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2.xml" ContentType="application/vnd.openxmlformats-officedocument.drawing+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drawings/drawing3.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4.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5.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6.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C:\EXCEL PJ\ONG\HEALTH\"/>
    </mc:Choice>
  </mc:AlternateContent>
  <xr:revisionPtr revIDLastSave="0" documentId="13_ncr:1_{F6991B0C-9115-49AD-ABA3-426E68F5BC6F}" xr6:coauthVersionLast="47" xr6:coauthVersionMax="47" xr10:uidLastSave="{00000000-0000-0000-0000-000000000000}"/>
  <bookViews>
    <workbookView xWindow="-110" yWindow="-110" windowWidth="19420" windowHeight="10300" activeTab="3" xr2:uid="{25E0B186-CE88-4F5A-9F63-319C1CA51FDA}"/>
  </bookViews>
  <sheets>
    <sheet name="work_sleep_disorders_dataset" sheetId="1" r:id="rId1"/>
    <sheet name="CALC" sheetId="3" r:id="rId2"/>
    <sheet name="CALC 2" sheetId="7" r:id="rId3"/>
    <sheet name="DASH 1" sheetId="6" r:id="rId4"/>
    <sheet name="DASH 2" sheetId="5" r:id="rId5"/>
    <sheet name="DATA" sheetId="2" r:id="rId6"/>
  </sheets>
  <definedNames>
    <definedName name="affected">'CALC 2'!$B$8</definedName>
    <definedName name="affectedp">'CALC 2'!$C$8</definedName>
    <definedName name="avg_age">'CALC 2'!$B$18</definedName>
    <definedName name="avg_slphrs">'CALC 2'!$F$3</definedName>
    <definedName name="avgwkhrs">'CALC 2'!$B$13</definedName>
    <definedName name="disorder_severity">'CALC 2'!$F$18</definedName>
    <definedName name="MAXage">'CALC 2'!$B$27</definedName>
    <definedName name="maxslphrs">'CALC 2'!$F$7</definedName>
    <definedName name="MAXwkhrs">'CALC 2'!$F$23</definedName>
    <definedName name="MINage">'CALC 2'!$B$32</definedName>
    <definedName name="MINslphrs">'CALC 2'!$B$22</definedName>
    <definedName name="MINwkhrs">'CALC 2'!$F$28</definedName>
    <definedName name="ProdLOSS">'CALC 2'!$F$34</definedName>
    <definedName name="Slicer_Gender">#N/A</definedName>
    <definedName name="Slicer_Industry">#N/A</definedName>
    <definedName name="Slicer_Job_Level">#N/A</definedName>
    <definedName name="Slicer_Sleep_Disorder_Type">#N/A</definedName>
    <definedName name="Slicer_Work_Shift">#N/A</definedName>
    <definedName name="slpdeficit">'CALC 2'!$F$13</definedName>
    <definedName name="STRESSslpcorell">'CALC 2'!$B$55</definedName>
  </definedNames>
  <calcPr calcId="181029"/>
  <pivotCaches>
    <pivotCache cacheId="1" r:id="rId7"/>
  </pivotCaches>
  <extLst>
    <ext xmlns:x14="http://schemas.microsoft.com/office/spreadsheetml/2009/9/main" uri="{BBE1A952-AA13-448e-AADC-164F8A28A991}">
      <x14:slicerCaches>
        <x14:slicerCache r:id="rId8"/>
        <x14:slicerCache r:id="rId9"/>
        <x14:slicerCache r:id="rId10"/>
        <x14:slicerCache r:id="rId11"/>
        <x14:slicerCache r:id="rId12"/>
      </x14:slicerCaches>
    </ext>
    <ext xmlns:x14="http://schemas.microsoft.com/office/spreadsheetml/2009/9/main" uri="{79F54976-1DA5-4618-B147-4CDE4B953A38}">
      <x14:workbookPr/>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T2" i="2" l="1"/>
  <c r="T3" i="2"/>
  <c r="T4" i="2"/>
  <c r="T5" i="2"/>
  <c r="T6" i="2"/>
  <c r="T7" i="2"/>
  <c r="T8" i="2"/>
  <c r="T9" i="2"/>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79" i="2"/>
  <c r="T80" i="2"/>
  <c r="T81" i="2"/>
  <c r="T82" i="2"/>
  <c r="T83" i="2"/>
  <c r="T84" i="2"/>
  <c r="T85" i="2"/>
  <c r="T86" i="2"/>
  <c r="T87" i="2"/>
  <c r="T88" i="2"/>
  <c r="T89" i="2"/>
  <c r="T90" i="2"/>
  <c r="T91" i="2"/>
  <c r="T92" i="2"/>
  <c r="T93" i="2"/>
  <c r="T94" i="2"/>
  <c r="T95" i="2"/>
  <c r="T96" i="2"/>
  <c r="T97" i="2"/>
  <c r="T98" i="2"/>
  <c r="T99" i="2"/>
  <c r="T100" i="2"/>
  <c r="T101" i="2"/>
  <c r="T102" i="2"/>
  <c r="T103" i="2"/>
  <c r="T104" i="2"/>
  <c r="T105" i="2"/>
  <c r="T106" i="2"/>
  <c r="T107" i="2"/>
  <c r="T108" i="2"/>
  <c r="T109" i="2"/>
  <c r="T110" i="2"/>
  <c r="T111" i="2"/>
  <c r="T112" i="2"/>
  <c r="T113" i="2"/>
  <c r="T114" i="2"/>
  <c r="T115" i="2"/>
  <c r="T116" i="2"/>
  <c r="T117" i="2"/>
  <c r="T118" i="2"/>
  <c r="T119" i="2"/>
  <c r="T120" i="2"/>
  <c r="T121" i="2"/>
  <c r="T122" i="2"/>
  <c r="T123" i="2"/>
  <c r="T124" i="2"/>
  <c r="T125" i="2"/>
  <c r="T126" i="2"/>
  <c r="T127" i="2"/>
  <c r="T128" i="2"/>
  <c r="T129" i="2"/>
  <c r="T130" i="2"/>
  <c r="T131" i="2"/>
  <c r="T132" i="2"/>
  <c r="T133" i="2"/>
  <c r="T134" i="2"/>
  <c r="T135" i="2"/>
  <c r="T136" i="2"/>
  <c r="T137" i="2"/>
  <c r="T138" i="2"/>
  <c r="T139" i="2"/>
  <c r="T140" i="2"/>
  <c r="T141" i="2"/>
  <c r="T142" i="2"/>
  <c r="T143" i="2"/>
  <c r="T144" i="2"/>
  <c r="T145" i="2"/>
  <c r="T146" i="2"/>
  <c r="T147" i="2"/>
  <c r="T148" i="2"/>
  <c r="T149" i="2"/>
  <c r="T150" i="2"/>
  <c r="T151" i="2"/>
  <c r="T152" i="2"/>
  <c r="T153" i="2"/>
  <c r="T154" i="2"/>
  <c r="T155" i="2"/>
  <c r="T156" i="2"/>
  <c r="T157" i="2"/>
  <c r="T158" i="2"/>
  <c r="T159" i="2"/>
  <c r="T160" i="2"/>
  <c r="T161" i="2"/>
  <c r="T162" i="2"/>
  <c r="T163" i="2"/>
  <c r="T164" i="2"/>
  <c r="T165" i="2"/>
  <c r="T166" i="2"/>
  <c r="T167" i="2"/>
  <c r="T168" i="2"/>
  <c r="T169" i="2"/>
  <c r="T170" i="2"/>
  <c r="T171" i="2"/>
  <c r="T172" i="2"/>
  <c r="T173" i="2"/>
  <c r="T174" i="2"/>
  <c r="T175" i="2"/>
  <c r="T176" i="2"/>
  <c r="T177" i="2"/>
  <c r="T178" i="2"/>
  <c r="T179" i="2"/>
  <c r="T180" i="2"/>
  <c r="T181" i="2"/>
  <c r="T182" i="2"/>
  <c r="T183" i="2"/>
  <c r="T184" i="2"/>
  <c r="T185" i="2"/>
  <c r="T186" i="2"/>
  <c r="T187" i="2"/>
  <c r="T188" i="2"/>
  <c r="T189" i="2"/>
  <c r="T190" i="2"/>
  <c r="T191" i="2"/>
  <c r="T192" i="2"/>
  <c r="T193" i="2"/>
  <c r="T194" i="2"/>
  <c r="T195" i="2"/>
  <c r="T196" i="2"/>
  <c r="T197" i="2"/>
  <c r="T198" i="2"/>
  <c r="T199" i="2"/>
  <c r="T200" i="2"/>
  <c r="T201" i="2"/>
  <c r="T202" i="2"/>
  <c r="T203" i="2"/>
  <c r="T204" i="2"/>
  <c r="T205" i="2"/>
  <c r="T206" i="2"/>
  <c r="T207" i="2"/>
  <c r="T208" i="2"/>
  <c r="T209" i="2"/>
  <c r="T210" i="2"/>
  <c r="T211" i="2"/>
  <c r="T212" i="2"/>
  <c r="T213" i="2"/>
  <c r="T214" i="2"/>
  <c r="T215" i="2"/>
  <c r="T216" i="2"/>
  <c r="T217" i="2"/>
  <c r="T218" i="2"/>
  <c r="T219" i="2"/>
  <c r="T220" i="2"/>
  <c r="T221" i="2"/>
  <c r="T222" i="2"/>
  <c r="T223" i="2"/>
  <c r="T224" i="2"/>
  <c r="T225" i="2"/>
  <c r="T226" i="2"/>
  <c r="T227" i="2"/>
  <c r="T228" i="2"/>
  <c r="T229" i="2"/>
  <c r="T230" i="2"/>
  <c r="T231" i="2"/>
  <c r="T232" i="2"/>
  <c r="T233" i="2"/>
  <c r="T234" i="2"/>
  <c r="T235" i="2"/>
  <c r="T236" i="2"/>
  <c r="T237" i="2"/>
  <c r="T238" i="2"/>
  <c r="T239" i="2"/>
  <c r="T240" i="2"/>
  <c r="T241" i="2"/>
  <c r="T242" i="2"/>
  <c r="T243" i="2"/>
  <c r="T244" i="2"/>
  <c r="T245" i="2"/>
  <c r="T246" i="2"/>
  <c r="T247" i="2"/>
  <c r="T248" i="2"/>
  <c r="T249" i="2"/>
  <c r="T250" i="2"/>
  <c r="T251" i="2"/>
  <c r="T252" i="2"/>
  <c r="T253" i="2"/>
  <c r="T254" i="2"/>
  <c r="T255" i="2"/>
  <c r="T256" i="2"/>
  <c r="T257" i="2"/>
  <c r="T258" i="2"/>
  <c r="T259" i="2"/>
  <c r="T260" i="2"/>
  <c r="T261" i="2"/>
  <c r="T262" i="2"/>
  <c r="T263" i="2"/>
  <c r="T264" i="2"/>
  <c r="T265" i="2"/>
  <c r="T266" i="2"/>
  <c r="T267" i="2"/>
  <c r="T268" i="2"/>
  <c r="T269" i="2"/>
  <c r="T270" i="2"/>
  <c r="T271" i="2"/>
  <c r="T272" i="2"/>
  <c r="T273" i="2"/>
  <c r="T274" i="2"/>
  <c r="T275" i="2"/>
  <c r="T276" i="2"/>
  <c r="T277" i="2"/>
  <c r="T278" i="2"/>
  <c r="T279" i="2"/>
  <c r="T280" i="2"/>
  <c r="T281" i="2"/>
  <c r="T282" i="2"/>
  <c r="T283" i="2"/>
  <c r="T284" i="2"/>
  <c r="T285" i="2"/>
  <c r="T286" i="2"/>
  <c r="T287" i="2"/>
  <c r="T288" i="2"/>
  <c r="T289" i="2"/>
  <c r="T290" i="2"/>
  <c r="T291" i="2"/>
  <c r="T292" i="2"/>
  <c r="T293" i="2"/>
  <c r="T294" i="2"/>
  <c r="T295" i="2"/>
  <c r="T296" i="2"/>
  <c r="T297" i="2"/>
  <c r="T298" i="2"/>
  <c r="T299" i="2"/>
  <c r="T300" i="2"/>
  <c r="T301" i="2"/>
  <c r="T302" i="2"/>
  <c r="T303" i="2"/>
  <c r="T304" i="2"/>
  <c r="T305" i="2"/>
  <c r="T306" i="2"/>
  <c r="T307" i="2"/>
  <c r="T308" i="2"/>
  <c r="T309" i="2"/>
  <c r="T310" i="2"/>
  <c r="T311" i="2"/>
  <c r="T312" i="2"/>
  <c r="T313" i="2"/>
  <c r="T314" i="2"/>
  <c r="T315" i="2"/>
  <c r="T316" i="2"/>
  <c r="T317" i="2"/>
  <c r="T318" i="2"/>
  <c r="T319" i="2"/>
  <c r="T320" i="2"/>
  <c r="T321" i="2"/>
  <c r="T322" i="2"/>
  <c r="T323" i="2"/>
  <c r="T324" i="2"/>
  <c r="T325" i="2"/>
  <c r="T326" i="2"/>
  <c r="T327" i="2"/>
  <c r="T328" i="2"/>
  <c r="T329" i="2"/>
  <c r="T330" i="2"/>
  <c r="T331" i="2"/>
  <c r="T332" i="2"/>
  <c r="T333" i="2"/>
  <c r="T334" i="2"/>
  <c r="T335" i="2"/>
  <c r="T336" i="2"/>
  <c r="T337" i="2"/>
  <c r="T338" i="2"/>
  <c r="T339" i="2"/>
  <c r="T340" i="2"/>
  <c r="T341" i="2"/>
  <c r="T342" i="2"/>
  <c r="T343" i="2"/>
  <c r="T344" i="2"/>
  <c r="T345" i="2"/>
  <c r="T346" i="2"/>
  <c r="T347" i="2"/>
  <c r="T348" i="2"/>
  <c r="T349" i="2"/>
  <c r="T350" i="2"/>
  <c r="T351" i="2"/>
  <c r="T352" i="2"/>
  <c r="T353" i="2"/>
  <c r="T354" i="2"/>
  <c r="T355" i="2"/>
  <c r="T356" i="2"/>
  <c r="T357" i="2"/>
  <c r="T358" i="2"/>
  <c r="T359" i="2"/>
  <c r="T360" i="2"/>
  <c r="T361" i="2"/>
  <c r="T362" i="2"/>
  <c r="T363" i="2"/>
  <c r="T364" i="2"/>
  <c r="T365" i="2"/>
  <c r="T366" i="2"/>
  <c r="T367" i="2"/>
  <c r="T368" i="2"/>
  <c r="T369" i="2"/>
  <c r="T370" i="2"/>
  <c r="T371" i="2"/>
  <c r="T372" i="2"/>
  <c r="T373" i="2"/>
  <c r="T374" i="2"/>
  <c r="T375" i="2"/>
  <c r="T376" i="2"/>
  <c r="T377" i="2"/>
  <c r="T378" i="2"/>
  <c r="T379" i="2"/>
  <c r="T380" i="2"/>
  <c r="T381" i="2"/>
  <c r="T382" i="2"/>
  <c r="T383" i="2"/>
  <c r="T384" i="2"/>
  <c r="T385" i="2"/>
  <c r="T386" i="2"/>
  <c r="T387" i="2"/>
  <c r="T388" i="2"/>
  <c r="T389" i="2"/>
  <c r="T390" i="2"/>
  <c r="T391" i="2"/>
  <c r="T392" i="2"/>
  <c r="T393" i="2"/>
  <c r="T394" i="2"/>
  <c r="T395" i="2"/>
  <c r="T396" i="2"/>
  <c r="T397" i="2"/>
  <c r="T398" i="2"/>
  <c r="T399" i="2"/>
  <c r="T400" i="2"/>
  <c r="T401" i="2"/>
  <c r="T402" i="2"/>
  <c r="T403" i="2"/>
  <c r="T404" i="2"/>
  <c r="T405" i="2"/>
  <c r="T406" i="2"/>
  <c r="T407" i="2"/>
  <c r="T408" i="2"/>
  <c r="T409" i="2"/>
  <c r="T410" i="2"/>
  <c r="T411" i="2"/>
  <c r="T412" i="2"/>
  <c r="T413" i="2"/>
  <c r="T414" i="2"/>
  <c r="T415" i="2"/>
  <c r="T416" i="2"/>
  <c r="T417" i="2"/>
  <c r="T418" i="2"/>
  <c r="T419" i="2"/>
  <c r="T420" i="2"/>
  <c r="T421" i="2"/>
  <c r="T422" i="2"/>
  <c r="T423" i="2"/>
  <c r="T424" i="2"/>
  <c r="T425" i="2"/>
  <c r="T426" i="2"/>
  <c r="T427" i="2"/>
  <c r="T428" i="2"/>
  <c r="T429" i="2"/>
  <c r="T430" i="2"/>
  <c r="T431" i="2"/>
  <c r="T432" i="2"/>
  <c r="T433" i="2"/>
  <c r="T434" i="2"/>
  <c r="T435" i="2"/>
  <c r="T436" i="2"/>
  <c r="T437" i="2"/>
  <c r="T438" i="2"/>
  <c r="T439" i="2"/>
  <c r="T440" i="2"/>
  <c r="T441" i="2"/>
  <c r="T442" i="2"/>
  <c r="T443" i="2"/>
  <c r="T444" i="2"/>
  <c r="T445" i="2"/>
  <c r="T446" i="2"/>
  <c r="T447" i="2"/>
  <c r="T448" i="2"/>
  <c r="T449" i="2"/>
  <c r="T450" i="2"/>
  <c r="T451" i="2"/>
  <c r="T452" i="2"/>
  <c r="T453" i="2"/>
  <c r="T454" i="2"/>
  <c r="T455" i="2"/>
  <c r="T456" i="2"/>
  <c r="T457" i="2"/>
  <c r="T458" i="2"/>
  <c r="T459" i="2"/>
  <c r="T460" i="2"/>
  <c r="T461" i="2"/>
  <c r="T462" i="2"/>
  <c r="T463" i="2"/>
  <c r="T464" i="2"/>
  <c r="T465" i="2"/>
  <c r="T466" i="2"/>
  <c r="T467" i="2"/>
  <c r="T468" i="2"/>
  <c r="T469" i="2"/>
  <c r="T470" i="2"/>
  <c r="T471" i="2"/>
  <c r="T472" i="2"/>
  <c r="T473" i="2"/>
  <c r="T474" i="2"/>
  <c r="T475" i="2"/>
  <c r="T476" i="2"/>
  <c r="T477" i="2"/>
  <c r="T478" i="2"/>
  <c r="T479" i="2"/>
  <c r="T480" i="2"/>
  <c r="T481" i="2"/>
  <c r="T482" i="2"/>
  <c r="T483" i="2"/>
  <c r="T484" i="2"/>
  <c r="T485" i="2"/>
  <c r="T486" i="2"/>
  <c r="T487" i="2"/>
  <c r="T488" i="2"/>
  <c r="T489" i="2"/>
  <c r="T490" i="2"/>
  <c r="T491" i="2"/>
  <c r="T492" i="2"/>
  <c r="T493" i="2"/>
  <c r="T494" i="2"/>
  <c r="T495" i="2"/>
  <c r="T496" i="2"/>
  <c r="T497" i="2"/>
  <c r="T498" i="2"/>
  <c r="T499" i="2"/>
  <c r="T500" i="2"/>
  <c r="T501" i="2"/>
  <c r="T502" i="2"/>
  <c r="T503" i="2"/>
  <c r="T504" i="2"/>
  <c r="T505" i="2"/>
  <c r="T506" i="2"/>
  <c r="T507" i="2"/>
  <c r="T508" i="2"/>
  <c r="T509" i="2"/>
  <c r="T510" i="2"/>
  <c r="T511" i="2"/>
  <c r="T512" i="2"/>
  <c r="T513" i="2"/>
  <c r="T514" i="2"/>
  <c r="T515" i="2"/>
  <c r="T516" i="2"/>
  <c r="T517" i="2"/>
  <c r="T518" i="2"/>
  <c r="T519" i="2"/>
  <c r="T520" i="2"/>
  <c r="T521" i="2"/>
  <c r="T522" i="2"/>
  <c r="T523" i="2"/>
  <c r="T524" i="2"/>
  <c r="T525" i="2"/>
  <c r="T526" i="2"/>
  <c r="T527" i="2"/>
  <c r="T528" i="2"/>
  <c r="T529" i="2"/>
  <c r="T530" i="2"/>
  <c r="T531" i="2"/>
  <c r="T532" i="2"/>
  <c r="T533" i="2"/>
  <c r="T534" i="2"/>
  <c r="T535" i="2"/>
  <c r="T536" i="2"/>
  <c r="T537" i="2"/>
  <c r="T538" i="2"/>
  <c r="T539" i="2"/>
  <c r="T540" i="2"/>
  <c r="T541" i="2"/>
  <c r="T542" i="2"/>
  <c r="T543" i="2"/>
  <c r="T544" i="2"/>
  <c r="T545" i="2"/>
  <c r="T546" i="2"/>
  <c r="T547" i="2"/>
  <c r="T548" i="2"/>
  <c r="T549" i="2"/>
  <c r="T550" i="2"/>
  <c r="T551" i="2"/>
  <c r="T552" i="2"/>
  <c r="T553" i="2"/>
  <c r="T554" i="2"/>
  <c r="T555" i="2"/>
  <c r="T556" i="2"/>
  <c r="T557" i="2"/>
  <c r="T558" i="2"/>
  <c r="T559" i="2"/>
  <c r="T560" i="2"/>
  <c r="T561" i="2"/>
  <c r="T562" i="2"/>
  <c r="T563" i="2"/>
  <c r="T564" i="2"/>
  <c r="T565" i="2"/>
  <c r="T566" i="2"/>
  <c r="T567" i="2"/>
  <c r="T568" i="2"/>
  <c r="T569" i="2"/>
  <c r="T570" i="2"/>
  <c r="T571" i="2"/>
  <c r="T572" i="2"/>
  <c r="T573" i="2"/>
  <c r="T574" i="2"/>
  <c r="T575" i="2"/>
  <c r="T576" i="2"/>
  <c r="T577" i="2"/>
  <c r="T578" i="2"/>
  <c r="T579" i="2"/>
  <c r="T580" i="2"/>
  <c r="T581" i="2"/>
  <c r="T582" i="2"/>
  <c r="T583" i="2"/>
  <c r="T584" i="2"/>
  <c r="T585" i="2"/>
  <c r="T586" i="2"/>
  <c r="T587" i="2"/>
  <c r="T588" i="2"/>
  <c r="T589" i="2"/>
  <c r="T590" i="2"/>
  <c r="T591" i="2"/>
  <c r="T592" i="2"/>
  <c r="T593" i="2"/>
  <c r="T594" i="2"/>
  <c r="T595" i="2"/>
  <c r="T596" i="2"/>
  <c r="T597" i="2"/>
  <c r="T598" i="2"/>
  <c r="T599" i="2"/>
  <c r="T600" i="2"/>
  <c r="T601" i="2"/>
  <c r="T602" i="2"/>
  <c r="T603" i="2"/>
  <c r="T604" i="2"/>
  <c r="T605" i="2"/>
  <c r="T606" i="2"/>
  <c r="T607" i="2"/>
  <c r="T608" i="2"/>
  <c r="T609" i="2"/>
  <c r="T610" i="2"/>
  <c r="T611" i="2"/>
  <c r="T612" i="2"/>
  <c r="T613" i="2"/>
  <c r="T614" i="2"/>
  <c r="T615" i="2"/>
  <c r="T616" i="2"/>
  <c r="T617" i="2"/>
  <c r="T618" i="2"/>
  <c r="T619" i="2"/>
  <c r="T620" i="2"/>
  <c r="T621" i="2"/>
  <c r="T622" i="2"/>
  <c r="T623" i="2"/>
  <c r="T624" i="2"/>
  <c r="T625" i="2"/>
  <c r="T626" i="2"/>
  <c r="T627" i="2"/>
  <c r="T628" i="2"/>
  <c r="T629" i="2"/>
  <c r="T630" i="2"/>
  <c r="T631" i="2"/>
  <c r="T632" i="2"/>
  <c r="T633" i="2"/>
  <c r="T634" i="2"/>
  <c r="T635" i="2"/>
  <c r="T636" i="2"/>
  <c r="T637" i="2"/>
  <c r="T638" i="2"/>
  <c r="T639" i="2"/>
  <c r="T640" i="2"/>
  <c r="T641" i="2"/>
  <c r="T642" i="2"/>
  <c r="T643" i="2"/>
  <c r="T644" i="2"/>
  <c r="T645" i="2"/>
  <c r="T646" i="2"/>
  <c r="T647" i="2"/>
  <c r="T648" i="2"/>
  <c r="T649" i="2"/>
  <c r="T650" i="2"/>
  <c r="T651" i="2"/>
  <c r="T652" i="2"/>
  <c r="T653" i="2"/>
  <c r="T654" i="2"/>
  <c r="T655" i="2"/>
  <c r="T656" i="2"/>
  <c r="T657" i="2"/>
  <c r="T658" i="2"/>
  <c r="T659" i="2"/>
  <c r="T660" i="2"/>
  <c r="T661" i="2"/>
  <c r="T662" i="2"/>
  <c r="T663" i="2"/>
  <c r="T664" i="2"/>
  <c r="T665" i="2"/>
  <c r="T666" i="2"/>
  <c r="T667" i="2"/>
  <c r="T668" i="2"/>
  <c r="T669" i="2"/>
  <c r="T670" i="2"/>
  <c r="T671" i="2"/>
  <c r="T672" i="2"/>
  <c r="T673" i="2"/>
  <c r="T674" i="2"/>
  <c r="T675" i="2"/>
  <c r="T676" i="2"/>
  <c r="T677" i="2"/>
  <c r="T678" i="2"/>
  <c r="T679" i="2"/>
  <c r="T680" i="2"/>
  <c r="T681" i="2"/>
  <c r="T682" i="2"/>
  <c r="T683" i="2"/>
  <c r="T684" i="2"/>
  <c r="T685" i="2"/>
  <c r="T686" i="2"/>
  <c r="T687" i="2"/>
  <c r="T688" i="2"/>
  <c r="T689" i="2"/>
  <c r="T690" i="2"/>
  <c r="T691" i="2"/>
  <c r="T692" i="2"/>
  <c r="T693" i="2"/>
  <c r="T694" i="2"/>
  <c r="T695" i="2"/>
  <c r="T696" i="2"/>
  <c r="T697" i="2"/>
  <c r="T698" i="2"/>
  <c r="T699" i="2"/>
  <c r="T700" i="2"/>
  <c r="T701" i="2"/>
  <c r="T702" i="2"/>
  <c r="T703" i="2"/>
  <c r="T704" i="2"/>
  <c r="T705" i="2"/>
  <c r="T706" i="2"/>
  <c r="T707" i="2"/>
  <c r="T708" i="2"/>
  <c r="T709" i="2"/>
  <c r="T710" i="2"/>
  <c r="T711" i="2"/>
  <c r="T712" i="2"/>
  <c r="T713" i="2"/>
  <c r="T714" i="2"/>
  <c r="T715" i="2"/>
  <c r="T716" i="2"/>
  <c r="T717" i="2"/>
  <c r="T718" i="2"/>
  <c r="T719" i="2"/>
  <c r="T720" i="2"/>
  <c r="T721" i="2"/>
  <c r="T722" i="2"/>
  <c r="T723" i="2"/>
  <c r="T724" i="2"/>
  <c r="T725" i="2"/>
  <c r="T726" i="2"/>
  <c r="T727" i="2"/>
  <c r="T728" i="2"/>
  <c r="T729" i="2"/>
  <c r="T730" i="2"/>
  <c r="T731" i="2"/>
  <c r="T732" i="2"/>
  <c r="T733" i="2"/>
  <c r="T734" i="2"/>
  <c r="T735" i="2"/>
  <c r="T736" i="2"/>
  <c r="T737" i="2"/>
  <c r="T738" i="2"/>
  <c r="T739" i="2"/>
  <c r="T740" i="2"/>
  <c r="T741" i="2"/>
  <c r="T742" i="2"/>
  <c r="T743" i="2"/>
  <c r="T744" i="2"/>
  <c r="T745" i="2"/>
  <c r="T746" i="2"/>
  <c r="T747" i="2"/>
  <c r="T748" i="2"/>
  <c r="T749" i="2"/>
  <c r="T750" i="2"/>
  <c r="T751" i="2"/>
  <c r="T752" i="2"/>
  <c r="T753" i="2"/>
  <c r="T754" i="2"/>
  <c r="T755" i="2"/>
  <c r="T756" i="2"/>
  <c r="T757" i="2"/>
  <c r="T758" i="2"/>
  <c r="T759" i="2"/>
  <c r="T760" i="2"/>
  <c r="T761" i="2"/>
  <c r="T762" i="2"/>
  <c r="T763" i="2"/>
  <c r="T764" i="2"/>
  <c r="T765" i="2"/>
  <c r="T766" i="2"/>
  <c r="T767" i="2"/>
  <c r="T768" i="2"/>
  <c r="T769" i="2"/>
  <c r="T770" i="2"/>
  <c r="T771" i="2"/>
  <c r="T772" i="2"/>
  <c r="T773" i="2"/>
  <c r="T774" i="2"/>
  <c r="T775" i="2"/>
  <c r="T776" i="2"/>
  <c r="T777" i="2"/>
  <c r="T778" i="2"/>
  <c r="T779" i="2"/>
  <c r="T780" i="2"/>
  <c r="T781" i="2"/>
  <c r="T782" i="2"/>
  <c r="T783" i="2"/>
  <c r="T784" i="2"/>
  <c r="T785" i="2"/>
  <c r="T786" i="2"/>
  <c r="T787" i="2"/>
  <c r="T788" i="2"/>
  <c r="T789" i="2"/>
  <c r="T790" i="2"/>
  <c r="T791" i="2"/>
  <c r="T792" i="2"/>
  <c r="T793" i="2"/>
  <c r="T794" i="2"/>
  <c r="T795" i="2"/>
  <c r="T796" i="2"/>
  <c r="T797" i="2"/>
  <c r="T798" i="2"/>
  <c r="T799" i="2"/>
  <c r="T800" i="2"/>
  <c r="T801" i="2"/>
  <c r="T802" i="2"/>
  <c r="T803" i="2"/>
  <c r="T804" i="2"/>
  <c r="T805" i="2"/>
  <c r="T806" i="2"/>
  <c r="T807" i="2"/>
  <c r="T808" i="2"/>
  <c r="T809" i="2"/>
  <c r="T810" i="2"/>
  <c r="T811" i="2"/>
  <c r="T812" i="2"/>
  <c r="T813" i="2"/>
  <c r="T814" i="2"/>
  <c r="T815" i="2"/>
  <c r="T816" i="2"/>
  <c r="T817" i="2"/>
  <c r="T818" i="2"/>
  <c r="T819" i="2"/>
  <c r="T820" i="2"/>
  <c r="T821" i="2"/>
  <c r="T822" i="2"/>
  <c r="T823" i="2"/>
  <c r="T824" i="2"/>
  <c r="T825" i="2"/>
  <c r="T826" i="2"/>
  <c r="T827" i="2"/>
  <c r="T828" i="2"/>
  <c r="T829" i="2"/>
  <c r="T830" i="2"/>
  <c r="T831" i="2"/>
  <c r="T832" i="2"/>
  <c r="T833" i="2"/>
  <c r="T834" i="2"/>
  <c r="T835" i="2"/>
  <c r="T836" i="2"/>
  <c r="T837" i="2"/>
  <c r="T838" i="2"/>
  <c r="T839" i="2"/>
  <c r="T840" i="2"/>
  <c r="T841" i="2"/>
  <c r="T842" i="2"/>
  <c r="T843" i="2"/>
  <c r="T844" i="2"/>
  <c r="T845" i="2"/>
  <c r="T846" i="2"/>
  <c r="T847" i="2"/>
  <c r="T848" i="2"/>
  <c r="T849" i="2"/>
  <c r="T850" i="2"/>
  <c r="T851" i="2"/>
  <c r="T852" i="2"/>
  <c r="T853" i="2"/>
  <c r="T854" i="2"/>
  <c r="T855" i="2"/>
  <c r="T856" i="2"/>
  <c r="T857" i="2"/>
  <c r="T858" i="2"/>
  <c r="T859" i="2"/>
  <c r="T860" i="2"/>
  <c r="T861" i="2"/>
  <c r="T862" i="2"/>
  <c r="T863" i="2"/>
  <c r="T864" i="2"/>
  <c r="T865" i="2"/>
  <c r="T866" i="2"/>
  <c r="T867" i="2"/>
  <c r="T868" i="2"/>
  <c r="T869" i="2"/>
  <c r="T870" i="2"/>
  <c r="T871" i="2"/>
  <c r="T872" i="2"/>
  <c r="T873" i="2"/>
  <c r="T874" i="2"/>
  <c r="T875" i="2"/>
  <c r="T876" i="2"/>
  <c r="T877" i="2"/>
  <c r="T878" i="2"/>
  <c r="T879" i="2"/>
  <c r="T880" i="2"/>
  <c r="T881" i="2"/>
  <c r="T882" i="2"/>
  <c r="T883" i="2"/>
  <c r="T884" i="2"/>
  <c r="T885" i="2"/>
  <c r="T886" i="2"/>
  <c r="T887" i="2"/>
  <c r="T888" i="2"/>
  <c r="T889" i="2"/>
  <c r="T890" i="2"/>
  <c r="T891" i="2"/>
  <c r="T892" i="2"/>
  <c r="T893" i="2"/>
  <c r="T894" i="2"/>
  <c r="T895" i="2"/>
  <c r="T896" i="2"/>
  <c r="T897" i="2"/>
  <c r="T898" i="2"/>
  <c r="T899" i="2"/>
  <c r="T900" i="2"/>
  <c r="T901" i="2"/>
  <c r="T902" i="2"/>
  <c r="T903" i="2"/>
  <c r="T904" i="2"/>
  <c r="T905" i="2"/>
  <c r="T906" i="2"/>
  <c r="T907" i="2"/>
  <c r="T908" i="2"/>
  <c r="T909" i="2"/>
  <c r="T910" i="2"/>
  <c r="T911" i="2"/>
  <c r="T912" i="2"/>
  <c r="T913" i="2"/>
  <c r="T914" i="2"/>
  <c r="T915" i="2"/>
  <c r="T916" i="2"/>
  <c r="T917" i="2"/>
  <c r="T918" i="2"/>
  <c r="T919" i="2"/>
  <c r="T920" i="2"/>
  <c r="T921" i="2"/>
  <c r="T922" i="2"/>
  <c r="T923" i="2"/>
  <c r="T924" i="2"/>
  <c r="T925" i="2"/>
  <c r="T926" i="2"/>
  <c r="T927" i="2"/>
  <c r="T928" i="2"/>
  <c r="T929" i="2"/>
  <c r="T930" i="2"/>
  <c r="T931" i="2"/>
  <c r="T932" i="2"/>
  <c r="T933" i="2"/>
  <c r="T934" i="2"/>
  <c r="T935" i="2"/>
  <c r="T936" i="2"/>
  <c r="T937" i="2"/>
  <c r="T938" i="2"/>
  <c r="T939" i="2"/>
  <c r="T940" i="2"/>
  <c r="T941" i="2"/>
  <c r="T942" i="2"/>
  <c r="T943" i="2"/>
  <c r="T944" i="2"/>
  <c r="T945" i="2"/>
  <c r="T946" i="2"/>
  <c r="T947" i="2"/>
  <c r="T948" i="2"/>
  <c r="T949" i="2"/>
  <c r="T950" i="2"/>
  <c r="T951" i="2"/>
  <c r="T952" i="2"/>
  <c r="T953" i="2"/>
  <c r="T954" i="2"/>
  <c r="T955" i="2"/>
  <c r="T956" i="2"/>
  <c r="T957" i="2"/>
  <c r="T958" i="2"/>
  <c r="T959" i="2"/>
  <c r="T960" i="2"/>
  <c r="T961" i="2"/>
  <c r="T962" i="2"/>
  <c r="T963" i="2"/>
  <c r="T964" i="2"/>
  <c r="T965" i="2"/>
  <c r="T966" i="2"/>
  <c r="T967" i="2"/>
  <c r="T968" i="2"/>
  <c r="T969" i="2"/>
  <c r="T970" i="2"/>
  <c r="T971" i="2"/>
  <c r="T972" i="2"/>
  <c r="T973" i="2"/>
  <c r="T974" i="2"/>
  <c r="T975" i="2"/>
  <c r="T976" i="2"/>
  <c r="T977" i="2"/>
  <c r="T978" i="2"/>
  <c r="T979" i="2"/>
  <c r="T980" i="2"/>
  <c r="T981" i="2"/>
  <c r="T982" i="2"/>
  <c r="T983" i="2"/>
  <c r="T984" i="2"/>
  <c r="T985" i="2"/>
  <c r="T986" i="2"/>
  <c r="T987" i="2"/>
  <c r="T988" i="2"/>
  <c r="T989" i="2"/>
  <c r="T990" i="2"/>
  <c r="T991" i="2"/>
  <c r="T992" i="2"/>
  <c r="T993" i="2"/>
  <c r="T994" i="2"/>
  <c r="T995" i="2"/>
  <c r="T996" i="2"/>
  <c r="T997" i="2"/>
  <c r="T998" i="2"/>
  <c r="T999" i="2"/>
  <c r="T1000" i="2"/>
  <c r="T1001" i="2"/>
  <c r="T1002" i="2"/>
  <c r="T1003" i="2"/>
  <c r="T1004" i="2"/>
  <c r="T1005" i="2"/>
  <c r="T1006" i="2"/>
  <c r="T1007" i="2"/>
  <c r="T1008" i="2"/>
  <c r="T1009" i="2"/>
  <c r="T1010" i="2"/>
  <c r="T1011" i="2"/>
  <c r="T1012" i="2"/>
  <c r="T1013" i="2"/>
  <c r="T1014" i="2"/>
  <c r="T1015" i="2"/>
  <c r="T1016" i="2"/>
  <c r="T1017" i="2"/>
  <c r="T1018" i="2"/>
  <c r="T1019" i="2"/>
  <c r="T1020" i="2"/>
  <c r="T1021" i="2"/>
  <c r="T1022" i="2"/>
  <c r="T1023" i="2"/>
  <c r="T1024" i="2"/>
  <c r="T1025" i="2"/>
  <c r="T1026" i="2"/>
  <c r="T1027" i="2"/>
  <c r="T1028" i="2"/>
  <c r="T1029" i="2"/>
  <c r="T1030" i="2"/>
  <c r="T1031" i="2"/>
  <c r="T1032" i="2"/>
  <c r="T1033" i="2"/>
  <c r="T1034" i="2"/>
  <c r="T1035" i="2"/>
  <c r="T1036" i="2"/>
  <c r="T1037" i="2"/>
  <c r="T1038" i="2"/>
  <c r="T1039" i="2"/>
  <c r="T1040" i="2"/>
  <c r="T1041" i="2"/>
  <c r="T1042" i="2"/>
  <c r="T1043" i="2"/>
  <c r="T1044" i="2"/>
  <c r="T1045" i="2"/>
  <c r="T1046" i="2"/>
  <c r="T1047" i="2"/>
  <c r="T1048" i="2"/>
  <c r="T1049" i="2"/>
  <c r="T1050" i="2"/>
  <c r="T1051" i="2"/>
  <c r="T1052" i="2"/>
  <c r="T1053" i="2"/>
  <c r="T1054" i="2"/>
  <c r="T1055" i="2"/>
  <c r="T1056" i="2"/>
  <c r="T1057" i="2"/>
  <c r="T1058" i="2"/>
  <c r="T1059" i="2"/>
  <c r="T1060" i="2"/>
  <c r="T1061" i="2"/>
  <c r="T1062" i="2"/>
  <c r="T1063" i="2"/>
  <c r="T1064" i="2"/>
  <c r="T1065" i="2"/>
  <c r="T1066" i="2"/>
  <c r="T1067" i="2"/>
  <c r="T1068" i="2"/>
  <c r="T1069" i="2"/>
  <c r="T1070" i="2"/>
  <c r="T1071" i="2"/>
  <c r="T1072" i="2"/>
  <c r="T1073" i="2"/>
  <c r="T1074" i="2"/>
  <c r="T1075" i="2"/>
  <c r="T1076" i="2"/>
  <c r="T1077" i="2"/>
  <c r="T1078" i="2"/>
  <c r="T1079" i="2"/>
  <c r="T1080" i="2"/>
  <c r="T1081" i="2"/>
  <c r="T1082" i="2"/>
  <c r="T1083" i="2"/>
  <c r="T1084" i="2"/>
  <c r="T1085" i="2"/>
  <c r="T1086" i="2"/>
  <c r="T1087" i="2"/>
  <c r="T1088" i="2"/>
  <c r="T1089" i="2"/>
  <c r="T1090" i="2"/>
  <c r="T1091" i="2"/>
  <c r="T1092" i="2"/>
  <c r="T1093" i="2"/>
  <c r="T1094" i="2"/>
  <c r="T1095" i="2"/>
  <c r="T1096" i="2"/>
  <c r="T1097" i="2"/>
  <c r="T1098" i="2"/>
  <c r="T1099" i="2"/>
  <c r="T1100" i="2"/>
  <c r="T1101" i="2"/>
  <c r="T1102" i="2"/>
  <c r="T1103" i="2"/>
  <c r="T1104" i="2"/>
  <c r="T1105" i="2"/>
  <c r="T1106" i="2"/>
  <c r="T1107" i="2"/>
  <c r="T1108" i="2"/>
  <c r="T1109" i="2"/>
  <c r="T1110" i="2"/>
  <c r="T1111" i="2"/>
  <c r="T1112" i="2"/>
  <c r="T1113" i="2"/>
  <c r="T1114" i="2"/>
  <c r="T1115" i="2"/>
  <c r="T1116" i="2"/>
  <c r="T1117" i="2"/>
  <c r="T1118" i="2"/>
  <c r="T1119" i="2"/>
  <c r="T1120" i="2"/>
  <c r="T1121" i="2"/>
  <c r="T1122" i="2"/>
  <c r="T1123" i="2"/>
  <c r="T1124" i="2"/>
  <c r="T1125" i="2"/>
  <c r="T1126" i="2"/>
  <c r="T1127" i="2"/>
  <c r="T1128" i="2"/>
  <c r="T1129" i="2"/>
  <c r="T1130" i="2"/>
  <c r="T1131" i="2"/>
  <c r="T1132" i="2"/>
  <c r="T1133" i="2"/>
  <c r="T1134" i="2"/>
  <c r="T1135" i="2"/>
  <c r="T1136" i="2"/>
  <c r="T1137" i="2"/>
  <c r="T1138" i="2"/>
  <c r="T1139" i="2"/>
  <c r="T1140" i="2"/>
  <c r="T1141" i="2"/>
  <c r="T1142" i="2"/>
  <c r="T1143" i="2"/>
  <c r="T1144" i="2"/>
  <c r="T1145" i="2"/>
  <c r="T1146" i="2"/>
  <c r="T1147" i="2"/>
  <c r="T1148" i="2"/>
  <c r="T1149" i="2"/>
  <c r="T1150" i="2"/>
  <c r="T1151" i="2"/>
  <c r="T1152" i="2"/>
  <c r="T1153" i="2"/>
  <c r="T1154" i="2"/>
  <c r="T1155" i="2"/>
  <c r="T1156" i="2"/>
  <c r="T1157" i="2"/>
  <c r="T1158" i="2"/>
  <c r="T1159" i="2"/>
  <c r="T1160" i="2"/>
  <c r="T1161" i="2"/>
  <c r="T1162" i="2"/>
  <c r="T1163" i="2"/>
  <c r="T1164" i="2"/>
  <c r="T1165" i="2"/>
  <c r="T1166" i="2"/>
  <c r="T1167" i="2"/>
  <c r="T1168" i="2"/>
  <c r="T1169" i="2"/>
  <c r="T1170" i="2"/>
  <c r="T1171" i="2"/>
  <c r="T1172" i="2"/>
  <c r="T1173" i="2"/>
  <c r="T1174" i="2"/>
  <c r="T1175" i="2"/>
  <c r="T1176" i="2"/>
  <c r="T1177" i="2"/>
  <c r="T1178" i="2"/>
  <c r="T1179" i="2"/>
  <c r="T1180" i="2"/>
  <c r="T1181" i="2"/>
  <c r="T1182" i="2"/>
  <c r="T1183" i="2"/>
  <c r="T1184" i="2"/>
  <c r="T1185" i="2"/>
  <c r="T1186" i="2"/>
  <c r="T1187" i="2"/>
  <c r="T1188" i="2"/>
  <c r="T1189" i="2"/>
  <c r="T1190" i="2"/>
  <c r="T1191" i="2"/>
  <c r="T1192" i="2"/>
  <c r="T1193" i="2"/>
  <c r="T1194" i="2"/>
  <c r="T1195" i="2"/>
  <c r="T1196" i="2"/>
  <c r="T1197" i="2"/>
  <c r="T1198" i="2"/>
  <c r="T1199" i="2"/>
  <c r="T1200" i="2"/>
  <c r="T1201" i="2"/>
  <c r="T1202" i="2"/>
  <c r="T1203" i="2"/>
  <c r="T1204" i="2"/>
  <c r="T1205" i="2"/>
  <c r="T1206" i="2"/>
  <c r="T1207" i="2"/>
  <c r="T1208" i="2"/>
  <c r="T1209" i="2"/>
  <c r="T1210" i="2"/>
  <c r="T1211" i="2"/>
  <c r="T1212" i="2"/>
  <c r="T1213" i="2"/>
  <c r="T1214" i="2"/>
  <c r="T1215" i="2"/>
  <c r="T1216" i="2"/>
  <c r="T1217" i="2"/>
  <c r="T1218" i="2"/>
  <c r="T1219" i="2"/>
  <c r="T1220" i="2"/>
  <c r="T1221" i="2"/>
  <c r="T1222" i="2"/>
  <c r="T1223" i="2"/>
  <c r="T1224" i="2"/>
  <c r="T1225" i="2"/>
  <c r="T1226" i="2"/>
  <c r="T1227" i="2"/>
  <c r="T1228" i="2"/>
  <c r="T1229" i="2"/>
  <c r="T1230" i="2"/>
  <c r="T1231" i="2"/>
  <c r="T1232" i="2"/>
  <c r="T1233" i="2"/>
  <c r="T1234" i="2"/>
  <c r="T1235" i="2"/>
  <c r="T1236" i="2"/>
  <c r="T1237" i="2"/>
  <c r="T1238" i="2"/>
  <c r="T1239" i="2"/>
  <c r="T1240" i="2"/>
  <c r="T1241" i="2"/>
  <c r="T1242" i="2"/>
  <c r="T1243" i="2"/>
  <c r="T1244" i="2"/>
  <c r="T1245" i="2"/>
  <c r="T1246" i="2"/>
  <c r="T1247" i="2"/>
  <c r="T1248" i="2"/>
  <c r="T1249" i="2"/>
  <c r="T1250" i="2"/>
  <c r="T1251" i="2"/>
  <c r="T1252" i="2"/>
  <c r="T1253" i="2"/>
  <c r="T1254" i="2"/>
  <c r="T1255" i="2"/>
  <c r="T1256" i="2"/>
  <c r="T1257" i="2"/>
  <c r="T1258" i="2"/>
  <c r="T1259" i="2"/>
  <c r="T1260" i="2"/>
  <c r="T1261" i="2"/>
  <c r="T1262" i="2"/>
  <c r="T1263" i="2"/>
  <c r="T1264" i="2"/>
  <c r="T1265" i="2"/>
  <c r="T1266" i="2"/>
  <c r="T1267" i="2"/>
  <c r="T1268" i="2"/>
  <c r="T1269" i="2"/>
  <c r="T1270" i="2"/>
  <c r="T1271" i="2"/>
  <c r="T1272" i="2"/>
  <c r="T1273" i="2"/>
  <c r="T1274" i="2"/>
  <c r="T1275" i="2"/>
  <c r="T1276" i="2"/>
  <c r="T1277" i="2"/>
  <c r="T1278" i="2"/>
  <c r="T1279" i="2"/>
  <c r="T1280" i="2"/>
  <c r="T1281" i="2"/>
  <c r="T1282" i="2"/>
  <c r="T1283" i="2"/>
  <c r="T1284" i="2"/>
  <c r="T1285" i="2"/>
  <c r="T1286" i="2"/>
  <c r="T1287" i="2"/>
  <c r="T1288" i="2"/>
  <c r="T1289" i="2"/>
  <c r="T1290" i="2"/>
  <c r="T1291" i="2"/>
  <c r="T1292" i="2"/>
  <c r="T1293" i="2"/>
  <c r="T1294" i="2"/>
  <c r="T1295" i="2"/>
  <c r="T1296" i="2"/>
  <c r="T1297" i="2"/>
  <c r="T1298" i="2"/>
  <c r="T1299" i="2"/>
  <c r="T1300" i="2"/>
  <c r="T1301" i="2"/>
  <c r="T1302" i="2"/>
  <c r="T1303" i="2"/>
  <c r="T1304" i="2"/>
  <c r="T1305" i="2"/>
  <c r="T1306" i="2"/>
  <c r="T1307" i="2"/>
  <c r="T1308" i="2"/>
  <c r="T1309" i="2"/>
  <c r="T1310" i="2"/>
  <c r="T1311" i="2"/>
  <c r="T1312" i="2"/>
  <c r="T1313" i="2"/>
  <c r="T1314" i="2"/>
  <c r="T1315" i="2"/>
  <c r="T1316" i="2"/>
  <c r="T1317" i="2"/>
  <c r="T1318" i="2"/>
  <c r="T1319" i="2"/>
  <c r="T1320" i="2"/>
  <c r="T1321" i="2"/>
  <c r="T1322" i="2"/>
  <c r="T1323" i="2"/>
  <c r="T1324" i="2"/>
  <c r="T1325" i="2"/>
  <c r="T1326" i="2"/>
  <c r="T1327" i="2"/>
  <c r="T1328" i="2"/>
  <c r="T1329" i="2"/>
  <c r="T1330" i="2"/>
  <c r="T1331" i="2"/>
  <c r="T1332" i="2"/>
  <c r="T1333" i="2"/>
  <c r="T1334" i="2"/>
  <c r="T1335" i="2"/>
  <c r="T1336" i="2"/>
  <c r="T1337" i="2"/>
  <c r="T1338" i="2"/>
  <c r="T1339" i="2"/>
  <c r="T1340" i="2"/>
  <c r="T1341" i="2"/>
  <c r="T1342" i="2"/>
  <c r="T1343" i="2"/>
  <c r="T1344" i="2"/>
  <c r="T1345" i="2"/>
  <c r="T1346" i="2"/>
  <c r="T1347" i="2"/>
  <c r="T1348" i="2"/>
  <c r="T1349" i="2"/>
  <c r="T1350" i="2"/>
  <c r="T1351" i="2"/>
  <c r="T1352" i="2"/>
  <c r="T1353" i="2"/>
  <c r="T1354" i="2"/>
  <c r="T1355" i="2"/>
  <c r="T1356" i="2"/>
  <c r="T1357" i="2"/>
  <c r="T1358" i="2"/>
  <c r="T1359" i="2"/>
  <c r="T1360" i="2"/>
  <c r="T1361" i="2"/>
  <c r="T1362" i="2"/>
  <c r="T1363" i="2"/>
  <c r="T1364" i="2"/>
  <c r="T1365" i="2"/>
  <c r="T1366" i="2"/>
  <c r="T1367" i="2"/>
  <c r="T1368" i="2"/>
  <c r="T1369" i="2"/>
  <c r="T1370" i="2"/>
  <c r="T1371" i="2"/>
  <c r="T1372" i="2"/>
  <c r="T1373" i="2"/>
  <c r="T1374" i="2"/>
  <c r="T1375" i="2"/>
  <c r="T1376" i="2"/>
  <c r="T1377" i="2"/>
  <c r="T1378" i="2"/>
  <c r="T1379" i="2"/>
  <c r="T1380" i="2"/>
  <c r="T1381" i="2"/>
  <c r="T1382" i="2"/>
  <c r="T1383" i="2"/>
  <c r="T1384" i="2"/>
  <c r="T1385" i="2"/>
  <c r="T1386" i="2"/>
  <c r="T1387" i="2"/>
  <c r="T1388" i="2"/>
  <c r="T1389" i="2"/>
  <c r="T1390" i="2"/>
  <c r="T1391" i="2"/>
  <c r="T1392" i="2"/>
  <c r="T1393" i="2"/>
  <c r="T1394" i="2"/>
  <c r="T1395" i="2"/>
  <c r="T1396" i="2"/>
  <c r="T1397" i="2"/>
  <c r="T1398" i="2"/>
  <c r="T1399" i="2"/>
  <c r="T1400" i="2"/>
  <c r="T1401" i="2"/>
  <c r="T1402" i="2"/>
  <c r="T1403" i="2"/>
  <c r="T1404" i="2"/>
  <c r="T1405" i="2"/>
  <c r="T1406" i="2"/>
  <c r="T1407" i="2"/>
  <c r="T1408" i="2"/>
  <c r="T1409" i="2"/>
  <c r="T1410" i="2"/>
  <c r="T1411" i="2"/>
  <c r="T1412" i="2"/>
  <c r="T1413" i="2"/>
  <c r="T1414" i="2"/>
  <c r="T1415" i="2"/>
  <c r="T1416" i="2"/>
  <c r="T1417" i="2"/>
  <c r="T1418" i="2"/>
  <c r="T1419" i="2"/>
  <c r="T1420" i="2"/>
  <c r="T1421" i="2"/>
  <c r="T1422" i="2"/>
  <c r="T1423" i="2"/>
  <c r="T1424" i="2"/>
  <c r="T1425" i="2"/>
  <c r="T1426" i="2"/>
  <c r="T1427" i="2"/>
  <c r="T1428" i="2"/>
  <c r="T1429" i="2"/>
  <c r="T1430" i="2"/>
  <c r="T1431" i="2"/>
  <c r="T1432" i="2"/>
  <c r="T1433" i="2"/>
  <c r="T1434" i="2"/>
  <c r="T1435" i="2"/>
  <c r="T1436" i="2"/>
  <c r="T1437" i="2"/>
  <c r="T1438" i="2"/>
  <c r="T1439" i="2"/>
  <c r="T1440" i="2"/>
  <c r="T1441" i="2"/>
  <c r="T1442" i="2"/>
  <c r="T1443" i="2"/>
  <c r="T1444" i="2"/>
  <c r="T1445" i="2"/>
  <c r="T1446" i="2"/>
  <c r="T1447" i="2"/>
  <c r="T1448" i="2"/>
  <c r="T1449" i="2"/>
  <c r="T1450" i="2"/>
  <c r="T1451" i="2"/>
  <c r="T1452" i="2"/>
  <c r="T1453" i="2"/>
  <c r="T1454" i="2"/>
  <c r="T1455" i="2"/>
  <c r="T1456" i="2"/>
  <c r="T1457" i="2"/>
  <c r="T1458" i="2"/>
  <c r="T1459" i="2"/>
  <c r="T1460" i="2"/>
  <c r="T1461" i="2"/>
  <c r="T1462" i="2"/>
  <c r="T1463" i="2"/>
  <c r="T1464" i="2"/>
  <c r="T1465" i="2"/>
  <c r="T1466" i="2"/>
  <c r="T1467" i="2"/>
  <c r="T1468" i="2"/>
  <c r="T1469" i="2"/>
  <c r="T1470" i="2"/>
  <c r="T1471" i="2"/>
  <c r="T1472" i="2"/>
  <c r="T1473" i="2"/>
  <c r="T1474" i="2"/>
  <c r="T1475" i="2"/>
  <c r="T1476" i="2"/>
  <c r="T1477" i="2"/>
  <c r="T1478" i="2"/>
  <c r="T1479" i="2"/>
  <c r="T1480" i="2"/>
  <c r="T1481" i="2"/>
  <c r="T1482" i="2"/>
  <c r="T1483" i="2"/>
  <c r="T1484" i="2"/>
  <c r="T1485" i="2"/>
  <c r="T1486" i="2"/>
  <c r="T1487" i="2"/>
  <c r="T1488" i="2"/>
  <c r="T1489" i="2"/>
  <c r="T1490" i="2"/>
  <c r="T1491" i="2"/>
  <c r="T1492" i="2"/>
  <c r="T1493" i="2"/>
  <c r="T1494" i="2"/>
  <c r="T1495" i="2"/>
  <c r="T1496" i="2"/>
  <c r="T1497" i="2"/>
  <c r="T1498" i="2"/>
  <c r="T1499" i="2"/>
  <c r="T1500" i="2"/>
  <c r="T1501" i="2"/>
  <c r="T1502" i="2"/>
  <c r="T1503" i="2"/>
  <c r="T1504" i="2"/>
  <c r="T1505" i="2"/>
  <c r="T1506" i="2"/>
  <c r="T1507" i="2"/>
  <c r="T1508" i="2"/>
  <c r="T1509" i="2"/>
  <c r="T1510" i="2"/>
  <c r="T1511" i="2"/>
  <c r="T1512" i="2"/>
  <c r="T1513" i="2"/>
  <c r="T1514" i="2"/>
  <c r="T1515" i="2"/>
  <c r="T1516" i="2"/>
  <c r="T1517" i="2"/>
  <c r="T1518" i="2"/>
  <c r="T1519" i="2"/>
  <c r="T1520" i="2"/>
  <c r="T1521" i="2"/>
  <c r="T1522" i="2"/>
  <c r="T1523" i="2"/>
  <c r="T1524" i="2"/>
  <c r="T1525" i="2"/>
  <c r="T1526" i="2"/>
  <c r="T1527" i="2"/>
  <c r="T1528" i="2"/>
  <c r="T1529" i="2"/>
  <c r="T1530" i="2"/>
  <c r="T1531" i="2"/>
  <c r="T1532" i="2"/>
  <c r="T1533" i="2"/>
  <c r="T1534" i="2"/>
  <c r="T1535" i="2"/>
  <c r="T1536" i="2"/>
  <c r="T1537" i="2"/>
  <c r="T1538" i="2"/>
  <c r="T1539" i="2"/>
  <c r="T1540" i="2"/>
  <c r="T1541" i="2"/>
  <c r="T1542" i="2"/>
  <c r="T1543" i="2"/>
  <c r="T1544" i="2"/>
  <c r="T1545" i="2"/>
  <c r="T1546" i="2"/>
  <c r="T1547" i="2"/>
  <c r="T1548" i="2"/>
  <c r="T1549" i="2"/>
  <c r="T1550" i="2"/>
  <c r="T1551" i="2"/>
  <c r="T1552" i="2"/>
  <c r="T1553" i="2"/>
  <c r="T1554" i="2"/>
  <c r="T1555" i="2"/>
  <c r="T1556" i="2"/>
  <c r="T1557" i="2"/>
  <c r="T1558" i="2"/>
  <c r="T1559" i="2"/>
  <c r="T1560" i="2"/>
  <c r="T1561" i="2"/>
  <c r="T1562" i="2"/>
  <c r="T1563" i="2"/>
  <c r="T1564" i="2"/>
  <c r="T1565" i="2"/>
  <c r="T1566" i="2"/>
  <c r="T1567" i="2"/>
  <c r="T1568" i="2"/>
  <c r="T1569" i="2"/>
  <c r="T1570" i="2"/>
  <c r="T1571" i="2"/>
  <c r="T1572" i="2"/>
  <c r="T1573" i="2"/>
  <c r="T1574" i="2"/>
  <c r="T1575" i="2"/>
  <c r="T1576" i="2"/>
  <c r="T1577" i="2"/>
  <c r="T1578" i="2"/>
  <c r="T1579" i="2"/>
  <c r="T1580" i="2"/>
  <c r="T1581" i="2"/>
  <c r="T1582" i="2"/>
  <c r="T1583" i="2"/>
  <c r="T1584" i="2"/>
  <c r="T1585" i="2"/>
  <c r="T1586" i="2"/>
  <c r="T1587" i="2"/>
  <c r="T1588" i="2"/>
  <c r="T1589" i="2"/>
  <c r="T1590" i="2"/>
  <c r="T1591" i="2"/>
  <c r="T1592" i="2"/>
  <c r="T1593" i="2"/>
  <c r="T1594" i="2"/>
  <c r="T1595" i="2"/>
  <c r="T1596" i="2"/>
  <c r="T1597" i="2"/>
  <c r="T1598" i="2"/>
  <c r="T1599" i="2"/>
  <c r="T1600" i="2"/>
  <c r="T1601" i="2"/>
  <c r="T1602" i="2"/>
  <c r="T1603" i="2"/>
  <c r="T1604" i="2"/>
  <c r="T1605" i="2"/>
  <c r="T1606" i="2"/>
  <c r="T1607" i="2"/>
  <c r="T1608" i="2"/>
  <c r="T1609" i="2"/>
  <c r="T1610" i="2"/>
  <c r="T1611" i="2"/>
  <c r="T1612" i="2"/>
  <c r="T1613" i="2"/>
  <c r="T1614" i="2"/>
  <c r="T1615" i="2"/>
  <c r="T1616" i="2"/>
  <c r="T1617" i="2"/>
  <c r="T1618" i="2"/>
  <c r="T1619" i="2"/>
  <c r="T1620" i="2"/>
  <c r="T1621" i="2"/>
  <c r="T1622" i="2"/>
  <c r="T1623" i="2"/>
  <c r="T1624" i="2"/>
  <c r="T1625" i="2"/>
  <c r="T1626" i="2"/>
  <c r="T1627" i="2"/>
  <c r="T1628" i="2"/>
  <c r="T1629" i="2"/>
  <c r="T1630" i="2"/>
  <c r="T1631" i="2"/>
  <c r="T1632" i="2"/>
  <c r="T1633" i="2"/>
  <c r="T1634" i="2"/>
  <c r="T1635" i="2"/>
  <c r="T1636" i="2"/>
  <c r="T1637" i="2"/>
  <c r="T1638" i="2"/>
  <c r="T1639" i="2"/>
  <c r="T1640" i="2"/>
  <c r="T1641" i="2"/>
  <c r="T1642" i="2"/>
  <c r="T1643" i="2"/>
  <c r="T1644" i="2"/>
  <c r="T1645" i="2"/>
  <c r="T1646" i="2"/>
  <c r="T1647" i="2"/>
  <c r="T1648" i="2"/>
  <c r="T1649" i="2"/>
  <c r="T1650" i="2"/>
  <c r="T1651" i="2"/>
  <c r="T1652" i="2"/>
  <c r="T1653" i="2"/>
  <c r="T1654" i="2"/>
  <c r="T1655" i="2"/>
  <c r="T1656" i="2"/>
  <c r="T1657" i="2"/>
  <c r="T1658" i="2"/>
  <c r="T1659" i="2"/>
  <c r="T1660" i="2"/>
  <c r="T1661" i="2"/>
  <c r="T1662" i="2"/>
  <c r="T1663" i="2"/>
  <c r="T1664" i="2"/>
  <c r="T1665" i="2"/>
  <c r="T1666" i="2"/>
  <c r="T1667" i="2"/>
  <c r="T1668" i="2"/>
  <c r="T1669" i="2"/>
  <c r="T1670" i="2"/>
  <c r="T1671" i="2"/>
  <c r="T1672" i="2"/>
  <c r="T1673" i="2"/>
  <c r="T1674" i="2"/>
  <c r="T1675" i="2"/>
  <c r="T1676" i="2"/>
  <c r="T1677" i="2"/>
  <c r="T1678" i="2"/>
  <c r="T1679" i="2"/>
  <c r="T1680" i="2"/>
  <c r="T1681" i="2"/>
  <c r="T1682" i="2"/>
  <c r="T1683" i="2"/>
  <c r="T1684" i="2"/>
  <c r="T1685" i="2"/>
  <c r="T1686" i="2"/>
  <c r="T1687" i="2"/>
  <c r="T1688" i="2"/>
  <c r="T1689" i="2"/>
  <c r="T1690" i="2"/>
  <c r="T1691" i="2"/>
  <c r="T1692" i="2"/>
  <c r="T1693" i="2"/>
  <c r="T1694" i="2"/>
  <c r="T1695" i="2"/>
  <c r="T1696" i="2"/>
  <c r="T1697" i="2"/>
  <c r="T1698" i="2"/>
  <c r="T1699" i="2"/>
  <c r="T1700" i="2"/>
  <c r="T1701" i="2"/>
  <c r="T1702" i="2"/>
  <c r="T1703" i="2"/>
  <c r="T1704" i="2"/>
  <c r="T1705" i="2"/>
  <c r="T1706" i="2"/>
  <c r="T1707" i="2"/>
  <c r="T1708" i="2"/>
  <c r="T1709" i="2"/>
  <c r="T1710" i="2"/>
  <c r="T1711" i="2"/>
  <c r="T1712" i="2"/>
  <c r="T1713" i="2"/>
  <c r="T1714" i="2"/>
  <c r="T1715" i="2"/>
  <c r="T1716" i="2"/>
  <c r="T1717" i="2"/>
  <c r="T1718" i="2"/>
  <c r="T1719" i="2"/>
  <c r="T1720" i="2"/>
  <c r="T1721" i="2"/>
  <c r="T1722" i="2"/>
  <c r="T1723" i="2"/>
  <c r="T1724" i="2"/>
  <c r="T1725" i="2"/>
  <c r="T1726" i="2"/>
  <c r="T1727" i="2"/>
  <c r="T1728" i="2"/>
  <c r="T1729" i="2"/>
  <c r="T1730" i="2"/>
  <c r="T1731" i="2"/>
  <c r="T1732" i="2"/>
  <c r="T1733" i="2"/>
  <c r="T1734" i="2"/>
  <c r="T1735" i="2"/>
  <c r="T1736" i="2"/>
  <c r="T1737" i="2"/>
  <c r="T1738" i="2"/>
  <c r="T1739" i="2"/>
  <c r="T1740" i="2"/>
  <c r="T1741" i="2"/>
  <c r="T1742" i="2"/>
  <c r="T1743" i="2"/>
  <c r="T1744" i="2"/>
  <c r="T1745" i="2"/>
  <c r="T1746" i="2"/>
  <c r="T1747" i="2"/>
  <c r="T1748" i="2"/>
  <c r="T1749" i="2"/>
  <c r="T1750" i="2"/>
  <c r="T1751" i="2"/>
  <c r="T1752" i="2"/>
  <c r="T1753" i="2"/>
  <c r="T1754" i="2"/>
  <c r="T1755" i="2"/>
  <c r="T1756" i="2"/>
  <c r="T1757" i="2"/>
  <c r="T1758" i="2"/>
  <c r="T1759" i="2"/>
  <c r="T1760" i="2"/>
  <c r="T1761" i="2"/>
  <c r="T1762" i="2"/>
  <c r="T1763" i="2"/>
  <c r="T1764" i="2"/>
  <c r="T1765" i="2"/>
  <c r="T1766" i="2"/>
  <c r="T1767" i="2"/>
  <c r="T1768" i="2"/>
  <c r="T1769" i="2"/>
  <c r="T1770" i="2"/>
  <c r="T1771" i="2"/>
  <c r="T1772" i="2"/>
  <c r="T1773" i="2"/>
  <c r="T1774" i="2"/>
  <c r="T1775" i="2"/>
  <c r="T1776" i="2"/>
  <c r="T1777" i="2"/>
  <c r="T1778" i="2"/>
  <c r="T1779" i="2"/>
  <c r="T1780" i="2"/>
  <c r="T1781" i="2"/>
  <c r="T1782" i="2"/>
  <c r="T1783" i="2"/>
  <c r="T1784" i="2"/>
  <c r="T1785" i="2"/>
  <c r="T1786" i="2"/>
  <c r="T1787" i="2"/>
  <c r="T1788" i="2"/>
  <c r="T1789" i="2"/>
  <c r="T1790" i="2"/>
  <c r="T1791" i="2"/>
  <c r="T1792" i="2"/>
  <c r="T1793" i="2"/>
  <c r="T1794" i="2"/>
  <c r="T1795" i="2"/>
  <c r="T1796" i="2"/>
  <c r="T1797" i="2"/>
  <c r="T1798" i="2"/>
  <c r="T1799" i="2"/>
  <c r="T1800" i="2"/>
  <c r="T1801" i="2"/>
  <c r="T1802" i="2"/>
  <c r="T1803" i="2"/>
  <c r="T1804" i="2"/>
  <c r="T1805" i="2"/>
  <c r="T1806" i="2"/>
  <c r="T1807" i="2"/>
  <c r="T1808" i="2"/>
  <c r="T1809" i="2"/>
  <c r="T1810" i="2"/>
  <c r="T1811" i="2"/>
  <c r="T1812" i="2"/>
  <c r="T1813" i="2"/>
  <c r="T1814" i="2"/>
  <c r="T1815" i="2"/>
  <c r="T1816" i="2"/>
  <c r="T1817" i="2"/>
  <c r="T1818" i="2"/>
  <c r="T1819" i="2"/>
  <c r="T1820" i="2"/>
  <c r="T1821" i="2"/>
  <c r="T1822" i="2"/>
  <c r="T1823" i="2"/>
  <c r="T1824" i="2"/>
  <c r="T1825" i="2"/>
  <c r="T1826" i="2"/>
  <c r="T1827" i="2"/>
  <c r="T1828" i="2"/>
  <c r="T1829" i="2"/>
  <c r="T1830" i="2"/>
  <c r="T1831" i="2"/>
  <c r="T1832" i="2"/>
  <c r="T1833" i="2"/>
  <c r="T1834" i="2"/>
  <c r="T1835" i="2"/>
  <c r="T1836" i="2"/>
  <c r="T1837" i="2"/>
  <c r="T1838" i="2"/>
  <c r="T1839" i="2"/>
  <c r="T1840" i="2"/>
  <c r="T1841" i="2"/>
  <c r="T1842" i="2"/>
  <c r="T1843" i="2"/>
  <c r="T1844" i="2"/>
  <c r="T1845" i="2"/>
  <c r="T1846" i="2"/>
  <c r="T1847" i="2"/>
  <c r="T1848" i="2"/>
  <c r="T1849" i="2"/>
  <c r="T1850" i="2"/>
  <c r="T1851" i="2"/>
  <c r="T1852" i="2"/>
  <c r="T1853" i="2"/>
  <c r="T1854" i="2"/>
  <c r="T1855" i="2"/>
  <c r="T1856" i="2"/>
  <c r="T1857" i="2"/>
  <c r="T1858" i="2"/>
  <c r="T1859" i="2"/>
  <c r="T1860" i="2"/>
  <c r="T1861" i="2"/>
  <c r="T1862" i="2"/>
  <c r="T1863" i="2"/>
  <c r="T1864" i="2"/>
  <c r="T1865" i="2"/>
  <c r="T1866" i="2"/>
  <c r="T1867" i="2"/>
  <c r="T1868" i="2"/>
  <c r="T1869" i="2"/>
  <c r="T1870" i="2"/>
  <c r="T1871" i="2"/>
  <c r="T1872" i="2"/>
  <c r="T1873" i="2"/>
  <c r="T1874" i="2"/>
  <c r="T1875" i="2"/>
  <c r="T1876" i="2"/>
  <c r="T1877" i="2"/>
  <c r="T1878" i="2"/>
  <c r="T1879" i="2"/>
  <c r="T1880" i="2"/>
  <c r="T1881" i="2"/>
  <c r="T1882" i="2"/>
  <c r="T1883" i="2"/>
  <c r="T1884" i="2"/>
  <c r="T1885" i="2"/>
  <c r="T1886" i="2"/>
  <c r="T1887" i="2"/>
  <c r="T1888" i="2"/>
  <c r="T1889" i="2"/>
  <c r="T1890" i="2"/>
  <c r="T1891" i="2"/>
  <c r="T1892" i="2"/>
  <c r="T1893" i="2"/>
  <c r="T1894" i="2"/>
  <c r="T1895" i="2"/>
  <c r="T1896" i="2"/>
  <c r="T1897" i="2"/>
  <c r="T1898" i="2"/>
  <c r="T1899" i="2"/>
  <c r="T1900" i="2"/>
  <c r="T1901" i="2"/>
  <c r="T1902" i="2"/>
  <c r="T1903" i="2"/>
  <c r="T1904" i="2"/>
  <c r="T1905" i="2"/>
  <c r="T1906" i="2"/>
  <c r="T1907" i="2"/>
  <c r="T1908" i="2"/>
  <c r="T1909" i="2"/>
  <c r="T1910" i="2"/>
  <c r="T1911" i="2"/>
  <c r="T1912" i="2"/>
  <c r="T1913" i="2"/>
  <c r="T1914" i="2"/>
  <c r="T1915" i="2"/>
  <c r="T1916" i="2"/>
  <c r="T1917" i="2"/>
  <c r="T1918" i="2"/>
  <c r="T1919" i="2"/>
  <c r="T1920" i="2"/>
  <c r="T1921" i="2"/>
  <c r="T1922" i="2"/>
  <c r="T1923" i="2"/>
  <c r="T1924" i="2"/>
  <c r="T1925" i="2"/>
  <c r="T1926" i="2"/>
  <c r="T1927" i="2"/>
  <c r="T1928" i="2"/>
  <c r="T1929" i="2"/>
  <c r="T1930" i="2"/>
  <c r="T1931" i="2"/>
  <c r="T1932" i="2"/>
  <c r="T1933" i="2"/>
  <c r="T1934" i="2"/>
  <c r="T1935" i="2"/>
  <c r="T1936" i="2"/>
  <c r="T1937" i="2"/>
  <c r="T1938" i="2"/>
  <c r="T1939" i="2"/>
  <c r="T1940" i="2"/>
  <c r="T1941" i="2"/>
  <c r="T1942" i="2"/>
  <c r="T1943" i="2"/>
  <c r="T1944" i="2"/>
  <c r="T1945" i="2"/>
  <c r="T1946" i="2"/>
  <c r="T1947" i="2"/>
  <c r="T1948" i="2"/>
  <c r="T1949" i="2"/>
  <c r="T1950" i="2"/>
  <c r="T1951" i="2"/>
  <c r="T1952" i="2"/>
  <c r="T1953" i="2"/>
  <c r="T1954" i="2"/>
  <c r="T1955" i="2"/>
  <c r="T1956" i="2"/>
  <c r="T1957" i="2"/>
  <c r="T1958" i="2"/>
  <c r="T1959" i="2"/>
  <c r="T1960" i="2"/>
  <c r="T1961" i="2"/>
  <c r="T1962" i="2"/>
  <c r="T1963" i="2"/>
  <c r="T1964" i="2"/>
  <c r="T1965" i="2"/>
  <c r="T1966" i="2"/>
  <c r="T1967" i="2"/>
  <c r="T1968" i="2"/>
  <c r="T1969" i="2"/>
  <c r="T1970" i="2"/>
  <c r="T1971" i="2"/>
  <c r="T1972" i="2"/>
  <c r="T1973" i="2"/>
  <c r="T1974" i="2"/>
  <c r="T1975" i="2"/>
  <c r="T1976" i="2"/>
  <c r="T1977" i="2"/>
  <c r="T1978" i="2"/>
  <c r="T1979" i="2"/>
  <c r="T1980" i="2"/>
  <c r="T1981" i="2"/>
  <c r="T1982" i="2"/>
  <c r="T1983" i="2"/>
  <c r="T1984" i="2"/>
  <c r="T1985" i="2"/>
  <c r="T1986" i="2"/>
  <c r="T1987" i="2"/>
  <c r="T1988" i="2"/>
  <c r="T1989" i="2"/>
  <c r="T1990" i="2"/>
  <c r="T1991" i="2"/>
  <c r="T1992" i="2"/>
  <c r="T1993" i="2"/>
  <c r="T1994" i="2"/>
  <c r="T1995" i="2"/>
  <c r="T1996" i="2"/>
  <c r="T1997" i="2"/>
  <c r="T1998" i="2"/>
  <c r="T1999" i="2"/>
  <c r="T2000" i="2"/>
  <c r="T2001" i="2"/>
  <c r="T2002" i="2"/>
  <c r="T2003" i="2"/>
  <c r="T2004" i="2"/>
  <c r="T2005" i="2"/>
  <c r="T2006" i="2"/>
  <c r="T2007" i="2"/>
  <c r="T2008" i="2"/>
  <c r="T2009" i="2"/>
  <c r="T2010" i="2"/>
  <c r="T2011" i="2"/>
  <c r="T2012" i="2"/>
  <c r="T2013" i="2"/>
  <c r="T2014" i="2"/>
  <c r="T2015" i="2"/>
  <c r="T2016" i="2"/>
  <c r="T2017" i="2"/>
  <c r="T2018" i="2"/>
  <c r="T2019" i="2"/>
  <c r="T2020" i="2"/>
  <c r="T2021" i="2"/>
  <c r="T2022" i="2"/>
  <c r="T2023" i="2"/>
  <c r="T2024" i="2"/>
  <c r="T2025" i="2"/>
  <c r="T2026" i="2"/>
  <c r="T2027" i="2"/>
  <c r="T2028" i="2"/>
  <c r="T2029" i="2"/>
  <c r="T2030" i="2"/>
  <c r="T2031" i="2"/>
  <c r="T2032" i="2"/>
  <c r="T2033" i="2"/>
  <c r="T2034" i="2"/>
  <c r="T2035" i="2"/>
  <c r="T2036" i="2"/>
  <c r="T2037" i="2"/>
  <c r="T2038" i="2"/>
  <c r="T2039" i="2"/>
  <c r="T2040" i="2"/>
  <c r="T2041" i="2"/>
  <c r="T2042" i="2"/>
  <c r="T2043" i="2"/>
  <c r="T2044" i="2"/>
  <c r="T2045" i="2"/>
  <c r="T2046" i="2"/>
  <c r="T2047" i="2"/>
  <c r="T2048" i="2"/>
  <c r="T2049" i="2"/>
  <c r="T2050" i="2"/>
  <c r="T2051" i="2"/>
  <c r="T2052" i="2"/>
  <c r="T2053" i="2"/>
  <c r="T2054" i="2"/>
  <c r="T2055" i="2"/>
  <c r="T2056" i="2"/>
  <c r="T2057" i="2"/>
  <c r="T2058" i="2"/>
  <c r="T2059" i="2"/>
  <c r="T2060" i="2"/>
  <c r="T2061" i="2"/>
  <c r="T2062" i="2"/>
  <c r="T2063" i="2"/>
  <c r="T2064" i="2"/>
  <c r="T2065" i="2"/>
  <c r="T2066" i="2"/>
  <c r="T2067" i="2"/>
  <c r="T2068" i="2"/>
  <c r="T2069" i="2"/>
  <c r="T2070" i="2"/>
  <c r="T2071" i="2"/>
  <c r="T2072" i="2"/>
  <c r="T2073" i="2"/>
  <c r="T2074" i="2"/>
  <c r="T2075" i="2"/>
  <c r="T2076" i="2"/>
  <c r="T2077" i="2"/>
  <c r="T2078" i="2"/>
  <c r="T2079" i="2"/>
  <c r="T2080" i="2"/>
  <c r="T2081" i="2"/>
  <c r="T2082" i="2"/>
  <c r="T2083" i="2"/>
  <c r="T2084" i="2"/>
  <c r="T2085" i="2"/>
  <c r="T2086" i="2"/>
  <c r="T2087" i="2"/>
  <c r="T2088" i="2"/>
  <c r="T2089" i="2"/>
  <c r="T2090" i="2"/>
  <c r="T2091" i="2"/>
  <c r="T2092" i="2"/>
  <c r="T2093" i="2"/>
  <c r="T2094" i="2"/>
  <c r="T2095" i="2"/>
  <c r="T2096" i="2"/>
  <c r="T2097" i="2"/>
  <c r="T2098" i="2"/>
  <c r="T2099" i="2"/>
  <c r="T2100" i="2"/>
  <c r="T2101" i="2"/>
  <c r="T2102" i="2"/>
  <c r="T2103" i="2"/>
  <c r="T2104" i="2"/>
  <c r="T2105" i="2"/>
  <c r="T2106" i="2"/>
  <c r="T2107" i="2"/>
  <c r="T2108" i="2"/>
  <c r="T2109" i="2"/>
  <c r="T2110" i="2"/>
  <c r="T2111" i="2"/>
  <c r="T2112" i="2"/>
  <c r="T2113" i="2"/>
  <c r="T2114" i="2"/>
  <c r="T2115" i="2"/>
  <c r="T2116" i="2"/>
  <c r="T2117" i="2"/>
  <c r="T2118" i="2"/>
  <c r="T2119" i="2"/>
  <c r="T2120" i="2"/>
  <c r="T2121" i="2"/>
  <c r="T2122" i="2"/>
  <c r="T2123" i="2"/>
  <c r="T2124" i="2"/>
  <c r="T2125" i="2"/>
  <c r="T2126" i="2"/>
  <c r="T2127" i="2"/>
  <c r="T2128" i="2"/>
  <c r="T2129" i="2"/>
  <c r="T2130" i="2"/>
  <c r="T2131" i="2"/>
  <c r="T2132" i="2"/>
  <c r="T2133" i="2"/>
  <c r="T2134" i="2"/>
  <c r="T2135" i="2"/>
  <c r="T2136" i="2"/>
  <c r="T2137" i="2"/>
  <c r="T2138" i="2"/>
  <c r="T2139" i="2"/>
  <c r="T2140" i="2"/>
  <c r="T2141" i="2"/>
  <c r="T2142" i="2"/>
  <c r="T2143" i="2"/>
  <c r="T2144" i="2"/>
  <c r="T2145" i="2"/>
  <c r="T2146" i="2"/>
  <c r="T2147" i="2"/>
  <c r="T2148" i="2"/>
  <c r="T2149" i="2"/>
  <c r="T2150" i="2"/>
  <c r="T2151" i="2"/>
  <c r="T2152" i="2"/>
  <c r="T2153" i="2"/>
  <c r="T2154" i="2"/>
  <c r="T2155" i="2"/>
  <c r="T2156" i="2"/>
  <c r="T2157" i="2"/>
  <c r="T2158" i="2"/>
  <c r="T2159" i="2"/>
  <c r="T2160" i="2"/>
  <c r="T2161" i="2"/>
  <c r="T2162" i="2"/>
  <c r="T2163" i="2"/>
  <c r="T2164" i="2"/>
  <c r="T2165" i="2"/>
  <c r="T2166" i="2"/>
  <c r="T2167" i="2"/>
  <c r="T2168" i="2"/>
  <c r="T2169" i="2"/>
  <c r="T2170" i="2"/>
  <c r="T2171" i="2"/>
  <c r="T2172" i="2"/>
  <c r="T2173" i="2"/>
  <c r="T2174" i="2"/>
  <c r="T2175" i="2"/>
  <c r="T2176" i="2"/>
  <c r="T2177" i="2"/>
  <c r="T2178" i="2"/>
  <c r="T2179" i="2"/>
  <c r="T2180" i="2"/>
  <c r="T2181" i="2"/>
  <c r="T2182" i="2"/>
  <c r="T2183" i="2"/>
  <c r="T2184" i="2"/>
  <c r="T2185" i="2"/>
  <c r="T2186" i="2"/>
  <c r="T2187" i="2"/>
  <c r="T2188" i="2"/>
  <c r="T2189" i="2"/>
  <c r="T2190" i="2"/>
  <c r="T2191" i="2"/>
  <c r="T2192" i="2"/>
  <c r="T2193" i="2"/>
  <c r="T2194" i="2"/>
  <c r="T2195" i="2"/>
  <c r="T2196" i="2"/>
  <c r="T2197" i="2"/>
  <c r="T2198" i="2"/>
  <c r="T2199" i="2"/>
  <c r="T2200" i="2"/>
  <c r="T2201" i="2"/>
  <c r="T2202" i="2"/>
  <c r="T2203" i="2"/>
  <c r="T2204" i="2"/>
  <c r="T2205" i="2"/>
  <c r="T2206" i="2"/>
  <c r="T2207" i="2"/>
  <c r="T2208" i="2"/>
  <c r="T2209" i="2"/>
  <c r="T2210" i="2"/>
  <c r="T2211" i="2"/>
  <c r="T2212" i="2"/>
  <c r="T2213" i="2"/>
  <c r="T2214" i="2"/>
  <c r="T2215" i="2"/>
  <c r="T2216" i="2"/>
  <c r="T2217" i="2"/>
  <c r="T2218" i="2"/>
  <c r="T2219" i="2"/>
  <c r="T2220" i="2"/>
  <c r="T2221" i="2"/>
  <c r="T2222" i="2"/>
  <c r="T2223" i="2"/>
  <c r="T2224" i="2"/>
  <c r="T2225" i="2"/>
  <c r="T2226" i="2"/>
  <c r="T2227" i="2"/>
  <c r="T2228" i="2"/>
  <c r="T2229" i="2"/>
  <c r="T2230" i="2"/>
  <c r="T2231" i="2"/>
  <c r="T2232" i="2"/>
  <c r="T2233" i="2"/>
  <c r="T2234" i="2"/>
  <c r="T2235" i="2"/>
  <c r="T2236" i="2"/>
  <c r="T2237" i="2"/>
  <c r="T2238" i="2"/>
  <c r="T2239" i="2"/>
  <c r="T2240" i="2"/>
  <c r="T2241" i="2"/>
  <c r="T2242" i="2"/>
  <c r="T2243" i="2"/>
  <c r="T2244" i="2"/>
  <c r="T2245" i="2"/>
  <c r="T2246" i="2"/>
  <c r="T2247" i="2"/>
  <c r="T2248" i="2"/>
  <c r="T2249" i="2"/>
  <c r="T2250" i="2"/>
  <c r="T2251" i="2"/>
  <c r="T2252" i="2"/>
  <c r="T2253" i="2"/>
  <c r="T2254" i="2"/>
  <c r="T2255" i="2"/>
  <c r="T2256" i="2"/>
  <c r="T2257" i="2"/>
  <c r="T2258" i="2"/>
  <c r="T2259" i="2"/>
  <c r="T2260" i="2"/>
  <c r="T2261" i="2"/>
  <c r="T2262" i="2"/>
  <c r="T2263" i="2"/>
  <c r="T2264" i="2"/>
  <c r="T2265" i="2"/>
  <c r="T2266" i="2"/>
  <c r="T2267" i="2"/>
  <c r="T2268" i="2"/>
  <c r="T2269" i="2"/>
  <c r="T2270" i="2"/>
  <c r="T2271" i="2"/>
  <c r="T2272" i="2"/>
  <c r="T2273" i="2"/>
  <c r="T2274" i="2"/>
  <c r="T2275" i="2"/>
  <c r="T2276" i="2"/>
  <c r="T2277" i="2"/>
  <c r="T2278" i="2"/>
  <c r="T2279" i="2"/>
  <c r="T2280" i="2"/>
  <c r="T2281" i="2"/>
  <c r="T2282" i="2"/>
  <c r="T2283" i="2"/>
  <c r="T2284" i="2"/>
  <c r="T2285" i="2"/>
  <c r="T2286" i="2"/>
  <c r="T2287" i="2"/>
  <c r="T2288" i="2"/>
  <c r="T2289" i="2"/>
  <c r="T2290" i="2"/>
  <c r="T2291" i="2"/>
  <c r="T2292" i="2"/>
  <c r="T2293" i="2"/>
  <c r="T2294" i="2"/>
  <c r="T2295" i="2"/>
  <c r="T2296" i="2"/>
  <c r="T2297" i="2"/>
  <c r="T2298" i="2"/>
  <c r="T2299" i="2"/>
  <c r="T2300" i="2"/>
  <c r="T2301" i="2"/>
  <c r="T2302" i="2"/>
  <c r="T2303" i="2"/>
  <c r="T2304" i="2"/>
  <c r="T2305" i="2"/>
  <c r="T2306" i="2"/>
  <c r="T2307" i="2"/>
  <c r="T2308" i="2"/>
  <c r="T2309" i="2"/>
  <c r="T2310" i="2"/>
  <c r="T2311" i="2"/>
  <c r="T2312" i="2"/>
  <c r="T2313" i="2"/>
  <c r="T2314" i="2"/>
  <c r="T2315" i="2"/>
  <c r="T2316" i="2"/>
  <c r="T2317" i="2"/>
  <c r="T2318" i="2"/>
  <c r="T2319" i="2"/>
  <c r="T2320" i="2"/>
  <c r="T2321" i="2"/>
  <c r="T2322" i="2"/>
  <c r="T2323" i="2"/>
  <c r="T2324" i="2"/>
  <c r="T2325" i="2"/>
  <c r="T2326" i="2"/>
  <c r="T2327" i="2"/>
  <c r="T2328" i="2"/>
  <c r="T2329" i="2"/>
  <c r="T2330" i="2"/>
  <c r="T2331" i="2"/>
  <c r="T2332" i="2"/>
  <c r="T2333" i="2"/>
  <c r="T2334" i="2"/>
  <c r="T2335" i="2"/>
  <c r="T2336" i="2"/>
  <c r="T2337" i="2"/>
  <c r="T2338" i="2"/>
  <c r="T2339" i="2"/>
  <c r="T2340" i="2"/>
  <c r="T2341" i="2"/>
  <c r="T2342" i="2"/>
  <c r="T2343" i="2"/>
  <c r="T2344" i="2"/>
  <c r="T2345" i="2"/>
  <c r="T2346" i="2"/>
  <c r="T2347" i="2"/>
  <c r="T2348" i="2"/>
  <c r="T2349" i="2"/>
  <c r="T2350" i="2"/>
  <c r="T2351" i="2"/>
  <c r="T2352" i="2"/>
  <c r="T2353" i="2"/>
  <c r="T2354" i="2"/>
  <c r="T2355" i="2"/>
  <c r="T2356" i="2"/>
  <c r="T2357" i="2"/>
  <c r="T2358" i="2"/>
  <c r="T2359" i="2"/>
  <c r="T2360" i="2"/>
  <c r="T2361" i="2"/>
  <c r="T2362" i="2"/>
  <c r="T2363" i="2"/>
  <c r="T2364" i="2"/>
  <c r="T2365" i="2"/>
  <c r="T2366" i="2"/>
  <c r="T2367" i="2"/>
  <c r="T2368" i="2"/>
  <c r="T2369" i="2"/>
  <c r="T2370" i="2"/>
  <c r="T2371" i="2"/>
  <c r="T2372" i="2"/>
  <c r="T2373" i="2"/>
  <c r="T2374" i="2"/>
  <c r="T2375" i="2"/>
  <c r="T2376" i="2"/>
  <c r="T2377" i="2"/>
  <c r="T2378" i="2"/>
  <c r="T2379" i="2"/>
  <c r="T2380" i="2"/>
  <c r="T2381" i="2"/>
  <c r="T2382" i="2"/>
  <c r="T2383" i="2"/>
  <c r="T2384" i="2"/>
  <c r="T2385" i="2"/>
  <c r="T2386" i="2"/>
  <c r="T2387" i="2"/>
  <c r="T2388" i="2"/>
  <c r="T2389" i="2"/>
  <c r="T2390" i="2"/>
  <c r="T2391" i="2"/>
  <c r="T2392" i="2"/>
  <c r="T2393" i="2"/>
  <c r="T2394" i="2"/>
  <c r="T2395" i="2"/>
  <c r="T2396" i="2"/>
  <c r="T2397" i="2"/>
  <c r="T2398" i="2"/>
  <c r="T2399" i="2"/>
  <c r="T2400" i="2"/>
  <c r="T2401" i="2"/>
  <c r="T2402" i="2"/>
  <c r="T2403" i="2"/>
  <c r="T2404" i="2"/>
  <c r="T2405" i="2"/>
  <c r="T2406" i="2"/>
  <c r="T2407" i="2"/>
  <c r="T2408" i="2"/>
  <c r="T2409" i="2"/>
  <c r="T2410" i="2"/>
  <c r="T2411" i="2"/>
  <c r="T2412" i="2"/>
  <c r="T2413" i="2"/>
  <c r="T2414" i="2"/>
  <c r="T2415" i="2"/>
  <c r="T2416" i="2"/>
  <c r="T2417" i="2"/>
  <c r="T2418" i="2"/>
  <c r="T2419" i="2"/>
  <c r="T2420" i="2"/>
  <c r="T2421" i="2"/>
  <c r="T2422" i="2"/>
  <c r="T2423" i="2"/>
  <c r="T2424" i="2"/>
  <c r="T2425" i="2"/>
  <c r="T2426" i="2"/>
  <c r="T2427" i="2"/>
  <c r="T2428" i="2"/>
  <c r="T2429" i="2"/>
  <c r="T2430" i="2"/>
  <c r="T2431" i="2"/>
  <c r="T2432" i="2"/>
  <c r="T2433" i="2"/>
  <c r="T2434" i="2"/>
  <c r="T2435" i="2"/>
  <c r="T2436" i="2"/>
  <c r="T2437" i="2"/>
  <c r="T2438" i="2"/>
  <c r="T2439" i="2"/>
  <c r="T2440" i="2"/>
  <c r="T2441" i="2"/>
  <c r="T2442" i="2"/>
  <c r="T2443" i="2"/>
  <c r="T2444" i="2"/>
  <c r="T2445" i="2"/>
  <c r="T2446" i="2"/>
  <c r="T2447" i="2"/>
  <c r="T2448" i="2"/>
  <c r="T2449" i="2"/>
  <c r="T2450" i="2"/>
  <c r="T2451" i="2"/>
  <c r="T2452" i="2"/>
  <c r="T2453" i="2"/>
  <c r="T2454" i="2"/>
  <c r="T2455" i="2"/>
  <c r="T2456" i="2"/>
  <c r="T2457" i="2"/>
  <c r="T2458" i="2"/>
  <c r="T2459" i="2"/>
  <c r="T2460" i="2"/>
  <c r="T2461" i="2"/>
  <c r="T2462" i="2"/>
  <c r="T2463" i="2"/>
  <c r="T2464" i="2"/>
  <c r="T2465" i="2"/>
  <c r="T2466" i="2"/>
  <c r="T2467" i="2"/>
  <c r="T2468" i="2"/>
  <c r="T2469" i="2"/>
  <c r="T2470" i="2"/>
  <c r="T2471" i="2"/>
  <c r="T2472" i="2"/>
  <c r="T2473" i="2"/>
  <c r="T2474" i="2"/>
  <c r="T2475" i="2"/>
  <c r="T2476" i="2"/>
  <c r="T2477" i="2"/>
  <c r="T2478" i="2"/>
  <c r="T2479" i="2"/>
  <c r="T2480" i="2"/>
  <c r="T2481" i="2"/>
  <c r="T2482" i="2"/>
  <c r="T2483" i="2"/>
  <c r="T2484" i="2"/>
  <c r="T2485" i="2"/>
  <c r="T2486" i="2"/>
  <c r="T2487" i="2"/>
  <c r="T2488" i="2"/>
  <c r="T2489" i="2"/>
  <c r="T2490" i="2"/>
  <c r="T2491" i="2"/>
  <c r="T2492" i="2"/>
  <c r="T2493" i="2"/>
  <c r="T2494" i="2"/>
  <c r="T2495" i="2"/>
  <c r="T2496" i="2"/>
  <c r="T2497" i="2"/>
  <c r="T2498" i="2"/>
  <c r="T2499" i="2"/>
  <c r="T2500" i="2"/>
  <c r="T2501" i="2"/>
  <c r="T2502" i="2"/>
  <c r="T2503" i="2"/>
  <c r="T2504" i="2"/>
  <c r="T2505" i="2"/>
  <c r="T2506" i="2"/>
  <c r="T2507" i="2"/>
  <c r="T2508" i="2"/>
  <c r="T2509" i="2"/>
  <c r="T2510" i="2"/>
  <c r="T2511" i="2"/>
  <c r="T2512" i="2"/>
  <c r="T2513" i="2"/>
  <c r="T2514" i="2"/>
  <c r="T2515" i="2"/>
  <c r="T2516" i="2"/>
  <c r="T2517" i="2"/>
  <c r="T2518" i="2"/>
  <c r="T2519" i="2"/>
  <c r="T2520" i="2"/>
  <c r="T2521" i="2"/>
  <c r="T2522" i="2"/>
  <c r="T2523" i="2"/>
  <c r="T2524" i="2"/>
  <c r="T2525" i="2"/>
  <c r="T2526" i="2"/>
  <c r="T2527" i="2"/>
  <c r="T2528" i="2"/>
  <c r="T2529" i="2"/>
  <c r="T2530" i="2"/>
  <c r="T2531" i="2"/>
  <c r="T2532" i="2"/>
  <c r="T2533" i="2"/>
  <c r="T2534" i="2"/>
  <c r="T2535" i="2"/>
  <c r="T2536" i="2"/>
  <c r="T2537" i="2"/>
  <c r="T2538" i="2"/>
  <c r="T2539" i="2"/>
  <c r="T2540" i="2"/>
  <c r="T2541" i="2"/>
  <c r="T2542" i="2"/>
  <c r="T2543" i="2"/>
  <c r="T2544" i="2"/>
  <c r="T2545" i="2"/>
  <c r="T2546" i="2"/>
  <c r="T2547" i="2"/>
  <c r="T2548" i="2"/>
  <c r="T2549" i="2"/>
  <c r="T2550" i="2"/>
  <c r="T2551" i="2"/>
  <c r="T2552" i="2"/>
  <c r="T2553" i="2"/>
  <c r="T2554" i="2"/>
  <c r="T2555" i="2"/>
  <c r="T2556" i="2"/>
  <c r="T2557" i="2"/>
  <c r="T2558" i="2"/>
  <c r="T2559" i="2"/>
  <c r="T2560" i="2"/>
  <c r="T2561" i="2"/>
  <c r="T2562" i="2"/>
  <c r="T2563" i="2"/>
  <c r="T2564" i="2"/>
  <c r="T2565" i="2"/>
  <c r="T2566" i="2"/>
  <c r="T2567" i="2"/>
  <c r="T2568" i="2"/>
  <c r="T2569" i="2"/>
  <c r="T2570" i="2"/>
  <c r="T2571" i="2"/>
  <c r="T2572" i="2"/>
  <c r="T2573" i="2"/>
  <c r="T2574" i="2"/>
  <c r="T2575" i="2"/>
  <c r="T2576" i="2"/>
  <c r="T2577" i="2"/>
  <c r="T2578" i="2"/>
  <c r="T2579" i="2"/>
  <c r="T2580" i="2"/>
  <c r="T2581" i="2"/>
  <c r="T2582" i="2"/>
  <c r="T2583" i="2"/>
  <c r="T2584" i="2"/>
  <c r="T2585" i="2"/>
  <c r="T2586" i="2"/>
  <c r="T2587" i="2"/>
  <c r="T2588" i="2"/>
  <c r="T2589" i="2"/>
  <c r="T2590" i="2"/>
  <c r="T2591" i="2"/>
  <c r="T2592" i="2"/>
  <c r="T2593" i="2"/>
  <c r="T2594" i="2"/>
  <c r="T2595" i="2"/>
  <c r="T2596" i="2"/>
  <c r="T2597" i="2"/>
  <c r="T2598" i="2"/>
  <c r="T2599" i="2"/>
  <c r="T2600" i="2"/>
  <c r="T2601" i="2"/>
  <c r="T2602" i="2"/>
  <c r="T2603" i="2"/>
  <c r="T2604" i="2"/>
  <c r="T2605" i="2"/>
  <c r="T2606" i="2"/>
  <c r="T2607" i="2"/>
  <c r="T2608" i="2"/>
  <c r="T2609" i="2"/>
  <c r="T2610" i="2"/>
  <c r="T2611" i="2"/>
  <c r="T2612" i="2"/>
  <c r="T2613" i="2"/>
  <c r="T2614" i="2"/>
  <c r="T2615" i="2"/>
  <c r="T2616" i="2"/>
  <c r="T2617" i="2"/>
  <c r="T2618" i="2"/>
  <c r="T2619" i="2"/>
  <c r="T2620" i="2"/>
  <c r="T2621" i="2"/>
  <c r="T2622" i="2"/>
  <c r="T2623" i="2"/>
  <c r="T2624" i="2"/>
  <c r="T2625" i="2"/>
  <c r="T2626" i="2"/>
  <c r="T2627" i="2"/>
  <c r="T2628" i="2"/>
  <c r="T2629" i="2"/>
  <c r="T2630" i="2"/>
  <c r="T2631" i="2"/>
  <c r="T2632" i="2"/>
  <c r="T2633" i="2"/>
  <c r="T2634" i="2"/>
  <c r="T2635" i="2"/>
  <c r="T2636" i="2"/>
  <c r="T2637" i="2"/>
  <c r="T2638" i="2"/>
  <c r="T2639" i="2"/>
  <c r="T2640" i="2"/>
  <c r="T2641" i="2"/>
  <c r="T2642" i="2"/>
  <c r="T2643" i="2"/>
  <c r="T2644" i="2"/>
  <c r="T2645" i="2"/>
  <c r="T2646" i="2"/>
  <c r="T2647" i="2"/>
  <c r="T2648" i="2"/>
  <c r="T2649" i="2"/>
  <c r="T2650" i="2"/>
  <c r="T2651" i="2"/>
  <c r="T2652" i="2"/>
  <c r="T2653" i="2"/>
  <c r="T2654" i="2"/>
  <c r="T2655" i="2"/>
  <c r="T2656" i="2"/>
  <c r="T2657" i="2"/>
  <c r="T2658" i="2"/>
  <c r="T2659" i="2"/>
  <c r="T2660" i="2"/>
  <c r="T2661" i="2"/>
  <c r="T2662" i="2"/>
  <c r="T2663" i="2"/>
  <c r="T2664" i="2"/>
  <c r="T2665" i="2"/>
  <c r="T2666" i="2"/>
  <c r="T2667" i="2"/>
  <c r="T2668" i="2"/>
  <c r="T2669" i="2"/>
  <c r="T2670" i="2"/>
  <c r="T2671" i="2"/>
  <c r="T2672" i="2"/>
  <c r="T2673" i="2"/>
  <c r="T2674" i="2"/>
  <c r="T2675" i="2"/>
  <c r="T2676" i="2"/>
  <c r="T2677" i="2"/>
  <c r="T2678" i="2"/>
  <c r="T2679" i="2"/>
  <c r="T2680" i="2"/>
  <c r="T2681" i="2"/>
  <c r="T2682" i="2"/>
  <c r="T2683" i="2"/>
  <c r="T2684" i="2"/>
  <c r="T2685" i="2"/>
  <c r="T2686" i="2"/>
  <c r="T2687" i="2"/>
  <c r="T2688" i="2"/>
  <c r="T2689" i="2"/>
  <c r="T2690" i="2"/>
  <c r="T2691" i="2"/>
  <c r="T2692" i="2"/>
  <c r="T2693" i="2"/>
  <c r="T2694" i="2"/>
  <c r="T2695" i="2"/>
  <c r="T2696" i="2"/>
  <c r="T2697" i="2"/>
  <c r="T2698" i="2"/>
  <c r="T2699" i="2"/>
  <c r="T2700" i="2"/>
  <c r="T2701" i="2"/>
  <c r="T2702" i="2"/>
  <c r="T2703" i="2"/>
  <c r="T2704" i="2"/>
  <c r="T2705" i="2"/>
  <c r="T2706" i="2"/>
  <c r="T2707" i="2"/>
  <c r="T2708" i="2"/>
  <c r="T2709" i="2"/>
  <c r="T2710" i="2"/>
  <c r="T2711" i="2"/>
  <c r="T2712" i="2"/>
  <c r="T2713" i="2"/>
  <c r="T2714" i="2"/>
  <c r="T2715" i="2"/>
  <c r="T2716" i="2"/>
  <c r="T2717" i="2"/>
  <c r="T2718" i="2"/>
  <c r="T2719" i="2"/>
  <c r="T2720" i="2"/>
  <c r="T2721" i="2"/>
  <c r="T2722" i="2"/>
  <c r="T2723" i="2"/>
  <c r="T2724" i="2"/>
  <c r="T2725" i="2"/>
  <c r="T2726" i="2"/>
  <c r="T2727" i="2"/>
  <c r="T2728" i="2"/>
  <c r="T2729" i="2"/>
  <c r="T2730" i="2"/>
  <c r="T2731" i="2"/>
  <c r="T2732" i="2"/>
  <c r="T2733" i="2"/>
  <c r="T2734" i="2"/>
  <c r="T2735" i="2"/>
  <c r="T2736" i="2"/>
  <c r="T2737" i="2"/>
  <c r="T2738" i="2"/>
  <c r="T2739" i="2"/>
  <c r="T2740" i="2"/>
  <c r="T2741" i="2"/>
  <c r="T2742" i="2"/>
  <c r="T2743" i="2"/>
  <c r="T2744" i="2"/>
  <c r="T2745" i="2"/>
  <c r="T2746" i="2"/>
  <c r="T2747" i="2"/>
  <c r="T2748" i="2"/>
  <c r="T2749" i="2"/>
  <c r="T2750" i="2"/>
  <c r="T2751" i="2"/>
  <c r="T2752" i="2"/>
  <c r="T2753" i="2"/>
  <c r="T2754" i="2"/>
  <c r="T2755" i="2"/>
  <c r="T2756" i="2"/>
  <c r="T2757" i="2"/>
  <c r="T2758" i="2"/>
  <c r="T2759" i="2"/>
  <c r="T2760" i="2"/>
  <c r="T2761" i="2"/>
  <c r="T2762" i="2"/>
  <c r="T2763" i="2"/>
  <c r="T2764" i="2"/>
  <c r="T2765" i="2"/>
  <c r="T2766" i="2"/>
  <c r="T2767" i="2"/>
  <c r="T2768" i="2"/>
  <c r="T2769" i="2"/>
  <c r="T2770" i="2"/>
  <c r="T2771" i="2"/>
  <c r="T2772" i="2"/>
  <c r="T2773" i="2"/>
  <c r="T2774" i="2"/>
  <c r="T2775" i="2"/>
  <c r="T2776" i="2"/>
  <c r="T2777" i="2"/>
  <c r="T2778" i="2"/>
  <c r="T2779" i="2"/>
  <c r="T2780" i="2"/>
  <c r="T2781" i="2"/>
  <c r="T2782" i="2"/>
  <c r="T2783" i="2"/>
  <c r="T2784" i="2"/>
  <c r="T2785" i="2"/>
  <c r="T2786" i="2"/>
  <c r="T2787" i="2"/>
  <c r="T2788" i="2"/>
  <c r="T2789" i="2"/>
  <c r="T2790" i="2"/>
  <c r="T2791" i="2"/>
  <c r="T2792" i="2"/>
  <c r="T2793" i="2"/>
  <c r="T2794" i="2"/>
  <c r="T2795" i="2"/>
  <c r="T2796" i="2"/>
  <c r="T2797" i="2"/>
  <c r="T2798" i="2"/>
  <c r="T2799" i="2"/>
  <c r="T2800" i="2"/>
  <c r="T2801" i="2"/>
  <c r="T2802" i="2"/>
  <c r="T2803" i="2"/>
  <c r="T2804" i="2"/>
  <c r="T2805" i="2"/>
  <c r="T2806" i="2"/>
  <c r="T2807" i="2"/>
  <c r="T2808" i="2"/>
  <c r="T2809" i="2"/>
  <c r="T2810" i="2"/>
  <c r="T2811" i="2"/>
  <c r="T2812" i="2"/>
  <c r="T2813" i="2"/>
  <c r="T2814" i="2"/>
  <c r="T2815" i="2"/>
  <c r="T2816" i="2"/>
  <c r="T2817" i="2"/>
  <c r="T2818" i="2"/>
  <c r="T2819" i="2"/>
  <c r="T2820" i="2"/>
  <c r="T2821" i="2"/>
  <c r="T2822" i="2"/>
  <c r="T2823" i="2"/>
  <c r="T2824" i="2"/>
  <c r="T2825" i="2"/>
  <c r="T2826" i="2"/>
  <c r="T2827" i="2"/>
  <c r="T2828" i="2"/>
  <c r="T2829" i="2"/>
  <c r="T2830" i="2"/>
  <c r="T2831" i="2"/>
  <c r="T2832" i="2"/>
  <c r="T2833" i="2"/>
  <c r="T2834" i="2"/>
  <c r="T2835" i="2"/>
  <c r="T2836" i="2"/>
  <c r="T2837" i="2"/>
  <c r="T2838" i="2"/>
  <c r="T2839" i="2"/>
  <c r="T2840" i="2"/>
  <c r="T2841" i="2"/>
  <c r="T2842" i="2"/>
  <c r="T2843" i="2"/>
  <c r="T2844" i="2"/>
  <c r="T2845" i="2"/>
  <c r="T2846" i="2"/>
  <c r="T2847" i="2"/>
  <c r="T2848" i="2"/>
  <c r="T2849" i="2"/>
  <c r="T2850" i="2"/>
  <c r="T2851" i="2"/>
  <c r="T2852" i="2"/>
  <c r="T2853" i="2"/>
  <c r="T2854" i="2"/>
  <c r="T2855" i="2"/>
  <c r="T2856" i="2"/>
  <c r="T2857" i="2"/>
  <c r="T2858" i="2"/>
  <c r="T2859" i="2"/>
  <c r="T2860" i="2"/>
  <c r="T2861" i="2"/>
  <c r="T2862" i="2"/>
  <c r="T2863" i="2"/>
  <c r="T2864" i="2"/>
  <c r="T2865" i="2"/>
  <c r="T2866" i="2"/>
  <c r="T2867" i="2"/>
  <c r="T2868" i="2"/>
  <c r="T2869" i="2"/>
  <c r="T2870" i="2"/>
  <c r="T2871" i="2"/>
  <c r="T2872" i="2"/>
  <c r="T2873" i="2"/>
  <c r="T2874" i="2"/>
  <c r="T2875" i="2"/>
  <c r="T2876" i="2"/>
  <c r="T2877" i="2"/>
  <c r="T2878" i="2"/>
  <c r="T2879" i="2"/>
  <c r="T2880" i="2"/>
  <c r="T2881" i="2"/>
  <c r="T2882" i="2"/>
  <c r="T2883" i="2"/>
  <c r="T2884" i="2"/>
  <c r="T2885" i="2"/>
  <c r="T2886" i="2"/>
  <c r="T2887" i="2"/>
  <c r="T2888" i="2"/>
  <c r="T2889" i="2"/>
  <c r="T2890" i="2"/>
  <c r="T2891" i="2"/>
  <c r="T2892" i="2"/>
  <c r="T2893" i="2"/>
  <c r="T2894" i="2"/>
  <c r="T2895" i="2"/>
  <c r="T2896" i="2"/>
  <c r="T2897" i="2"/>
  <c r="T2898" i="2"/>
  <c r="T2899" i="2"/>
  <c r="T2900" i="2"/>
  <c r="T2901" i="2"/>
  <c r="T2902" i="2"/>
  <c r="T2903" i="2"/>
  <c r="T2904" i="2"/>
  <c r="T2905" i="2"/>
  <c r="T2906" i="2"/>
  <c r="T2907" i="2"/>
  <c r="T2908" i="2"/>
  <c r="T2909" i="2"/>
  <c r="T2910" i="2"/>
  <c r="T2911" i="2"/>
  <c r="T2912" i="2"/>
  <c r="T2913" i="2"/>
  <c r="T2914" i="2"/>
  <c r="T2915" i="2"/>
  <c r="T2916" i="2"/>
  <c r="T2917" i="2"/>
  <c r="T2918" i="2"/>
  <c r="T2919" i="2"/>
  <c r="T2920" i="2"/>
  <c r="T2921" i="2"/>
  <c r="T2922" i="2"/>
  <c r="T2923" i="2"/>
  <c r="T2924" i="2"/>
  <c r="T2925" i="2"/>
  <c r="T2926" i="2"/>
  <c r="T2927" i="2"/>
  <c r="T2928" i="2"/>
  <c r="T2929" i="2"/>
  <c r="T2930" i="2"/>
  <c r="T2931" i="2"/>
  <c r="T2932" i="2"/>
  <c r="T2933" i="2"/>
  <c r="T2934" i="2"/>
  <c r="T2935" i="2"/>
  <c r="T2936" i="2"/>
  <c r="T2937" i="2"/>
  <c r="T2938" i="2"/>
  <c r="T2939" i="2"/>
  <c r="T2940" i="2"/>
  <c r="T2941" i="2"/>
  <c r="T2942" i="2"/>
  <c r="T2943" i="2"/>
  <c r="T2944" i="2"/>
  <c r="T2945" i="2"/>
  <c r="T2946" i="2"/>
  <c r="T2947" i="2"/>
  <c r="T2948" i="2"/>
  <c r="T2949" i="2"/>
  <c r="T2950" i="2"/>
  <c r="T2951" i="2"/>
  <c r="T2952" i="2"/>
  <c r="T2953" i="2"/>
  <c r="T2954" i="2"/>
  <c r="T2955" i="2"/>
  <c r="T2956" i="2"/>
  <c r="T2957" i="2"/>
  <c r="T2958" i="2"/>
  <c r="T2959" i="2"/>
  <c r="T2960" i="2"/>
  <c r="T2961" i="2"/>
  <c r="T2962" i="2"/>
  <c r="T2963" i="2"/>
  <c r="T2964" i="2"/>
  <c r="T2965" i="2"/>
  <c r="T2966" i="2"/>
  <c r="T2967" i="2"/>
  <c r="T2968" i="2"/>
  <c r="T2969" i="2"/>
  <c r="T2970" i="2"/>
  <c r="T2971" i="2"/>
  <c r="T2972" i="2"/>
  <c r="T2973" i="2"/>
  <c r="T2974" i="2"/>
  <c r="T2975" i="2"/>
  <c r="T2976" i="2"/>
  <c r="T2977" i="2"/>
  <c r="T2978" i="2"/>
  <c r="T2979" i="2"/>
  <c r="T2980" i="2"/>
  <c r="T2981" i="2"/>
  <c r="T2982" i="2"/>
  <c r="T2983" i="2"/>
  <c r="T2984" i="2"/>
  <c r="T2985" i="2"/>
  <c r="T2986" i="2"/>
  <c r="T2987" i="2"/>
  <c r="T2988" i="2"/>
  <c r="T2989" i="2"/>
  <c r="T2990" i="2"/>
  <c r="T2991" i="2"/>
  <c r="T2992" i="2"/>
  <c r="T2993" i="2"/>
  <c r="T2994" i="2"/>
  <c r="T2995" i="2"/>
  <c r="T2996" i="2"/>
  <c r="T2997" i="2"/>
  <c r="T2998" i="2"/>
  <c r="T2999" i="2"/>
  <c r="T3000" i="2"/>
  <c r="T3001" i="2"/>
  <c r="T3002" i="2"/>
  <c r="T3003" i="2"/>
  <c r="T3004" i="2"/>
  <c r="T3005" i="2"/>
  <c r="T3006" i="2"/>
  <c r="T3007" i="2"/>
  <c r="T3008" i="2"/>
  <c r="T3009" i="2"/>
  <c r="T3010" i="2"/>
  <c r="T3011" i="2"/>
  <c r="T3012" i="2"/>
  <c r="T3013" i="2"/>
  <c r="T3014" i="2"/>
  <c r="T3015" i="2"/>
  <c r="T3016" i="2"/>
  <c r="T3017" i="2"/>
  <c r="T3018" i="2"/>
  <c r="T3019" i="2"/>
  <c r="T3020" i="2"/>
  <c r="T3021" i="2"/>
  <c r="T3022" i="2"/>
  <c r="T3023" i="2"/>
  <c r="T3024" i="2"/>
  <c r="T3025" i="2"/>
  <c r="T3026" i="2"/>
  <c r="T3027" i="2"/>
  <c r="T3028" i="2"/>
  <c r="T3029" i="2"/>
  <c r="T3030" i="2"/>
  <c r="T3031" i="2"/>
  <c r="T3032" i="2"/>
  <c r="T3033" i="2"/>
  <c r="T3034" i="2"/>
  <c r="T3035" i="2"/>
  <c r="T3036" i="2"/>
  <c r="T3037" i="2"/>
  <c r="T3038" i="2"/>
  <c r="T3039" i="2"/>
  <c r="T3040" i="2"/>
  <c r="T3041" i="2"/>
  <c r="T3042" i="2"/>
  <c r="T3043" i="2"/>
  <c r="T3044" i="2"/>
  <c r="T3045" i="2"/>
  <c r="T3046" i="2"/>
  <c r="T3047" i="2"/>
  <c r="T3048" i="2"/>
  <c r="T3049" i="2"/>
  <c r="T3050" i="2"/>
  <c r="T3051" i="2"/>
  <c r="T3052" i="2"/>
  <c r="T3053" i="2"/>
  <c r="T3054" i="2"/>
  <c r="T3055" i="2"/>
  <c r="T3056" i="2"/>
  <c r="T3057" i="2"/>
  <c r="T3058" i="2"/>
  <c r="T3059" i="2"/>
  <c r="T3060" i="2"/>
  <c r="T3061" i="2"/>
  <c r="T3062" i="2"/>
  <c r="T3063" i="2"/>
  <c r="T3064" i="2"/>
  <c r="T3065" i="2"/>
  <c r="T3066" i="2"/>
  <c r="T3067" i="2"/>
  <c r="T3068" i="2"/>
  <c r="T3069" i="2"/>
  <c r="T3070" i="2"/>
  <c r="T3071" i="2"/>
  <c r="T3072" i="2"/>
  <c r="T3073" i="2"/>
  <c r="T3074" i="2"/>
  <c r="T3075" i="2"/>
  <c r="T3076" i="2"/>
  <c r="T3077" i="2"/>
  <c r="T3078" i="2"/>
  <c r="T3079" i="2"/>
  <c r="T3080" i="2"/>
  <c r="T3081" i="2"/>
  <c r="T3082" i="2"/>
  <c r="T3083" i="2"/>
  <c r="T3084" i="2"/>
  <c r="T3085" i="2"/>
  <c r="T3086" i="2"/>
  <c r="T3087" i="2"/>
  <c r="T3088" i="2"/>
  <c r="T3089" i="2"/>
  <c r="T3090" i="2"/>
  <c r="T3091" i="2"/>
  <c r="T3092" i="2"/>
  <c r="T3093" i="2"/>
  <c r="T3094" i="2"/>
  <c r="T3095" i="2"/>
  <c r="T3096" i="2"/>
  <c r="T3097" i="2"/>
  <c r="T3098" i="2"/>
  <c r="T3099" i="2"/>
  <c r="T3100" i="2"/>
  <c r="T3101" i="2"/>
  <c r="T3102" i="2"/>
  <c r="T3103" i="2"/>
  <c r="T3104" i="2"/>
  <c r="T3105" i="2"/>
  <c r="T3106" i="2"/>
  <c r="T3107" i="2"/>
  <c r="T3108" i="2"/>
  <c r="T3109" i="2"/>
  <c r="T3110" i="2"/>
  <c r="T3111" i="2"/>
  <c r="T3112" i="2"/>
  <c r="T3113" i="2"/>
  <c r="T3114" i="2"/>
  <c r="T3115" i="2"/>
  <c r="T3116" i="2"/>
  <c r="T3117" i="2"/>
  <c r="T3118" i="2"/>
  <c r="T3119" i="2"/>
  <c r="T3120" i="2"/>
  <c r="T3121" i="2"/>
  <c r="T3122" i="2"/>
  <c r="T3123" i="2"/>
  <c r="T3124" i="2"/>
  <c r="T3125" i="2"/>
  <c r="T3126" i="2"/>
  <c r="T3127" i="2"/>
  <c r="T3128" i="2"/>
  <c r="T3129" i="2"/>
  <c r="T3130" i="2"/>
  <c r="T3131" i="2"/>
  <c r="T3132" i="2"/>
  <c r="T3133" i="2"/>
  <c r="T3134" i="2"/>
  <c r="T3135" i="2"/>
  <c r="T3136" i="2"/>
  <c r="T3137" i="2"/>
  <c r="T3138" i="2"/>
  <c r="T3139" i="2"/>
  <c r="T3140" i="2"/>
  <c r="T3141" i="2"/>
  <c r="T3142" i="2"/>
  <c r="T3143" i="2"/>
  <c r="T3144" i="2"/>
  <c r="T3145" i="2"/>
  <c r="T3146" i="2"/>
  <c r="T3147" i="2"/>
  <c r="T3148" i="2"/>
  <c r="T3149" i="2"/>
  <c r="T3150" i="2"/>
  <c r="T3151" i="2"/>
  <c r="T3152" i="2"/>
  <c r="T3153" i="2"/>
  <c r="T3154" i="2"/>
  <c r="T3155" i="2"/>
  <c r="T3156" i="2"/>
  <c r="T3157" i="2"/>
  <c r="T3158" i="2"/>
  <c r="T3159" i="2"/>
  <c r="T3160" i="2"/>
  <c r="T3161" i="2"/>
  <c r="T3162" i="2"/>
  <c r="T3163" i="2"/>
  <c r="T3164" i="2"/>
  <c r="T3165" i="2"/>
  <c r="T3166" i="2"/>
  <c r="T3167" i="2"/>
  <c r="T3168" i="2"/>
  <c r="T3169" i="2"/>
  <c r="T3170" i="2"/>
  <c r="T3171" i="2"/>
  <c r="T3172" i="2"/>
  <c r="T3173" i="2"/>
  <c r="T3174" i="2"/>
  <c r="T3175" i="2"/>
  <c r="T3176" i="2"/>
  <c r="T3177" i="2"/>
  <c r="T3178" i="2"/>
  <c r="T3179" i="2"/>
  <c r="T3180" i="2"/>
  <c r="T3181" i="2"/>
  <c r="T3182" i="2"/>
  <c r="T3183" i="2"/>
  <c r="T3184" i="2"/>
  <c r="T3185" i="2"/>
  <c r="T3186" i="2"/>
  <c r="T3187" i="2"/>
  <c r="T3188" i="2"/>
  <c r="T3189" i="2"/>
  <c r="T3190" i="2"/>
  <c r="T3191" i="2"/>
  <c r="T3192" i="2"/>
  <c r="T3193" i="2"/>
  <c r="T3194" i="2"/>
  <c r="T3195" i="2"/>
  <c r="T3196" i="2"/>
  <c r="T3197" i="2"/>
  <c r="T3198" i="2"/>
  <c r="T3199" i="2"/>
  <c r="T3200" i="2"/>
  <c r="T3201" i="2"/>
  <c r="T3202" i="2"/>
  <c r="T3203" i="2"/>
  <c r="T3204" i="2"/>
  <c r="T3205" i="2"/>
  <c r="T3206" i="2"/>
  <c r="T3207" i="2"/>
  <c r="T3208" i="2"/>
  <c r="T3209" i="2"/>
  <c r="T3210" i="2"/>
  <c r="T3211" i="2"/>
  <c r="T3212" i="2"/>
  <c r="T3213" i="2"/>
  <c r="T3214" i="2"/>
  <c r="T3215" i="2"/>
  <c r="T3216" i="2"/>
  <c r="T3217" i="2"/>
  <c r="T3218" i="2"/>
  <c r="T3219" i="2"/>
  <c r="T3220" i="2"/>
  <c r="T3221" i="2"/>
  <c r="T3222" i="2"/>
  <c r="T3223" i="2"/>
  <c r="T3224" i="2"/>
  <c r="T3225" i="2"/>
  <c r="T3226" i="2"/>
  <c r="T3227" i="2"/>
  <c r="T3228" i="2"/>
  <c r="T3229" i="2"/>
  <c r="T3230" i="2"/>
  <c r="T3231" i="2"/>
  <c r="T3232" i="2"/>
  <c r="T3233" i="2"/>
  <c r="T3234" i="2"/>
  <c r="T3235" i="2"/>
  <c r="T3236" i="2"/>
  <c r="T3237" i="2"/>
  <c r="T3238" i="2"/>
  <c r="T3239" i="2"/>
  <c r="T3240" i="2"/>
  <c r="T3241" i="2"/>
  <c r="T3242" i="2"/>
  <c r="T3243" i="2"/>
  <c r="T3244" i="2"/>
  <c r="T3245" i="2"/>
  <c r="T3246" i="2"/>
  <c r="T3247" i="2"/>
  <c r="T3248" i="2"/>
  <c r="T3249" i="2"/>
  <c r="T3250" i="2"/>
  <c r="T3251" i="2"/>
  <c r="T3252" i="2"/>
  <c r="T3253" i="2"/>
  <c r="T3254" i="2"/>
  <c r="T3255" i="2"/>
  <c r="T3256" i="2"/>
  <c r="T3257" i="2"/>
  <c r="T3258" i="2"/>
  <c r="T3259" i="2"/>
  <c r="T3260" i="2"/>
  <c r="T3261" i="2"/>
  <c r="T3262" i="2"/>
  <c r="T3263" i="2"/>
  <c r="T3264" i="2"/>
  <c r="T3265" i="2"/>
  <c r="T3266" i="2"/>
  <c r="T3267" i="2"/>
  <c r="T3268" i="2"/>
  <c r="T3269" i="2"/>
  <c r="T3270" i="2"/>
  <c r="T3271" i="2"/>
  <c r="T3272" i="2"/>
  <c r="T3273" i="2"/>
  <c r="T3274" i="2"/>
  <c r="T3275" i="2"/>
  <c r="T3276" i="2"/>
  <c r="T3277" i="2"/>
  <c r="T3278" i="2"/>
  <c r="T3279" i="2"/>
  <c r="T3280" i="2"/>
  <c r="T3281" i="2"/>
  <c r="T3282" i="2"/>
  <c r="T3283" i="2"/>
  <c r="T3284" i="2"/>
  <c r="T3285" i="2"/>
  <c r="T3286" i="2"/>
  <c r="T3287" i="2"/>
  <c r="T3288" i="2"/>
  <c r="T3289" i="2"/>
  <c r="T3290" i="2"/>
  <c r="T3291" i="2"/>
  <c r="T3292" i="2"/>
  <c r="T3293" i="2"/>
  <c r="T3294" i="2"/>
  <c r="T3295" i="2"/>
  <c r="T3296" i="2"/>
  <c r="T3297" i="2"/>
  <c r="T3298" i="2"/>
  <c r="T3299" i="2"/>
  <c r="T3300" i="2"/>
  <c r="T3301" i="2"/>
  <c r="T3302" i="2"/>
  <c r="T3303" i="2"/>
  <c r="T3304" i="2"/>
  <c r="T3305" i="2"/>
  <c r="T3306" i="2"/>
  <c r="T3307" i="2"/>
  <c r="T3308" i="2"/>
  <c r="T3309" i="2"/>
  <c r="T3310" i="2"/>
  <c r="T3311" i="2"/>
  <c r="T3312" i="2"/>
  <c r="T3313" i="2"/>
  <c r="T3314" i="2"/>
  <c r="T3315" i="2"/>
  <c r="T3316" i="2"/>
  <c r="T3317" i="2"/>
  <c r="T3318" i="2"/>
  <c r="T3319" i="2"/>
  <c r="T3320" i="2"/>
  <c r="T3321" i="2"/>
  <c r="T3322" i="2"/>
  <c r="T3323" i="2"/>
  <c r="T3324" i="2"/>
  <c r="T3325" i="2"/>
  <c r="T3326" i="2"/>
  <c r="T3327" i="2"/>
  <c r="T3328" i="2"/>
  <c r="T3329" i="2"/>
  <c r="T3330" i="2"/>
  <c r="T3331" i="2"/>
  <c r="T3332" i="2"/>
  <c r="T3333" i="2"/>
  <c r="T3334" i="2"/>
  <c r="T3335" i="2"/>
  <c r="T3336" i="2"/>
  <c r="T3337" i="2"/>
  <c r="T3338" i="2"/>
  <c r="T3339" i="2"/>
  <c r="T3340" i="2"/>
  <c r="T3341" i="2"/>
  <c r="T3342" i="2"/>
  <c r="T3343" i="2"/>
  <c r="T3344" i="2"/>
  <c r="T3345" i="2"/>
  <c r="T3346" i="2"/>
  <c r="T3347" i="2"/>
  <c r="T3348" i="2"/>
  <c r="T3349" i="2"/>
  <c r="T3350" i="2"/>
  <c r="T3351" i="2"/>
  <c r="T3352" i="2"/>
  <c r="T3353" i="2"/>
  <c r="T3354" i="2"/>
  <c r="T3355" i="2"/>
  <c r="T3356" i="2"/>
  <c r="T3357" i="2"/>
  <c r="T3358" i="2"/>
  <c r="T3359" i="2"/>
  <c r="T3360" i="2"/>
  <c r="T3361" i="2"/>
  <c r="T3362" i="2"/>
  <c r="T3363" i="2"/>
  <c r="T3364" i="2"/>
  <c r="T3365" i="2"/>
  <c r="T3366" i="2"/>
  <c r="T3367" i="2"/>
  <c r="T3368" i="2"/>
  <c r="T3369" i="2"/>
  <c r="T3370" i="2"/>
  <c r="T3371" i="2"/>
  <c r="T3372" i="2"/>
  <c r="T3373" i="2"/>
  <c r="T3374" i="2"/>
  <c r="T3375" i="2"/>
  <c r="T3376" i="2"/>
  <c r="T3377" i="2"/>
  <c r="T3378" i="2"/>
  <c r="T3379" i="2"/>
  <c r="T3380" i="2"/>
  <c r="T3381" i="2"/>
  <c r="T3382" i="2"/>
  <c r="T3383" i="2"/>
  <c r="T3384" i="2"/>
  <c r="T3385" i="2"/>
  <c r="T3386" i="2"/>
  <c r="T3387" i="2"/>
  <c r="T3388" i="2"/>
  <c r="T3389" i="2"/>
  <c r="T3390" i="2"/>
  <c r="T3391" i="2"/>
  <c r="T3392" i="2"/>
  <c r="T3393" i="2"/>
  <c r="T3394" i="2"/>
  <c r="T3395" i="2"/>
  <c r="T3396" i="2"/>
  <c r="T3397" i="2"/>
  <c r="T3398" i="2"/>
  <c r="T3399" i="2"/>
  <c r="T3400" i="2"/>
  <c r="T3401" i="2"/>
  <c r="T3402" i="2"/>
  <c r="T3403" i="2"/>
  <c r="T3404" i="2"/>
  <c r="T3405" i="2"/>
  <c r="T3406" i="2"/>
  <c r="T3407" i="2"/>
  <c r="T3408" i="2"/>
  <c r="T3409" i="2"/>
  <c r="T3410" i="2"/>
  <c r="T3411" i="2"/>
  <c r="T3412" i="2"/>
  <c r="T3413" i="2"/>
  <c r="T3414" i="2"/>
  <c r="T3415" i="2"/>
  <c r="T3416" i="2"/>
  <c r="T3417" i="2"/>
  <c r="T3418" i="2"/>
  <c r="T3419" i="2"/>
  <c r="T3420" i="2"/>
  <c r="T3421" i="2"/>
  <c r="T3422" i="2"/>
  <c r="T3423" i="2"/>
  <c r="T3424" i="2"/>
  <c r="T3425" i="2"/>
  <c r="T3426" i="2"/>
  <c r="T3427" i="2"/>
  <c r="T3428" i="2"/>
  <c r="T3429" i="2"/>
  <c r="T3430" i="2"/>
  <c r="T3431" i="2"/>
  <c r="T3432" i="2"/>
  <c r="T3433" i="2"/>
  <c r="T3434" i="2"/>
  <c r="T3435" i="2"/>
  <c r="T3436" i="2"/>
  <c r="T3437" i="2"/>
  <c r="T3438" i="2"/>
  <c r="T3439" i="2"/>
  <c r="T3440" i="2"/>
  <c r="T3441" i="2"/>
  <c r="T3442" i="2"/>
  <c r="T3443" i="2"/>
  <c r="T3444" i="2"/>
  <c r="T3445" i="2"/>
  <c r="T3446" i="2"/>
  <c r="T3447" i="2"/>
  <c r="T3448" i="2"/>
  <c r="T3449" i="2"/>
  <c r="T3450" i="2"/>
  <c r="T3451" i="2"/>
  <c r="T3452" i="2"/>
  <c r="T3453" i="2"/>
  <c r="T3454" i="2"/>
  <c r="T3455" i="2"/>
  <c r="T3456" i="2"/>
  <c r="T3457" i="2"/>
  <c r="T3458" i="2"/>
  <c r="T3459" i="2"/>
  <c r="T3460" i="2"/>
  <c r="T3461" i="2"/>
  <c r="T3462" i="2"/>
  <c r="T3463" i="2"/>
  <c r="T3464" i="2"/>
  <c r="T3465" i="2"/>
  <c r="T3466" i="2"/>
  <c r="T3467" i="2"/>
  <c r="T3468" i="2"/>
  <c r="T3469" i="2"/>
  <c r="T3470" i="2"/>
  <c r="T3471" i="2"/>
  <c r="T3472" i="2"/>
  <c r="T3473" i="2"/>
  <c r="T3474" i="2"/>
  <c r="T3475" i="2"/>
  <c r="T3476" i="2"/>
  <c r="T3477" i="2"/>
  <c r="T3478" i="2"/>
  <c r="T3479" i="2"/>
  <c r="T3480" i="2"/>
  <c r="T3481" i="2"/>
  <c r="T3482" i="2"/>
  <c r="T3483" i="2"/>
  <c r="T3484" i="2"/>
  <c r="T3485" i="2"/>
  <c r="T3486" i="2"/>
  <c r="T3487" i="2"/>
  <c r="T3488" i="2"/>
  <c r="T3489" i="2"/>
  <c r="T3490" i="2"/>
  <c r="T3491" i="2"/>
  <c r="T3492" i="2"/>
  <c r="T3493" i="2"/>
  <c r="T3494" i="2"/>
  <c r="T3495" i="2"/>
  <c r="T3496" i="2"/>
  <c r="T3497" i="2"/>
  <c r="T3498" i="2"/>
  <c r="T3499" i="2"/>
  <c r="T3500" i="2"/>
  <c r="T3501" i="2"/>
  <c r="T3502" i="2"/>
  <c r="T3503" i="2"/>
  <c r="T3504" i="2"/>
  <c r="T3505" i="2"/>
  <c r="T3506" i="2"/>
  <c r="T3507" i="2"/>
  <c r="T3508" i="2"/>
  <c r="T3509" i="2"/>
  <c r="T3510" i="2"/>
  <c r="T3511" i="2"/>
  <c r="T3512" i="2"/>
  <c r="T3513" i="2"/>
  <c r="T3514" i="2"/>
  <c r="T3515" i="2"/>
  <c r="T3516" i="2"/>
  <c r="T3517" i="2"/>
  <c r="T3518" i="2"/>
  <c r="T3519" i="2"/>
  <c r="T3520" i="2"/>
  <c r="T3521" i="2"/>
  <c r="T3522" i="2"/>
  <c r="T3523" i="2"/>
  <c r="T3524" i="2"/>
  <c r="T3525" i="2"/>
  <c r="T3526" i="2"/>
  <c r="T3527" i="2"/>
  <c r="T3528" i="2"/>
  <c r="T3529" i="2"/>
  <c r="T3530" i="2"/>
  <c r="T3531" i="2"/>
  <c r="T3532" i="2"/>
  <c r="T3533" i="2"/>
  <c r="T3534" i="2"/>
  <c r="T3535" i="2"/>
  <c r="T3536" i="2"/>
  <c r="T3537" i="2"/>
  <c r="T3538" i="2"/>
  <c r="T3539" i="2"/>
  <c r="T3540" i="2"/>
  <c r="T3541" i="2"/>
  <c r="T3542" i="2"/>
  <c r="T3543" i="2"/>
  <c r="T3544" i="2"/>
  <c r="T3545" i="2"/>
  <c r="T3546" i="2"/>
  <c r="T3547" i="2"/>
  <c r="T3548" i="2"/>
  <c r="T3549" i="2"/>
  <c r="T3550" i="2"/>
  <c r="T3551" i="2"/>
  <c r="T3552" i="2"/>
  <c r="T3553" i="2"/>
  <c r="T3554" i="2"/>
  <c r="T3555" i="2"/>
  <c r="T3556" i="2"/>
  <c r="T3557" i="2"/>
  <c r="T3558" i="2"/>
  <c r="T3559" i="2"/>
  <c r="T3560" i="2"/>
  <c r="T3561" i="2"/>
  <c r="T3562" i="2"/>
  <c r="T3563" i="2"/>
  <c r="T3564" i="2"/>
  <c r="T3565" i="2"/>
  <c r="T3566" i="2"/>
  <c r="T3567" i="2"/>
  <c r="T3568" i="2"/>
  <c r="T3569" i="2"/>
  <c r="T3570" i="2"/>
  <c r="T3571" i="2"/>
  <c r="T3572" i="2"/>
  <c r="T3573" i="2"/>
  <c r="T3574" i="2"/>
  <c r="T3575" i="2"/>
  <c r="T3576" i="2"/>
  <c r="T3577" i="2"/>
  <c r="T3578" i="2"/>
  <c r="T3579" i="2"/>
  <c r="T3580" i="2"/>
  <c r="T3581" i="2"/>
  <c r="T3582" i="2"/>
  <c r="T3583" i="2"/>
  <c r="T3584" i="2"/>
  <c r="T3585" i="2"/>
  <c r="T3586" i="2"/>
  <c r="T3587" i="2"/>
  <c r="T3588" i="2"/>
  <c r="T3589" i="2"/>
  <c r="T3590" i="2"/>
  <c r="T3591" i="2"/>
  <c r="T3592" i="2"/>
  <c r="T3593" i="2"/>
  <c r="T3594" i="2"/>
  <c r="T3595" i="2"/>
  <c r="T3596" i="2"/>
  <c r="T3597" i="2"/>
  <c r="T3598" i="2"/>
  <c r="T3599" i="2"/>
  <c r="T3600" i="2"/>
  <c r="T3601" i="2"/>
  <c r="T3602" i="2"/>
  <c r="T3603" i="2"/>
  <c r="T3604" i="2"/>
  <c r="T3605" i="2"/>
  <c r="T3606" i="2"/>
  <c r="T3607" i="2"/>
  <c r="T3608" i="2"/>
  <c r="T3609" i="2"/>
  <c r="T3610" i="2"/>
  <c r="T3611" i="2"/>
  <c r="T3612" i="2"/>
  <c r="T3613" i="2"/>
  <c r="T3614" i="2"/>
  <c r="T3615" i="2"/>
  <c r="T3616" i="2"/>
  <c r="T3617" i="2"/>
  <c r="T3618" i="2"/>
  <c r="T3619" i="2"/>
  <c r="T3620" i="2"/>
  <c r="T3621" i="2"/>
  <c r="T3622" i="2"/>
  <c r="T3623" i="2"/>
  <c r="T3624" i="2"/>
  <c r="T3625" i="2"/>
  <c r="T3626" i="2"/>
  <c r="T3627" i="2"/>
  <c r="T3628" i="2"/>
  <c r="T3629" i="2"/>
  <c r="T3630" i="2"/>
  <c r="T3631" i="2"/>
  <c r="T3632" i="2"/>
  <c r="T3633" i="2"/>
  <c r="T3634" i="2"/>
  <c r="T3635" i="2"/>
  <c r="T3636" i="2"/>
  <c r="T3637" i="2"/>
  <c r="T3638" i="2"/>
  <c r="T3639" i="2"/>
  <c r="T3640" i="2"/>
  <c r="T3641" i="2"/>
  <c r="T3642" i="2"/>
  <c r="T3643" i="2"/>
  <c r="T3644" i="2"/>
  <c r="T3645" i="2"/>
  <c r="T3646" i="2"/>
  <c r="T3647" i="2"/>
  <c r="T3648" i="2"/>
  <c r="T3649" i="2"/>
  <c r="T3650" i="2"/>
  <c r="T3651" i="2"/>
  <c r="T3652" i="2"/>
  <c r="T3653" i="2"/>
  <c r="T3654" i="2"/>
  <c r="T3655" i="2"/>
  <c r="T3656" i="2"/>
  <c r="T3657" i="2"/>
  <c r="T3658" i="2"/>
  <c r="T3659" i="2"/>
  <c r="T3660" i="2"/>
  <c r="T3661" i="2"/>
  <c r="T3662" i="2"/>
  <c r="T3663" i="2"/>
  <c r="T3664" i="2"/>
  <c r="T3665" i="2"/>
  <c r="T3666" i="2"/>
  <c r="T3667" i="2"/>
  <c r="T3668" i="2"/>
  <c r="T3669" i="2"/>
  <c r="T3670" i="2"/>
  <c r="T3671" i="2"/>
  <c r="T3672" i="2"/>
  <c r="T3673" i="2"/>
  <c r="T3674" i="2"/>
  <c r="T3675" i="2"/>
  <c r="T3676" i="2"/>
  <c r="T3677" i="2"/>
  <c r="T3678" i="2"/>
  <c r="T3679" i="2"/>
  <c r="T3680" i="2"/>
  <c r="T3681" i="2"/>
  <c r="T3682" i="2"/>
  <c r="T3683" i="2"/>
  <c r="T3684" i="2"/>
  <c r="T3685" i="2"/>
  <c r="T3686" i="2"/>
  <c r="T3687" i="2"/>
  <c r="T3688" i="2"/>
  <c r="T3689" i="2"/>
  <c r="T3690" i="2"/>
  <c r="T3691" i="2"/>
  <c r="T3692" i="2"/>
  <c r="T3693" i="2"/>
  <c r="T3694" i="2"/>
  <c r="T3695" i="2"/>
  <c r="T3696" i="2"/>
  <c r="T3697" i="2"/>
  <c r="T3698" i="2"/>
  <c r="T3699" i="2"/>
  <c r="T3700" i="2"/>
  <c r="T3701" i="2"/>
  <c r="T3702" i="2"/>
  <c r="T3703" i="2"/>
  <c r="T3704" i="2"/>
  <c r="T3705" i="2"/>
  <c r="T3706" i="2"/>
  <c r="T3707" i="2"/>
  <c r="T3708" i="2"/>
  <c r="T3709" i="2"/>
  <c r="T3710" i="2"/>
  <c r="T3711" i="2"/>
  <c r="T3712" i="2"/>
  <c r="T3713" i="2"/>
  <c r="T3714" i="2"/>
  <c r="T3715" i="2"/>
  <c r="T3716" i="2"/>
  <c r="T3717" i="2"/>
  <c r="T3718" i="2"/>
  <c r="T3719" i="2"/>
  <c r="T3720" i="2"/>
  <c r="T3721" i="2"/>
  <c r="T3722" i="2"/>
  <c r="T3723" i="2"/>
  <c r="T3724" i="2"/>
  <c r="T3725" i="2"/>
  <c r="T3726" i="2"/>
  <c r="T3727" i="2"/>
  <c r="T3728" i="2"/>
  <c r="T3729" i="2"/>
  <c r="T3730" i="2"/>
  <c r="T3731" i="2"/>
  <c r="T3732" i="2"/>
  <c r="T3733" i="2"/>
  <c r="T3734" i="2"/>
  <c r="T3735" i="2"/>
  <c r="T3736" i="2"/>
  <c r="T3737" i="2"/>
  <c r="T3738" i="2"/>
  <c r="T3739" i="2"/>
  <c r="T3740" i="2"/>
  <c r="T3741" i="2"/>
  <c r="T3742" i="2"/>
  <c r="T3743" i="2"/>
  <c r="T3744" i="2"/>
  <c r="T3745" i="2"/>
  <c r="T3746" i="2"/>
  <c r="T3747" i="2"/>
  <c r="T3748" i="2"/>
  <c r="T3749" i="2"/>
  <c r="T3750" i="2"/>
  <c r="T3751" i="2"/>
  <c r="T3752" i="2"/>
  <c r="T3753" i="2"/>
  <c r="T3754" i="2"/>
  <c r="T3755" i="2"/>
  <c r="T3756" i="2"/>
  <c r="T3757" i="2"/>
  <c r="T3758" i="2"/>
  <c r="T3759" i="2"/>
  <c r="T3760" i="2"/>
  <c r="T3761" i="2"/>
  <c r="T3762" i="2"/>
  <c r="T3763" i="2"/>
  <c r="T3764" i="2"/>
  <c r="T3765" i="2"/>
  <c r="T3766" i="2"/>
  <c r="T3767" i="2"/>
  <c r="T3768" i="2"/>
  <c r="T3769" i="2"/>
  <c r="T3770" i="2"/>
  <c r="T3771" i="2"/>
  <c r="T3772" i="2"/>
  <c r="T3773" i="2"/>
  <c r="T3774" i="2"/>
  <c r="T3775" i="2"/>
  <c r="T3776" i="2"/>
  <c r="T3777" i="2"/>
  <c r="T3778" i="2"/>
  <c r="T3779" i="2"/>
  <c r="T3780" i="2"/>
  <c r="T3781" i="2"/>
  <c r="T3782" i="2"/>
  <c r="T3783" i="2"/>
  <c r="T3784" i="2"/>
  <c r="T3785" i="2"/>
  <c r="T3786" i="2"/>
  <c r="T3787" i="2"/>
  <c r="T3788" i="2"/>
  <c r="T3789" i="2"/>
  <c r="T3790" i="2"/>
  <c r="T3791" i="2"/>
  <c r="T3792" i="2"/>
  <c r="T3793" i="2"/>
  <c r="T3794" i="2"/>
  <c r="T3795" i="2"/>
  <c r="T3796" i="2"/>
  <c r="T3797" i="2"/>
  <c r="T3798" i="2"/>
  <c r="T3799" i="2"/>
  <c r="T3800" i="2"/>
  <c r="T3801" i="2"/>
  <c r="T3802" i="2"/>
  <c r="T3803" i="2"/>
  <c r="T3804" i="2"/>
  <c r="T3805" i="2"/>
  <c r="T3806" i="2"/>
  <c r="T3807" i="2"/>
  <c r="T3808" i="2"/>
  <c r="T3809" i="2"/>
  <c r="T3810" i="2"/>
  <c r="T3811" i="2"/>
  <c r="T3812" i="2"/>
  <c r="T3813" i="2"/>
  <c r="T3814" i="2"/>
  <c r="T3815" i="2"/>
  <c r="T3816" i="2"/>
  <c r="T3817" i="2"/>
  <c r="T3818" i="2"/>
  <c r="T3819" i="2"/>
  <c r="T3820" i="2"/>
  <c r="T3821" i="2"/>
  <c r="T3822" i="2"/>
  <c r="T3823" i="2"/>
  <c r="T3824" i="2"/>
  <c r="T3825" i="2"/>
  <c r="T3826" i="2"/>
  <c r="T3827" i="2"/>
  <c r="T3828" i="2"/>
  <c r="T3829" i="2"/>
  <c r="T3830" i="2"/>
  <c r="T3831" i="2"/>
  <c r="T3832" i="2"/>
  <c r="T3833" i="2"/>
  <c r="T3834" i="2"/>
  <c r="T3835" i="2"/>
  <c r="T3836" i="2"/>
  <c r="T3837" i="2"/>
  <c r="T3838" i="2"/>
  <c r="T3839" i="2"/>
  <c r="T3840" i="2"/>
  <c r="T3841" i="2"/>
  <c r="T3842" i="2"/>
  <c r="T3843" i="2"/>
  <c r="T3844" i="2"/>
  <c r="T3845" i="2"/>
  <c r="T3846" i="2"/>
  <c r="T3847" i="2"/>
  <c r="T3848" i="2"/>
  <c r="T3849" i="2"/>
  <c r="T3850" i="2"/>
  <c r="T3851" i="2"/>
  <c r="T3852" i="2"/>
  <c r="T3853" i="2"/>
  <c r="T3854" i="2"/>
  <c r="T3855" i="2"/>
  <c r="T3856" i="2"/>
  <c r="T3857" i="2"/>
  <c r="T3858" i="2"/>
  <c r="T3859" i="2"/>
  <c r="T3860" i="2"/>
  <c r="T3861" i="2"/>
  <c r="T3862" i="2"/>
  <c r="T3863" i="2"/>
  <c r="T3864" i="2"/>
  <c r="T3865" i="2"/>
  <c r="T3866" i="2"/>
  <c r="T3867" i="2"/>
  <c r="T3868" i="2"/>
  <c r="T3869" i="2"/>
  <c r="T3870" i="2"/>
  <c r="T3871" i="2"/>
  <c r="T3872" i="2"/>
  <c r="T3873" i="2"/>
  <c r="T3874" i="2"/>
  <c r="T3875" i="2"/>
  <c r="T3876" i="2"/>
  <c r="T3877" i="2"/>
  <c r="T3878" i="2"/>
  <c r="T3879" i="2"/>
  <c r="T3880" i="2"/>
  <c r="T3881" i="2"/>
  <c r="T3882" i="2"/>
  <c r="T3883" i="2"/>
  <c r="T3884" i="2"/>
  <c r="T3885" i="2"/>
  <c r="T3886" i="2"/>
  <c r="T3887" i="2"/>
  <c r="T3888" i="2"/>
  <c r="T3889" i="2"/>
  <c r="T3890" i="2"/>
  <c r="T3891" i="2"/>
  <c r="T3892" i="2"/>
  <c r="T3893" i="2"/>
  <c r="T3894" i="2"/>
  <c r="T3895" i="2"/>
  <c r="T3896" i="2"/>
  <c r="T3897" i="2"/>
  <c r="T3898" i="2"/>
  <c r="T3899" i="2"/>
  <c r="T3900" i="2"/>
  <c r="T3901" i="2"/>
  <c r="T3902" i="2"/>
  <c r="T3903" i="2"/>
  <c r="T3904" i="2"/>
  <c r="T3905" i="2"/>
  <c r="T3906" i="2"/>
  <c r="T3907" i="2"/>
  <c r="T3908" i="2"/>
  <c r="T3909" i="2"/>
  <c r="T3910" i="2"/>
  <c r="T3911" i="2"/>
  <c r="T3912" i="2"/>
  <c r="T3913" i="2"/>
  <c r="T3914" i="2"/>
  <c r="T3915" i="2"/>
  <c r="T3916" i="2"/>
  <c r="T3917" i="2"/>
  <c r="T3918" i="2"/>
  <c r="T3919" i="2"/>
  <c r="T3920" i="2"/>
  <c r="T3921" i="2"/>
  <c r="T3922" i="2"/>
  <c r="T3923" i="2"/>
  <c r="T3924" i="2"/>
  <c r="T3925" i="2"/>
  <c r="T3926" i="2"/>
  <c r="T3927" i="2"/>
  <c r="T3928" i="2"/>
  <c r="T3929" i="2"/>
  <c r="T3930" i="2"/>
  <c r="T3931" i="2"/>
  <c r="T3932" i="2"/>
  <c r="T3933" i="2"/>
  <c r="T3934" i="2"/>
  <c r="T3935" i="2"/>
  <c r="T3936" i="2"/>
  <c r="T3937" i="2"/>
  <c r="T3938" i="2"/>
  <c r="T3939" i="2"/>
  <c r="T3940" i="2"/>
  <c r="T3941" i="2"/>
  <c r="T3942" i="2"/>
  <c r="T3943" i="2"/>
  <c r="T3944" i="2"/>
  <c r="T3945" i="2"/>
  <c r="T3946" i="2"/>
  <c r="T3947" i="2"/>
  <c r="T3948" i="2"/>
  <c r="T3949" i="2"/>
  <c r="T3950" i="2"/>
  <c r="T3951" i="2"/>
  <c r="T3952" i="2"/>
  <c r="T3953" i="2"/>
  <c r="T3954" i="2"/>
  <c r="T3955" i="2"/>
  <c r="T3956" i="2"/>
  <c r="T3957" i="2"/>
  <c r="T3958" i="2"/>
  <c r="T3959" i="2"/>
  <c r="T3960" i="2"/>
  <c r="T3961" i="2"/>
  <c r="T3962" i="2"/>
  <c r="T3963" i="2"/>
  <c r="T3964" i="2"/>
  <c r="T3965" i="2"/>
  <c r="T3966" i="2"/>
  <c r="T3967" i="2"/>
  <c r="T3968" i="2"/>
  <c r="T3969" i="2"/>
  <c r="T3970" i="2"/>
  <c r="T3971" i="2"/>
  <c r="T3972" i="2"/>
  <c r="T3973" i="2"/>
  <c r="T3974" i="2"/>
  <c r="T3975" i="2"/>
  <c r="T3976" i="2"/>
  <c r="T3977" i="2"/>
  <c r="T3978" i="2"/>
  <c r="T3979" i="2"/>
  <c r="T3980" i="2"/>
  <c r="T3981" i="2"/>
  <c r="T3982" i="2"/>
  <c r="T3983" i="2"/>
  <c r="T3984" i="2"/>
  <c r="T3985" i="2"/>
  <c r="T3986" i="2"/>
  <c r="T3987" i="2"/>
  <c r="T3988" i="2"/>
  <c r="T3989" i="2"/>
  <c r="T3990" i="2"/>
  <c r="T3991" i="2"/>
  <c r="T3992" i="2"/>
  <c r="T3993" i="2"/>
  <c r="T3994" i="2"/>
  <c r="T3995" i="2"/>
  <c r="T3996" i="2"/>
  <c r="T3997" i="2"/>
  <c r="T3998" i="2"/>
  <c r="T3999" i="2"/>
  <c r="T4000" i="2"/>
  <c r="T4001" i="2"/>
  <c r="N4002" i="2"/>
  <c r="Q2"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2" i="2"/>
  <c r="Q493" i="2"/>
  <c r="Q494" i="2"/>
  <c r="Q495" i="2"/>
  <c r="Q496" i="2"/>
  <c r="Q497" i="2"/>
  <c r="Q498" i="2"/>
  <c r="Q499" i="2"/>
  <c r="Q500" i="2"/>
  <c r="Q501" i="2"/>
  <c r="Q502" i="2"/>
  <c r="Q503" i="2"/>
  <c r="Q504" i="2"/>
  <c r="Q505" i="2"/>
  <c r="Q506" i="2"/>
  <c r="Q507" i="2"/>
  <c r="Q508" i="2"/>
  <c r="Q509" i="2"/>
  <c r="Q510" i="2"/>
  <c r="Q511" i="2"/>
  <c r="Q512" i="2"/>
  <c r="Q513" i="2"/>
  <c r="Q514" i="2"/>
  <c r="Q515" i="2"/>
  <c r="Q516" i="2"/>
  <c r="Q517" i="2"/>
  <c r="Q518" i="2"/>
  <c r="Q519" i="2"/>
  <c r="Q520" i="2"/>
  <c r="Q521" i="2"/>
  <c r="Q522" i="2"/>
  <c r="Q523" i="2"/>
  <c r="Q524" i="2"/>
  <c r="Q525" i="2"/>
  <c r="Q526" i="2"/>
  <c r="Q527" i="2"/>
  <c r="Q528" i="2"/>
  <c r="Q529" i="2"/>
  <c r="Q530" i="2"/>
  <c r="Q531" i="2"/>
  <c r="Q532" i="2"/>
  <c r="Q533" i="2"/>
  <c r="Q534" i="2"/>
  <c r="Q535" i="2"/>
  <c r="Q536" i="2"/>
  <c r="Q537" i="2"/>
  <c r="Q538" i="2"/>
  <c r="Q539" i="2"/>
  <c r="Q540" i="2"/>
  <c r="Q541" i="2"/>
  <c r="Q542" i="2"/>
  <c r="Q543" i="2"/>
  <c r="Q544" i="2"/>
  <c r="Q545" i="2"/>
  <c r="Q546" i="2"/>
  <c r="Q547" i="2"/>
  <c r="Q548" i="2"/>
  <c r="Q549" i="2"/>
  <c r="Q550" i="2"/>
  <c r="Q551" i="2"/>
  <c r="Q552" i="2"/>
  <c r="Q553" i="2"/>
  <c r="Q554" i="2"/>
  <c r="Q555" i="2"/>
  <c r="Q556" i="2"/>
  <c r="Q557" i="2"/>
  <c r="Q558" i="2"/>
  <c r="Q559" i="2"/>
  <c r="Q560" i="2"/>
  <c r="Q561" i="2"/>
  <c r="Q562" i="2"/>
  <c r="Q563" i="2"/>
  <c r="Q564" i="2"/>
  <c r="Q565" i="2"/>
  <c r="Q566" i="2"/>
  <c r="Q567" i="2"/>
  <c r="Q568" i="2"/>
  <c r="Q569" i="2"/>
  <c r="Q570" i="2"/>
  <c r="Q571" i="2"/>
  <c r="Q572" i="2"/>
  <c r="Q573" i="2"/>
  <c r="Q574" i="2"/>
  <c r="Q575" i="2"/>
  <c r="Q576" i="2"/>
  <c r="Q577" i="2"/>
  <c r="Q578" i="2"/>
  <c r="Q579" i="2"/>
  <c r="Q580" i="2"/>
  <c r="Q581" i="2"/>
  <c r="Q582" i="2"/>
  <c r="Q583" i="2"/>
  <c r="Q584" i="2"/>
  <c r="Q585" i="2"/>
  <c r="Q586" i="2"/>
  <c r="Q587" i="2"/>
  <c r="Q588" i="2"/>
  <c r="Q589" i="2"/>
  <c r="Q590" i="2"/>
  <c r="Q591" i="2"/>
  <c r="Q592" i="2"/>
  <c r="Q593" i="2"/>
  <c r="Q594" i="2"/>
  <c r="Q595" i="2"/>
  <c r="Q596" i="2"/>
  <c r="Q597" i="2"/>
  <c r="Q598" i="2"/>
  <c r="Q599" i="2"/>
  <c r="Q600" i="2"/>
  <c r="Q601" i="2"/>
  <c r="Q602" i="2"/>
  <c r="Q603" i="2"/>
  <c r="Q604" i="2"/>
  <c r="Q605" i="2"/>
  <c r="Q606" i="2"/>
  <c r="Q607" i="2"/>
  <c r="Q608" i="2"/>
  <c r="Q609" i="2"/>
  <c r="Q610" i="2"/>
  <c r="Q611" i="2"/>
  <c r="Q612" i="2"/>
  <c r="Q613" i="2"/>
  <c r="Q614" i="2"/>
  <c r="Q615" i="2"/>
  <c r="Q616" i="2"/>
  <c r="Q617" i="2"/>
  <c r="Q618" i="2"/>
  <c r="Q619" i="2"/>
  <c r="Q620" i="2"/>
  <c r="Q621" i="2"/>
  <c r="Q622" i="2"/>
  <c r="Q623" i="2"/>
  <c r="Q624" i="2"/>
  <c r="Q625" i="2"/>
  <c r="Q626" i="2"/>
  <c r="Q627" i="2"/>
  <c r="Q628" i="2"/>
  <c r="Q629" i="2"/>
  <c r="Q630" i="2"/>
  <c r="Q631" i="2"/>
  <c r="Q632" i="2"/>
  <c r="Q633" i="2"/>
  <c r="Q634" i="2"/>
  <c r="Q635" i="2"/>
  <c r="Q636" i="2"/>
  <c r="Q637" i="2"/>
  <c r="Q638" i="2"/>
  <c r="Q639" i="2"/>
  <c r="Q640" i="2"/>
  <c r="Q641" i="2"/>
  <c r="Q642" i="2"/>
  <c r="Q643" i="2"/>
  <c r="Q644" i="2"/>
  <c r="Q645" i="2"/>
  <c r="Q646" i="2"/>
  <c r="Q647" i="2"/>
  <c r="Q648" i="2"/>
  <c r="Q649" i="2"/>
  <c r="Q650" i="2"/>
  <c r="Q651" i="2"/>
  <c r="Q652" i="2"/>
  <c r="Q653" i="2"/>
  <c r="Q654" i="2"/>
  <c r="Q655" i="2"/>
  <c r="Q656" i="2"/>
  <c r="Q657" i="2"/>
  <c r="Q658" i="2"/>
  <c r="Q659" i="2"/>
  <c r="Q660" i="2"/>
  <c r="Q661" i="2"/>
  <c r="Q662" i="2"/>
  <c r="Q663" i="2"/>
  <c r="Q664" i="2"/>
  <c r="Q665" i="2"/>
  <c r="Q666" i="2"/>
  <c r="Q667" i="2"/>
  <c r="Q668" i="2"/>
  <c r="Q669" i="2"/>
  <c r="Q670" i="2"/>
  <c r="Q671" i="2"/>
  <c r="Q672" i="2"/>
  <c r="Q673" i="2"/>
  <c r="Q674" i="2"/>
  <c r="Q675" i="2"/>
  <c r="Q676" i="2"/>
  <c r="Q677" i="2"/>
  <c r="Q678" i="2"/>
  <c r="Q679" i="2"/>
  <c r="Q680" i="2"/>
  <c r="Q681" i="2"/>
  <c r="Q682" i="2"/>
  <c r="Q683" i="2"/>
  <c r="Q684" i="2"/>
  <c r="Q685" i="2"/>
  <c r="Q686" i="2"/>
  <c r="Q687" i="2"/>
  <c r="Q688" i="2"/>
  <c r="Q689" i="2"/>
  <c r="Q690" i="2"/>
  <c r="Q691" i="2"/>
  <c r="Q692" i="2"/>
  <c r="Q693" i="2"/>
  <c r="Q694" i="2"/>
  <c r="Q695" i="2"/>
  <c r="Q696" i="2"/>
  <c r="Q697" i="2"/>
  <c r="Q698" i="2"/>
  <c r="Q699" i="2"/>
  <c r="Q700" i="2"/>
  <c r="Q701" i="2"/>
  <c r="Q702" i="2"/>
  <c r="Q703" i="2"/>
  <c r="Q704" i="2"/>
  <c r="Q705" i="2"/>
  <c r="Q706" i="2"/>
  <c r="Q707" i="2"/>
  <c r="Q708" i="2"/>
  <c r="Q709" i="2"/>
  <c r="Q710" i="2"/>
  <c r="Q711" i="2"/>
  <c r="Q712" i="2"/>
  <c r="Q713" i="2"/>
  <c r="Q714" i="2"/>
  <c r="Q715" i="2"/>
  <c r="Q716" i="2"/>
  <c r="Q717" i="2"/>
  <c r="Q718" i="2"/>
  <c r="Q719" i="2"/>
  <c r="Q720" i="2"/>
  <c r="Q721" i="2"/>
  <c r="Q722" i="2"/>
  <c r="Q723" i="2"/>
  <c r="Q724" i="2"/>
  <c r="Q725" i="2"/>
  <c r="Q726" i="2"/>
  <c r="Q727" i="2"/>
  <c r="Q728" i="2"/>
  <c r="Q729" i="2"/>
  <c r="Q730" i="2"/>
  <c r="Q731" i="2"/>
  <c r="Q732" i="2"/>
  <c r="Q733" i="2"/>
  <c r="Q734" i="2"/>
  <c r="Q735" i="2"/>
  <c r="Q736" i="2"/>
  <c r="Q737" i="2"/>
  <c r="Q738" i="2"/>
  <c r="Q739" i="2"/>
  <c r="Q740" i="2"/>
  <c r="Q741" i="2"/>
  <c r="Q742" i="2"/>
  <c r="Q743" i="2"/>
  <c r="Q744" i="2"/>
  <c r="Q745" i="2"/>
  <c r="Q746" i="2"/>
  <c r="Q747" i="2"/>
  <c r="Q748" i="2"/>
  <c r="Q749" i="2"/>
  <c r="Q750" i="2"/>
  <c r="Q751" i="2"/>
  <c r="Q752" i="2"/>
  <c r="Q753" i="2"/>
  <c r="Q754" i="2"/>
  <c r="Q755" i="2"/>
  <c r="Q756" i="2"/>
  <c r="Q757" i="2"/>
  <c r="Q758" i="2"/>
  <c r="Q759" i="2"/>
  <c r="Q760" i="2"/>
  <c r="Q761" i="2"/>
  <c r="Q762" i="2"/>
  <c r="Q763" i="2"/>
  <c r="Q764" i="2"/>
  <c r="Q765" i="2"/>
  <c r="Q766" i="2"/>
  <c r="Q767" i="2"/>
  <c r="Q768" i="2"/>
  <c r="Q769" i="2"/>
  <c r="Q770" i="2"/>
  <c r="Q771" i="2"/>
  <c r="Q772" i="2"/>
  <c r="Q773" i="2"/>
  <c r="Q774" i="2"/>
  <c r="Q775" i="2"/>
  <c r="Q776" i="2"/>
  <c r="Q777" i="2"/>
  <c r="Q778" i="2"/>
  <c r="Q779" i="2"/>
  <c r="Q780" i="2"/>
  <c r="Q781" i="2"/>
  <c r="Q782" i="2"/>
  <c r="Q783" i="2"/>
  <c r="Q784" i="2"/>
  <c r="Q785" i="2"/>
  <c r="Q786" i="2"/>
  <c r="Q787" i="2"/>
  <c r="Q788" i="2"/>
  <c r="Q789" i="2"/>
  <c r="Q790" i="2"/>
  <c r="Q791" i="2"/>
  <c r="Q792" i="2"/>
  <c r="Q793" i="2"/>
  <c r="Q794" i="2"/>
  <c r="Q795" i="2"/>
  <c r="Q796" i="2"/>
  <c r="Q797" i="2"/>
  <c r="Q798" i="2"/>
  <c r="Q799" i="2"/>
  <c r="Q800" i="2"/>
  <c r="Q801" i="2"/>
  <c r="Q802" i="2"/>
  <c r="Q803" i="2"/>
  <c r="Q804" i="2"/>
  <c r="Q805" i="2"/>
  <c r="Q806" i="2"/>
  <c r="Q807" i="2"/>
  <c r="Q808" i="2"/>
  <c r="Q809" i="2"/>
  <c r="Q810" i="2"/>
  <c r="Q811" i="2"/>
  <c r="Q812" i="2"/>
  <c r="Q813" i="2"/>
  <c r="Q814" i="2"/>
  <c r="Q815" i="2"/>
  <c r="Q816" i="2"/>
  <c r="Q817" i="2"/>
  <c r="Q818" i="2"/>
  <c r="Q819" i="2"/>
  <c r="Q820" i="2"/>
  <c r="Q821" i="2"/>
  <c r="Q822" i="2"/>
  <c r="Q823" i="2"/>
  <c r="Q824" i="2"/>
  <c r="Q825" i="2"/>
  <c r="Q826" i="2"/>
  <c r="Q827" i="2"/>
  <c r="Q828" i="2"/>
  <c r="Q829" i="2"/>
  <c r="Q830" i="2"/>
  <c r="Q831" i="2"/>
  <c r="Q832" i="2"/>
  <c r="Q833" i="2"/>
  <c r="Q834" i="2"/>
  <c r="Q835" i="2"/>
  <c r="Q836" i="2"/>
  <c r="Q837" i="2"/>
  <c r="Q838" i="2"/>
  <c r="Q839" i="2"/>
  <c r="Q840" i="2"/>
  <c r="Q841" i="2"/>
  <c r="Q842" i="2"/>
  <c r="Q843" i="2"/>
  <c r="Q844" i="2"/>
  <c r="Q845" i="2"/>
  <c r="Q846" i="2"/>
  <c r="Q847" i="2"/>
  <c r="Q848" i="2"/>
  <c r="Q849" i="2"/>
  <c r="Q850" i="2"/>
  <c r="Q851" i="2"/>
  <c r="Q852" i="2"/>
  <c r="Q853" i="2"/>
  <c r="Q854" i="2"/>
  <c r="Q855" i="2"/>
  <c r="Q856" i="2"/>
  <c r="Q857" i="2"/>
  <c r="Q858" i="2"/>
  <c r="Q859" i="2"/>
  <c r="Q860" i="2"/>
  <c r="Q861" i="2"/>
  <c r="Q862" i="2"/>
  <c r="Q863" i="2"/>
  <c r="Q864" i="2"/>
  <c r="Q865" i="2"/>
  <c r="Q866" i="2"/>
  <c r="Q867" i="2"/>
  <c r="Q868" i="2"/>
  <c r="Q869" i="2"/>
  <c r="Q870" i="2"/>
  <c r="Q871" i="2"/>
  <c r="Q872" i="2"/>
  <c r="Q873" i="2"/>
  <c r="Q874" i="2"/>
  <c r="Q875" i="2"/>
  <c r="Q876" i="2"/>
  <c r="Q877" i="2"/>
  <c r="Q878" i="2"/>
  <c r="Q879" i="2"/>
  <c r="Q880" i="2"/>
  <c r="Q881" i="2"/>
  <c r="Q882" i="2"/>
  <c r="Q883" i="2"/>
  <c r="Q884" i="2"/>
  <c r="Q885" i="2"/>
  <c r="Q886" i="2"/>
  <c r="Q887" i="2"/>
  <c r="Q888" i="2"/>
  <c r="Q889" i="2"/>
  <c r="Q890" i="2"/>
  <c r="Q891" i="2"/>
  <c r="Q892" i="2"/>
  <c r="Q893" i="2"/>
  <c r="Q894" i="2"/>
  <c r="Q895" i="2"/>
  <c r="Q896" i="2"/>
  <c r="Q897" i="2"/>
  <c r="Q898" i="2"/>
  <c r="Q899" i="2"/>
  <c r="Q900" i="2"/>
  <c r="Q901" i="2"/>
  <c r="Q902" i="2"/>
  <c r="Q903" i="2"/>
  <c r="Q904" i="2"/>
  <c r="Q905" i="2"/>
  <c r="Q906" i="2"/>
  <c r="Q907" i="2"/>
  <c r="Q908" i="2"/>
  <c r="Q909" i="2"/>
  <c r="Q910" i="2"/>
  <c r="Q911" i="2"/>
  <c r="Q912" i="2"/>
  <c r="Q913" i="2"/>
  <c r="Q914" i="2"/>
  <c r="Q915" i="2"/>
  <c r="Q916" i="2"/>
  <c r="Q917" i="2"/>
  <c r="Q918" i="2"/>
  <c r="Q919" i="2"/>
  <c r="Q920" i="2"/>
  <c r="Q921" i="2"/>
  <c r="Q922" i="2"/>
  <c r="Q923" i="2"/>
  <c r="Q924" i="2"/>
  <c r="Q925" i="2"/>
  <c r="Q926" i="2"/>
  <c r="Q927" i="2"/>
  <c r="Q928" i="2"/>
  <c r="Q929" i="2"/>
  <c r="Q930" i="2"/>
  <c r="Q931" i="2"/>
  <c r="Q932" i="2"/>
  <c r="Q933" i="2"/>
  <c r="Q934" i="2"/>
  <c r="Q935" i="2"/>
  <c r="Q936" i="2"/>
  <c r="Q937" i="2"/>
  <c r="Q938" i="2"/>
  <c r="Q939" i="2"/>
  <c r="Q940" i="2"/>
  <c r="Q941" i="2"/>
  <c r="Q942" i="2"/>
  <c r="Q943" i="2"/>
  <c r="Q944" i="2"/>
  <c r="Q945" i="2"/>
  <c r="Q946" i="2"/>
  <c r="Q947" i="2"/>
  <c r="Q948" i="2"/>
  <c r="Q949" i="2"/>
  <c r="Q950" i="2"/>
  <c r="Q951" i="2"/>
  <c r="Q952" i="2"/>
  <c r="Q953" i="2"/>
  <c r="Q954" i="2"/>
  <c r="Q955" i="2"/>
  <c r="Q956" i="2"/>
  <c r="Q957" i="2"/>
  <c r="Q958" i="2"/>
  <c r="Q959" i="2"/>
  <c r="Q960" i="2"/>
  <c r="Q961" i="2"/>
  <c r="Q962" i="2"/>
  <c r="Q963" i="2"/>
  <c r="Q964" i="2"/>
  <c r="Q965" i="2"/>
  <c r="Q966" i="2"/>
  <c r="Q967" i="2"/>
  <c r="Q968" i="2"/>
  <c r="Q969" i="2"/>
  <c r="Q970" i="2"/>
  <c r="Q971" i="2"/>
  <c r="Q972" i="2"/>
  <c r="Q973" i="2"/>
  <c r="Q974" i="2"/>
  <c r="Q975" i="2"/>
  <c r="Q976" i="2"/>
  <c r="Q977" i="2"/>
  <c r="Q978" i="2"/>
  <c r="Q979" i="2"/>
  <c r="Q980" i="2"/>
  <c r="Q981" i="2"/>
  <c r="Q982" i="2"/>
  <c r="Q983" i="2"/>
  <c r="Q984" i="2"/>
  <c r="Q985" i="2"/>
  <c r="Q986" i="2"/>
  <c r="Q987" i="2"/>
  <c r="Q988" i="2"/>
  <c r="Q989" i="2"/>
  <c r="Q990" i="2"/>
  <c r="Q991" i="2"/>
  <c r="Q992" i="2"/>
  <c r="Q993" i="2"/>
  <c r="Q994" i="2"/>
  <c r="Q995" i="2"/>
  <c r="Q996" i="2"/>
  <c r="Q997" i="2"/>
  <c r="Q998" i="2"/>
  <c r="Q999" i="2"/>
  <c r="Q1000" i="2"/>
  <c r="Q1001" i="2"/>
  <c r="Q1002" i="2"/>
  <c r="Q1003" i="2"/>
  <c r="Q1004" i="2"/>
  <c r="Q1005" i="2"/>
  <c r="Q1006" i="2"/>
  <c r="Q1007" i="2"/>
  <c r="Q1008" i="2"/>
  <c r="Q1009" i="2"/>
  <c r="Q1010" i="2"/>
  <c r="Q1011" i="2"/>
  <c r="Q1012" i="2"/>
  <c r="Q1013" i="2"/>
  <c r="Q1014" i="2"/>
  <c r="Q1015" i="2"/>
  <c r="Q1016" i="2"/>
  <c r="Q1017" i="2"/>
  <c r="Q1018" i="2"/>
  <c r="Q1019" i="2"/>
  <c r="Q1020" i="2"/>
  <c r="Q1021" i="2"/>
  <c r="Q1022" i="2"/>
  <c r="Q1023" i="2"/>
  <c r="Q1024" i="2"/>
  <c r="Q1025" i="2"/>
  <c r="Q1026" i="2"/>
  <c r="Q1027" i="2"/>
  <c r="Q1028" i="2"/>
  <c r="Q1029" i="2"/>
  <c r="Q1030" i="2"/>
  <c r="Q1031" i="2"/>
  <c r="Q1032" i="2"/>
  <c r="Q1033" i="2"/>
  <c r="Q1034" i="2"/>
  <c r="Q1035" i="2"/>
  <c r="Q1036" i="2"/>
  <c r="Q1037" i="2"/>
  <c r="Q1038" i="2"/>
  <c r="Q1039" i="2"/>
  <c r="Q1040" i="2"/>
  <c r="Q1041" i="2"/>
  <c r="Q1042" i="2"/>
  <c r="Q1043" i="2"/>
  <c r="Q1044" i="2"/>
  <c r="Q1045" i="2"/>
  <c r="Q1046" i="2"/>
  <c r="Q1047" i="2"/>
  <c r="Q1048" i="2"/>
  <c r="Q1049" i="2"/>
  <c r="Q1050" i="2"/>
  <c r="Q1051" i="2"/>
  <c r="Q1052" i="2"/>
  <c r="Q1053" i="2"/>
  <c r="Q1054" i="2"/>
  <c r="Q1055" i="2"/>
  <c r="Q1056" i="2"/>
  <c r="Q1057" i="2"/>
  <c r="Q1058" i="2"/>
  <c r="Q1059" i="2"/>
  <c r="Q1060" i="2"/>
  <c r="Q1061" i="2"/>
  <c r="Q1062" i="2"/>
  <c r="Q1063" i="2"/>
  <c r="Q1064" i="2"/>
  <c r="Q1065" i="2"/>
  <c r="Q1066" i="2"/>
  <c r="Q1067" i="2"/>
  <c r="Q1068" i="2"/>
  <c r="Q1069" i="2"/>
  <c r="Q1070" i="2"/>
  <c r="Q1071" i="2"/>
  <c r="Q1072" i="2"/>
  <c r="Q1073" i="2"/>
  <c r="Q1074" i="2"/>
  <c r="Q1075" i="2"/>
  <c r="Q1076" i="2"/>
  <c r="Q1077" i="2"/>
  <c r="Q1078" i="2"/>
  <c r="Q1079" i="2"/>
  <c r="Q1080" i="2"/>
  <c r="Q1081" i="2"/>
  <c r="Q1082" i="2"/>
  <c r="Q1083" i="2"/>
  <c r="Q1084" i="2"/>
  <c r="Q1085" i="2"/>
  <c r="Q1086" i="2"/>
  <c r="Q1087" i="2"/>
  <c r="Q1088" i="2"/>
  <c r="Q1089" i="2"/>
  <c r="Q1090" i="2"/>
  <c r="Q1091" i="2"/>
  <c r="Q1092" i="2"/>
  <c r="Q1093" i="2"/>
  <c r="Q1094" i="2"/>
  <c r="Q1095" i="2"/>
  <c r="Q1096" i="2"/>
  <c r="Q1097" i="2"/>
  <c r="Q1098" i="2"/>
  <c r="Q1099" i="2"/>
  <c r="Q1100" i="2"/>
  <c r="Q1101" i="2"/>
  <c r="Q1102" i="2"/>
  <c r="Q1103" i="2"/>
  <c r="Q1104" i="2"/>
  <c r="Q1105" i="2"/>
  <c r="Q1106" i="2"/>
  <c r="Q1107" i="2"/>
  <c r="Q1108" i="2"/>
  <c r="Q1109" i="2"/>
  <c r="Q1110" i="2"/>
  <c r="Q1111" i="2"/>
  <c r="Q1112" i="2"/>
  <c r="Q1113" i="2"/>
  <c r="Q1114" i="2"/>
  <c r="Q1115" i="2"/>
  <c r="Q1116" i="2"/>
  <c r="Q1117" i="2"/>
  <c r="Q1118" i="2"/>
  <c r="Q1119" i="2"/>
  <c r="Q1120" i="2"/>
  <c r="Q1121" i="2"/>
  <c r="Q1122" i="2"/>
  <c r="Q1123" i="2"/>
  <c r="Q1124" i="2"/>
  <c r="Q1125" i="2"/>
  <c r="Q1126" i="2"/>
  <c r="Q1127" i="2"/>
  <c r="Q1128" i="2"/>
  <c r="Q1129" i="2"/>
  <c r="Q1130" i="2"/>
  <c r="Q1131" i="2"/>
  <c r="Q1132" i="2"/>
  <c r="Q1133" i="2"/>
  <c r="Q1134" i="2"/>
  <c r="Q1135" i="2"/>
  <c r="Q1136" i="2"/>
  <c r="Q1137" i="2"/>
  <c r="Q1138" i="2"/>
  <c r="Q1139" i="2"/>
  <c r="Q1140" i="2"/>
  <c r="Q1141" i="2"/>
  <c r="Q1142" i="2"/>
  <c r="Q1143" i="2"/>
  <c r="Q1144" i="2"/>
  <c r="Q1145" i="2"/>
  <c r="Q1146" i="2"/>
  <c r="Q1147" i="2"/>
  <c r="Q1148" i="2"/>
  <c r="Q1149" i="2"/>
  <c r="Q1150" i="2"/>
  <c r="Q1151" i="2"/>
  <c r="Q1152" i="2"/>
  <c r="Q1153" i="2"/>
  <c r="Q1154" i="2"/>
  <c r="Q1155" i="2"/>
  <c r="Q1156" i="2"/>
  <c r="Q1157" i="2"/>
  <c r="Q1158" i="2"/>
  <c r="Q1159" i="2"/>
  <c r="Q1160" i="2"/>
  <c r="Q1161" i="2"/>
  <c r="Q1162" i="2"/>
  <c r="Q1163" i="2"/>
  <c r="Q1164" i="2"/>
  <c r="Q1165" i="2"/>
  <c r="Q1166" i="2"/>
  <c r="Q1167" i="2"/>
  <c r="Q1168" i="2"/>
  <c r="Q1169" i="2"/>
  <c r="Q1170" i="2"/>
  <c r="Q1171" i="2"/>
  <c r="Q1172" i="2"/>
  <c r="Q1173" i="2"/>
  <c r="Q1174" i="2"/>
  <c r="Q1175" i="2"/>
  <c r="Q1176" i="2"/>
  <c r="Q1177" i="2"/>
  <c r="Q1178" i="2"/>
  <c r="Q1179" i="2"/>
  <c r="Q1180" i="2"/>
  <c r="Q1181" i="2"/>
  <c r="Q1182" i="2"/>
  <c r="Q1183" i="2"/>
  <c r="Q1184" i="2"/>
  <c r="Q1185" i="2"/>
  <c r="Q1186" i="2"/>
  <c r="Q1187" i="2"/>
  <c r="Q1188" i="2"/>
  <c r="Q1189" i="2"/>
  <c r="Q1190" i="2"/>
  <c r="Q1191" i="2"/>
  <c r="Q1192" i="2"/>
  <c r="Q1193" i="2"/>
  <c r="Q1194" i="2"/>
  <c r="Q1195" i="2"/>
  <c r="Q1196" i="2"/>
  <c r="Q1197" i="2"/>
  <c r="Q1198" i="2"/>
  <c r="Q1199" i="2"/>
  <c r="Q1200" i="2"/>
  <c r="Q1201" i="2"/>
  <c r="Q1202" i="2"/>
  <c r="Q1203" i="2"/>
  <c r="Q1204" i="2"/>
  <c r="Q1205" i="2"/>
  <c r="Q1206" i="2"/>
  <c r="Q1207" i="2"/>
  <c r="Q1208" i="2"/>
  <c r="Q1209" i="2"/>
  <c r="Q1210" i="2"/>
  <c r="Q1211" i="2"/>
  <c r="Q1212" i="2"/>
  <c r="Q1213" i="2"/>
  <c r="Q1214" i="2"/>
  <c r="Q1215" i="2"/>
  <c r="Q1216" i="2"/>
  <c r="Q1217" i="2"/>
  <c r="Q1218" i="2"/>
  <c r="Q1219" i="2"/>
  <c r="Q1220" i="2"/>
  <c r="Q1221" i="2"/>
  <c r="Q1222" i="2"/>
  <c r="Q1223" i="2"/>
  <c r="Q1224" i="2"/>
  <c r="Q1225" i="2"/>
  <c r="Q1226" i="2"/>
  <c r="Q1227" i="2"/>
  <c r="Q1228" i="2"/>
  <c r="Q1229" i="2"/>
  <c r="Q1230" i="2"/>
  <c r="Q1231" i="2"/>
  <c r="Q1232" i="2"/>
  <c r="Q1233" i="2"/>
  <c r="Q1234" i="2"/>
  <c r="Q1235" i="2"/>
  <c r="Q1236" i="2"/>
  <c r="Q1237" i="2"/>
  <c r="Q1238" i="2"/>
  <c r="Q1239" i="2"/>
  <c r="Q1240" i="2"/>
  <c r="Q1241" i="2"/>
  <c r="Q1242" i="2"/>
  <c r="Q1243" i="2"/>
  <c r="Q1244" i="2"/>
  <c r="Q1245" i="2"/>
  <c r="Q1246" i="2"/>
  <c r="Q1247" i="2"/>
  <c r="Q1248" i="2"/>
  <c r="Q1249" i="2"/>
  <c r="Q1250" i="2"/>
  <c r="Q1251" i="2"/>
  <c r="Q1252" i="2"/>
  <c r="Q1253" i="2"/>
  <c r="Q1254" i="2"/>
  <c r="Q1255" i="2"/>
  <c r="Q1256" i="2"/>
  <c r="Q1257" i="2"/>
  <c r="Q1258" i="2"/>
  <c r="Q1259" i="2"/>
  <c r="Q1260" i="2"/>
  <c r="Q1261" i="2"/>
  <c r="Q1262" i="2"/>
  <c r="Q1263" i="2"/>
  <c r="Q1264" i="2"/>
  <c r="Q1265" i="2"/>
  <c r="Q1266" i="2"/>
  <c r="Q1267" i="2"/>
  <c r="Q1268" i="2"/>
  <c r="Q1269" i="2"/>
  <c r="Q1270" i="2"/>
  <c r="Q1271" i="2"/>
  <c r="Q1272" i="2"/>
  <c r="Q1273" i="2"/>
  <c r="Q1274" i="2"/>
  <c r="Q1275" i="2"/>
  <c r="Q1276" i="2"/>
  <c r="Q1277" i="2"/>
  <c r="Q1278" i="2"/>
  <c r="Q1279" i="2"/>
  <c r="Q1280" i="2"/>
  <c r="Q1281" i="2"/>
  <c r="Q1282" i="2"/>
  <c r="Q1283" i="2"/>
  <c r="Q1284" i="2"/>
  <c r="Q1285" i="2"/>
  <c r="Q1286" i="2"/>
  <c r="Q1287" i="2"/>
  <c r="Q1288" i="2"/>
  <c r="Q1289" i="2"/>
  <c r="Q1290" i="2"/>
  <c r="Q1291" i="2"/>
  <c r="Q1292" i="2"/>
  <c r="Q1293" i="2"/>
  <c r="Q1294" i="2"/>
  <c r="Q1295" i="2"/>
  <c r="Q1296" i="2"/>
  <c r="Q1297" i="2"/>
  <c r="Q1298" i="2"/>
  <c r="Q1299" i="2"/>
  <c r="Q1300" i="2"/>
  <c r="Q1301" i="2"/>
  <c r="Q1302" i="2"/>
  <c r="Q1303" i="2"/>
  <c r="Q1304" i="2"/>
  <c r="Q1305" i="2"/>
  <c r="Q1306" i="2"/>
  <c r="Q1307" i="2"/>
  <c r="Q1308" i="2"/>
  <c r="Q1309" i="2"/>
  <c r="Q1310" i="2"/>
  <c r="Q1311" i="2"/>
  <c r="Q1312" i="2"/>
  <c r="Q1313" i="2"/>
  <c r="Q1314" i="2"/>
  <c r="Q1315" i="2"/>
  <c r="Q1316" i="2"/>
  <c r="Q1317" i="2"/>
  <c r="Q1318" i="2"/>
  <c r="Q1319" i="2"/>
  <c r="Q1320" i="2"/>
  <c r="Q1321" i="2"/>
  <c r="Q1322" i="2"/>
  <c r="Q1323" i="2"/>
  <c r="Q1324" i="2"/>
  <c r="Q1325" i="2"/>
  <c r="Q1326" i="2"/>
  <c r="Q1327" i="2"/>
  <c r="Q1328" i="2"/>
  <c r="Q1329" i="2"/>
  <c r="Q1330" i="2"/>
  <c r="Q1331" i="2"/>
  <c r="Q1332" i="2"/>
  <c r="Q1333" i="2"/>
  <c r="Q1334" i="2"/>
  <c r="Q1335" i="2"/>
  <c r="Q1336" i="2"/>
  <c r="Q1337" i="2"/>
  <c r="Q1338" i="2"/>
  <c r="Q1339" i="2"/>
  <c r="Q1340" i="2"/>
  <c r="Q1341" i="2"/>
  <c r="Q1342" i="2"/>
  <c r="Q1343" i="2"/>
  <c r="Q1344" i="2"/>
  <c r="Q1345" i="2"/>
  <c r="Q1346" i="2"/>
  <c r="Q1347" i="2"/>
  <c r="Q1348" i="2"/>
  <c r="Q1349" i="2"/>
  <c r="Q1350" i="2"/>
  <c r="Q1351" i="2"/>
  <c r="Q1352" i="2"/>
  <c r="Q1353" i="2"/>
  <c r="Q1354" i="2"/>
  <c r="Q1355" i="2"/>
  <c r="Q1356" i="2"/>
  <c r="Q1357" i="2"/>
  <c r="Q1358" i="2"/>
  <c r="Q1359" i="2"/>
  <c r="Q1360" i="2"/>
  <c r="Q1361" i="2"/>
  <c r="Q1362" i="2"/>
  <c r="Q1363" i="2"/>
  <c r="Q1364" i="2"/>
  <c r="Q1365" i="2"/>
  <c r="Q1366" i="2"/>
  <c r="Q1367" i="2"/>
  <c r="Q1368" i="2"/>
  <c r="Q1369" i="2"/>
  <c r="Q1370" i="2"/>
  <c r="Q1371" i="2"/>
  <c r="Q1372" i="2"/>
  <c r="Q1373" i="2"/>
  <c r="Q1374" i="2"/>
  <c r="Q1375" i="2"/>
  <c r="Q1376" i="2"/>
  <c r="Q1377" i="2"/>
  <c r="Q1378" i="2"/>
  <c r="Q1379" i="2"/>
  <c r="Q1380" i="2"/>
  <c r="Q1381" i="2"/>
  <c r="Q1382" i="2"/>
  <c r="Q1383" i="2"/>
  <c r="Q1384" i="2"/>
  <c r="Q1385" i="2"/>
  <c r="Q1386" i="2"/>
  <c r="Q1387" i="2"/>
  <c r="Q1388" i="2"/>
  <c r="Q1389" i="2"/>
  <c r="Q1390" i="2"/>
  <c r="Q1391" i="2"/>
  <c r="Q1392" i="2"/>
  <c r="Q1393" i="2"/>
  <c r="Q1394" i="2"/>
  <c r="Q1395" i="2"/>
  <c r="Q1396" i="2"/>
  <c r="Q1397" i="2"/>
  <c r="Q1398" i="2"/>
  <c r="Q1399" i="2"/>
  <c r="Q1400" i="2"/>
  <c r="Q1401" i="2"/>
  <c r="Q1402" i="2"/>
  <c r="Q1403" i="2"/>
  <c r="Q1404" i="2"/>
  <c r="Q1405" i="2"/>
  <c r="Q1406" i="2"/>
  <c r="Q1407" i="2"/>
  <c r="Q1408" i="2"/>
  <c r="Q1409" i="2"/>
  <c r="Q1410" i="2"/>
  <c r="Q1411" i="2"/>
  <c r="Q1412" i="2"/>
  <c r="Q1413" i="2"/>
  <c r="Q1414" i="2"/>
  <c r="Q1415" i="2"/>
  <c r="Q1416" i="2"/>
  <c r="Q1417" i="2"/>
  <c r="Q1418" i="2"/>
  <c r="Q1419" i="2"/>
  <c r="Q1420" i="2"/>
  <c r="Q1421" i="2"/>
  <c r="Q1422" i="2"/>
  <c r="Q1423" i="2"/>
  <c r="Q1424" i="2"/>
  <c r="Q1425" i="2"/>
  <c r="Q1426" i="2"/>
  <c r="Q1427" i="2"/>
  <c r="Q1428" i="2"/>
  <c r="Q1429" i="2"/>
  <c r="Q1430" i="2"/>
  <c r="Q1431" i="2"/>
  <c r="Q1432" i="2"/>
  <c r="Q1433" i="2"/>
  <c r="Q1434" i="2"/>
  <c r="Q1435" i="2"/>
  <c r="Q1436" i="2"/>
  <c r="Q1437" i="2"/>
  <c r="Q1438" i="2"/>
  <c r="Q1439" i="2"/>
  <c r="Q1440" i="2"/>
  <c r="Q1441" i="2"/>
  <c r="Q1442" i="2"/>
  <c r="Q1443" i="2"/>
  <c r="Q1444" i="2"/>
  <c r="Q1445" i="2"/>
  <c r="Q1446" i="2"/>
  <c r="Q1447" i="2"/>
  <c r="Q1448" i="2"/>
  <c r="Q1449" i="2"/>
  <c r="Q1450" i="2"/>
  <c r="Q1451" i="2"/>
  <c r="Q1452" i="2"/>
  <c r="Q1453" i="2"/>
  <c r="Q1454" i="2"/>
  <c r="Q1455" i="2"/>
  <c r="Q1456" i="2"/>
  <c r="Q1457" i="2"/>
  <c r="Q1458" i="2"/>
  <c r="Q1459" i="2"/>
  <c r="Q1460" i="2"/>
  <c r="Q1461" i="2"/>
  <c r="Q1462" i="2"/>
  <c r="Q1463" i="2"/>
  <c r="Q1464" i="2"/>
  <c r="Q1465" i="2"/>
  <c r="Q1466" i="2"/>
  <c r="Q1467" i="2"/>
  <c r="Q1468" i="2"/>
  <c r="Q1469" i="2"/>
  <c r="Q1470" i="2"/>
  <c r="Q1471" i="2"/>
  <c r="Q1472" i="2"/>
  <c r="Q1473" i="2"/>
  <c r="Q1474" i="2"/>
  <c r="Q1475" i="2"/>
  <c r="Q1476" i="2"/>
  <c r="Q1477" i="2"/>
  <c r="Q1478" i="2"/>
  <c r="Q1479" i="2"/>
  <c r="Q1480" i="2"/>
  <c r="Q1481" i="2"/>
  <c r="Q1482" i="2"/>
  <c r="Q1483" i="2"/>
  <c r="Q1484" i="2"/>
  <c r="Q1485" i="2"/>
  <c r="Q1486" i="2"/>
  <c r="Q1487" i="2"/>
  <c r="Q1488" i="2"/>
  <c r="Q1489" i="2"/>
  <c r="Q1490" i="2"/>
  <c r="Q1491" i="2"/>
  <c r="Q1492" i="2"/>
  <c r="Q1493" i="2"/>
  <c r="Q1494" i="2"/>
  <c r="Q1495" i="2"/>
  <c r="Q1496" i="2"/>
  <c r="Q1497" i="2"/>
  <c r="Q1498" i="2"/>
  <c r="Q1499" i="2"/>
  <c r="Q1500" i="2"/>
  <c r="Q1501" i="2"/>
  <c r="Q1502" i="2"/>
  <c r="Q1503" i="2"/>
  <c r="Q1504" i="2"/>
  <c r="Q1505" i="2"/>
  <c r="Q1506" i="2"/>
  <c r="Q1507" i="2"/>
  <c r="Q1508" i="2"/>
  <c r="Q1509" i="2"/>
  <c r="Q1510" i="2"/>
  <c r="Q1511" i="2"/>
  <c r="Q1512" i="2"/>
  <c r="Q1513" i="2"/>
  <c r="Q1514" i="2"/>
  <c r="Q1515" i="2"/>
  <c r="Q1516" i="2"/>
  <c r="Q1517" i="2"/>
  <c r="Q1518" i="2"/>
  <c r="Q1519" i="2"/>
  <c r="Q1520" i="2"/>
  <c r="Q1521" i="2"/>
  <c r="Q1522" i="2"/>
  <c r="Q1523" i="2"/>
  <c r="Q1524" i="2"/>
  <c r="Q1525" i="2"/>
  <c r="Q1526" i="2"/>
  <c r="Q1527" i="2"/>
  <c r="Q1528" i="2"/>
  <c r="Q1529" i="2"/>
  <c r="Q1530" i="2"/>
  <c r="Q1531" i="2"/>
  <c r="Q1532" i="2"/>
  <c r="Q1533" i="2"/>
  <c r="Q1534" i="2"/>
  <c r="Q1535" i="2"/>
  <c r="Q1536" i="2"/>
  <c r="Q1537" i="2"/>
  <c r="Q1538" i="2"/>
  <c r="Q1539" i="2"/>
  <c r="Q1540" i="2"/>
  <c r="Q1541" i="2"/>
  <c r="Q1542" i="2"/>
  <c r="Q1543" i="2"/>
  <c r="Q1544" i="2"/>
  <c r="Q1545" i="2"/>
  <c r="Q1546" i="2"/>
  <c r="Q1547" i="2"/>
  <c r="Q1548" i="2"/>
  <c r="Q1549" i="2"/>
  <c r="Q1550" i="2"/>
  <c r="Q1551" i="2"/>
  <c r="Q1552" i="2"/>
  <c r="Q1553" i="2"/>
  <c r="Q1554" i="2"/>
  <c r="Q1555" i="2"/>
  <c r="Q1556" i="2"/>
  <c r="Q1557" i="2"/>
  <c r="Q1558" i="2"/>
  <c r="Q1559" i="2"/>
  <c r="Q1560" i="2"/>
  <c r="Q1561" i="2"/>
  <c r="Q1562" i="2"/>
  <c r="Q1563" i="2"/>
  <c r="Q1564" i="2"/>
  <c r="Q1565" i="2"/>
  <c r="Q1566" i="2"/>
  <c r="Q1567" i="2"/>
  <c r="Q1568" i="2"/>
  <c r="Q1569" i="2"/>
  <c r="Q1570" i="2"/>
  <c r="Q1571" i="2"/>
  <c r="Q1572" i="2"/>
  <c r="Q1573" i="2"/>
  <c r="Q1574" i="2"/>
  <c r="Q1575" i="2"/>
  <c r="Q1576" i="2"/>
  <c r="Q1577" i="2"/>
  <c r="Q1578" i="2"/>
  <c r="Q1579" i="2"/>
  <c r="Q1580" i="2"/>
  <c r="Q1581" i="2"/>
  <c r="Q1582" i="2"/>
  <c r="Q1583" i="2"/>
  <c r="Q1584" i="2"/>
  <c r="Q1585" i="2"/>
  <c r="Q1586" i="2"/>
  <c r="Q1587" i="2"/>
  <c r="Q1588" i="2"/>
  <c r="Q1589" i="2"/>
  <c r="Q1590" i="2"/>
  <c r="Q1591" i="2"/>
  <c r="Q1592" i="2"/>
  <c r="Q1593" i="2"/>
  <c r="Q1594" i="2"/>
  <c r="Q1595" i="2"/>
  <c r="Q1596" i="2"/>
  <c r="Q1597" i="2"/>
  <c r="Q1598" i="2"/>
  <c r="Q1599" i="2"/>
  <c r="Q1600" i="2"/>
  <c r="Q1601" i="2"/>
  <c r="Q1602" i="2"/>
  <c r="Q1603" i="2"/>
  <c r="Q1604" i="2"/>
  <c r="Q1605" i="2"/>
  <c r="Q1606" i="2"/>
  <c r="Q1607" i="2"/>
  <c r="Q1608" i="2"/>
  <c r="Q1609" i="2"/>
  <c r="Q1610" i="2"/>
  <c r="Q1611" i="2"/>
  <c r="Q1612" i="2"/>
  <c r="Q1613" i="2"/>
  <c r="Q1614" i="2"/>
  <c r="Q1615" i="2"/>
  <c r="Q1616" i="2"/>
  <c r="Q1617" i="2"/>
  <c r="Q1618" i="2"/>
  <c r="Q1619" i="2"/>
  <c r="Q1620" i="2"/>
  <c r="Q1621" i="2"/>
  <c r="Q1622" i="2"/>
  <c r="Q1623" i="2"/>
  <c r="Q1624" i="2"/>
  <c r="Q1625" i="2"/>
  <c r="Q1626" i="2"/>
  <c r="Q1627" i="2"/>
  <c r="Q1628" i="2"/>
  <c r="Q1629" i="2"/>
  <c r="Q1630" i="2"/>
  <c r="Q1631" i="2"/>
  <c r="Q1632" i="2"/>
  <c r="Q1633" i="2"/>
  <c r="Q1634" i="2"/>
  <c r="Q1635" i="2"/>
  <c r="Q1636" i="2"/>
  <c r="Q1637" i="2"/>
  <c r="Q1638" i="2"/>
  <c r="Q1639" i="2"/>
  <c r="Q1640" i="2"/>
  <c r="Q1641" i="2"/>
  <c r="Q1642" i="2"/>
  <c r="Q1643" i="2"/>
  <c r="Q1644" i="2"/>
  <c r="Q1645" i="2"/>
  <c r="Q1646" i="2"/>
  <c r="Q1647" i="2"/>
  <c r="Q1648" i="2"/>
  <c r="Q1649" i="2"/>
  <c r="Q1650" i="2"/>
  <c r="Q1651" i="2"/>
  <c r="Q1652" i="2"/>
  <c r="Q1653" i="2"/>
  <c r="Q1654" i="2"/>
  <c r="Q1655" i="2"/>
  <c r="Q1656" i="2"/>
  <c r="Q1657" i="2"/>
  <c r="Q1658" i="2"/>
  <c r="Q1659" i="2"/>
  <c r="Q1660" i="2"/>
  <c r="Q1661" i="2"/>
  <c r="Q1662" i="2"/>
  <c r="Q1663" i="2"/>
  <c r="Q1664" i="2"/>
  <c r="Q1665" i="2"/>
  <c r="Q1666" i="2"/>
  <c r="Q1667" i="2"/>
  <c r="Q1668" i="2"/>
  <c r="Q1669" i="2"/>
  <c r="Q1670" i="2"/>
  <c r="Q1671" i="2"/>
  <c r="Q1672" i="2"/>
  <c r="Q1673" i="2"/>
  <c r="Q1674" i="2"/>
  <c r="Q1675" i="2"/>
  <c r="Q1676" i="2"/>
  <c r="Q1677" i="2"/>
  <c r="Q1678" i="2"/>
  <c r="Q1679" i="2"/>
  <c r="Q1680" i="2"/>
  <c r="Q1681" i="2"/>
  <c r="Q1682" i="2"/>
  <c r="Q1683" i="2"/>
  <c r="Q1684" i="2"/>
  <c r="Q1685" i="2"/>
  <c r="Q1686" i="2"/>
  <c r="Q1687" i="2"/>
  <c r="Q1688" i="2"/>
  <c r="Q1689" i="2"/>
  <c r="Q1690" i="2"/>
  <c r="Q1691" i="2"/>
  <c r="Q1692" i="2"/>
  <c r="Q1693" i="2"/>
  <c r="Q1694" i="2"/>
  <c r="Q1695" i="2"/>
  <c r="Q1696" i="2"/>
  <c r="Q1697" i="2"/>
  <c r="Q1698" i="2"/>
  <c r="Q1699" i="2"/>
  <c r="Q1700" i="2"/>
  <c r="Q1701" i="2"/>
  <c r="Q1702" i="2"/>
  <c r="Q1703" i="2"/>
  <c r="Q1704" i="2"/>
  <c r="Q1705" i="2"/>
  <c r="Q1706" i="2"/>
  <c r="Q1707" i="2"/>
  <c r="Q1708" i="2"/>
  <c r="Q1709" i="2"/>
  <c r="Q1710" i="2"/>
  <c r="Q1711" i="2"/>
  <c r="Q1712" i="2"/>
  <c r="Q1713" i="2"/>
  <c r="Q1714" i="2"/>
  <c r="Q1715" i="2"/>
  <c r="Q1716" i="2"/>
  <c r="Q1717" i="2"/>
  <c r="Q1718" i="2"/>
  <c r="Q1719" i="2"/>
  <c r="Q1720" i="2"/>
  <c r="Q1721" i="2"/>
  <c r="Q1722" i="2"/>
  <c r="Q1723" i="2"/>
  <c r="Q1724" i="2"/>
  <c r="Q1725" i="2"/>
  <c r="Q1726" i="2"/>
  <c r="Q1727" i="2"/>
  <c r="Q1728" i="2"/>
  <c r="Q1729" i="2"/>
  <c r="Q1730" i="2"/>
  <c r="Q1731" i="2"/>
  <c r="Q1732" i="2"/>
  <c r="Q1733" i="2"/>
  <c r="Q1734" i="2"/>
  <c r="Q1735" i="2"/>
  <c r="Q1736" i="2"/>
  <c r="Q1737" i="2"/>
  <c r="Q1738" i="2"/>
  <c r="Q1739" i="2"/>
  <c r="Q1740" i="2"/>
  <c r="Q1741" i="2"/>
  <c r="Q1742" i="2"/>
  <c r="Q1743" i="2"/>
  <c r="Q1744" i="2"/>
  <c r="Q1745" i="2"/>
  <c r="Q1746" i="2"/>
  <c r="Q1747" i="2"/>
  <c r="Q1748" i="2"/>
  <c r="Q1749" i="2"/>
  <c r="Q1750" i="2"/>
  <c r="Q1751" i="2"/>
  <c r="Q1752" i="2"/>
  <c r="Q1753" i="2"/>
  <c r="Q1754" i="2"/>
  <c r="Q1755" i="2"/>
  <c r="Q1756" i="2"/>
  <c r="Q1757" i="2"/>
  <c r="Q1758" i="2"/>
  <c r="Q1759" i="2"/>
  <c r="Q1760" i="2"/>
  <c r="Q1761" i="2"/>
  <c r="Q1762" i="2"/>
  <c r="Q1763" i="2"/>
  <c r="Q1764" i="2"/>
  <c r="Q1765" i="2"/>
  <c r="Q1766" i="2"/>
  <c r="Q1767" i="2"/>
  <c r="Q1768" i="2"/>
  <c r="Q1769" i="2"/>
  <c r="Q1770" i="2"/>
  <c r="Q1771" i="2"/>
  <c r="Q1772" i="2"/>
  <c r="Q1773" i="2"/>
  <c r="Q1774" i="2"/>
  <c r="Q1775" i="2"/>
  <c r="Q1776" i="2"/>
  <c r="Q1777" i="2"/>
  <c r="Q1778" i="2"/>
  <c r="Q1779" i="2"/>
  <c r="Q1780" i="2"/>
  <c r="Q1781" i="2"/>
  <c r="Q1782" i="2"/>
  <c r="Q1783" i="2"/>
  <c r="Q1784" i="2"/>
  <c r="Q1785" i="2"/>
  <c r="Q1786" i="2"/>
  <c r="Q1787" i="2"/>
  <c r="Q1788" i="2"/>
  <c r="Q1789" i="2"/>
  <c r="Q1790" i="2"/>
  <c r="Q1791" i="2"/>
  <c r="Q1792" i="2"/>
  <c r="Q1793" i="2"/>
  <c r="Q1794" i="2"/>
  <c r="Q1795" i="2"/>
  <c r="Q1796" i="2"/>
  <c r="Q1797" i="2"/>
  <c r="Q1798" i="2"/>
  <c r="Q1799" i="2"/>
  <c r="Q1800" i="2"/>
  <c r="Q1801" i="2"/>
  <c r="Q1802" i="2"/>
  <c r="Q1803" i="2"/>
  <c r="Q1804" i="2"/>
  <c r="Q1805" i="2"/>
  <c r="Q1806" i="2"/>
  <c r="Q1807" i="2"/>
  <c r="Q1808" i="2"/>
  <c r="Q1809" i="2"/>
  <c r="Q1810" i="2"/>
  <c r="Q1811" i="2"/>
  <c r="Q1812" i="2"/>
  <c r="Q1813" i="2"/>
  <c r="Q1814" i="2"/>
  <c r="Q1815" i="2"/>
  <c r="Q1816" i="2"/>
  <c r="Q1817" i="2"/>
  <c r="Q1818" i="2"/>
  <c r="Q1819" i="2"/>
  <c r="Q1820" i="2"/>
  <c r="Q1821" i="2"/>
  <c r="Q1822" i="2"/>
  <c r="Q1823" i="2"/>
  <c r="Q1824" i="2"/>
  <c r="Q1825" i="2"/>
  <c r="Q1826" i="2"/>
  <c r="Q1827" i="2"/>
  <c r="Q1828" i="2"/>
  <c r="Q1829" i="2"/>
  <c r="Q1830" i="2"/>
  <c r="Q1831" i="2"/>
  <c r="Q1832" i="2"/>
  <c r="Q1833" i="2"/>
  <c r="Q1834" i="2"/>
  <c r="Q1835" i="2"/>
  <c r="Q1836" i="2"/>
  <c r="Q1837" i="2"/>
  <c r="Q1838" i="2"/>
  <c r="Q1839" i="2"/>
  <c r="Q1840" i="2"/>
  <c r="Q1841" i="2"/>
  <c r="Q1842" i="2"/>
  <c r="Q1843" i="2"/>
  <c r="Q1844" i="2"/>
  <c r="Q1845" i="2"/>
  <c r="Q1846" i="2"/>
  <c r="Q1847" i="2"/>
  <c r="Q1848" i="2"/>
  <c r="Q1849" i="2"/>
  <c r="Q1850" i="2"/>
  <c r="Q1851" i="2"/>
  <c r="Q1852" i="2"/>
  <c r="Q1853" i="2"/>
  <c r="Q1854" i="2"/>
  <c r="Q1855" i="2"/>
  <c r="Q1856" i="2"/>
  <c r="Q1857" i="2"/>
  <c r="Q1858" i="2"/>
  <c r="Q1859" i="2"/>
  <c r="Q1860" i="2"/>
  <c r="Q1861" i="2"/>
  <c r="Q1862" i="2"/>
  <c r="Q1863" i="2"/>
  <c r="Q1864" i="2"/>
  <c r="Q1865" i="2"/>
  <c r="Q1866" i="2"/>
  <c r="Q1867" i="2"/>
  <c r="Q1868" i="2"/>
  <c r="Q1869" i="2"/>
  <c r="Q1870" i="2"/>
  <c r="Q1871" i="2"/>
  <c r="Q1872" i="2"/>
  <c r="Q1873" i="2"/>
  <c r="Q1874" i="2"/>
  <c r="Q1875" i="2"/>
  <c r="Q1876" i="2"/>
  <c r="Q1877" i="2"/>
  <c r="Q1878" i="2"/>
  <c r="Q1879" i="2"/>
  <c r="Q1880" i="2"/>
  <c r="Q1881" i="2"/>
  <c r="Q1882" i="2"/>
  <c r="Q1883" i="2"/>
  <c r="Q1884" i="2"/>
  <c r="Q1885" i="2"/>
  <c r="Q1886" i="2"/>
  <c r="Q1887" i="2"/>
  <c r="Q1888" i="2"/>
  <c r="Q1889" i="2"/>
  <c r="Q1890" i="2"/>
  <c r="Q1891" i="2"/>
  <c r="Q1892" i="2"/>
  <c r="Q1893" i="2"/>
  <c r="Q1894" i="2"/>
  <c r="Q1895" i="2"/>
  <c r="Q1896" i="2"/>
  <c r="Q1897" i="2"/>
  <c r="Q1898" i="2"/>
  <c r="Q1899" i="2"/>
  <c r="Q1900" i="2"/>
  <c r="Q1901" i="2"/>
  <c r="Q1902" i="2"/>
  <c r="Q1903" i="2"/>
  <c r="Q1904" i="2"/>
  <c r="Q1905" i="2"/>
  <c r="Q1906" i="2"/>
  <c r="Q1907" i="2"/>
  <c r="Q1908" i="2"/>
  <c r="Q1909" i="2"/>
  <c r="Q1910" i="2"/>
  <c r="Q1911" i="2"/>
  <c r="Q1912" i="2"/>
  <c r="Q1913" i="2"/>
  <c r="Q1914" i="2"/>
  <c r="Q1915" i="2"/>
  <c r="Q1916" i="2"/>
  <c r="Q1917" i="2"/>
  <c r="Q1918" i="2"/>
  <c r="Q1919" i="2"/>
  <c r="Q1920" i="2"/>
  <c r="Q1921" i="2"/>
  <c r="Q1922" i="2"/>
  <c r="Q1923" i="2"/>
  <c r="Q1924" i="2"/>
  <c r="Q1925" i="2"/>
  <c r="Q1926" i="2"/>
  <c r="Q1927" i="2"/>
  <c r="Q1928" i="2"/>
  <c r="Q1929" i="2"/>
  <c r="Q1930" i="2"/>
  <c r="Q1931" i="2"/>
  <c r="Q1932" i="2"/>
  <c r="Q1933" i="2"/>
  <c r="Q1934" i="2"/>
  <c r="Q1935" i="2"/>
  <c r="Q1936" i="2"/>
  <c r="Q1937" i="2"/>
  <c r="Q1938" i="2"/>
  <c r="Q1939" i="2"/>
  <c r="Q1940" i="2"/>
  <c r="Q1941" i="2"/>
  <c r="Q1942" i="2"/>
  <c r="Q1943" i="2"/>
  <c r="Q1944" i="2"/>
  <c r="Q1945" i="2"/>
  <c r="Q1946" i="2"/>
  <c r="Q1947" i="2"/>
  <c r="Q1948" i="2"/>
  <c r="Q1949" i="2"/>
  <c r="Q1950" i="2"/>
  <c r="Q1951" i="2"/>
  <c r="Q1952" i="2"/>
  <c r="Q1953" i="2"/>
  <c r="Q1954" i="2"/>
  <c r="Q1955" i="2"/>
  <c r="Q1956" i="2"/>
  <c r="Q1957" i="2"/>
  <c r="Q1958" i="2"/>
  <c r="Q1959" i="2"/>
  <c r="Q1960" i="2"/>
  <c r="Q1961" i="2"/>
  <c r="Q1962" i="2"/>
  <c r="Q1963" i="2"/>
  <c r="Q1964" i="2"/>
  <c r="Q1965" i="2"/>
  <c r="Q1966" i="2"/>
  <c r="Q1967" i="2"/>
  <c r="Q1968" i="2"/>
  <c r="Q1969" i="2"/>
  <c r="Q1970" i="2"/>
  <c r="Q1971" i="2"/>
  <c r="Q1972" i="2"/>
  <c r="Q1973" i="2"/>
  <c r="Q1974" i="2"/>
  <c r="Q1975" i="2"/>
  <c r="Q1976" i="2"/>
  <c r="Q1977" i="2"/>
  <c r="Q1978" i="2"/>
  <c r="Q1979" i="2"/>
  <c r="Q1980" i="2"/>
  <c r="Q1981" i="2"/>
  <c r="Q1982" i="2"/>
  <c r="Q1983" i="2"/>
  <c r="Q1984" i="2"/>
  <c r="Q1985" i="2"/>
  <c r="Q1986" i="2"/>
  <c r="Q1987" i="2"/>
  <c r="Q1988" i="2"/>
  <c r="Q1989" i="2"/>
  <c r="Q1990" i="2"/>
  <c r="Q1991" i="2"/>
  <c r="Q1992" i="2"/>
  <c r="Q1993" i="2"/>
  <c r="Q1994" i="2"/>
  <c r="Q1995" i="2"/>
  <c r="Q1996" i="2"/>
  <c r="Q1997" i="2"/>
  <c r="Q1998" i="2"/>
  <c r="Q1999" i="2"/>
  <c r="Q2000" i="2"/>
  <c r="Q2001" i="2"/>
  <c r="Q2002" i="2"/>
  <c r="Q2003" i="2"/>
  <c r="Q2004" i="2"/>
  <c r="Q2005" i="2"/>
  <c r="Q2006" i="2"/>
  <c r="Q2007" i="2"/>
  <c r="Q2008" i="2"/>
  <c r="Q2009" i="2"/>
  <c r="Q2010" i="2"/>
  <c r="Q2011" i="2"/>
  <c r="Q2012" i="2"/>
  <c r="Q2013" i="2"/>
  <c r="Q2014" i="2"/>
  <c r="Q2015" i="2"/>
  <c r="Q2016" i="2"/>
  <c r="Q2017" i="2"/>
  <c r="Q2018" i="2"/>
  <c r="Q2019" i="2"/>
  <c r="Q2020" i="2"/>
  <c r="Q2021" i="2"/>
  <c r="Q2022" i="2"/>
  <c r="Q2023" i="2"/>
  <c r="Q2024" i="2"/>
  <c r="Q2025" i="2"/>
  <c r="Q2026" i="2"/>
  <c r="Q2027" i="2"/>
  <c r="Q2028" i="2"/>
  <c r="Q2029" i="2"/>
  <c r="Q2030" i="2"/>
  <c r="Q2031" i="2"/>
  <c r="Q2032" i="2"/>
  <c r="Q2033" i="2"/>
  <c r="Q2034" i="2"/>
  <c r="Q2035" i="2"/>
  <c r="Q2036" i="2"/>
  <c r="Q2037" i="2"/>
  <c r="Q2038" i="2"/>
  <c r="Q2039" i="2"/>
  <c r="Q2040" i="2"/>
  <c r="Q2041" i="2"/>
  <c r="Q2042" i="2"/>
  <c r="Q2043" i="2"/>
  <c r="Q2044" i="2"/>
  <c r="Q2045" i="2"/>
  <c r="Q2046" i="2"/>
  <c r="Q2047" i="2"/>
  <c r="Q2048" i="2"/>
  <c r="Q2049" i="2"/>
  <c r="Q2050" i="2"/>
  <c r="Q2051" i="2"/>
  <c r="Q2052" i="2"/>
  <c r="Q2053" i="2"/>
  <c r="Q2054" i="2"/>
  <c r="Q2055" i="2"/>
  <c r="Q2056" i="2"/>
  <c r="Q2057" i="2"/>
  <c r="Q2058" i="2"/>
  <c r="Q2059" i="2"/>
  <c r="Q2060" i="2"/>
  <c r="Q2061" i="2"/>
  <c r="Q2062" i="2"/>
  <c r="Q2063" i="2"/>
  <c r="Q2064" i="2"/>
  <c r="Q2065" i="2"/>
  <c r="Q2066" i="2"/>
  <c r="Q2067" i="2"/>
  <c r="Q2068" i="2"/>
  <c r="Q2069" i="2"/>
  <c r="Q2070" i="2"/>
  <c r="Q2071" i="2"/>
  <c r="Q2072" i="2"/>
  <c r="Q2073" i="2"/>
  <c r="Q2074" i="2"/>
  <c r="Q2075" i="2"/>
  <c r="Q2076" i="2"/>
  <c r="Q2077" i="2"/>
  <c r="Q2078" i="2"/>
  <c r="Q2079" i="2"/>
  <c r="Q2080" i="2"/>
  <c r="Q2081" i="2"/>
  <c r="Q2082" i="2"/>
  <c r="Q2083" i="2"/>
  <c r="Q2084" i="2"/>
  <c r="Q2085" i="2"/>
  <c r="Q2086" i="2"/>
  <c r="Q2087" i="2"/>
  <c r="Q2088" i="2"/>
  <c r="Q2089" i="2"/>
  <c r="Q2090" i="2"/>
  <c r="Q2091" i="2"/>
  <c r="Q2092" i="2"/>
  <c r="Q2093" i="2"/>
  <c r="Q2094" i="2"/>
  <c r="Q2095" i="2"/>
  <c r="Q2096" i="2"/>
  <c r="Q2097" i="2"/>
  <c r="Q2098" i="2"/>
  <c r="Q2099" i="2"/>
  <c r="Q2100" i="2"/>
  <c r="Q2101" i="2"/>
  <c r="Q2102" i="2"/>
  <c r="Q2103" i="2"/>
  <c r="Q2104" i="2"/>
  <c r="Q2105" i="2"/>
  <c r="Q2106" i="2"/>
  <c r="Q2107" i="2"/>
  <c r="Q2108" i="2"/>
  <c r="Q2109" i="2"/>
  <c r="Q2110" i="2"/>
  <c r="Q2111" i="2"/>
  <c r="Q2112" i="2"/>
  <c r="Q2113" i="2"/>
  <c r="Q2114" i="2"/>
  <c r="Q2115" i="2"/>
  <c r="Q2116" i="2"/>
  <c r="Q2117" i="2"/>
  <c r="Q2118" i="2"/>
  <c r="Q2119" i="2"/>
  <c r="Q2120" i="2"/>
  <c r="Q2121" i="2"/>
  <c r="Q2122" i="2"/>
  <c r="Q2123" i="2"/>
  <c r="Q2124" i="2"/>
  <c r="Q2125" i="2"/>
  <c r="Q2126" i="2"/>
  <c r="Q2127" i="2"/>
  <c r="Q2128" i="2"/>
  <c r="Q2129" i="2"/>
  <c r="Q2130" i="2"/>
  <c r="Q2131" i="2"/>
  <c r="Q2132" i="2"/>
  <c r="Q2133" i="2"/>
  <c r="Q2134" i="2"/>
  <c r="Q2135" i="2"/>
  <c r="Q2136" i="2"/>
  <c r="Q2137" i="2"/>
  <c r="Q2138" i="2"/>
  <c r="Q2139" i="2"/>
  <c r="Q2140" i="2"/>
  <c r="Q2141" i="2"/>
  <c r="Q2142" i="2"/>
  <c r="Q2143" i="2"/>
  <c r="Q2144" i="2"/>
  <c r="Q2145" i="2"/>
  <c r="Q2146" i="2"/>
  <c r="Q2147" i="2"/>
  <c r="Q2148" i="2"/>
  <c r="Q2149" i="2"/>
  <c r="Q2150" i="2"/>
  <c r="Q2151" i="2"/>
  <c r="Q2152" i="2"/>
  <c r="Q2153" i="2"/>
  <c r="Q2154" i="2"/>
  <c r="Q2155" i="2"/>
  <c r="Q2156" i="2"/>
  <c r="Q2157" i="2"/>
  <c r="Q2158" i="2"/>
  <c r="Q2159" i="2"/>
  <c r="Q2160" i="2"/>
  <c r="Q2161" i="2"/>
  <c r="Q2162" i="2"/>
  <c r="Q2163" i="2"/>
  <c r="Q2164" i="2"/>
  <c r="Q2165" i="2"/>
  <c r="Q2166" i="2"/>
  <c r="Q2167" i="2"/>
  <c r="Q2168" i="2"/>
  <c r="Q2169" i="2"/>
  <c r="Q2170" i="2"/>
  <c r="Q2171" i="2"/>
  <c r="Q2172" i="2"/>
  <c r="Q2173" i="2"/>
  <c r="Q2174" i="2"/>
  <c r="Q2175" i="2"/>
  <c r="Q2176" i="2"/>
  <c r="Q2177" i="2"/>
  <c r="Q2178" i="2"/>
  <c r="Q2179" i="2"/>
  <c r="Q2180" i="2"/>
  <c r="Q2181" i="2"/>
  <c r="Q2182" i="2"/>
  <c r="Q2183" i="2"/>
  <c r="Q2184" i="2"/>
  <c r="Q2185" i="2"/>
  <c r="Q2186" i="2"/>
  <c r="Q2187" i="2"/>
  <c r="Q2188" i="2"/>
  <c r="Q2189" i="2"/>
  <c r="Q2190" i="2"/>
  <c r="Q2191" i="2"/>
  <c r="Q2192" i="2"/>
  <c r="Q2193" i="2"/>
  <c r="Q2194" i="2"/>
  <c r="Q2195" i="2"/>
  <c r="Q2196" i="2"/>
  <c r="Q2197" i="2"/>
  <c r="Q2198" i="2"/>
  <c r="Q2199" i="2"/>
  <c r="Q2200" i="2"/>
  <c r="Q2201" i="2"/>
  <c r="Q2202" i="2"/>
  <c r="Q2203" i="2"/>
  <c r="Q2204" i="2"/>
  <c r="Q2205" i="2"/>
  <c r="Q2206" i="2"/>
  <c r="Q2207" i="2"/>
  <c r="Q2208" i="2"/>
  <c r="Q2209" i="2"/>
  <c r="Q2210" i="2"/>
  <c r="Q2211" i="2"/>
  <c r="Q2212" i="2"/>
  <c r="Q2213" i="2"/>
  <c r="Q2214" i="2"/>
  <c r="Q2215" i="2"/>
  <c r="Q2216" i="2"/>
  <c r="Q2217" i="2"/>
  <c r="Q2218" i="2"/>
  <c r="Q2219" i="2"/>
  <c r="Q2220" i="2"/>
  <c r="Q2221" i="2"/>
  <c r="Q2222" i="2"/>
  <c r="Q2223" i="2"/>
  <c r="Q2224" i="2"/>
  <c r="Q2225" i="2"/>
  <c r="Q2226" i="2"/>
  <c r="Q2227" i="2"/>
  <c r="Q2228" i="2"/>
  <c r="Q2229" i="2"/>
  <c r="Q2230" i="2"/>
  <c r="Q2231" i="2"/>
  <c r="Q2232" i="2"/>
  <c r="Q2233" i="2"/>
  <c r="Q2234" i="2"/>
  <c r="Q2235" i="2"/>
  <c r="Q2236" i="2"/>
  <c r="Q2237" i="2"/>
  <c r="Q2238" i="2"/>
  <c r="Q2239" i="2"/>
  <c r="Q2240" i="2"/>
  <c r="Q2241" i="2"/>
  <c r="Q2242" i="2"/>
  <c r="Q2243" i="2"/>
  <c r="Q2244" i="2"/>
  <c r="Q2245" i="2"/>
  <c r="Q2246" i="2"/>
  <c r="Q2247" i="2"/>
  <c r="Q2248" i="2"/>
  <c r="Q2249" i="2"/>
  <c r="Q2250" i="2"/>
  <c r="Q2251" i="2"/>
  <c r="Q2252" i="2"/>
  <c r="Q2253" i="2"/>
  <c r="Q2254" i="2"/>
  <c r="Q2255" i="2"/>
  <c r="Q2256" i="2"/>
  <c r="Q2257" i="2"/>
  <c r="Q2258" i="2"/>
  <c r="Q2259" i="2"/>
  <c r="Q2260" i="2"/>
  <c r="Q2261" i="2"/>
  <c r="Q2262" i="2"/>
  <c r="Q2263" i="2"/>
  <c r="Q2264" i="2"/>
  <c r="Q2265" i="2"/>
  <c r="Q2266" i="2"/>
  <c r="Q2267" i="2"/>
  <c r="Q2268" i="2"/>
  <c r="Q2269" i="2"/>
  <c r="Q2270" i="2"/>
  <c r="Q2271" i="2"/>
  <c r="Q2272" i="2"/>
  <c r="Q2273" i="2"/>
  <c r="Q2274" i="2"/>
  <c r="Q2275" i="2"/>
  <c r="Q2276" i="2"/>
  <c r="Q2277" i="2"/>
  <c r="Q2278" i="2"/>
  <c r="Q2279" i="2"/>
  <c r="Q2280" i="2"/>
  <c r="Q2281" i="2"/>
  <c r="Q2282" i="2"/>
  <c r="Q2283" i="2"/>
  <c r="Q2284" i="2"/>
  <c r="Q2285" i="2"/>
  <c r="Q2286" i="2"/>
  <c r="Q2287" i="2"/>
  <c r="Q2288" i="2"/>
  <c r="Q2289" i="2"/>
  <c r="Q2290" i="2"/>
  <c r="Q2291" i="2"/>
  <c r="Q2292" i="2"/>
  <c r="Q2293" i="2"/>
  <c r="Q2294" i="2"/>
  <c r="Q2295" i="2"/>
  <c r="Q2296" i="2"/>
  <c r="Q2297" i="2"/>
  <c r="Q2298" i="2"/>
  <c r="Q2299" i="2"/>
  <c r="Q2300" i="2"/>
  <c r="Q2301" i="2"/>
  <c r="Q2302" i="2"/>
  <c r="Q2303" i="2"/>
  <c r="Q2304" i="2"/>
  <c r="Q2305" i="2"/>
  <c r="Q2306" i="2"/>
  <c r="Q2307" i="2"/>
  <c r="Q2308" i="2"/>
  <c r="Q2309" i="2"/>
  <c r="Q2310" i="2"/>
  <c r="Q2311" i="2"/>
  <c r="Q2312" i="2"/>
  <c r="Q2313" i="2"/>
  <c r="Q2314" i="2"/>
  <c r="Q2315" i="2"/>
  <c r="Q2316" i="2"/>
  <c r="Q2317" i="2"/>
  <c r="Q2318" i="2"/>
  <c r="Q2319" i="2"/>
  <c r="Q2320" i="2"/>
  <c r="Q2321" i="2"/>
  <c r="Q2322" i="2"/>
  <c r="Q2323" i="2"/>
  <c r="Q2324" i="2"/>
  <c r="Q2325" i="2"/>
  <c r="Q2326" i="2"/>
  <c r="Q2327" i="2"/>
  <c r="Q2328" i="2"/>
  <c r="Q2329" i="2"/>
  <c r="Q2330" i="2"/>
  <c r="Q2331" i="2"/>
  <c r="Q2332" i="2"/>
  <c r="Q2333" i="2"/>
  <c r="Q2334" i="2"/>
  <c r="Q2335" i="2"/>
  <c r="Q2336" i="2"/>
  <c r="Q2337" i="2"/>
  <c r="Q2338" i="2"/>
  <c r="Q2339" i="2"/>
  <c r="Q2340" i="2"/>
  <c r="Q2341" i="2"/>
  <c r="Q2342" i="2"/>
  <c r="Q2343" i="2"/>
  <c r="Q2344" i="2"/>
  <c r="Q2345" i="2"/>
  <c r="Q2346" i="2"/>
  <c r="Q2347" i="2"/>
  <c r="Q2348" i="2"/>
  <c r="Q2349" i="2"/>
  <c r="Q2350" i="2"/>
  <c r="Q2351" i="2"/>
  <c r="Q2352" i="2"/>
  <c r="Q2353" i="2"/>
  <c r="Q2354" i="2"/>
  <c r="Q2355" i="2"/>
  <c r="Q2356" i="2"/>
  <c r="Q2357" i="2"/>
  <c r="Q2358" i="2"/>
  <c r="Q2359" i="2"/>
  <c r="Q2360" i="2"/>
  <c r="Q2361" i="2"/>
  <c r="Q2362" i="2"/>
  <c r="Q2363" i="2"/>
  <c r="Q2364" i="2"/>
  <c r="Q2365" i="2"/>
  <c r="Q2366" i="2"/>
  <c r="Q2367" i="2"/>
  <c r="Q2368" i="2"/>
  <c r="Q2369" i="2"/>
  <c r="Q2370" i="2"/>
  <c r="Q2371" i="2"/>
  <c r="Q2372" i="2"/>
  <c r="Q2373" i="2"/>
  <c r="Q2374" i="2"/>
  <c r="Q2375" i="2"/>
  <c r="Q2376" i="2"/>
  <c r="Q2377" i="2"/>
  <c r="Q2378" i="2"/>
  <c r="Q2379" i="2"/>
  <c r="Q2380" i="2"/>
  <c r="Q2381" i="2"/>
  <c r="Q2382" i="2"/>
  <c r="Q2383" i="2"/>
  <c r="Q2384" i="2"/>
  <c r="Q2385" i="2"/>
  <c r="Q2386" i="2"/>
  <c r="Q2387" i="2"/>
  <c r="Q2388" i="2"/>
  <c r="Q2389" i="2"/>
  <c r="Q2390" i="2"/>
  <c r="Q2391" i="2"/>
  <c r="Q2392" i="2"/>
  <c r="Q2393" i="2"/>
  <c r="Q2394" i="2"/>
  <c r="Q2395" i="2"/>
  <c r="Q2396" i="2"/>
  <c r="Q2397" i="2"/>
  <c r="Q2398" i="2"/>
  <c r="Q2399" i="2"/>
  <c r="Q2400" i="2"/>
  <c r="Q2401" i="2"/>
  <c r="Q2402" i="2"/>
  <c r="Q2403" i="2"/>
  <c r="Q2404" i="2"/>
  <c r="Q2405" i="2"/>
  <c r="Q2406" i="2"/>
  <c r="Q2407" i="2"/>
  <c r="Q2408" i="2"/>
  <c r="Q2409" i="2"/>
  <c r="Q2410" i="2"/>
  <c r="Q2411" i="2"/>
  <c r="Q2412" i="2"/>
  <c r="Q2413" i="2"/>
  <c r="Q2414" i="2"/>
  <c r="Q2415" i="2"/>
  <c r="Q2416" i="2"/>
  <c r="Q2417" i="2"/>
  <c r="Q2418" i="2"/>
  <c r="Q2419" i="2"/>
  <c r="Q2420" i="2"/>
  <c r="Q2421" i="2"/>
  <c r="Q2422" i="2"/>
  <c r="Q2423" i="2"/>
  <c r="Q2424" i="2"/>
  <c r="Q2425" i="2"/>
  <c r="Q2426" i="2"/>
  <c r="Q2427" i="2"/>
  <c r="Q2428" i="2"/>
  <c r="Q2429" i="2"/>
  <c r="Q2430" i="2"/>
  <c r="Q2431" i="2"/>
  <c r="Q2432" i="2"/>
  <c r="Q2433" i="2"/>
  <c r="Q2434" i="2"/>
  <c r="Q2435" i="2"/>
  <c r="Q2436" i="2"/>
  <c r="Q2437" i="2"/>
  <c r="Q2438" i="2"/>
  <c r="Q2439" i="2"/>
  <c r="Q2440" i="2"/>
  <c r="Q2441" i="2"/>
  <c r="Q2442" i="2"/>
  <c r="Q2443" i="2"/>
  <c r="Q2444" i="2"/>
  <c r="Q2445" i="2"/>
  <c r="Q2446" i="2"/>
  <c r="Q2447" i="2"/>
  <c r="Q2448" i="2"/>
  <c r="Q2449" i="2"/>
  <c r="Q2450" i="2"/>
  <c r="Q2451" i="2"/>
  <c r="Q2452" i="2"/>
  <c r="Q2453" i="2"/>
  <c r="Q2454" i="2"/>
  <c r="Q2455" i="2"/>
  <c r="Q2456" i="2"/>
  <c r="Q2457" i="2"/>
  <c r="Q2458" i="2"/>
  <c r="Q2459" i="2"/>
  <c r="Q2460" i="2"/>
  <c r="Q2461" i="2"/>
  <c r="Q2462" i="2"/>
  <c r="Q2463" i="2"/>
  <c r="Q2464" i="2"/>
  <c r="Q2465" i="2"/>
  <c r="Q2466" i="2"/>
  <c r="Q2467" i="2"/>
  <c r="Q2468" i="2"/>
  <c r="Q2469" i="2"/>
  <c r="Q2470" i="2"/>
  <c r="Q2471" i="2"/>
  <c r="Q2472" i="2"/>
  <c r="Q2473" i="2"/>
  <c r="Q2474" i="2"/>
  <c r="Q2475" i="2"/>
  <c r="Q2476" i="2"/>
  <c r="Q2477" i="2"/>
  <c r="Q2478" i="2"/>
  <c r="Q2479" i="2"/>
  <c r="Q2480" i="2"/>
  <c r="Q2481" i="2"/>
  <c r="Q2482" i="2"/>
  <c r="Q2483" i="2"/>
  <c r="Q2484" i="2"/>
  <c r="Q2485" i="2"/>
  <c r="Q2486" i="2"/>
  <c r="Q2487" i="2"/>
  <c r="Q2488" i="2"/>
  <c r="Q2489" i="2"/>
  <c r="Q2490" i="2"/>
  <c r="Q2491" i="2"/>
  <c r="Q2492" i="2"/>
  <c r="Q2493" i="2"/>
  <c r="Q2494" i="2"/>
  <c r="Q2495" i="2"/>
  <c r="Q2496" i="2"/>
  <c r="Q2497" i="2"/>
  <c r="Q2498" i="2"/>
  <c r="Q2499" i="2"/>
  <c r="Q2500" i="2"/>
  <c r="Q2501" i="2"/>
  <c r="Q2502" i="2"/>
  <c r="Q2503" i="2"/>
  <c r="Q2504" i="2"/>
  <c r="Q2505" i="2"/>
  <c r="Q2506" i="2"/>
  <c r="Q2507" i="2"/>
  <c r="Q2508" i="2"/>
  <c r="Q2509" i="2"/>
  <c r="Q2510" i="2"/>
  <c r="Q2511" i="2"/>
  <c r="Q2512" i="2"/>
  <c r="Q2513" i="2"/>
  <c r="Q2514" i="2"/>
  <c r="Q2515" i="2"/>
  <c r="Q2516" i="2"/>
  <c r="Q2517" i="2"/>
  <c r="Q2518" i="2"/>
  <c r="Q2519" i="2"/>
  <c r="Q2520" i="2"/>
  <c r="Q2521" i="2"/>
  <c r="Q2522" i="2"/>
  <c r="Q2523" i="2"/>
  <c r="Q2524" i="2"/>
  <c r="Q2525" i="2"/>
  <c r="Q2526" i="2"/>
  <c r="Q2527" i="2"/>
  <c r="Q2528" i="2"/>
  <c r="Q2529" i="2"/>
  <c r="Q2530" i="2"/>
  <c r="Q2531" i="2"/>
  <c r="Q2532" i="2"/>
  <c r="Q2533" i="2"/>
  <c r="Q2534" i="2"/>
  <c r="Q2535" i="2"/>
  <c r="Q2536" i="2"/>
  <c r="Q2537" i="2"/>
  <c r="Q2538" i="2"/>
  <c r="Q2539" i="2"/>
  <c r="Q2540" i="2"/>
  <c r="Q2541" i="2"/>
  <c r="Q2542" i="2"/>
  <c r="Q2543" i="2"/>
  <c r="Q2544" i="2"/>
  <c r="Q2545" i="2"/>
  <c r="Q2546" i="2"/>
  <c r="Q2547" i="2"/>
  <c r="Q2548" i="2"/>
  <c r="Q2549" i="2"/>
  <c r="Q2550" i="2"/>
  <c r="Q2551" i="2"/>
  <c r="Q2552" i="2"/>
  <c r="Q2553" i="2"/>
  <c r="Q2554" i="2"/>
  <c r="Q2555" i="2"/>
  <c r="Q2556" i="2"/>
  <c r="Q2557" i="2"/>
  <c r="Q2558" i="2"/>
  <c r="Q2559" i="2"/>
  <c r="Q2560" i="2"/>
  <c r="Q2561" i="2"/>
  <c r="Q2562" i="2"/>
  <c r="Q2563" i="2"/>
  <c r="Q2564" i="2"/>
  <c r="Q2565" i="2"/>
  <c r="Q2566" i="2"/>
  <c r="Q2567" i="2"/>
  <c r="Q2568" i="2"/>
  <c r="Q2569" i="2"/>
  <c r="Q2570" i="2"/>
  <c r="Q2571" i="2"/>
  <c r="Q2572" i="2"/>
  <c r="Q2573" i="2"/>
  <c r="Q2574" i="2"/>
  <c r="Q2575" i="2"/>
  <c r="Q2576" i="2"/>
  <c r="Q2577" i="2"/>
  <c r="Q2578" i="2"/>
  <c r="Q2579" i="2"/>
  <c r="Q2580" i="2"/>
  <c r="Q2581" i="2"/>
  <c r="Q2582" i="2"/>
  <c r="Q2583" i="2"/>
  <c r="Q2584" i="2"/>
  <c r="Q2585" i="2"/>
  <c r="Q2586" i="2"/>
  <c r="Q2587" i="2"/>
  <c r="Q2588" i="2"/>
  <c r="Q2589" i="2"/>
  <c r="Q2590" i="2"/>
  <c r="Q2591" i="2"/>
  <c r="Q2592" i="2"/>
  <c r="Q2593" i="2"/>
  <c r="Q2594" i="2"/>
  <c r="Q2595" i="2"/>
  <c r="Q2596" i="2"/>
  <c r="Q2597" i="2"/>
  <c r="Q2598" i="2"/>
  <c r="Q2599" i="2"/>
  <c r="Q2600" i="2"/>
  <c r="Q2601" i="2"/>
  <c r="Q2602" i="2"/>
  <c r="Q2603" i="2"/>
  <c r="Q2604" i="2"/>
  <c r="Q2605" i="2"/>
  <c r="Q2606" i="2"/>
  <c r="Q2607" i="2"/>
  <c r="Q2608" i="2"/>
  <c r="Q2609" i="2"/>
  <c r="Q2610" i="2"/>
  <c r="Q2611" i="2"/>
  <c r="Q2612" i="2"/>
  <c r="Q2613" i="2"/>
  <c r="Q2614" i="2"/>
  <c r="Q2615" i="2"/>
  <c r="Q2616" i="2"/>
  <c r="Q2617" i="2"/>
  <c r="Q2618" i="2"/>
  <c r="Q2619" i="2"/>
  <c r="Q2620" i="2"/>
  <c r="Q2621" i="2"/>
  <c r="Q2622" i="2"/>
  <c r="Q2623" i="2"/>
  <c r="Q2624" i="2"/>
  <c r="Q2625" i="2"/>
  <c r="Q2626" i="2"/>
  <c r="Q2627" i="2"/>
  <c r="Q2628" i="2"/>
  <c r="Q2629" i="2"/>
  <c r="Q2630" i="2"/>
  <c r="Q2631" i="2"/>
  <c r="Q2632" i="2"/>
  <c r="Q2633" i="2"/>
  <c r="Q2634" i="2"/>
  <c r="Q2635" i="2"/>
  <c r="Q2636" i="2"/>
  <c r="Q2637" i="2"/>
  <c r="Q2638" i="2"/>
  <c r="Q2639" i="2"/>
  <c r="Q2640" i="2"/>
  <c r="Q2641" i="2"/>
  <c r="Q2642" i="2"/>
  <c r="Q2643" i="2"/>
  <c r="Q2644" i="2"/>
  <c r="Q2645" i="2"/>
  <c r="Q2646" i="2"/>
  <c r="Q2647" i="2"/>
  <c r="Q2648" i="2"/>
  <c r="Q2649" i="2"/>
  <c r="Q2650" i="2"/>
  <c r="Q2651" i="2"/>
  <c r="Q2652" i="2"/>
  <c r="Q2653" i="2"/>
  <c r="Q2654" i="2"/>
  <c r="Q2655" i="2"/>
  <c r="Q2656" i="2"/>
  <c r="Q2657" i="2"/>
  <c r="Q2658" i="2"/>
  <c r="Q2659" i="2"/>
  <c r="Q2660" i="2"/>
  <c r="Q2661" i="2"/>
  <c r="Q2662" i="2"/>
  <c r="Q2663" i="2"/>
  <c r="Q2664" i="2"/>
  <c r="Q2665" i="2"/>
  <c r="Q2666" i="2"/>
  <c r="Q2667" i="2"/>
  <c r="Q2668" i="2"/>
  <c r="Q2669" i="2"/>
  <c r="Q2670" i="2"/>
  <c r="Q2671" i="2"/>
  <c r="Q2672" i="2"/>
  <c r="Q2673" i="2"/>
  <c r="Q2674" i="2"/>
  <c r="Q2675" i="2"/>
  <c r="Q2676" i="2"/>
  <c r="Q2677" i="2"/>
  <c r="Q2678" i="2"/>
  <c r="Q2679" i="2"/>
  <c r="Q2680" i="2"/>
  <c r="Q2681" i="2"/>
  <c r="Q2682" i="2"/>
  <c r="Q2683" i="2"/>
  <c r="Q2684" i="2"/>
  <c r="Q2685" i="2"/>
  <c r="Q2686" i="2"/>
  <c r="Q2687" i="2"/>
  <c r="Q2688" i="2"/>
  <c r="Q2689" i="2"/>
  <c r="Q2690" i="2"/>
  <c r="Q2691" i="2"/>
  <c r="Q2692" i="2"/>
  <c r="Q2693" i="2"/>
  <c r="Q2694" i="2"/>
  <c r="Q2695" i="2"/>
  <c r="Q2696" i="2"/>
  <c r="Q2697" i="2"/>
  <c r="Q2698" i="2"/>
  <c r="Q2699" i="2"/>
  <c r="Q2700" i="2"/>
  <c r="Q2701" i="2"/>
  <c r="Q2702" i="2"/>
  <c r="Q2703" i="2"/>
  <c r="Q2704" i="2"/>
  <c r="Q2705" i="2"/>
  <c r="Q2706" i="2"/>
  <c r="Q2707" i="2"/>
  <c r="Q2708" i="2"/>
  <c r="Q2709" i="2"/>
  <c r="Q2710" i="2"/>
  <c r="Q2711" i="2"/>
  <c r="Q2712" i="2"/>
  <c r="Q2713" i="2"/>
  <c r="Q2714" i="2"/>
  <c r="Q2715" i="2"/>
  <c r="Q2716" i="2"/>
  <c r="Q2717" i="2"/>
  <c r="Q2718" i="2"/>
  <c r="Q2719" i="2"/>
  <c r="Q2720" i="2"/>
  <c r="Q2721" i="2"/>
  <c r="Q2722" i="2"/>
  <c r="Q2723" i="2"/>
  <c r="Q2724" i="2"/>
  <c r="Q2725" i="2"/>
  <c r="Q2726" i="2"/>
  <c r="Q2727" i="2"/>
  <c r="Q2728" i="2"/>
  <c r="Q2729" i="2"/>
  <c r="Q2730" i="2"/>
  <c r="Q2731" i="2"/>
  <c r="Q2732" i="2"/>
  <c r="Q2733" i="2"/>
  <c r="Q2734" i="2"/>
  <c r="Q2735" i="2"/>
  <c r="Q2736" i="2"/>
  <c r="Q2737" i="2"/>
  <c r="Q2738" i="2"/>
  <c r="Q2739" i="2"/>
  <c r="Q2740" i="2"/>
  <c r="Q2741" i="2"/>
  <c r="Q2742" i="2"/>
  <c r="Q2743" i="2"/>
  <c r="Q2744" i="2"/>
  <c r="Q2745" i="2"/>
  <c r="Q2746" i="2"/>
  <c r="Q2747" i="2"/>
  <c r="Q2748" i="2"/>
  <c r="Q2749" i="2"/>
  <c r="Q2750" i="2"/>
  <c r="Q2751" i="2"/>
  <c r="Q2752" i="2"/>
  <c r="Q2753" i="2"/>
  <c r="Q2754" i="2"/>
  <c r="Q2755" i="2"/>
  <c r="Q2756" i="2"/>
  <c r="Q2757" i="2"/>
  <c r="Q2758" i="2"/>
  <c r="Q2759" i="2"/>
  <c r="Q2760" i="2"/>
  <c r="Q2761" i="2"/>
  <c r="Q2762" i="2"/>
  <c r="Q2763" i="2"/>
  <c r="Q2764" i="2"/>
  <c r="Q2765" i="2"/>
  <c r="Q2766" i="2"/>
  <c r="Q2767" i="2"/>
  <c r="Q2768" i="2"/>
  <c r="Q2769" i="2"/>
  <c r="Q2770" i="2"/>
  <c r="Q2771" i="2"/>
  <c r="Q2772" i="2"/>
  <c r="Q2773" i="2"/>
  <c r="Q2774" i="2"/>
  <c r="Q2775" i="2"/>
  <c r="Q2776" i="2"/>
  <c r="Q2777" i="2"/>
  <c r="Q2778" i="2"/>
  <c r="Q2779" i="2"/>
  <c r="Q2780" i="2"/>
  <c r="Q2781" i="2"/>
  <c r="Q2782" i="2"/>
  <c r="Q2783" i="2"/>
  <c r="Q2784" i="2"/>
  <c r="Q2785" i="2"/>
  <c r="Q2786" i="2"/>
  <c r="Q2787" i="2"/>
  <c r="Q2788" i="2"/>
  <c r="Q2789" i="2"/>
  <c r="Q2790" i="2"/>
  <c r="Q2791" i="2"/>
  <c r="Q2792" i="2"/>
  <c r="Q2793" i="2"/>
  <c r="Q2794" i="2"/>
  <c r="Q2795" i="2"/>
  <c r="Q2796" i="2"/>
  <c r="Q2797" i="2"/>
  <c r="Q2798" i="2"/>
  <c r="Q2799" i="2"/>
  <c r="Q2800" i="2"/>
  <c r="Q2801" i="2"/>
  <c r="Q2802" i="2"/>
  <c r="Q2803" i="2"/>
  <c r="Q2804" i="2"/>
  <c r="Q2805" i="2"/>
  <c r="Q2806" i="2"/>
  <c r="Q2807" i="2"/>
  <c r="Q2808" i="2"/>
  <c r="Q2809" i="2"/>
  <c r="Q2810" i="2"/>
  <c r="Q2811" i="2"/>
  <c r="Q2812" i="2"/>
  <c r="Q2813" i="2"/>
  <c r="Q2814" i="2"/>
  <c r="Q2815" i="2"/>
  <c r="Q2816" i="2"/>
  <c r="Q2817" i="2"/>
  <c r="Q2818" i="2"/>
  <c r="Q2819" i="2"/>
  <c r="Q2820" i="2"/>
  <c r="Q2821" i="2"/>
  <c r="Q2822" i="2"/>
  <c r="Q2823" i="2"/>
  <c r="Q2824" i="2"/>
  <c r="Q2825" i="2"/>
  <c r="Q2826" i="2"/>
  <c r="Q2827" i="2"/>
  <c r="Q2828" i="2"/>
  <c r="Q2829" i="2"/>
  <c r="Q2830" i="2"/>
  <c r="Q2831" i="2"/>
  <c r="Q2832" i="2"/>
  <c r="Q2833" i="2"/>
  <c r="Q2834" i="2"/>
  <c r="Q2835" i="2"/>
  <c r="Q2836" i="2"/>
  <c r="Q2837" i="2"/>
  <c r="Q2838" i="2"/>
  <c r="Q2839" i="2"/>
  <c r="Q2840" i="2"/>
  <c r="Q2841" i="2"/>
  <c r="Q2842" i="2"/>
  <c r="Q2843" i="2"/>
  <c r="Q2844" i="2"/>
  <c r="Q2845" i="2"/>
  <c r="Q2846" i="2"/>
  <c r="Q2847" i="2"/>
  <c r="Q2848" i="2"/>
  <c r="Q2849" i="2"/>
  <c r="Q2850" i="2"/>
  <c r="Q2851" i="2"/>
  <c r="Q2852" i="2"/>
  <c r="Q2853" i="2"/>
  <c r="Q2854" i="2"/>
  <c r="Q2855" i="2"/>
  <c r="Q2856" i="2"/>
  <c r="Q2857" i="2"/>
  <c r="Q2858" i="2"/>
  <c r="Q2859" i="2"/>
  <c r="Q2860" i="2"/>
  <c r="Q2861" i="2"/>
  <c r="Q2862" i="2"/>
  <c r="Q2863" i="2"/>
  <c r="Q2864" i="2"/>
  <c r="Q2865" i="2"/>
  <c r="Q2866" i="2"/>
  <c r="Q2867" i="2"/>
  <c r="Q2868" i="2"/>
  <c r="Q2869" i="2"/>
  <c r="Q2870" i="2"/>
  <c r="Q2871" i="2"/>
  <c r="Q2872" i="2"/>
  <c r="Q2873" i="2"/>
  <c r="Q2874" i="2"/>
  <c r="Q2875" i="2"/>
  <c r="Q2876" i="2"/>
  <c r="Q2877" i="2"/>
  <c r="Q2878" i="2"/>
  <c r="Q2879" i="2"/>
  <c r="Q2880" i="2"/>
  <c r="Q2881" i="2"/>
  <c r="Q2882" i="2"/>
  <c r="Q2883" i="2"/>
  <c r="Q2884" i="2"/>
  <c r="Q2885" i="2"/>
  <c r="Q2886" i="2"/>
  <c r="Q2887" i="2"/>
  <c r="Q2888" i="2"/>
  <c r="Q2889" i="2"/>
  <c r="Q2890" i="2"/>
  <c r="Q2891" i="2"/>
  <c r="Q2892" i="2"/>
  <c r="Q2893" i="2"/>
  <c r="Q2894" i="2"/>
  <c r="Q2895" i="2"/>
  <c r="Q2896" i="2"/>
  <c r="Q2897" i="2"/>
  <c r="Q2898" i="2"/>
  <c r="Q2899" i="2"/>
  <c r="Q2900" i="2"/>
  <c r="Q2901" i="2"/>
  <c r="Q2902" i="2"/>
  <c r="Q2903" i="2"/>
  <c r="Q2904" i="2"/>
  <c r="Q2905" i="2"/>
  <c r="Q2906" i="2"/>
  <c r="Q2907" i="2"/>
  <c r="Q2908" i="2"/>
  <c r="Q2909" i="2"/>
  <c r="Q2910" i="2"/>
  <c r="Q2911" i="2"/>
  <c r="Q2912" i="2"/>
  <c r="Q2913" i="2"/>
  <c r="Q2914" i="2"/>
  <c r="Q2915" i="2"/>
  <c r="Q2916" i="2"/>
  <c r="Q2917" i="2"/>
  <c r="Q2918" i="2"/>
  <c r="Q2919" i="2"/>
  <c r="Q2920" i="2"/>
  <c r="Q2921" i="2"/>
  <c r="Q2922" i="2"/>
  <c r="Q2923" i="2"/>
  <c r="Q2924" i="2"/>
  <c r="Q2925" i="2"/>
  <c r="Q2926" i="2"/>
  <c r="Q2927" i="2"/>
  <c r="Q2928" i="2"/>
  <c r="Q2929" i="2"/>
  <c r="Q2930" i="2"/>
  <c r="Q2931" i="2"/>
  <c r="Q2932" i="2"/>
  <c r="Q2933" i="2"/>
  <c r="Q2934" i="2"/>
  <c r="Q2935" i="2"/>
  <c r="Q2936" i="2"/>
  <c r="Q2937" i="2"/>
  <c r="Q2938" i="2"/>
  <c r="Q2939" i="2"/>
  <c r="Q2940" i="2"/>
  <c r="Q2941" i="2"/>
  <c r="Q2942" i="2"/>
  <c r="Q2943" i="2"/>
  <c r="Q2944" i="2"/>
  <c r="Q2945" i="2"/>
  <c r="Q2946" i="2"/>
  <c r="Q2947" i="2"/>
  <c r="Q2948" i="2"/>
  <c r="Q2949" i="2"/>
  <c r="Q2950" i="2"/>
  <c r="Q2951" i="2"/>
  <c r="Q2952" i="2"/>
  <c r="Q2953" i="2"/>
  <c r="Q2954" i="2"/>
  <c r="Q2955" i="2"/>
  <c r="Q2956" i="2"/>
  <c r="Q2957" i="2"/>
  <c r="Q2958" i="2"/>
  <c r="Q2959" i="2"/>
  <c r="Q2960" i="2"/>
  <c r="Q2961" i="2"/>
  <c r="Q2962" i="2"/>
  <c r="Q2963" i="2"/>
  <c r="Q2964" i="2"/>
  <c r="Q2965" i="2"/>
  <c r="Q2966" i="2"/>
  <c r="Q2967" i="2"/>
  <c r="Q2968" i="2"/>
  <c r="Q2969" i="2"/>
  <c r="Q2970" i="2"/>
  <c r="Q2971" i="2"/>
  <c r="Q2972" i="2"/>
  <c r="Q2973" i="2"/>
  <c r="Q2974" i="2"/>
  <c r="Q2975" i="2"/>
  <c r="Q2976" i="2"/>
  <c r="Q2977" i="2"/>
  <c r="Q2978" i="2"/>
  <c r="Q2979" i="2"/>
  <c r="Q2980" i="2"/>
  <c r="Q2981" i="2"/>
  <c r="Q2982" i="2"/>
  <c r="Q2983" i="2"/>
  <c r="Q2984" i="2"/>
  <c r="Q2985" i="2"/>
  <c r="Q2986" i="2"/>
  <c r="Q2987" i="2"/>
  <c r="Q2988" i="2"/>
  <c r="Q2989" i="2"/>
  <c r="Q2990" i="2"/>
  <c r="Q2991" i="2"/>
  <c r="Q2992" i="2"/>
  <c r="Q2993" i="2"/>
  <c r="Q2994" i="2"/>
  <c r="Q2995" i="2"/>
  <c r="Q2996" i="2"/>
  <c r="Q2997" i="2"/>
  <c r="Q2998" i="2"/>
  <c r="Q2999" i="2"/>
  <c r="Q3000" i="2"/>
  <c r="Q3001" i="2"/>
  <c r="Q3002" i="2"/>
  <c r="Q3003" i="2"/>
  <c r="Q3004" i="2"/>
  <c r="Q3005" i="2"/>
  <c r="Q3006" i="2"/>
  <c r="Q3007" i="2"/>
  <c r="Q3008" i="2"/>
  <c r="Q3009" i="2"/>
  <c r="Q3010" i="2"/>
  <c r="Q3011" i="2"/>
  <c r="Q3012" i="2"/>
  <c r="Q3013" i="2"/>
  <c r="Q3014" i="2"/>
  <c r="Q3015" i="2"/>
  <c r="Q3016" i="2"/>
  <c r="Q3017" i="2"/>
  <c r="Q3018" i="2"/>
  <c r="Q3019" i="2"/>
  <c r="Q3020" i="2"/>
  <c r="Q3021" i="2"/>
  <c r="Q3022" i="2"/>
  <c r="Q3023" i="2"/>
  <c r="Q3024" i="2"/>
  <c r="Q3025" i="2"/>
  <c r="Q3026" i="2"/>
  <c r="Q3027" i="2"/>
  <c r="Q3028" i="2"/>
  <c r="Q3029" i="2"/>
  <c r="Q3030" i="2"/>
  <c r="Q3031" i="2"/>
  <c r="Q3032" i="2"/>
  <c r="Q3033" i="2"/>
  <c r="Q3034" i="2"/>
  <c r="Q3035" i="2"/>
  <c r="Q3036" i="2"/>
  <c r="Q3037" i="2"/>
  <c r="Q3038" i="2"/>
  <c r="Q3039" i="2"/>
  <c r="Q3040" i="2"/>
  <c r="Q3041" i="2"/>
  <c r="Q3042" i="2"/>
  <c r="Q3043" i="2"/>
  <c r="Q3044" i="2"/>
  <c r="Q3045" i="2"/>
  <c r="Q3046" i="2"/>
  <c r="Q3047" i="2"/>
  <c r="Q3048" i="2"/>
  <c r="Q3049" i="2"/>
  <c r="Q3050" i="2"/>
  <c r="Q3051" i="2"/>
  <c r="Q3052" i="2"/>
  <c r="Q3053" i="2"/>
  <c r="Q3054" i="2"/>
  <c r="Q3055" i="2"/>
  <c r="Q3056" i="2"/>
  <c r="Q3057" i="2"/>
  <c r="Q3058" i="2"/>
  <c r="Q3059" i="2"/>
  <c r="Q3060" i="2"/>
  <c r="Q3061" i="2"/>
  <c r="Q3062" i="2"/>
  <c r="Q3063" i="2"/>
  <c r="Q3064" i="2"/>
  <c r="Q3065" i="2"/>
  <c r="Q3066" i="2"/>
  <c r="Q3067" i="2"/>
  <c r="Q3068" i="2"/>
  <c r="Q3069" i="2"/>
  <c r="Q3070" i="2"/>
  <c r="Q3071" i="2"/>
  <c r="Q3072" i="2"/>
  <c r="Q3073" i="2"/>
  <c r="Q3074" i="2"/>
  <c r="Q3075" i="2"/>
  <c r="Q3076" i="2"/>
  <c r="Q3077" i="2"/>
  <c r="Q3078" i="2"/>
  <c r="Q3079" i="2"/>
  <c r="Q3080" i="2"/>
  <c r="Q3081" i="2"/>
  <c r="Q3082" i="2"/>
  <c r="Q3083" i="2"/>
  <c r="Q3084" i="2"/>
  <c r="Q3085" i="2"/>
  <c r="Q3086" i="2"/>
  <c r="Q3087" i="2"/>
  <c r="Q3088" i="2"/>
  <c r="Q3089" i="2"/>
  <c r="Q3090" i="2"/>
  <c r="Q3091" i="2"/>
  <c r="Q3092" i="2"/>
  <c r="Q3093" i="2"/>
  <c r="Q3094" i="2"/>
  <c r="Q3095" i="2"/>
  <c r="Q3096" i="2"/>
  <c r="Q3097" i="2"/>
  <c r="Q3098" i="2"/>
  <c r="Q3099" i="2"/>
  <c r="Q3100" i="2"/>
  <c r="Q3101" i="2"/>
  <c r="Q3102" i="2"/>
  <c r="Q3103" i="2"/>
  <c r="Q3104" i="2"/>
  <c r="Q3105" i="2"/>
  <c r="Q3106" i="2"/>
  <c r="Q3107" i="2"/>
  <c r="Q3108" i="2"/>
  <c r="Q3109" i="2"/>
  <c r="Q3110" i="2"/>
  <c r="Q3111" i="2"/>
  <c r="Q3112" i="2"/>
  <c r="Q3113" i="2"/>
  <c r="Q3114" i="2"/>
  <c r="Q3115" i="2"/>
  <c r="Q3116" i="2"/>
  <c r="Q3117" i="2"/>
  <c r="Q3118" i="2"/>
  <c r="Q3119" i="2"/>
  <c r="Q3120" i="2"/>
  <c r="Q3121" i="2"/>
  <c r="Q3122" i="2"/>
  <c r="Q3123" i="2"/>
  <c r="Q3124" i="2"/>
  <c r="Q3125" i="2"/>
  <c r="Q3126" i="2"/>
  <c r="Q3127" i="2"/>
  <c r="Q3128" i="2"/>
  <c r="Q3129" i="2"/>
  <c r="Q3130" i="2"/>
  <c r="Q3131" i="2"/>
  <c r="Q3132" i="2"/>
  <c r="Q3133" i="2"/>
  <c r="Q3134" i="2"/>
  <c r="Q3135" i="2"/>
  <c r="Q3136" i="2"/>
  <c r="Q3137" i="2"/>
  <c r="Q3138" i="2"/>
  <c r="Q3139" i="2"/>
  <c r="Q3140" i="2"/>
  <c r="Q3141" i="2"/>
  <c r="Q3142" i="2"/>
  <c r="Q3143" i="2"/>
  <c r="Q3144" i="2"/>
  <c r="Q3145" i="2"/>
  <c r="Q3146" i="2"/>
  <c r="Q3147" i="2"/>
  <c r="Q3148" i="2"/>
  <c r="Q3149" i="2"/>
  <c r="Q3150" i="2"/>
  <c r="Q3151" i="2"/>
  <c r="Q3152" i="2"/>
  <c r="Q3153" i="2"/>
  <c r="Q3154" i="2"/>
  <c r="Q3155" i="2"/>
  <c r="Q3156" i="2"/>
  <c r="Q3157" i="2"/>
  <c r="Q3158" i="2"/>
  <c r="Q3159" i="2"/>
  <c r="Q3160" i="2"/>
  <c r="Q3161" i="2"/>
  <c r="Q3162" i="2"/>
  <c r="Q3163" i="2"/>
  <c r="Q3164" i="2"/>
  <c r="Q3165" i="2"/>
  <c r="Q3166" i="2"/>
  <c r="Q3167" i="2"/>
  <c r="Q3168" i="2"/>
  <c r="Q3169" i="2"/>
  <c r="Q3170" i="2"/>
  <c r="Q3171" i="2"/>
  <c r="Q3172" i="2"/>
  <c r="Q3173" i="2"/>
  <c r="Q3174" i="2"/>
  <c r="Q3175" i="2"/>
  <c r="Q3176" i="2"/>
  <c r="Q3177" i="2"/>
  <c r="Q3178" i="2"/>
  <c r="Q3179" i="2"/>
  <c r="Q3180" i="2"/>
  <c r="Q3181" i="2"/>
  <c r="Q3182" i="2"/>
  <c r="Q3183" i="2"/>
  <c r="Q3184" i="2"/>
  <c r="Q3185" i="2"/>
  <c r="Q3186" i="2"/>
  <c r="Q3187" i="2"/>
  <c r="Q3188" i="2"/>
  <c r="Q3189" i="2"/>
  <c r="Q3190" i="2"/>
  <c r="Q3191" i="2"/>
  <c r="Q3192" i="2"/>
  <c r="Q3193" i="2"/>
  <c r="Q3194" i="2"/>
  <c r="Q3195" i="2"/>
  <c r="Q3196" i="2"/>
  <c r="Q3197" i="2"/>
  <c r="Q3198" i="2"/>
  <c r="Q3199" i="2"/>
  <c r="Q3200" i="2"/>
  <c r="Q3201" i="2"/>
  <c r="Q3202" i="2"/>
  <c r="Q3203" i="2"/>
  <c r="Q3204" i="2"/>
  <c r="Q3205" i="2"/>
  <c r="Q3206" i="2"/>
  <c r="Q3207" i="2"/>
  <c r="Q3208" i="2"/>
  <c r="Q3209" i="2"/>
  <c r="Q3210" i="2"/>
  <c r="Q3211" i="2"/>
  <c r="Q3212" i="2"/>
  <c r="Q3213" i="2"/>
  <c r="Q3214" i="2"/>
  <c r="Q3215" i="2"/>
  <c r="Q3216" i="2"/>
  <c r="Q3217" i="2"/>
  <c r="Q3218" i="2"/>
  <c r="Q3219" i="2"/>
  <c r="Q3220" i="2"/>
  <c r="Q3221" i="2"/>
  <c r="Q3222" i="2"/>
  <c r="Q3223" i="2"/>
  <c r="Q3224" i="2"/>
  <c r="Q3225" i="2"/>
  <c r="Q3226" i="2"/>
  <c r="Q3227" i="2"/>
  <c r="Q3228" i="2"/>
  <c r="Q3229" i="2"/>
  <c r="Q3230" i="2"/>
  <c r="Q3231" i="2"/>
  <c r="Q3232" i="2"/>
  <c r="Q3233" i="2"/>
  <c r="Q3234" i="2"/>
  <c r="Q3235" i="2"/>
  <c r="Q3236" i="2"/>
  <c r="Q3237" i="2"/>
  <c r="Q3238" i="2"/>
  <c r="Q3239" i="2"/>
  <c r="Q3240" i="2"/>
  <c r="Q3241" i="2"/>
  <c r="Q3242" i="2"/>
  <c r="Q3243" i="2"/>
  <c r="Q3244" i="2"/>
  <c r="Q3245" i="2"/>
  <c r="Q3246" i="2"/>
  <c r="Q3247" i="2"/>
  <c r="Q3248" i="2"/>
  <c r="Q3249" i="2"/>
  <c r="Q3250" i="2"/>
  <c r="Q3251" i="2"/>
  <c r="Q3252" i="2"/>
  <c r="Q3253" i="2"/>
  <c r="Q3254" i="2"/>
  <c r="Q3255" i="2"/>
  <c r="Q3256" i="2"/>
  <c r="Q3257" i="2"/>
  <c r="Q3258" i="2"/>
  <c r="Q3259" i="2"/>
  <c r="Q3260" i="2"/>
  <c r="Q3261" i="2"/>
  <c r="Q3262" i="2"/>
  <c r="Q3263" i="2"/>
  <c r="Q3264" i="2"/>
  <c r="Q3265" i="2"/>
  <c r="Q3266" i="2"/>
  <c r="Q3267" i="2"/>
  <c r="Q3268" i="2"/>
  <c r="Q3269" i="2"/>
  <c r="Q3270" i="2"/>
  <c r="Q3271" i="2"/>
  <c r="Q3272" i="2"/>
  <c r="Q3273" i="2"/>
  <c r="Q3274" i="2"/>
  <c r="Q3275" i="2"/>
  <c r="Q3276" i="2"/>
  <c r="Q3277" i="2"/>
  <c r="Q3278" i="2"/>
  <c r="Q3279" i="2"/>
  <c r="Q3280" i="2"/>
  <c r="Q3281" i="2"/>
  <c r="Q3282" i="2"/>
  <c r="Q3283" i="2"/>
  <c r="Q3284" i="2"/>
  <c r="Q3285" i="2"/>
  <c r="Q3286" i="2"/>
  <c r="Q3287" i="2"/>
  <c r="Q3288" i="2"/>
  <c r="Q3289" i="2"/>
  <c r="Q3290" i="2"/>
  <c r="Q3291" i="2"/>
  <c r="Q3292" i="2"/>
  <c r="Q3293" i="2"/>
  <c r="Q3294" i="2"/>
  <c r="Q3295" i="2"/>
  <c r="Q3296" i="2"/>
  <c r="Q3297" i="2"/>
  <c r="Q3298" i="2"/>
  <c r="Q3299" i="2"/>
  <c r="Q3300" i="2"/>
  <c r="Q3301" i="2"/>
  <c r="Q3302" i="2"/>
  <c r="Q3303" i="2"/>
  <c r="Q3304" i="2"/>
  <c r="Q3305" i="2"/>
  <c r="Q3306" i="2"/>
  <c r="Q3307" i="2"/>
  <c r="Q3308" i="2"/>
  <c r="Q3309" i="2"/>
  <c r="Q3310" i="2"/>
  <c r="Q3311" i="2"/>
  <c r="Q3312" i="2"/>
  <c r="Q3313" i="2"/>
  <c r="Q3314" i="2"/>
  <c r="Q3315" i="2"/>
  <c r="Q3316" i="2"/>
  <c r="Q3317" i="2"/>
  <c r="Q3318" i="2"/>
  <c r="Q3319" i="2"/>
  <c r="Q3320" i="2"/>
  <c r="Q3321" i="2"/>
  <c r="Q3322" i="2"/>
  <c r="Q3323" i="2"/>
  <c r="Q3324" i="2"/>
  <c r="Q3325" i="2"/>
  <c r="Q3326" i="2"/>
  <c r="Q3327" i="2"/>
  <c r="Q3328" i="2"/>
  <c r="Q3329" i="2"/>
  <c r="Q3330" i="2"/>
  <c r="Q3331" i="2"/>
  <c r="Q3332" i="2"/>
  <c r="Q3333" i="2"/>
  <c r="Q3334" i="2"/>
  <c r="Q3335" i="2"/>
  <c r="Q3336" i="2"/>
  <c r="Q3337" i="2"/>
  <c r="Q3338" i="2"/>
  <c r="Q3339" i="2"/>
  <c r="Q3340" i="2"/>
  <c r="Q3341" i="2"/>
  <c r="Q3342" i="2"/>
  <c r="Q3343" i="2"/>
  <c r="Q3344" i="2"/>
  <c r="Q3345" i="2"/>
  <c r="Q3346" i="2"/>
  <c r="Q3347" i="2"/>
  <c r="Q3348" i="2"/>
  <c r="Q3349" i="2"/>
  <c r="Q3350" i="2"/>
  <c r="Q3351" i="2"/>
  <c r="Q3352" i="2"/>
  <c r="Q3353" i="2"/>
  <c r="Q3354" i="2"/>
  <c r="Q3355" i="2"/>
  <c r="Q3356" i="2"/>
  <c r="Q3357" i="2"/>
  <c r="Q3358" i="2"/>
  <c r="Q3359" i="2"/>
  <c r="Q3360" i="2"/>
  <c r="Q3361" i="2"/>
  <c r="Q3362" i="2"/>
  <c r="Q3363" i="2"/>
  <c r="Q3364" i="2"/>
  <c r="Q3365" i="2"/>
  <c r="Q3366" i="2"/>
  <c r="Q3367" i="2"/>
  <c r="Q3368" i="2"/>
  <c r="Q3369" i="2"/>
  <c r="Q3370" i="2"/>
  <c r="Q3371" i="2"/>
  <c r="Q3372" i="2"/>
  <c r="Q3373" i="2"/>
  <c r="Q3374" i="2"/>
  <c r="Q3375" i="2"/>
  <c r="Q3376" i="2"/>
  <c r="Q3377" i="2"/>
  <c r="Q3378" i="2"/>
  <c r="Q3379" i="2"/>
  <c r="Q3380" i="2"/>
  <c r="Q3381" i="2"/>
  <c r="Q3382" i="2"/>
  <c r="Q3383" i="2"/>
  <c r="Q3384" i="2"/>
  <c r="Q3385" i="2"/>
  <c r="Q3386" i="2"/>
  <c r="Q3387" i="2"/>
  <c r="Q3388" i="2"/>
  <c r="Q3389" i="2"/>
  <c r="Q3390" i="2"/>
  <c r="Q3391" i="2"/>
  <c r="Q3392" i="2"/>
  <c r="Q3393" i="2"/>
  <c r="Q3394" i="2"/>
  <c r="Q3395" i="2"/>
  <c r="Q3396" i="2"/>
  <c r="Q3397" i="2"/>
  <c r="Q3398" i="2"/>
  <c r="Q3399" i="2"/>
  <c r="Q3400" i="2"/>
  <c r="Q3401" i="2"/>
  <c r="Q3402" i="2"/>
  <c r="Q3403" i="2"/>
  <c r="Q3404" i="2"/>
  <c r="Q3405" i="2"/>
  <c r="Q3406" i="2"/>
  <c r="Q3407" i="2"/>
  <c r="Q3408" i="2"/>
  <c r="Q3409" i="2"/>
  <c r="Q3410" i="2"/>
  <c r="Q3411" i="2"/>
  <c r="Q3412" i="2"/>
  <c r="Q3413" i="2"/>
  <c r="Q3414" i="2"/>
  <c r="Q3415" i="2"/>
  <c r="Q3416" i="2"/>
  <c r="Q3417" i="2"/>
  <c r="Q3418" i="2"/>
  <c r="Q3419" i="2"/>
  <c r="Q3420" i="2"/>
  <c r="Q3421" i="2"/>
  <c r="Q3422" i="2"/>
  <c r="Q3423" i="2"/>
  <c r="Q3424" i="2"/>
  <c r="Q3425" i="2"/>
  <c r="Q3426" i="2"/>
  <c r="Q3427" i="2"/>
  <c r="Q3428" i="2"/>
  <c r="Q3429" i="2"/>
  <c r="Q3430" i="2"/>
  <c r="Q3431" i="2"/>
  <c r="Q3432" i="2"/>
  <c r="Q3433" i="2"/>
  <c r="Q3434" i="2"/>
  <c r="Q3435" i="2"/>
  <c r="Q3436" i="2"/>
  <c r="Q3437" i="2"/>
  <c r="Q3438" i="2"/>
  <c r="Q3439" i="2"/>
  <c r="Q3440" i="2"/>
  <c r="Q3441" i="2"/>
  <c r="Q3442" i="2"/>
  <c r="Q3443" i="2"/>
  <c r="Q3444" i="2"/>
  <c r="Q3445" i="2"/>
  <c r="Q3446" i="2"/>
  <c r="Q3447" i="2"/>
  <c r="Q3448" i="2"/>
  <c r="Q3449" i="2"/>
  <c r="Q3450" i="2"/>
  <c r="Q3451" i="2"/>
  <c r="Q3452" i="2"/>
  <c r="Q3453" i="2"/>
  <c r="Q3454" i="2"/>
  <c r="Q3455" i="2"/>
  <c r="Q3456" i="2"/>
  <c r="Q3457" i="2"/>
  <c r="Q3458" i="2"/>
  <c r="Q3459" i="2"/>
  <c r="Q3460" i="2"/>
  <c r="Q3461" i="2"/>
  <c r="Q3462" i="2"/>
  <c r="Q3463" i="2"/>
  <c r="Q3464" i="2"/>
  <c r="Q3465" i="2"/>
  <c r="Q3466" i="2"/>
  <c r="Q3467" i="2"/>
  <c r="Q3468" i="2"/>
  <c r="Q3469" i="2"/>
  <c r="Q3470" i="2"/>
  <c r="Q3471" i="2"/>
  <c r="Q3472" i="2"/>
  <c r="Q3473" i="2"/>
  <c r="Q3474" i="2"/>
  <c r="Q3475" i="2"/>
  <c r="Q3476" i="2"/>
  <c r="Q3477" i="2"/>
  <c r="Q3478" i="2"/>
  <c r="Q3479" i="2"/>
  <c r="Q3480" i="2"/>
  <c r="Q3481" i="2"/>
  <c r="Q3482" i="2"/>
  <c r="Q3483" i="2"/>
  <c r="Q3484" i="2"/>
  <c r="Q3485" i="2"/>
  <c r="Q3486" i="2"/>
  <c r="Q3487" i="2"/>
  <c r="Q3488" i="2"/>
  <c r="Q3489" i="2"/>
  <c r="Q3490" i="2"/>
  <c r="Q3491" i="2"/>
  <c r="Q3492" i="2"/>
  <c r="Q3493" i="2"/>
  <c r="Q3494" i="2"/>
  <c r="Q3495" i="2"/>
  <c r="Q3496" i="2"/>
  <c r="Q3497" i="2"/>
  <c r="Q3498" i="2"/>
  <c r="Q3499" i="2"/>
  <c r="Q3500" i="2"/>
  <c r="Q3501" i="2"/>
  <c r="Q3502" i="2"/>
  <c r="Q3503" i="2"/>
  <c r="Q3504" i="2"/>
  <c r="Q3505" i="2"/>
  <c r="Q3506" i="2"/>
  <c r="Q3507" i="2"/>
  <c r="Q3508" i="2"/>
  <c r="Q3509" i="2"/>
  <c r="Q3510" i="2"/>
  <c r="Q3511" i="2"/>
  <c r="Q3512" i="2"/>
  <c r="Q3513" i="2"/>
  <c r="Q3514" i="2"/>
  <c r="Q3515" i="2"/>
  <c r="Q3516" i="2"/>
  <c r="Q3517" i="2"/>
  <c r="Q3518" i="2"/>
  <c r="Q3519" i="2"/>
  <c r="Q3520" i="2"/>
  <c r="Q3521" i="2"/>
  <c r="Q3522" i="2"/>
  <c r="Q3523" i="2"/>
  <c r="Q3524" i="2"/>
  <c r="Q3525" i="2"/>
  <c r="Q3526" i="2"/>
  <c r="Q3527" i="2"/>
  <c r="Q3528" i="2"/>
  <c r="Q3529" i="2"/>
  <c r="Q3530" i="2"/>
  <c r="Q3531" i="2"/>
  <c r="Q3532" i="2"/>
  <c r="Q3533" i="2"/>
  <c r="Q3534" i="2"/>
  <c r="Q3535" i="2"/>
  <c r="Q3536" i="2"/>
  <c r="Q3537" i="2"/>
  <c r="Q3538" i="2"/>
  <c r="Q3539" i="2"/>
  <c r="Q3540" i="2"/>
  <c r="Q3541" i="2"/>
  <c r="Q3542" i="2"/>
  <c r="Q3543" i="2"/>
  <c r="Q3544" i="2"/>
  <c r="Q3545" i="2"/>
  <c r="Q3546" i="2"/>
  <c r="Q3547" i="2"/>
  <c r="Q3548" i="2"/>
  <c r="Q3549" i="2"/>
  <c r="Q3550" i="2"/>
  <c r="Q3551" i="2"/>
  <c r="Q3552" i="2"/>
  <c r="Q3553" i="2"/>
  <c r="Q3554" i="2"/>
  <c r="Q3555" i="2"/>
  <c r="Q3556" i="2"/>
  <c r="Q3557" i="2"/>
  <c r="Q3558" i="2"/>
  <c r="Q3559" i="2"/>
  <c r="Q3560" i="2"/>
  <c r="Q3561" i="2"/>
  <c r="Q3562" i="2"/>
  <c r="Q3563" i="2"/>
  <c r="Q3564" i="2"/>
  <c r="Q3565" i="2"/>
  <c r="Q3566" i="2"/>
  <c r="Q3567" i="2"/>
  <c r="Q3568" i="2"/>
  <c r="Q3569" i="2"/>
  <c r="Q3570" i="2"/>
  <c r="Q3571" i="2"/>
  <c r="Q3572" i="2"/>
  <c r="Q3573" i="2"/>
  <c r="Q3574" i="2"/>
  <c r="Q3575" i="2"/>
  <c r="Q3576" i="2"/>
  <c r="Q3577" i="2"/>
  <c r="Q3578" i="2"/>
  <c r="Q3579" i="2"/>
  <c r="Q3580" i="2"/>
  <c r="Q3581" i="2"/>
  <c r="Q3582" i="2"/>
  <c r="Q3583" i="2"/>
  <c r="Q3584" i="2"/>
  <c r="Q3585" i="2"/>
  <c r="Q3586" i="2"/>
  <c r="Q3587" i="2"/>
  <c r="Q3588" i="2"/>
  <c r="Q3589" i="2"/>
  <c r="Q3590" i="2"/>
  <c r="Q3591" i="2"/>
  <c r="Q3592" i="2"/>
  <c r="Q3593" i="2"/>
  <c r="Q3594" i="2"/>
  <c r="Q3595" i="2"/>
  <c r="Q3596" i="2"/>
  <c r="Q3597" i="2"/>
  <c r="Q3598" i="2"/>
  <c r="Q3599" i="2"/>
  <c r="Q3600" i="2"/>
  <c r="Q3601" i="2"/>
  <c r="Q3602" i="2"/>
  <c r="Q3603" i="2"/>
  <c r="Q3604" i="2"/>
  <c r="Q3605" i="2"/>
  <c r="Q3606" i="2"/>
  <c r="Q3607" i="2"/>
  <c r="Q3608" i="2"/>
  <c r="Q3609" i="2"/>
  <c r="Q3610" i="2"/>
  <c r="Q3611" i="2"/>
  <c r="Q3612" i="2"/>
  <c r="Q3613" i="2"/>
  <c r="Q3614" i="2"/>
  <c r="Q3615" i="2"/>
  <c r="Q3616" i="2"/>
  <c r="Q3617" i="2"/>
  <c r="Q3618" i="2"/>
  <c r="Q3619" i="2"/>
  <c r="Q3620" i="2"/>
  <c r="Q3621" i="2"/>
  <c r="Q3622" i="2"/>
  <c r="Q3623" i="2"/>
  <c r="Q3624" i="2"/>
  <c r="Q3625" i="2"/>
  <c r="Q3626" i="2"/>
  <c r="Q3627" i="2"/>
  <c r="Q3628" i="2"/>
  <c r="Q3629" i="2"/>
  <c r="Q3630" i="2"/>
  <c r="Q3631" i="2"/>
  <c r="Q3632" i="2"/>
  <c r="Q3633" i="2"/>
  <c r="Q3634" i="2"/>
  <c r="Q3635" i="2"/>
  <c r="Q3636" i="2"/>
  <c r="Q3637" i="2"/>
  <c r="Q3638" i="2"/>
  <c r="Q3639" i="2"/>
  <c r="Q3640" i="2"/>
  <c r="Q3641" i="2"/>
  <c r="Q3642" i="2"/>
  <c r="Q3643" i="2"/>
  <c r="Q3644" i="2"/>
  <c r="Q3645" i="2"/>
  <c r="Q3646" i="2"/>
  <c r="Q3647" i="2"/>
  <c r="Q3648" i="2"/>
  <c r="Q3649" i="2"/>
  <c r="Q3650" i="2"/>
  <c r="Q3651" i="2"/>
  <c r="Q3652" i="2"/>
  <c r="Q3653" i="2"/>
  <c r="Q3654" i="2"/>
  <c r="Q3655" i="2"/>
  <c r="Q3656" i="2"/>
  <c r="Q3657" i="2"/>
  <c r="Q3658" i="2"/>
  <c r="Q3659" i="2"/>
  <c r="Q3660" i="2"/>
  <c r="Q3661" i="2"/>
  <c r="Q3662" i="2"/>
  <c r="Q3663" i="2"/>
  <c r="Q3664" i="2"/>
  <c r="Q3665" i="2"/>
  <c r="Q3666" i="2"/>
  <c r="Q3667" i="2"/>
  <c r="Q3668" i="2"/>
  <c r="Q3669" i="2"/>
  <c r="Q3670" i="2"/>
  <c r="Q3671" i="2"/>
  <c r="Q3672" i="2"/>
  <c r="Q3673" i="2"/>
  <c r="Q3674" i="2"/>
  <c r="Q3675" i="2"/>
  <c r="Q3676" i="2"/>
  <c r="Q3677" i="2"/>
  <c r="Q3678" i="2"/>
  <c r="Q3679" i="2"/>
  <c r="Q3680" i="2"/>
  <c r="Q3681" i="2"/>
  <c r="Q3682" i="2"/>
  <c r="Q3683" i="2"/>
  <c r="Q3684" i="2"/>
  <c r="Q3685" i="2"/>
  <c r="Q3686" i="2"/>
  <c r="Q3687" i="2"/>
  <c r="Q3688" i="2"/>
  <c r="Q3689" i="2"/>
  <c r="Q3690" i="2"/>
  <c r="Q3691" i="2"/>
  <c r="Q3692" i="2"/>
  <c r="Q3693" i="2"/>
  <c r="Q3694" i="2"/>
  <c r="Q3695" i="2"/>
  <c r="Q3696" i="2"/>
  <c r="Q3697" i="2"/>
  <c r="Q3698" i="2"/>
  <c r="Q3699" i="2"/>
  <c r="Q3700" i="2"/>
  <c r="Q3701" i="2"/>
  <c r="Q3702" i="2"/>
  <c r="Q3703" i="2"/>
  <c r="Q3704" i="2"/>
  <c r="Q3705" i="2"/>
  <c r="Q3706" i="2"/>
  <c r="Q3707" i="2"/>
  <c r="Q3708" i="2"/>
  <c r="Q3709" i="2"/>
  <c r="Q3710" i="2"/>
  <c r="Q3711" i="2"/>
  <c r="Q3712" i="2"/>
  <c r="Q3713" i="2"/>
  <c r="Q3714" i="2"/>
  <c r="Q3715" i="2"/>
  <c r="Q3716" i="2"/>
  <c r="Q3717" i="2"/>
  <c r="Q3718" i="2"/>
  <c r="Q3719" i="2"/>
  <c r="Q3720" i="2"/>
  <c r="Q3721" i="2"/>
  <c r="Q3722" i="2"/>
  <c r="Q3723" i="2"/>
  <c r="Q3724" i="2"/>
  <c r="Q3725" i="2"/>
  <c r="Q3726" i="2"/>
  <c r="Q3727" i="2"/>
  <c r="Q3728" i="2"/>
  <c r="Q3729" i="2"/>
  <c r="Q3730" i="2"/>
  <c r="Q3731" i="2"/>
  <c r="Q3732" i="2"/>
  <c r="Q3733" i="2"/>
  <c r="Q3734" i="2"/>
  <c r="Q3735" i="2"/>
  <c r="Q3736" i="2"/>
  <c r="Q3737" i="2"/>
  <c r="Q3738" i="2"/>
  <c r="Q3739" i="2"/>
  <c r="Q3740" i="2"/>
  <c r="Q3741" i="2"/>
  <c r="Q3742" i="2"/>
  <c r="Q3743" i="2"/>
  <c r="Q3744" i="2"/>
  <c r="Q3745" i="2"/>
  <c r="Q3746" i="2"/>
  <c r="Q3747" i="2"/>
  <c r="Q3748" i="2"/>
  <c r="Q3749" i="2"/>
  <c r="Q3750" i="2"/>
  <c r="Q3751" i="2"/>
  <c r="Q3752" i="2"/>
  <c r="Q3753" i="2"/>
  <c r="Q3754" i="2"/>
  <c r="Q3755" i="2"/>
  <c r="Q3756" i="2"/>
  <c r="Q3757" i="2"/>
  <c r="Q3758" i="2"/>
  <c r="Q3759" i="2"/>
  <c r="Q3760" i="2"/>
  <c r="Q3761" i="2"/>
  <c r="Q3762" i="2"/>
  <c r="Q3763" i="2"/>
  <c r="Q3764" i="2"/>
  <c r="Q3765" i="2"/>
  <c r="Q3766" i="2"/>
  <c r="Q3767" i="2"/>
  <c r="Q3768" i="2"/>
  <c r="Q3769" i="2"/>
  <c r="Q3770" i="2"/>
  <c r="Q3771" i="2"/>
  <c r="Q3772" i="2"/>
  <c r="Q3773" i="2"/>
  <c r="Q3774" i="2"/>
  <c r="Q3775" i="2"/>
  <c r="Q3776" i="2"/>
  <c r="Q3777" i="2"/>
  <c r="Q3778" i="2"/>
  <c r="Q3779" i="2"/>
  <c r="Q3780" i="2"/>
  <c r="Q3781" i="2"/>
  <c r="Q3782" i="2"/>
  <c r="Q3783" i="2"/>
  <c r="Q3784" i="2"/>
  <c r="Q3785" i="2"/>
  <c r="Q3786" i="2"/>
  <c r="Q3787" i="2"/>
  <c r="Q3788" i="2"/>
  <c r="Q3789" i="2"/>
  <c r="Q3790" i="2"/>
  <c r="Q3791" i="2"/>
  <c r="Q3792" i="2"/>
  <c r="Q3793" i="2"/>
  <c r="Q3794" i="2"/>
  <c r="Q3795" i="2"/>
  <c r="Q3796" i="2"/>
  <c r="Q3797" i="2"/>
  <c r="Q3798" i="2"/>
  <c r="Q3799" i="2"/>
  <c r="Q3800" i="2"/>
  <c r="Q3801" i="2"/>
  <c r="Q3802" i="2"/>
  <c r="Q3803" i="2"/>
  <c r="Q3804" i="2"/>
  <c r="Q3805" i="2"/>
  <c r="Q3806" i="2"/>
  <c r="Q3807" i="2"/>
  <c r="Q3808" i="2"/>
  <c r="Q3809" i="2"/>
  <c r="Q3810" i="2"/>
  <c r="Q3811" i="2"/>
  <c r="Q3812" i="2"/>
  <c r="Q3813" i="2"/>
  <c r="Q3814" i="2"/>
  <c r="Q3815" i="2"/>
  <c r="Q3816" i="2"/>
  <c r="Q3817" i="2"/>
  <c r="Q3818" i="2"/>
  <c r="Q3819" i="2"/>
  <c r="Q3820" i="2"/>
  <c r="Q3821" i="2"/>
  <c r="Q3822" i="2"/>
  <c r="Q3823" i="2"/>
  <c r="Q3824" i="2"/>
  <c r="Q3825" i="2"/>
  <c r="Q3826" i="2"/>
  <c r="Q3827" i="2"/>
  <c r="Q3828" i="2"/>
  <c r="Q3829" i="2"/>
  <c r="Q3830" i="2"/>
  <c r="Q3831" i="2"/>
  <c r="Q3832" i="2"/>
  <c r="Q3833" i="2"/>
  <c r="Q3834" i="2"/>
  <c r="Q3835" i="2"/>
  <c r="Q3836" i="2"/>
  <c r="Q3837" i="2"/>
  <c r="Q3838" i="2"/>
  <c r="Q3839" i="2"/>
  <c r="Q3840" i="2"/>
  <c r="Q3841" i="2"/>
  <c r="Q3842" i="2"/>
  <c r="Q3843" i="2"/>
  <c r="Q3844" i="2"/>
  <c r="Q3845" i="2"/>
  <c r="Q3846" i="2"/>
  <c r="Q3847" i="2"/>
  <c r="Q3848" i="2"/>
  <c r="Q3849" i="2"/>
  <c r="Q3850" i="2"/>
  <c r="Q3851" i="2"/>
  <c r="Q3852" i="2"/>
  <c r="Q3853" i="2"/>
  <c r="Q3854" i="2"/>
  <c r="Q3855" i="2"/>
  <c r="Q3856" i="2"/>
  <c r="Q3857" i="2"/>
  <c r="Q3858" i="2"/>
  <c r="Q3859" i="2"/>
  <c r="Q3860" i="2"/>
  <c r="Q3861" i="2"/>
  <c r="Q3862" i="2"/>
  <c r="Q3863" i="2"/>
  <c r="Q3864" i="2"/>
  <c r="Q3865" i="2"/>
  <c r="Q3866" i="2"/>
  <c r="Q3867" i="2"/>
  <c r="Q3868" i="2"/>
  <c r="Q3869" i="2"/>
  <c r="Q3870" i="2"/>
  <c r="Q3871" i="2"/>
  <c r="Q3872" i="2"/>
  <c r="Q3873" i="2"/>
  <c r="Q3874" i="2"/>
  <c r="Q3875" i="2"/>
  <c r="Q3876" i="2"/>
  <c r="Q3877" i="2"/>
  <c r="Q3878" i="2"/>
  <c r="Q3879" i="2"/>
  <c r="Q3880" i="2"/>
  <c r="Q3881" i="2"/>
  <c r="Q3882" i="2"/>
  <c r="Q3883" i="2"/>
  <c r="Q3884" i="2"/>
  <c r="Q3885" i="2"/>
  <c r="Q3886" i="2"/>
  <c r="Q3887" i="2"/>
  <c r="Q3888" i="2"/>
  <c r="Q3889" i="2"/>
  <c r="Q3890" i="2"/>
  <c r="Q3891" i="2"/>
  <c r="Q3892" i="2"/>
  <c r="Q3893" i="2"/>
  <c r="Q3894" i="2"/>
  <c r="Q3895" i="2"/>
  <c r="Q3896" i="2"/>
  <c r="Q3897" i="2"/>
  <c r="Q3898" i="2"/>
  <c r="Q3899" i="2"/>
  <c r="Q3900" i="2"/>
  <c r="Q3901" i="2"/>
  <c r="Q3902" i="2"/>
  <c r="Q3903" i="2"/>
  <c r="Q3904" i="2"/>
  <c r="Q3905" i="2"/>
  <c r="Q3906" i="2"/>
  <c r="Q3907" i="2"/>
  <c r="Q3908" i="2"/>
  <c r="Q3909" i="2"/>
  <c r="Q3910" i="2"/>
  <c r="Q3911" i="2"/>
  <c r="Q3912" i="2"/>
  <c r="Q3913" i="2"/>
  <c r="Q3914" i="2"/>
  <c r="Q3915" i="2"/>
  <c r="Q3916" i="2"/>
  <c r="Q3917" i="2"/>
  <c r="Q3918" i="2"/>
  <c r="Q3919" i="2"/>
  <c r="Q3920" i="2"/>
  <c r="Q3921" i="2"/>
  <c r="Q3922" i="2"/>
  <c r="Q3923" i="2"/>
  <c r="Q3924" i="2"/>
  <c r="Q3925" i="2"/>
  <c r="Q3926" i="2"/>
  <c r="Q3927" i="2"/>
  <c r="Q3928" i="2"/>
  <c r="Q3929" i="2"/>
  <c r="Q3930" i="2"/>
  <c r="Q3931" i="2"/>
  <c r="Q3932" i="2"/>
  <c r="Q3933" i="2"/>
  <c r="Q3934" i="2"/>
  <c r="Q3935" i="2"/>
  <c r="Q3936" i="2"/>
  <c r="Q3937" i="2"/>
  <c r="Q3938" i="2"/>
  <c r="Q3939" i="2"/>
  <c r="Q3940" i="2"/>
  <c r="Q3941" i="2"/>
  <c r="Q3942" i="2"/>
  <c r="Q3943" i="2"/>
  <c r="Q3944" i="2"/>
  <c r="Q3945" i="2"/>
  <c r="Q3946" i="2"/>
  <c r="Q3947" i="2"/>
  <c r="Q3948" i="2"/>
  <c r="Q3949" i="2"/>
  <c r="Q3950" i="2"/>
  <c r="Q3951" i="2"/>
  <c r="Q3952" i="2"/>
  <c r="Q3953" i="2"/>
  <c r="Q3954" i="2"/>
  <c r="Q3955" i="2"/>
  <c r="Q3956" i="2"/>
  <c r="Q3957" i="2"/>
  <c r="Q3958" i="2"/>
  <c r="Q3959" i="2"/>
  <c r="Q3960" i="2"/>
  <c r="Q3961" i="2"/>
  <c r="Q3962" i="2"/>
  <c r="Q3963" i="2"/>
  <c r="Q3964" i="2"/>
  <c r="Q3965" i="2"/>
  <c r="Q3966" i="2"/>
  <c r="Q3967" i="2"/>
  <c r="Q3968" i="2"/>
  <c r="Q3969" i="2"/>
  <c r="Q3970" i="2"/>
  <c r="Q3971" i="2"/>
  <c r="Q3972" i="2"/>
  <c r="Q3973" i="2"/>
  <c r="Q3974" i="2"/>
  <c r="Q3975" i="2"/>
  <c r="Q3976" i="2"/>
  <c r="Q3977" i="2"/>
  <c r="Q3978" i="2"/>
  <c r="Q3979" i="2"/>
  <c r="Q3980" i="2"/>
  <c r="Q3981" i="2"/>
  <c r="Q3982" i="2"/>
  <c r="Q3983" i="2"/>
  <c r="Q3984" i="2"/>
  <c r="Q3985" i="2"/>
  <c r="Q3986" i="2"/>
  <c r="Q3987" i="2"/>
  <c r="Q3988" i="2"/>
  <c r="Q3989" i="2"/>
  <c r="Q3990" i="2"/>
  <c r="Q3991" i="2"/>
  <c r="Q3992" i="2"/>
  <c r="Q3993" i="2"/>
  <c r="Q3994" i="2"/>
  <c r="Q3995" i="2"/>
  <c r="Q3996" i="2"/>
  <c r="Q3997" i="2"/>
  <c r="Q3998" i="2"/>
  <c r="Q3999" i="2"/>
  <c r="Q4000" i="2"/>
  <c r="Q4001" i="2"/>
  <c r="L4003" i="2"/>
  <c r="S2" i="2"/>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376" i="2"/>
  <c r="S377" i="2"/>
  <c r="S378" i="2"/>
  <c r="S379" i="2"/>
  <c r="S380" i="2"/>
  <c r="S381" i="2"/>
  <c r="S382" i="2"/>
  <c r="S383" i="2"/>
  <c r="S384" i="2"/>
  <c r="S385" i="2"/>
  <c r="S386" i="2"/>
  <c r="S387" i="2"/>
  <c r="S388" i="2"/>
  <c r="S389" i="2"/>
  <c r="S390" i="2"/>
  <c r="S391" i="2"/>
  <c r="S392" i="2"/>
  <c r="S393" i="2"/>
  <c r="S394" i="2"/>
  <c r="S395" i="2"/>
  <c r="S396" i="2"/>
  <c r="S397" i="2"/>
  <c r="S398" i="2"/>
  <c r="S399" i="2"/>
  <c r="S400" i="2"/>
  <c r="S401" i="2"/>
  <c r="S402" i="2"/>
  <c r="S403" i="2"/>
  <c r="S404" i="2"/>
  <c r="S405" i="2"/>
  <c r="S406" i="2"/>
  <c r="S407" i="2"/>
  <c r="S408" i="2"/>
  <c r="S409" i="2"/>
  <c r="S410" i="2"/>
  <c r="S411" i="2"/>
  <c r="S412" i="2"/>
  <c r="S413" i="2"/>
  <c r="S414" i="2"/>
  <c r="S415" i="2"/>
  <c r="S416" i="2"/>
  <c r="S417" i="2"/>
  <c r="S418" i="2"/>
  <c r="S419" i="2"/>
  <c r="S420" i="2"/>
  <c r="S421" i="2"/>
  <c r="S422" i="2"/>
  <c r="S423" i="2"/>
  <c r="S424" i="2"/>
  <c r="S425" i="2"/>
  <c r="S426" i="2"/>
  <c r="S427" i="2"/>
  <c r="S428" i="2"/>
  <c r="S429" i="2"/>
  <c r="S430" i="2"/>
  <c r="S431" i="2"/>
  <c r="S432" i="2"/>
  <c r="S433" i="2"/>
  <c r="S434" i="2"/>
  <c r="S435" i="2"/>
  <c r="S436" i="2"/>
  <c r="S437" i="2"/>
  <c r="S438" i="2"/>
  <c r="S439" i="2"/>
  <c r="S440" i="2"/>
  <c r="S441" i="2"/>
  <c r="S442" i="2"/>
  <c r="S443" i="2"/>
  <c r="S444" i="2"/>
  <c r="S445" i="2"/>
  <c r="S446" i="2"/>
  <c r="S447" i="2"/>
  <c r="S448" i="2"/>
  <c r="S449" i="2"/>
  <c r="S450" i="2"/>
  <c r="S451" i="2"/>
  <c r="S452" i="2"/>
  <c r="S453" i="2"/>
  <c r="S454" i="2"/>
  <c r="S455" i="2"/>
  <c r="S456" i="2"/>
  <c r="S457" i="2"/>
  <c r="S458" i="2"/>
  <c r="S459" i="2"/>
  <c r="S460" i="2"/>
  <c r="S461" i="2"/>
  <c r="S462" i="2"/>
  <c r="S463" i="2"/>
  <c r="S464" i="2"/>
  <c r="S465" i="2"/>
  <c r="S466" i="2"/>
  <c r="S467" i="2"/>
  <c r="S468" i="2"/>
  <c r="S469" i="2"/>
  <c r="S470" i="2"/>
  <c r="S471" i="2"/>
  <c r="S472" i="2"/>
  <c r="S473" i="2"/>
  <c r="S474" i="2"/>
  <c r="S475" i="2"/>
  <c r="S476" i="2"/>
  <c r="S477" i="2"/>
  <c r="S478" i="2"/>
  <c r="S479" i="2"/>
  <c r="S480" i="2"/>
  <c r="S481" i="2"/>
  <c r="S482" i="2"/>
  <c r="S483" i="2"/>
  <c r="S484" i="2"/>
  <c r="S485" i="2"/>
  <c r="S486" i="2"/>
  <c r="S487" i="2"/>
  <c r="S488" i="2"/>
  <c r="S489" i="2"/>
  <c r="S490" i="2"/>
  <c r="S491" i="2"/>
  <c r="S492" i="2"/>
  <c r="S493" i="2"/>
  <c r="S494" i="2"/>
  <c r="S495" i="2"/>
  <c r="S496" i="2"/>
  <c r="S497" i="2"/>
  <c r="S498" i="2"/>
  <c r="S499" i="2"/>
  <c r="S500" i="2"/>
  <c r="S501" i="2"/>
  <c r="S502" i="2"/>
  <c r="S503" i="2"/>
  <c r="S504" i="2"/>
  <c r="S505" i="2"/>
  <c r="S506" i="2"/>
  <c r="S507" i="2"/>
  <c r="S508" i="2"/>
  <c r="S509" i="2"/>
  <c r="S510" i="2"/>
  <c r="S511" i="2"/>
  <c r="S512" i="2"/>
  <c r="S513" i="2"/>
  <c r="S514" i="2"/>
  <c r="S515" i="2"/>
  <c r="S516" i="2"/>
  <c r="S517" i="2"/>
  <c r="S518" i="2"/>
  <c r="S519" i="2"/>
  <c r="S520" i="2"/>
  <c r="S521" i="2"/>
  <c r="S522" i="2"/>
  <c r="S523" i="2"/>
  <c r="S524" i="2"/>
  <c r="S525" i="2"/>
  <c r="S526" i="2"/>
  <c r="S527" i="2"/>
  <c r="S528" i="2"/>
  <c r="S529" i="2"/>
  <c r="S530" i="2"/>
  <c r="S531" i="2"/>
  <c r="S532" i="2"/>
  <c r="S533" i="2"/>
  <c r="S534" i="2"/>
  <c r="S535" i="2"/>
  <c r="S536" i="2"/>
  <c r="S537" i="2"/>
  <c r="S538" i="2"/>
  <c r="S539" i="2"/>
  <c r="S540" i="2"/>
  <c r="S541" i="2"/>
  <c r="S542" i="2"/>
  <c r="S543" i="2"/>
  <c r="S544" i="2"/>
  <c r="S545" i="2"/>
  <c r="S546" i="2"/>
  <c r="S547" i="2"/>
  <c r="S548" i="2"/>
  <c r="S549" i="2"/>
  <c r="S550" i="2"/>
  <c r="S551" i="2"/>
  <c r="S552" i="2"/>
  <c r="S553" i="2"/>
  <c r="S554" i="2"/>
  <c r="S555" i="2"/>
  <c r="S556" i="2"/>
  <c r="S557" i="2"/>
  <c r="S558" i="2"/>
  <c r="S559" i="2"/>
  <c r="S560" i="2"/>
  <c r="S561" i="2"/>
  <c r="S562" i="2"/>
  <c r="S563" i="2"/>
  <c r="S564" i="2"/>
  <c r="S565" i="2"/>
  <c r="S566" i="2"/>
  <c r="S567" i="2"/>
  <c r="S568" i="2"/>
  <c r="S569" i="2"/>
  <c r="S570" i="2"/>
  <c r="S571" i="2"/>
  <c r="S572" i="2"/>
  <c r="S573" i="2"/>
  <c r="S574" i="2"/>
  <c r="S575" i="2"/>
  <c r="S576" i="2"/>
  <c r="S577" i="2"/>
  <c r="S578" i="2"/>
  <c r="S579" i="2"/>
  <c r="S580" i="2"/>
  <c r="S581" i="2"/>
  <c r="S582" i="2"/>
  <c r="S583" i="2"/>
  <c r="S584" i="2"/>
  <c r="S585" i="2"/>
  <c r="S586" i="2"/>
  <c r="S587" i="2"/>
  <c r="S588" i="2"/>
  <c r="S589" i="2"/>
  <c r="S590" i="2"/>
  <c r="S591" i="2"/>
  <c r="S592" i="2"/>
  <c r="S593" i="2"/>
  <c r="S594" i="2"/>
  <c r="S595" i="2"/>
  <c r="S596" i="2"/>
  <c r="S597" i="2"/>
  <c r="S598" i="2"/>
  <c r="S599" i="2"/>
  <c r="S600" i="2"/>
  <c r="S601" i="2"/>
  <c r="S602" i="2"/>
  <c r="S603" i="2"/>
  <c r="S604" i="2"/>
  <c r="S605" i="2"/>
  <c r="S606" i="2"/>
  <c r="S607" i="2"/>
  <c r="S608" i="2"/>
  <c r="S609" i="2"/>
  <c r="S610" i="2"/>
  <c r="S611" i="2"/>
  <c r="S612" i="2"/>
  <c r="S613" i="2"/>
  <c r="S614" i="2"/>
  <c r="S615" i="2"/>
  <c r="S616" i="2"/>
  <c r="S617" i="2"/>
  <c r="S618" i="2"/>
  <c r="S619" i="2"/>
  <c r="S620" i="2"/>
  <c r="S621" i="2"/>
  <c r="S622" i="2"/>
  <c r="S623" i="2"/>
  <c r="S624" i="2"/>
  <c r="S625" i="2"/>
  <c r="S626" i="2"/>
  <c r="S627" i="2"/>
  <c r="S628" i="2"/>
  <c r="S629" i="2"/>
  <c r="S630" i="2"/>
  <c r="S631" i="2"/>
  <c r="S632" i="2"/>
  <c r="S633" i="2"/>
  <c r="S634" i="2"/>
  <c r="S635" i="2"/>
  <c r="S636" i="2"/>
  <c r="S637" i="2"/>
  <c r="S638" i="2"/>
  <c r="S639" i="2"/>
  <c r="S640" i="2"/>
  <c r="S641" i="2"/>
  <c r="S642" i="2"/>
  <c r="S643" i="2"/>
  <c r="S644" i="2"/>
  <c r="S645" i="2"/>
  <c r="S646" i="2"/>
  <c r="S647" i="2"/>
  <c r="S648" i="2"/>
  <c r="S649" i="2"/>
  <c r="S650" i="2"/>
  <c r="S651" i="2"/>
  <c r="S652" i="2"/>
  <c r="S653" i="2"/>
  <c r="S654" i="2"/>
  <c r="S655" i="2"/>
  <c r="S656" i="2"/>
  <c r="S657" i="2"/>
  <c r="S658" i="2"/>
  <c r="S659" i="2"/>
  <c r="S660" i="2"/>
  <c r="S661" i="2"/>
  <c r="S662" i="2"/>
  <c r="S663" i="2"/>
  <c r="S664" i="2"/>
  <c r="S665" i="2"/>
  <c r="S666" i="2"/>
  <c r="S667" i="2"/>
  <c r="S668" i="2"/>
  <c r="S669" i="2"/>
  <c r="S670" i="2"/>
  <c r="S671" i="2"/>
  <c r="S672" i="2"/>
  <c r="S673" i="2"/>
  <c r="S674" i="2"/>
  <c r="S675" i="2"/>
  <c r="S676" i="2"/>
  <c r="S677" i="2"/>
  <c r="S678" i="2"/>
  <c r="S679" i="2"/>
  <c r="S680" i="2"/>
  <c r="S681" i="2"/>
  <c r="S682" i="2"/>
  <c r="S683" i="2"/>
  <c r="S684" i="2"/>
  <c r="S685" i="2"/>
  <c r="S686" i="2"/>
  <c r="S687" i="2"/>
  <c r="S688" i="2"/>
  <c r="S689" i="2"/>
  <c r="S690" i="2"/>
  <c r="S691" i="2"/>
  <c r="S692" i="2"/>
  <c r="S693" i="2"/>
  <c r="S694" i="2"/>
  <c r="S695" i="2"/>
  <c r="S696" i="2"/>
  <c r="S697" i="2"/>
  <c r="S698" i="2"/>
  <c r="S699" i="2"/>
  <c r="S700" i="2"/>
  <c r="S701" i="2"/>
  <c r="S702" i="2"/>
  <c r="S703" i="2"/>
  <c r="S704" i="2"/>
  <c r="S705" i="2"/>
  <c r="S706" i="2"/>
  <c r="S707" i="2"/>
  <c r="S708" i="2"/>
  <c r="S709" i="2"/>
  <c r="S710" i="2"/>
  <c r="S711" i="2"/>
  <c r="S712" i="2"/>
  <c r="S713" i="2"/>
  <c r="S714" i="2"/>
  <c r="S715" i="2"/>
  <c r="S716" i="2"/>
  <c r="S717" i="2"/>
  <c r="S718" i="2"/>
  <c r="S719" i="2"/>
  <c r="S720" i="2"/>
  <c r="S721" i="2"/>
  <c r="S722" i="2"/>
  <c r="S723" i="2"/>
  <c r="S724" i="2"/>
  <c r="S725" i="2"/>
  <c r="S726" i="2"/>
  <c r="S727" i="2"/>
  <c r="S728" i="2"/>
  <c r="S729" i="2"/>
  <c r="S730" i="2"/>
  <c r="S731" i="2"/>
  <c r="S732" i="2"/>
  <c r="S733" i="2"/>
  <c r="S734" i="2"/>
  <c r="S735" i="2"/>
  <c r="S736" i="2"/>
  <c r="S737" i="2"/>
  <c r="S738" i="2"/>
  <c r="S739" i="2"/>
  <c r="S740" i="2"/>
  <c r="S741" i="2"/>
  <c r="S742" i="2"/>
  <c r="S743" i="2"/>
  <c r="S744" i="2"/>
  <c r="S745" i="2"/>
  <c r="S746" i="2"/>
  <c r="S747" i="2"/>
  <c r="S748" i="2"/>
  <c r="S749" i="2"/>
  <c r="S750" i="2"/>
  <c r="S751" i="2"/>
  <c r="S752" i="2"/>
  <c r="S753" i="2"/>
  <c r="S754" i="2"/>
  <c r="S755" i="2"/>
  <c r="S756" i="2"/>
  <c r="S757" i="2"/>
  <c r="S758" i="2"/>
  <c r="S759" i="2"/>
  <c r="S760" i="2"/>
  <c r="S761" i="2"/>
  <c r="S762" i="2"/>
  <c r="S763" i="2"/>
  <c r="S764" i="2"/>
  <c r="S765" i="2"/>
  <c r="S766" i="2"/>
  <c r="S767" i="2"/>
  <c r="S768" i="2"/>
  <c r="S769" i="2"/>
  <c r="S770" i="2"/>
  <c r="S771" i="2"/>
  <c r="S772" i="2"/>
  <c r="S773" i="2"/>
  <c r="S774" i="2"/>
  <c r="S775" i="2"/>
  <c r="S776" i="2"/>
  <c r="S777" i="2"/>
  <c r="S778" i="2"/>
  <c r="S779" i="2"/>
  <c r="S780" i="2"/>
  <c r="S781" i="2"/>
  <c r="S782" i="2"/>
  <c r="S783" i="2"/>
  <c r="S784" i="2"/>
  <c r="S785" i="2"/>
  <c r="S786" i="2"/>
  <c r="S787" i="2"/>
  <c r="S788" i="2"/>
  <c r="S789" i="2"/>
  <c r="S790" i="2"/>
  <c r="S791" i="2"/>
  <c r="S792" i="2"/>
  <c r="S793" i="2"/>
  <c r="S794" i="2"/>
  <c r="S795" i="2"/>
  <c r="S796" i="2"/>
  <c r="S797" i="2"/>
  <c r="S798" i="2"/>
  <c r="S799" i="2"/>
  <c r="S800" i="2"/>
  <c r="S801" i="2"/>
  <c r="S802" i="2"/>
  <c r="S803" i="2"/>
  <c r="S804" i="2"/>
  <c r="S805" i="2"/>
  <c r="S806" i="2"/>
  <c r="S807" i="2"/>
  <c r="S808" i="2"/>
  <c r="S809" i="2"/>
  <c r="S810" i="2"/>
  <c r="S811" i="2"/>
  <c r="S812" i="2"/>
  <c r="S813" i="2"/>
  <c r="S814" i="2"/>
  <c r="S815" i="2"/>
  <c r="S816" i="2"/>
  <c r="S817" i="2"/>
  <c r="S818" i="2"/>
  <c r="S819" i="2"/>
  <c r="S820" i="2"/>
  <c r="S821" i="2"/>
  <c r="S822" i="2"/>
  <c r="S823" i="2"/>
  <c r="S824" i="2"/>
  <c r="S825" i="2"/>
  <c r="S826" i="2"/>
  <c r="S827" i="2"/>
  <c r="S828" i="2"/>
  <c r="S829" i="2"/>
  <c r="S830" i="2"/>
  <c r="S831" i="2"/>
  <c r="S832" i="2"/>
  <c r="S833" i="2"/>
  <c r="S834" i="2"/>
  <c r="S835" i="2"/>
  <c r="S836" i="2"/>
  <c r="S837" i="2"/>
  <c r="S838" i="2"/>
  <c r="S839" i="2"/>
  <c r="S840" i="2"/>
  <c r="S841" i="2"/>
  <c r="S842" i="2"/>
  <c r="S843" i="2"/>
  <c r="S844" i="2"/>
  <c r="S845" i="2"/>
  <c r="S846" i="2"/>
  <c r="S847" i="2"/>
  <c r="S848" i="2"/>
  <c r="S849" i="2"/>
  <c r="S850" i="2"/>
  <c r="S851" i="2"/>
  <c r="S852" i="2"/>
  <c r="S853" i="2"/>
  <c r="S854" i="2"/>
  <c r="S855" i="2"/>
  <c r="S856" i="2"/>
  <c r="S857" i="2"/>
  <c r="S858" i="2"/>
  <c r="S859" i="2"/>
  <c r="S860" i="2"/>
  <c r="S861" i="2"/>
  <c r="S862" i="2"/>
  <c r="S863" i="2"/>
  <c r="S864" i="2"/>
  <c r="S865" i="2"/>
  <c r="S866" i="2"/>
  <c r="S867" i="2"/>
  <c r="S868" i="2"/>
  <c r="S869" i="2"/>
  <c r="S870" i="2"/>
  <c r="S871" i="2"/>
  <c r="S872" i="2"/>
  <c r="S873" i="2"/>
  <c r="S874" i="2"/>
  <c r="S875" i="2"/>
  <c r="S876" i="2"/>
  <c r="S877" i="2"/>
  <c r="S878" i="2"/>
  <c r="S879" i="2"/>
  <c r="S880" i="2"/>
  <c r="S881" i="2"/>
  <c r="S882" i="2"/>
  <c r="S883" i="2"/>
  <c r="S884" i="2"/>
  <c r="S885" i="2"/>
  <c r="S886" i="2"/>
  <c r="S887" i="2"/>
  <c r="S888" i="2"/>
  <c r="S889" i="2"/>
  <c r="S890" i="2"/>
  <c r="S891" i="2"/>
  <c r="S892" i="2"/>
  <c r="S893" i="2"/>
  <c r="S894" i="2"/>
  <c r="S895" i="2"/>
  <c r="S896" i="2"/>
  <c r="S897" i="2"/>
  <c r="S898" i="2"/>
  <c r="S899" i="2"/>
  <c r="S900" i="2"/>
  <c r="S901" i="2"/>
  <c r="S902" i="2"/>
  <c r="S903" i="2"/>
  <c r="S904" i="2"/>
  <c r="S905" i="2"/>
  <c r="S906" i="2"/>
  <c r="S907" i="2"/>
  <c r="S908" i="2"/>
  <c r="S909" i="2"/>
  <c r="S910" i="2"/>
  <c r="S911" i="2"/>
  <c r="S912" i="2"/>
  <c r="S913" i="2"/>
  <c r="S914" i="2"/>
  <c r="S915" i="2"/>
  <c r="S916" i="2"/>
  <c r="S917" i="2"/>
  <c r="S918" i="2"/>
  <c r="S919" i="2"/>
  <c r="S920" i="2"/>
  <c r="S921" i="2"/>
  <c r="S922" i="2"/>
  <c r="S923" i="2"/>
  <c r="S924" i="2"/>
  <c r="S925" i="2"/>
  <c r="S926" i="2"/>
  <c r="S927" i="2"/>
  <c r="S928" i="2"/>
  <c r="S929" i="2"/>
  <c r="S930" i="2"/>
  <c r="S931" i="2"/>
  <c r="S932" i="2"/>
  <c r="S933" i="2"/>
  <c r="S934" i="2"/>
  <c r="S935" i="2"/>
  <c r="S936" i="2"/>
  <c r="S937" i="2"/>
  <c r="S938" i="2"/>
  <c r="S939" i="2"/>
  <c r="S940" i="2"/>
  <c r="S941" i="2"/>
  <c r="S942" i="2"/>
  <c r="S943" i="2"/>
  <c r="S944" i="2"/>
  <c r="S945" i="2"/>
  <c r="S946" i="2"/>
  <c r="S947" i="2"/>
  <c r="S948" i="2"/>
  <c r="S949" i="2"/>
  <c r="S950" i="2"/>
  <c r="S951" i="2"/>
  <c r="S952" i="2"/>
  <c r="S953" i="2"/>
  <c r="S954" i="2"/>
  <c r="S955" i="2"/>
  <c r="S956" i="2"/>
  <c r="S957" i="2"/>
  <c r="S958" i="2"/>
  <c r="S959" i="2"/>
  <c r="S960" i="2"/>
  <c r="S961" i="2"/>
  <c r="S962" i="2"/>
  <c r="S963" i="2"/>
  <c r="S964" i="2"/>
  <c r="S965" i="2"/>
  <c r="S966" i="2"/>
  <c r="S967" i="2"/>
  <c r="S968" i="2"/>
  <c r="S969" i="2"/>
  <c r="S970" i="2"/>
  <c r="S971" i="2"/>
  <c r="S972" i="2"/>
  <c r="S973" i="2"/>
  <c r="S974" i="2"/>
  <c r="S975" i="2"/>
  <c r="S976" i="2"/>
  <c r="S977" i="2"/>
  <c r="S978" i="2"/>
  <c r="S979" i="2"/>
  <c r="S980" i="2"/>
  <c r="S981" i="2"/>
  <c r="S982" i="2"/>
  <c r="S983" i="2"/>
  <c r="S984" i="2"/>
  <c r="S985" i="2"/>
  <c r="S986" i="2"/>
  <c r="S987" i="2"/>
  <c r="S988" i="2"/>
  <c r="S989" i="2"/>
  <c r="S990" i="2"/>
  <c r="S991" i="2"/>
  <c r="S992" i="2"/>
  <c r="S993" i="2"/>
  <c r="S994" i="2"/>
  <c r="S995" i="2"/>
  <c r="S996" i="2"/>
  <c r="S997" i="2"/>
  <c r="S998" i="2"/>
  <c r="S999" i="2"/>
  <c r="S1000" i="2"/>
  <c r="S1001" i="2"/>
  <c r="S1002" i="2"/>
  <c r="S1003" i="2"/>
  <c r="S1004" i="2"/>
  <c r="S1005" i="2"/>
  <c r="S1006" i="2"/>
  <c r="S1007" i="2"/>
  <c r="S1008" i="2"/>
  <c r="S1009" i="2"/>
  <c r="S1010" i="2"/>
  <c r="S1011" i="2"/>
  <c r="S1012" i="2"/>
  <c r="S1013" i="2"/>
  <c r="S1014" i="2"/>
  <c r="S1015" i="2"/>
  <c r="S1016" i="2"/>
  <c r="S1017" i="2"/>
  <c r="S1018" i="2"/>
  <c r="S1019" i="2"/>
  <c r="S1020" i="2"/>
  <c r="S1021" i="2"/>
  <c r="S1022" i="2"/>
  <c r="S1023" i="2"/>
  <c r="S1024" i="2"/>
  <c r="S1025" i="2"/>
  <c r="S1026" i="2"/>
  <c r="S1027" i="2"/>
  <c r="S1028" i="2"/>
  <c r="S1029" i="2"/>
  <c r="S1030" i="2"/>
  <c r="S1031" i="2"/>
  <c r="S1032" i="2"/>
  <c r="S1033" i="2"/>
  <c r="S1034" i="2"/>
  <c r="S1035" i="2"/>
  <c r="S1036" i="2"/>
  <c r="S1037" i="2"/>
  <c r="S1038" i="2"/>
  <c r="S1039" i="2"/>
  <c r="S1040" i="2"/>
  <c r="S1041" i="2"/>
  <c r="S1042" i="2"/>
  <c r="S1043" i="2"/>
  <c r="S1044" i="2"/>
  <c r="S1045" i="2"/>
  <c r="S1046" i="2"/>
  <c r="S1047" i="2"/>
  <c r="S1048" i="2"/>
  <c r="S1049" i="2"/>
  <c r="S1050" i="2"/>
  <c r="S1051" i="2"/>
  <c r="S1052" i="2"/>
  <c r="S1053" i="2"/>
  <c r="S1054" i="2"/>
  <c r="S1055" i="2"/>
  <c r="S1056" i="2"/>
  <c r="S1057" i="2"/>
  <c r="S1058" i="2"/>
  <c r="S1059" i="2"/>
  <c r="S1060" i="2"/>
  <c r="S1061" i="2"/>
  <c r="S1062" i="2"/>
  <c r="S1063" i="2"/>
  <c r="S1064" i="2"/>
  <c r="S1065" i="2"/>
  <c r="S1066" i="2"/>
  <c r="S1067" i="2"/>
  <c r="S1068" i="2"/>
  <c r="S1069" i="2"/>
  <c r="S1070" i="2"/>
  <c r="S1071" i="2"/>
  <c r="S1072" i="2"/>
  <c r="S1073" i="2"/>
  <c r="S1074" i="2"/>
  <c r="S1075" i="2"/>
  <c r="S1076" i="2"/>
  <c r="S1077" i="2"/>
  <c r="S1078" i="2"/>
  <c r="S1079" i="2"/>
  <c r="S1080" i="2"/>
  <c r="S1081" i="2"/>
  <c r="S1082" i="2"/>
  <c r="S1083" i="2"/>
  <c r="S1084" i="2"/>
  <c r="S1085" i="2"/>
  <c r="S1086" i="2"/>
  <c r="S1087" i="2"/>
  <c r="S1088" i="2"/>
  <c r="S1089" i="2"/>
  <c r="S1090" i="2"/>
  <c r="S1091" i="2"/>
  <c r="S1092" i="2"/>
  <c r="S1093" i="2"/>
  <c r="S1094" i="2"/>
  <c r="S1095" i="2"/>
  <c r="S1096" i="2"/>
  <c r="S1097" i="2"/>
  <c r="S1098" i="2"/>
  <c r="S1099" i="2"/>
  <c r="S1100" i="2"/>
  <c r="S1101" i="2"/>
  <c r="S1102" i="2"/>
  <c r="S1103" i="2"/>
  <c r="S1104" i="2"/>
  <c r="S1105" i="2"/>
  <c r="S1106" i="2"/>
  <c r="S1107" i="2"/>
  <c r="S1108" i="2"/>
  <c r="S1109" i="2"/>
  <c r="S1110" i="2"/>
  <c r="S1111" i="2"/>
  <c r="S1112" i="2"/>
  <c r="S1113" i="2"/>
  <c r="S1114" i="2"/>
  <c r="S1115" i="2"/>
  <c r="S1116" i="2"/>
  <c r="S1117" i="2"/>
  <c r="S1118" i="2"/>
  <c r="S1119" i="2"/>
  <c r="S1120" i="2"/>
  <c r="S1121" i="2"/>
  <c r="S1122" i="2"/>
  <c r="S1123" i="2"/>
  <c r="S1124" i="2"/>
  <c r="S1125" i="2"/>
  <c r="S1126" i="2"/>
  <c r="S1127" i="2"/>
  <c r="S1128" i="2"/>
  <c r="S1129" i="2"/>
  <c r="S1130" i="2"/>
  <c r="S1131" i="2"/>
  <c r="S1132" i="2"/>
  <c r="S1133" i="2"/>
  <c r="S1134" i="2"/>
  <c r="S1135" i="2"/>
  <c r="S1136" i="2"/>
  <c r="S1137" i="2"/>
  <c r="S1138" i="2"/>
  <c r="S1139" i="2"/>
  <c r="S1140" i="2"/>
  <c r="S1141" i="2"/>
  <c r="S1142" i="2"/>
  <c r="S1143" i="2"/>
  <c r="S1144" i="2"/>
  <c r="S1145" i="2"/>
  <c r="S1146" i="2"/>
  <c r="S1147" i="2"/>
  <c r="S1148" i="2"/>
  <c r="S1149" i="2"/>
  <c r="S1150" i="2"/>
  <c r="S1151" i="2"/>
  <c r="S1152" i="2"/>
  <c r="S1153" i="2"/>
  <c r="S1154" i="2"/>
  <c r="S1155" i="2"/>
  <c r="S1156" i="2"/>
  <c r="S1157" i="2"/>
  <c r="S1158" i="2"/>
  <c r="S1159" i="2"/>
  <c r="S1160" i="2"/>
  <c r="S1161" i="2"/>
  <c r="S1162" i="2"/>
  <c r="S1163" i="2"/>
  <c r="S1164" i="2"/>
  <c r="S1165" i="2"/>
  <c r="S1166" i="2"/>
  <c r="S1167" i="2"/>
  <c r="S1168" i="2"/>
  <c r="S1169" i="2"/>
  <c r="S1170" i="2"/>
  <c r="S1171" i="2"/>
  <c r="S1172" i="2"/>
  <c r="S1173" i="2"/>
  <c r="S1174" i="2"/>
  <c r="S1175" i="2"/>
  <c r="S1176" i="2"/>
  <c r="S1177" i="2"/>
  <c r="S1178" i="2"/>
  <c r="S1179" i="2"/>
  <c r="S1180" i="2"/>
  <c r="S1181" i="2"/>
  <c r="S1182" i="2"/>
  <c r="S1183" i="2"/>
  <c r="S1184" i="2"/>
  <c r="S1185" i="2"/>
  <c r="S1186" i="2"/>
  <c r="S1187" i="2"/>
  <c r="S1188" i="2"/>
  <c r="S1189" i="2"/>
  <c r="S1190" i="2"/>
  <c r="S1191" i="2"/>
  <c r="S1192" i="2"/>
  <c r="S1193" i="2"/>
  <c r="S1194" i="2"/>
  <c r="S1195" i="2"/>
  <c r="S1196" i="2"/>
  <c r="S1197" i="2"/>
  <c r="S1198" i="2"/>
  <c r="S1199" i="2"/>
  <c r="S1200" i="2"/>
  <c r="S1201" i="2"/>
  <c r="S1202" i="2"/>
  <c r="S1203" i="2"/>
  <c r="S1204" i="2"/>
  <c r="S1205" i="2"/>
  <c r="S1206" i="2"/>
  <c r="S1207" i="2"/>
  <c r="S1208" i="2"/>
  <c r="S1209" i="2"/>
  <c r="S1210" i="2"/>
  <c r="S1211" i="2"/>
  <c r="S1212" i="2"/>
  <c r="S1213" i="2"/>
  <c r="S1214" i="2"/>
  <c r="S1215" i="2"/>
  <c r="S1216" i="2"/>
  <c r="S1217" i="2"/>
  <c r="S1218" i="2"/>
  <c r="S1219" i="2"/>
  <c r="S1220" i="2"/>
  <c r="S1221" i="2"/>
  <c r="S1222" i="2"/>
  <c r="S1223" i="2"/>
  <c r="S1224" i="2"/>
  <c r="S1225" i="2"/>
  <c r="S1226" i="2"/>
  <c r="S1227" i="2"/>
  <c r="S1228" i="2"/>
  <c r="S1229" i="2"/>
  <c r="S1230" i="2"/>
  <c r="S1231" i="2"/>
  <c r="S1232" i="2"/>
  <c r="S1233" i="2"/>
  <c r="S1234" i="2"/>
  <c r="S1235" i="2"/>
  <c r="S1236" i="2"/>
  <c r="S1237" i="2"/>
  <c r="S1238" i="2"/>
  <c r="S1239" i="2"/>
  <c r="S1240" i="2"/>
  <c r="S1241" i="2"/>
  <c r="S1242" i="2"/>
  <c r="S1243" i="2"/>
  <c r="S1244" i="2"/>
  <c r="S1245" i="2"/>
  <c r="S1246" i="2"/>
  <c r="S1247" i="2"/>
  <c r="S1248" i="2"/>
  <c r="S1249" i="2"/>
  <c r="S1250" i="2"/>
  <c r="S1251" i="2"/>
  <c r="S1252" i="2"/>
  <c r="S1253" i="2"/>
  <c r="S1254" i="2"/>
  <c r="S1255" i="2"/>
  <c r="S1256" i="2"/>
  <c r="S1257" i="2"/>
  <c r="S1258" i="2"/>
  <c r="S1259" i="2"/>
  <c r="S1260" i="2"/>
  <c r="S1261" i="2"/>
  <c r="S1262" i="2"/>
  <c r="S1263" i="2"/>
  <c r="S1264" i="2"/>
  <c r="S1265" i="2"/>
  <c r="S1266" i="2"/>
  <c r="S1267" i="2"/>
  <c r="S1268" i="2"/>
  <c r="S1269" i="2"/>
  <c r="S1270" i="2"/>
  <c r="S1271" i="2"/>
  <c r="S1272" i="2"/>
  <c r="S1273" i="2"/>
  <c r="S1274" i="2"/>
  <c r="S1275" i="2"/>
  <c r="S1276" i="2"/>
  <c r="S1277" i="2"/>
  <c r="S1278" i="2"/>
  <c r="S1279" i="2"/>
  <c r="S1280" i="2"/>
  <c r="S1281" i="2"/>
  <c r="S1282" i="2"/>
  <c r="S1283" i="2"/>
  <c r="S1284" i="2"/>
  <c r="S1285" i="2"/>
  <c r="S1286" i="2"/>
  <c r="S1287" i="2"/>
  <c r="S1288" i="2"/>
  <c r="S1289" i="2"/>
  <c r="S1290" i="2"/>
  <c r="S1291" i="2"/>
  <c r="S1292" i="2"/>
  <c r="S1293" i="2"/>
  <c r="S1294" i="2"/>
  <c r="S1295" i="2"/>
  <c r="S1296" i="2"/>
  <c r="S1297" i="2"/>
  <c r="S1298" i="2"/>
  <c r="S1299" i="2"/>
  <c r="S1300" i="2"/>
  <c r="S1301" i="2"/>
  <c r="S1302" i="2"/>
  <c r="S1303" i="2"/>
  <c r="S1304" i="2"/>
  <c r="S1305" i="2"/>
  <c r="S1306" i="2"/>
  <c r="S1307" i="2"/>
  <c r="S1308" i="2"/>
  <c r="S1309" i="2"/>
  <c r="S1310" i="2"/>
  <c r="S1311" i="2"/>
  <c r="S1312" i="2"/>
  <c r="S1313" i="2"/>
  <c r="S1314" i="2"/>
  <c r="S1315" i="2"/>
  <c r="S1316" i="2"/>
  <c r="S1317" i="2"/>
  <c r="S1318" i="2"/>
  <c r="S1319" i="2"/>
  <c r="S1320" i="2"/>
  <c r="S1321" i="2"/>
  <c r="S1322" i="2"/>
  <c r="S1323" i="2"/>
  <c r="S1324" i="2"/>
  <c r="S1325" i="2"/>
  <c r="S1326" i="2"/>
  <c r="S1327" i="2"/>
  <c r="S1328" i="2"/>
  <c r="S1329" i="2"/>
  <c r="S1330" i="2"/>
  <c r="S1331" i="2"/>
  <c r="S1332" i="2"/>
  <c r="S1333" i="2"/>
  <c r="S1334" i="2"/>
  <c r="S1335" i="2"/>
  <c r="S1336" i="2"/>
  <c r="S1337" i="2"/>
  <c r="S1338" i="2"/>
  <c r="S1339" i="2"/>
  <c r="S1340" i="2"/>
  <c r="S1341" i="2"/>
  <c r="S1342" i="2"/>
  <c r="S1343" i="2"/>
  <c r="S1344" i="2"/>
  <c r="S1345" i="2"/>
  <c r="S1346" i="2"/>
  <c r="S1347" i="2"/>
  <c r="S1348" i="2"/>
  <c r="S1349" i="2"/>
  <c r="S1350" i="2"/>
  <c r="S1351" i="2"/>
  <c r="S1352" i="2"/>
  <c r="S1353" i="2"/>
  <c r="S1354" i="2"/>
  <c r="S1355" i="2"/>
  <c r="S1356" i="2"/>
  <c r="S1357" i="2"/>
  <c r="S1358" i="2"/>
  <c r="S1359" i="2"/>
  <c r="S1360" i="2"/>
  <c r="S1361" i="2"/>
  <c r="S1362" i="2"/>
  <c r="S1363" i="2"/>
  <c r="S1364" i="2"/>
  <c r="S1365" i="2"/>
  <c r="S1366" i="2"/>
  <c r="S1367" i="2"/>
  <c r="S1368" i="2"/>
  <c r="S1369" i="2"/>
  <c r="S1370" i="2"/>
  <c r="S1371" i="2"/>
  <c r="S1372" i="2"/>
  <c r="S1373" i="2"/>
  <c r="S1374" i="2"/>
  <c r="S1375" i="2"/>
  <c r="S1376" i="2"/>
  <c r="S1377" i="2"/>
  <c r="S1378" i="2"/>
  <c r="S1379" i="2"/>
  <c r="S1380" i="2"/>
  <c r="S1381" i="2"/>
  <c r="S1382" i="2"/>
  <c r="S1383" i="2"/>
  <c r="S1384" i="2"/>
  <c r="S1385" i="2"/>
  <c r="S1386" i="2"/>
  <c r="S1387" i="2"/>
  <c r="S1388" i="2"/>
  <c r="S1389" i="2"/>
  <c r="S1390" i="2"/>
  <c r="S1391" i="2"/>
  <c r="S1392" i="2"/>
  <c r="S1393" i="2"/>
  <c r="S1394" i="2"/>
  <c r="S1395" i="2"/>
  <c r="S1396" i="2"/>
  <c r="S1397" i="2"/>
  <c r="S1398" i="2"/>
  <c r="S1399" i="2"/>
  <c r="S1400" i="2"/>
  <c r="S1401" i="2"/>
  <c r="S1402" i="2"/>
  <c r="S1403" i="2"/>
  <c r="S1404" i="2"/>
  <c r="S1405" i="2"/>
  <c r="S1406" i="2"/>
  <c r="S1407" i="2"/>
  <c r="S1408" i="2"/>
  <c r="S1409" i="2"/>
  <c r="S1410" i="2"/>
  <c r="S1411" i="2"/>
  <c r="S1412" i="2"/>
  <c r="S1413" i="2"/>
  <c r="S1414" i="2"/>
  <c r="S1415" i="2"/>
  <c r="S1416" i="2"/>
  <c r="S1417" i="2"/>
  <c r="S1418" i="2"/>
  <c r="S1419" i="2"/>
  <c r="S1420" i="2"/>
  <c r="S1421" i="2"/>
  <c r="S1422" i="2"/>
  <c r="S1423" i="2"/>
  <c r="S1424" i="2"/>
  <c r="S1425" i="2"/>
  <c r="S1426" i="2"/>
  <c r="S1427" i="2"/>
  <c r="S1428" i="2"/>
  <c r="S1429" i="2"/>
  <c r="S1430" i="2"/>
  <c r="S1431" i="2"/>
  <c r="S1432" i="2"/>
  <c r="S1433" i="2"/>
  <c r="S1434" i="2"/>
  <c r="S1435" i="2"/>
  <c r="S1436" i="2"/>
  <c r="S1437" i="2"/>
  <c r="S1438" i="2"/>
  <c r="S1439" i="2"/>
  <c r="S1440" i="2"/>
  <c r="S1441" i="2"/>
  <c r="S1442" i="2"/>
  <c r="S1443" i="2"/>
  <c r="S1444" i="2"/>
  <c r="S1445" i="2"/>
  <c r="S1446" i="2"/>
  <c r="S1447" i="2"/>
  <c r="S1448" i="2"/>
  <c r="S1449" i="2"/>
  <c r="S1450" i="2"/>
  <c r="S1451" i="2"/>
  <c r="S1452" i="2"/>
  <c r="S1453" i="2"/>
  <c r="S1454" i="2"/>
  <c r="S1455" i="2"/>
  <c r="S1456" i="2"/>
  <c r="S1457" i="2"/>
  <c r="S1458" i="2"/>
  <c r="S1459" i="2"/>
  <c r="S1460" i="2"/>
  <c r="S1461" i="2"/>
  <c r="S1462" i="2"/>
  <c r="S1463" i="2"/>
  <c r="S1464" i="2"/>
  <c r="S1465" i="2"/>
  <c r="S1466" i="2"/>
  <c r="S1467" i="2"/>
  <c r="S1468" i="2"/>
  <c r="S1469" i="2"/>
  <c r="S1470" i="2"/>
  <c r="S1471" i="2"/>
  <c r="S1472" i="2"/>
  <c r="S1473" i="2"/>
  <c r="S1474" i="2"/>
  <c r="S1475" i="2"/>
  <c r="S1476" i="2"/>
  <c r="S1477" i="2"/>
  <c r="S1478" i="2"/>
  <c r="S1479" i="2"/>
  <c r="S1480" i="2"/>
  <c r="S1481" i="2"/>
  <c r="S1482" i="2"/>
  <c r="S1483" i="2"/>
  <c r="S1484" i="2"/>
  <c r="S1485" i="2"/>
  <c r="S1486" i="2"/>
  <c r="S1487" i="2"/>
  <c r="S1488" i="2"/>
  <c r="S1489" i="2"/>
  <c r="S1490" i="2"/>
  <c r="S1491" i="2"/>
  <c r="S1492" i="2"/>
  <c r="S1493" i="2"/>
  <c r="S1494" i="2"/>
  <c r="S1495" i="2"/>
  <c r="S1496" i="2"/>
  <c r="S1497" i="2"/>
  <c r="S1498" i="2"/>
  <c r="S1499" i="2"/>
  <c r="S1500" i="2"/>
  <c r="S1501" i="2"/>
  <c r="S1502" i="2"/>
  <c r="S1503" i="2"/>
  <c r="S1504" i="2"/>
  <c r="S1505" i="2"/>
  <c r="S1506" i="2"/>
  <c r="S1507" i="2"/>
  <c r="S1508" i="2"/>
  <c r="S1509" i="2"/>
  <c r="S1510" i="2"/>
  <c r="S1511" i="2"/>
  <c r="S1512" i="2"/>
  <c r="S1513" i="2"/>
  <c r="S1514" i="2"/>
  <c r="S1515" i="2"/>
  <c r="S1516" i="2"/>
  <c r="S1517" i="2"/>
  <c r="S1518" i="2"/>
  <c r="S1519" i="2"/>
  <c r="S1520" i="2"/>
  <c r="S1521" i="2"/>
  <c r="S1522" i="2"/>
  <c r="S1523" i="2"/>
  <c r="S1524" i="2"/>
  <c r="S1525" i="2"/>
  <c r="S1526" i="2"/>
  <c r="S1527" i="2"/>
  <c r="S1528" i="2"/>
  <c r="S1529" i="2"/>
  <c r="S1530" i="2"/>
  <c r="S1531" i="2"/>
  <c r="S1532" i="2"/>
  <c r="S1533" i="2"/>
  <c r="S1534" i="2"/>
  <c r="S1535" i="2"/>
  <c r="S1536" i="2"/>
  <c r="S1537" i="2"/>
  <c r="S1538" i="2"/>
  <c r="S1539" i="2"/>
  <c r="S1540" i="2"/>
  <c r="S1541" i="2"/>
  <c r="S1542" i="2"/>
  <c r="S1543" i="2"/>
  <c r="S1544" i="2"/>
  <c r="S1545" i="2"/>
  <c r="S1546" i="2"/>
  <c r="S1547" i="2"/>
  <c r="S1548" i="2"/>
  <c r="S1549" i="2"/>
  <c r="S1550" i="2"/>
  <c r="S1551" i="2"/>
  <c r="S1552" i="2"/>
  <c r="S1553" i="2"/>
  <c r="S1554" i="2"/>
  <c r="S1555" i="2"/>
  <c r="S1556" i="2"/>
  <c r="S1557" i="2"/>
  <c r="S1558" i="2"/>
  <c r="S1559" i="2"/>
  <c r="S1560" i="2"/>
  <c r="S1561" i="2"/>
  <c r="S1562" i="2"/>
  <c r="S1563" i="2"/>
  <c r="S1564" i="2"/>
  <c r="S1565" i="2"/>
  <c r="S1566" i="2"/>
  <c r="S1567" i="2"/>
  <c r="S1568" i="2"/>
  <c r="S1569" i="2"/>
  <c r="S1570" i="2"/>
  <c r="S1571" i="2"/>
  <c r="S1572" i="2"/>
  <c r="S1573" i="2"/>
  <c r="S1574" i="2"/>
  <c r="S1575" i="2"/>
  <c r="S1576" i="2"/>
  <c r="S1577" i="2"/>
  <c r="S1578" i="2"/>
  <c r="S1579" i="2"/>
  <c r="S1580" i="2"/>
  <c r="S1581" i="2"/>
  <c r="S1582" i="2"/>
  <c r="S1583" i="2"/>
  <c r="S1584" i="2"/>
  <c r="S1585" i="2"/>
  <c r="S1586" i="2"/>
  <c r="S1587" i="2"/>
  <c r="S1588" i="2"/>
  <c r="S1589" i="2"/>
  <c r="S1590" i="2"/>
  <c r="S1591" i="2"/>
  <c r="S1592" i="2"/>
  <c r="S1593" i="2"/>
  <c r="S1594" i="2"/>
  <c r="S1595" i="2"/>
  <c r="S1596" i="2"/>
  <c r="S1597" i="2"/>
  <c r="S1598" i="2"/>
  <c r="S1599" i="2"/>
  <c r="S1600" i="2"/>
  <c r="S1601" i="2"/>
  <c r="S1602" i="2"/>
  <c r="S1603" i="2"/>
  <c r="S1604" i="2"/>
  <c r="S1605" i="2"/>
  <c r="S1606" i="2"/>
  <c r="S1607" i="2"/>
  <c r="S1608" i="2"/>
  <c r="S1609" i="2"/>
  <c r="S1610" i="2"/>
  <c r="S1611" i="2"/>
  <c r="S1612" i="2"/>
  <c r="S1613" i="2"/>
  <c r="S1614" i="2"/>
  <c r="S1615" i="2"/>
  <c r="S1616" i="2"/>
  <c r="S1617" i="2"/>
  <c r="S1618" i="2"/>
  <c r="S1619" i="2"/>
  <c r="S1620" i="2"/>
  <c r="S1621" i="2"/>
  <c r="S1622" i="2"/>
  <c r="S1623" i="2"/>
  <c r="S1624" i="2"/>
  <c r="S1625" i="2"/>
  <c r="S1626" i="2"/>
  <c r="S1627" i="2"/>
  <c r="S1628" i="2"/>
  <c r="S1629" i="2"/>
  <c r="S1630" i="2"/>
  <c r="S1631" i="2"/>
  <c r="S1632" i="2"/>
  <c r="S1633" i="2"/>
  <c r="S1634" i="2"/>
  <c r="S1635" i="2"/>
  <c r="S1636" i="2"/>
  <c r="S1637" i="2"/>
  <c r="S1638" i="2"/>
  <c r="S1639" i="2"/>
  <c r="S1640" i="2"/>
  <c r="S1641" i="2"/>
  <c r="S1642" i="2"/>
  <c r="S1643" i="2"/>
  <c r="S1644" i="2"/>
  <c r="S1645" i="2"/>
  <c r="S1646" i="2"/>
  <c r="S1647" i="2"/>
  <c r="S1648" i="2"/>
  <c r="S1649" i="2"/>
  <c r="S1650" i="2"/>
  <c r="S1651" i="2"/>
  <c r="S1652" i="2"/>
  <c r="S1653" i="2"/>
  <c r="S1654" i="2"/>
  <c r="S1655" i="2"/>
  <c r="S1656" i="2"/>
  <c r="S1657" i="2"/>
  <c r="S1658" i="2"/>
  <c r="S1659" i="2"/>
  <c r="S1660" i="2"/>
  <c r="S1661" i="2"/>
  <c r="S1662" i="2"/>
  <c r="S1663" i="2"/>
  <c r="S1664" i="2"/>
  <c r="S1665" i="2"/>
  <c r="S1666" i="2"/>
  <c r="S1667" i="2"/>
  <c r="S1668" i="2"/>
  <c r="S1669" i="2"/>
  <c r="S1670" i="2"/>
  <c r="S1671" i="2"/>
  <c r="S1672" i="2"/>
  <c r="S1673" i="2"/>
  <c r="S1674" i="2"/>
  <c r="S1675" i="2"/>
  <c r="S1676" i="2"/>
  <c r="S1677" i="2"/>
  <c r="S1678" i="2"/>
  <c r="S1679" i="2"/>
  <c r="S1680" i="2"/>
  <c r="S1681" i="2"/>
  <c r="S1682" i="2"/>
  <c r="S1683" i="2"/>
  <c r="S1684" i="2"/>
  <c r="S1685" i="2"/>
  <c r="S1686" i="2"/>
  <c r="S1687" i="2"/>
  <c r="S1688" i="2"/>
  <c r="S1689" i="2"/>
  <c r="S1690" i="2"/>
  <c r="S1691" i="2"/>
  <c r="S1692" i="2"/>
  <c r="S1693" i="2"/>
  <c r="S1694" i="2"/>
  <c r="S1695" i="2"/>
  <c r="S1696" i="2"/>
  <c r="S1697" i="2"/>
  <c r="S1698" i="2"/>
  <c r="S1699" i="2"/>
  <c r="S1700" i="2"/>
  <c r="S1701" i="2"/>
  <c r="S1702" i="2"/>
  <c r="S1703" i="2"/>
  <c r="S1704" i="2"/>
  <c r="S1705" i="2"/>
  <c r="S1706" i="2"/>
  <c r="S1707" i="2"/>
  <c r="S1708" i="2"/>
  <c r="S1709" i="2"/>
  <c r="S1710" i="2"/>
  <c r="S1711" i="2"/>
  <c r="S1712" i="2"/>
  <c r="S1713" i="2"/>
  <c r="S1714" i="2"/>
  <c r="S1715" i="2"/>
  <c r="S1716" i="2"/>
  <c r="S1717" i="2"/>
  <c r="S1718" i="2"/>
  <c r="S1719" i="2"/>
  <c r="S1720" i="2"/>
  <c r="S1721" i="2"/>
  <c r="S1722" i="2"/>
  <c r="S1723" i="2"/>
  <c r="S1724" i="2"/>
  <c r="S1725" i="2"/>
  <c r="S1726" i="2"/>
  <c r="S1727" i="2"/>
  <c r="S1728" i="2"/>
  <c r="S1729" i="2"/>
  <c r="S1730" i="2"/>
  <c r="S1731" i="2"/>
  <c r="S1732" i="2"/>
  <c r="S1733" i="2"/>
  <c r="S1734" i="2"/>
  <c r="S1735" i="2"/>
  <c r="S1736" i="2"/>
  <c r="S1737" i="2"/>
  <c r="S1738" i="2"/>
  <c r="S1739" i="2"/>
  <c r="S1740" i="2"/>
  <c r="S1741" i="2"/>
  <c r="S1742" i="2"/>
  <c r="S1743" i="2"/>
  <c r="S1744" i="2"/>
  <c r="S1745" i="2"/>
  <c r="S1746" i="2"/>
  <c r="S1747" i="2"/>
  <c r="S1748" i="2"/>
  <c r="S1749" i="2"/>
  <c r="S1750" i="2"/>
  <c r="S1751" i="2"/>
  <c r="S1752" i="2"/>
  <c r="S1753" i="2"/>
  <c r="S1754" i="2"/>
  <c r="S1755" i="2"/>
  <c r="S1756" i="2"/>
  <c r="S1757" i="2"/>
  <c r="S1758" i="2"/>
  <c r="S1759" i="2"/>
  <c r="S1760" i="2"/>
  <c r="S1761" i="2"/>
  <c r="S1762" i="2"/>
  <c r="S1763" i="2"/>
  <c r="S1764" i="2"/>
  <c r="S1765" i="2"/>
  <c r="S1766" i="2"/>
  <c r="S1767" i="2"/>
  <c r="S1768" i="2"/>
  <c r="S1769" i="2"/>
  <c r="S1770" i="2"/>
  <c r="S1771" i="2"/>
  <c r="S1772" i="2"/>
  <c r="S1773" i="2"/>
  <c r="S1774" i="2"/>
  <c r="S1775" i="2"/>
  <c r="S1776" i="2"/>
  <c r="S1777" i="2"/>
  <c r="S1778" i="2"/>
  <c r="S1779" i="2"/>
  <c r="S1780" i="2"/>
  <c r="S1781" i="2"/>
  <c r="S1782" i="2"/>
  <c r="S1783" i="2"/>
  <c r="S1784" i="2"/>
  <c r="S1785" i="2"/>
  <c r="S1786" i="2"/>
  <c r="S1787" i="2"/>
  <c r="S1788" i="2"/>
  <c r="S1789" i="2"/>
  <c r="S1790" i="2"/>
  <c r="S1791" i="2"/>
  <c r="S1792" i="2"/>
  <c r="S1793" i="2"/>
  <c r="S1794" i="2"/>
  <c r="S1795" i="2"/>
  <c r="S1796" i="2"/>
  <c r="S1797" i="2"/>
  <c r="S1798" i="2"/>
  <c r="S1799" i="2"/>
  <c r="S1800" i="2"/>
  <c r="S1801" i="2"/>
  <c r="S1802" i="2"/>
  <c r="S1803" i="2"/>
  <c r="S1804" i="2"/>
  <c r="S1805" i="2"/>
  <c r="S1806" i="2"/>
  <c r="S1807" i="2"/>
  <c r="S1808" i="2"/>
  <c r="S1809" i="2"/>
  <c r="S1810" i="2"/>
  <c r="S1811" i="2"/>
  <c r="S1812" i="2"/>
  <c r="S1813" i="2"/>
  <c r="S1814" i="2"/>
  <c r="S1815" i="2"/>
  <c r="S1816" i="2"/>
  <c r="S1817" i="2"/>
  <c r="S1818" i="2"/>
  <c r="S1819" i="2"/>
  <c r="S1820" i="2"/>
  <c r="S1821" i="2"/>
  <c r="S1822" i="2"/>
  <c r="S1823" i="2"/>
  <c r="S1824" i="2"/>
  <c r="S1825" i="2"/>
  <c r="S1826" i="2"/>
  <c r="S1827" i="2"/>
  <c r="S1828" i="2"/>
  <c r="S1829" i="2"/>
  <c r="S1830" i="2"/>
  <c r="S1831" i="2"/>
  <c r="S1832" i="2"/>
  <c r="S1833" i="2"/>
  <c r="S1834" i="2"/>
  <c r="S1835" i="2"/>
  <c r="S1836" i="2"/>
  <c r="S1837" i="2"/>
  <c r="S1838" i="2"/>
  <c r="S1839" i="2"/>
  <c r="S1840" i="2"/>
  <c r="S1841" i="2"/>
  <c r="S1842" i="2"/>
  <c r="S1843" i="2"/>
  <c r="S1844" i="2"/>
  <c r="S1845" i="2"/>
  <c r="S1846" i="2"/>
  <c r="S1847" i="2"/>
  <c r="S1848" i="2"/>
  <c r="S1849" i="2"/>
  <c r="S1850" i="2"/>
  <c r="S1851" i="2"/>
  <c r="S1852" i="2"/>
  <c r="S1853" i="2"/>
  <c r="S1854" i="2"/>
  <c r="S1855" i="2"/>
  <c r="S1856" i="2"/>
  <c r="S1857" i="2"/>
  <c r="S1858" i="2"/>
  <c r="S1859" i="2"/>
  <c r="S1860" i="2"/>
  <c r="S1861" i="2"/>
  <c r="S1862" i="2"/>
  <c r="S1863" i="2"/>
  <c r="S1864" i="2"/>
  <c r="S1865" i="2"/>
  <c r="S1866" i="2"/>
  <c r="S1867" i="2"/>
  <c r="S1868" i="2"/>
  <c r="S1869" i="2"/>
  <c r="S1870" i="2"/>
  <c r="S1871" i="2"/>
  <c r="S1872" i="2"/>
  <c r="S1873" i="2"/>
  <c r="S1874" i="2"/>
  <c r="S1875" i="2"/>
  <c r="S1876" i="2"/>
  <c r="S1877" i="2"/>
  <c r="S1878" i="2"/>
  <c r="S1879" i="2"/>
  <c r="S1880" i="2"/>
  <c r="S1881" i="2"/>
  <c r="S1882" i="2"/>
  <c r="S1883" i="2"/>
  <c r="S1884" i="2"/>
  <c r="S1885" i="2"/>
  <c r="S1886" i="2"/>
  <c r="S1887" i="2"/>
  <c r="S1888" i="2"/>
  <c r="S1889" i="2"/>
  <c r="S1890" i="2"/>
  <c r="S1891" i="2"/>
  <c r="S1892" i="2"/>
  <c r="S1893" i="2"/>
  <c r="S1894" i="2"/>
  <c r="S1895" i="2"/>
  <c r="S1896" i="2"/>
  <c r="S1897" i="2"/>
  <c r="S1898" i="2"/>
  <c r="S1899" i="2"/>
  <c r="S1900" i="2"/>
  <c r="S1901" i="2"/>
  <c r="S1902" i="2"/>
  <c r="S1903" i="2"/>
  <c r="S1904" i="2"/>
  <c r="S1905" i="2"/>
  <c r="S1906" i="2"/>
  <c r="S1907" i="2"/>
  <c r="S1908" i="2"/>
  <c r="S1909" i="2"/>
  <c r="S1910" i="2"/>
  <c r="S1911" i="2"/>
  <c r="S1912" i="2"/>
  <c r="S1913" i="2"/>
  <c r="S1914" i="2"/>
  <c r="S1915" i="2"/>
  <c r="S1916" i="2"/>
  <c r="S1917" i="2"/>
  <c r="S1918" i="2"/>
  <c r="S1919" i="2"/>
  <c r="S1920" i="2"/>
  <c r="S1921" i="2"/>
  <c r="S1922" i="2"/>
  <c r="S1923" i="2"/>
  <c r="S1924" i="2"/>
  <c r="S1925" i="2"/>
  <c r="S1926" i="2"/>
  <c r="S1927" i="2"/>
  <c r="S1928" i="2"/>
  <c r="S1929" i="2"/>
  <c r="S1930" i="2"/>
  <c r="S1931" i="2"/>
  <c r="S1932" i="2"/>
  <c r="S1933" i="2"/>
  <c r="S1934" i="2"/>
  <c r="S1935" i="2"/>
  <c r="S1936" i="2"/>
  <c r="S1937" i="2"/>
  <c r="S1938" i="2"/>
  <c r="S1939" i="2"/>
  <c r="S1940" i="2"/>
  <c r="S1941" i="2"/>
  <c r="S1942" i="2"/>
  <c r="S1943" i="2"/>
  <c r="S1944" i="2"/>
  <c r="S1945" i="2"/>
  <c r="S1946" i="2"/>
  <c r="S1947" i="2"/>
  <c r="S1948" i="2"/>
  <c r="S1949" i="2"/>
  <c r="S1950" i="2"/>
  <c r="S1951" i="2"/>
  <c r="S1952" i="2"/>
  <c r="S1953" i="2"/>
  <c r="S1954" i="2"/>
  <c r="S1955" i="2"/>
  <c r="S1956" i="2"/>
  <c r="S1957" i="2"/>
  <c r="S1958" i="2"/>
  <c r="S1959" i="2"/>
  <c r="S1960" i="2"/>
  <c r="S1961" i="2"/>
  <c r="S1962" i="2"/>
  <c r="S1963" i="2"/>
  <c r="S1964" i="2"/>
  <c r="S1965" i="2"/>
  <c r="S1966" i="2"/>
  <c r="S1967" i="2"/>
  <c r="S1968" i="2"/>
  <c r="S1969" i="2"/>
  <c r="S1970" i="2"/>
  <c r="S1971" i="2"/>
  <c r="S1972" i="2"/>
  <c r="S1973" i="2"/>
  <c r="S1974" i="2"/>
  <c r="S1975" i="2"/>
  <c r="S1976" i="2"/>
  <c r="S1977" i="2"/>
  <c r="S1978" i="2"/>
  <c r="S1979" i="2"/>
  <c r="S1980" i="2"/>
  <c r="S1981" i="2"/>
  <c r="S1982" i="2"/>
  <c r="S1983" i="2"/>
  <c r="S1984" i="2"/>
  <c r="S1985" i="2"/>
  <c r="S1986" i="2"/>
  <c r="S1987" i="2"/>
  <c r="S1988" i="2"/>
  <c r="S1989" i="2"/>
  <c r="S1990" i="2"/>
  <c r="S1991" i="2"/>
  <c r="S1992" i="2"/>
  <c r="S1993" i="2"/>
  <c r="S1994" i="2"/>
  <c r="S1995" i="2"/>
  <c r="S1996" i="2"/>
  <c r="S1997" i="2"/>
  <c r="S1998" i="2"/>
  <c r="S1999" i="2"/>
  <c r="S2000" i="2"/>
  <c r="S2001" i="2"/>
  <c r="S2002" i="2"/>
  <c r="S2003" i="2"/>
  <c r="S2004" i="2"/>
  <c r="S2005" i="2"/>
  <c r="S2006" i="2"/>
  <c r="S2007" i="2"/>
  <c r="S2008" i="2"/>
  <c r="S2009" i="2"/>
  <c r="S2010" i="2"/>
  <c r="S2011" i="2"/>
  <c r="S2012" i="2"/>
  <c r="S2013" i="2"/>
  <c r="S2014" i="2"/>
  <c r="S2015" i="2"/>
  <c r="S2016" i="2"/>
  <c r="S2017" i="2"/>
  <c r="S2018" i="2"/>
  <c r="S2019" i="2"/>
  <c r="S2020" i="2"/>
  <c r="S2021" i="2"/>
  <c r="S2022" i="2"/>
  <c r="S2023" i="2"/>
  <c r="S2024" i="2"/>
  <c r="S2025" i="2"/>
  <c r="S2026" i="2"/>
  <c r="S2027" i="2"/>
  <c r="S2028" i="2"/>
  <c r="S2029" i="2"/>
  <c r="S2030" i="2"/>
  <c r="S2031" i="2"/>
  <c r="S2032" i="2"/>
  <c r="S2033" i="2"/>
  <c r="S2034" i="2"/>
  <c r="S2035" i="2"/>
  <c r="S2036" i="2"/>
  <c r="S2037" i="2"/>
  <c r="S2038" i="2"/>
  <c r="S2039" i="2"/>
  <c r="S2040" i="2"/>
  <c r="S2041" i="2"/>
  <c r="S2042" i="2"/>
  <c r="S2043" i="2"/>
  <c r="S2044" i="2"/>
  <c r="S2045" i="2"/>
  <c r="S2046" i="2"/>
  <c r="S2047" i="2"/>
  <c r="S2048" i="2"/>
  <c r="S2049" i="2"/>
  <c r="S2050" i="2"/>
  <c r="S2051" i="2"/>
  <c r="S2052" i="2"/>
  <c r="S2053" i="2"/>
  <c r="S2054" i="2"/>
  <c r="S2055" i="2"/>
  <c r="S2056" i="2"/>
  <c r="S2057" i="2"/>
  <c r="S2058" i="2"/>
  <c r="S2059" i="2"/>
  <c r="S2060" i="2"/>
  <c r="S2061" i="2"/>
  <c r="S2062" i="2"/>
  <c r="S2063" i="2"/>
  <c r="S2064" i="2"/>
  <c r="S2065" i="2"/>
  <c r="S2066" i="2"/>
  <c r="S2067" i="2"/>
  <c r="S2068" i="2"/>
  <c r="S2069" i="2"/>
  <c r="S2070" i="2"/>
  <c r="S2071" i="2"/>
  <c r="S2072" i="2"/>
  <c r="S2073" i="2"/>
  <c r="S2074" i="2"/>
  <c r="S2075" i="2"/>
  <c r="S2076" i="2"/>
  <c r="S2077" i="2"/>
  <c r="S2078" i="2"/>
  <c r="S2079" i="2"/>
  <c r="S2080" i="2"/>
  <c r="S2081" i="2"/>
  <c r="S2082" i="2"/>
  <c r="S2083" i="2"/>
  <c r="S2084" i="2"/>
  <c r="S2085" i="2"/>
  <c r="S2086" i="2"/>
  <c r="S2087" i="2"/>
  <c r="S2088" i="2"/>
  <c r="S2089" i="2"/>
  <c r="S2090" i="2"/>
  <c r="S2091" i="2"/>
  <c r="S2092" i="2"/>
  <c r="S2093" i="2"/>
  <c r="S2094" i="2"/>
  <c r="S2095" i="2"/>
  <c r="S2096" i="2"/>
  <c r="S2097" i="2"/>
  <c r="S2098" i="2"/>
  <c r="S2099" i="2"/>
  <c r="S2100" i="2"/>
  <c r="S2101" i="2"/>
  <c r="S2102" i="2"/>
  <c r="S2103" i="2"/>
  <c r="S2104" i="2"/>
  <c r="S2105" i="2"/>
  <c r="S2106" i="2"/>
  <c r="S2107" i="2"/>
  <c r="S2108" i="2"/>
  <c r="S2109" i="2"/>
  <c r="S2110" i="2"/>
  <c r="S2111" i="2"/>
  <c r="S2112" i="2"/>
  <c r="S2113" i="2"/>
  <c r="S2114" i="2"/>
  <c r="S2115" i="2"/>
  <c r="S2116" i="2"/>
  <c r="S2117" i="2"/>
  <c r="S2118" i="2"/>
  <c r="S2119" i="2"/>
  <c r="S2120" i="2"/>
  <c r="S2121" i="2"/>
  <c r="S2122" i="2"/>
  <c r="S2123" i="2"/>
  <c r="S2124" i="2"/>
  <c r="S2125" i="2"/>
  <c r="S2126" i="2"/>
  <c r="S2127" i="2"/>
  <c r="S2128" i="2"/>
  <c r="S2129" i="2"/>
  <c r="S2130" i="2"/>
  <c r="S2131" i="2"/>
  <c r="S2132" i="2"/>
  <c r="S2133" i="2"/>
  <c r="S2134" i="2"/>
  <c r="S2135" i="2"/>
  <c r="S2136" i="2"/>
  <c r="S2137" i="2"/>
  <c r="S2138" i="2"/>
  <c r="S2139" i="2"/>
  <c r="S2140" i="2"/>
  <c r="S2141" i="2"/>
  <c r="S2142" i="2"/>
  <c r="S2143" i="2"/>
  <c r="S2144" i="2"/>
  <c r="S2145" i="2"/>
  <c r="S2146" i="2"/>
  <c r="S2147" i="2"/>
  <c r="S2148" i="2"/>
  <c r="S2149" i="2"/>
  <c r="S2150" i="2"/>
  <c r="S2151" i="2"/>
  <c r="S2152" i="2"/>
  <c r="S2153" i="2"/>
  <c r="S2154" i="2"/>
  <c r="S2155" i="2"/>
  <c r="S2156" i="2"/>
  <c r="S2157" i="2"/>
  <c r="S2158" i="2"/>
  <c r="S2159" i="2"/>
  <c r="S2160" i="2"/>
  <c r="S2161" i="2"/>
  <c r="S2162" i="2"/>
  <c r="S2163" i="2"/>
  <c r="S2164" i="2"/>
  <c r="S2165" i="2"/>
  <c r="S2166" i="2"/>
  <c r="S2167" i="2"/>
  <c r="S2168" i="2"/>
  <c r="S2169" i="2"/>
  <c r="S2170" i="2"/>
  <c r="S2171" i="2"/>
  <c r="S2172" i="2"/>
  <c r="S2173" i="2"/>
  <c r="S2174" i="2"/>
  <c r="S2175" i="2"/>
  <c r="S2176" i="2"/>
  <c r="S2177" i="2"/>
  <c r="S2178" i="2"/>
  <c r="S2179" i="2"/>
  <c r="S2180" i="2"/>
  <c r="S2181" i="2"/>
  <c r="S2182" i="2"/>
  <c r="S2183" i="2"/>
  <c r="S2184" i="2"/>
  <c r="S2185" i="2"/>
  <c r="S2186" i="2"/>
  <c r="S2187" i="2"/>
  <c r="S2188" i="2"/>
  <c r="S2189" i="2"/>
  <c r="S2190" i="2"/>
  <c r="S2191" i="2"/>
  <c r="S2192" i="2"/>
  <c r="S2193" i="2"/>
  <c r="S2194" i="2"/>
  <c r="S2195" i="2"/>
  <c r="S2196" i="2"/>
  <c r="S2197" i="2"/>
  <c r="S2198" i="2"/>
  <c r="S2199" i="2"/>
  <c r="S2200" i="2"/>
  <c r="S2201" i="2"/>
  <c r="S2202" i="2"/>
  <c r="S2203" i="2"/>
  <c r="S2204" i="2"/>
  <c r="S2205" i="2"/>
  <c r="S2206" i="2"/>
  <c r="S2207" i="2"/>
  <c r="S2208" i="2"/>
  <c r="S2209" i="2"/>
  <c r="S2210" i="2"/>
  <c r="S2211" i="2"/>
  <c r="S2212" i="2"/>
  <c r="S2213" i="2"/>
  <c r="S2214" i="2"/>
  <c r="S2215" i="2"/>
  <c r="S2216" i="2"/>
  <c r="S2217" i="2"/>
  <c r="S2218" i="2"/>
  <c r="S2219" i="2"/>
  <c r="S2220" i="2"/>
  <c r="S2221" i="2"/>
  <c r="S2222" i="2"/>
  <c r="S2223" i="2"/>
  <c r="S2224" i="2"/>
  <c r="S2225" i="2"/>
  <c r="S2226" i="2"/>
  <c r="S2227" i="2"/>
  <c r="S2228" i="2"/>
  <c r="S2229" i="2"/>
  <c r="S2230" i="2"/>
  <c r="S2231" i="2"/>
  <c r="S2232" i="2"/>
  <c r="S2233" i="2"/>
  <c r="S2234" i="2"/>
  <c r="S2235" i="2"/>
  <c r="S2236" i="2"/>
  <c r="S2237" i="2"/>
  <c r="S2238" i="2"/>
  <c r="S2239" i="2"/>
  <c r="S2240" i="2"/>
  <c r="S2241" i="2"/>
  <c r="S2242" i="2"/>
  <c r="S2243" i="2"/>
  <c r="S2244" i="2"/>
  <c r="S2245" i="2"/>
  <c r="S2246" i="2"/>
  <c r="S2247" i="2"/>
  <c r="S2248" i="2"/>
  <c r="S2249" i="2"/>
  <c r="S2250" i="2"/>
  <c r="S2251" i="2"/>
  <c r="S2252" i="2"/>
  <c r="S2253" i="2"/>
  <c r="S2254" i="2"/>
  <c r="S2255" i="2"/>
  <c r="S2256" i="2"/>
  <c r="S2257" i="2"/>
  <c r="S2258" i="2"/>
  <c r="S2259" i="2"/>
  <c r="S2260" i="2"/>
  <c r="S2261" i="2"/>
  <c r="S2262" i="2"/>
  <c r="S2263" i="2"/>
  <c r="S2264" i="2"/>
  <c r="S2265" i="2"/>
  <c r="S2266" i="2"/>
  <c r="S2267" i="2"/>
  <c r="S2268" i="2"/>
  <c r="S2269" i="2"/>
  <c r="S2270" i="2"/>
  <c r="S2271" i="2"/>
  <c r="S2272" i="2"/>
  <c r="S2273" i="2"/>
  <c r="S2274" i="2"/>
  <c r="S2275" i="2"/>
  <c r="S2276" i="2"/>
  <c r="S2277" i="2"/>
  <c r="S2278" i="2"/>
  <c r="S2279" i="2"/>
  <c r="S2280" i="2"/>
  <c r="S2281" i="2"/>
  <c r="S2282" i="2"/>
  <c r="S2283" i="2"/>
  <c r="S2284" i="2"/>
  <c r="S2285" i="2"/>
  <c r="S2286" i="2"/>
  <c r="S2287" i="2"/>
  <c r="S2288" i="2"/>
  <c r="S2289" i="2"/>
  <c r="S2290" i="2"/>
  <c r="S2291" i="2"/>
  <c r="S2292" i="2"/>
  <c r="S2293" i="2"/>
  <c r="S2294" i="2"/>
  <c r="S2295" i="2"/>
  <c r="S2296" i="2"/>
  <c r="S2297" i="2"/>
  <c r="S2298" i="2"/>
  <c r="S2299" i="2"/>
  <c r="S2300" i="2"/>
  <c r="S2301" i="2"/>
  <c r="S2302" i="2"/>
  <c r="S2303" i="2"/>
  <c r="S2304" i="2"/>
  <c r="S2305" i="2"/>
  <c r="S2306" i="2"/>
  <c r="S2307" i="2"/>
  <c r="S2308" i="2"/>
  <c r="S2309" i="2"/>
  <c r="S2310" i="2"/>
  <c r="S2311" i="2"/>
  <c r="S2312" i="2"/>
  <c r="S2313" i="2"/>
  <c r="S2314" i="2"/>
  <c r="S2315" i="2"/>
  <c r="S2316" i="2"/>
  <c r="S2317" i="2"/>
  <c r="S2318" i="2"/>
  <c r="S2319" i="2"/>
  <c r="S2320" i="2"/>
  <c r="S2321" i="2"/>
  <c r="S2322" i="2"/>
  <c r="S2323" i="2"/>
  <c r="S2324" i="2"/>
  <c r="S2325" i="2"/>
  <c r="S2326" i="2"/>
  <c r="S2327" i="2"/>
  <c r="S2328" i="2"/>
  <c r="S2329" i="2"/>
  <c r="S2330" i="2"/>
  <c r="S2331" i="2"/>
  <c r="S2332" i="2"/>
  <c r="S2333" i="2"/>
  <c r="S2334" i="2"/>
  <c r="S2335" i="2"/>
  <c r="S2336" i="2"/>
  <c r="S2337" i="2"/>
  <c r="S2338" i="2"/>
  <c r="S2339" i="2"/>
  <c r="S2340" i="2"/>
  <c r="S2341" i="2"/>
  <c r="S2342" i="2"/>
  <c r="S2343" i="2"/>
  <c r="S2344" i="2"/>
  <c r="S2345" i="2"/>
  <c r="S2346" i="2"/>
  <c r="S2347" i="2"/>
  <c r="S2348" i="2"/>
  <c r="S2349" i="2"/>
  <c r="S2350" i="2"/>
  <c r="S2351" i="2"/>
  <c r="S2352" i="2"/>
  <c r="S2353" i="2"/>
  <c r="S2354" i="2"/>
  <c r="S2355" i="2"/>
  <c r="S2356" i="2"/>
  <c r="S2357" i="2"/>
  <c r="S2358" i="2"/>
  <c r="S2359" i="2"/>
  <c r="S2360" i="2"/>
  <c r="S2361" i="2"/>
  <c r="S2362" i="2"/>
  <c r="S2363" i="2"/>
  <c r="S2364" i="2"/>
  <c r="S2365" i="2"/>
  <c r="S2366" i="2"/>
  <c r="S2367" i="2"/>
  <c r="S2368" i="2"/>
  <c r="S2369" i="2"/>
  <c r="S2370" i="2"/>
  <c r="S2371" i="2"/>
  <c r="S2372" i="2"/>
  <c r="S2373" i="2"/>
  <c r="S2374" i="2"/>
  <c r="S2375" i="2"/>
  <c r="S2376" i="2"/>
  <c r="S2377" i="2"/>
  <c r="S2378" i="2"/>
  <c r="S2379" i="2"/>
  <c r="S2380" i="2"/>
  <c r="S2381" i="2"/>
  <c r="S2382" i="2"/>
  <c r="S2383" i="2"/>
  <c r="S2384" i="2"/>
  <c r="S2385" i="2"/>
  <c r="S2386" i="2"/>
  <c r="S2387" i="2"/>
  <c r="S2388" i="2"/>
  <c r="S2389" i="2"/>
  <c r="S2390" i="2"/>
  <c r="S2391" i="2"/>
  <c r="S2392" i="2"/>
  <c r="S2393" i="2"/>
  <c r="S2394" i="2"/>
  <c r="S2395" i="2"/>
  <c r="S2396" i="2"/>
  <c r="S2397" i="2"/>
  <c r="S2398" i="2"/>
  <c r="S2399" i="2"/>
  <c r="S2400" i="2"/>
  <c r="S2401" i="2"/>
  <c r="S2402" i="2"/>
  <c r="S2403" i="2"/>
  <c r="S2404" i="2"/>
  <c r="S2405" i="2"/>
  <c r="S2406" i="2"/>
  <c r="S2407" i="2"/>
  <c r="S2408" i="2"/>
  <c r="S2409" i="2"/>
  <c r="S2410" i="2"/>
  <c r="S2411" i="2"/>
  <c r="S2412" i="2"/>
  <c r="S2413" i="2"/>
  <c r="S2414" i="2"/>
  <c r="S2415" i="2"/>
  <c r="S2416" i="2"/>
  <c r="S2417" i="2"/>
  <c r="S2418" i="2"/>
  <c r="S2419" i="2"/>
  <c r="S2420" i="2"/>
  <c r="S2421" i="2"/>
  <c r="S2422" i="2"/>
  <c r="S2423" i="2"/>
  <c r="S2424" i="2"/>
  <c r="S2425" i="2"/>
  <c r="S2426" i="2"/>
  <c r="S2427" i="2"/>
  <c r="S2428" i="2"/>
  <c r="S2429" i="2"/>
  <c r="S2430" i="2"/>
  <c r="S2431" i="2"/>
  <c r="S2432" i="2"/>
  <c r="S2433" i="2"/>
  <c r="S2434" i="2"/>
  <c r="S2435" i="2"/>
  <c r="S2436" i="2"/>
  <c r="S2437" i="2"/>
  <c r="S2438" i="2"/>
  <c r="S2439" i="2"/>
  <c r="S2440" i="2"/>
  <c r="S2441" i="2"/>
  <c r="S2442" i="2"/>
  <c r="S2443" i="2"/>
  <c r="S2444" i="2"/>
  <c r="S2445" i="2"/>
  <c r="S2446" i="2"/>
  <c r="S2447" i="2"/>
  <c r="S2448" i="2"/>
  <c r="S2449" i="2"/>
  <c r="S2450" i="2"/>
  <c r="S2451" i="2"/>
  <c r="S2452" i="2"/>
  <c r="S2453" i="2"/>
  <c r="S2454" i="2"/>
  <c r="S2455" i="2"/>
  <c r="S2456" i="2"/>
  <c r="S2457" i="2"/>
  <c r="S2458" i="2"/>
  <c r="S2459" i="2"/>
  <c r="S2460" i="2"/>
  <c r="S2461" i="2"/>
  <c r="S2462" i="2"/>
  <c r="S2463" i="2"/>
  <c r="S2464" i="2"/>
  <c r="S2465" i="2"/>
  <c r="S2466" i="2"/>
  <c r="S2467" i="2"/>
  <c r="S2468" i="2"/>
  <c r="S2469" i="2"/>
  <c r="S2470" i="2"/>
  <c r="S2471" i="2"/>
  <c r="S2472" i="2"/>
  <c r="S2473" i="2"/>
  <c r="S2474" i="2"/>
  <c r="S2475" i="2"/>
  <c r="S2476" i="2"/>
  <c r="S2477" i="2"/>
  <c r="S2478" i="2"/>
  <c r="S2479" i="2"/>
  <c r="S2480" i="2"/>
  <c r="S2481" i="2"/>
  <c r="S2482" i="2"/>
  <c r="S2483" i="2"/>
  <c r="S2484" i="2"/>
  <c r="S2485" i="2"/>
  <c r="S2486" i="2"/>
  <c r="S2487" i="2"/>
  <c r="S2488" i="2"/>
  <c r="S2489" i="2"/>
  <c r="S2490" i="2"/>
  <c r="S2491" i="2"/>
  <c r="S2492" i="2"/>
  <c r="S2493" i="2"/>
  <c r="S2494" i="2"/>
  <c r="S2495" i="2"/>
  <c r="S2496" i="2"/>
  <c r="S2497" i="2"/>
  <c r="S2498" i="2"/>
  <c r="S2499" i="2"/>
  <c r="S2500" i="2"/>
  <c r="S2501" i="2"/>
  <c r="S2502" i="2"/>
  <c r="S2503" i="2"/>
  <c r="S2504" i="2"/>
  <c r="S2505" i="2"/>
  <c r="S2506" i="2"/>
  <c r="S2507" i="2"/>
  <c r="S2508" i="2"/>
  <c r="S2509" i="2"/>
  <c r="S2510" i="2"/>
  <c r="S2511" i="2"/>
  <c r="S2512" i="2"/>
  <c r="S2513" i="2"/>
  <c r="S2514" i="2"/>
  <c r="S2515" i="2"/>
  <c r="S2516" i="2"/>
  <c r="S2517" i="2"/>
  <c r="S2518" i="2"/>
  <c r="S2519" i="2"/>
  <c r="S2520" i="2"/>
  <c r="S2521" i="2"/>
  <c r="S2522" i="2"/>
  <c r="S2523" i="2"/>
  <c r="S2524" i="2"/>
  <c r="S2525" i="2"/>
  <c r="S2526" i="2"/>
  <c r="S2527" i="2"/>
  <c r="S2528" i="2"/>
  <c r="S2529" i="2"/>
  <c r="S2530" i="2"/>
  <c r="S2531" i="2"/>
  <c r="S2532" i="2"/>
  <c r="S2533" i="2"/>
  <c r="S2534" i="2"/>
  <c r="S2535" i="2"/>
  <c r="S2536" i="2"/>
  <c r="S2537" i="2"/>
  <c r="S2538" i="2"/>
  <c r="S2539" i="2"/>
  <c r="S2540" i="2"/>
  <c r="S2541" i="2"/>
  <c r="S2542" i="2"/>
  <c r="S2543" i="2"/>
  <c r="S2544" i="2"/>
  <c r="S2545" i="2"/>
  <c r="S2546" i="2"/>
  <c r="S2547" i="2"/>
  <c r="S2548" i="2"/>
  <c r="S2549" i="2"/>
  <c r="S2550" i="2"/>
  <c r="S2551" i="2"/>
  <c r="S2552" i="2"/>
  <c r="S2553" i="2"/>
  <c r="S2554" i="2"/>
  <c r="S2555" i="2"/>
  <c r="S2556" i="2"/>
  <c r="S2557" i="2"/>
  <c r="S2558" i="2"/>
  <c r="S2559" i="2"/>
  <c r="S2560" i="2"/>
  <c r="S2561" i="2"/>
  <c r="S2562" i="2"/>
  <c r="S2563" i="2"/>
  <c r="S2564" i="2"/>
  <c r="S2565" i="2"/>
  <c r="S2566" i="2"/>
  <c r="S2567" i="2"/>
  <c r="S2568" i="2"/>
  <c r="S2569" i="2"/>
  <c r="S2570" i="2"/>
  <c r="S2571" i="2"/>
  <c r="S2572" i="2"/>
  <c r="S2573" i="2"/>
  <c r="S2574" i="2"/>
  <c r="S2575" i="2"/>
  <c r="S2576" i="2"/>
  <c r="S2577" i="2"/>
  <c r="S2578" i="2"/>
  <c r="S2579" i="2"/>
  <c r="S2580" i="2"/>
  <c r="S2581" i="2"/>
  <c r="S2582" i="2"/>
  <c r="S2583" i="2"/>
  <c r="S2584" i="2"/>
  <c r="S2585" i="2"/>
  <c r="S2586" i="2"/>
  <c r="S2587" i="2"/>
  <c r="S2588" i="2"/>
  <c r="S2589" i="2"/>
  <c r="S2590" i="2"/>
  <c r="S2591" i="2"/>
  <c r="S2592" i="2"/>
  <c r="S2593" i="2"/>
  <c r="S2594" i="2"/>
  <c r="S2595" i="2"/>
  <c r="S2596" i="2"/>
  <c r="S2597" i="2"/>
  <c r="S2598" i="2"/>
  <c r="S2599" i="2"/>
  <c r="S2600" i="2"/>
  <c r="S2601" i="2"/>
  <c r="S2602" i="2"/>
  <c r="S2603" i="2"/>
  <c r="S2604" i="2"/>
  <c r="S2605" i="2"/>
  <c r="S2606" i="2"/>
  <c r="S2607" i="2"/>
  <c r="S2608" i="2"/>
  <c r="S2609" i="2"/>
  <c r="S2610" i="2"/>
  <c r="S2611" i="2"/>
  <c r="S2612" i="2"/>
  <c r="S2613" i="2"/>
  <c r="S2614" i="2"/>
  <c r="S2615" i="2"/>
  <c r="S2616" i="2"/>
  <c r="S2617" i="2"/>
  <c r="S2618" i="2"/>
  <c r="S2619" i="2"/>
  <c r="S2620" i="2"/>
  <c r="S2621" i="2"/>
  <c r="S2622" i="2"/>
  <c r="S2623" i="2"/>
  <c r="S2624" i="2"/>
  <c r="S2625" i="2"/>
  <c r="S2626" i="2"/>
  <c r="S2627" i="2"/>
  <c r="S2628" i="2"/>
  <c r="S2629" i="2"/>
  <c r="S2630" i="2"/>
  <c r="S2631" i="2"/>
  <c r="S2632" i="2"/>
  <c r="S2633" i="2"/>
  <c r="S2634" i="2"/>
  <c r="S2635" i="2"/>
  <c r="S2636" i="2"/>
  <c r="S2637" i="2"/>
  <c r="S2638" i="2"/>
  <c r="S2639" i="2"/>
  <c r="S2640" i="2"/>
  <c r="S2641" i="2"/>
  <c r="S2642" i="2"/>
  <c r="S2643" i="2"/>
  <c r="S2644" i="2"/>
  <c r="S2645" i="2"/>
  <c r="S2646" i="2"/>
  <c r="S2647" i="2"/>
  <c r="S2648" i="2"/>
  <c r="S2649" i="2"/>
  <c r="S2650" i="2"/>
  <c r="S2651" i="2"/>
  <c r="S2652" i="2"/>
  <c r="S2653" i="2"/>
  <c r="S2654" i="2"/>
  <c r="S2655" i="2"/>
  <c r="S2656" i="2"/>
  <c r="S2657" i="2"/>
  <c r="S2658" i="2"/>
  <c r="S2659" i="2"/>
  <c r="S2660" i="2"/>
  <c r="S2661" i="2"/>
  <c r="S2662" i="2"/>
  <c r="S2663" i="2"/>
  <c r="S2664" i="2"/>
  <c r="S2665" i="2"/>
  <c r="S2666" i="2"/>
  <c r="S2667" i="2"/>
  <c r="S2668" i="2"/>
  <c r="S2669" i="2"/>
  <c r="S2670" i="2"/>
  <c r="S2671" i="2"/>
  <c r="S2672" i="2"/>
  <c r="S2673" i="2"/>
  <c r="S2674" i="2"/>
  <c r="S2675" i="2"/>
  <c r="S2676" i="2"/>
  <c r="S2677" i="2"/>
  <c r="S2678" i="2"/>
  <c r="S2679" i="2"/>
  <c r="S2680" i="2"/>
  <c r="S2681" i="2"/>
  <c r="S2682" i="2"/>
  <c r="S2683" i="2"/>
  <c r="S2684" i="2"/>
  <c r="S2685" i="2"/>
  <c r="S2686" i="2"/>
  <c r="S2687" i="2"/>
  <c r="S2688" i="2"/>
  <c r="S2689" i="2"/>
  <c r="S2690" i="2"/>
  <c r="S2691" i="2"/>
  <c r="S2692" i="2"/>
  <c r="S2693" i="2"/>
  <c r="S2694" i="2"/>
  <c r="S2695" i="2"/>
  <c r="S2696" i="2"/>
  <c r="S2697" i="2"/>
  <c r="S2698" i="2"/>
  <c r="S2699" i="2"/>
  <c r="S2700" i="2"/>
  <c r="S2701" i="2"/>
  <c r="S2702" i="2"/>
  <c r="S2703" i="2"/>
  <c r="S2704" i="2"/>
  <c r="S2705" i="2"/>
  <c r="S2706" i="2"/>
  <c r="S2707" i="2"/>
  <c r="S2708" i="2"/>
  <c r="S2709" i="2"/>
  <c r="S2710" i="2"/>
  <c r="S2711" i="2"/>
  <c r="S2712" i="2"/>
  <c r="S2713" i="2"/>
  <c r="S2714" i="2"/>
  <c r="S2715" i="2"/>
  <c r="S2716" i="2"/>
  <c r="S2717" i="2"/>
  <c r="S2718" i="2"/>
  <c r="S2719" i="2"/>
  <c r="S2720" i="2"/>
  <c r="S2721" i="2"/>
  <c r="S2722" i="2"/>
  <c r="S2723" i="2"/>
  <c r="S2724" i="2"/>
  <c r="S2725" i="2"/>
  <c r="S2726" i="2"/>
  <c r="S2727" i="2"/>
  <c r="S2728" i="2"/>
  <c r="S2729" i="2"/>
  <c r="S2730" i="2"/>
  <c r="S2731" i="2"/>
  <c r="S2732" i="2"/>
  <c r="S2733" i="2"/>
  <c r="S2734" i="2"/>
  <c r="S2735" i="2"/>
  <c r="S2736" i="2"/>
  <c r="S2737" i="2"/>
  <c r="S2738" i="2"/>
  <c r="S2739" i="2"/>
  <c r="S2740" i="2"/>
  <c r="S2741" i="2"/>
  <c r="S2742" i="2"/>
  <c r="S2743" i="2"/>
  <c r="S2744" i="2"/>
  <c r="S2745" i="2"/>
  <c r="S2746" i="2"/>
  <c r="S2747" i="2"/>
  <c r="S2748" i="2"/>
  <c r="S2749" i="2"/>
  <c r="S2750" i="2"/>
  <c r="S2751" i="2"/>
  <c r="S2752" i="2"/>
  <c r="S2753" i="2"/>
  <c r="S2754" i="2"/>
  <c r="S2755" i="2"/>
  <c r="S2756" i="2"/>
  <c r="S2757" i="2"/>
  <c r="S2758" i="2"/>
  <c r="S2759" i="2"/>
  <c r="S2760" i="2"/>
  <c r="S2761" i="2"/>
  <c r="S2762" i="2"/>
  <c r="S2763" i="2"/>
  <c r="S2764" i="2"/>
  <c r="S2765" i="2"/>
  <c r="S2766" i="2"/>
  <c r="S2767" i="2"/>
  <c r="S2768" i="2"/>
  <c r="S2769" i="2"/>
  <c r="S2770" i="2"/>
  <c r="S2771" i="2"/>
  <c r="S2772" i="2"/>
  <c r="S2773" i="2"/>
  <c r="S2774" i="2"/>
  <c r="S2775" i="2"/>
  <c r="S2776" i="2"/>
  <c r="S2777" i="2"/>
  <c r="S2778" i="2"/>
  <c r="S2779" i="2"/>
  <c r="S2780" i="2"/>
  <c r="S2781" i="2"/>
  <c r="S2782" i="2"/>
  <c r="S2783" i="2"/>
  <c r="S2784" i="2"/>
  <c r="S2785" i="2"/>
  <c r="S2786" i="2"/>
  <c r="S2787" i="2"/>
  <c r="S2788" i="2"/>
  <c r="S2789" i="2"/>
  <c r="S2790" i="2"/>
  <c r="S2791" i="2"/>
  <c r="S2792" i="2"/>
  <c r="S2793" i="2"/>
  <c r="S2794" i="2"/>
  <c r="S2795" i="2"/>
  <c r="S2796" i="2"/>
  <c r="S2797" i="2"/>
  <c r="S2798" i="2"/>
  <c r="S2799" i="2"/>
  <c r="S2800" i="2"/>
  <c r="S2801" i="2"/>
  <c r="S2802" i="2"/>
  <c r="S2803" i="2"/>
  <c r="S2804" i="2"/>
  <c r="S2805" i="2"/>
  <c r="S2806" i="2"/>
  <c r="S2807" i="2"/>
  <c r="S2808" i="2"/>
  <c r="S2809" i="2"/>
  <c r="S2810" i="2"/>
  <c r="S2811" i="2"/>
  <c r="S2812" i="2"/>
  <c r="S2813" i="2"/>
  <c r="S2814" i="2"/>
  <c r="S2815" i="2"/>
  <c r="S2816" i="2"/>
  <c r="S2817" i="2"/>
  <c r="S2818" i="2"/>
  <c r="S2819" i="2"/>
  <c r="S2820" i="2"/>
  <c r="S2821" i="2"/>
  <c r="S2822" i="2"/>
  <c r="S2823" i="2"/>
  <c r="S2824" i="2"/>
  <c r="S2825" i="2"/>
  <c r="S2826" i="2"/>
  <c r="S2827" i="2"/>
  <c r="S2828" i="2"/>
  <c r="S2829" i="2"/>
  <c r="S2830" i="2"/>
  <c r="S2831" i="2"/>
  <c r="S2832" i="2"/>
  <c r="S2833" i="2"/>
  <c r="S2834" i="2"/>
  <c r="S2835" i="2"/>
  <c r="S2836" i="2"/>
  <c r="S2837" i="2"/>
  <c r="S2838" i="2"/>
  <c r="S2839" i="2"/>
  <c r="S2840" i="2"/>
  <c r="S2841" i="2"/>
  <c r="S2842" i="2"/>
  <c r="S2843" i="2"/>
  <c r="S2844" i="2"/>
  <c r="S2845" i="2"/>
  <c r="S2846" i="2"/>
  <c r="S2847" i="2"/>
  <c r="S2848" i="2"/>
  <c r="S2849" i="2"/>
  <c r="S2850" i="2"/>
  <c r="S2851" i="2"/>
  <c r="S2852" i="2"/>
  <c r="S2853" i="2"/>
  <c r="S2854" i="2"/>
  <c r="S2855" i="2"/>
  <c r="S2856" i="2"/>
  <c r="S2857" i="2"/>
  <c r="S2858" i="2"/>
  <c r="S2859" i="2"/>
  <c r="S2860" i="2"/>
  <c r="S2861" i="2"/>
  <c r="S2862" i="2"/>
  <c r="S2863" i="2"/>
  <c r="S2864" i="2"/>
  <c r="S2865" i="2"/>
  <c r="S2866" i="2"/>
  <c r="S2867" i="2"/>
  <c r="S2868" i="2"/>
  <c r="S2869" i="2"/>
  <c r="S2870" i="2"/>
  <c r="S2871" i="2"/>
  <c r="S2872" i="2"/>
  <c r="S2873" i="2"/>
  <c r="S2874" i="2"/>
  <c r="S2875" i="2"/>
  <c r="S2876" i="2"/>
  <c r="S2877" i="2"/>
  <c r="S2878" i="2"/>
  <c r="S2879" i="2"/>
  <c r="S2880" i="2"/>
  <c r="S2881" i="2"/>
  <c r="S2882" i="2"/>
  <c r="S2883" i="2"/>
  <c r="S2884" i="2"/>
  <c r="S2885" i="2"/>
  <c r="S2886" i="2"/>
  <c r="S2887" i="2"/>
  <c r="S2888" i="2"/>
  <c r="S2889" i="2"/>
  <c r="S2890" i="2"/>
  <c r="S2891" i="2"/>
  <c r="S2892" i="2"/>
  <c r="S2893" i="2"/>
  <c r="S2894" i="2"/>
  <c r="S2895" i="2"/>
  <c r="S2896" i="2"/>
  <c r="S2897" i="2"/>
  <c r="S2898" i="2"/>
  <c r="S2899" i="2"/>
  <c r="S2900" i="2"/>
  <c r="S2901" i="2"/>
  <c r="S2902" i="2"/>
  <c r="S2903" i="2"/>
  <c r="S2904" i="2"/>
  <c r="S2905" i="2"/>
  <c r="S2906" i="2"/>
  <c r="S2907" i="2"/>
  <c r="S2908" i="2"/>
  <c r="S2909" i="2"/>
  <c r="S2910" i="2"/>
  <c r="S2911" i="2"/>
  <c r="S2912" i="2"/>
  <c r="S2913" i="2"/>
  <c r="S2914" i="2"/>
  <c r="S2915" i="2"/>
  <c r="S2916" i="2"/>
  <c r="S2917" i="2"/>
  <c r="S2918" i="2"/>
  <c r="S2919" i="2"/>
  <c r="S2920" i="2"/>
  <c r="S2921" i="2"/>
  <c r="S2922" i="2"/>
  <c r="S2923" i="2"/>
  <c r="S2924" i="2"/>
  <c r="S2925" i="2"/>
  <c r="S2926" i="2"/>
  <c r="S2927" i="2"/>
  <c r="S2928" i="2"/>
  <c r="S2929" i="2"/>
  <c r="S2930" i="2"/>
  <c r="S2931" i="2"/>
  <c r="S2932" i="2"/>
  <c r="S2933" i="2"/>
  <c r="S2934" i="2"/>
  <c r="S2935" i="2"/>
  <c r="S2936" i="2"/>
  <c r="S2937" i="2"/>
  <c r="S2938" i="2"/>
  <c r="S2939" i="2"/>
  <c r="S2940" i="2"/>
  <c r="S2941" i="2"/>
  <c r="S2942" i="2"/>
  <c r="S2943" i="2"/>
  <c r="S2944" i="2"/>
  <c r="S2945" i="2"/>
  <c r="S2946" i="2"/>
  <c r="S2947" i="2"/>
  <c r="S2948" i="2"/>
  <c r="S2949" i="2"/>
  <c r="S2950" i="2"/>
  <c r="S2951" i="2"/>
  <c r="S2952" i="2"/>
  <c r="S2953" i="2"/>
  <c r="S2954" i="2"/>
  <c r="S2955" i="2"/>
  <c r="S2956" i="2"/>
  <c r="S2957" i="2"/>
  <c r="S2958" i="2"/>
  <c r="S2959" i="2"/>
  <c r="S2960" i="2"/>
  <c r="S2961" i="2"/>
  <c r="S2962" i="2"/>
  <c r="S2963" i="2"/>
  <c r="S2964" i="2"/>
  <c r="S2965" i="2"/>
  <c r="S2966" i="2"/>
  <c r="S2967" i="2"/>
  <c r="S2968" i="2"/>
  <c r="S2969" i="2"/>
  <c r="S2970" i="2"/>
  <c r="S2971" i="2"/>
  <c r="S2972" i="2"/>
  <c r="S2973" i="2"/>
  <c r="S2974" i="2"/>
  <c r="S2975" i="2"/>
  <c r="S2976" i="2"/>
  <c r="S2977" i="2"/>
  <c r="S2978" i="2"/>
  <c r="S2979" i="2"/>
  <c r="S2980" i="2"/>
  <c r="S2981" i="2"/>
  <c r="S2982" i="2"/>
  <c r="S2983" i="2"/>
  <c r="S2984" i="2"/>
  <c r="S2985" i="2"/>
  <c r="S2986" i="2"/>
  <c r="S2987" i="2"/>
  <c r="S2988" i="2"/>
  <c r="S2989" i="2"/>
  <c r="S2990" i="2"/>
  <c r="S2991" i="2"/>
  <c r="S2992" i="2"/>
  <c r="S2993" i="2"/>
  <c r="S2994" i="2"/>
  <c r="S2995" i="2"/>
  <c r="S2996" i="2"/>
  <c r="S2997" i="2"/>
  <c r="S2998" i="2"/>
  <c r="S2999" i="2"/>
  <c r="S3000" i="2"/>
  <c r="S3001" i="2"/>
  <c r="S3002" i="2"/>
  <c r="S3003" i="2"/>
  <c r="S3004" i="2"/>
  <c r="S3005" i="2"/>
  <c r="S3006" i="2"/>
  <c r="S3007" i="2"/>
  <c r="S3008" i="2"/>
  <c r="S3009" i="2"/>
  <c r="S3010" i="2"/>
  <c r="S3011" i="2"/>
  <c r="S3012" i="2"/>
  <c r="S3013" i="2"/>
  <c r="S3014" i="2"/>
  <c r="S3015" i="2"/>
  <c r="S3016" i="2"/>
  <c r="S3017" i="2"/>
  <c r="S3018" i="2"/>
  <c r="S3019" i="2"/>
  <c r="S3020" i="2"/>
  <c r="S3021" i="2"/>
  <c r="S3022" i="2"/>
  <c r="S3023" i="2"/>
  <c r="S3024" i="2"/>
  <c r="S3025" i="2"/>
  <c r="S3026" i="2"/>
  <c r="S3027" i="2"/>
  <c r="S3028" i="2"/>
  <c r="S3029" i="2"/>
  <c r="S3030" i="2"/>
  <c r="S3031" i="2"/>
  <c r="S3032" i="2"/>
  <c r="S3033" i="2"/>
  <c r="S3034" i="2"/>
  <c r="S3035" i="2"/>
  <c r="S3036" i="2"/>
  <c r="S3037" i="2"/>
  <c r="S3038" i="2"/>
  <c r="S3039" i="2"/>
  <c r="S3040" i="2"/>
  <c r="S3041" i="2"/>
  <c r="S3042" i="2"/>
  <c r="S3043" i="2"/>
  <c r="S3044" i="2"/>
  <c r="S3045" i="2"/>
  <c r="S3046" i="2"/>
  <c r="S3047" i="2"/>
  <c r="S3048" i="2"/>
  <c r="S3049" i="2"/>
  <c r="S3050" i="2"/>
  <c r="S3051" i="2"/>
  <c r="S3052" i="2"/>
  <c r="S3053" i="2"/>
  <c r="S3054" i="2"/>
  <c r="S3055" i="2"/>
  <c r="S3056" i="2"/>
  <c r="S3057" i="2"/>
  <c r="S3058" i="2"/>
  <c r="S3059" i="2"/>
  <c r="S3060" i="2"/>
  <c r="S3061" i="2"/>
  <c r="S3062" i="2"/>
  <c r="S3063" i="2"/>
  <c r="S3064" i="2"/>
  <c r="S3065" i="2"/>
  <c r="S3066" i="2"/>
  <c r="S3067" i="2"/>
  <c r="S3068" i="2"/>
  <c r="S3069" i="2"/>
  <c r="S3070" i="2"/>
  <c r="S3071" i="2"/>
  <c r="S3072" i="2"/>
  <c r="S3073" i="2"/>
  <c r="S3074" i="2"/>
  <c r="S3075" i="2"/>
  <c r="S3076" i="2"/>
  <c r="S3077" i="2"/>
  <c r="S3078" i="2"/>
  <c r="S3079" i="2"/>
  <c r="S3080" i="2"/>
  <c r="S3081" i="2"/>
  <c r="S3082" i="2"/>
  <c r="S3083" i="2"/>
  <c r="S3084" i="2"/>
  <c r="S3085" i="2"/>
  <c r="S3086" i="2"/>
  <c r="S3087" i="2"/>
  <c r="S3088" i="2"/>
  <c r="S3089" i="2"/>
  <c r="S3090" i="2"/>
  <c r="S3091" i="2"/>
  <c r="S3092" i="2"/>
  <c r="S3093" i="2"/>
  <c r="S3094" i="2"/>
  <c r="S3095" i="2"/>
  <c r="S3096" i="2"/>
  <c r="S3097" i="2"/>
  <c r="S3098" i="2"/>
  <c r="S3099" i="2"/>
  <c r="S3100" i="2"/>
  <c r="S3101" i="2"/>
  <c r="S3102" i="2"/>
  <c r="S3103" i="2"/>
  <c r="S3104" i="2"/>
  <c r="S3105" i="2"/>
  <c r="S3106" i="2"/>
  <c r="S3107" i="2"/>
  <c r="S3108" i="2"/>
  <c r="S3109" i="2"/>
  <c r="S3110" i="2"/>
  <c r="S3111" i="2"/>
  <c r="S3112" i="2"/>
  <c r="S3113" i="2"/>
  <c r="S3114" i="2"/>
  <c r="S3115" i="2"/>
  <c r="S3116" i="2"/>
  <c r="S3117" i="2"/>
  <c r="S3118" i="2"/>
  <c r="S3119" i="2"/>
  <c r="S3120" i="2"/>
  <c r="S3121" i="2"/>
  <c r="S3122" i="2"/>
  <c r="S3123" i="2"/>
  <c r="S3124" i="2"/>
  <c r="S3125" i="2"/>
  <c r="S3126" i="2"/>
  <c r="S3127" i="2"/>
  <c r="S3128" i="2"/>
  <c r="S3129" i="2"/>
  <c r="S3130" i="2"/>
  <c r="S3131" i="2"/>
  <c r="S3132" i="2"/>
  <c r="S3133" i="2"/>
  <c r="S3134" i="2"/>
  <c r="S3135" i="2"/>
  <c r="S3136" i="2"/>
  <c r="S3137" i="2"/>
  <c r="S3138" i="2"/>
  <c r="S3139" i="2"/>
  <c r="S3140" i="2"/>
  <c r="S3141" i="2"/>
  <c r="S3142" i="2"/>
  <c r="S3143" i="2"/>
  <c r="S3144" i="2"/>
  <c r="S3145" i="2"/>
  <c r="S3146" i="2"/>
  <c r="S3147" i="2"/>
  <c r="S3148" i="2"/>
  <c r="S3149" i="2"/>
  <c r="S3150" i="2"/>
  <c r="S3151" i="2"/>
  <c r="S3152" i="2"/>
  <c r="S3153" i="2"/>
  <c r="S3154" i="2"/>
  <c r="S3155" i="2"/>
  <c r="S3156" i="2"/>
  <c r="S3157" i="2"/>
  <c r="S3158" i="2"/>
  <c r="S3159" i="2"/>
  <c r="S3160" i="2"/>
  <c r="S3161" i="2"/>
  <c r="S3162" i="2"/>
  <c r="S3163" i="2"/>
  <c r="S3164" i="2"/>
  <c r="S3165" i="2"/>
  <c r="S3166" i="2"/>
  <c r="S3167" i="2"/>
  <c r="S3168" i="2"/>
  <c r="S3169" i="2"/>
  <c r="S3170" i="2"/>
  <c r="S3171" i="2"/>
  <c r="S3172" i="2"/>
  <c r="S3173" i="2"/>
  <c r="S3174" i="2"/>
  <c r="S3175" i="2"/>
  <c r="S3176" i="2"/>
  <c r="S3177" i="2"/>
  <c r="S3178" i="2"/>
  <c r="S3179" i="2"/>
  <c r="S3180" i="2"/>
  <c r="S3181" i="2"/>
  <c r="S3182" i="2"/>
  <c r="S3183" i="2"/>
  <c r="S3184" i="2"/>
  <c r="S3185" i="2"/>
  <c r="S3186" i="2"/>
  <c r="S3187" i="2"/>
  <c r="S3188" i="2"/>
  <c r="S3189" i="2"/>
  <c r="S3190" i="2"/>
  <c r="S3191" i="2"/>
  <c r="S3192" i="2"/>
  <c r="S3193" i="2"/>
  <c r="S3194" i="2"/>
  <c r="S3195" i="2"/>
  <c r="S3196" i="2"/>
  <c r="S3197" i="2"/>
  <c r="S3198" i="2"/>
  <c r="S3199" i="2"/>
  <c r="S3200" i="2"/>
  <c r="S3201" i="2"/>
  <c r="S3202" i="2"/>
  <c r="S3203" i="2"/>
  <c r="S3204" i="2"/>
  <c r="S3205" i="2"/>
  <c r="S3206" i="2"/>
  <c r="S3207" i="2"/>
  <c r="S3208" i="2"/>
  <c r="S3209" i="2"/>
  <c r="S3210" i="2"/>
  <c r="S3211" i="2"/>
  <c r="S3212" i="2"/>
  <c r="S3213" i="2"/>
  <c r="S3214" i="2"/>
  <c r="S3215" i="2"/>
  <c r="S3216" i="2"/>
  <c r="S3217" i="2"/>
  <c r="S3218" i="2"/>
  <c r="S3219" i="2"/>
  <c r="S3220" i="2"/>
  <c r="S3221" i="2"/>
  <c r="S3222" i="2"/>
  <c r="S3223" i="2"/>
  <c r="S3224" i="2"/>
  <c r="S3225" i="2"/>
  <c r="S3226" i="2"/>
  <c r="S3227" i="2"/>
  <c r="S3228" i="2"/>
  <c r="S3229" i="2"/>
  <c r="S3230" i="2"/>
  <c r="S3231" i="2"/>
  <c r="S3232" i="2"/>
  <c r="S3233" i="2"/>
  <c r="S3234" i="2"/>
  <c r="S3235" i="2"/>
  <c r="S3236" i="2"/>
  <c r="S3237" i="2"/>
  <c r="S3238" i="2"/>
  <c r="S3239" i="2"/>
  <c r="S3240" i="2"/>
  <c r="S3241" i="2"/>
  <c r="S3242" i="2"/>
  <c r="S3243" i="2"/>
  <c r="S3244" i="2"/>
  <c r="S3245" i="2"/>
  <c r="S3246" i="2"/>
  <c r="S3247" i="2"/>
  <c r="S3248" i="2"/>
  <c r="S3249" i="2"/>
  <c r="S3250" i="2"/>
  <c r="S3251" i="2"/>
  <c r="S3252" i="2"/>
  <c r="S3253" i="2"/>
  <c r="S3254" i="2"/>
  <c r="S3255" i="2"/>
  <c r="S3256" i="2"/>
  <c r="S3257" i="2"/>
  <c r="S3258" i="2"/>
  <c r="S3259" i="2"/>
  <c r="S3260" i="2"/>
  <c r="S3261" i="2"/>
  <c r="S3262" i="2"/>
  <c r="S3263" i="2"/>
  <c r="S3264" i="2"/>
  <c r="S3265" i="2"/>
  <c r="S3266" i="2"/>
  <c r="S3267" i="2"/>
  <c r="S3268" i="2"/>
  <c r="S3269" i="2"/>
  <c r="S3270" i="2"/>
  <c r="S3271" i="2"/>
  <c r="S3272" i="2"/>
  <c r="S3273" i="2"/>
  <c r="S3274" i="2"/>
  <c r="S3275" i="2"/>
  <c r="S3276" i="2"/>
  <c r="S3277" i="2"/>
  <c r="S3278" i="2"/>
  <c r="S3279" i="2"/>
  <c r="S3280" i="2"/>
  <c r="S3281" i="2"/>
  <c r="S3282" i="2"/>
  <c r="S3283" i="2"/>
  <c r="S3284" i="2"/>
  <c r="S3285" i="2"/>
  <c r="S3286" i="2"/>
  <c r="S3287" i="2"/>
  <c r="S3288" i="2"/>
  <c r="S3289" i="2"/>
  <c r="S3290" i="2"/>
  <c r="S3291" i="2"/>
  <c r="S3292" i="2"/>
  <c r="S3293" i="2"/>
  <c r="S3294" i="2"/>
  <c r="S3295" i="2"/>
  <c r="S3296" i="2"/>
  <c r="S3297" i="2"/>
  <c r="S3298" i="2"/>
  <c r="S3299" i="2"/>
  <c r="S3300" i="2"/>
  <c r="S3301" i="2"/>
  <c r="S3302" i="2"/>
  <c r="S3303" i="2"/>
  <c r="S3304" i="2"/>
  <c r="S3305" i="2"/>
  <c r="S3306" i="2"/>
  <c r="S3307" i="2"/>
  <c r="S3308" i="2"/>
  <c r="S3309" i="2"/>
  <c r="S3310" i="2"/>
  <c r="S3311" i="2"/>
  <c r="S3312" i="2"/>
  <c r="S3313" i="2"/>
  <c r="S3314" i="2"/>
  <c r="S3315" i="2"/>
  <c r="S3316" i="2"/>
  <c r="S3317" i="2"/>
  <c r="S3318" i="2"/>
  <c r="S3319" i="2"/>
  <c r="S3320" i="2"/>
  <c r="S3321" i="2"/>
  <c r="S3322" i="2"/>
  <c r="S3323" i="2"/>
  <c r="S3324" i="2"/>
  <c r="S3325" i="2"/>
  <c r="S3326" i="2"/>
  <c r="S3327" i="2"/>
  <c r="S3328" i="2"/>
  <c r="S3329" i="2"/>
  <c r="S3330" i="2"/>
  <c r="S3331" i="2"/>
  <c r="S3332" i="2"/>
  <c r="S3333" i="2"/>
  <c r="S3334" i="2"/>
  <c r="S3335" i="2"/>
  <c r="S3336" i="2"/>
  <c r="S3337" i="2"/>
  <c r="S3338" i="2"/>
  <c r="S3339" i="2"/>
  <c r="S3340" i="2"/>
  <c r="S3341" i="2"/>
  <c r="S3342" i="2"/>
  <c r="S3343" i="2"/>
  <c r="S3344" i="2"/>
  <c r="S3345" i="2"/>
  <c r="S3346" i="2"/>
  <c r="S3347" i="2"/>
  <c r="S3348" i="2"/>
  <c r="S3349" i="2"/>
  <c r="S3350" i="2"/>
  <c r="S3351" i="2"/>
  <c r="S3352" i="2"/>
  <c r="S3353" i="2"/>
  <c r="S3354" i="2"/>
  <c r="S3355" i="2"/>
  <c r="S3356" i="2"/>
  <c r="S3357" i="2"/>
  <c r="S3358" i="2"/>
  <c r="S3359" i="2"/>
  <c r="S3360" i="2"/>
  <c r="S3361" i="2"/>
  <c r="S3362" i="2"/>
  <c r="S3363" i="2"/>
  <c r="S3364" i="2"/>
  <c r="S3365" i="2"/>
  <c r="S3366" i="2"/>
  <c r="S3367" i="2"/>
  <c r="S3368" i="2"/>
  <c r="S3369" i="2"/>
  <c r="S3370" i="2"/>
  <c r="S3371" i="2"/>
  <c r="S3372" i="2"/>
  <c r="S3373" i="2"/>
  <c r="S3374" i="2"/>
  <c r="S3375" i="2"/>
  <c r="S3376" i="2"/>
  <c r="S3377" i="2"/>
  <c r="S3378" i="2"/>
  <c r="S3379" i="2"/>
  <c r="S3380" i="2"/>
  <c r="S3381" i="2"/>
  <c r="S3382" i="2"/>
  <c r="S3383" i="2"/>
  <c r="S3384" i="2"/>
  <c r="S3385" i="2"/>
  <c r="S3386" i="2"/>
  <c r="S3387" i="2"/>
  <c r="S3388" i="2"/>
  <c r="S3389" i="2"/>
  <c r="S3390" i="2"/>
  <c r="S3391" i="2"/>
  <c r="S3392" i="2"/>
  <c r="S3393" i="2"/>
  <c r="S3394" i="2"/>
  <c r="S3395" i="2"/>
  <c r="S3396" i="2"/>
  <c r="S3397" i="2"/>
  <c r="S3398" i="2"/>
  <c r="S3399" i="2"/>
  <c r="S3400" i="2"/>
  <c r="S3401" i="2"/>
  <c r="S3402" i="2"/>
  <c r="S3403" i="2"/>
  <c r="S3404" i="2"/>
  <c r="S3405" i="2"/>
  <c r="S3406" i="2"/>
  <c r="S3407" i="2"/>
  <c r="S3408" i="2"/>
  <c r="S3409" i="2"/>
  <c r="S3410" i="2"/>
  <c r="S3411" i="2"/>
  <c r="S3412" i="2"/>
  <c r="S3413" i="2"/>
  <c r="S3414" i="2"/>
  <c r="S3415" i="2"/>
  <c r="S3416" i="2"/>
  <c r="S3417" i="2"/>
  <c r="S3418" i="2"/>
  <c r="S3419" i="2"/>
  <c r="S3420" i="2"/>
  <c r="S3421" i="2"/>
  <c r="S3422" i="2"/>
  <c r="S3423" i="2"/>
  <c r="S3424" i="2"/>
  <c r="S3425" i="2"/>
  <c r="S3426" i="2"/>
  <c r="S3427" i="2"/>
  <c r="S3428" i="2"/>
  <c r="S3429" i="2"/>
  <c r="S3430" i="2"/>
  <c r="S3431" i="2"/>
  <c r="S3432" i="2"/>
  <c r="S3433" i="2"/>
  <c r="S3434" i="2"/>
  <c r="S3435" i="2"/>
  <c r="S3436" i="2"/>
  <c r="S3437" i="2"/>
  <c r="S3438" i="2"/>
  <c r="S3439" i="2"/>
  <c r="S3440" i="2"/>
  <c r="S3441" i="2"/>
  <c r="S3442" i="2"/>
  <c r="S3443" i="2"/>
  <c r="S3444" i="2"/>
  <c r="S3445" i="2"/>
  <c r="S3446" i="2"/>
  <c r="S3447" i="2"/>
  <c r="S3448" i="2"/>
  <c r="S3449" i="2"/>
  <c r="S3450" i="2"/>
  <c r="S3451" i="2"/>
  <c r="S3452" i="2"/>
  <c r="S3453" i="2"/>
  <c r="S3454" i="2"/>
  <c r="S3455" i="2"/>
  <c r="S3456" i="2"/>
  <c r="S3457" i="2"/>
  <c r="S3458" i="2"/>
  <c r="S3459" i="2"/>
  <c r="S3460" i="2"/>
  <c r="S3461" i="2"/>
  <c r="S3462" i="2"/>
  <c r="S3463" i="2"/>
  <c r="S3464" i="2"/>
  <c r="S3465" i="2"/>
  <c r="S3466" i="2"/>
  <c r="S3467" i="2"/>
  <c r="S3468" i="2"/>
  <c r="S3469" i="2"/>
  <c r="S3470" i="2"/>
  <c r="S3471" i="2"/>
  <c r="S3472" i="2"/>
  <c r="S3473" i="2"/>
  <c r="S3474" i="2"/>
  <c r="S3475" i="2"/>
  <c r="S3476" i="2"/>
  <c r="S3477" i="2"/>
  <c r="S3478" i="2"/>
  <c r="S3479" i="2"/>
  <c r="S3480" i="2"/>
  <c r="S3481" i="2"/>
  <c r="S3482" i="2"/>
  <c r="S3483" i="2"/>
  <c r="S3484" i="2"/>
  <c r="S3485" i="2"/>
  <c r="S3486" i="2"/>
  <c r="S3487" i="2"/>
  <c r="S3488" i="2"/>
  <c r="S3489" i="2"/>
  <c r="S3490" i="2"/>
  <c r="S3491" i="2"/>
  <c r="S3492" i="2"/>
  <c r="S3493" i="2"/>
  <c r="S3494" i="2"/>
  <c r="S3495" i="2"/>
  <c r="S3496" i="2"/>
  <c r="S3497" i="2"/>
  <c r="S3498" i="2"/>
  <c r="S3499" i="2"/>
  <c r="S3500" i="2"/>
  <c r="S3501" i="2"/>
  <c r="S3502" i="2"/>
  <c r="S3503" i="2"/>
  <c r="S3504" i="2"/>
  <c r="S3505" i="2"/>
  <c r="S3506" i="2"/>
  <c r="S3507" i="2"/>
  <c r="S3508" i="2"/>
  <c r="S3509" i="2"/>
  <c r="S3510" i="2"/>
  <c r="S3511" i="2"/>
  <c r="S3512" i="2"/>
  <c r="S3513" i="2"/>
  <c r="S3514" i="2"/>
  <c r="S3515" i="2"/>
  <c r="S3516" i="2"/>
  <c r="S3517" i="2"/>
  <c r="S3518" i="2"/>
  <c r="S3519" i="2"/>
  <c r="S3520" i="2"/>
  <c r="S3521" i="2"/>
  <c r="S3522" i="2"/>
  <c r="S3523" i="2"/>
  <c r="S3524" i="2"/>
  <c r="S3525" i="2"/>
  <c r="S3526" i="2"/>
  <c r="S3527" i="2"/>
  <c r="S3528" i="2"/>
  <c r="S3529" i="2"/>
  <c r="S3530" i="2"/>
  <c r="S3531" i="2"/>
  <c r="S3532" i="2"/>
  <c r="S3533" i="2"/>
  <c r="S3534" i="2"/>
  <c r="S3535" i="2"/>
  <c r="S3536" i="2"/>
  <c r="S3537" i="2"/>
  <c r="S3538" i="2"/>
  <c r="S3539" i="2"/>
  <c r="S3540" i="2"/>
  <c r="S3541" i="2"/>
  <c r="S3542" i="2"/>
  <c r="S3543" i="2"/>
  <c r="S3544" i="2"/>
  <c r="S3545" i="2"/>
  <c r="S3546" i="2"/>
  <c r="S3547" i="2"/>
  <c r="S3548" i="2"/>
  <c r="S3549" i="2"/>
  <c r="S3550" i="2"/>
  <c r="S3551" i="2"/>
  <c r="S3552" i="2"/>
  <c r="S3553" i="2"/>
  <c r="S3554" i="2"/>
  <c r="S3555" i="2"/>
  <c r="S3556" i="2"/>
  <c r="S3557" i="2"/>
  <c r="S3558" i="2"/>
  <c r="S3559" i="2"/>
  <c r="S3560" i="2"/>
  <c r="S3561" i="2"/>
  <c r="S3562" i="2"/>
  <c r="S3563" i="2"/>
  <c r="S3564" i="2"/>
  <c r="S3565" i="2"/>
  <c r="S3566" i="2"/>
  <c r="S3567" i="2"/>
  <c r="S3568" i="2"/>
  <c r="S3569" i="2"/>
  <c r="S3570" i="2"/>
  <c r="S3571" i="2"/>
  <c r="S3572" i="2"/>
  <c r="S3573" i="2"/>
  <c r="S3574" i="2"/>
  <c r="S3575" i="2"/>
  <c r="S3576" i="2"/>
  <c r="S3577" i="2"/>
  <c r="S3578" i="2"/>
  <c r="S3579" i="2"/>
  <c r="S3580" i="2"/>
  <c r="S3581" i="2"/>
  <c r="S3582" i="2"/>
  <c r="S3583" i="2"/>
  <c r="S3584" i="2"/>
  <c r="S3585" i="2"/>
  <c r="S3586" i="2"/>
  <c r="S3587" i="2"/>
  <c r="S3588" i="2"/>
  <c r="S3589" i="2"/>
  <c r="S3590" i="2"/>
  <c r="S3591" i="2"/>
  <c r="S3592" i="2"/>
  <c r="S3593" i="2"/>
  <c r="S3594" i="2"/>
  <c r="S3595" i="2"/>
  <c r="S3596" i="2"/>
  <c r="S3597" i="2"/>
  <c r="S3598" i="2"/>
  <c r="S3599" i="2"/>
  <c r="S3600" i="2"/>
  <c r="S3601" i="2"/>
  <c r="S3602" i="2"/>
  <c r="S3603" i="2"/>
  <c r="S3604" i="2"/>
  <c r="S3605" i="2"/>
  <c r="S3606" i="2"/>
  <c r="S3607" i="2"/>
  <c r="S3608" i="2"/>
  <c r="S3609" i="2"/>
  <c r="S3610" i="2"/>
  <c r="S3611" i="2"/>
  <c r="S3612" i="2"/>
  <c r="S3613" i="2"/>
  <c r="S3614" i="2"/>
  <c r="S3615" i="2"/>
  <c r="S3616" i="2"/>
  <c r="S3617" i="2"/>
  <c r="S3618" i="2"/>
  <c r="S3619" i="2"/>
  <c r="S3620" i="2"/>
  <c r="S3621" i="2"/>
  <c r="S3622" i="2"/>
  <c r="S3623" i="2"/>
  <c r="S3624" i="2"/>
  <c r="S3625" i="2"/>
  <c r="S3626" i="2"/>
  <c r="S3627" i="2"/>
  <c r="S3628" i="2"/>
  <c r="S3629" i="2"/>
  <c r="S3630" i="2"/>
  <c r="S3631" i="2"/>
  <c r="S3632" i="2"/>
  <c r="S3633" i="2"/>
  <c r="S3634" i="2"/>
  <c r="S3635" i="2"/>
  <c r="S3636" i="2"/>
  <c r="S3637" i="2"/>
  <c r="S3638" i="2"/>
  <c r="S3639" i="2"/>
  <c r="S3640" i="2"/>
  <c r="S3641" i="2"/>
  <c r="S3642" i="2"/>
  <c r="S3643" i="2"/>
  <c r="S3644" i="2"/>
  <c r="S3645" i="2"/>
  <c r="S3646" i="2"/>
  <c r="S3647" i="2"/>
  <c r="S3648" i="2"/>
  <c r="S3649" i="2"/>
  <c r="S3650" i="2"/>
  <c r="S3651" i="2"/>
  <c r="S3652" i="2"/>
  <c r="S3653" i="2"/>
  <c r="S3654" i="2"/>
  <c r="S3655" i="2"/>
  <c r="S3656" i="2"/>
  <c r="S3657" i="2"/>
  <c r="S3658" i="2"/>
  <c r="S3659" i="2"/>
  <c r="S3660" i="2"/>
  <c r="S3661" i="2"/>
  <c r="S3662" i="2"/>
  <c r="S3663" i="2"/>
  <c r="S3664" i="2"/>
  <c r="S3665" i="2"/>
  <c r="S3666" i="2"/>
  <c r="S3667" i="2"/>
  <c r="S3668" i="2"/>
  <c r="S3669" i="2"/>
  <c r="S3670" i="2"/>
  <c r="S3671" i="2"/>
  <c r="S3672" i="2"/>
  <c r="S3673" i="2"/>
  <c r="S3674" i="2"/>
  <c r="S3675" i="2"/>
  <c r="S3676" i="2"/>
  <c r="S3677" i="2"/>
  <c r="S3678" i="2"/>
  <c r="S3679" i="2"/>
  <c r="S3680" i="2"/>
  <c r="S3681" i="2"/>
  <c r="S3682" i="2"/>
  <c r="S3683" i="2"/>
  <c r="S3684" i="2"/>
  <c r="S3685" i="2"/>
  <c r="S3686" i="2"/>
  <c r="S3687" i="2"/>
  <c r="S3688" i="2"/>
  <c r="S3689" i="2"/>
  <c r="S3690" i="2"/>
  <c r="S3691" i="2"/>
  <c r="S3692" i="2"/>
  <c r="S3693" i="2"/>
  <c r="S3694" i="2"/>
  <c r="S3695" i="2"/>
  <c r="S3696" i="2"/>
  <c r="S3697" i="2"/>
  <c r="S3698" i="2"/>
  <c r="S3699" i="2"/>
  <c r="S3700" i="2"/>
  <c r="S3701" i="2"/>
  <c r="S3702" i="2"/>
  <c r="S3703" i="2"/>
  <c r="S3704" i="2"/>
  <c r="S3705" i="2"/>
  <c r="S3706" i="2"/>
  <c r="S3707" i="2"/>
  <c r="S3708" i="2"/>
  <c r="S3709" i="2"/>
  <c r="S3710" i="2"/>
  <c r="S3711" i="2"/>
  <c r="S3712" i="2"/>
  <c r="S3713" i="2"/>
  <c r="S3714" i="2"/>
  <c r="S3715" i="2"/>
  <c r="S3716" i="2"/>
  <c r="S3717" i="2"/>
  <c r="S3718" i="2"/>
  <c r="S3719" i="2"/>
  <c r="S3720" i="2"/>
  <c r="S3721" i="2"/>
  <c r="S3722" i="2"/>
  <c r="S3723" i="2"/>
  <c r="S3724" i="2"/>
  <c r="S3725" i="2"/>
  <c r="S3726" i="2"/>
  <c r="S3727" i="2"/>
  <c r="S3728" i="2"/>
  <c r="S3729" i="2"/>
  <c r="S3730" i="2"/>
  <c r="S3731" i="2"/>
  <c r="S3732" i="2"/>
  <c r="S3733" i="2"/>
  <c r="S3734" i="2"/>
  <c r="S3735" i="2"/>
  <c r="S3736" i="2"/>
  <c r="S3737" i="2"/>
  <c r="S3738" i="2"/>
  <c r="S3739" i="2"/>
  <c r="S3740" i="2"/>
  <c r="S3741" i="2"/>
  <c r="S3742" i="2"/>
  <c r="S3743" i="2"/>
  <c r="S3744" i="2"/>
  <c r="S3745" i="2"/>
  <c r="S3746" i="2"/>
  <c r="S3747" i="2"/>
  <c r="S3748" i="2"/>
  <c r="S3749" i="2"/>
  <c r="S3750" i="2"/>
  <c r="S3751" i="2"/>
  <c r="S3752" i="2"/>
  <c r="S3753" i="2"/>
  <c r="S3754" i="2"/>
  <c r="S3755" i="2"/>
  <c r="S3756" i="2"/>
  <c r="S3757" i="2"/>
  <c r="S3758" i="2"/>
  <c r="S3759" i="2"/>
  <c r="S3760" i="2"/>
  <c r="S3761" i="2"/>
  <c r="S3762" i="2"/>
  <c r="S3763" i="2"/>
  <c r="S3764" i="2"/>
  <c r="S3765" i="2"/>
  <c r="S3766" i="2"/>
  <c r="S3767" i="2"/>
  <c r="S3768" i="2"/>
  <c r="S3769" i="2"/>
  <c r="S3770" i="2"/>
  <c r="S3771" i="2"/>
  <c r="S3772" i="2"/>
  <c r="S3773" i="2"/>
  <c r="S3774" i="2"/>
  <c r="S3775" i="2"/>
  <c r="S3776" i="2"/>
  <c r="S3777" i="2"/>
  <c r="S3778" i="2"/>
  <c r="S3779" i="2"/>
  <c r="S3780" i="2"/>
  <c r="S3781" i="2"/>
  <c r="S3782" i="2"/>
  <c r="S3783" i="2"/>
  <c r="S3784" i="2"/>
  <c r="S3785" i="2"/>
  <c r="S3786" i="2"/>
  <c r="S3787" i="2"/>
  <c r="S3788" i="2"/>
  <c r="S3789" i="2"/>
  <c r="S3790" i="2"/>
  <c r="S3791" i="2"/>
  <c r="S3792" i="2"/>
  <c r="S3793" i="2"/>
  <c r="S3794" i="2"/>
  <c r="S3795" i="2"/>
  <c r="S3796" i="2"/>
  <c r="S3797" i="2"/>
  <c r="S3798" i="2"/>
  <c r="S3799" i="2"/>
  <c r="S3800" i="2"/>
  <c r="S3801" i="2"/>
  <c r="S3802" i="2"/>
  <c r="S3803" i="2"/>
  <c r="S3804" i="2"/>
  <c r="S3805" i="2"/>
  <c r="S3806" i="2"/>
  <c r="S3807" i="2"/>
  <c r="S3808" i="2"/>
  <c r="S3809" i="2"/>
  <c r="S3810" i="2"/>
  <c r="S3811" i="2"/>
  <c r="S3812" i="2"/>
  <c r="S3813" i="2"/>
  <c r="S3814" i="2"/>
  <c r="S3815" i="2"/>
  <c r="S3816" i="2"/>
  <c r="S3817" i="2"/>
  <c r="S3818" i="2"/>
  <c r="S3819" i="2"/>
  <c r="S3820" i="2"/>
  <c r="S3821" i="2"/>
  <c r="S3822" i="2"/>
  <c r="S3823" i="2"/>
  <c r="S3824" i="2"/>
  <c r="S3825" i="2"/>
  <c r="S3826" i="2"/>
  <c r="S3827" i="2"/>
  <c r="S3828" i="2"/>
  <c r="S3829" i="2"/>
  <c r="S3830" i="2"/>
  <c r="S3831" i="2"/>
  <c r="S3832" i="2"/>
  <c r="S3833" i="2"/>
  <c r="S3834" i="2"/>
  <c r="S3835" i="2"/>
  <c r="S3836" i="2"/>
  <c r="S3837" i="2"/>
  <c r="S3838" i="2"/>
  <c r="S3839" i="2"/>
  <c r="S3840" i="2"/>
  <c r="S3841" i="2"/>
  <c r="S3842" i="2"/>
  <c r="S3843" i="2"/>
  <c r="S3844" i="2"/>
  <c r="S3845" i="2"/>
  <c r="S3846" i="2"/>
  <c r="S3847" i="2"/>
  <c r="S3848" i="2"/>
  <c r="S3849" i="2"/>
  <c r="S3850" i="2"/>
  <c r="S3851" i="2"/>
  <c r="S3852" i="2"/>
  <c r="S3853" i="2"/>
  <c r="S3854" i="2"/>
  <c r="S3855" i="2"/>
  <c r="S3856" i="2"/>
  <c r="S3857" i="2"/>
  <c r="S3858" i="2"/>
  <c r="S3859" i="2"/>
  <c r="S3860" i="2"/>
  <c r="S3861" i="2"/>
  <c r="S3862" i="2"/>
  <c r="S3863" i="2"/>
  <c r="S3864" i="2"/>
  <c r="S3865" i="2"/>
  <c r="S3866" i="2"/>
  <c r="S3867" i="2"/>
  <c r="S3868" i="2"/>
  <c r="S3869" i="2"/>
  <c r="S3870" i="2"/>
  <c r="S3871" i="2"/>
  <c r="S3872" i="2"/>
  <c r="S3873" i="2"/>
  <c r="S3874" i="2"/>
  <c r="S3875" i="2"/>
  <c r="S3876" i="2"/>
  <c r="S3877" i="2"/>
  <c r="S3878" i="2"/>
  <c r="S3879" i="2"/>
  <c r="S3880" i="2"/>
  <c r="S3881" i="2"/>
  <c r="S3882" i="2"/>
  <c r="S3883" i="2"/>
  <c r="S3884" i="2"/>
  <c r="S3885" i="2"/>
  <c r="S3886" i="2"/>
  <c r="S3887" i="2"/>
  <c r="S3888" i="2"/>
  <c r="S3889" i="2"/>
  <c r="S3890" i="2"/>
  <c r="S3891" i="2"/>
  <c r="S3892" i="2"/>
  <c r="S3893" i="2"/>
  <c r="S3894" i="2"/>
  <c r="S3895" i="2"/>
  <c r="S3896" i="2"/>
  <c r="S3897" i="2"/>
  <c r="S3898" i="2"/>
  <c r="S3899" i="2"/>
  <c r="S3900" i="2"/>
  <c r="S3901" i="2"/>
  <c r="S3902" i="2"/>
  <c r="S3903" i="2"/>
  <c r="S3904" i="2"/>
  <c r="S3905" i="2"/>
  <c r="S3906" i="2"/>
  <c r="S3907" i="2"/>
  <c r="S3908" i="2"/>
  <c r="S3909" i="2"/>
  <c r="S3910" i="2"/>
  <c r="S3911" i="2"/>
  <c r="S3912" i="2"/>
  <c r="S3913" i="2"/>
  <c r="S3914" i="2"/>
  <c r="S3915" i="2"/>
  <c r="S3916" i="2"/>
  <c r="S3917" i="2"/>
  <c r="S3918" i="2"/>
  <c r="S3919" i="2"/>
  <c r="S3920" i="2"/>
  <c r="S3921" i="2"/>
  <c r="S3922" i="2"/>
  <c r="S3923" i="2"/>
  <c r="S3924" i="2"/>
  <c r="S3925" i="2"/>
  <c r="S3926" i="2"/>
  <c r="S3927" i="2"/>
  <c r="S3928" i="2"/>
  <c r="S3929" i="2"/>
  <c r="S3930" i="2"/>
  <c r="S3931" i="2"/>
  <c r="S3932" i="2"/>
  <c r="S3933" i="2"/>
  <c r="S3934" i="2"/>
  <c r="S3935" i="2"/>
  <c r="S3936" i="2"/>
  <c r="S3937" i="2"/>
  <c r="S3938" i="2"/>
  <c r="S3939" i="2"/>
  <c r="S3940" i="2"/>
  <c r="S3941" i="2"/>
  <c r="S3942" i="2"/>
  <c r="S3943" i="2"/>
  <c r="S3944" i="2"/>
  <c r="S3945" i="2"/>
  <c r="S3946" i="2"/>
  <c r="S3947" i="2"/>
  <c r="S3948" i="2"/>
  <c r="S3949" i="2"/>
  <c r="S3950" i="2"/>
  <c r="S3951" i="2"/>
  <c r="S3952" i="2"/>
  <c r="S3953" i="2"/>
  <c r="S3954" i="2"/>
  <c r="S3955" i="2"/>
  <c r="S3956" i="2"/>
  <c r="S3957" i="2"/>
  <c r="S3958" i="2"/>
  <c r="S3959" i="2"/>
  <c r="S3960" i="2"/>
  <c r="S3961" i="2"/>
  <c r="S3962" i="2"/>
  <c r="S3963" i="2"/>
  <c r="S3964" i="2"/>
  <c r="S3965" i="2"/>
  <c r="S3966" i="2"/>
  <c r="S3967" i="2"/>
  <c r="S3968" i="2"/>
  <c r="S3969" i="2"/>
  <c r="S3970" i="2"/>
  <c r="S3971" i="2"/>
  <c r="S3972" i="2"/>
  <c r="S3973" i="2"/>
  <c r="S3974" i="2"/>
  <c r="S3975" i="2"/>
  <c r="S3976" i="2"/>
  <c r="S3977" i="2"/>
  <c r="S3978" i="2"/>
  <c r="S3979" i="2"/>
  <c r="S3980" i="2"/>
  <c r="S3981" i="2"/>
  <c r="S3982" i="2"/>
  <c r="S3983" i="2"/>
  <c r="S3984" i="2"/>
  <c r="S3985" i="2"/>
  <c r="S3986" i="2"/>
  <c r="S3987" i="2"/>
  <c r="S3988" i="2"/>
  <c r="S3989" i="2"/>
  <c r="S3990" i="2"/>
  <c r="S3991" i="2"/>
  <c r="S3992" i="2"/>
  <c r="S3993" i="2"/>
  <c r="S3994" i="2"/>
  <c r="S3995" i="2"/>
  <c r="S3996" i="2"/>
  <c r="S3997" i="2"/>
  <c r="S3998" i="2"/>
  <c r="S3999" i="2"/>
  <c r="S4000" i="2"/>
  <c r="S4001" i="2"/>
  <c r="R2" i="2"/>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R435" i="2"/>
  <c r="R436" i="2"/>
  <c r="R437" i="2"/>
  <c r="R438" i="2"/>
  <c r="R439" i="2"/>
  <c r="R440" i="2"/>
  <c r="R441" i="2"/>
  <c r="R442" i="2"/>
  <c r="R443" i="2"/>
  <c r="R444" i="2"/>
  <c r="R445" i="2"/>
  <c r="R446" i="2"/>
  <c r="R447" i="2"/>
  <c r="R448" i="2"/>
  <c r="R449" i="2"/>
  <c r="R450" i="2"/>
  <c r="R451" i="2"/>
  <c r="R452" i="2"/>
  <c r="R453" i="2"/>
  <c r="R454" i="2"/>
  <c r="R455" i="2"/>
  <c r="R456" i="2"/>
  <c r="R457" i="2"/>
  <c r="R458" i="2"/>
  <c r="R459" i="2"/>
  <c r="R460" i="2"/>
  <c r="R461" i="2"/>
  <c r="R462" i="2"/>
  <c r="R463" i="2"/>
  <c r="R464" i="2"/>
  <c r="R465" i="2"/>
  <c r="R466" i="2"/>
  <c r="R467" i="2"/>
  <c r="R468" i="2"/>
  <c r="R469" i="2"/>
  <c r="R470" i="2"/>
  <c r="R471" i="2"/>
  <c r="R472" i="2"/>
  <c r="R473" i="2"/>
  <c r="R474" i="2"/>
  <c r="R475" i="2"/>
  <c r="R476" i="2"/>
  <c r="R477" i="2"/>
  <c r="R478" i="2"/>
  <c r="R479" i="2"/>
  <c r="R480" i="2"/>
  <c r="R481" i="2"/>
  <c r="R482" i="2"/>
  <c r="R483" i="2"/>
  <c r="R484" i="2"/>
  <c r="R485" i="2"/>
  <c r="R486" i="2"/>
  <c r="R487" i="2"/>
  <c r="R488" i="2"/>
  <c r="R489" i="2"/>
  <c r="R490" i="2"/>
  <c r="R491" i="2"/>
  <c r="R492" i="2"/>
  <c r="R493" i="2"/>
  <c r="R494" i="2"/>
  <c r="R495" i="2"/>
  <c r="R496" i="2"/>
  <c r="R497" i="2"/>
  <c r="R498" i="2"/>
  <c r="R499" i="2"/>
  <c r="R500" i="2"/>
  <c r="R501" i="2"/>
  <c r="R502" i="2"/>
  <c r="R503" i="2"/>
  <c r="R504" i="2"/>
  <c r="R505" i="2"/>
  <c r="R506" i="2"/>
  <c r="R507" i="2"/>
  <c r="R508" i="2"/>
  <c r="R509" i="2"/>
  <c r="R510" i="2"/>
  <c r="R511" i="2"/>
  <c r="R512" i="2"/>
  <c r="R513" i="2"/>
  <c r="R514" i="2"/>
  <c r="R515" i="2"/>
  <c r="R516" i="2"/>
  <c r="R517" i="2"/>
  <c r="R518" i="2"/>
  <c r="R519" i="2"/>
  <c r="R520" i="2"/>
  <c r="R521" i="2"/>
  <c r="R522" i="2"/>
  <c r="R523" i="2"/>
  <c r="R524" i="2"/>
  <c r="R525" i="2"/>
  <c r="R526" i="2"/>
  <c r="R527" i="2"/>
  <c r="R528" i="2"/>
  <c r="R529" i="2"/>
  <c r="R530" i="2"/>
  <c r="R531" i="2"/>
  <c r="R532" i="2"/>
  <c r="R533" i="2"/>
  <c r="R534" i="2"/>
  <c r="R535" i="2"/>
  <c r="R536" i="2"/>
  <c r="R537" i="2"/>
  <c r="R538" i="2"/>
  <c r="R539" i="2"/>
  <c r="R540" i="2"/>
  <c r="R541" i="2"/>
  <c r="R542" i="2"/>
  <c r="R543" i="2"/>
  <c r="R544" i="2"/>
  <c r="R545" i="2"/>
  <c r="R546" i="2"/>
  <c r="R547" i="2"/>
  <c r="R548" i="2"/>
  <c r="R549" i="2"/>
  <c r="R550" i="2"/>
  <c r="R551" i="2"/>
  <c r="R552" i="2"/>
  <c r="R553" i="2"/>
  <c r="R554" i="2"/>
  <c r="R555" i="2"/>
  <c r="R556" i="2"/>
  <c r="R557" i="2"/>
  <c r="R558" i="2"/>
  <c r="R559" i="2"/>
  <c r="R560" i="2"/>
  <c r="R561" i="2"/>
  <c r="R562" i="2"/>
  <c r="R563" i="2"/>
  <c r="R564" i="2"/>
  <c r="R565" i="2"/>
  <c r="R566" i="2"/>
  <c r="R567" i="2"/>
  <c r="R568" i="2"/>
  <c r="R569" i="2"/>
  <c r="R570" i="2"/>
  <c r="R571" i="2"/>
  <c r="R572" i="2"/>
  <c r="R573" i="2"/>
  <c r="R574" i="2"/>
  <c r="R575" i="2"/>
  <c r="R576" i="2"/>
  <c r="R577" i="2"/>
  <c r="R578" i="2"/>
  <c r="R579" i="2"/>
  <c r="R580" i="2"/>
  <c r="R581" i="2"/>
  <c r="R582" i="2"/>
  <c r="R583" i="2"/>
  <c r="R584" i="2"/>
  <c r="R585" i="2"/>
  <c r="R586" i="2"/>
  <c r="R587" i="2"/>
  <c r="R588" i="2"/>
  <c r="R589" i="2"/>
  <c r="R590" i="2"/>
  <c r="R591" i="2"/>
  <c r="R592" i="2"/>
  <c r="R593" i="2"/>
  <c r="R594" i="2"/>
  <c r="R595" i="2"/>
  <c r="R596" i="2"/>
  <c r="R597" i="2"/>
  <c r="R598" i="2"/>
  <c r="R599" i="2"/>
  <c r="R600" i="2"/>
  <c r="R601" i="2"/>
  <c r="R602" i="2"/>
  <c r="R603" i="2"/>
  <c r="R604" i="2"/>
  <c r="R605" i="2"/>
  <c r="R606" i="2"/>
  <c r="R607" i="2"/>
  <c r="R608" i="2"/>
  <c r="R609" i="2"/>
  <c r="R610" i="2"/>
  <c r="R611" i="2"/>
  <c r="R612" i="2"/>
  <c r="R613" i="2"/>
  <c r="R614" i="2"/>
  <c r="R615" i="2"/>
  <c r="R616" i="2"/>
  <c r="R617" i="2"/>
  <c r="R618" i="2"/>
  <c r="R619" i="2"/>
  <c r="R620" i="2"/>
  <c r="R621" i="2"/>
  <c r="R622" i="2"/>
  <c r="R623" i="2"/>
  <c r="R624" i="2"/>
  <c r="R625" i="2"/>
  <c r="R626" i="2"/>
  <c r="R627" i="2"/>
  <c r="R628" i="2"/>
  <c r="R629" i="2"/>
  <c r="R630" i="2"/>
  <c r="R631" i="2"/>
  <c r="R632" i="2"/>
  <c r="R633" i="2"/>
  <c r="R634" i="2"/>
  <c r="R635" i="2"/>
  <c r="R636" i="2"/>
  <c r="R637" i="2"/>
  <c r="R638" i="2"/>
  <c r="R639" i="2"/>
  <c r="R640" i="2"/>
  <c r="R641" i="2"/>
  <c r="R642" i="2"/>
  <c r="R643" i="2"/>
  <c r="R644" i="2"/>
  <c r="R645" i="2"/>
  <c r="R646" i="2"/>
  <c r="R647" i="2"/>
  <c r="R648" i="2"/>
  <c r="R649" i="2"/>
  <c r="R650" i="2"/>
  <c r="R651" i="2"/>
  <c r="R652" i="2"/>
  <c r="R653" i="2"/>
  <c r="R654" i="2"/>
  <c r="R655" i="2"/>
  <c r="R656" i="2"/>
  <c r="R657" i="2"/>
  <c r="R658" i="2"/>
  <c r="R659" i="2"/>
  <c r="R660" i="2"/>
  <c r="R661" i="2"/>
  <c r="R662" i="2"/>
  <c r="R663" i="2"/>
  <c r="R664" i="2"/>
  <c r="R665" i="2"/>
  <c r="R666" i="2"/>
  <c r="R667" i="2"/>
  <c r="R668" i="2"/>
  <c r="R669" i="2"/>
  <c r="R670" i="2"/>
  <c r="R671" i="2"/>
  <c r="R672" i="2"/>
  <c r="R673" i="2"/>
  <c r="R674" i="2"/>
  <c r="R675" i="2"/>
  <c r="R676" i="2"/>
  <c r="R677" i="2"/>
  <c r="R678" i="2"/>
  <c r="R679" i="2"/>
  <c r="R680" i="2"/>
  <c r="R681" i="2"/>
  <c r="R682" i="2"/>
  <c r="R683" i="2"/>
  <c r="R684" i="2"/>
  <c r="R685" i="2"/>
  <c r="R686" i="2"/>
  <c r="R687" i="2"/>
  <c r="R688" i="2"/>
  <c r="R689" i="2"/>
  <c r="R690" i="2"/>
  <c r="R691" i="2"/>
  <c r="R692" i="2"/>
  <c r="R693" i="2"/>
  <c r="R694" i="2"/>
  <c r="R695" i="2"/>
  <c r="R696" i="2"/>
  <c r="R697" i="2"/>
  <c r="R698" i="2"/>
  <c r="R699" i="2"/>
  <c r="R700" i="2"/>
  <c r="R701" i="2"/>
  <c r="R702" i="2"/>
  <c r="R703" i="2"/>
  <c r="R704" i="2"/>
  <c r="R705" i="2"/>
  <c r="R706" i="2"/>
  <c r="R707" i="2"/>
  <c r="R708" i="2"/>
  <c r="R709" i="2"/>
  <c r="R710" i="2"/>
  <c r="R711" i="2"/>
  <c r="R712" i="2"/>
  <c r="R713" i="2"/>
  <c r="R714" i="2"/>
  <c r="R715" i="2"/>
  <c r="R716" i="2"/>
  <c r="R717" i="2"/>
  <c r="R718" i="2"/>
  <c r="R719" i="2"/>
  <c r="R720" i="2"/>
  <c r="R721" i="2"/>
  <c r="R722" i="2"/>
  <c r="R723" i="2"/>
  <c r="R724" i="2"/>
  <c r="R725" i="2"/>
  <c r="R726" i="2"/>
  <c r="R727" i="2"/>
  <c r="R728" i="2"/>
  <c r="R729" i="2"/>
  <c r="R730" i="2"/>
  <c r="R731" i="2"/>
  <c r="R732" i="2"/>
  <c r="R733" i="2"/>
  <c r="R734" i="2"/>
  <c r="R735" i="2"/>
  <c r="R736" i="2"/>
  <c r="R737" i="2"/>
  <c r="R738" i="2"/>
  <c r="R739" i="2"/>
  <c r="R740" i="2"/>
  <c r="R741" i="2"/>
  <c r="R742" i="2"/>
  <c r="R743" i="2"/>
  <c r="R744" i="2"/>
  <c r="R745" i="2"/>
  <c r="R746" i="2"/>
  <c r="R747" i="2"/>
  <c r="R748" i="2"/>
  <c r="R749" i="2"/>
  <c r="R750" i="2"/>
  <c r="R751" i="2"/>
  <c r="R752" i="2"/>
  <c r="R753" i="2"/>
  <c r="R754" i="2"/>
  <c r="R755" i="2"/>
  <c r="R756" i="2"/>
  <c r="R757" i="2"/>
  <c r="R758" i="2"/>
  <c r="R759" i="2"/>
  <c r="R760" i="2"/>
  <c r="R761" i="2"/>
  <c r="R762" i="2"/>
  <c r="R763" i="2"/>
  <c r="R764" i="2"/>
  <c r="R765" i="2"/>
  <c r="R766" i="2"/>
  <c r="R767" i="2"/>
  <c r="R768" i="2"/>
  <c r="R769" i="2"/>
  <c r="R770" i="2"/>
  <c r="R771" i="2"/>
  <c r="R772" i="2"/>
  <c r="R773" i="2"/>
  <c r="R774" i="2"/>
  <c r="R775" i="2"/>
  <c r="R776" i="2"/>
  <c r="R777" i="2"/>
  <c r="R778" i="2"/>
  <c r="R779" i="2"/>
  <c r="R780" i="2"/>
  <c r="R781" i="2"/>
  <c r="R782" i="2"/>
  <c r="R783" i="2"/>
  <c r="R784" i="2"/>
  <c r="R785" i="2"/>
  <c r="R786" i="2"/>
  <c r="R787" i="2"/>
  <c r="R788" i="2"/>
  <c r="R789" i="2"/>
  <c r="R790" i="2"/>
  <c r="R791" i="2"/>
  <c r="R792" i="2"/>
  <c r="R793" i="2"/>
  <c r="R794" i="2"/>
  <c r="R795" i="2"/>
  <c r="R796" i="2"/>
  <c r="R797" i="2"/>
  <c r="R798" i="2"/>
  <c r="R799" i="2"/>
  <c r="R800" i="2"/>
  <c r="R801" i="2"/>
  <c r="R802" i="2"/>
  <c r="R803" i="2"/>
  <c r="R804" i="2"/>
  <c r="R805" i="2"/>
  <c r="R806" i="2"/>
  <c r="R807" i="2"/>
  <c r="R808" i="2"/>
  <c r="R809" i="2"/>
  <c r="R810" i="2"/>
  <c r="R811" i="2"/>
  <c r="R812" i="2"/>
  <c r="R813" i="2"/>
  <c r="R814" i="2"/>
  <c r="R815" i="2"/>
  <c r="R816" i="2"/>
  <c r="R817" i="2"/>
  <c r="R818" i="2"/>
  <c r="R819" i="2"/>
  <c r="R820" i="2"/>
  <c r="R821" i="2"/>
  <c r="R822" i="2"/>
  <c r="R823" i="2"/>
  <c r="R824" i="2"/>
  <c r="R825" i="2"/>
  <c r="R826" i="2"/>
  <c r="R827" i="2"/>
  <c r="R828" i="2"/>
  <c r="R829" i="2"/>
  <c r="R830" i="2"/>
  <c r="R831" i="2"/>
  <c r="R832" i="2"/>
  <c r="R833" i="2"/>
  <c r="R834" i="2"/>
  <c r="R835" i="2"/>
  <c r="R836" i="2"/>
  <c r="R837" i="2"/>
  <c r="R838" i="2"/>
  <c r="R839" i="2"/>
  <c r="R840" i="2"/>
  <c r="R841" i="2"/>
  <c r="R842" i="2"/>
  <c r="R843" i="2"/>
  <c r="R844" i="2"/>
  <c r="R845" i="2"/>
  <c r="R846" i="2"/>
  <c r="R847" i="2"/>
  <c r="R848" i="2"/>
  <c r="R849" i="2"/>
  <c r="R850" i="2"/>
  <c r="R851" i="2"/>
  <c r="R852" i="2"/>
  <c r="R853" i="2"/>
  <c r="R854" i="2"/>
  <c r="R855" i="2"/>
  <c r="R856" i="2"/>
  <c r="R857" i="2"/>
  <c r="R858" i="2"/>
  <c r="R859" i="2"/>
  <c r="R860" i="2"/>
  <c r="R861" i="2"/>
  <c r="R862" i="2"/>
  <c r="R863" i="2"/>
  <c r="R864" i="2"/>
  <c r="R865" i="2"/>
  <c r="R866" i="2"/>
  <c r="R867" i="2"/>
  <c r="R868" i="2"/>
  <c r="R869" i="2"/>
  <c r="R870" i="2"/>
  <c r="R871" i="2"/>
  <c r="R872" i="2"/>
  <c r="R873" i="2"/>
  <c r="R874" i="2"/>
  <c r="R875" i="2"/>
  <c r="R876" i="2"/>
  <c r="R877" i="2"/>
  <c r="R878" i="2"/>
  <c r="R879" i="2"/>
  <c r="R880" i="2"/>
  <c r="R881" i="2"/>
  <c r="R882" i="2"/>
  <c r="R883" i="2"/>
  <c r="R884" i="2"/>
  <c r="R885" i="2"/>
  <c r="R886" i="2"/>
  <c r="R887" i="2"/>
  <c r="R888" i="2"/>
  <c r="R889" i="2"/>
  <c r="R890" i="2"/>
  <c r="R891" i="2"/>
  <c r="R892" i="2"/>
  <c r="R893" i="2"/>
  <c r="R894" i="2"/>
  <c r="R895" i="2"/>
  <c r="R896" i="2"/>
  <c r="R897" i="2"/>
  <c r="R898" i="2"/>
  <c r="R899" i="2"/>
  <c r="R900" i="2"/>
  <c r="R901" i="2"/>
  <c r="R902" i="2"/>
  <c r="R903" i="2"/>
  <c r="R904" i="2"/>
  <c r="R905" i="2"/>
  <c r="R906" i="2"/>
  <c r="R907" i="2"/>
  <c r="R908" i="2"/>
  <c r="R909" i="2"/>
  <c r="R910" i="2"/>
  <c r="R911" i="2"/>
  <c r="R912" i="2"/>
  <c r="R913" i="2"/>
  <c r="R914" i="2"/>
  <c r="R915" i="2"/>
  <c r="R916" i="2"/>
  <c r="R917" i="2"/>
  <c r="R918" i="2"/>
  <c r="R919" i="2"/>
  <c r="R920" i="2"/>
  <c r="R921" i="2"/>
  <c r="R922" i="2"/>
  <c r="R923" i="2"/>
  <c r="R924" i="2"/>
  <c r="R925" i="2"/>
  <c r="R926" i="2"/>
  <c r="R927" i="2"/>
  <c r="R928" i="2"/>
  <c r="R929" i="2"/>
  <c r="R930" i="2"/>
  <c r="R931" i="2"/>
  <c r="R932" i="2"/>
  <c r="R933" i="2"/>
  <c r="R934" i="2"/>
  <c r="R935" i="2"/>
  <c r="R936" i="2"/>
  <c r="R937" i="2"/>
  <c r="R938" i="2"/>
  <c r="R939" i="2"/>
  <c r="R940" i="2"/>
  <c r="R941" i="2"/>
  <c r="R942" i="2"/>
  <c r="R943" i="2"/>
  <c r="R944" i="2"/>
  <c r="R945" i="2"/>
  <c r="R946" i="2"/>
  <c r="R947" i="2"/>
  <c r="R948" i="2"/>
  <c r="R949" i="2"/>
  <c r="R950" i="2"/>
  <c r="R951" i="2"/>
  <c r="R952" i="2"/>
  <c r="R953" i="2"/>
  <c r="R954" i="2"/>
  <c r="R955" i="2"/>
  <c r="R956" i="2"/>
  <c r="R957" i="2"/>
  <c r="R958" i="2"/>
  <c r="R959" i="2"/>
  <c r="R960" i="2"/>
  <c r="R961" i="2"/>
  <c r="R962" i="2"/>
  <c r="R963" i="2"/>
  <c r="R964" i="2"/>
  <c r="R965" i="2"/>
  <c r="R966" i="2"/>
  <c r="R967" i="2"/>
  <c r="R968" i="2"/>
  <c r="R969" i="2"/>
  <c r="R970" i="2"/>
  <c r="R971" i="2"/>
  <c r="R972" i="2"/>
  <c r="R973" i="2"/>
  <c r="R974" i="2"/>
  <c r="R975" i="2"/>
  <c r="R976" i="2"/>
  <c r="R977" i="2"/>
  <c r="R978" i="2"/>
  <c r="R979" i="2"/>
  <c r="R980" i="2"/>
  <c r="R981" i="2"/>
  <c r="R982" i="2"/>
  <c r="R983" i="2"/>
  <c r="R984" i="2"/>
  <c r="R985" i="2"/>
  <c r="R986" i="2"/>
  <c r="R987" i="2"/>
  <c r="R988" i="2"/>
  <c r="R989" i="2"/>
  <c r="R990" i="2"/>
  <c r="R991" i="2"/>
  <c r="R992" i="2"/>
  <c r="R993" i="2"/>
  <c r="R994" i="2"/>
  <c r="R995" i="2"/>
  <c r="R996" i="2"/>
  <c r="R997" i="2"/>
  <c r="R998" i="2"/>
  <c r="R999" i="2"/>
  <c r="R1000" i="2"/>
  <c r="R1001" i="2"/>
  <c r="R1002" i="2"/>
  <c r="R1003" i="2"/>
  <c r="R1004" i="2"/>
  <c r="R1005" i="2"/>
  <c r="R1006" i="2"/>
  <c r="R1007" i="2"/>
  <c r="R1008" i="2"/>
  <c r="R1009" i="2"/>
  <c r="R1010" i="2"/>
  <c r="R1011" i="2"/>
  <c r="R1012" i="2"/>
  <c r="R1013" i="2"/>
  <c r="R1014" i="2"/>
  <c r="R1015" i="2"/>
  <c r="R1016" i="2"/>
  <c r="R1017" i="2"/>
  <c r="R1018" i="2"/>
  <c r="R1019" i="2"/>
  <c r="R1020" i="2"/>
  <c r="R1021" i="2"/>
  <c r="R1022" i="2"/>
  <c r="R1023" i="2"/>
  <c r="R1024" i="2"/>
  <c r="R1025" i="2"/>
  <c r="R1026" i="2"/>
  <c r="R1027" i="2"/>
  <c r="R1028" i="2"/>
  <c r="R1029" i="2"/>
  <c r="R1030" i="2"/>
  <c r="R1031" i="2"/>
  <c r="R1032" i="2"/>
  <c r="R1033" i="2"/>
  <c r="R1034" i="2"/>
  <c r="R1035" i="2"/>
  <c r="R1036" i="2"/>
  <c r="R1037" i="2"/>
  <c r="R1038" i="2"/>
  <c r="R1039" i="2"/>
  <c r="R1040" i="2"/>
  <c r="R1041" i="2"/>
  <c r="R1042" i="2"/>
  <c r="R1043" i="2"/>
  <c r="R1044" i="2"/>
  <c r="R1045" i="2"/>
  <c r="R1046" i="2"/>
  <c r="R1047" i="2"/>
  <c r="R1048" i="2"/>
  <c r="R1049" i="2"/>
  <c r="R1050" i="2"/>
  <c r="R1051" i="2"/>
  <c r="R1052" i="2"/>
  <c r="R1053" i="2"/>
  <c r="R1054" i="2"/>
  <c r="R1055" i="2"/>
  <c r="R1056" i="2"/>
  <c r="R1057" i="2"/>
  <c r="R1058" i="2"/>
  <c r="R1059" i="2"/>
  <c r="R1060" i="2"/>
  <c r="R1061" i="2"/>
  <c r="R1062" i="2"/>
  <c r="R1063" i="2"/>
  <c r="R1064" i="2"/>
  <c r="R1065" i="2"/>
  <c r="R1066" i="2"/>
  <c r="R1067" i="2"/>
  <c r="R1068" i="2"/>
  <c r="R1069" i="2"/>
  <c r="R1070" i="2"/>
  <c r="R1071" i="2"/>
  <c r="R1072" i="2"/>
  <c r="R1073" i="2"/>
  <c r="R1074" i="2"/>
  <c r="R1075" i="2"/>
  <c r="R1076" i="2"/>
  <c r="R1077" i="2"/>
  <c r="R1078" i="2"/>
  <c r="R1079" i="2"/>
  <c r="R1080" i="2"/>
  <c r="R1081" i="2"/>
  <c r="R1082" i="2"/>
  <c r="R1083" i="2"/>
  <c r="R1084" i="2"/>
  <c r="R1085" i="2"/>
  <c r="R1086" i="2"/>
  <c r="R1087" i="2"/>
  <c r="R1088" i="2"/>
  <c r="R1089" i="2"/>
  <c r="R1090" i="2"/>
  <c r="R1091" i="2"/>
  <c r="R1092" i="2"/>
  <c r="R1093" i="2"/>
  <c r="R1094" i="2"/>
  <c r="R1095" i="2"/>
  <c r="R1096" i="2"/>
  <c r="R1097" i="2"/>
  <c r="R1098" i="2"/>
  <c r="R1099" i="2"/>
  <c r="R1100" i="2"/>
  <c r="R1101" i="2"/>
  <c r="R1102" i="2"/>
  <c r="R1103" i="2"/>
  <c r="R1104" i="2"/>
  <c r="R1105" i="2"/>
  <c r="R1106" i="2"/>
  <c r="R1107" i="2"/>
  <c r="R1108" i="2"/>
  <c r="R1109" i="2"/>
  <c r="R1110" i="2"/>
  <c r="R1111" i="2"/>
  <c r="R1112" i="2"/>
  <c r="R1113" i="2"/>
  <c r="R1114" i="2"/>
  <c r="R1115" i="2"/>
  <c r="R1116" i="2"/>
  <c r="R1117" i="2"/>
  <c r="R1118" i="2"/>
  <c r="R1119" i="2"/>
  <c r="R1120" i="2"/>
  <c r="R1121" i="2"/>
  <c r="R1122" i="2"/>
  <c r="R1123" i="2"/>
  <c r="R1124" i="2"/>
  <c r="R1125" i="2"/>
  <c r="R1126" i="2"/>
  <c r="R1127" i="2"/>
  <c r="R1128" i="2"/>
  <c r="R1129" i="2"/>
  <c r="R1130" i="2"/>
  <c r="R1131" i="2"/>
  <c r="R1132" i="2"/>
  <c r="R1133" i="2"/>
  <c r="R1134" i="2"/>
  <c r="R1135" i="2"/>
  <c r="R1136" i="2"/>
  <c r="R1137" i="2"/>
  <c r="R1138" i="2"/>
  <c r="R1139" i="2"/>
  <c r="R1140" i="2"/>
  <c r="R1141" i="2"/>
  <c r="R1142" i="2"/>
  <c r="R1143" i="2"/>
  <c r="R1144" i="2"/>
  <c r="R1145" i="2"/>
  <c r="R1146" i="2"/>
  <c r="R1147" i="2"/>
  <c r="R1148" i="2"/>
  <c r="R1149" i="2"/>
  <c r="R1150" i="2"/>
  <c r="R1151" i="2"/>
  <c r="R1152" i="2"/>
  <c r="R1153" i="2"/>
  <c r="R1154" i="2"/>
  <c r="R1155" i="2"/>
  <c r="R1156" i="2"/>
  <c r="R1157" i="2"/>
  <c r="R1158" i="2"/>
  <c r="R1159" i="2"/>
  <c r="R1160" i="2"/>
  <c r="R1161" i="2"/>
  <c r="R1162" i="2"/>
  <c r="R1163" i="2"/>
  <c r="R1164" i="2"/>
  <c r="R1165" i="2"/>
  <c r="R1166" i="2"/>
  <c r="R1167" i="2"/>
  <c r="R1168" i="2"/>
  <c r="R1169" i="2"/>
  <c r="R1170" i="2"/>
  <c r="R1171" i="2"/>
  <c r="R1172" i="2"/>
  <c r="R1173" i="2"/>
  <c r="R1174" i="2"/>
  <c r="R1175" i="2"/>
  <c r="R1176" i="2"/>
  <c r="R1177" i="2"/>
  <c r="R1178" i="2"/>
  <c r="R1179" i="2"/>
  <c r="R1180" i="2"/>
  <c r="R1181" i="2"/>
  <c r="R1182" i="2"/>
  <c r="R1183" i="2"/>
  <c r="R1184" i="2"/>
  <c r="R1185" i="2"/>
  <c r="R1186" i="2"/>
  <c r="R1187" i="2"/>
  <c r="R1188" i="2"/>
  <c r="R1189" i="2"/>
  <c r="R1190" i="2"/>
  <c r="R1191" i="2"/>
  <c r="R1192" i="2"/>
  <c r="R1193" i="2"/>
  <c r="R1194" i="2"/>
  <c r="R1195" i="2"/>
  <c r="R1196" i="2"/>
  <c r="R1197" i="2"/>
  <c r="R1198" i="2"/>
  <c r="R1199" i="2"/>
  <c r="R1200" i="2"/>
  <c r="R1201" i="2"/>
  <c r="R1202" i="2"/>
  <c r="R1203" i="2"/>
  <c r="R1204" i="2"/>
  <c r="R1205" i="2"/>
  <c r="R1206" i="2"/>
  <c r="R1207" i="2"/>
  <c r="R1208" i="2"/>
  <c r="R1209" i="2"/>
  <c r="R1210" i="2"/>
  <c r="R1211" i="2"/>
  <c r="R1212" i="2"/>
  <c r="R1213" i="2"/>
  <c r="R1214" i="2"/>
  <c r="R1215" i="2"/>
  <c r="R1216" i="2"/>
  <c r="R1217" i="2"/>
  <c r="R1218" i="2"/>
  <c r="R1219" i="2"/>
  <c r="R1220" i="2"/>
  <c r="R1221" i="2"/>
  <c r="R1222" i="2"/>
  <c r="R1223" i="2"/>
  <c r="R1224" i="2"/>
  <c r="R1225" i="2"/>
  <c r="R1226" i="2"/>
  <c r="R1227" i="2"/>
  <c r="R1228" i="2"/>
  <c r="R1229" i="2"/>
  <c r="R1230" i="2"/>
  <c r="R1231" i="2"/>
  <c r="R1232" i="2"/>
  <c r="R1233" i="2"/>
  <c r="R1234" i="2"/>
  <c r="R1235" i="2"/>
  <c r="R1236" i="2"/>
  <c r="R1237" i="2"/>
  <c r="R1238" i="2"/>
  <c r="R1239" i="2"/>
  <c r="R1240" i="2"/>
  <c r="R1241" i="2"/>
  <c r="R1242" i="2"/>
  <c r="R1243" i="2"/>
  <c r="R1244" i="2"/>
  <c r="R1245" i="2"/>
  <c r="R1246" i="2"/>
  <c r="R1247" i="2"/>
  <c r="R1248" i="2"/>
  <c r="R1249" i="2"/>
  <c r="R1250" i="2"/>
  <c r="R1251" i="2"/>
  <c r="R1252" i="2"/>
  <c r="R1253" i="2"/>
  <c r="R1254" i="2"/>
  <c r="R1255" i="2"/>
  <c r="R1256" i="2"/>
  <c r="R1257" i="2"/>
  <c r="R1258" i="2"/>
  <c r="R1259" i="2"/>
  <c r="R1260" i="2"/>
  <c r="R1261" i="2"/>
  <c r="R1262" i="2"/>
  <c r="R1263" i="2"/>
  <c r="R1264" i="2"/>
  <c r="R1265" i="2"/>
  <c r="R1266" i="2"/>
  <c r="R1267" i="2"/>
  <c r="R1268" i="2"/>
  <c r="R1269" i="2"/>
  <c r="R1270" i="2"/>
  <c r="R1271" i="2"/>
  <c r="R1272" i="2"/>
  <c r="R1273" i="2"/>
  <c r="R1274" i="2"/>
  <c r="R1275" i="2"/>
  <c r="R1276" i="2"/>
  <c r="R1277" i="2"/>
  <c r="R1278" i="2"/>
  <c r="R1279" i="2"/>
  <c r="R1280" i="2"/>
  <c r="R1281" i="2"/>
  <c r="R1282" i="2"/>
  <c r="R1283" i="2"/>
  <c r="R1284" i="2"/>
  <c r="R1285" i="2"/>
  <c r="R1286" i="2"/>
  <c r="R1287" i="2"/>
  <c r="R1288" i="2"/>
  <c r="R1289" i="2"/>
  <c r="R1290" i="2"/>
  <c r="R1291" i="2"/>
  <c r="R1292" i="2"/>
  <c r="R1293" i="2"/>
  <c r="R1294" i="2"/>
  <c r="R1295" i="2"/>
  <c r="R1296" i="2"/>
  <c r="R1297" i="2"/>
  <c r="R1298" i="2"/>
  <c r="R1299" i="2"/>
  <c r="R1300" i="2"/>
  <c r="R1301" i="2"/>
  <c r="R1302" i="2"/>
  <c r="R1303" i="2"/>
  <c r="R1304" i="2"/>
  <c r="R1305" i="2"/>
  <c r="R1306" i="2"/>
  <c r="R1307" i="2"/>
  <c r="R1308" i="2"/>
  <c r="R1309" i="2"/>
  <c r="R1310" i="2"/>
  <c r="R1311" i="2"/>
  <c r="R1312" i="2"/>
  <c r="R1313" i="2"/>
  <c r="R1314" i="2"/>
  <c r="R1315" i="2"/>
  <c r="R1316" i="2"/>
  <c r="R1317" i="2"/>
  <c r="R1318" i="2"/>
  <c r="R1319" i="2"/>
  <c r="R1320" i="2"/>
  <c r="R1321" i="2"/>
  <c r="R1322" i="2"/>
  <c r="R1323" i="2"/>
  <c r="R1324" i="2"/>
  <c r="R1325" i="2"/>
  <c r="R1326" i="2"/>
  <c r="R1327" i="2"/>
  <c r="R1328" i="2"/>
  <c r="R1329" i="2"/>
  <c r="R1330" i="2"/>
  <c r="R1331" i="2"/>
  <c r="R1332" i="2"/>
  <c r="R1333" i="2"/>
  <c r="R1334" i="2"/>
  <c r="R1335" i="2"/>
  <c r="R1336" i="2"/>
  <c r="R1337" i="2"/>
  <c r="R1338" i="2"/>
  <c r="R1339" i="2"/>
  <c r="R1340" i="2"/>
  <c r="R1341" i="2"/>
  <c r="R1342" i="2"/>
  <c r="R1343" i="2"/>
  <c r="R1344" i="2"/>
  <c r="R1345" i="2"/>
  <c r="R1346" i="2"/>
  <c r="R1347" i="2"/>
  <c r="R1348" i="2"/>
  <c r="R1349" i="2"/>
  <c r="R1350" i="2"/>
  <c r="R1351" i="2"/>
  <c r="R1352" i="2"/>
  <c r="R1353" i="2"/>
  <c r="R1354" i="2"/>
  <c r="R1355" i="2"/>
  <c r="R1356" i="2"/>
  <c r="R1357" i="2"/>
  <c r="R1358" i="2"/>
  <c r="R1359" i="2"/>
  <c r="R1360" i="2"/>
  <c r="R1361" i="2"/>
  <c r="R1362" i="2"/>
  <c r="R1363" i="2"/>
  <c r="R1364" i="2"/>
  <c r="R1365" i="2"/>
  <c r="R1366" i="2"/>
  <c r="R1367" i="2"/>
  <c r="R1368" i="2"/>
  <c r="R1369" i="2"/>
  <c r="R1370" i="2"/>
  <c r="R1371" i="2"/>
  <c r="R1372" i="2"/>
  <c r="R1373" i="2"/>
  <c r="R1374" i="2"/>
  <c r="R1375" i="2"/>
  <c r="R1376" i="2"/>
  <c r="R1377" i="2"/>
  <c r="R1378" i="2"/>
  <c r="R1379" i="2"/>
  <c r="R1380" i="2"/>
  <c r="R1381" i="2"/>
  <c r="R1382" i="2"/>
  <c r="R1383" i="2"/>
  <c r="R1384" i="2"/>
  <c r="R1385" i="2"/>
  <c r="R1386" i="2"/>
  <c r="R1387" i="2"/>
  <c r="R1388" i="2"/>
  <c r="R1389" i="2"/>
  <c r="R1390" i="2"/>
  <c r="R1391" i="2"/>
  <c r="R1392" i="2"/>
  <c r="R1393" i="2"/>
  <c r="R1394" i="2"/>
  <c r="R1395" i="2"/>
  <c r="R1396" i="2"/>
  <c r="R1397" i="2"/>
  <c r="R1398" i="2"/>
  <c r="R1399" i="2"/>
  <c r="R1400" i="2"/>
  <c r="R1401" i="2"/>
  <c r="R1402" i="2"/>
  <c r="R1403" i="2"/>
  <c r="R1404" i="2"/>
  <c r="R1405" i="2"/>
  <c r="R1406" i="2"/>
  <c r="R1407" i="2"/>
  <c r="R1408" i="2"/>
  <c r="R1409" i="2"/>
  <c r="R1410" i="2"/>
  <c r="R1411" i="2"/>
  <c r="R1412" i="2"/>
  <c r="R1413" i="2"/>
  <c r="R1414" i="2"/>
  <c r="R1415" i="2"/>
  <c r="R1416" i="2"/>
  <c r="R1417" i="2"/>
  <c r="R1418" i="2"/>
  <c r="R1419" i="2"/>
  <c r="R1420" i="2"/>
  <c r="R1421" i="2"/>
  <c r="R1422" i="2"/>
  <c r="R1423" i="2"/>
  <c r="R1424" i="2"/>
  <c r="R1425" i="2"/>
  <c r="R1426" i="2"/>
  <c r="R1427" i="2"/>
  <c r="R1428" i="2"/>
  <c r="R1429" i="2"/>
  <c r="R1430" i="2"/>
  <c r="R1431" i="2"/>
  <c r="R1432" i="2"/>
  <c r="R1433" i="2"/>
  <c r="R1434" i="2"/>
  <c r="R1435" i="2"/>
  <c r="R1436" i="2"/>
  <c r="R1437" i="2"/>
  <c r="R1438" i="2"/>
  <c r="R1439" i="2"/>
  <c r="R1440" i="2"/>
  <c r="R1441" i="2"/>
  <c r="R1442" i="2"/>
  <c r="R1443" i="2"/>
  <c r="R1444" i="2"/>
  <c r="R1445" i="2"/>
  <c r="R1446" i="2"/>
  <c r="R1447" i="2"/>
  <c r="R1448" i="2"/>
  <c r="R1449" i="2"/>
  <c r="R1450" i="2"/>
  <c r="R1451" i="2"/>
  <c r="R1452" i="2"/>
  <c r="R1453" i="2"/>
  <c r="R1454" i="2"/>
  <c r="R1455" i="2"/>
  <c r="R1456" i="2"/>
  <c r="R1457" i="2"/>
  <c r="R1458" i="2"/>
  <c r="R1459" i="2"/>
  <c r="R1460" i="2"/>
  <c r="R1461" i="2"/>
  <c r="R1462" i="2"/>
  <c r="R1463" i="2"/>
  <c r="R1464" i="2"/>
  <c r="R1465" i="2"/>
  <c r="R1466" i="2"/>
  <c r="R1467" i="2"/>
  <c r="R1468" i="2"/>
  <c r="R1469" i="2"/>
  <c r="R1470" i="2"/>
  <c r="R1471" i="2"/>
  <c r="R1472" i="2"/>
  <c r="R1473" i="2"/>
  <c r="R1474" i="2"/>
  <c r="R1475" i="2"/>
  <c r="R1476" i="2"/>
  <c r="R1477" i="2"/>
  <c r="R1478" i="2"/>
  <c r="R1479" i="2"/>
  <c r="R1480" i="2"/>
  <c r="R1481" i="2"/>
  <c r="R1482" i="2"/>
  <c r="R1483" i="2"/>
  <c r="R1484" i="2"/>
  <c r="R1485" i="2"/>
  <c r="R1486" i="2"/>
  <c r="R1487" i="2"/>
  <c r="R1488" i="2"/>
  <c r="R1489" i="2"/>
  <c r="R1490" i="2"/>
  <c r="R1491" i="2"/>
  <c r="R1492" i="2"/>
  <c r="R1493" i="2"/>
  <c r="R1494" i="2"/>
  <c r="R1495" i="2"/>
  <c r="R1496" i="2"/>
  <c r="R1497" i="2"/>
  <c r="R1498" i="2"/>
  <c r="R1499" i="2"/>
  <c r="R1500" i="2"/>
  <c r="R1501" i="2"/>
  <c r="R1502" i="2"/>
  <c r="R1503" i="2"/>
  <c r="R1504" i="2"/>
  <c r="R1505" i="2"/>
  <c r="R1506" i="2"/>
  <c r="R1507" i="2"/>
  <c r="R1508" i="2"/>
  <c r="R1509" i="2"/>
  <c r="R1510" i="2"/>
  <c r="R1511" i="2"/>
  <c r="R1512" i="2"/>
  <c r="R1513" i="2"/>
  <c r="R1514" i="2"/>
  <c r="R1515" i="2"/>
  <c r="R1516" i="2"/>
  <c r="R1517" i="2"/>
  <c r="R1518" i="2"/>
  <c r="R1519" i="2"/>
  <c r="R1520" i="2"/>
  <c r="R1521" i="2"/>
  <c r="R1522" i="2"/>
  <c r="R1523" i="2"/>
  <c r="R1524" i="2"/>
  <c r="R1525" i="2"/>
  <c r="R1526" i="2"/>
  <c r="R1527" i="2"/>
  <c r="R1528" i="2"/>
  <c r="R1529" i="2"/>
  <c r="R1530" i="2"/>
  <c r="R1531" i="2"/>
  <c r="R1532" i="2"/>
  <c r="R1533" i="2"/>
  <c r="R1534" i="2"/>
  <c r="R1535" i="2"/>
  <c r="R1536" i="2"/>
  <c r="R1537" i="2"/>
  <c r="R1538" i="2"/>
  <c r="R1539" i="2"/>
  <c r="R1540" i="2"/>
  <c r="R1541" i="2"/>
  <c r="R1542" i="2"/>
  <c r="R1543" i="2"/>
  <c r="R1544" i="2"/>
  <c r="R1545" i="2"/>
  <c r="R1546" i="2"/>
  <c r="R1547" i="2"/>
  <c r="R1548" i="2"/>
  <c r="R1549" i="2"/>
  <c r="R1550" i="2"/>
  <c r="R1551" i="2"/>
  <c r="R1552" i="2"/>
  <c r="R1553" i="2"/>
  <c r="R1554" i="2"/>
  <c r="R1555" i="2"/>
  <c r="R1556" i="2"/>
  <c r="R1557" i="2"/>
  <c r="R1558" i="2"/>
  <c r="R1559" i="2"/>
  <c r="R1560" i="2"/>
  <c r="R1561" i="2"/>
  <c r="R1562" i="2"/>
  <c r="R1563" i="2"/>
  <c r="R1564" i="2"/>
  <c r="R1565" i="2"/>
  <c r="R1566" i="2"/>
  <c r="R1567" i="2"/>
  <c r="R1568" i="2"/>
  <c r="R1569" i="2"/>
  <c r="R1570" i="2"/>
  <c r="R1571" i="2"/>
  <c r="R1572" i="2"/>
  <c r="R1573" i="2"/>
  <c r="R1574" i="2"/>
  <c r="R1575" i="2"/>
  <c r="R1576" i="2"/>
  <c r="R1577" i="2"/>
  <c r="R1578" i="2"/>
  <c r="R1579" i="2"/>
  <c r="R1580" i="2"/>
  <c r="R1581" i="2"/>
  <c r="R1582" i="2"/>
  <c r="R1583" i="2"/>
  <c r="R1584" i="2"/>
  <c r="R1585" i="2"/>
  <c r="R1586" i="2"/>
  <c r="R1587" i="2"/>
  <c r="R1588" i="2"/>
  <c r="R1589" i="2"/>
  <c r="R1590" i="2"/>
  <c r="R1591" i="2"/>
  <c r="R1592" i="2"/>
  <c r="R1593" i="2"/>
  <c r="R1594" i="2"/>
  <c r="R1595" i="2"/>
  <c r="R1596" i="2"/>
  <c r="R1597" i="2"/>
  <c r="R1598" i="2"/>
  <c r="R1599" i="2"/>
  <c r="R1600" i="2"/>
  <c r="R1601" i="2"/>
  <c r="R1602" i="2"/>
  <c r="R1603" i="2"/>
  <c r="R1604" i="2"/>
  <c r="R1605" i="2"/>
  <c r="R1606" i="2"/>
  <c r="R1607" i="2"/>
  <c r="R1608" i="2"/>
  <c r="R1609" i="2"/>
  <c r="R1610" i="2"/>
  <c r="R1611" i="2"/>
  <c r="R1612" i="2"/>
  <c r="R1613" i="2"/>
  <c r="R1614" i="2"/>
  <c r="R1615" i="2"/>
  <c r="R1616" i="2"/>
  <c r="R1617" i="2"/>
  <c r="R1618" i="2"/>
  <c r="R1619" i="2"/>
  <c r="R1620" i="2"/>
  <c r="R1621" i="2"/>
  <c r="R1622" i="2"/>
  <c r="R1623" i="2"/>
  <c r="R1624" i="2"/>
  <c r="R1625" i="2"/>
  <c r="R1626" i="2"/>
  <c r="R1627" i="2"/>
  <c r="R1628" i="2"/>
  <c r="R1629" i="2"/>
  <c r="R1630" i="2"/>
  <c r="R1631" i="2"/>
  <c r="R1632" i="2"/>
  <c r="R1633" i="2"/>
  <c r="R1634" i="2"/>
  <c r="R1635" i="2"/>
  <c r="R1636" i="2"/>
  <c r="R1637" i="2"/>
  <c r="R1638" i="2"/>
  <c r="R1639" i="2"/>
  <c r="R1640" i="2"/>
  <c r="R1641" i="2"/>
  <c r="R1642" i="2"/>
  <c r="R1643" i="2"/>
  <c r="R1644" i="2"/>
  <c r="R1645" i="2"/>
  <c r="R1646" i="2"/>
  <c r="R1647" i="2"/>
  <c r="R1648" i="2"/>
  <c r="R1649" i="2"/>
  <c r="R1650" i="2"/>
  <c r="R1651" i="2"/>
  <c r="R1652" i="2"/>
  <c r="R1653" i="2"/>
  <c r="R1654" i="2"/>
  <c r="R1655" i="2"/>
  <c r="R1656" i="2"/>
  <c r="R1657" i="2"/>
  <c r="R1658" i="2"/>
  <c r="R1659" i="2"/>
  <c r="R1660" i="2"/>
  <c r="R1661" i="2"/>
  <c r="R1662" i="2"/>
  <c r="R1663" i="2"/>
  <c r="R1664" i="2"/>
  <c r="R1665" i="2"/>
  <c r="R1666" i="2"/>
  <c r="R1667" i="2"/>
  <c r="R1668" i="2"/>
  <c r="R1669" i="2"/>
  <c r="R1670" i="2"/>
  <c r="R1671" i="2"/>
  <c r="R1672" i="2"/>
  <c r="R1673" i="2"/>
  <c r="R1674" i="2"/>
  <c r="R1675" i="2"/>
  <c r="R1676" i="2"/>
  <c r="R1677" i="2"/>
  <c r="R1678" i="2"/>
  <c r="R1679" i="2"/>
  <c r="R1680" i="2"/>
  <c r="R1681" i="2"/>
  <c r="R1682" i="2"/>
  <c r="R1683" i="2"/>
  <c r="R1684" i="2"/>
  <c r="R1685" i="2"/>
  <c r="R1686" i="2"/>
  <c r="R1687" i="2"/>
  <c r="R1688" i="2"/>
  <c r="R1689" i="2"/>
  <c r="R1690" i="2"/>
  <c r="R1691" i="2"/>
  <c r="R1692" i="2"/>
  <c r="R1693" i="2"/>
  <c r="R1694" i="2"/>
  <c r="R1695" i="2"/>
  <c r="R1696" i="2"/>
  <c r="R1697" i="2"/>
  <c r="R1698" i="2"/>
  <c r="R1699" i="2"/>
  <c r="R1700" i="2"/>
  <c r="R1701" i="2"/>
  <c r="R1702" i="2"/>
  <c r="R1703" i="2"/>
  <c r="R1704" i="2"/>
  <c r="R1705" i="2"/>
  <c r="R1706" i="2"/>
  <c r="R1707" i="2"/>
  <c r="R1708" i="2"/>
  <c r="R1709" i="2"/>
  <c r="R1710" i="2"/>
  <c r="R1711" i="2"/>
  <c r="R1712" i="2"/>
  <c r="R1713" i="2"/>
  <c r="R1714" i="2"/>
  <c r="R1715" i="2"/>
  <c r="R1716" i="2"/>
  <c r="R1717" i="2"/>
  <c r="R1718" i="2"/>
  <c r="R1719" i="2"/>
  <c r="R1720" i="2"/>
  <c r="R1721" i="2"/>
  <c r="R1722" i="2"/>
  <c r="R1723" i="2"/>
  <c r="R1724" i="2"/>
  <c r="R1725" i="2"/>
  <c r="R1726" i="2"/>
  <c r="R1727" i="2"/>
  <c r="R1728" i="2"/>
  <c r="R1729" i="2"/>
  <c r="R1730" i="2"/>
  <c r="R1731" i="2"/>
  <c r="R1732" i="2"/>
  <c r="R1733" i="2"/>
  <c r="R1734" i="2"/>
  <c r="R1735" i="2"/>
  <c r="R1736" i="2"/>
  <c r="R1737" i="2"/>
  <c r="R1738" i="2"/>
  <c r="R1739" i="2"/>
  <c r="R1740" i="2"/>
  <c r="R1741" i="2"/>
  <c r="R1742" i="2"/>
  <c r="R1743" i="2"/>
  <c r="R1744" i="2"/>
  <c r="R1745" i="2"/>
  <c r="R1746" i="2"/>
  <c r="R1747" i="2"/>
  <c r="R1748" i="2"/>
  <c r="R1749" i="2"/>
  <c r="R1750" i="2"/>
  <c r="R1751" i="2"/>
  <c r="R1752" i="2"/>
  <c r="R1753" i="2"/>
  <c r="R1754" i="2"/>
  <c r="R1755" i="2"/>
  <c r="R1756" i="2"/>
  <c r="R1757" i="2"/>
  <c r="R1758" i="2"/>
  <c r="R1759" i="2"/>
  <c r="R1760" i="2"/>
  <c r="R1761" i="2"/>
  <c r="R1762" i="2"/>
  <c r="R1763" i="2"/>
  <c r="R1764" i="2"/>
  <c r="R1765" i="2"/>
  <c r="R1766" i="2"/>
  <c r="R1767" i="2"/>
  <c r="R1768" i="2"/>
  <c r="R1769" i="2"/>
  <c r="R1770" i="2"/>
  <c r="R1771" i="2"/>
  <c r="R1772" i="2"/>
  <c r="R1773" i="2"/>
  <c r="R1774" i="2"/>
  <c r="R1775" i="2"/>
  <c r="R1776" i="2"/>
  <c r="R1777" i="2"/>
  <c r="R1778" i="2"/>
  <c r="R1779" i="2"/>
  <c r="R1780" i="2"/>
  <c r="R1781" i="2"/>
  <c r="R1782" i="2"/>
  <c r="R1783" i="2"/>
  <c r="R1784" i="2"/>
  <c r="R1785" i="2"/>
  <c r="R1786" i="2"/>
  <c r="R1787" i="2"/>
  <c r="R1788" i="2"/>
  <c r="R1789" i="2"/>
  <c r="R1790" i="2"/>
  <c r="R1791" i="2"/>
  <c r="R1792" i="2"/>
  <c r="R1793" i="2"/>
  <c r="R1794" i="2"/>
  <c r="R1795" i="2"/>
  <c r="R1796" i="2"/>
  <c r="R1797" i="2"/>
  <c r="R1798" i="2"/>
  <c r="R1799" i="2"/>
  <c r="R1800" i="2"/>
  <c r="R1801" i="2"/>
  <c r="R1802" i="2"/>
  <c r="R1803" i="2"/>
  <c r="R1804" i="2"/>
  <c r="R1805" i="2"/>
  <c r="R1806" i="2"/>
  <c r="R1807" i="2"/>
  <c r="R1808" i="2"/>
  <c r="R1809" i="2"/>
  <c r="R1810" i="2"/>
  <c r="R1811" i="2"/>
  <c r="R1812" i="2"/>
  <c r="R1813" i="2"/>
  <c r="R1814" i="2"/>
  <c r="R1815" i="2"/>
  <c r="R1816" i="2"/>
  <c r="R1817" i="2"/>
  <c r="R1818" i="2"/>
  <c r="R1819" i="2"/>
  <c r="R1820" i="2"/>
  <c r="R1821" i="2"/>
  <c r="R1822" i="2"/>
  <c r="R1823" i="2"/>
  <c r="R1824" i="2"/>
  <c r="R1825" i="2"/>
  <c r="R1826" i="2"/>
  <c r="R1827" i="2"/>
  <c r="R1828" i="2"/>
  <c r="R1829" i="2"/>
  <c r="R1830" i="2"/>
  <c r="R1831" i="2"/>
  <c r="R1832" i="2"/>
  <c r="R1833" i="2"/>
  <c r="R1834" i="2"/>
  <c r="R1835" i="2"/>
  <c r="R1836" i="2"/>
  <c r="R1837" i="2"/>
  <c r="R1838" i="2"/>
  <c r="R1839" i="2"/>
  <c r="R1840" i="2"/>
  <c r="R1841" i="2"/>
  <c r="R1842" i="2"/>
  <c r="R1843" i="2"/>
  <c r="R1844" i="2"/>
  <c r="R1845" i="2"/>
  <c r="R1846" i="2"/>
  <c r="R1847" i="2"/>
  <c r="R1848" i="2"/>
  <c r="R1849" i="2"/>
  <c r="R1850" i="2"/>
  <c r="R1851" i="2"/>
  <c r="R1852" i="2"/>
  <c r="R1853" i="2"/>
  <c r="R1854" i="2"/>
  <c r="R1855" i="2"/>
  <c r="R1856" i="2"/>
  <c r="R1857" i="2"/>
  <c r="R1858" i="2"/>
  <c r="R1859" i="2"/>
  <c r="R1860" i="2"/>
  <c r="R1861" i="2"/>
  <c r="R1862" i="2"/>
  <c r="R1863" i="2"/>
  <c r="R1864" i="2"/>
  <c r="R1865" i="2"/>
  <c r="R1866" i="2"/>
  <c r="R1867" i="2"/>
  <c r="R1868" i="2"/>
  <c r="R1869" i="2"/>
  <c r="R1870" i="2"/>
  <c r="R1871" i="2"/>
  <c r="R1872" i="2"/>
  <c r="R1873" i="2"/>
  <c r="R1874" i="2"/>
  <c r="R1875" i="2"/>
  <c r="R1876" i="2"/>
  <c r="R1877" i="2"/>
  <c r="R1878" i="2"/>
  <c r="R1879" i="2"/>
  <c r="R1880" i="2"/>
  <c r="R1881" i="2"/>
  <c r="R1882" i="2"/>
  <c r="R1883" i="2"/>
  <c r="R1884" i="2"/>
  <c r="R1885" i="2"/>
  <c r="R1886" i="2"/>
  <c r="R1887" i="2"/>
  <c r="R1888" i="2"/>
  <c r="R1889" i="2"/>
  <c r="R1890" i="2"/>
  <c r="R1891" i="2"/>
  <c r="R1892" i="2"/>
  <c r="R1893" i="2"/>
  <c r="R1894" i="2"/>
  <c r="R1895" i="2"/>
  <c r="R1896" i="2"/>
  <c r="R1897" i="2"/>
  <c r="R1898" i="2"/>
  <c r="R1899" i="2"/>
  <c r="R1900" i="2"/>
  <c r="R1901" i="2"/>
  <c r="R1902" i="2"/>
  <c r="R1903" i="2"/>
  <c r="R1904" i="2"/>
  <c r="R1905" i="2"/>
  <c r="R1906" i="2"/>
  <c r="R1907" i="2"/>
  <c r="R1908" i="2"/>
  <c r="R1909" i="2"/>
  <c r="R1910" i="2"/>
  <c r="R1911" i="2"/>
  <c r="R1912" i="2"/>
  <c r="R1913" i="2"/>
  <c r="R1914" i="2"/>
  <c r="R1915" i="2"/>
  <c r="R1916" i="2"/>
  <c r="R1917" i="2"/>
  <c r="R1918" i="2"/>
  <c r="R1919" i="2"/>
  <c r="R1920" i="2"/>
  <c r="R1921" i="2"/>
  <c r="R1922" i="2"/>
  <c r="R1923" i="2"/>
  <c r="R1924" i="2"/>
  <c r="R1925" i="2"/>
  <c r="R1926" i="2"/>
  <c r="R1927" i="2"/>
  <c r="R1928" i="2"/>
  <c r="R1929" i="2"/>
  <c r="R1930" i="2"/>
  <c r="R1931" i="2"/>
  <c r="R1932" i="2"/>
  <c r="R1933" i="2"/>
  <c r="R1934" i="2"/>
  <c r="R1935" i="2"/>
  <c r="R1936" i="2"/>
  <c r="R1937" i="2"/>
  <c r="R1938" i="2"/>
  <c r="R1939" i="2"/>
  <c r="R1940" i="2"/>
  <c r="R1941" i="2"/>
  <c r="R1942" i="2"/>
  <c r="R1943" i="2"/>
  <c r="R1944" i="2"/>
  <c r="R1945" i="2"/>
  <c r="R1946" i="2"/>
  <c r="R1947" i="2"/>
  <c r="R1948" i="2"/>
  <c r="R1949" i="2"/>
  <c r="R1950" i="2"/>
  <c r="R1951" i="2"/>
  <c r="R1952" i="2"/>
  <c r="R1953" i="2"/>
  <c r="R1954" i="2"/>
  <c r="R1955" i="2"/>
  <c r="R1956" i="2"/>
  <c r="R1957" i="2"/>
  <c r="R1958" i="2"/>
  <c r="R1959" i="2"/>
  <c r="R1960" i="2"/>
  <c r="R1961" i="2"/>
  <c r="R1962" i="2"/>
  <c r="R1963" i="2"/>
  <c r="R1964" i="2"/>
  <c r="R1965" i="2"/>
  <c r="R1966" i="2"/>
  <c r="R1967" i="2"/>
  <c r="R1968" i="2"/>
  <c r="R1969" i="2"/>
  <c r="R1970" i="2"/>
  <c r="R1971" i="2"/>
  <c r="R1972" i="2"/>
  <c r="R1973" i="2"/>
  <c r="R1974" i="2"/>
  <c r="R1975" i="2"/>
  <c r="R1976" i="2"/>
  <c r="R1977" i="2"/>
  <c r="R1978" i="2"/>
  <c r="R1979" i="2"/>
  <c r="R1980" i="2"/>
  <c r="R1981" i="2"/>
  <c r="R1982" i="2"/>
  <c r="R1983" i="2"/>
  <c r="R1984" i="2"/>
  <c r="R1985" i="2"/>
  <c r="R1986" i="2"/>
  <c r="R1987" i="2"/>
  <c r="R1988" i="2"/>
  <c r="R1989" i="2"/>
  <c r="R1990" i="2"/>
  <c r="R1991" i="2"/>
  <c r="R1992" i="2"/>
  <c r="R1993" i="2"/>
  <c r="R1994" i="2"/>
  <c r="R1995" i="2"/>
  <c r="R1996" i="2"/>
  <c r="R1997" i="2"/>
  <c r="R1998" i="2"/>
  <c r="R1999" i="2"/>
  <c r="R2000" i="2"/>
  <c r="R2001" i="2"/>
  <c r="R2002" i="2"/>
  <c r="R2003" i="2"/>
  <c r="R2004" i="2"/>
  <c r="R2005" i="2"/>
  <c r="R2006" i="2"/>
  <c r="R2007" i="2"/>
  <c r="R2008" i="2"/>
  <c r="R2009" i="2"/>
  <c r="R2010" i="2"/>
  <c r="R2011" i="2"/>
  <c r="R2012" i="2"/>
  <c r="R2013" i="2"/>
  <c r="R2014" i="2"/>
  <c r="R2015" i="2"/>
  <c r="R2016" i="2"/>
  <c r="R2017" i="2"/>
  <c r="R2018" i="2"/>
  <c r="R2019" i="2"/>
  <c r="R2020" i="2"/>
  <c r="R2021" i="2"/>
  <c r="R2022" i="2"/>
  <c r="R2023" i="2"/>
  <c r="R2024" i="2"/>
  <c r="R2025" i="2"/>
  <c r="R2026" i="2"/>
  <c r="R2027" i="2"/>
  <c r="R2028" i="2"/>
  <c r="R2029" i="2"/>
  <c r="R2030" i="2"/>
  <c r="R2031" i="2"/>
  <c r="R2032" i="2"/>
  <c r="R2033" i="2"/>
  <c r="R2034" i="2"/>
  <c r="R2035" i="2"/>
  <c r="R2036" i="2"/>
  <c r="R2037" i="2"/>
  <c r="R2038" i="2"/>
  <c r="R2039" i="2"/>
  <c r="R2040" i="2"/>
  <c r="R2041" i="2"/>
  <c r="R2042" i="2"/>
  <c r="R2043" i="2"/>
  <c r="R2044" i="2"/>
  <c r="R2045" i="2"/>
  <c r="R2046" i="2"/>
  <c r="R2047" i="2"/>
  <c r="R2048" i="2"/>
  <c r="R2049" i="2"/>
  <c r="R2050" i="2"/>
  <c r="R2051" i="2"/>
  <c r="R2052" i="2"/>
  <c r="R2053" i="2"/>
  <c r="R2054" i="2"/>
  <c r="R2055" i="2"/>
  <c r="R2056" i="2"/>
  <c r="R2057" i="2"/>
  <c r="R2058" i="2"/>
  <c r="R2059" i="2"/>
  <c r="R2060" i="2"/>
  <c r="R2061" i="2"/>
  <c r="R2062" i="2"/>
  <c r="R2063" i="2"/>
  <c r="R2064" i="2"/>
  <c r="R2065" i="2"/>
  <c r="R2066" i="2"/>
  <c r="R2067" i="2"/>
  <c r="R2068" i="2"/>
  <c r="R2069" i="2"/>
  <c r="R2070" i="2"/>
  <c r="R2071" i="2"/>
  <c r="R2072" i="2"/>
  <c r="R2073" i="2"/>
  <c r="R2074" i="2"/>
  <c r="R2075" i="2"/>
  <c r="R2076" i="2"/>
  <c r="R2077" i="2"/>
  <c r="R2078" i="2"/>
  <c r="R2079" i="2"/>
  <c r="R2080" i="2"/>
  <c r="R2081" i="2"/>
  <c r="R2082" i="2"/>
  <c r="R2083" i="2"/>
  <c r="R2084" i="2"/>
  <c r="R2085" i="2"/>
  <c r="R2086" i="2"/>
  <c r="R2087" i="2"/>
  <c r="R2088" i="2"/>
  <c r="R2089" i="2"/>
  <c r="R2090" i="2"/>
  <c r="R2091" i="2"/>
  <c r="R2092" i="2"/>
  <c r="R2093" i="2"/>
  <c r="R2094" i="2"/>
  <c r="R2095" i="2"/>
  <c r="R2096" i="2"/>
  <c r="R2097" i="2"/>
  <c r="R2098" i="2"/>
  <c r="R2099" i="2"/>
  <c r="R2100" i="2"/>
  <c r="R2101" i="2"/>
  <c r="R2102" i="2"/>
  <c r="R2103" i="2"/>
  <c r="R2104" i="2"/>
  <c r="R2105" i="2"/>
  <c r="R2106" i="2"/>
  <c r="R2107" i="2"/>
  <c r="R2108" i="2"/>
  <c r="R2109" i="2"/>
  <c r="R2110" i="2"/>
  <c r="R2111" i="2"/>
  <c r="R2112" i="2"/>
  <c r="R2113" i="2"/>
  <c r="R2114" i="2"/>
  <c r="R2115" i="2"/>
  <c r="R2116" i="2"/>
  <c r="R2117" i="2"/>
  <c r="R2118" i="2"/>
  <c r="R2119" i="2"/>
  <c r="R2120" i="2"/>
  <c r="R2121" i="2"/>
  <c r="R2122" i="2"/>
  <c r="R2123" i="2"/>
  <c r="R2124" i="2"/>
  <c r="R2125" i="2"/>
  <c r="R2126" i="2"/>
  <c r="R2127" i="2"/>
  <c r="R2128" i="2"/>
  <c r="R2129" i="2"/>
  <c r="R2130" i="2"/>
  <c r="R2131" i="2"/>
  <c r="R2132" i="2"/>
  <c r="R2133" i="2"/>
  <c r="R2134" i="2"/>
  <c r="R2135" i="2"/>
  <c r="R2136" i="2"/>
  <c r="R2137" i="2"/>
  <c r="R2138" i="2"/>
  <c r="R2139" i="2"/>
  <c r="R2140" i="2"/>
  <c r="R2141" i="2"/>
  <c r="R2142" i="2"/>
  <c r="R2143" i="2"/>
  <c r="R2144" i="2"/>
  <c r="R2145" i="2"/>
  <c r="R2146" i="2"/>
  <c r="R2147" i="2"/>
  <c r="R2148" i="2"/>
  <c r="R2149" i="2"/>
  <c r="R2150" i="2"/>
  <c r="R2151" i="2"/>
  <c r="R2152" i="2"/>
  <c r="R2153" i="2"/>
  <c r="R2154" i="2"/>
  <c r="R2155" i="2"/>
  <c r="R2156" i="2"/>
  <c r="R2157" i="2"/>
  <c r="R2158" i="2"/>
  <c r="R2159" i="2"/>
  <c r="R2160" i="2"/>
  <c r="R2161" i="2"/>
  <c r="R2162" i="2"/>
  <c r="R2163" i="2"/>
  <c r="R2164" i="2"/>
  <c r="R2165" i="2"/>
  <c r="R2166" i="2"/>
  <c r="R2167" i="2"/>
  <c r="R2168" i="2"/>
  <c r="R2169" i="2"/>
  <c r="R2170" i="2"/>
  <c r="R2171" i="2"/>
  <c r="R2172" i="2"/>
  <c r="R2173" i="2"/>
  <c r="R2174" i="2"/>
  <c r="R2175" i="2"/>
  <c r="R2176" i="2"/>
  <c r="R2177" i="2"/>
  <c r="R2178" i="2"/>
  <c r="R2179" i="2"/>
  <c r="R2180" i="2"/>
  <c r="R2181" i="2"/>
  <c r="R2182" i="2"/>
  <c r="R2183" i="2"/>
  <c r="R2184" i="2"/>
  <c r="R2185" i="2"/>
  <c r="R2186" i="2"/>
  <c r="R2187" i="2"/>
  <c r="R2188" i="2"/>
  <c r="R2189" i="2"/>
  <c r="R2190" i="2"/>
  <c r="R2191" i="2"/>
  <c r="R2192" i="2"/>
  <c r="R2193" i="2"/>
  <c r="R2194" i="2"/>
  <c r="R2195" i="2"/>
  <c r="R2196" i="2"/>
  <c r="R2197" i="2"/>
  <c r="R2198" i="2"/>
  <c r="R2199" i="2"/>
  <c r="R2200" i="2"/>
  <c r="R2201" i="2"/>
  <c r="R2202" i="2"/>
  <c r="R2203" i="2"/>
  <c r="R2204" i="2"/>
  <c r="R2205" i="2"/>
  <c r="R2206" i="2"/>
  <c r="R2207" i="2"/>
  <c r="R2208" i="2"/>
  <c r="R2209" i="2"/>
  <c r="R2210" i="2"/>
  <c r="R2211" i="2"/>
  <c r="R2212" i="2"/>
  <c r="R2213" i="2"/>
  <c r="R2214" i="2"/>
  <c r="R2215" i="2"/>
  <c r="R2216" i="2"/>
  <c r="R2217" i="2"/>
  <c r="R2218" i="2"/>
  <c r="R2219" i="2"/>
  <c r="R2220" i="2"/>
  <c r="R2221" i="2"/>
  <c r="R2222" i="2"/>
  <c r="R2223" i="2"/>
  <c r="R2224" i="2"/>
  <c r="R2225" i="2"/>
  <c r="R2226" i="2"/>
  <c r="R2227" i="2"/>
  <c r="R2228" i="2"/>
  <c r="R2229" i="2"/>
  <c r="R2230" i="2"/>
  <c r="R2231" i="2"/>
  <c r="R2232" i="2"/>
  <c r="R2233" i="2"/>
  <c r="R2234" i="2"/>
  <c r="R2235" i="2"/>
  <c r="R2236" i="2"/>
  <c r="R2237" i="2"/>
  <c r="R2238" i="2"/>
  <c r="R2239" i="2"/>
  <c r="R2240" i="2"/>
  <c r="R2241" i="2"/>
  <c r="R2242" i="2"/>
  <c r="R2243" i="2"/>
  <c r="R2244" i="2"/>
  <c r="R2245" i="2"/>
  <c r="R2246" i="2"/>
  <c r="R2247" i="2"/>
  <c r="R2248" i="2"/>
  <c r="R2249" i="2"/>
  <c r="R2250" i="2"/>
  <c r="R2251" i="2"/>
  <c r="R2252" i="2"/>
  <c r="R2253" i="2"/>
  <c r="R2254" i="2"/>
  <c r="R2255" i="2"/>
  <c r="R2256" i="2"/>
  <c r="R2257" i="2"/>
  <c r="R2258" i="2"/>
  <c r="R2259" i="2"/>
  <c r="R2260" i="2"/>
  <c r="R2261" i="2"/>
  <c r="R2262" i="2"/>
  <c r="R2263" i="2"/>
  <c r="R2264" i="2"/>
  <c r="R2265" i="2"/>
  <c r="R2266" i="2"/>
  <c r="R2267" i="2"/>
  <c r="R2268" i="2"/>
  <c r="R2269" i="2"/>
  <c r="R2270" i="2"/>
  <c r="R2271" i="2"/>
  <c r="R2272" i="2"/>
  <c r="R2273" i="2"/>
  <c r="R2274" i="2"/>
  <c r="R2275" i="2"/>
  <c r="R2276" i="2"/>
  <c r="R2277" i="2"/>
  <c r="R2278" i="2"/>
  <c r="R2279" i="2"/>
  <c r="R2280" i="2"/>
  <c r="R2281" i="2"/>
  <c r="R2282" i="2"/>
  <c r="R2283" i="2"/>
  <c r="R2284" i="2"/>
  <c r="R2285" i="2"/>
  <c r="R2286" i="2"/>
  <c r="R2287" i="2"/>
  <c r="R2288" i="2"/>
  <c r="R2289" i="2"/>
  <c r="R2290" i="2"/>
  <c r="R2291" i="2"/>
  <c r="R2292" i="2"/>
  <c r="R2293" i="2"/>
  <c r="R2294" i="2"/>
  <c r="R2295" i="2"/>
  <c r="R2296" i="2"/>
  <c r="R2297" i="2"/>
  <c r="R2298" i="2"/>
  <c r="R2299" i="2"/>
  <c r="R2300" i="2"/>
  <c r="R2301" i="2"/>
  <c r="R2302" i="2"/>
  <c r="R2303" i="2"/>
  <c r="R2304" i="2"/>
  <c r="R2305" i="2"/>
  <c r="R2306" i="2"/>
  <c r="R2307" i="2"/>
  <c r="R2308" i="2"/>
  <c r="R2309" i="2"/>
  <c r="R2310" i="2"/>
  <c r="R2311" i="2"/>
  <c r="R2312" i="2"/>
  <c r="R2313" i="2"/>
  <c r="R2314" i="2"/>
  <c r="R2315" i="2"/>
  <c r="R2316" i="2"/>
  <c r="R2317" i="2"/>
  <c r="R2318" i="2"/>
  <c r="R2319" i="2"/>
  <c r="R2320" i="2"/>
  <c r="R2321" i="2"/>
  <c r="R2322" i="2"/>
  <c r="R2323" i="2"/>
  <c r="R2324" i="2"/>
  <c r="R2325" i="2"/>
  <c r="R2326" i="2"/>
  <c r="R2327" i="2"/>
  <c r="R2328" i="2"/>
  <c r="R2329" i="2"/>
  <c r="R2330" i="2"/>
  <c r="R2331" i="2"/>
  <c r="R2332" i="2"/>
  <c r="R2333" i="2"/>
  <c r="R2334" i="2"/>
  <c r="R2335" i="2"/>
  <c r="R2336" i="2"/>
  <c r="R2337" i="2"/>
  <c r="R2338" i="2"/>
  <c r="R2339" i="2"/>
  <c r="R2340" i="2"/>
  <c r="R2341" i="2"/>
  <c r="R2342" i="2"/>
  <c r="R2343" i="2"/>
  <c r="R2344" i="2"/>
  <c r="R2345" i="2"/>
  <c r="R2346" i="2"/>
  <c r="R2347" i="2"/>
  <c r="R2348" i="2"/>
  <c r="R2349" i="2"/>
  <c r="R2350" i="2"/>
  <c r="R2351" i="2"/>
  <c r="R2352" i="2"/>
  <c r="R2353" i="2"/>
  <c r="R2354" i="2"/>
  <c r="R2355" i="2"/>
  <c r="R2356" i="2"/>
  <c r="R2357" i="2"/>
  <c r="R2358" i="2"/>
  <c r="R2359" i="2"/>
  <c r="R2360" i="2"/>
  <c r="R2361" i="2"/>
  <c r="R2362" i="2"/>
  <c r="R2363" i="2"/>
  <c r="R2364" i="2"/>
  <c r="R2365" i="2"/>
  <c r="R2366" i="2"/>
  <c r="R2367" i="2"/>
  <c r="R2368" i="2"/>
  <c r="R2369" i="2"/>
  <c r="R2370" i="2"/>
  <c r="R2371" i="2"/>
  <c r="R2372" i="2"/>
  <c r="R2373" i="2"/>
  <c r="R2374" i="2"/>
  <c r="R2375" i="2"/>
  <c r="R2376" i="2"/>
  <c r="R2377" i="2"/>
  <c r="R2378" i="2"/>
  <c r="R2379" i="2"/>
  <c r="R2380" i="2"/>
  <c r="R2381" i="2"/>
  <c r="R2382" i="2"/>
  <c r="R2383" i="2"/>
  <c r="R2384" i="2"/>
  <c r="R2385" i="2"/>
  <c r="R2386" i="2"/>
  <c r="R2387" i="2"/>
  <c r="R2388" i="2"/>
  <c r="R2389" i="2"/>
  <c r="R2390" i="2"/>
  <c r="R2391" i="2"/>
  <c r="R2392" i="2"/>
  <c r="R2393" i="2"/>
  <c r="R2394" i="2"/>
  <c r="R2395" i="2"/>
  <c r="R2396" i="2"/>
  <c r="R2397" i="2"/>
  <c r="R2398" i="2"/>
  <c r="R2399" i="2"/>
  <c r="R2400" i="2"/>
  <c r="R2401" i="2"/>
  <c r="R2402" i="2"/>
  <c r="R2403" i="2"/>
  <c r="R2404" i="2"/>
  <c r="R2405" i="2"/>
  <c r="R2406" i="2"/>
  <c r="R2407" i="2"/>
  <c r="R2408" i="2"/>
  <c r="R2409" i="2"/>
  <c r="R2410" i="2"/>
  <c r="R2411" i="2"/>
  <c r="R2412" i="2"/>
  <c r="R2413" i="2"/>
  <c r="R2414" i="2"/>
  <c r="R2415" i="2"/>
  <c r="R2416" i="2"/>
  <c r="R2417" i="2"/>
  <c r="R2418" i="2"/>
  <c r="R2419" i="2"/>
  <c r="R2420" i="2"/>
  <c r="R2421" i="2"/>
  <c r="R2422" i="2"/>
  <c r="R2423" i="2"/>
  <c r="R2424" i="2"/>
  <c r="R2425" i="2"/>
  <c r="R2426" i="2"/>
  <c r="R2427" i="2"/>
  <c r="R2428" i="2"/>
  <c r="R2429" i="2"/>
  <c r="R2430" i="2"/>
  <c r="R2431" i="2"/>
  <c r="R2432" i="2"/>
  <c r="R2433" i="2"/>
  <c r="R2434" i="2"/>
  <c r="R2435" i="2"/>
  <c r="R2436" i="2"/>
  <c r="R2437" i="2"/>
  <c r="R2438" i="2"/>
  <c r="R2439" i="2"/>
  <c r="R2440" i="2"/>
  <c r="R2441" i="2"/>
  <c r="R2442" i="2"/>
  <c r="R2443" i="2"/>
  <c r="R2444" i="2"/>
  <c r="R2445" i="2"/>
  <c r="R2446" i="2"/>
  <c r="R2447" i="2"/>
  <c r="R2448" i="2"/>
  <c r="R2449" i="2"/>
  <c r="R2450" i="2"/>
  <c r="R2451" i="2"/>
  <c r="R2452" i="2"/>
  <c r="R2453" i="2"/>
  <c r="R2454" i="2"/>
  <c r="R2455" i="2"/>
  <c r="R2456" i="2"/>
  <c r="R2457" i="2"/>
  <c r="R2458" i="2"/>
  <c r="R2459" i="2"/>
  <c r="R2460" i="2"/>
  <c r="R2461" i="2"/>
  <c r="R2462" i="2"/>
  <c r="R2463" i="2"/>
  <c r="R2464" i="2"/>
  <c r="R2465" i="2"/>
  <c r="R2466" i="2"/>
  <c r="R2467" i="2"/>
  <c r="R2468" i="2"/>
  <c r="R2469" i="2"/>
  <c r="R2470" i="2"/>
  <c r="R2471" i="2"/>
  <c r="R2472" i="2"/>
  <c r="R2473" i="2"/>
  <c r="R2474" i="2"/>
  <c r="R2475" i="2"/>
  <c r="R2476" i="2"/>
  <c r="R2477" i="2"/>
  <c r="R2478" i="2"/>
  <c r="R2479" i="2"/>
  <c r="R2480" i="2"/>
  <c r="R2481" i="2"/>
  <c r="R2482" i="2"/>
  <c r="R2483" i="2"/>
  <c r="R2484" i="2"/>
  <c r="R2485" i="2"/>
  <c r="R2486" i="2"/>
  <c r="R2487" i="2"/>
  <c r="R2488" i="2"/>
  <c r="R2489" i="2"/>
  <c r="R2490" i="2"/>
  <c r="R2491" i="2"/>
  <c r="R2492" i="2"/>
  <c r="R2493" i="2"/>
  <c r="R2494" i="2"/>
  <c r="R2495" i="2"/>
  <c r="R2496" i="2"/>
  <c r="R2497" i="2"/>
  <c r="R2498" i="2"/>
  <c r="R2499" i="2"/>
  <c r="R2500" i="2"/>
  <c r="R2501" i="2"/>
  <c r="R2502" i="2"/>
  <c r="R2503" i="2"/>
  <c r="R2504" i="2"/>
  <c r="R2505" i="2"/>
  <c r="R2506" i="2"/>
  <c r="R2507" i="2"/>
  <c r="R2508" i="2"/>
  <c r="R2509" i="2"/>
  <c r="R2510" i="2"/>
  <c r="R2511" i="2"/>
  <c r="R2512" i="2"/>
  <c r="R2513" i="2"/>
  <c r="R2514" i="2"/>
  <c r="R2515" i="2"/>
  <c r="R2516" i="2"/>
  <c r="R2517" i="2"/>
  <c r="R2518" i="2"/>
  <c r="R2519" i="2"/>
  <c r="R2520" i="2"/>
  <c r="R2521" i="2"/>
  <c r="R2522" i="2"/>
  <c r="R2523" i="2"/>
  <c r="R2524" i="2"/>
  <c r="R2525" i="2"/>
  <c r="R2526" i="2"/>
  <c r="R2527" i="2"/>
  <c r="R2528" i="2"/>
  <c r="R2529" i="2"/>
  <c r="R2530" i="2"/>
  <c r="R2531" i="2"/>
  <c r="R2532" i="2"/>
  <c r="R2533" i="2"/>
  <c r="R2534" i="2"/>
  <c r="R2535" i="2"/>
  <c r="R2536" i="2"/>
  <c r="R2537" i="2"/>
  <c r="R2538" i="2"/>
  <c r="R2539" i="2"/>
  <c r="R2540" i="2"/>
  <c r="R2541" i="2"/>
  <c r="R2542" i="2"/>
  <c r="R2543" i="2"/>
  <c r="R2544" i="2"/>
  <c r="R2545" i="2"/>
  <c r="R2546" i="2"/>
  <c r="R2547" i="2"/>
  <c r="R2548" i="2"/>
  <c r="R2549" i="2"/>
  <c r="R2550" i="2"/>
  <c r="R2551" i="2"/>
  <c r="R2552" i="2"/>
  <c r="R2553" i="2"/>
  <c r="R2554" i="2"/>
  <c r="R2555" i="2"/>
  <c r="R2556" i="2"/>
  <c r="R2557" i="2"/>
  <c r="R2558" i="2"/>
  <c r="R2559" i="2"/>
  <c r="R2560" i="2"/>
  <c r="R2561" i="2"/>
  <c r="R2562" i="2"/>
  <c r="R2563" i="2"/>
  <c r="R2564" i="2"/>
  <c r="R2565" i="2"/>
  <c r="R2566" i="2"/>
  <c r="R2567" i="2"/>
  <c r="R2568" i="2"/>
  <c r="R2569" i="2"/>
  <c r="R2570" i="2"/>
  <c r="R2571" i="2"/>
  <c r="R2572" i="2"/>
  <c r="R2573" i="2"/>
  <c r="R2574" i="2"/>
  <c r="R2575" i="2"/>
  <c r="R2576" i="2"/>
  <c r="R2577" i="2"/>
  <c r="R2578" i="2"/>
  <c r="R2579" i="2"/>
  <c r="R2580" i="2"/>
  <c r="R2581" i="2"/>
  <c r="R2582" i="2"/>
  <c r="R2583" i="2"/>
  <c r="R2584" i="2"/>
  <c r="R2585" i="2"/>
  <c r="R2586" i="2"/>
  <c r="R2587" i="2"/>
  <c r="R2588" i="2"/>
  <c r="R2589" i="2"/>
  <c r="R2590" i="2"/>
  <c r="R2591" i="2"/>
  <c r="R2592" i="2"/>
  <c r="R2593" i="2"/>
  <c r="R2594" i="2"/>
  <c r="R2595" i="2"/>
  <c r="R2596" i="2"/>
  <c r="R2597" i="2"/>
  <c r="R2598" i="2"/>
  <c r="R2599" i="2"/>
  <c r="R2600" i="2"/>
  <c r="R2601" i="2"/>
  <c r="R2602" i="2"/>
  <c r="R2603" i="2"/>
  <c r="R2604" i="2"/>
  <c r="R2605" i="2"/>
  <c r="R2606" i="2"/>
  <c r="R2607" i="2"/>
  <c r="R2608" i="2"/>
  <c r="R2609" i="2"/>
  <c r="R2610" i="2"/>
  <c r="R2611" i="2"/>
  <c r="R2612" i="2"/>
  <c r="R2613" i="2"/>
  <c r="R2614" i="2"/>
  <c r="R2615" i="2"/>
  <c r="R2616" i="2"/>
  <c r="R2617" i="2"/>
  <c r="R2618" i="2"/>
  <c r="R2619" i="2"/>
  <c r="R2620" i="2"/>
  <c r="R2621" i="2"/>
  <c r="R2622" i="2"/>
  <c r="R2623" i="2"/>
  <c r="R2624" i="2"/>
  <c r="R2625" i="2"/>
  <c r="R2626" i="2"/>
  <c r="R2627" i="2"/>
  <c r="R2628" i="2"/>
  <c r="R2629" i="2"/>
  <c r="R2630" i="2"/>
  <c r="R2631" i="2"/>
  <c r="R2632" i="2"/>
  <c r="R2633" i="2"/>
  <c r="R2634" i="2"/>
  <c r="R2635" i="2"/>
  <c r="R2636" i="2"/>
  <c r="R2637" i="2"/>
  <c r="R2638" i="2"/>
  <c r="R2639" i="2"/>
  <c r="R2640" i="2"/>
  <c r="R2641" i="2"/>
  <c r="R2642" i="2"/>
  <c r="R2643" i="2"/>
  <c r="R2644" i="2"/>
  <c r="R2645" i="2"/>
  <c r="R2646" i="2"/>
  <c r="R2647" i="2"/>
  <c r="R2648" i="2"/>
  <c r="R2649" i="2"/>
  <c r="R2650" i="2"/>
  <c r="R2651" i="2"/>
  <c r="R2652" i="2"/>
  <c r="R2653" i="2"/>
  <c r="R2654" i="2"/>
  <c r="R2655" i="2"/>
  <c r="R2656" i="2"/>
  <c r="R2657" i="2"/>
  <c r="R2658" i="2"/>
  <c r="R2659" i="2"/>
  <c r="R2660" i="2"/>
  <c r="R2661" i="2"/>
  <c r="R2662" i="2"/>
  <c r="R2663" i="2"/>
  <c r="R2664" i="2"/>
  <c r="R2665" i="2"/>
  <c r="R2666" i="2"/>
  <c r="R2667" i="2"/>
  <c r="R2668" i="2"/>
  <c r="R2669" i="2"/>
  <c r="R2670" i="2"/>
  <c r="R2671" i="2"/>
  <c r="R2672" i="2"/>
  <c r="R2673" i="2"/>
  <c r="R2674" i="2"/>
  <c r="R2675" i="2"/>
  <c r="R2676" i="2"/>
  <c r="R2677" i="2"/>
  <c r="R2678" i="2"/>
  <c r="R2679" i="2"/>
  <c r="R2680" i="2"/>
  <c r="R2681" i="2"/>
  <c r="R2682" i="2"/>
  <c r="R2683" i="2"/>
  <c r="R2684" i="2"/>
  <c r="R2685" i="2"/>
  <c r="R2686" i="2"/>
  <c r="R2687" i="2"/>
  <c r="R2688" i="2"/>
  <c r="R2689" i="2"/>
  <c r="R2690" i="2"/>
  <c r="R2691" i="2"/>
  <c r="R2692" i="2"/>
  <c r="R2693" i="2"/>
  <c r="R2694" i="2"/>
  <c r="R2695" i="2"/>
  <c r="R2696" i="2"/>
  <c r="R2697" i="2"/>
  <c r="R2698" i="2"/>
  <c r="R2699" i="2"/>
  <c r="R2700" i="2"/>
  <c r="R2701" i="2"/>
  <c r="R2702" i="2"/>
  <c r="R2703" i="2"/>
  <c r="R2704" i="2"/>
  <c r="R2705" i="2"/>
  <c r="R2706" i="2"/>
  <c r="R2707" i="2"/>
  <c r="R2708" i="2"/>
  <c r="R2709" i="2"/>
  <c r="R2710" i="2"/>
  <c r="R2711" i="2"/>
  <c r="R2712" i="2"/>
  <c r="R2713" i="2"/>
  <c r="R2714" i="2"/>
  <c r="R2715" i="2"/>
  <c r="R2716" i="2"/>
  <c r="R2717" i="2"/>
  <c r="R2718" i="2"/>
  <c r="R2719" i="2"/>
  <c r="R2720" i="2"/>
  <c r="R2721" i="2"/>
  <c r="R2722" i="2"/>
  <c r="R2723" i="2"/>
  <c r="R2724" i="2"/>
  <c r="R2725" i="2"/>
  <c r="R2726" i="2"/>
  <c r="R2727" i="2"/>
  <c r="R2728" i="2"/>
  <c r="R2729" i="2"/>
  <c r="R2730" i="2"/>
  <c r="R2731" i="2"/>
  <c r="R2732" i="2"/>
  <c r="R2733" i="2"/>
  <c r="R2734" i="2"/>
  <c r="R2735" i="2"/>
  <c r="R2736" i="2"/>
  <c r="R2737" i="2"/>
  <c r="R2738" i="2"/>
  <c r="R2739" i="2"/>
  <c r="R2740" i="2"/>
  <c r="R2741" i="2"/>
  <c r="R2742" i="2"/>
  <c r="R2743" i="2"/>
  <c r="R2744" i="2"/>
  <c r="R2745" i="2"/>
  <c r="R2746" i="2"/>
  <c r="R2747" i="2"/>
  <c r="R2748" i="2"/>
  <c r="R2749" i="2"/>
  <c r="R2750" i="2"/>
  <c r="R2751" i="2"/>
  <c r="R2752" i="2"/>
  <c r="R2753" i="2"/>
  <c r="R2754" i="2"/>
  <c r="R2755" i="2"/>
  <c r="R2756" i="2"/>
  <c r="R2757" i="2"/>
  <c r="R2758" i="2"/>
  <c r="R2759" i="2"/>
  <c r="R2760" i="2"/>
  <c r="R2761" i="2"/>
  <c r="R2762" i="2"/>
  <c r="R2763" i="2"/>
  <c r="R2764" i="2"/>
  <c r="R2765" i="2"/>
  <c r="R2766" i="2"/>
  <c r="R2767" i="2"/>
  <c r="R2768" i="2"/>
  <c r="R2769" i="2"/>
  <c r="R2770" i="2"/>
  <c r="R2771" i="2"/>
  <c r="R2772" i="2"/>
  <c r="R2773" i="2"/>
  <c r="R2774" i="2"/>
  <c r="R2775" i="2"/>
  <c r="R2776" i="2"/>
  <c r="R2777" i="2"/>
  <c r="R2778" i="2"/>
  <c r="R2779" i="2"/>
  <c r="R2780" i="2"/>
  <c r="R2781" i="2"/>
  <c r="R2782" i="2"/>
  <c r="R2783" i="2"/>
  <c r="R2784" i="2"/>
  <c r="R2785" i="2"/>
  <c r="R2786" i="2"/>
  <c r="R2787" i="2"/>
  <c r="R2788" i="2"/>
  <c r="R2789" i="2"/>
  <c r="R2790" i="2"/>
  <c r="R2791" i="2"/>
  <c r="R2792" i="2"/>
  <c r="R2793" i="2"/>
  <c r="R2794" i="2"/>
  <c r="R2795" i="2"/>
  <c r="R2796" i="2"/>
  <c r="R2797" i="2"/>
  <c r="R2798" i="2"/>
  <c r="R2799" i="2"/>
  <c r="R2800" i="2"/>
  <c r="R2801" i="2"/>
  <c r="R2802" i="2"/>
  <c r="R2803" i="2"/>
  <c r="R2804" i="2"/>
  <c r="R2805" i="2"/>
  <c r="R2806" i="2"/>
  <c r="R2807" i="2"/>
  <c r="R2808" i="2"/>
  <c r="R2809" i="2"/>
  <c r="R2810" i="2"/>
  <c r="R2811" i="2"/>
  <c r="R2812" i="2"/>
  <c r="R2813" i="2"/>
  <c r="R2814" i="2"/>
  <c r="R2815" i="2"/>
  <c r="R2816" i="2"/>
  <c r="R2817" i="2"/>
  <c r="R2818" i="2"/>
  <c r="R2819" i="2"/>
  <c r="R2820" i="2"/>
  <c r="R2821" i="2"/>
  <c r="R2822" i="2"/>
  <c r="R2823" i="2"/>
  <c r="R2824" i="2"/>
  <c r="R2825" i="2"/>
  <c r="R2826" i="2"/>
  <c r="R2827" i="2"/>
  <c r="R2828" i="2"/>
  <c r="R2829" i="2"/>
  <c r="R2830" i="2"/>
  <c r="R2831" i="2"/>
  <c r="R2832" i="2"/>
  <c r="R2833" i="2"/>
  <c r="R2834" i="2"/>
  <c r="R2835" i="2"/>
  <c r="R2836" i="2"/>
  <c r="R2837" i="2"/>
  <c r="R2838" i="2"/>
  <c r="R2839" i="2"/>
  <c r="R2840" i="2"/>
  <c r="R2841" i="2"/>
  <c r="R2842" i="2"/>
  <c r="R2843" i="2"/>
  <c r="R2844" i="2"/>
  <c r="R2845" i="2"/>
  <c r="R2846" i="2"/>
  <c r="R2847" i="2"/>
  <c r="R2848" i="2"/>
  <c r="R2849" i="2"/>
  <c r="R2850" i="2"/>
  <c r="R2851" i="2"/>
  <c r="R2852" i="2"/>
  <c r="R2853" i="2"/>
  <c r="R2854" i="2"/>
  <c r="R2855" i="2"/>
  <c r="R2856" i="2"/>
  <c r="R2857" i="2"/>
  <c r="R2858" i="2"/>
  <c r="R2859" i="2"/>
  <c r="R2860" i="2"/>
  <c r="R2861" i="2"/>
  <c r="R2862" i="2"/>
  <c r="R2863" i="2"/>
  <c r="R2864" i="2"/>
  <c r="R2865" i="2"/>
  <c r="R2866" i="2"/>
  <c r="R2867" i="2"/>
  <c r="R2868" i="2"/>
  <c r="R2869" i="2"/>
  <c r="R2870" i="2"/>
  <c r="R2871" i="2"/>
  <c r="R2872" i="2"/>
  <c r="R2873" i="2"/>
  <c r="R2874" i="2"/>
  <c r="R2875" i="2"/>
  <c r="R2876" i="2"/>
  <c r="R2877" i="2"/>
  <c r="R2878" i="2"/>
  <c r="R2879" i="2"/>
  <c r="R2880" i="2"/>
  <c r="R2881" i="2"/>
  <c r="R2882" i="2"/>
  <c r="R2883" i="2"/>
  <c r="R2884" i="2"/>
  <c r="R2885" i="2"/>
  <c r="R2886" i="2"/>
  <c r="R2887" i="2"/>
  <c r="R2888" i="2"/>
  <c r="R2889" i="2"/>
  <c r="R2890" i="2"/>
  <c r="R2891" i="2"/>
  <c r="R2892" i="2"/>
  <c r="R2893" i="2"/>
  <c r="R2894" i="2"/>
  <c r="R2895" i="2"/>
  <c r="R2896" i="2"/>
  <c r="R2897" i="2"/>
  <c r="R2898" i="2"/>
  <c r="R2899" i="2"/>
  <c r="R2900" i="2"/>
  <c r="R2901" i="2"/>
  <c r="R2902" i="2"/>
  <c r="R2903" i="2"/>
  <c r="R2904" i="2"/>
  <c r="R2905" i="2"/>
  <c r="R2906" i="2"/>
  <c r="R2907" i="2"/>
  <c r="R2908" i="2"/>
  <c r="R2909" i="2"/>
  <c r="R2910" i="2"/>
  <c r="R2911" i="2"/>
  <c r="R2912" i="2"/>
  <c r="R2913" i="2"/>
  <c r="R2914" i="2"/>
  <c r="R2915" i="2"/>
  <c r="R2916" i="2"/>
  <c r="R2917" i="2"/>
  <c r="R2918" i="2"/>
  <c r="R2919" i="2"/>
  <c r="R2920" i="2"/>
  <c r="R2921" i="2"/>
  <c r="R2922" i="2"/>
  <c r="R2923" i="2"/>
  <c r="R2924" i="2"/>
  <c r="R2925" i="2"/>
  <c r="R2926" i="2"/>
  <c r="R2927" i="2"/>
  <c r="R2928" i="2"/>
  <c r="R2929" i="2"/>
  <c r="R2930" i="2"/>
  <c r="R2931" i="2"/>
  <c r="R2932" i="2"/>
  <c r="R2933" i="2"/>
  <c r="R2934" i="2"/>
  <c r="R2935" i="2"/>
  <c r="R2936" i="2"/>
  <c r="R2937" i="2"/>
  <c r="R2938" i="2"/>
  <c r="R2939" i="2"/>
  <c r="R2940" i="2"/>
  <c r="R2941" i="2"/>
  <c r="R2942" i="2"/>
  <c r="R2943" i="2"/>
  <c r="R2944" i="2"/>
  <c r="R2945" i="2"/>
  <c r="R2946" i="2"/>
  <c r="R2947" i="2"/>
  <c r="R2948" i="2"/>
  <c r="R2949" i="2"/>
  <c r="R2950" i="2"/>
  <c r="R2951" i="2"/>
  <c r="R2952" i="2"/>
  <c r="R2953" i="2"/>
  <c r="R2954" i="2"/>
  <c r="R2955" i="2"/>
  <c r="R2956" i="2"/>
  <c r="R2957" i="2"/>
  <c r="R2958" i="2"/>
  <c r="R2959" i="2"/>
  <c r="R2960" i="2"/>
  <c r="R2961" i="2"/>
  <c r="R2962" i="2"/>
  <c r="R2963" i="2"/>
  <c r="R2964" i="2"/>
  <c r="R2965" i="2"/>
  <c r="R2966" i="2"/>
  <c r="R2967" i="2"/>
  <c r="R2968" i="2"/>
  <c r="R2969" i="2"/>
  <c r="R2970" i="2"/>
  <c r="R2971" i="2"/>
  <c r="R2972" i="2"/>
  <c r="R2973" i="2"/>
  <c r="R2974" i="2"/>
  <c r="R2975" i="2"/>
  <c r="R2976" i="2"/>
  <c r="R2977" i="2"/>
  <c r="R2978" i="2"/>
  <c r="R2979" i="2"/>
  <c r="R2980" i="2"/>
  <c r="R2981" i="2"/>
  <c r="R2982" i="2"/>
  <c r="R2983" i="2"/>
  <c r="R2984" i="2"/>
  <c r="R2985" i="2"/>
  <c r="R2986" i="2"/>
  <c r="R2987" i="2"/>
  <c r="R2988" i="2"/>
  <c r="R2989" i="2"/>
  <c r="R2990" i="2"/>
  <c r="R2991" i="2"/>
  <c r="R2992" i="2"/>
  <c r="R2993" i="2"/>
  <c r="R2994" i="2"/>
  <c r="R2995" i="2"/>
  <c r="R2996" i="2"/>
  <c r="R2997" i="2"/>
  <c r="R2998" i="2"/>
  <c r="R2999" i="2"/>
  <c r="R3000" i="2"/>
  <c r="R3001" i="2"/>
  <c r="R3002" i="2"/>
  <c r="R3003" i="2"/>
  <c r="R3004" i="2"/>
  <c r="R3005" i="2"/>
  <c r="R3006" i="2"/>
  <c r="R3007" i="2"/>
  <c r="R3008" i="2"/>
  <c r="R3009" i="2"/>
  <c r="R3010" i="2"/>
  <c r="R3011" i="2"/>
  <c r="R3012" i="2"/>
  <c r="R3013" i="2"/>
  <c r="R3014" i="2"/>
  <c r="R3015" i="2"/>
  <c r="R3016" i="2"/>
  <c r="R3017" i="2"/>
  <c r="R3018" i="2"/>
  <c r="R3019" i="2"/>
  <c r="R3020" i="2"/>
  <c r="R3021" i="2"/>
  <c r="R3022" i="2"/>
  <c r="R3023" i="2"/>
  <c r="R3024" i="2"/>
  <c r="R3025" i="2"/>
  <c r="R3026" i="2"/>
  <c r="R3027" i="2"/>
  <c r="R3028" i="2"/>
  <c r="R3029" i="2"/>
  <c r="R3030" i="2"/>
  <c r="R3031" i="2"/>
  <c r="R3032" i="2"/>
  <c r="R3033" i="2"/>
  <c r="R3034" i="2"/>
  <c r="R3035" i="2"/>
  <c r="R3036" i="2"/>
  <c r="R3037" i="2"/>
  <c r="R3038" i="2"/>
  <c r="R3039" i="2"/>
  <c r="R3040" i="2"/>
  <c r="R3041" i="2"/>
  <c r="R3042" i="2"/>
  <c r="R3043" i="2"/>
  <c r="R3044" i="2"/>
  <c r="R3045" i="2"/>
  <c r="R3046" i="2"/>
  <c r="R3047" i="2"/>
  <c r="R3048" i="2"/>
  <c r="R3049" i="2"/>
  <c r="R3050" i="2"/>
  <c r="R3051" i="2"/>
  <c r="R3052" i="2"/>
  <c r="R3053" i="2"/>
  <c r="R3054" i="2"/>
  <c r="R3055" i="2"/>
  <c r="R3056" i="2"/>
  <c r="R3057" i="2"/>
  <c r="R3058" i="2"/>
  <c r="R3059" i="2"/>
  <c r="R3060" i="2"/>
  <c r="R3061" i="2"/>
  <c r="R3062" i="2"/>
  <c r="R3063" i="2"/>
  <c r="R3064" i="2"/>
  <c r="R3065" i="2"/>
  <c r="R3066" i="2"/>
  <c r="R3067" i="2"/>
  <c r="R3068" i="2"/>
  <c r="R3069" i="2"/>
  <c r="R3070" i="2"/>
  <c r="R3071" i="2"/>
  <c r="R3072" i="2"/>
  <c r="R3073" i="2"/>
  <c r="R3074" i="2"/>
  <c r="R3075" i="2"/>
  <c r="R3076" i="2"/>
  <c r="R3077" i="2"/>
  <c r="R3078" i="2"/>
  <c r="R3079" i="2"/>
  <c r="R3080" i="2"/>
  <c r="R3081" i="2"/>
  <c r="R3082" i="2"/>
  <c r="R3083" i="2"/>
  <c r="R3084" i="2"/>
  <c r="R3085" i="2"/>
  <c r="R3086" i="2"/>
  <c r="R3087" i="2"/>
  <c r="R3088" i="2"/>
  <c r="R3089" i="2"/>
  <c r="R3090" i="2"/>
  <c r="R3091" i="2"/>
  <c r="R3092" i="2"/>
  <c r="R3093" i="2"/>
  <c r="R3094" i="2"/>
  <c r="R3095" i="2"/>
  <c r="R3096" i="2"/>
  <c r="R3097" i="2"/>
  <c r="R3098" i="2"/>
  <c r="R3099" i="2"/>
  <c r="R3100" i="2"/>
  <c r="R3101" i="2"/>
  <c r="R3102" i="2"/>
  <c r="R3103" i="2"/>
  <c r="R3104" i="2"/>
  <c r="R3105" i="2"/>
  <c r="R3106" i="2"/>
  <c r="R3107" i="2"/>
  <c r="R3108" i="2"/>
  <c r="R3109" i="2"/>
  <c r="R3110" i="2"/>
  <c r="R3111" i="2"/>
  <c r="R3112" i="2"/>
  <c r="R3113" i="2"/>
  <c r="R3114" i="2"/>
  <c r="R3115" i="2"/>
  <c r="R3116" i="2"/>
  <c r="R3117" i="2"/>
  <c r="R3118" i="2"/>
  <c r="R3119" i="2"/>
  <c r="R3120" i="2"/>
  <c r="R3121" i="2"/>
  <c r="R3122" i="2"/>
  <c r="R3123" i="2"/>
  <c r="R3124" i="2"/>
  <c r="R3125" i="2"/>
  <c r="R3126" i="2"/>
  <c r="R3127" i="2"/>
  <c r="R3128" i="2"/>
  <c r="R3129" i="2"/>
  <c r="R3130" i="2"/>
  <c r="R3131" i="2"/>
  <c r="R3132" i="2"/>
  <c r="R3133" i="2"/>
  <c r="R3134" i="2"/>
  <c r="R3135" i="2"/>
  <c r="R3136" i="2"/>
  <c r="R3137" i="2"/>
  <c r="R3138" i="2"/>
  <c r="R3139" i="2"/>
  <c r="R3140" i="2"/>
  <c r="R3141" i="2"/>
  <c r="R3142" i="2"/>
  <c r="R3143" i="2"/>
  <c r="R3144" i="2"/>
  <c r="R3145" i="2"/>
  <c r="R3146" i="2"/>
  <c r="R3147" i="2"/>
  <c r="R3148" i="2"/>
  <c r="R3149" i="2"/>
  <c r="R3150" i="2"/>
  <c r="R3151" i="2"/>
  <c r="R3152" i="2"/>
  <c r="R3153" i="2"/>
  <c r="R3154" i="2"/>
  <c r="R3155" i="2"/>
  <c r="R3156" i="2"/>
  <c r="R3157" i="2"/>
  <c r="R3158" i="2"/>
  <c r="R3159" i="2"/>
  <c r="R3160" i="2"/>
  <c r="R3161" i="2"/>
  <c r="R3162" i="2"/>
  <c r="R3163" i="2"/>
  <c r="R3164" i="2"/>
  <c r="R3165" i="2"/>
  <c r="R3166" i="2"/>
  <c r="R3167" i="2"/>
  <c r="R3168" i="2"/>
  <c r="R3169" i="2"/>
  <c r="R3170" i="2"/>
  <c r="R3171" i="2"/>
  <c r="R3172" i="2"/>
  <c r="R3173" i="2"/>
  <c r="R3174" i="2"/>
  <c r="R3175" i="2"/>
  <c r="R3176" i="2"/>
  <c r="R3177" i="2"/>
  <c r="R3178" i="2"/>
  <c r="R3179" i="2"/>
  <c r="R3180" i="2"/>
  <c r="R3181" i="2"/>
  <c r="R3182" i="2"/>
  <c r="R3183" i="2"/>
  <c r="R3184" i="2"/>
  <c r="R3185" i="2"/>
  <c r="R3186" i="2"/>
  <c r="R3187" i="2"/>
  <c r="R3188" i="2"/>
  <c r="R3189" i="2"/>
  <c r="R3190" i="2"/>
  <c r="R3191" i="2"/>
  <c r="R3192" i="2"/>
  <c r="R3193" i="2"/>
  <c r="R3194" i="2"/>
  <c r="R3195" i="2"/>
  <c r="R3196" i="2"/>
  <c r="R3197" i="2"/>
  <c r="R3198" i="2"/>
  <c r="R3199" i="2"/>
  <c r="R3200" i="2"/>
  <c r="R3201" i="2"/>
  <c r="R3202" i="2"/>
  <c r="R3203" i="2"/>
  <c r="R3204" i="2"/>
  <c r="R3205" i="2"/>
  <c r="R3206" i="2"/>
  <c r="R3207" i="2"/>
  <c r="R3208" i="2"/>
  <c r="R3209" i="2"/>
  <c r="R3210" i="2"/>
  <c r="R3211" i="2"/>
  <c r="R3212" i="2"/>
  <c r="R3213" i="2"/>
  <c r="R3214" i="2"/>
  <c r="R3215" i="2"/>
  <c r="R3216" i="2"/>
  <c r="R3217" i="2"/>
  <c r="R3218" i="2"/>
  <c r="R3219" i="2"/>
  <c r="R3220" i="2"/>
  <c r="R3221" i="2"/>
  <c r="R3222" i="2"/>
  <c r="R3223" i="2"/>
  <c r="R3224" i="2"/>
  <c r="R3225" i="2"/>
  <c r="R3226" i="2"/>
  <c r="R3227" i="2"/>
  <c r="R3228" i="2"/>
  <c r="R3229" i="2"/>
  <c r="R3230" i="2"/>
  <c r="R3231" i="2"/>
  <c r="R3232" i="2"/>
  <c r="R3233" i="2"/>
  <c r="R3234" i="2"/>
  <c r="R3235" i="2"/>
  <c r="R3236" i="2"/>
  <c r="R3237" i="2"/>
  <c r="R3238" i="2"/>
  <c r="R3239" i="2"/>
  <c r="R3240" i="2"/>
  <c r="R3241" i="2"/>
  <c r="R3242" i="2"/>
  <c r="R3243" i="2"/>
  <c r="R3244" i="2"/>
  <c r="R3245" i="2"/>
  <c r="R3246" i="2"/>
  <c r="R3247" i="2"/>
  <c r="R3248" i="2"/>
  <c r="R3249" i="2"/>
  <c r="R3250" i="2"/>
  <c r="R3251" i="2"/>
  <c r="R3252" i="2"/>
  <c r="R3253" i="2"/>
  <c r="R3254" i="2"/>
  <c r="R3255" i="2"/>
  <c r="R3256" i="2"/>
  <c r="R3257" i="2"/>
  <c r="R3258" i="2"/>
  <c r="R3259" i="2"/>
  <c r="R3260" i="2"/>
  <c r="R3261" i="2"/>
  <c r="R3262" i="2"/>
  <c r="R3263" i="2"/>
  <c r="R3264" i="2"/>
  <c r="R3265" i="2"/>
  <c r="R3266" i="2"/>
  <c r="R3267" i="2"/>
  <c r="R3268" i="2"/>
  <c r="R3269" i="2"/>
  <c r="R3270" i="2"/>
  <c r="R3271" i="2"/>
  <c r="R3272" i="2"/>
  <c r="R3273" i="2"/>
  <c r="R3274" i="2"/>
  <c r="R3275" i="2"/>
  <c r="R3276" i="2"/>
  <c r="R3277" i="2"/>
  <c r="R3278" i="2"/>
  <c r="R3279" i="2"/>
  <c r="R3280" i="2"/>
  <c r="R3281" i="2"/>
  <c r="R3282" i="2"/>
  <c r="R3283" i="2"/>
  <c r="R3284" i="2"/>
  <c r="R3285" i="2"/>
  <c r="R3286" i="2"/>
  <c r="R3287" i="2"/>
  <c r="R3288" i="2"/>
  <c r="R3289" i="2"/>
  <c r="R3290" i="2"/>
  <c r="R3291" i="2"/>
  <c r="R3292" i="2"/>
  <c r="R3293" i="2"/>
  <c r="R3294" i="2"/>
  <c r="R3295" i="2"/>
  <c r="R3296" i="2"/>
  <c r="R3297" i="2"/>
  <c r="R3298" i="2"/>
  <c r="R3299" i="2"/>
  <c r="R3300" i="2"/>
  <c r="R3301" i="2"/>
  <c r="R3302" i="2"/>
  <c r="R3303" i="2"/>
  <c r="R3304" i="2"/>
  <c r="R3305" i="2"/>
  <c r="R3306" i="2"/>
  <c r="R3307" i="2"/>
  <c r="R3308" i="2"/>
  <c r="R3309" i="2"/>
  <c r="R3310" i="2"/>
  <c r="R3311" i="2"/>
  <c r="R3312" i="2"/>
  <c r="R3313" i="2"/>
  <c r="R3314" i="2"/>
  <c r="R3315" i="2"/>
  <c r="R3316" i="2"/>
  <c r="R3317" i="2"/>
  <c r="R3318" i="2"/>
  <c r="R3319" i="2"/>
  <c r="R3320" i="2"/>
  <c r="R3321" i="2"/>
  <c r="R3322" i="2"/>
  <c r="R3323" i="2"/>
  <c r="R3324" i="2"/>
  <c r="R3325" i="2"/>
  <c r="R3326" i="2"/>
  <c r="R3327" i="2"/>
  <c r="R3328" i="2"/>
  <c r="R3329" i="2"/>
  <c r="R3330" i="2"/>
  <c r="R3331" i="2"/>
  <c r="R3332" i="2"/>
  <c r="R3333" i="2"/>
  <c r="R3334" i="2"/>
  <c r="R3335" i="2"/>
  <c r="R3336" i="2"/>
  <c r="R3337" i="2"/>
  <c r="R3338" i="2"/>
  <c r="R3339" i="2"/>
  <c r="R3340" i="2"/>
  <c r="R3341" i="2"/>
  <c r="R3342" i="2"/>
  <c r="R3343" i="2"/>
  <c r="R3344" i="2"/>
  <c r="R3345" i="2"/>
  <c r="R3346" i="2"/>
  <c r="R3347" i="2"/>
  <c r="R3348" i="2"/>
  <c r="R3349" i="2"/>
  <c r="R3350" i="2"/>
  <c r="R3351" i="2"/>
  <c r="R3352" i="2"/>
  <c r="R3353" i="2"/>
  <c r="R3354" i="2"/>
  <c r="R3355" i="2"/>
  <c r="R3356" i="2"/>
  <c r="R3357" i="2"/>
  <c r="R3358" i="2"/>
  <c r="R3359" i="2"/>
  <c r="R3360" i="2"/>
  <c r="R3361" i="2"/>
  <c r="R3362" i="2"/>
  <c r="R3363" i="2"/>
  <c r="R3364" i="2"/>
  <c r="R3365" i="2"/>
  <c r="R3366" i="2"/>
  <c r="R3367" i="2"/>
  <c r="R3368" i="2"/>
  <c r="R3369" i="2"/>
  <c r="R3370" i="2"/>
  <c r="R3371" i="2"/>
  <c r="R3372" i="2"/>
  <c r="R3373" i="2"/>
  <c r="R3374" i="2"/>
  <c r="R3375" i="2"/>
  <c r="R3376" i="2"/>
  <c r="R3377" i="2"/>
  <c r="R3378" i="2"/>
  <c r="R3379" i="2"/>
  <c r="R3380" i="2"/>
  <c r="R3381" i="2"/>
  <c r="R3382" i="2"/>
  <c r="R3383" i="2"/>
  <c r="R3384" i="2"/>
  <c r="R3385" i="2"/>
  <c r="R3386" i="2"/>
  <c r="R3387" i="2"/>
  <c r="R3388" i="2"/>
  <c r="R3389" i="2"/>
  <c r="R3390" i="2"/>
  <c r="R3391" i="2"/>
  <c r="R3392" i="2"/>
  <c r="R3393" i="2"/>
  <c r="R3394" i="2"/>
  <c r="R3395" i="2"/>
  <c r="R3396" i="2"/>
  <c r="R3397" i="2"/>
  <c r="R3398" i="2"/>
  <c r="R3399" i="2"/>
  <c r="R3400" i="2"/>
  <c r="R3401" i="2"/>
  <c r="R3402" i="2"/>
  <c r="R3403" i="2"/>
  <c r="R3404" i="2"/>
  <c r="R3405" i="2"/>
  <c r="R3406" i="2"/>
  <c r="R3407" i="2"/>
  <c r="R3408" i="2"/>
  <c r="R3409" i="2"/>
  <c r="R3410" i="2"/>
  <c r="R3411" i="2"/>
  <c r="R3412" i="2"/>
  <c r="R3413" i="2"/>
  <c r="R3414" i="2"/>
  <c r="R3415" i="2"/>
  <c r="R3416" i="2"/>
  <c r="R3417" i="2"/>
  <c r="R3418" i="2"/>
  <c r="R3419" i="2"/>
  <c r="R3420" i="2"/>
  <c r="R3421" i="2"/>
  <c r="R3422" i="2"/>
  <c r="R3423" i="2"/>
  <c r="R3424" i="2"/>
  <c r="R3425" i="2"/>
  <c r="R3426" i="2"/>
  <c r="R3427" i="2"/>
  <c r="R3428" i="2"/>
  <c r="R3429" i="2"/>
  <c r="R3430" i="2"/>
  <c r="R3431" i="2"/>
  <c r="R3432" i="2"/>
  <c r="R3433" i="2"/>
  <c r="R3434" i="2"/>
  <c r="R3435" i="2"/>
  <c r="R3436" i="2"/>
  <c r="R3437" i="2"/>
  <c r="R3438" i="2"/>
  <c r="R3439" i="2"/>
  <c r="R3440" i="2"/>
  <c r="R3441" i="2"/>
  <c r="R3442" i="2"/>
  <c r="R3443" i="2"/>
  <c r="R3444" i="2"/>
  <c r="R3445" i="2"/>
  <c r="R3446" i="2"/>
  <c r="R3447" i="2"/>
  <c r="R3448" i="2"/>
  <c r="R3449" i="2"/>
  <c r="R3450" i="2"/>
  <c r="R3451" i="2"/>
  <c r="R3452" i="2"/>
  <c r="R3453" i="2"/>
  <c r="R3454" i="2"/>
  <c r="R3455" i="2"/>
  <c r="R3456" i="2"/>
  <c r="R3457" i="2"/>
  <c r="R3458" i="2"/>
  <c r="R3459" i="2"/>
  <c r="R3460" i="2"/>
  <c r="R3461" i="2"/>
  <c r="R3462" i="2"/>
  <c r="R3463" i="2"/>
  <c r="R3464" i="2"/>
  <c r="R3465" i="2"/>
  <c r="R3466" i="2"/>
  <c r="R3467" i="2"/>
  <c r="R3468" i="2"/>
  <c r="R3469" i="2"/>
  <c r="R3470" i="2"/>
  <c r="R3471" i="2"/>
  <c r="R3472" i="2"/>
  <c r="R3473" i="2"/>
  <c r="R3474" i="2"/>
  <c r="R3475" i="2"/>
  <c r="R3476" i="2"/>
  <c r="R3477" i="2"/>
  <c r="R3478" i="2"/>
  <c r="R3479" i="2"/>
  <c r="R3480" i="2"/>
  <c r="R3481" i="2"/>
  <c r="R3482" i="2"/>
  <c r="R3483" i="2"/>
  <c r="R3484" i="2"/>
  <c r="R3485" i="2"/>
  <c r="R3486" i="2"/>
  <c r="R3487" i="2"/>
  <c r="R3488" i="2"/>
  <c r="R3489" i="2"/>
  <c r="R3490" i="2"/>
  <c r="R3491" i="2"/>
  <c r="R3492" i="2"/>
  <c r="R3493" i="2"/>
  <c r="R3494" i="2"/>
  <c r="R3495" i="2"/>
  <c r="R3496" i="2"/>
  <c r="R3497" i="2"/>
  <c r="R3498" i="2"/>
  <c r="R3499" i="2"/>
  <c r="R3500" i="2"/>
  <c r="R3501" i="2"/>
  <c r="R3502" i="2"/>
  <c r="R3503" i="2"/>
  <c r="R3504" i="2"/>
  <c r="R3505" i="2"/>
  <c r="R3506" i="2"/>
  <c r="R3507" i="2"/>
  <c r="R3508" i="2"/>
  <c r="R3509" i="2"/>
  <c r="R3510" i="2"/>
  <c r="R3511" i="2"/>
  <c r="R3512" i="2"/>
  <c r="R3513" i="2"/>
  <c r="R3514" i="2"/>
  <c r="R3515" i="2"/>
  <c r="R3516" i="2"/>
  <c r="R3517" i="2"/>
  <c r="R3518" i="2"/>
  <c r="R3519" i="2"/>
  <c r="R3520" i="2"/>
  <c r="R3521" i="2"/>
  <c r="R3522" i="2"/>
  <c r="R3523" i="2"/>
  <c r="R3524" i="2"/>
  <c r="R3525" i="2"/>
  <c r="R3526" i="2"/>
  <c r="R3527" i="2"/>
  <c r="R3528" i="2"/>
  <c r="R3529" i="2"/>
  <c r="R3530" i="2"/>
  <c r="R3531" i="2"/>
  <c r="R3532" i="2"/>
  <c r="R3533" i="2"/>
  <c r="R3534" i="2"/>
  <c r="R3535" i="2"/>
  <c r="R3536" i="2"/>
  <c r="R3537" i="2"/>
  <c r="R3538" i="2"/>
  <c r="R3539" i="2"/>
  <c r="R3540" i="2"/>
  <c r="R3541" i="2"/>
  <c r="R3542" i="2"/>
  <c r="R3543" i="2"/>
  <c r="R3544" i="2"/>
  <c r="R3545" i="2"/>
  <c r="R3546" i="2"/>
  <c r="R3547" i="2"/>
  <c r="R3548" i="2"/>
  <c r="R3549" i="2"/>
  <c r="R3550" i="2"/>
  <c r="R3551" i="2"/>
  <c r="R3552" i="2"/>
  <c r="R3553" i="2"/>
  <c r="R3554" i="2"/>
  <c r="R3555" i="2"/>
  <c r="R3556" i="2"/>
  <c r="R3557" i="2"/>
  <c r="R3558" i="2"/>
  <c r="R3559" i="2"/>
  <c r="R3560" i="2"/>
  <c r="R3561" i="2"/>
  <c r="R3562" i="2"/>
  <c r="R3563" i="2"/>
  <c r="R3564" i="2"/>
  <c r="R3565" i="2"/>
  <c r="R3566" i="2"/>
  <c r="R3567" i="2"/>
  <c r="R3568" i="2"/>
  <c r="R3569" i="2"/>
  <c r="R3570" i="2"/>
  <c r="R3571" i="2"/>
  <c r="R3572" i="2"/>
  <c r="R3573" i="2"/>
  <c r="R3574" i="2"/>
  <c r="R3575" i="2"/>
  <c r="R3576" i="2"/>
  <c r="R3577" i="2"/>
  <c r="R3578" i="2"/>
  <c r="R3579" i="2"/>
  <c r="R3580" i="2"/>
  <c r="R3581" i="2"/>
  <c r="R3582" i="2"/>
  <c r="R3583" i="2"/>
  <c r="R3584" i="2"/>
  <c r="R3585" i="2"/>
  <c r="R3586" i="2"/>
  <c r="R3587" i="2"/>
  <c r="R3588" i="2"/>
  <c r="R3589" i="2"/>
  <c r="R3590" i="2"/>
  <c r="R3591" i="2"/>
  <c r="R3592" i="2"/>
  <c r="R3593" i="2"/>
  <c r="R3594" i="2"/>
  <c r="R3595" i="2"/>
  <c r="R3596" i="2"/>
  <c r="R3597" i="2"/>
  <c r="R3598" i="2"/>
  <c r="R3599" i="2"/>
  <c r="R3600" i="2"/>
  <c r="R3601" i="2"/>
  <c r="R3602" i="2"/>
  <c r="R3603" i="2"/>
  <c r="R3604" i="2"/>
  <c r="R3605" i="2"/>
  <c r="R3606" i="2"/>
  <c r="R3607" i="2"/>
  <c r="R3608" i="2"/>
  <c r="R3609" i="2"/>
  <c r="R3610" i="2"/>
  <c r="R3611" i="2"/>
  <c r="R3612" i="2"/>
  <c r="R3613" i="2"/>
  <c r="R3614" i="2"/>
  <c r="R3615" i="2"/>
  <c r="R3616" i="2"/>
  <c r="R3617" i="2"/>
  <c r="R3618" i="2"/>
  <c r="R3619" i="2"/>
  <c r="R3620" i="2"/>
  <c r="R3621" i="2"/>
  <c r="R3622" i="2"/>
  <c r="R3623" i="2"/>
  <c r="R3624" i="2"/>
  <c r="R3625" i="2"/>
  <c r="R3626" i="2"/>
  <c r="R3627" i="2"/>
  <c r="R3628" i="2"/>
  <c r="R3629" i="2"/>
  <c r="R3630" i="2"/>
  <c r="R3631" i="2"/>
  <c r="R3632" i="2"/>
  <c r="R3633" i="2"/>
  <c r="R3634" i="2"/>
  <c r="R3635" i="2"/>
  <c r="R3636" i="2"/>
  <c r="R3637" i="2"/>
  <c r="R3638" i="2"/>
  <c r="R3639" i="2"/>
  <c r="R3640" i="2"/>
  <c r="R3641" i="2"/>
  <c r="R3642" i="2"/>
  <c r="R3643" i="2"/>
  <c r="R3644" i="2"/>
  <c r="R3645" i="2"/>
  <c r="R3646" i="2"/>
  <c r="R3647" i="2"/>
  <c r="R3648" i="2"/>
  <c r="R3649" i="2"/>
  <c r="R3650" i="2"/>
  <c r="R3651" i="2"/>
  <c r="R3652" i="2"/>
  <c r="R3653" i="2"/>
  <c r="R3654" i="2"/>
  <c r="R3655" i="2"/>
  <c r="R3656" i="2"/>
  <c r="R3657" i="2"/>
  <c r="R3658" i="2"/>
  <c r="R3659" i="2"/>
  <c r="R3660" i="2"/>
  <c r="R3661" i="2"/>
  <c r="R3662" i="2"/>
  <c r="R3663" i="2"/>
  <c r="R3664" i="2"/>
  <c r="R3665" i="2"/>
  <c r="R3666" i="2"/>
  <c r="R3667" i="2"/>
  <c r="R3668" i="2"/>
  <c r="R3669" i="2"/>
  <c r="R3670" i="2"/>
  <c r="R3671" i="2"/>
  <c r="R3672" i="2"/>
  <c r="R3673" i="2"/>
  <c r="R3674" i="2"/>
  <c r="R3675" i="2"/>
  <c r="R3676" i="2"/>
  <c r="R3677" i="2"/>
  <c r="R3678" i="2"/>
  <c r="R3679" i="2"/>
  <c r="R3680" i="2"/>
  <c r="R3681" i="2"/>
  <c r="R3682" i="2"/>
  <c r="R3683" i="2"/>
  <c r="R3684" i="2"/>
  <c r="R3685" i="2"/>
  <c r="R3686" i="2"/>
  <c r="R3687" i="2"/>
  <c r="R3688" i="2"/>
  <c r="R3689" i="2"/>
  <c r="R3690" i="2"/>
  <c r="R3691" i="2"/>
  <c r="R3692" i="2"/>
  <c r="R3693" i="2"/>
  <c r="R3694" i="2"/>
  <c r="R3695" i="2"/>
  <c r="R3696" i="2"/>
  <c r="R3697" i="2"/>
  <c r="R3698" i="2"/>
  <c r="R3699" i="2"/>
  <c r="R3700" i="2"/>
  <c r="R3701" i="2"/>
  <c r="R3702" i="2"/>
  <c r="R3703" i="2"/>
  <c r="R3704" i="2"/>
  <c r="R3705" i="2"/>
  <c r="R3706" i="2"/>
  <c r="R3707" i="2"/>
  <c r="R3708" i="2"/>
  <c r="R3709" i="2"/>
  <c r="R3710" i="2"/>
  <c r="R3711" i="2"/>
  <c r="R3712" i="2"/>
  <c r="R3713" i="2"/>
  <c r="R3714" i="2"/>
  <c r="R3715" i="2"/>
  <c r="R3716" i="2"/>
  <c r="R3717" i="2"/>
  <c r="R3718" i="2"/>
  <c r="R3719" i="2"/>
  <c r="R3720" i="2"/>
  <c r="R3721" i="2"/>
  <c r="R3722" i="2"/>
  <c r="R3723" i="2"/>
  <c r="R3724" i="2"/>
  <c r="R3725" i="2"/>
  <c r="R3726" i="2"/>
  <c r="R3727" i="2"/>
  <c r="R3728" i="2"/>
  <c r="R3729" i="2"/>
  <c r="R3730" i="2"/>
  <c r="R3731" i="2"/>
  <c r="R3732" i="2"/>
  <c r="R3733" i="2"/>
  <c r="R3734" i="2"/>
  <c r="R3735" i="2"/>
  <c r="R3736" i="2"/>
  <c r="R3737" i="2"/>
  <c r="R3738" i="2"/>
  <c r="R3739" i="2"/>
  <c r="R3740" i="2"/>
  <c r="R3741" i="2"/>
  <c r="R3742" i="2"/>
  <c r="R3743" i="2"/>
  <c r="R3744" i="2"/>
  <c r="R3745" i="2"/>
  <c r="R3746" i="2"/>
  <c r="R3747" i="2"/>
  <c r="R3748" i="2"/>
  <c r="R3749" i="2"/>
  <c r="R3750" i="2"/>
  <c r="R3751" i="2"/>
  <c r="R3752" i="2"/>
  <c r="R3753" i="2"/>
  <c r="R3754" i="2"/>
  <c r="R3755" i="2"/>
  <c r="R3756" i="2"/>
  <c r="R3757" i="2"/>
  <c r="R3758" i="2"/>
  <c r="R3759" i="2"/>
  <c r="R3760" i="2"/>
  <c r="R3761" i="2"/>
  <c r="R3762" i="2"/>
  <c r="R3763" i="2"/>
  <c r="R3764" i="2"/>
  <c r="R3765" i="2"/>
  <c r="R3766" i="2"/>
  <c r="R3767" i="2"/>
  <c r="R3768" i="2"/>
  <c r="R3769" i="2"/>
  <c r="R3770" i="2"/>
  <c r="R3771" i="2"/>
  <c r="R3772" i="2"/>
  <c r="R3773" i="2"/>
  <c r="R3774" i="2"/>
  <c r="R3775" i="2"/>
  <c r="R3776" i="2"/>
  <c r="R3777" i="2"/>
  <c r="R3778" i="2"/>
  <c r="R3779" i="2"/>
  <c r="R3780" i="2"/>
  <c r="R3781" i="2"/>
  <c r="R3782" i="2"/>
  <c r="R3783" i="2"/>
  <c r="R3784" i="2"/>
  <c r="R3785" i="2"/>
  <c r="R3786" i="2"/>
  <c r="R3787" i="2"/>
  <c r="R3788" i="2"/>
  <c r="R3789" i="2"/>
  <c r="R3790" i="2"/>
  <c r="R3791" i="2"/>
  <c r="R3792" i="2"/>
  <c r="R3793" i="2"/>
  <c r="R3794" i="2"/>
  <c r="R3795" i="2"/>
  <c r="R3796" i="2"/>
  <c r="R3797" i="2"/>
  <c r="R3798" i="2"/>
  <c r="R3799" i="2"/>
  <c r="R3800" i="2"/>
  <c r="R3801" i="2"/>
  <c r="R3802" i="2"/>
  <c r="R3803" i="2"/>
  <c r="R3804" i="2"/>
  <c r="R3805" i="2"/>
  <c r="R3806" i="2"/>
  <c r="R3807" i="2"/>
  <c r="R3808" i="2"/>
  <c r="R3809" i="2"/>
  <c r="R3810" i="2"/>
  <c r="R3811" i="2"/>
  <c r="R3812" i="2"/>
  <c r="R3813" i="2"/>
  <c r="R3814" i="2"/>
  <c r="R3815" i="2"/>
  <c r="R3816" i="2"/>
  <c r="R3817" i="2"/>
  <c r="R3818" i="2"/>
  <c r="R3819" i="2"/>
  <c r="R3820" i="2"/>
  <c r="R3821" i="2"/>
  <c r="R3822" i="2"/>
  <c r="R3823" i="2"/>
  <c r="R3824" i="2"/>
  <c r="R3825" i="2"/>
  <c r="R3826" i="2"/>
  <c r="R3827" i="2"/>
  <c r="R3828" i="2"/>
  <c r="R3829" i="2"/>
  <c r="R3830" i="2"/>
  <c r="R3831" i="2"/>
  <c r="R3832" i="2"/>
  <c r="R3833" i="2"/>
  <c r="R3834" i="2"/>
  <c r="R3835" i="2"/>
  <c r="R3836" i="2"/>
  <c r="R3837" i="2"/>
  <c r="R3838" i="2"/>
  <c r="R3839" i="2"/>
  <c r="R3840" i="2"/>
  <c r="R3841" i="2"/>
  <c r="R3842" i="2"/>
  <c r="R3843" i="2"/>
  <c r="R3844" i="2"/>
  <c r="R3845" i="2"/>
  <c r="R3846" i="2"/>
  <c r="R3847" i="2"/>
  <c r="R3848" i="2"/>
  <c r="R3849" i="2"/>
  <c r="R3850" i="2"/>
  <c r="R3851" i="2"/>
  <c r="R3852" i="2"/>
  <c r="R3853" i="2"/>
  <c r="R3854" i="2"/>
  <c r="R3855" i="2"/>
  <c r="R3856" i="2"/>
  <c r="R3857" i="2"/>
  <c r="R3858" i="2"/>
  <c r="R3859" i="2"/>
  <c r="R3860" i="2"/>
  <c r="R3861" i="2"/>
  <c r="R3862" i="2"/>
  <c r="R3863" i="2"/>
  <c r="R3864" i="2"/>
  <c r="R3865" i="2"/>
  <c r="R3866" i="2"/>
  <c r="R3867" i="2"/>
  <c r="R3868" i="2"/>
  <c r="R3869" i="2"/>
  <c r="R3870" i="2"/>
  <c r="R3871" i="2"/>
  <c r="R3872" i="2"/>
  <c r="R3873" i="2"/>
  <c r="R3874" i="2"/>
  <c r="R3875" i="2"/>
  <c r="R3876" i="2"/>
  <c r="R3877" i="2"/>
  <c r="R3878" i="2"/>
  <c r="R3879" i="2"/>
  <c r="R3880" i="2"/>
  <c r="R3881" i="2"/>
  <c r="R3882" i="2"/>
  <c r="R3883" i="2"/>
  <c r="R3884" i="2"/>
  <c r="R3885" i="2"/>
  <c r="R3886" i="2"/>
  <c r="R3887" i="2"/>
  <c r="R3888" i="2"/>
  <c r="R3889" i="2"/>
  <c r="R3890" i="2"/>
  <c r="R3891" i="2"/>
  <c r="R3892" i="2"/>
  <c r="R3893" i="2"/>
  <c r="R3894" i="2"/>
  <c r="R3895" i="2"/>
  <c r="R3896" i="2"/>
  <c r="R3897" i="2"/>
  <c r="R3898" i="2"/>
  <c r="R3899" i="2"/>
  <c r="R3900" i="2"/>
  <c r="R3901" i="2"/>
  <c r="R3902" i="2"/>
  <c r="R3903" i="2"/>
  <c r="R3904" i="2"/>
  <c r="R3905" i="2"/>
  <c r="R3906" i="2"/>
  <c r="R3907" i="2"/>
  <c r="R3908" i="2"/>
  <c r="R3909" i="2"/>
  <c r="R3910" i="2"/>
  <c r="R3911" i="2"/>
  <c r="R3912" i="2"/>
  <c r="R3913" i="2"/>
  <c r="R3914" i="2"/>
  <c r="R3915" i="2"/>
  <c r="R3916" i="2"/>
  <c r="R3917" i="2"/>
  <c r="R3918" i="2"/>
  <c r="R3919" i="2"/>
  <c r="R3920" i="2"/>
  <c r="R3921" i="2"/>
  <c r="R3922" i="2"/>
  <c r="R3923" i="2"/>
  <c r="R3924" i="2"/>
  <c r="R3925" i="2"/>
  <c r="R3926" i="2"/>
  <c r="R3927" i="2"/>
  <c r="R3928" i="2"/>
  <c r="R3929" i="2"/>
  <c r="R3930" i="2"/>
  <c r="R3931" i="2"/>
  <c r="R3932" i="2"/>
  <c r="R3933" i="2"/>
  <c r="R3934" i="2"/>
  <c r="R3935" i="2"/>
  <c r="R3936" i="2"/>
  <c r="R3937" i="2"/>
  <c r="R3938" i="2"/>
  <c r="R3939" i="2"/>
  <c r="R3940" i="2"/>
  <c r="R3941" i="2"/>
  <c r="R3942" i="2"/>
  <c r="R3943" i="2"/>
  <c r="R3944" i="2"/>
  <c r="R3945" i="2"/>
  <c r="R3946" i="2"/>
  <c r="R3947" i="2"/>
  <c r="R3948" i="2"/>
  <c r="R3949" i="2"/>
  <c r="R3950" i="2"/>
  <c r="R3951" i="2"/>
  <c r="R3952" i="2"/>
  <c r="R3953" i="2"/>
  <c r="R3954" i="2"/>
  <c r="R3955" i="2"/>
  <c r="R3956" i="2"/>
  <c r="R3957" i="2"/>
  <c r="R3958" i="2"/>
  <c r="R3959" i="2"/>
  <c r="R3960" i="2"/>
  <c r="R3961" i="2"/>
  <c r="R3962" i="2"/>
  <c r="R3963" i="2"/>
  <c r="R3964" i="2"/>
  <c r="R3965" i="2"/>
  <c r="R3966" i="2"/>
  <c r="R3967" i="2"/>
  <c r="R3968" i="2"/>
  <c r="R3969" i="2"/>
  <c r="R3970" i="2"/>
  <c r="R3971" i="2"/>
  <c r="R3972" i="2"/>
  <c r="R3973" i="2"/>
  <c r="R3974" i="2"/>
  <c r="R3975" i="2"/>
  <c r="R3976" i="2"/>
  <c r="R3977" i="2"/>
  <c r="R3978" i="2"/>
  <c r="R3979" i="2"/>
  <c r="R3980" i="2"/>
  <c r="R3981" i="2"/>
  <c r="R3982" i="2"/>
  <c r="R3983" i="2"/>
  <c r="R3984" i="2"/>
  <c r="R3985" i="2"/>
  <c r="R3986" i="2"/>
  <c r="R3987" i="2"/>
  <c r="R3988" i="2"/>
  <c r="R3989" i="2"/>
  <c r="R3990" i="2"/>
  <c r="R3991" i="2"/>
  <c r="R3992" i="2"/>
  <c r="R3993" i="2"/>
  <c r="R3994" i="2"/>
  <c r="R3995" i="2"/>
  <c r="R3996" i="2"/>
  <c r="R3997" i="2"/>
  <c r="R3998" i="2"/>
  <c r="R3999" i="2"/>
  <c r="R4000" i="2"/>
  <c r="R4001" i="2"/>
  <c r="D7" i="3"/>
  <c r="D9" i="3"/>
  <c r="O2" i="2"/>
  <c r="P2" i="2" s="1"/>
  <c r="O3" i="2"/>
  <c r="P3" i="2" s="1"/>
  <c r="O4" i="2"/>
  <c r="P4" i="2" s="1"/>
  <c r="O5" i="2"/>
  <c r="P5" i="2" s="1"/>
  <c r="O6" i="2"/>
  <c r="P6" i="2" s="1"/>
  <c r="O7" i="2"/>
  <c r="P7" i="2" s="1"/>
  <c r="O8" i="2"/>
  <c r="P8" i="2" s="1"/>
  <c r="O9" i="2"/>
  <c r="P9" i="2" s="1"/>
  <c r="O10" i="2"/>
  <c r="P10" i="2" s="1"/>
  <c r="O11" i="2"/>
  <c r="P11" i="2" s="1"/>
  <c r="O12" i="2"/>
  <c r="P12" i="2" s="1"/>
  <c r="O13" i="2"/>
  <c r="P13" i="2" s="1"/>
  <c r="O14" i="2"/>
  <c r="P14" i="2" s="1"/>
  <c r="O15" i="2"/>
  <c r="P15" i="2" s="1"/>
  <c r="O16" i="2"/>
  <c r="P16" i="2" s="1"/>
  <c r="O17" i="2"/>
  <c r="P17" i="2" s="1"/>
  <c r="O18" i="2"/>
  <c r="P18" i="2" s="1"/>
  <c r="O19" i="2"/>
  <c r="P19" i="2" s="1"/>
  <c r="O20" i="2"/>
  <c r="P20" i="2" s="1"/>
  <c r="O21" i="2"/>
  <c r="P21" i="2" s="1"/>
  <c r="O22" i="2"/>
  <c r="P22" i="2" s="1"/>
  <c r="O23" i="2"/>
  <c r="P23" i="2" s="1"/>
  <c r="O24" i="2"/>
  <c r="P24" i="2" s="1"/>
  <c r="O25" i="2"/>
  <c r="P25" i="2" s="1"/>
  <c r="O26" i="2"/>
  <c r="P26" i="2" s="1"/>
  <c r="O27" i="2"/>
  <c r="P27" i="2" s="1"/>
  <c r="O28" i="2"/>
  <c r="P28" i="2" s="1"/>
  <c r="O29" i="2"/>
  <c r="P29" i="2" s="1"/>
  <c r="O30" i="2"/>
  <c r="P30" i="2" s="1"/>
  <c r="O31" i="2"/>
  <c r="P31" i="2" s="1"/>
  <c r="O32" i="2"/>
  <c r="P32" i="2" s="1"/>
  <c r="O33" i="2"/>
  <c r="P33" i="2" s="1"/>
  <c r="O34" i="2"/>
  <c r="P34" i="2" s="1"/>
  <c r="O35" i="2"/>
  <c r="P35" i="2" s="1"/>
  <c r="O36" i="2"/>
  <c r="P36" i="2" s="1"/>
  <c r="O37" i="2"/>
  <c r="P37" i="2" s="1"/>
  <c r="O38" i="2"/>
  <c r="P38" i="2" s="1"/>
  <c r="O39" i="2"/>
  <c r="P39" i="2" s="1"/>
  <c r="O40" i="2"/>
  <c r="P40" i="2" s="1"/>
  <c r="O41" i="2"/>
  <c r="P41" i="2" s="1"/>
  <c r="O42" i="2"/>
  <c r="P42" i="2" s="1"/>
  <c r="O43" i="2"/>
  <c r="P43" i="2" s="1"/>
  <c r="O44" i="2"/>
  <c r="P44" i="2" s="1"/>
  <c r="O45" i="2"/>
  <c r="P45" i="2" s="1"/>
  <c r="O46" i="2"/>
  <c r="P46" i="2" s="1"/>
  <c r="O47" i="2"/>
  <c r="P47" i="2" s="1"/>
  <c r="O48" i="2"/>
  <c r="P48" i="2" s="1"/>
  <c r="O49" i="2"/>
  <c r="P49" i="2" s="1"/>
  <c r="O50" i="2"/>
  <c r="P50" i="2" s="1"/>
  <c r="O51" i="2"/>
  <c r="P51" i="2" s="1"/>
  <c r="O52" i="2"/>
  <c r="P52" i="2" s="1"/>
  <c r="O53" i="2"/>
  <c r="P53" i="2" s="1"/>
  <c r="O54" i="2"/>
  <c r="P54" i="2" s="1"/>
  <c r="O55" i="2"/>
  <c r="P55" i="2" s="1"/>
  <c r="O56" i="2"/>
  <c r="P56" i="2" s="1"/>
  <c r="O57" i="2"/>
  <c r="P57" i="2" s="1"/>
  <c r="O58" i="2"/>
  <c r="P58" i="2" s="1"/>
  <c r="O59" i="2"/>
  <c r="P59" i="2" s="1"/>
  <c r="O60" i="2"/>
  <c r="P60" i="2" s="1"/>
  <c r="O61" i="2"/>
  <c r="P61" i="2" s="1"/>
  <c r="O62" i="2"/>
  <c r="P62" i="2" s="1"/>
  <c r="O63" i="2"/>
  <c r="P63" i="2" s="1"/>
  <c r="O64" i="2"/>
  <c r="P64" i="2" s="1"/>
  <c r="O65" i="2"/>
  <c r="P65" i="2" s="1"/>
  <c r="O66" i="2"/>
  <c r="P66" i="2" s="1"/>
  <c r="O67" i="2"/>
  <c r="P67" i="2" s="1"/>
  <c r="O68" i="2"/>
  <c r="P68" i="2" s="1"/>
  <c r="O69" i="2"/>
  <c r="P69" i="2" s="1"/>
  <c r="O70" i="2"/>
  <c r="P70" i="2" s="1"/>
  <c r="O71" i="2"/>
  <c r="P71" i="2" s="1"/>
  <c r="O72" i="2"/>
  <c r="P72" i="2" s="1"/>
  <c r="O73" i="2"/>
  <c r="P73" i="2" s="1"/>
  <c r="O74" i="2"/>
  <c r="P74" i="2" s="1"/>
  <c r="O75" i="2"/>
  <c r="P75" i="2" s="1"/>
  <c r="O76" i="2"/>
  <c r="P76" i="2" s="1"/>
  <c r="O77" i="2"/>
  <c r="P77" i="2" s="1"/>
  <c r="O78" i="2"/>
  <c r="P78" i="2" s="1"/>
  <c r="O79" i="2"/>
  <c r="P79" i="2" s="1"/>
  <c r="O80" i="2"/>
  <c r="P80" i="2" s="1"/>
  <c r="O81" i="2"/>
  <c r="P81" i="2" s="1"/>
  <c r="O82" i="2"/>
  <c r="P82" i="2" s="1"/>
  <c r="O83" i="2"/>
  <c r="P83" i="2" s="1"/>
  <c r="O84" i="2"/>
  <c r="P84" i="2" s="1"/>
  <c r="O85" i="2"/>
  <c r="P85" i="2" s="1"/>
  <c r="O86" i="2"/>
  <c r="P86" i="2" s="1"/>
  <c r="O87" i="2"/>
  <c r="P87" i="2" s="1"/>
  <c r="O88" i="2"/>
  <c r="P88" i="2" s="1"/>
  <c r="O89" i="2"/>
  <c r="P89" i="2" s="1"/>
  <c r="O90" i="2"/>
  <c r="P90" i="2" s="1"/>
  <c r="O91" i="2"/>
  <c r="P91" i="2" s="1"/>
  <c r="O92" i="2"/>
  <c r="P92" i="2" s="1"/>
  <c r="O93" i="2"/>
  <c r="P93" i="2" s="1"/>
  <c r="O94" i="2"/>
  <c r="P94" i="2" s="1"/>
  <c r="O95" i="2"/>
  <c r="P95" i="2" s="1"/>
  <c r="O96" i="2"/>
  <c r="P96" i="2" s="1"/>
  <c r="O97" i="2"/>
  <c r="P97" i="2" s="1"/>
  <c r="O98" i="2"/>
  <c r="P98" i="2" s="1"/>
  <c r="O99" i="2"/>
  <c r="P99" i="2" s="1"/>
  <c r="O100" i="2"/>
  <c r="P100" i="2" s="1"/>
  <c r="O101" i="2"/>
  <c r="P101" i="2" s="1"/>
  <c r="O102" i="2"/>
  <c r="P102" i="2" s="1"/>
  <c r="O103" i="2"/>
  <c r="P103" i="2" s="1"/>
  <c r="O104" i="2"/>
  <c r="P104" i="2" s="1"/>
  <c r="O105" i="2"/>
  <c r="P105" i="2" s="1"/>
  <c r="O106" i="2"/>
  <c r="P106" i="2" s="1"/>
  <c r="O107" i="2"/>
  <c r="P107" i="2" s="1"/>
  <c r="O108" i="2"/>
  <c r="P108" i="2" s="1"/>
  <c r="O109" i="2"/>
  <c r="P109" i="2" s="1"/>
  <c r="O110" i="2"/>
  <c r="P110" i="2" s="1"/>
  <c r="O111" i="2"/>
  <c r="P111" i="2" s="1"/>
  <c r="O112" i="2"/>
  <c r="P112" i="2" s="1"/>
  <c r="O113" i="2"/>
  <c r="P113" i="2" s="1"/>
  <c r="O114" i="2"/>
  <c r="P114" i="2" s="1"/>
  <c r="O115" i="2"/>
  <c r="P115" i="2" s="1"/>
  <c r="O116" i="2"/>
  <c r="P116" i="2" s="1"/>
  <c r="O117" i="2"/>
  <c r="P117" i="2" s="1"/>
  <c r="O118" i="2"/>
  <c r="P118" i="2" s="1"/>
  <c r="O119" i="2"/>
  <c r="P119" i="2" s="1"/>
  <c r="O120" i="2"/>
  <c r="P120" i="2" s="1"/>
  <c r="O121" i="2"/>
  <c r="P121" i="2" s="1"/>
  <c r="O122" i="2"/>
  <c r="P122" i="2" s="1"/>
  <c r="O123" i="2"/>
  <c r="P123" i="2" s="1"/>
  <c r="O124" i="2"/>
  <c r="P124" i="2" s="1"/>
  <c r="O125" i="2"/>
  <c r="P125" i="2" s="1"/>
  <c r="O126" i="2"/>
  <c r="P126" i="2" s="1"/>
  <c r="O127" i="2"/>
  <c r="P127" i="2" s="1"/>
  <c r="O128" i="2"/>
  <c r="P128" i="2" s="1"/>
  <c r="O129" i="2"/>
  <c r="P129" i="2" s="1"/>
  <c r="O130" i="2"/>
  <c r="P130" i="2" s="1"/>
  <c r="O131" i="2"/>
  <c r="P131" i="2" s="1"/>
  <c r="O132" i="2"/>
  <c r="P132" i="2" s="1"/>
  <c r="O133" i="2"/>
  <c r="P133" i="2" s="1"/>
  <c r="O134" i="2"/>
  <c r="P134" i="2" s="1"/>
  <c r="O135" i="2"/>
  <c r="P135" i="2" s="1"/>
  <c r="O136" i="2"/>
  <c r="P136" i="2" s="1"/>
  <c r="O137" i="2"/>
  <c r="P137" i="2" s="1"/>
  <c r="O138" i="2"/>
  <c r="P138" i="2" s="1"/>
  <c r="O139" i="2"/>
  <c r="P139" i="2" s="1"/>
  <c r="O140" i="2"/>
  <c r="P140" i="2" s="1"/>
  <c r="O141" i="2"/>
  <c r="P141" i="2" s="1"/>
  <c r="O142" i="2"/>
  <c r="P142" i="2" s="1"/>
  <c r="O143" i="2"/>
  <c r="P143" i="2" s="1"/>
  <c r="O144" i="2"/>
  <c r="P144" i="2" s="1"/>
  <c r="O145" i="2"/>
  <c r="P145" i="2" s="1"/>
  <c r="O146" i="2"/>
  <c r="P146" i="2" s="1"/>
  <c r="O147" i="2"/>
  <c r="P147" i="2" s="1"/>
  <c r="O148" i="2"/>
  <c r="P148" i="2" s="1"/>
  <c r="O149" i="2"/>
  <c r="P149" i="2" s="1"/>
  <c r="O150" i="2"/>
  <c r="P150" i="2" s="1"/>
  <c r="O151" i="2"/>
  <c r="P151" i="2" s="1"/>
  <c r="O152" i="2"/>
  <c r="P152" i="2" s="1"/>
  <c r="O153" i="2"/>
  <c r="P153" i="2" s="1"/>
  <c r="O154" i="2"/>
  <c r="P154" i="2" s="1"/>
  <c r="O155" i="2"/>
  <c r="P155" i="2" s="1"/>
  <c r="O156" i="2"/>
  <c r="P156" i="2" s="1"/>
  <c r="O157" i="2"/>
  <c r="P157" i="2" s="1"/>
  <c r="O158" i="2"/>
  <c r="P158" i="2" s="1"/>
  <c r="O159" i="2"/>
  <c r="P159" i="2" s="1"/>
  <c r="O160" i="2"/>
  <c r="P160" i="2" s="1"/>
  <c r="O161" i="2"/>
  <c r="P161" i="2" s="1"/>
  <c r="O162" i="2"/>
  <c r="P162" i="2" s="1"/>
  <c r="O163" i="2"/>
  <c r="P163" i="2" s="1"/>
  <c r="O164" i="2"/>
  <c r="P164" i="2" s="1"/>
  <c r="O165" i="2"/>
  <c r="P165" i="2" s="1"/>
  <c r="O166" i="2"/>
  <c r="P166" i="2" s="1"/>
  <c r="O167" i="2"/>
  <c r="P167" i="2" s="1"/>
  <c r="O168" i="2"/>
  <c r="P168" i="2" s="1"/>
  <c r="O169" i="2"/>
  <c r="P169" i="2" s="1"/>
  <c r="O170" i="2"/>
  <c r="P170" i="2" s="1"/>
  <c r="O171" i="2"/>
  <c r="P171" i="2" s="1"/>
  <c r="O172" i="2"/>
  <c r="P172" i="2" s="1"/>
  <c r="O173" i="2"/>
  <c r="P173" i="2" s="1"/>
  <c r="O174" i="2"/>
  <c r="P174" i="2" s="1"/>
  <c r="O175" i="2"/>
  <c r="P175" i="2" s="1"/>
  <c r="O176" i="2"/>
  <c r="P176" i="2" s="1"/>
  <c r="O177" i="2"/>
  <c r="P177" i="2" s="1"/>
  <c r="O178" i="2"/>
  <c r="P178" i="2" s="1"/>
  <c r="O179" i="2"/>
  <c r="P179" i="2" s="1"/>
  <c r="O180" i="2"/>
  <c r="P180" i="2" s="1"/>
  <c r="O181" i="2"/>
  <c r="P181" i="2" s="1"/>
  <c r="O182" i="2"/>
  <c r="P182" i="2" s="1"/>
  <c r="O183" i="2"/>
  <c r="P183" i="2" s="1"/>
  <c r="O184" i="2"/>
  <c r="P184" i="2" s="1"/>
  <c r="O185" i="2"/>
  <c r="P185" i="2" s="1"/>
  <c r="O186" i="2"/>
  <c r="P186" i="2" s="1"/>
  <c r="O187" i="2"/>
  <c r="P187" i="2" s="1"/>
  <c r="O188" i="2"/>
  <c r="P188" i="2" s="1"/>
  <c r="O189" i="2"/>
  <c r="P189" i="2" s="1"/>
  <c r="O190" i="2"/>
  <c r="P190" i="2" s="1"/>
  <c r="O191" i="2"/>
  <c r="P191" i="2" s="1"/>
  <c r="O192" i="2"/>
  <c r="P192" i="2" s="1"/>
  <c r="O193" i="2"/>
  <c r="P193" i="2" s="1"/>
  <c r="O194" i="2"/>
  <c r="P194" i="2" s="1"/>
  <c r="O195" i="2"/>
  <c r="P195" i="2" s="1"/>
  <c r="O196" i="2"/>
  <c r="P196" i="2" s="1"/>
  <c r="O197" i="2"/>
  <c r="P197" i="2" s="1"/>
  <c r="O198" i="2"/>
  <c r="P198" i="2" s="1"/>
  <c r="O199" i="2"/>
  <c r="P199" i="2" s="1"/>
  <c r="O200" i="2"/>
  <c r="P200" i="2" s="1"/>
  <c r="O201" i="2"/>
  <c r="P201" i="2" s="1"/>
  <c r="O202" i="2"/>
  <c r="P202" i="2" s="1"/>
  <c r="O203" i="2"/>
  <c r="P203" i="2" s="1"/>
  <c r="O204" i="2"/>
  <c r="P204" i="2" s="1"/>
  <c r="O205" i="2"/>
  <c r="P205" i="2" s="1"/>
  <c r="O206" i="2"/>
  <c r="P206" i="2" s="1"/>
  <c r="O207" i="2"/>
  <c r="P207" i="2" s="1"/>
  <c r="O208" i="2"/>
  <c r="P208" i="2" s="1"/>
  <c r="O209" i="2"/>
  <c r="P209" i="2" s="1"/>
  <c r="O210" i="2"/>
  <c r="P210" i="2" s="1"/>
  <c r="O211" i="2"/>
  <c r="P211" i="2" s="1"/>
  <c r="O212" i="2"/>
  <c r="P212" i="2" s="1"/>
  <c r="O213" i="2"/>
  <c r="P213" i="2" s="1"/>
  <c r="O214" i="2"/>
  <c r="P214" i="2" s="1"/>
  <c r="O215" i="2"/>
  <c r="P215" i="2" s="1"/>
  <c r="O216" i="2"/>
  <c r="P216" i="2" s="1"/>
  <c r="O217" i="2"/>
  <c r="P217" i="2" s="1"/>
  <c r="O218" i="2"/>
  <c r="P218" i="2" s="1"/>
  <c r="O219" i="2"/>
  <c r="P219" i="2" s="1"/>
  <c r="O220" i="2"/>
  <c r="P220" i="2" s="1"/>
  <c r="O221" i="2"/>
  <c r="P221" i="2" s="1"/>
  <c r="O222" i="2"/>
  <c r="P222" i="2" s="1"/>
  <c r="O223" i="2"/>
  <c r="P223" i="2" s="1"/>
  <c r="O224" i="2"/>
  <c r="P224" i="2" s="1"/>
  <c r="O225" i="2"/>
  <c r="P225" i="2" s="1"/>
  <c r="O226" i="2"/>
  <c r="P226" i="2" s="1"/>
  <c r="O227" i="2"/>
  <c r="P227" i="2" s="1"/>
  <c r="O228" i="2"/>
  <c r="P228" i="2" s="1"/>
  <c r="O229" i="2"/>
  <c r="P229" i="2" s="1"/>
  <c r="O230" i="2"/>
  <c r="P230" i="2" s="1"/>
  <c r="O231" i="2"/>
  <c r="P231" i="2" s="1"/>
  <c r="O232" i="2"/>
  <c r="P232" i="2" s="1"/>
  <c r="O233" i="2"/>
  <c r="P233" i="2" s="1"/>
  <c r="O234" i="2"/>
  <c r="P234" i="2" s="1"/>
  <c r="O235" i="2"/>
  <c r="P235" i="2" s="1"/>
  <c r="O236" i="2"/>
  <c r="P236" i="2" s="1"/>
  <c r="O237" i="2"/>
  <c r="P237" i="2" s="1"/>
  <c r="O238" i="2"/>
  <c r="P238" i="2" s="1"/>
  <c r="O239" i="2"/>
  <c r="P239" i="2" s="1"/>
  <c r="O240" i="2"/>
  <c r="P240" i="2" s="1"/>
  <c r="O241" i="2"/>
  <c r="P241" i="2" s="1"/>
  <c r="O242" i="2"/>
  <c r="P242" i="2" s="1"/>
  <c r="O243" i="2"/>
  <c r="P243" i="2" s="1"/>
  <c r="O244" i="2"/>
  <c r="P244" i="2" s="1"/>
  <c r="O245" i="2"/>
  <c r="P245" i="2" s="1"/>
  <c r="O246" i="2"/>
  <c r="P246" i="2" s="1"/>
  <c r="O247" i="2"/>
  <c r="P247" i="2" s="1"/>
  <c r="O248" i="2"/>
  <c r="P248" i="2" s="1"/>
  <c r="O249" i="2"/>
  <c r="P249" i="2" s="1"/>
  <c r="O250" i="2"/>
  <c r="P250" i="2" s="1"/>
  <c r="O251" i="2"/>
  <c r="P251" i="2" s="1"/>
  <c r="O252" i="2"/>
  <c r="P252" i="2" s="1"/>
  <c r="O253" i="2"/>
  <c r="P253" i="2" s="1"/>
  <c r="O254" i="2"/>
  <c r="P254" i="2" s="1"/>
  <c r="O255" i="2"/>
  <c r="P255" i="2" s="1"/>
  <c r="O256" i="2"/>
  <c r="P256" i="2" s="1"/>
  <c r="O257" i="2"/>
  <c r="P257" i="2" s="1"/>
  <c r="O258" i="2"/>
  <c r="P258" i="2" s="1"/>
  <c r="O259" i="2"/>
  <c r="P259" i="2" s="1"/>
  <c r="O260" i="2"/>
  <c r="P260" i="2" s="1"/>
  <c r="O261" i="2"/>
  <c r="P261" i="2" s="1"/>
  <c r="O262" i="2"/>
  <c r="P262" i="2" s="1"/>
  <c r="O263" i="2"/>
  <c r="P263" i="2" s="1"/>
  <c r="O264" i="2"/>
  <c r="P264" i="2" s="1"/>
  <c r="O265" i="2"/>
  <c r="P265" i="2" s="1"/>
  <c r="O266" i="2"/>
  <c r="P266" i="2" s="1"/>
  <c r="O267" i="2"/>
  <c r="P267" i="2" s="1"/>
  <c r="O268" i="2"/>
  <c r="P268" i="2" s="1"/>
  <c r="O269" i="2"/>
  <c r="P269" i="2" s="1"/>
  <c r="O270" i="2"/>
  <c r="P270" i="2" s="1"/>
  <c r="O271" i="2"/>
  <c r="P271" i="2" s="1"/>
  <c r="O272" i="2"/>
  <c r="P272" i="2" s="1"/>
  <c r="O273" i="2"/>
  <c r="P273" i="2" s="1"/>
  <c r="O274" i="2"/>
  <c r="P274" i="2" s="1"/>
  <c r="O275" i="2"/>
  <c r="P275" i="2" s="1"/>
  <c r="O276" i="2"/>
  <c r="P276" i="2" s="1"/>
  <c r="O277" i="2"/>
  <c r="P277" i="2" s="1"/>
  <c r="O278" i="2"/>
  <c r="P278" i="2" s="1"/>
  <c r="O279" i="2"/>
  <c r="P279" i="2" s="1"/>
  <c r="O280" i="2"/>
  <c r="P280" i="2" s="1"/>
  <c r="O281" i="2"/>
  <c r="P281" i="2" s="1"/>
  <c r="O282" i="2"/>
  <c r="P282" i="2" s="1"/>
  <c r="O283" i="2"/>
  <c r="P283" i="2" s="1"/>
  <c r="O284" i="2"/>
  <c r="P284" i="2" s="1"/>
  <c r="O285" i="2"/>
  <c r="P285" i="2" s="1"/>
  <c r="O286" i="2"/>
  <c r="P286" i="2" s="1"/>
  <c r="O287" i="2"/>
  <c r="P287" i="2" s="1"/>
  <c r="O288" i="2"/>
  <c r="P288" i="2" s="1"/>
  <c r="O289" i="2"/>
  <c r="P289" i="2" s="1"/>
  <c r="O290" i="2"/>
  <c r="P290" i="2" s="1"/>
  <c r="O291" i="2"/>
  <c r="P291" i="2" s="1"/>
  <c r="O292" i="2"/>
  <c r="P292" i="2" s="1"/>
  <c r="O293" i="2"/>
  <c r="P293" i="2" s="1"/>
  <c r="O294" i="2"/>
  <c r="P294" i="2" s="1"/>
  <c r="O295" i="2"/>
  <c r="P295" i="2" s="1"/>
  <c r="O296" i="2"/>
  <c r="P296" i="2" s="1"/>
  <c r="O297" i="2"/>
  <c r="P297" i="2" s="1"/>
  <c r="O298" i="2"/>
  <c r="P298" i="2" s="1"/>
  <c r="O299" i="2"/>
  <c r="P299" i="2" s="1"/>
  <c r="O300" i="2"/>
  <c r="P300" i="2" s="1"/>
  <c r="O301" i="2"/>
  <c r="P301" i="2" s="1"/>
  <c r="O302" i="2"/>
  <c r="P302" i="2" s="1"/>
  <c r="O303" i="2"/>
  <c r="P303" i="2" s="1"/>
  <c r="O304" i="2"/>
  <c r="P304" i="2" s="1"/>
  <c r="O305" i="2"/>
  <c r="P305" i="2" s="1"/>
  <c r="O306" i="2"/>
  <c r="P306" i="2" s="1"/>
  <c r="O307" i="2"/>
  <c r="P307" i="2" s="1"/>
  <c r="O308" i="2"/>
  <c r="P308" i="2" s="1"/>
  <c r="O309" i="2"/>
  <c r="P309" i="2" s="1"/>
  <c r="O310" i="2"/>
  <c r="P310" i="2" s="1"/>
  <c r="O311" i="2"/>
  <c r="P311" i="2" s="1"/>
  <c r="O312" i="2"/>
  <c r="P312" i="2" s="1"/>
  <c r="O313" i="2"/>
  <c r="P313" i="2" s="1"/>
  <c r="O314" i="2"/>
  <c r="P314" i="2" s="1"/>
  <c r="O315" i="2"/>
  <c r="P315" i="2" s="1"/>
  <c r="O316" i="2"/>
  <c r="P316" i="2" s="1"/>
  <c r="O317" i="2"/>
  <c r="P317" i="2" s="1"/>
  <c r="O318" i="2"/>
  <c r="P318" i="2" s="1"/>
  <c r="O319" i="2"/>
  <c r="P319" i="2" s="1"/>
  <c r="O320" i="2"/>
  <c r="P320" i="2" s="1"/>
  <c r="O321" i="2"/>
  <c r="P321" i="2" s="1"/>
  <c r="O322" i="2"/>
  <c r="P322" i="2" s="1"/>
  <c r="O323" i="2"/>
  <c r="P323" i="2" s="1"/>
  <c r="O324" i="2"/>
  <c r="P324" i="2" s="1"/>
  <c r="O325" i="2"/>
  <c r="P325" i="2" s="1"/>
  <c r="O326" i="2"/>
  <c r="P326" i="2" s="1"/>
  <c r="O327" i="2"/>
  <c r="P327" i="2" s="1"/>
  <c r="O328" i="2"/>
  <c r="P328" i="2" s="1"/>
  <c r="O329" i="2"/>
  <c r="P329" i="2" s="1"/>
  <c r="O330" i="2"/>
  <c r="P330" i="2" s="1"/>
  <c r="O331" i="2"/>
  <c r="P331" i="2" s="1"/>
  <c r="O332" i="2"/>
  <c r="P332" i="2" s="1"/>
  <c r="O333" i="2"/>
  <c r="P333" i="2" s="1"/>
  <c r="O334" i="2"/>
  <c r="P334" i="2" s="1"/>
  <c r="O335" i="2"/>
  <c r="P335" i="2" s="1"/>
  <c r="O336" i="2"/>
  <c r="P336" i="2" s="1"/>
  <c r="O337" i="2"/>
  <c r="P337" i="2" s="1"/>
  <c r="O338" i="2"/>
  <c r="P338" i="2" s="1"/>
  <c r="O339" i="2"/>
  <c r="P339" i="2" s="1"/>
  <c r="O340" i="2"/>
  <c r="P340" i="2" s="1"/>
  <c r="O341" i="2"/>
  <c r="P341" i="2" s="1"/>
  <c r="O342" i="2"/>
  <c r="P342" i="2" s="1"/>
  <c r="O343" i="2"/>
  <c r="P343" i="2" s="1"/>
  <c r="O344" i="2"/>
  <c r="P344" i="2" s="1"/>
  <c r="O345" i="2"/>
  <c r="P345" i="2" s="1"/>
  <c r="O346" i="2"/>
  <c r="P346" i="2" s="1"/>
  <c r="O347" i="2"/>
  <c r="P347" i="2" s="1"/>
  <c r="O348" i="2"/>
  <c r="P348" i="2" s="1"/>
  <c r="O349" i="2"/>
  <c r="P349" i="2" s="1"/>
  <c r="O350" i="2"/>
  <c r="P350" i="2" s="1"/>
  <c r="O351" i="2"/>
  <c r="P351" i="2" s="1"/>
  <c r="O352" i="2"/>
  <c r="P352" i="2" s="1"/>
  <c r="O353" i="2"/>
  <c r="P353" i="2" s="1"/>
  <c r="O354" i="2"/>
  <c r="P354" i="2" s="1"/>
  <c r="O355" i="2"/>
  <c r="P355" i="2" s="1"/>
  <c r="O356" i="2"/>
  <c r="P356" i="2" s="1"/>
  <c r="O357" i="2"/>
  <c r="P357" i="2" s="1"/>
  <c r="O358" i="2"/>
  <c r="P358" i="2" s="1"/>
  <c r="O359" i="2"/>
  <c r="P359" i="2" s="1"/>
  <c r="O360" i="2"/>
  <c r="P360" i="2" s="1"/>
  <c r="O361" i="2"/>
  <c r="P361" i="2" s="1"/>
  <c r="O362" i="2"/>
  <c r="P362" i="2" s="1"/>
  <c r="O363" i="2"/>
  <c r="P363" i="2" s="1"/>
  <c r="O364" i="2"/>
  <c r="P364" i="2" s="1"/>
  <c r="O365" i="2"/>
  <c r="P365" i="2" s="1"/>
  <c r="O366" i="2"/>
  <c r="P366" i="2" s="1"/>
  <c r="O367" i="2"/>
  <c r="P367" i="2" s="1"/>
  <c r="O368" i="2"/>
  <c r="P368" i="2" s="1"/>
  <c r="O369" i="2"/>
  <c r="P369" i="2" s="1"/>
  <c r="O370" i="2"/>
  <c r="P370" i="2" s="1"/>
  <c r="O371" i="2"/>
  <c r="P371" i="2" s="1"/>
  <c r="O372" i="2"/>
  <c r="P372" i="2" s="1"/>
  <c r="O373" i="2"/>
  <c r="P373" i="2" s="1"/>
  <c r="O374" i="2"/>
  <c r="P374" i="2" s="1"/>
  <c r="O375" i="2"/>
  <c r="P375" i="2" s="1"/>
  <c r="O376" i="2"/>
  <c r="P376" i="2" s="1"/>
  <c r="O377" i="2"/>
  <c r="P377" i="2" s="1"/>
  <c r="O378" i="2"/>
  <c r="P378" i="2" s="1"/>
  <c r="O379" i="2"/>
  <c r="P379" i="2" s="1"/>
  <c r="O380" i="2"/>
  <c r="P380" i="2" s="1"/>
  <c r="O381" i="2"/>
  <c r="P381" i="2" s="1"/>
  <c r="O382" i="2"/>
  <c r="P382" i="2" s="1"/>
  <c r="O383" i="2"/>
  <c r="P383" i="2" s="1"/>
  <c r="O384" i="2"/>
  <c r="P384" i="2" s="1"/>
  <c r="O385" i="2"/>
  <c r="P385" i="2" s="1"/>
  <c r="O386" i="2"/>
  <c r="P386" i="2" s="1"/>
  <c r="O387" i="2"/>
  <c r="P387" i="2" s="1"/>
  <c r="O388" i="2"/>
  <c r="P388" i="2" s="1"/>
  <c r="O389" i="2"/>
  <c r="P389" i="2" s="1"/>
  <c r="O390" i="2"/>
  <c r="P390" i="2" s="1"/>
  <c r="O391" i="2"/>
  <c r="P391" i="2" s="1"/>
  <c r="O392" i="2"/>
  <c r="P392" i="2" s="1"/>
  <c r="O393" i="2"/>
  <c r="P393" i="2" s="1"/>
  <c r="O394" i="2"/>
  <c r="P394" i="2" s="1"/>
  <c r="O395" i="2"/>
  <c r="P395" i="2" s="1"/>
  <c r="O396" i="2"/>
  <c r="P396" i="2" s="1"/>
  <c r="O397" i="2"/>
  <c r="P397" i="2" s="1"/>
  <c r="O398" i="2"/>
  <c r="P398" i="2" s="1"/>
  <c r="O399" i="2"/>
  <c r="P399" i="2" s="1"/>
  <c r="O400" i="2"/>
  <c r="P400" i="2" s="1"/>
  <c r="O401" i="2"/>
  <c r="P401" i="2" s="1"/>
  <c r="O402" i="2"/>
  <c r="P402" i="2" s="1"/>
  <c r="O403" i="2"/>
  <c r="P403" i="2" s="1"/>
  <c r="O404" i="2"/>
  <c r="P404" i="2" s="1"/>
  <c r="O405" i="2"/>
  <c r="P405" i="2" s="1"/>
  <c r="O406" i="2"/>
  <c r="P406" i="2" s="1"/>
  <c r="O407" i="2"/>
  <c r="P407" i="2" s="1"/>
  <c r="O408" i="2"/>
  <c r="P408" i="2" s="1"/>
  <c r="O409" i="2"/>
  <c r="P409" i="2" s="1"/>
  <c r="O410" i="2"/>
  <c r="P410" i="2" s="1"/>
  <c r="O411" i="2"/>
  <c r="P411" i="2" s="1"/>
  <c r="O412" i="2"/>
  <c r="P412" i="2" s="1"/>
  <c r="O413" i="2"/>
  <c r="P413" i="2" s="1"/>
  <c r="O414" i="2"/>
  <c r="P414" i="2" s="1"/>
  <c r="O415" i="2"/>
  <c r="P415" i="2" s="1"/>
  <c r="O416" i="2"/>
  <c r="P416" i="2" s="1"/>
  <c r="O417" i="2"/>
  <c r="P417" i="2" s="1"/>
  <c r="O418" i="2"/>
  <c r="P418" i="2" s="1"/>
  <c r="O419" i="2"/>
  <c r="P419" i="2" s="1"/>
  <c r="O420" i="2"/>
  <c r="P420" i="2" s="1"/>
  <c r="O421" i="2"/>
  <c r="P421" i="2" s="1"/>
  <c r="O422" i="2"/>
  <c r="P422" i="2" s="1"/>
  <c r="O423" i="2"/>
  <c r="P423" i="2" s="1"/>
  <c r="O424" i="2"/>
  <c r="P424" i="2" s="1"/>
  <c r="O425" i="2"/>
  <c r="P425" i="2" s="1"/>
  <c r="O426" i="2"/>
  <c r="P426" i="2" s="1"/>
  <c r="O427" i="2"/>
  <c r="P427" i="2" s="1"/>
  <c r="O428" i="2"/>
  <c r="P428" i="2" s="1"/>
  <c r="O429" i="2"/>
  <c r="P429" i="2" s="1"/>
  <c r="O430" i="2"/>
  <c r="P430" i="2" s="1"/>
  <c r="O431" i="2"/>
  <c r="P431" i="2" s="1"/>
  <c r="O432" i="2"/>
  <c r="P432" i="2" s="1"/>
  <c r="O433" i="2"/>
  <c r="P433" i="2" s="1"/>
  <c r="O434" i="2"/>
  <c r="P434" i="2" s="1"/>
  <c r="O435" i="2"/>
  <c r="P435" i="2" s="1"/>
  <c r="O436" i="2"/>
  <c r="P436" i="2" s="1"/>
  <c r="O437" i="2"/>
  <c r="P437" i="2" s="1"/>
  <c r="O438" i="2"/>
  <c r="P438" i="2" s="1"/>
  <c r="O439" i="2"/>
  <c r="P439" i="2" s="1"/>
  <c r="O440" i="2"/>
  <c r="P440" i="2" s="1"/>
  <c r="O441" i="2"/>
  <c r="P441" i="2" s="1"/>
  <c r="O442" i="2"/>
  <c r="P442" i="2" s="1"/>
  <c r="O443" i="2"/>
  <c r="P443" i="2" s="1"/>
  <c r="O444" i="2"/>
  <c r="P444" i="2" s="1"/>
  <c r="O445" i="2"/>
  <c r="P445" i="2" s="1"/>
  <c r="O446" i="2"/>
  <c r="P446" i="2" s="1"/>
  <c r="O447" i="2"/>
  <c r="P447" i="2" s="1"/>
  <c r="O448" i="2"/>
  <c r="P448" i="2" s="1"/>
  <c r="O449" i="2"/>
  <c r="P449" i="2" s="1"/>
  <c r="O450" i="2"/>
  <c r="P450" i="2" s="1"/>
  <c r="O451" i="2"/>
  <c r="P451" i="2" s="1"/>
  <c r="O452" i="2"/>
  <c r="P452" i="2" s="1"/>
  <c r="O453" i="2"/>
  <c r="P453" i="2" s="1"/>
  <c r="O454" i="2"/>
  <c r="P454" i="2" s="1"/>
  <c r="O455" i="2"/>
  <c r="P455" i="2" s="1"/>
  <c r="O456" i="2"/>
  <c r="P456" i="2" s="1"/>
  <c r="O457" i="2"/>
  <c r="P457" i="2" s="1"/>
  <c r="O458" i="2"/>
  <c r="P458" i="2" s="1"/>
  <c r="O459" i="2"/>
  <c r="P459" i="2" s="1"/>
  <c r="O460" i="2"/>
  <c r="P460" i="2" s="1"/>
  <c r="O461" i="2"/>
  <c r="P461" i="2" s="1"/>
  <c r="O462" i="2"/>
  <c r="P462" i="2" s="1"/>
  <c r="O463" i="2"/>
  <c r="P463" i="2" s="1"/>
  <c r="O464" i="2"/>
  <c r="P464" i="2" s="1"/>
  <c r="O465" i="2"/>
  <c r="P465" i="2" s="1"/>
  <c r="O466" i="2"/>
  <c r="P466" i="2" s="1"/>
  <c r="O467" i="2"/>
  <c r="P467" i="2" s="1"/>
  <c r="O468" i="2"/>
  <c r="P468" i="2" s="1"/>
  <c r="O469" i="2"/>
  <c r="P469" i="2" s="1"/>
  <c r="O470" i="2"/>
  <c r="P470" i="2" s="1"/>
  <c r="O471" i="2"/>
  <c r="P471" i="2" s="1"/>
  <c r="O472" i="2"/>
  <c r="P472" i="2" s="1"/>
  <c r="O473" i="2"/>
  <c r="P473" i="2" s="1"/>
  <c r="O474" i="2"/>
  <c r="P474" i="2" s="1"/>
  <c r="O475" i="2"/>
  <c r="P475" i="2" s="1"/>
  <c r="O476" i="2"/>
  <c r="P476" i="2" s="1"/>
  <c r="O477" i="2"/>
  <c r="P477" i="2" s="1"/>
  <c r="O478" i="2"/>
  <c r="P478" i="2" s="1"/>
  <c r="O479" i="2"/>
  <c r="P479" i="2" s="1"/>
  <c r="O480" i="2"/>
  <c r="P480" i="2" s="1"/>
  <c r="O481" i="2"/>
  <c r="P481" i="2" s="1"/>
  <c r="O482" i="2"/>
  <c r="P482" i="2" s="1"/>
  <c r="O483" i="2"/>
  <c r="P483" i="2" s="1"/>
  <c r="O484" i="2"/>
  <c r="P484" i="2" s="1"/>
  <c r="O485" i="2"/>
  <c r="P485" i="2" s="1"/>
  <c r="O486" i="2"/>
  <c r="P486" i="2" s="1"/>
  <c r="O487" i="2"/>
  <c r="P487" i="2" s="1"/>
  <c r="O488" i="2"/>
  <c r="P488" i="2" s="1"/>
  <c r="O489" i="2"/>
  <c r="P489" i="2" s="1"/>
  <c r="O490" i="2"/>
  <c r="P490" i="2" s="1"/>
  <c r="O491" i="2"/>
  <c r="P491" i="2" s="1"/>
  <c r="O492" i="2"/>
  <c r="P492" i="2" s="1"/>
  <c r="O493" i="2"/>
  <c r="P493" i="2" s="1"/>
  <c r="O494" i="2"/>
  <c r="P494" i="2" s="1"/>
  <c r="O495" i="2"/>
  <c r="P495" i="2" s="1"/>
  <c r="O496" i="2"/>
  <c r="P496" i="2" s="1"/>
  <c r="O497" i="2"/>
  <c r="P497" i="2" s="1"/>
  <c r="O498" i="2"/>
  <c r="P498" i="2" s="1"/>
  <c r="O499" i="2"/>
  <c r="P499" i="2" s="1"/>
  <c r="O500" i="2"/>
  <c r="P500" i="2" s="1"/>
  <c r="O501" i="2"/>
  <c r="P501" i="2" s="1"/>
  <c r="O502" i="2"/>
  <c r="P502" i="2" s="1"/>
  <c r="O503" i="2"/>
  <c r="P503" i="2" s="1"/>
  <c r="O504" i="2"/>
  <c r="P504" i="2" s="1"/>
  <c r="O505" i="2"/>
  <c r="P505" i="2" s="1"/>
  <c r="O506" i="2"/>
  <c r="P506" i="2" s="1"/>
  <c r="O507" i="2"/>
  <c r="P507" i="2" s="1"/>
  <c r="O508" i="2"/>
  <c r="P508" i="2" s="1"/>
  <c r="O509" i="2"/>
  <c r="P509" i="2" s="1"/>
  <c r="O510" i="2"/>
  <c r="P510" i="2" s="1"/>
  <c r="O511" i="2"/>
  <c r="P511" i="2" s="1"/>
  <c r="O512" i="2"/>
  <c r="P512" i="2" s="1"/>
  <c r="O513" i="2"/>
  <c r="P513" i="2" s="1"/>
  <c r="O514" i="2"/>
  <c r="P514" i="2" s="1"/>
  <c r="O515" i="2"/>
  <c r="P515" i="2" s="1"/>
  <c r="O516" i="2"/>
  <c r="P516" i="2" s="1"/>
  <c r="O517" i="2"/>
  <c r="P517" i="2" s="1"/>
  <c r="O518" i="2"/>
  <c r="P518" i="2" s="1"/>
  <c r="O519" i="2"/>
  <c r="P519" i="2" s="1"/>
  <c r="O520" i="2"/>
  <c r="P520" i="2" s="1"/>
  <c r="O521" i="2"/>
  <c r="P521" i="2" s="1"/>
  <c r="O522" i="2"/>
  <c r="P522" i="2" s="1"/>
  <c r="O523" i="2"/>
  <c r="P523" i="2" s="1"/>
  <c r="O524" i="2"/>
  <c r="P524" i="2" s="1"/>
  <c r="O525" i="2"/>
  <c r="P525" i="2" s="1"/>
  <c r="O526" i="2"/>
  <c r="P526" i="2" s="1"/>
  <c r="O527" i="2"/>
  <c r="P527" i="2" s="1"/>
  <c r="O528" i="2"/>
  <c r="P528" i="2" s="1"/>
  <c r="O529" i="2"/>
  <c r="P529" i="2" s="1"/>
  <c r="O530" i="2"/>
  <c r="P530" i="2" s="1"/>
  <c r="O531" i="2"/>
  <c r="P531" i="2" s="1"/>
  <c r="O532" i="2"/>
  <c r="P532" i="2" s="1"/>
  <c r="O533" i="2"/>
  <c r="P533" i="2" s="1"/>
  <c r="O534" i="2"/>
  <c r="P534" i="2" s="1"/>
  <c r="O535" i="2"/>
  <c r="P535" i="2" s="1"/>
  <c r="O536" i="2"/>
  <c r="P536" i="2" s="1"/>
  <c r="O537" i="2"/>
  <c r="P537" i="2" s="1"/>
  <c r="O538" i="2"/>
  <c r="P538" i="2" s="1"/>
  <c r="O539" i="2"/>
  <c r="P539" i="2" s="1"/>
  <c r="O540" i="2"/>
  <c r="P540" i="2" s="1"/>
  <c r="O541" i="2"/>
  <c r="P541" i="2" s="1"/>
  <c r="O542" i="2"/>
  <c r="P542" i="2" s="1"/>
  <c r="O543" i="2"/>
  <c r="P543" i="2" s="1"/>
  <c r="O544" i="2"/>
  <c r="P544" i="2" s="1"/>
  <c r="O545" i="2"/>
  <c r="P545" i="2" s="1"/>
  <c r="O546" i="2"/>
  <c r="P546" i="2" s="1"/>
  <c r="O547" i="2"/>
  <c r="P547" i="2" s="1"/>
  <c r="O548" i="2"/>
  <c r="P548" i="2" s="1"/>
  <c r="O549" i="2"/>
  <c r="P549" i="2" s="1"/>
  <c r="O550" i="2"/>
  <c r="P550" i="2" s="1"/>
  <c r="O551" i="2"/>
  <c r="P551" i="2" s="1"/>
  <c r="O552" i="2"/>
  <c r="P552" i="2" s="1"/>
  <c r="O553" i="2"/>
  <c r="P553" i="2" s="1"/>
  <c r="O554" i="2"/>
  <c r="P554" i="2" s="1"/>
  <c r="O555" i="2"/>
  <c r="P555" i="2" s="1"/>
  <c r="O556" i="2"/>
  <c r="P556" i="2" s="1"/>
  <c r="O557" i="2"/>
  <c r="P557" i="2" s="1"/>
  <c r="O558" i="2"/>
  <c r="P558" i="2" s="1"/>
  <c r="O559" i="2"/>
  <c r="P559" i="2" s="1"/>
  <c r="O560" i="2"/>
  <c r="P560" i="2" s="1"/>
  <c r="O561" i="2"/>
  <c r="P561" i="2" s="1"/>
  <c r="O562" i="2"/>
  <c r="P562" i="2" s="1"/>
  <c r="O563" i="2"/>
  <c r="P563" i="2" s="1"/>
  <c r="O564" i="2"/>
  <c r="P564" i="2" s="1"/>
  <c r="O565" i="2"/>
  <c r="P565" i="2" s="1"/>
  <c r="O566" i="2"/>
  <c r="P566" i="2" s="1"/>
  <c r="O567" i="2"/>
  <c r="P567" i="2" s="1"/>
  <c r="O568" i="2"/>
  <c r="P568" i="2" s="1"/>
  <c r="O569" i="2"/>
  <c r="P569" i="2" s="1"/>
  <c r="O570" i="2"/>
  <c r="P570" i="2" s="1"/>
  <c r="O571" i="2"/>
  <c r="P571" i="2" s="1"/>
  <c r="O572" i="2"/>
  <c r="P572" i="2" s="1"/>
  <c r="O573" i="2"/>
  <c r="P573" i="2" s="1"/>
  <c r="O574" i="2"/>
  <c r="P574" i="2" s="1"/>
  <c r="O575" i="2"/>
  <c r="P575" i="2" s="1"/>
  <c r="O576" i="2"/>
  <c r="P576" i="2" s="1"/>
  <c r="O577" i="2"/>
  <c r="P577" i="2" s="1"/>
  <c r="O578" i="2"/>
  <c r="P578" i="2" s="1"/>
  <c r="O579" i="2"/>
  <c r="P579" i="2" s="1"/>
  <c r="O580" i="2"/>
  <c r="P580" i="2" s="1"/>
  <c r="O581" i="2"/>
  <c r="P581" i="2" s="1"/>
  <c r="O582" i="2"/>
  <c r="P582" i="2" s="1"/>
  <c r="O583" i="2"/>
  <c r="P583" i="2" s="1"/>
  <c r="O584" i="2"/>
  <c r="P584" i="2" s="1"/>
  <c r="O585" i="2"/>
  <c r="P585" i="2" s="1"/>
  <c r="O586" i="2"/>
  <c r="P586" i="2" s="1"/>
  <c r="O587" i="2"/>
  <c r="P587" i="2" s="1"/>
  <c r="O588" i="2"/>
  <c r="P588" i="2" s="1"/>
  <c r="O589" i="2"/>
  <c r="P589" i="2" s="1"/>
  <c r="O590" i="2"/>
  <c r="P590" i="2" s="1"/>
  <c r="O591" i="2"/>
  <c r="P591" i="2" s="1"/>
  <c r="O592" i="2"/>
  <c r="P592" i="2" s="1"/>
  <c r="O593" i="2"/>
  <c r="P593" i="2" s="1"/>
  <c r="O594" i="2"/>
  <c r="P594" i="2" s="1"/>
  <c r="O595" i="2"/>
  <c r="P595" i="2" s="1"/>
  <c r="O596" i="2"/>
  <c r="P596" i="2" s="1"/>
  <c r="O597" i="2"/>
  <c r="P597" i="2" s="1"/>
  <c r="O598" i="2"/>
  <c r="P598" i="2" s="1"/>
  <c r="O599" i="2"/>
  <c r="P599" i="2" s="1"/>
  <c r="O600" i="2"/>
  <c r="P600" i="2" s="1"/>
  <c r="O601" i="2"/>
  <c r="P601" i="2" s="1"/>
  <c r="O602" i="2"/>
  <c r="P602" i="2" s="1"/>
  <c r="O603" i="2"/>
  <c r="P603" i="2" s="1"/>
  <c r="O604" i="2"/>
  <c r="P604" i="2" s="1"/>
  <c r="O605" i="2"/>
  <c r="P605" i="2" s="1"/>
  <c r="O606" i="2"/>
  <c r="P606" i="2" s="1"/>
  <c r="O607" i="2"/>
  <c r="P607" i="2" s="1"/>
  <c r="O608" i="2"/>
  <c r="P608" i="2" s="1"/>
  <c r="O609" i="2"/>
  <c r="P609" i="2" s="1"/>
  <c r="O610" i="2"/>
  <c r="P610" i="2" s="1"/>
  <c r="O611" i="2"/>
  <c r="P611" i="2" s="1"/>
  <c r="O612" i="2"/>
  <c r="P612" i="2" s="1"/>
  <c r="O613" i="2"/>
  <c r="P613" i="2" s="1"/>
  <c r="O614" i="2"/>
  <c r="P614" i="2" s="1"/>
  <c r="O615" i="2"/>
  <c r="P615" i="2" s="1"/>
  <c r="O616" i="2"/>
  <c r="P616" i="2" s="1"/>
  <c r="O617" i="2"/>
  <c r="P617" i="2" s="1"/>
  <c r="O618" i="2"/>
  <c r="P618" i="2" s="1"/>
  <c r="O619" i="2"/>
  <c r="P619" i="2" s="1"/>
  <c r="O620" i="2"/>
  <c r="P620" i="2" s="1"/>
  <c r="O621" i="2"/>
  <c r="P621" i="2" s="1"/>
  <c r="O622" i="2"/>
  <c r="P622" i="2" s="1"/>
  <c r="O623" i="2"/>
  <c r="P623" i="2" s="1"/>
  <c r="O624" i="2"/>
  <c r="P624" i="2" s="1"/>
  <c r="O625" i="2"/>
  <c r="P625" i="2" s="1"/>
  <c r="O626" i="2"/>
  <c r="P626" i="2" s="1"/>
  <c r="O627" i="2"/>
  <c r="P627" i="2" s="1"/>
  <c r="O628" i="2"/>
  <c r="P628" i="2" s="1"/>
  <c r="O629" i="2"/>
  <c r="P629" i="2" s="1"/>
  <c r="O630" i="2"/>
  <c r="P630" i="2" s="1"/>
  <c r="O631" i="2"/>
  <c r="P631" i="2" s="1"/>
  <c r="O632" i="2"/>
  <c r="P632" i="2" s="1"/>
  <c r="O633" i="2"/>
  <c r="P633" i="2" s="1"/>
  <c r="O634" i="2"/>
  <c r="P634" i="2" s="1"/>
  <c r="O635" i="2"/>
  <c r="P635" i="2" s="1"/>
  <c r="O636" i="2"/>
  <c r="P636" i="2" s="1"/>
  <c r="O637" i="2"/>
  <c r="P637" i="2" s="1"/>
  <c r="O638" i="2"/>
  <c r="P638" i="2" s="1"/>
  <c r="O639" i="2"/>
  <c r="P639" i="2" s="1"/>
  <c r="O640" i="2"/>
  <c r="P640" i="2" s="1"/>
  <c r="O641" i="2"/>
  <c r="P641" i="2" s="1"/>
  <c r="O642" i="2"/>
  <c r="P642" i="2" s="1"/>
  <c r="O643" i="2"/>
  <c r="P643" i="2" s="1"/>
  <c r="O644" i="2"/>
  <c r="P644" i="2" s="1"/>
  <c r="O645" i="2"/>
  <c r="P645" i="2" s="1"/>
  <c r="O646" i="2"/>
  <c r="P646" i="2" s="1"/>
  <c r="O647" i="2"/>
  <c r="P647" i="2" s="1"/>
  <c r="O648" i="2"/>
  <c r="P648" i="2" s="1"/>
  <c r="O649" i="2"/>
  <c r="P649" i="2" s="1"/>
  <c r="O650" i="2"/>
  <c r="P650" i="2" s="1"/>
  <c r="O651" i="2"/>
  <c r="P651" i="2" s="1"/>
  <c r="O652" i="2"/>
  <c r="P652" i="2" s="1"/>
  <c r="O653" i="2"/>
  <c r="P653" i="2" s="1"/>
  <c r="O654" i="2"/>
  <c r="P654" i="2" s="1"/>
  <c r="O655" i="2"/>
  <c r="P655" i="2" s="1"/>
  <c r="O656" i="2"/>
  <c r="P656" i="2" s="1"/>
  <c r="O657" i="2"/>
  <c r="P657" i="2" s="1"/>
  <c r="O658" i="2"/>
  <c r="P658" i="2" s="1"/>
  <c r="O659" i="2"/>
  <c r="P659" i="2" s="1"/>
  <c r="O660" i="2"/>
  <c r="P660" i="2" s="1"/>
  <c r="O661" i="2"/>
  <c r="P661" i="2" s="1"/>
  <c r="O662" i="2"/>
  <c r="P662" i="2" s="1"/>
  <c r="O663" i="2"/>
  <c r="P663" i="2" s="1"/>
  <c r="O664" i="2"/>
  <c r="P664" i="2" s="1"/>
  <c r="O665" i="2"/>
  <c r="P665" i="2" s="1"/>
  <c r="O666" i="2"/>
  <c r="P666" i="2" s="1"/>
  <c r="O667" i="2"/>
  <c r="P667" i="2" s="1"/>
  <c r="O668" i="2"/>
  <c r="P668" i="2" s="1"/>
  <c r="O669" i="2"/>
  <c r="P669" i="2" s="1"/>
  <c r="O670" i="2"/>
  <c r="P670" i="2" s="1"/>
  <c r="O671" i="2"/>
  <c r="P671" i="2" s="1"/>
  <c r="O672" i="2"/>
  <c r="P672" i="2" s="1"/>
  <c r="O673" i="2"/>
  <c r="P673" i="2" s="1"/>
  <c r="O674" i="2"/>
  <c r="P674" i="2" s="1"/>
  <c r="O675" i="2"/>
  <c r="P675" i="2" s="1"/>
  <c r="O676" i="2"/>
  <c r="P676" i="2" s="1"/>
  <c r="O677" i="2"/>
  <c r="P677" i="2" s="1"/>
  <c r="O678" i="2"/>
  <c r="P678" i="2" s="1"/>
  <c r="O679" i="2"/>
  <c r="P679" i="2" s="1"/>
  <c r="O680" i="2"/>
  <c r="P680" i="2" s="1"/>
  <c r="O681" i="2"/>
  <c r="P681" i="2" s="1"/>
  <c r="O682" i="2"/>
  <c r="P682" i="2" s="1"/>
  <c r="O683" i="2"/>
  <c r="P683" i="2" s="1"/>
  <c r="O684" i="2"/>
  <c r="P684" i="2" s="1"/>
  <c r="O685" i="2"/>
  <c r="P685" i="2" s="1"/>
  <c r="O686" i="2"/>
  <c r="P686" i="2" s="1"/>
  <c r="O687" i="2"/>
  <c r="P687" i="2" s="1"/>
  <c r="O688" i="2"/>
  <c r="P688" i="2" s="1"/>
  <c r="O689" i="2"/>
  <c r="P689" i="2" s="1"/>
  <c r="O690" i="2"/>
  <c r="P690" i="2" s="1"/>
  <c r="O691" i="2"/>
  <c r="P691" i="2" s="1"/>
  <c r="O692" i="2"/>
  <c r="P692" i="2" s="1"/>
  <c r="O693" i="2"/>
  <c r="P693" i="2" s="1"/>
  <c r="O694" i="2"/>
  <c r="P694" i="2" s="1"/>
  <c r="O695" i="2"/>
  <c r="P695" i="2" s="1"/>
  <c r="O696" i="2"/>
  <c r="P696" i="2" s="1"/>
  <c r="O697" i="2"/>
  <c r="P697" i="2" s="1"/>
  <c r="O698" i="2"/>
  <c r="P698" i="2" s="1"/>
  <c r="O699" i="2"/>
  <c r="P699" i="2" s="1"/>
  <c r="O700" i="2"/>
  <c r="P700" i="2" s="1"/>
  <c r="O701" i="2"/>
  <c r="P701" i="2" s="1"/>
  <c r="O702" i="2"/>
  <c r="P702" i="2" s="1"/>
  <c r="O703" i="2"/>
  <c r="P703" i="2" s="1"/>
  <c r="O704" i="2"/>
  <c r="P704" i="2" s="1"/>
  <c r="O705" i="2"/>
  <c r="P705" i="2" s="1"/>
  <c r="O706" i="2"/>
  <c r="P706" i="2" s="1"/>
  <c r="O707" i="2"/>
  <c r="P707" i="2" s="1"/>
  <c r="O708" i="2"/>
  <c r="P708" i="2" s="1"/>
  <c r="O709" i="2"/>
  <c r="P709" i="2" s="1"/>
  <c r="O710" i="2"/>
  <c r="P710" i="2" s="1"/>
  <c r="O711" i="2"/>
  <c r="P711" i="2" s="1"/>
  <c r="O712" i="2"/>
  <c r="P712" i="2" s="1"/>
  <c r="O713" i="2"/>
  <c r="P713" i="2" s="1"/>
  <c r="O714" i="2"/>
  <c r="P714" i="2" s="1"/>
  <c r="O715" i="2"/>
  <c r="P715" i="2" s="1"/>
  <c r="O716" i="2"/>
  <c r="P716" i="2" s="1"/>
  <c r="O717" i="2"/>
  <c r="P717" i="2" s="1"/>
  <c r="O718" i="2"/>
  <c r="P718" i="2" s="1"/>
  <c r="O719" i="2"/>
  <c r="P719" i="2" s="1"/>
  <c r="O720" i="2"/>
  <c r="P720" i="2" s="1"/>
  <c r="O721" i="2"/>
  <c r="P721" i="2" s="1"/>
  <c r="O722" i="2"/>
  <c r="P722" i="2" s="1"/>
  <c r="O723" i="2"/>
  <c r="P723" i="2" s="1"/>
  <c r="O724" i="2"/>
  <c r="P724" i="2" s="1"/>
  <c r="O725" i="2"/>
  <c r="P725" i="2" s="1"/>
  <c r="O726" i="2"/>
  <c r="P726" i="2" s="1"/>
  <c r="O727" i="2"/>
  <c r="P727" i="2" s="1"/>
  <c r="O728" i="2"/>
  <c r="P728" i="2" s="1"/>
  <c r="O729" i="2"/>
  <c r="P729" i="2" s="1"/>
  <c r="O730" i="2"/>
  <c r="P730" i="2" s="1"/>
  <c r="O731" i="2"/>
  <c r="P731" i="2" s="1"/>
  <c r="O732" i="2"/>
  <c r="P732" i="2" s="1"/>
  <c r="O733" i="2"/>
  <c r="P733" i="2" s="1"/>
  <c r="O734" i="2"/>
  <c r="P734" i="2" s="1"/>
  <c r="O735" i="2"/>
  <c r="P735" i="2" s="1"/>
  <c r="O736" i="2"/>
  <c r="P736" i="2" s="1"/>
  <c r="O737" i="2"/>
  <c r="P737" i="2" s="1"/>
  <c r="O738" i="2"/>
  <c r="P738" i="2" s="1"/>
  <c r="O739" i="2"/>
  <c r="P739" i="2" s="1"/>
  <c r="O740" i="2"/>
  <c r="P740" i="2" s="1"/>
  <c r="O741" i="2"/>
  <c r="P741" i="2" s="1"/>
  <c r="O742" i="2"/>
  <c r="P742" i="2" s="1"/>
  <c r="O743" i="2"/>
  <c r="P743" i="2" s="1"/>
  <c r="O744" i="2"/>
  <c r="P744" i="2" s="1"/>
  <c r="O745" i="2"/>
  <c r="P745" i="2" s="1"/>
  <c r="O746" i="2"/>
  <c r="P746" i="2" s="1"/>
  <c r="O747" i="2"/>
  <c r="P747" i="2" s="1"/>
  <c r="O748" i="2"/>
  <c r="P748" i="2" s="1"/>
  <c r="O749" i="2"/>
  <c r="P749" i="2" s="1"/>
  <c r="O750" i="2"/>
  <c r="P750" i="2" s="1"/>
  <c r="O751" i="2"/>
  <c r="P751" i="2" s="1"/>
  <c r="O752" i="2"/>
  <c r="P752" i="2" s="1"/>
  <c r="O753" i="2"/>
  <c r="P753" i="2" s="1"/>
  <c r="O754" i="2"/>
  <c r="P754" i="2" s="1"/>
  <c r="O755" i="2"/>
  <c r="P755" i="2" s="1"/>
  <c r="O756" i="2"/>
  <c r="P756" i="2" s="1"/>
  <c r="O757" i="2"/>
  <c r="P757" i="2" s="1"/>
  <c r="O758" i="2"/>
  <c r="P758" i="2" s="1"/>
  <c r="O759" i="2"/>
  <c r="P759" i="2" s="1"/>
  <c r="O760" i="2"/>
  <c r="P760" i="2" s="1"/>
  <c r="O761" i="2"/>
  <c r="P761" i="2" s="1"/>
  <c r="O762" i="2"/>
  <c r="P762" i="2" s="1"/>
  <c r="O763" i="2"/>
  <c r="P763" i="2" s="1"/>
  <c r="O764" i="2"/>
  <c r="P764" i="2" s="1"/>
  <c r="O765" i="2"/>
  <c r="P765" i="2" s="1"/>
  <c r="O766" i="2"/>
  <c r="P766" i="2" s="1"/>
  <c r="O767" i="2"/>
  <c r="P767" i="2" s="1"/>
  <c r="O768" i="2"/>
  <c r="P768" i="2" s="1"/>
  <c r="O769" i="2"/>
  <c r="P769" i="2" s="1"/>
  <c r="O770" i="2"/>
  <c r="P770" i="2" s="1"/>
  <c r="O771" i="2"/>
  <c r="P771" i="2" s="1"/>
  <c r="O772" i="2"/>
  <c r="P772" i="2" s="1"/>
  <c r="O773" i="2"/>
  <c r="P773" i="2" s="1"/>
  <c r="O774" i="2"/>
  <c r="P774" i="2" s="1"/>
  <c r="O775" i="2"/>
  <c r="P775" i="2" s="1"/>
  <c r="O776" i="2"/>
  <c r="P776" i="2" s="1"/>
  <c r="O777" i="2"/>
  <c r="P777" i="2" s="1"/>
  <c r="O778" i="2"/>
  <c r="P778" i="2" s="1"/>
  <c r="O779" i="2"/>
  <c r="P779" i="2" s="1"/>
  <c r="O780" i="2"/>
  <c r="P780" i="2" s="1"/>
  <c r="O781" i="2"/>
  <c r="P781" i="2" s="1"/>
  <c r="O782" i="2"/>
  <c r="P782" i="2" s="1"/>
  <c r="O783" i="2"/>
  <c r="P783" i="2" s="1"/>
  <c r="O784" i="2"/>
  <c r="P784" i="2" s="1"/>
  <c r="O785" i="2"/>
  <c r="P785" i="2" s="1"/>
  <c r="O786" i="2"/>
  <c r="P786" i="2" s="1"/>
  <c r="O787" i="2"/>
  <c r="P787" i="2" s="1"/>
  <c r="O788" i="2"/>
  <c r="P788" i="2" s="1"/>
  <c r="O789" i="2"/>
  <c r="P789" i="2" s="1"/>
  <c r="O790" i="2"/>
  <c r="P790" i="2" s="1"/>
  <c r="O791" i="2"/>
  <c r="P791" i="2" s="1"/>
  <c r="O792" i="2"/>
  <c r="P792" i="2" s="1"/>
  <c r="O793" i="2"/>
  <c r="P793" i="2" s="1"/>
  <c r="O794" i="2"/>
  <c r="P794" i="2" s="1"/>
  <c r="O795" i="2"/>
  <c r="P795" i="2" s="1"/>
  <c r="O796" i="2"/>
  <c r="P796" i="2" s="1"/>
  <c r="O797" i="2"/>
  <c r="P797" i="2" s="1"/>
  <c r="O798" i="2"/>
  <c r="P798" i="2" s="1"/>
  <c r="O799" i="2"/>
  <c r="P799" i="2" s="1"/>
  <c r="O800" i="2"/>
  <c r="P800" i="2" s="1"/>
  <c r="O801" i="2"/>
  <c r="P801" i="2" s="1"/>
  <c r="O802" i="2"/>
  <c r="P802" i="2" s="1"/>
  <c r="O803" i="2"/>
  <c r="P803" i="2" s="1"/>
  <c r="O804" i="2"/>
  <c r="P804" i="2" s="1"/>
  <c r="O805" i="2"/>
  <c r="P805" i="2" s="1"/>
  <c r="O806" i="2"/>
  <c r="P806" i="2" s="1"/>
  <c r="O807" i="2"/>
  <c r="P807" i="2" s="1"/>
  <c r="O808" i="2"/>
  <c r="P808" i="2" s="1"/>
  <c r="O809" i="2"/>
  <c r="P809" i="2" s="1"/>
  <c r="O810" i="2"/>
  <c r="P810" i="2" s="1"/>
  <c r="O811" i="2"/>
  <c r="P811" i="2" s="1"/>
  <c r="O812" i="2"/>
  <c r="P812" i="2" s="1"/>
  <c r="O813" i="2"/>
  <c r="P813" i="2" s="1"/>
  <c r="O814" i="2"/>
  <c r="P814" i="2" s="1"/>
  <c r="O815" i="2"/>
  <c r="P815" i="2" s="1"/>
  <c r="O816" i="2"/>
  <c r="P816" i="2" s="1"/>
  <c r="O817" i="2"/>
  <c r="P817" i="2" s="1"/>
  <c r="O818" i="2"/>
  <c r="P818" i="2" s="1"/>
  <c r="O819" i="2"/>
  <c r="P819" i="2" s="1"/>
  <c r="O820" i="2"/>
  <c r="P820" i="2" s="1"/>
  <c r="O821" i="2"/>
  <c r="P821" i="2" s="1"/>
  <c r="O822" i="2"/>
  <c r="P822" i="2" s="1"/>
  <c r="O823" i="2"/>
  <c r="P823" i="2" s="1"/>
  <c r="O824" i="2"/>
  <c r="P824" i="2" s="1"/>
  <c r="O825" i="2"/>
  <c r="P825" i="2" s="1"/>
  <c r="O826" i="2"/>
  <c r="P826" i="2" s="1"/>
  <c r="O827" i="2"/>
  <c r="P827" i="2" s="1"/>
  <c r="O828" i="2"/>
  <c r="P828" i="2" s="1"/>
  <c r="O829" i="2"/>
  <c r="P829" i="2" s="1"/>
  <c r="O830" i="2"/>
  <c r="P830" i="2" s="1"/>
  <c r="O831" i="2"/>
  <c r="P831" i="2" s="1"/>
  <c r="O832" i="2"/>
  <c r="P832" i="2" s="1"/>
  <c r="O833" i="2"/>
  <c r="P833" i="2" s="1"/>
  <c r="O834" i="2"/>
  <c r="P834" i="2" s="1"/>
  <c r="O835" i="2"/>
  <c r="P835" i="2" s="1"/>
  <c r="O836" i="2"/>
  <c r="P836" i="2" s="1"/>
  <c r="O837" i="2"/>
  <c r="P837" i="2" s="1"/>
  <c r="O838" i="2"/>
  <c r="P838" i="2" s="1"/>
  <c r="O839" i="2"/>
  <c r="P839" i="2" s="1"/>
  <c r="O840" i="2"/>
  <c r="P840" i="2" s="1"/>
  <c r="O841" i="2"/>
  <c r="P841" i="2" s="1"/>
  <c r="O842" i="2"/>
  <c r="P842" i="2" s="1"/>
  <c r="O843" i="2"/>
  <c r="P843" i="2" s="1"/>
  <c r="O844" i="2"/>
  <c r="P844" i="2" s="1"/>
  <c r="O845" i="2"/>
  <c r="P845" i="2" s="1"/>
  <c r="O846" i="2"/>
  <c r="P846" i="2" s="1"/>
  <c r="O847" i="2"/>
  <c r="P847" i="2" s="1"/>
  <c r="O848" i="2"/>
  <c r="P848" i="2" s="1"/>
  <c r="O849" i="2"/>
  <c r="P849" i="2" s="1"/>
  <c r="O850" i="2"/>
  <c r="P850" i="2" s="1"/>
  <c r="O851" i="2"/>
  <c r="P851" i="2" s="1"/>
  <c r="O852" i="2"/>
  <c r="P852" i="2" s="1"/>
  <c r="O853" i="2"/>
  <c r="P853" i="2" s="1"/>
  <c r="O854" i="2"/>
  <c r="P854" i="2" s="1"/>
  <c r="O855" i="2"/>
  <c r="P855" i="2" s="1"/>
  <c r="O856" i="2"/>
  <c r="P856" i="2" s="1"/>
  <c r="O857" i="2"/>
  <c r="P857" i="2" s="1"/>
  <c r="O858" i="2"/>
  <c r="P858" i="2" s="1"/>
  <c r="O859" i="2"/>
  <c r="P859" i="2" s="1"/>
  <c r="O860" i="2"/>
  <c r="P860" i="2" s="1"/>
  <c r="O861" i="2"/>
  <c r="P861" i="2" s="1"/>
  <c r="O862" i="2"/>
  <c r="P862" i="2" s="1"/>
  <c r="O863" i="2"/>
  <c r="P863" i="2" s="1"/>
  <c r="O864" i="2"/>
  <c r="P864" i="2" s="1"/>
  <c r="O865" i="2"/>
  <c r="P865" i="2" s="1"/>
  <c r="O866" i="2"/>
  <c r="P866" i="2" s="1"/>
  <c r="O867" i="2"/>
  <c r="P867" i="2" s="1"/>
  <c r="O868" i="2"/>
  <c r="P868" i="2" s="1"/>
  <c r="O869" i="2"/>
  <c r="P869" i="2" s="1"/>
  <c r="O870" i="2"/>
  <c r="P870" i="2" s="1"/>
  <c r="O871" i="2"/>
  <c r="P871" i="2" s="1"/>
  <c r="O872" i="2"/>
  <c r="P872" i="2" s="1"/>
  <c r="O873" i="2"/>
  <c r="P873" i="2" s="1"/>
  <c r="O874" i="2"/>
  <c r="P874" i="2" s="1"/>
  <c r="O875" i="2"/>
  <c r="P875" i="2" s="1"/>
  <c r="O876" i="2"/>
  <c r="P876" i="2" s="1"/>
  <c r="O877" i="2"/>
  <c r="P877" i="2" s="1"/>
  <c r="O878" i="2"/>
  <c r="P878" i="2" s="1"/>
  <c r="O879" i="2"/>
  <c r="P879" i="2" s="1"/>
  <c r="O880" i="2"/>
  <c r="P880" i="2" s="1"/>
  <c r="O881" i="2"/>
  <c r="P881" i="2" s="1"/>
  <c r="O882" i="2"/>
  <c r="P882" i="2" s="1"/>
  <c r="O883" i="2"/>
  <c r="P883" i="2" s="1"/>
  <c r="O884" i="2"/>
  <c r="P884" i="2" s="1"/>
  <c r="O885" i="2"/>
  <c r="P885" i="2" s="1"/>
  <c r="O886" i="2"/>
  <c r="P886" i="2" s="1"/>
  <c r="O887" i="2"/>
  <c r="P887" i="2" s="1"/>
  <c r="O888" i="2"/>
  <c r="P888" i="2" s="1"/>
  <c r="O889" i="2"/>
  <c r="P889" i="2" s="1"/>
  <c r="O890" i="2"/>
  <c r="P890" i="2" s="1"/>
  <c r="O891" i="2"/>
  <c r="P891" i="2" s="1"/>
  <c r="O892" i="2"/>
  <c r="P892" i="2" s="1"/>
  <c r="O893" i="2"/>
  <c r="P893" i="2" s="1"/>
  <c r="O894" i="2"/>
  <c r="P894" i="2" s="1"/>
  <c r="O895" i="2"/>
  <c r="P895" i="2" s="1"/>
  <c r="O896" i="2"/>
  <c r="P896" i="2" s="1"/>
  <c r="O897" i="2"/>
  <c r="P897" i="2" s="1"/>
  <c r="O898" i="2"/>
  <c r="P898" i="2" s="1"/>
  <c r="O899" i="2"/>
  <c r="P899" i="2" s="1"/>
  <c r="O900" i="2"/>
  <c r="P900" i="2" s="1"/>
  <c r="O901" i="2"/>
  <c r="P901" i="2" s="1"/>
  <c r="O902" i="2"/>
  <c r="P902" i="2" s="1"/>
  <c r="O903" i="2"/>
  <c r="P903" i="2" s="1"/>
  <c r="O904" i="2"/>
  <c r="P904" i="2" s="1"/>
  <c r="O905" i="2"/>
  <c r="P905" i="2" s="1"/>
  <c r="O906" i="2"/>
  <c r="P906" i="2" s="1"/>
  <c r="O907" i="2"/>
  <c r="P907" i="2" s="1"/>
  <c r="O908" i="2"/>
  <c r="P908" i="2" s="1"/>
  <c r="O909" i="2"/>
  <c r="P909" i="2" s="1"/>
  <c r="O910" i="2"/>
  <c r="P910" i="2" s="1"/>
  <c r="O911" i="2"/>
  <c r="P911" i="2" s="1"/>
  <c r="O912" i="2"/>
  <c r="P912" i="2" s="1"/>
  <c r="O913" i="2"/>
  <c r="P913" i="2" s="1"/>
  <c r="O914" i="2"/>
  <c r="P914" i="2" s="1"/>
  <c r="O915" i="2"/>
  <c r="P915" i="2" s="1"/>
  <c r="O916" i="2"/>
  <c r="P916" i="2" s="1"/>
  <c r="O917" i="2"/>
  <c r="P917" i="2" s="1"/>
  <c r="O918" i="2"/>
  <c r="P918" i="2" s="1"/>
  <c r="O919" i="2"/>
  <c r="P919" i="2" s="1"/>
  <c r="O920" i="2"/>
  <c r="P920" i="2" s="1"/>
  <c r="O921" i="2"/>
  <c r="P921" i="2" s="1"/>
  <c r="O922" i="2"/>
  <c r="P922" i="2" s="1"/>
  <c r="O923" i="2"/>
  <c r="P923" i="2" s="1"/>
  <c r="O924" i="2"/>
  <c r="P924" i="2" s="1"/>
  <c r="O925" i="2"/>
  <c r="P925" i="2" s="1"/>
  <c r="O926" i="2"/>
  <c r="P926" i="2" s="1"/>
  <c r="O927" i="2"/>
  <c r="P927" i="2" s="1"/>
  <c r="O928" i="2"/>
  <c r="P928" i="2" s="1"/>
  <c r="O929" i="2"/>
  <c r="P929" i="2" s="1"/>
  <c r="O930" i="2"/>
  <c r="P930" i="2" s="1"/>
  <c r="O931" i="2"/>
  <c r="P931" i="2" s="1"/>
  <c r="O932" i="2"/>
  <c r="P932" i="2" s="1"/>
  <c r="O933" i="2"/>
  <c r="P933" i="2" s="1"/>
  <c r="O934" i="2"/>
  <c r="P934" i="2" s="1"/>
  <c r="O935" i="2"/>
  <c r="P935" i="2" s="1"/>
  <c r="O936" i="2"/>
  <c r="P936" i="2" s="1"/>
  <c r="O937" i="2"/>
  <c r="P937" i="2" s="1"/>
  <c r="O938" i="2"/>
  <c r="P938" i="2" s="1"/>
  <c r="O939" i="2"/>
  <c r="P939" i="2" s="1"/>
  <c r="O940" i="2"/>
  <c r="P940" i="2" s="1"/>
  <c r="O941" i="2"/>
  <c r="P941" i="2" s="1"/>
  <c r="O942" i="2"/>
  <c r="P942" i="2" s="1"/>
  <c r="O943" i="2"/>
  <c r="P943" i="2" s="1"/>
  <c r="O944" i="2"/>
  <c r="P944" i="2" s="1"/>
  <c r="O945" i="2"/>
  <c r="P945" i="2" s="1"/>
  <c r="O946" i="2"/>
  <c r="P946" i="2" s="1"/>
  <c r="O947" i="2"/>
  <c r="P947" i="2" s="1"/>
  <c r="O948" i="2"/>
  <c r="P948" i="2" s="1"/>
  <c r="O949" i="2"/>
  <c r="P949" i="2" s="1"/>
  <c r="O950" i="2"/>
  <c r="P950" i="2" s="1"/>
  <c r="O951" i="2"/>
  <c r="P951" i="2" s="1"/>
  <c r="O952" i="2"/>
  <c r="P952" i="2" s="1"/>
  <c r="O953" i="2"/>
  <c r="P953" i="2" s="1"/>
  <c r="O954" i="2"/>
  <c r="P954" i="2" s="1"/>
  <c r="O955" i="2"/>
  <c r="P955" i="2" s="1"/>
  <c r="O956" i="2"/>
  <c r="P956" i="2" s="1"/>
  <c r="O957" i="2"/>
  <c r="P957" i="2" s="1"/>
  <c r="O958" i="2"/>
  <c r="P958" i="2" s="1"/>
  <c r="O959" i="2"/>
  <c r="P959" i="2" s="1"/>
  <c r="O960" i="2"/>
  <c r="P960" i="2" s="1"/>
  <c r="O961" i="2"/>
  <c r="P961" i="2" s="1"/>
  <c r="O962" i="2"/>
  <c r="P962" i="2" s="1"/>
  <c r="O963" i="2"/>
  <c r="P963" i="2" s="1"/>
  <c r="O964" i="2"/>
  <c r="P964" i="2" s="1"/>
  <c r="O965" i="2"/>
  <c r="P965" i="2" s="1"/>
  <c r="O966" i="2"/>
  <c r="P966" i="2" s="1"/>
  <c r="O967" i="2"/>
  <c r="P967" i="2" s="1"/>
  <c r="O968" i="2"/>
  <c r="P968" i="2" s="1"/>
  <c r="O969" i="2"/>
  <c r="P969" i="2" s="1"/>
  <c r="O970" i="2"/>
  <c r="P970" i="2" s="1"/>
  <c r="O971" i="2"/>
  <c r="P971" i="2" s="1"/>
  <c r="O972" i="2"/>
  <c r="P972" i="2" s="1"/>
  <c r="O973" i="2"/>
  <c r="P973" i="2" s="1"/>
  <c r="O974" i="2"/>
  <c r="P974" i="2" s="1"/>
  <c r="O975" i="2"/>
  <c r="P975" i="2" s="1"/>
  <c r="O976" i="2"/>
  <c r="P976" i="2" s="1"/>
  <c r="O977" i="2"/>
  <c r="P977" i="2" s="1"/>
  <c r="O978" i="2"/>
  <c r="P978" i="2" s="1"/>
  <c r="O979" i="2"/>
  <c r="P979" i="2" s="1"/>
  <c r="O980" i="2"/>
  <c r="P980" i="2" s="1"/>
  <c r="O981" i="2"/>
  <c r="P981" i="2" s="1"/>
  <c r="O982" i="2"/>
  <c r="P982" i="2" s="1"/>
  <c r="O983" i="2"/>
  <c r="P983" i="2" s="1"/>
  <c r="O984" i="2"/>
  <c r="P984" i="2" s="1"/>
  <c r="O985" i="2"/>
  <c r="P985" i="2" s="1"/>
  <c r="O986" i="2"/>
  <c r="P986" i="2" s="1"/>
  <c r="O987" i="2"/>
  <c r="P987" i="2" s="1"/>
  <c r="O988" i="2"/>
  <c r="P988" i="2" s="1"/>
  <c r="O989" i="2"/>
  <c r="P989" i="2" s="1"/>
  <c r="O990" i="2"/>
  <c r="P990" i="2" s="1"/>
  <c r="O991" i="2"/>
  <c r="P991" i="2" s="1"/>
  <c r="O992" i="2"/>
  <c r="P992" i="2" s="1"/>
  <c r="O993" i="2"/>
  <c r="P993" i="2" s="1"/>
  <c r="O994" i="2"/>
  <c r="P994" i="2" s="1"/>
  <c r="O995" i="2"/>
  <c r="P995" i="2" s="1"/>
  <c r="O996" i="2"/>
  <c r="P996" i="2" s="1"/>
  <c r="O997" i="2"/>
  <c r="P997" i="2" s="1"/>
  <c r="O998" i="2"/>
  <c r="P998" i="2" s="1"/>
  <c r="O999" i="2"/>
  <c r="P999" i="2" s="1"/>
  <c r="O1000" i="2"/>
  <c r="P1000" i="2" s="1"/>
  <c r="O1001" i="2"/>
  <c r="P1001" i="2" s="1"/>
  <c r="O1002" i="2"/>
  <c r="P1002" i="2" s="1"/>
  <c r="O1003" i="2"/>
  <c r="P1003" i="2" s="1"/>
  <c r="O1004" i="2"/>
  <c r="P1004" i="2" s="1"/>
  <c r="O1005" i="2"/>
  <c r="P1005" i="2" s="1"/>
  <c r="O1006" i="2"/>
  <c r="P1006" i="2" s="1"/>
  <c r="O1007" i="2"/>
  <c r="P1007" i="2" s="1"/>
  <c r="O1008" i="2"/>
  <c r="P1008" i="2" s="1"/>
  <c r="O1009" i="2"/>
  <c r="P1009" i="2" s="1"/>
  <c r="O1010" i="2"/>
  <c r="P1010" i="2" s="1"/>
  <c r="O1011" i="2"/>
  <c r="P1011" i="2" s="1"/>
  <c r="O1012" i="2"/>
  <c r="P1012" i="2" s="1"/>
  <c r="O1013" i="2"/>
  <c r="P1013" i="2" s="1"/>
  <c r="O1014" i="2"/>
  <c r="P1014" i="2" s="1"/>
  <c r="O1015" i="2"/>
  <c r="P1015" i="2" s="1"/>
  <c r="O1016" i="2"/>
  <c r="P1016" i="2" s="1"/>
  <c r="O1017" i="2"/>
  <c r="P1017" i="2" s="1"/>
  <c r="O1018" i="2"/>
  <c r="P1018" i="2" s="1"/>
  <c r="O1019" i="2"/>
  <c r="P1019" i="2" s="1"/>
  <c r="O1020" i="2"/>
  <c r="P1020" i="2" s="1"/>
  <c r="O1021" i="2"/>
  <c r="P1021" i="2" s="1"/>
  <c r="O1022" i="2"/>
  <c r="P1022" i="2" s="1"/>
  <c r="O1023" i="2"/>
  <c r="P1023" i="2" s="1"/>
  <c r="O1024" i="2"/>
  <c r="P1024" i="2" s="1"/>
  <c r="O1025" i="2"/>
  <c r="P1025" i="2" s="1"/>
  <c r="O1026" i="2"/>
  <c r="P1026" i="2" s="1"/>
  <c r="O1027" i="2"/>
  <c r="P1027" i="2" s="1"/>
  <c r="O1028" i="2"/>
  <c r="P1028" i="2" s="1"/>
  <c r="O1029" i="2"/>
  <c r="P1029" i="2" s="1"/>
  <c r="O1030" i="2"/>
  <c r="P1030" i="2" s="1"/>
  <c r="O1031" i="2"/>
  <c r="P1031" i="2" s="1"/>
  <c r="O1032" i="2"/>
  <c r="P1032" i="2" s="1"/>
  <c r="O1033" i="2"/>
  <c r="P1033" i="2" s="1"/>
  <c r="O1034" i="2"/>
  <c r="P1034" i="2" s="1"/>
  <c r="O1035" i="2"/>
  <c r="P1035" i="2" s="1"/>
  <c r="O1036" i="2"/>
  <c r="P1036" i="2" s="1"/>
  <c r="O1037" i="2"/>
  <c r="P1037" i="2" s="1"/>
  <c r="O1038" i="2"/>
  <c r="P1038" i="2" s="1"/>
  <c r="O1039" i="2"/>
  <c r="P1039" i="2" s="1"/>
  <c r="O1040" i="2"/>
  <c r="P1040" i="2" s="1"/>
  <c r="O1041" i="2"/>
  <c r="P1041" i="2" s="1"/>
  <c r="O1042" i="2"/>
  <c r="P1042" i="2" s="1"/>
  <c r="O1043" i="2"/>
  <c r="P1043" i="2" s="1"/>
  <c r="O1044" i="2"/>
  <c r="P1044" i="2" s="1"/>
  <c r="O1045" i="2"/>
  <c r="P1045" i="2" s="1"/>
  <c r="O1046" i="2"/>
  <c r="P1046" i="2" s="1"/>
  <c r="O1047" i="2"/>
  <c r="P1047" i="2" s="1"/>
  <c r="O1048" i="2"/>
  <c r="P1048" i="2" s="1"/>
  <c r="O1049" i="2"/>
  <c r="P1049" i="2" s="1"/>
  <c r="O1050" i="2"/>
  <c r="P1050" i="2" s="1"/>
  <c r="O1051" i="2"/>
  <c r="P1051" i="2" s="1"/>
  <c r="O1052" i="2"/>
  <c r="P1052" i="2" s="1"/>
  <c r="O1053" i="2"/>
  <c r="P1053" i="2" s="1"/>
  <c r="O1054" i="2"/>
  <c r="P1054" i="2" s="1"/>
  <c r="O1055" i="2"/>
  <c r="P1055" i="2" s="1"/>
  <c r="O1056" i="2"/>
  <c r="P1056" i="2" s="1"/>
  <c r="O1057" i="2"/>
  <c r="P1057" i="2" s="1"/>
  <c r="O1058" i="2"/>
  <c r="P1058" i="2" s="1"/>
  <c r="O1059" i="2"/>
  <c r="P1059" i="2" s="1"/>
  <c r="O1060" i="2"/>
  <c r="P1060" i="2" s="1"/>
  <c r="O1061" i="2"/>
  <c r="P1061" i="2" s="1"/>
  <c r="O1062" i="2"/>
  <c r="P1062" i="2" s="1"/>
  <c r="O1063" i="2"/>
  <c r="P1063" i="2" s="1"/>
  <c r="O1064" i="2"/>
  <c r="P1064" i="2" s="1"/>
  <c r="O1065" i="2"/>
  <c r="P1065" i="2" s="1"/>
  <c r="O1066" i="2"/>
  <c r="P1066" i="2" s="1"/>
  <c r="O1067" i="2"/>
  <c r="P1067" i="2" s="1"/>
  <c r="O1068" i="2"/>
  <c r="P1068" i="2" s="1"/>
  <c r="O1069" i="2"/>
  <c r="P1069" i="2" s="1"/>
  <c r="O1070" i="2"/>
  <c r="P1070" i="2" s="1"/>
  <c r="O1071" i="2"/>
  <c r="P1071" i="2" s="1"/>
  <c r="O1072" i="2"/>
  <c r="P1072" i="2" s="1"/>
  <c r="O1073" i="2"/>
  <c r="P1073" i="2" s="1"/>
  <c r="O1074" i="2"/>
  <c r="P1074" i="2" s="1"/>
  <c r="O1075" i="2"/>
  <c r="P1075" i="2" s="1"/>
  <c r="O1076" i="2"/>
  <c r="P1076" i="2" s="1"/>
  <c r="O1077" i="2"/>
  <c r="P1077" i="2" s="1"/>
  <c r="O1078" i="2"/>
  <c r="P1078" i="2" s="1"/>
  <c r="O1079" i="2"/>
  <c r="P1079" i="2" s="1"/>
  <c r="O1080" i="2"/>
  <c r="P1080" i="2" s="1"/>
  <c r="O1081" i="2"/>
  <c r="P1081" i="2" s="1"/>
  <c r="O1082" i="2"/>
  <c r="P1082" i="2" s="1"/>
  <c r="O1083" i="2"/>
  <c r="P1083" i="2" s="1"/>
  <c r="O1084" i="2"/>
  <c r="P1084" i="2" s="1"/>
  <c r="O1085" i="2"/>
  <c r="P1085" i="2" s="1"/>
  <c r="O1086" i="2"/>
  <c r="P1086" i="2" s="1"/>
  <c r="O1087" i="2"/>
  <c r="P1087" i="2" s="1"/>
  <c r="O1088" i="2"/>
  <c r="P1088" i="2" s="1"/>
  <c r="O1089" i="2"/>
  <c r="P1089" i="2" s="1"/>
  <c r="O1090" i="2"/>
  <c r="P1090" i="2" s="1"/>
  <c r="O1091" i="2"/>
  <c r="P1091" i="2" s="1"/>
  <c r="O1092" i="2"/>
  <c r="P1092" i="2" s="1"/>
  <c r="O1093" i="2"/>
  <c r="P1093" i="2" s="1"/>
  <c r="O1094" i="2"/>
  <c r="P1094" i="2" s="1"/>
  <c r="O1095" i="2"/>
  <c r="P1095" i="2" s="1"/>
  <c r="O1096" i="2"/>
  <c r="P1096" i="2" s="1"/>
  <c r="O1097" i="2"/>
  <c r="P1097" i="2" s="1"/>
  <c r="O1098" i="2"/>
  <c r="P1098" i="2" s="1"/>
  <c r="O1099" i="2"/>
  <c r="P1099" i="2" s="1"/>
  <c r="O1100" i="2"/>
  <c r="P1100" i="2" s="1"/>
  <c r="O1101" i="2"/>
  <c r="P1101" i="2" s="1"/>
  <c r="O1102" i="2"/>
  <c r="P1102" i="2" s="1"/>
  <c r="O1103" i="2"/>
  <c r="P1103" i="2" s="1"/>
  <c r="O1104" i="2"/>
  <c r="P1104" i="2" s="1"/>
  <c r="O1105" i="2"/>
  <c r="P1105" i="2" s="1"/>
  <c r="O1106" i="2"/>
  <c r="P1106" i="2" s="1"/>
  <c r="O1107" i="2"/>
  <c r="P1107" i="2" s="1"/>
  <c r="O1108" i="2"/>
  <c r="P1108" i="2" s="1"/>
  <c r="O1109" i="2"/>
  <c r="P1109" i="2" s="1"/>
  <c r="O1110" i="2"/>
  <c r="P1110" i="2" s="1"/>
  <c r="O1111" i="2"/>
  <c r="P1111" i="2" s="1"/>
  <c r="O1112" i="2"/>
  <c r="P1112" i="2" s="1"/>
  <c r="O1113" i="2"/>
  <c r="P1113" i="2" s="1"/>
  <c r="O1114" i="2"/>
  <c r="P1114" i="2" s="1"/>
  <c r="O1115" i="2"/>
  <c r="P1115" i="2" s="1"/>
  <c r="O1116" i="2"/>
  <c r="P1116" i="2" s="1"/>
  <c r="O1117" i="2"/>
  <c r="P1117" i="2" s="1"/>
  <c r="O1118" i="2"/>
  <c r="P1118" i="2" s="1"/>
  <c r="O1119" i="2"/>
  <c r="P1119" i="2" s="1"/>
  <c r="O1120" i="2"/>
  <c r="P1120" i="2" s="1"/>
  <c r="O1121" i="2"/>
  <c r="P1121" i="2" s="1"/>
  <c r="O1122" i="2"/>
  <c r="P1122" i="2" s="1"/>
  <c r="O1123" i="2"/>
  <c r="P1123" i="2" s="1"/>
  <c r="O1124" i="2"/>
  <c r="P1124" i="2" s="1"/>
  <c r="O1125" i="2"/>
  <c r="P1125" i="2" s="1"/>
  <c r="O1126" i="2"/>
  <c r="P1126" i="2" s="1"/>
  <c r="O1127" i="2"/>
  <c r="P1127" i="2" s="1"/>
  <c r="O1128" i="2"/>
  <c r="P1128" i="2" s="1"/>
  <c r="O1129" i="2"/>
  <c r="P1129" i="2" s="1"/>
  <c r="O1130" i="2"/>
  <c r="P1130" i="2" s="1"/>
  <c r="O1131" i="2"/>
  <c r="P1131" i="2" s="1"/>
  <c r="O1132" i="2"/>
  <c r="P1132" i="2" s="1"/>
  <c r="O1133" i="2"/>
  <c r="P1133" i="2" s="1"/>
  <c r="O1134" i="2"/>
  <c r="P1134" i="2" s="1"/>
  <c r="O1135" i="2"/>
  <c r="P1135" i="2" s="1"/>
  <c r="O1136" i="2"/>
  <c r="P1136" i="2" s="1"/>
  <c r="O1137" i="2"/>
  <c r="P1137" i="2" s="1"/>
  <c r="O1138" i="2"/>
  <c r="P1138" i="2" s="1"/>
  <c r="O1139" i="2"/>
  <c r="P1139" i="2" s="1"/>
  <c r="O1140" i="2"/>
  <c r="P1140" i="2" s="1"/>
  <c r="O1141" i="2"/>
  <c r="P1141" i="2" s="1"/>
  <c r="O1142" i="2"/>
  <c r="P1142" i="2" s="1"/>
  <c r="O1143" i="2"/>
  <c r="P1143" i="2" s="1"/>
  <c r="O1144" i="2"/>
  <c r="P1144" i="2" s="1"/>
  <c r="O1145" i="2"/>
  <c r="P1145" i="2" s="1"/>
  <c r="O1146" i="2"/>
  <c r="P1146" i="2" s="1"/>
  <c r="O1147" i="2"/>
  <c r="P1147" i="2" s="1"/>
  <c r="O1148" i="2"/>
  <c r="P1148" i="2" s="1"/>
  <c r="O1149" i="2"/>
  <c r="P1149" i="2" s="1"/>
  <c r="O1150" i="2"/>
  <c r="P1150" i="2" s="1"/>
  <c r="O1151" i="2"/>
  <c r="P1151" i="2" s="1"/>
  <c r="O1152" i="2"/>
  <c r="P1152" i="2" s="1"/>
  <c r="O1153" i="2"/>
  <c r="P1153" i="2" s="1"/>
  <c r="O1154" i="2"/>
  <c r="P1154" i="2" s="1"/>
  <c r="O1155" i="2"/>
  <c r="P1155" i="2" s="1"/>
  <c r="O1156" i="2"/>
  <c r="P1156" i="2" s="1"/>
  <c r="O1157" i="2"/>
  <c r="P1157" i="2" s="1"/>
  <c r="O1158" i="2"/>
  <c r="P1158" i="2" s="1"/>
  <c r="O1159" i="2"/>
  <c r="P1159" i="2" s="1"/>
  <c r="O1160" i="2"/>
  <c r="P1160" i="2" s="1"/>
  <c r="O1161" i="2"/>
  <c r="P1161" i="2" s="1"/>
  <c r="O1162" i="2"/>
  <c r="P1162" i="2" s="1"/>
  <c r="O1163" i="2"/>
  <c r="P1163" i="2" s="1"/>
  <c r="O1164" i="2"/>
  <c r="P1164" i="2" s="1"/>
  <c r="O1165" i="2"/>
  <c r="P1165" i="2" s="1"/>
  <c r="O1166" i="2"/>
  <c r="P1166" i="2" s="1"/>
  <c r="O1167" i="2"/>
  <c r="P1167" i="2" s="1"/>
  <c r="O1168" i="2"/>
  <c r="P1168" i="2" s="1"/>
  <c r="O1169" i="2"/>
  <c r="P1169" i="2" s="1"/>
  <c r="O1170" i="2"/>
  <c r="P1170" i="2" s="1"/>
  <c r="O1171" i="2"/>
  <c r="P1171" i="2" s="1"/>
  <c r="O1172" i="2"/>
  <c r="P1172" i="2" s="1"/>
  <c r="O1173" i="2"/>
  <c r="P1173" i="2" s="1"/>
  <c r="O1174" i="2"/>
  <c r="P1174" i="2" s="1"/>
  <c r="O1175" i="2"/>
  <c r="P1175" i="2" s="1"/>
  <c r="O1176" i="2"/>
  <c r="P1176" i="2" s="1"/>
  <c r="O1177" i="2"/>
  <c r="P1177" i="2" s="1"/>
  <c r="O1178" i="2"/>
  <c r="P1178" i="2" s="1"/>
  <c r="O1179" i="2"/>
  <c r="P1179" i="2" s="1"/>
  <c r="O1180" i="2"/>
  <c r="P1180" i="2" s="1"/>
  <c r="O1181" i="2"/>
  <c r="P1181" i="2" s="1"/>
  <c r="O1182" i="2"/>
  <c r="P1182" i="2" s="1"/>
  <c r="O1183" i="2"/>
  <c r="P1183" i="2" s="1"/>
  <c r="O1184" i="2"/>
  <c r="P1184" i="2" s="1"/>
  <c r="O1185" i="2"/>
  <c r="P1185" i="2" s="1"/>
  <c r="O1186" i="2"/>
  <c r="P1186" i="2" s="1"/>
  <c r="O1187" i="2"/>
  <c r="P1187" i="2" s="1"/>
  <c r="O1188" i="2"/>
  <c r="P1188" i="2" s="1"/>
  <c r="O1189" i="2"/>
  <c r="P1189" i="2" s="1"/>
  <c r="O1190" i="2"/>
  <c r="P1190" i="2" s="1"/>
  <c r="O1191" i="2"/>
  <c r="P1191" i="2" s="1"/>
  <c r="O1192" i="2"/>
  <c r="P1192" i="2" s="1"/>
  <c r="O1193" i="2"/>
  <c r="P1193" i="2" s="1"/>
  <c r="O1194" i="2"/>
  <c r="P1194" i="2" s="1"/>
  <c r="O1195" i="2"/>
  <c r="P1195" i="2" s="1"/>
  <c r="O1196" i="2"/>
  <c r="P1196" i="2" s="1"/>
  <c r="O1197" i="2"/>
  <c r="P1197" i="2" s="1"/>
  <c r="O1198" i="2"/>
  <c r="P1198" i="2" s="1"/>
  <c r="O1199" i="2"/>
  <c r="P1199" i="2" s="1"/>
  <c r="O1200" i="2"/>
  <c r="P1200" i="2" s="1"/>
  <c r="O1201" i="2"/>
  <c r="P1201" i="2" s="1"/>
  <c r="O1202" i="2"/>
  <c r="P1202" i="2" s="1"/>
  <c r="O1203" i="2"/>
  <c r="P1203" i="2" s="1"/>
  <c r="O1204" i="2"/>
  <c r="P1204" i="2" s="1"/>
  <c r="O1205" i="2"/>
  <c r="P1205" i="2" s="1"/>
  <c r="O1206" i="2"/>
  <c r="P1206" i="2" s="1"/>
  <c r="O1207" i="2"/>
  <c r="P1207" i="2" s="1"/>
  <c r="O1208" i="2"/>
  <c r="P1208" i="2" s="1"/>
  <c r="O1209" i="2"/>
  <c r="P1209" i="2" s="1"/>
  <c r="O1210" i="2"/>
  <c r="P1210" i="2" s="1"/>
  <c r="O1211" i="2"/>
  <c r="P1211" i="2" s="1"/>
  <c r="O1212" i="2"/>
  <c r="P1212" i="2" s="1"/>
  <c r="O1213" i="2"/>
  <c r="P1213" i="2" s="1"/>
  <c r="O1214" i="2"/>
  <c r="P1214" i="2" s="1"/>
  <c r="O1215" i="2"/>
  <c r="P1215" i="2" s="1"/>
  <c r="O1216" i="2"/>
  <c r="P1216" i="2" s="1"/>
  <c r="O1217" i="2"/>
  <c r="P1217" i="2" s="1"/>
  <c r="O1218" i="2"/>
  <c r="P1218" i="2" s="1"/>
  <c r="O1219" i="2"/>
  <c r="P1219" i="2" s="1"/>
  <c r="O1220" i="2"/>
  <c r="P1220" i="2" s="1"/>
  <c r="O1221" i="2"/>
  <c r="P1221" i="2" s="1"/>
  <c r="O1222" i="2"/>
  <c r="P1222" i="2" s="1"/>
  <c r="O1223" i="2"/>
  <c r="P1223" i="2" s="1"/>
  <c r="O1224" i="2"/>
  <c r="P1224" i="2" s="1"/>
  <c r="O1225" i="2"/>
  <c r="P1225" i="2" s="1"/>
  <c r="O1226" i="2"/>
  <c r="P1226" i="2" s="1"/>
  <c r="O1227" i="2"/>
  <c r="P1227" i="2" s="1"/>
  <c r="O1228" i="2"/>
  <c r="P1228" i="2" s="1"/>
  <c r="O1229" i="2"/>
  <c r="P1229" i="2" s="1"/>
  <c r="O1230" i="2"/>
  <c r="P1230" i="2" s="1"/>
  <c r="O1231" i="2"/>
  <c r="P1231" i="2" s="1"/>
  <c r="O1232" i="2"/>
  <c r="P1232" i="2" s="1"/>
  <c r="O1233" i="2"/>
  <c r="P1233" i="2" s="1"/>
  <c r="O1234" i="2"/>
  <c r="P1234" i="2" s="1"/>
  <c r="O1235" i="2"/>
  <c r="P1235" i="2" s="1"/>
  <c r="O1236" i="2"/>
  <c r="P1236" i="2" s="1"/>
  <c r="O1237" i="2"/>
  <c r="P1237" i="2" s="1"/>
  <c r="O1238" i="2"/>
  <c r="P1238" i="2" s="1"/>
  <c r="O1239" i="2"/>
  <c r="P1239" i="2" s="1"/>
  <c r="O1240" i="2"/>
  <c r="P1240" i="2" s="1"/>
  <c r="O1241" i="2"/>
  <c r="P1241" i="2" s="1"/>
  <c r="O1242" i="2"/>
  <c r="P1242" i="2" s="1"/>
  <c r="O1243" i="2"/>
  <c r="P1243" i="2" s="1"/>
  <c r="O1244" i="2"/>
  <c r="P1244" i="2" s="1"/>
  <c r="O1245" i="2"/>
  <c r="P1245" i="2" s="1"/>
  <c r="O1246" i="2"/>
  <c r="P1246" i="2" s="1"/>
  <c r="O1247" i="2"/>
  <c r="P1247" i="2" s="1"/>
  <c r="O1248" i="2"/>
  <c r="P1248" i="2" s="1"/>
  <c r="O1249" i="2"/>
  <c r="P1249" i="2" s="1"/>
  <c r="O1250" i="2"/>
  <c r="P1250" i="2" s="1"/>
  <c r="O1251" i="2"/>
  <c r="P1251" i="2" s="1"/>
  <c r="O1252" i="2"/>
  <c r="P1252" i="2" s="1"/>
  <c r="O1253" i="2"/>
  <c r="P1253" i="2" s="1"/>
  <c r="O1254" i="2"/>
  <c r="P1254" i="2" s="1"/>
  <c r="O1255" i="2"/>
  <c r="P1255" i="2" s="1"/>
  <c r="O1256" i="2"/>
  <c r="P1256" i="2" s="1"/>
  <c r="O1257" i="2"/>
  <c r="P1257" i="2" s="1"/>
  <c r="O1258" i="2"/>
  <c r="P1258" i="2" s="1"/>
  <c r="O1259" i="2"/>
  <c r="P1259" i="2" s="1"/>
  <c r="O1260" i="2"/>
  <c r="P1260" i="2" s="1"/>
  <c r="O1261" i="2"/>
  <c r="P1261" i="2" s="1"/>
  <c r="O1262" i="2"/>
  <c r="P1262" i="2" s="1"/>
  <c r="O1263" i="2"/>
  <c r="P1263" i="2" s="1"/>
  <c r="O1264" i="2"/>
  <c r="P1264" i="2" s="1"/>
  <c r="O1265" i="2"/>
  <c r="P1265" i="2" s="1"/>
  <c r="O1266" i="2"/>
  <c r="P1266" i="2" s="1"/>
  <c r="O1267" i="2"/>
  <c r="P1267" i="2" s="1"/>
  <c r="O1268" i="2"/>
  <c r="P1268" i="2" s="1"/>
  <c r="O1269" i="2"/>
  <c r="P1269" i="2" s="1"/>
  <c r="O1270" i="2"/>
  <c r="P1270" i="2" s="1"/>
  <c r="O1271" i="2"/>
  <c r="P1271" i="2" s="1"/>
  <c r="O1272" i="2"/>
  <c r="P1272" i="2" s="1"/>
  <c r="O1273" i="2"/>
  <c r="P1273" i="2" s="1"/>
  <c r="O1274" i="2"/>
  <c r="P1274" i="2" s="1"/>
  <c r="O1275" i="2"/>
  <c r="P1275" i="2" s="1"/>
  <c r="O1276" i="2"/>
  <c r="P1276" i="2" s="1"/>
  <c r="O1277" i="2"/>
  <c r="P1277" i="2" s="1"/>
  <c r="O1278" i="2"/>
  <c r="P1278" i="2" s="1"/>
  <c r="O1279" i="2"/>
  <c r="P1279" i="2" s="1"/>
  <c r="O1280" i="2"/>
  <c r="P1280" i="2" s="1"/>
  <c r="O1281" i="2"/>
  <c r="P1281" i="2" s="1"/>
  <c r="O1282" i="2"/>
  <c r="P1282" i="2" s="1"/>
  <c r="O1283" i="2"/>
  <c r="P1283" i="2" s="1"/>
  <c r="O1284" i="2"/>
  <c r="P1284" i="2" s="1"/>
  <c r="O1285" i="2"/>
  <c r="P1285" i="2" s="1"/>
  <c r="O1286" i="2"/>
  <c r="P1286" i="2" s="1"/>
  <c r="O1287" i="2"/>
  <c r="P1287" i="2" s="1"/>
  <c r="O1288" i="2"/>
  <c r="P1288" i="2" s="1"/>
  <c r="O1289" i="2"/>
  <c r="P1289" i="2" s="1"/>
  <c r="O1290" i="2"/>
  <c r="P1290" i="2" s="1"/>
  <c r="O1291" i="2"/>
  <c r="P1291" i="2" s="1"/>
  <c r="O1292" i="2"/>
  <c r="P1292" i="2" s="1"/>
  <c r="O1293" i="2"/>
  <c r="P1293" i="2" s="1"/>
  <c r="O1294" i="2"/>
  <c r="P1294" i="2" s="1"/>
  <c r="O1295" i="2"/>
  <c r="P1295" i="2" s="1"/>
  <c r="O1296" i="2"/>
  <c r="P1296" i="2" s="1"/>
  <c r="O1297" i="2"/>
  <c r="P1297" i="2" s="1"/>
  <c r="O1298" i="2"/>
  <c r="P1298" i="2" s="1"/>
  <c r="O1299" i="2"/>
  <c r="P1299" i="2" s="1"/>
  <c r="O1300" i="2"/>
  <c r="P1300" i="2" s="1"/>
  <c r="O1301" i="2"/>
  <c r="P1301" i="2" s="1"/>
  <c r="O1302" i="2"/>
  <c r="P1302" i="2" s="1"/>
  <c r="O1303" i="2"/>
  <c r="P1303" i="2" s="1"/>
  <c r="O1304" i="2"/>
  <c r="P1304" i="2" s="1"/>
  <c r="O1305" i="2"/>
  <c r="P1305" i="2" s="1"/>
  <c r="O1306" i="2"/>
  <c r="P1306" i="2" s="1"/>
  <c r="O1307" i="2"/>
  <c r="P1307" i="2" s="1"/>
  <c r="O1308" i="2"/>
  <c r="P1308" i="2" s="1"/>
  <c r="O1309" i="2"/>
  <c r="P1309" i="2" s="1"/>
  <c r="O1310" i="2"/>
  <c r="P1310" i="2" s="1"/>
  <c r="O1311" i="2"/>
  <c r="P1311" i="2" s="1"/>
  <c r="O1312" i="2"/>
  <c r="P1312" i="2" s="1"/>
  <c r="O1313" i="2"/>
  <c r="P1313" i="2" s="1"/>
  <c r="O1314" i="2"/>
  <c r="P1314" i="2" s="1"/>
  <c r="O1315" i="2"/>
  <c r="P1315" i="2" s="1"/>
  <c r="O1316" i="2"/>
  <c r="P1316" i="2" s="1"/>
  <c r="O1317" i="2"/>
  <c r="P1317" i="2" s="1"/>
  <c r="O1318" i="2"/>
  <c r="P1318" i="2" s="1"/>
  <c r="O1319" i="2"/>
  <c r="P1319" i="2" s="1"/>
  <c r="O1320" i="2"/>
  <c r="P1320" i="2" s="1"/>
  <c r="O1321" i="2"/>
  <c r="P1321" i="2" s="1"/>
  <c r="O1322" i="2"/>
  <c r="P1322" i="2" s="1"/>
  <c r="O1323" i="2"/>
  <c r="P1323" i="2" s="1"/>
  <c r="O1324" i="2"/>
  <c r="P1324" i="2" s="1"/>
  <c r="O1325" i="2"/>
  <c r="P1325" i="2" s="1"/>
  <c r="O1326" i="2"/>
  <c r="P1326" i="2" s="1"/>
  <c r="O1327" i="2"/>
  <c r="P1327" i="2" s="1"/>
  <c r="O1328" i="2"/>
  <c r="P1328" i="2" s="1"/>
  <c r="O1329" i="2"/>
  <c r="P1329" i="2" s="1"/>
  <c r="O1330" i="2"/>
  <c r="P1330" i="2" s="1"/>
  <c r="O1331" i="2"/>
  <c r="P1331" i="2" s="1"/>
  <c r="O1332" i="2"/>
  <c r="P1332" i="2" s="1"/>
  <c r="O1333" i="2"/>
  <c r="P1333" i="2" s="1"/>
  <c r="O1334" i="2"/>
  <c r="P1334" i="2" s="1"/>
  <c r="O1335" i="2"/>
  <c r="P1335" i="2" s="1"/>
  <c r="O1336" i="2"/>
  <c r="P1336" i="2" s="1"/>
  <c r="O1337" i="2"/>
  <c r="P1337" i="2" s="1"/>
  <c r="O1338" i="2"/>
  <c r="P1338" i="2" s="1"/>
  <c r="O1339" i="2"/>
  <c r="P1339" i="2" s="1"/>
  <c r="O1340" i="2"/>
  <c r="P1340" i="2" s="1"/>
  <c r="O1341" i="2"/>
  <c r="P1341" i="2" s="1"/>
  <c r="O1342" i="2"/>
  <c r="P1342" i="2" s="1"/>
  <c r="O1343" i="2"/>
  <c r="P1343" i="2" s="1"/>
  <c r="O1344" i="2"/>
  <c r="P1344" i="2" s="1"/>
  <c r="O1345" i="2"/>
  <c r="P1345" i="2" s="1"/>
  <c r="O1346" i="2"/>
  <c r="P1346" i="2" s="1"/>
  <c r="O1347" i="2"/>
  <c r="P1347" i="2" s="1"/>
  <c r="O1348" i="2"/>
  <c r="P1348" i="2" s="1"/>
  <c r="O1349" i="2"/>
  <c r="P1349" i="2" s="1"/>
  <c r="O1350" i="2"/>
  <c r="P1350" i="2" s="1"/>
  <c r="O1351" i="2"/>
  <c r="P1351" i="2" s="1"/>
  <c r="O1352" i="2"/>
  <c r="P1352" i="2" s="1"/>
  <c r="O1353" i="2"/>
  <c r="P1353" i="2" s="1"/>
  <c r="O1354" i="2"/>
  <c r="P1354" i="2" s="1"/>
  <c r="O1355" i="2"/>
  <c r="P1355" i="2" s="1"/>
  <c r="O1356" i="2"/>
  <c r="P1356" i="2" s="1"/>
  <c r="O1357" i="2"/>
  <c r="P1357" i="2" s="1"/>
  <c r="O1358" i="2"/>
  <c r="P1358" i="2" s="1"/>
  <c r="O1359" i="2"/>
  <c r="P1359" i="2" s="1"/>
  <c r="O1360" i="2"/>
  <c r="P1360" i="2" s="1"/>
  <c r="O1361" i="2"/>
  <c r="P1361" i="2" s="1"/>
  <c r="O1362" i="2"/>
  <c r="P1362" i="2" s="1"/>
  <c r="O1363" i="2"/>
  <c r="P1363" i="2" s="1"/>
  <c r="O1364" i="2"/>
  <c r="P1364" i="2" s="1"/>
  <c r="O1365" i="2"/>
  <c r="P1365" i="2" s="1"/>
  <c r="O1366" i="2"/>
  <c r="P1366" i="2" s="1"/>
  <c r="O1367" i="2"/>
  <c r="P1367" i="2" s="1"/>
  <c r="O1368" i="2"/>
  <c r="P1368" i="2" s="1"/>
  <c r="O1369" i="2"/>
  <c r="P1369" i="2" s="1"/>
  <c r="O1370" i="2"/>
  <c r="P1370" i="2" s="1"/>
  <c r="O1371" i="2"/>
  <c r="P1371" i="2" s="1"/>
  <c r="O1372" i="2"/>
  <c r="P1372" i="2" s="1"/>
  <c r="O1373" i="2"/>
  <c r="P1373" i="2" s="1"/>
  <c r="O1374" i="2"/>
  <c r="P1374" i="2" s="1"/>
  <c r="O1375" i="2"/>
  <c r="P1375" i="2" s="1"/>
  <c r="O1376" i="2"/>
  <c r="P1376" i="2" s="1"/>
  <c r="O1377" i="2"/>
  <c r="P1377" i="2" s="1"/>
  <c r="O1378" i="2"/>
  <c r="P1378" i="2" s="1"/>
  <c r="O1379" i="2"/>
  <c r="P1379" i="2" s="1"/>
  <c r="O1380" i="2"/>
  <c r="P1380" i="2" s="1"/>
  <c r="O1381" i="2"/>
  <c r="P1381" i="2" s="1"/>
  <c r="O1382" i="2"/>
  <c r="P1382" i="2" s="1"/>
  <c r="O1383" i="2"/>
  <c r="P1383" i="2" s="1"/>
  <c r="O1384" i="2"/>
  <c r="P1384" i="2" s="1"/>
  <c r="O1385" i="2"/>
  <c r="P1385" i="2" s="1"/>
  <c r="O1386" i="2"/>
  <c r="P1386" i="2" s="1"/>
  <c r="O1387" i="2"/>
  <c r="P1387" i="2" s="1"/>
  <c r="O1388" i="2"/>
  <c r="P1388" i="2" s="1"/>
  <c r="O1389" i="2"/>
  <c r="P1389" i="2" s="1"/>
  <c r="O1390" i="2"/>
  <c r="P1390" i="2" s="1"/>
  <c r="O1391" i="2"/>
  <c r="P1391" i="2" s="1"/>
  <c r="O1392" i="2"/>
  <c r="P1392" i="2" s="1"/>
  <c r="O1393" i="2"/>
  <c r="P1393" i="2" s="1"/>
  <c r="O1394" i="2"/>
  <c r="P1394" i="2" s="1"/>
  <c r="O1395" i="2"/>
  <c r="P1395" i="2" s="1"/>
  <c r="O1396" i="2"/>
  <c r="P1396" i="2" s="1"/>
  <c r="O1397" i="2"/>
  <c r="P1397" i="2" s="1"/>
  <c r="O1398" i="2"/>
  <c r="P1398" i="2" s="1"/>
  <c r="O1399" i="2"/>
  <c r="P1399" i="2" s="1"/>
  <c r="O1400" i="2"/>
  <c r="P1400" i="2" s="1"/>
  <c r="O1401" i="2"/>
  <c r="P1401" i="2" s="1"/>
  <c r="O1402" i="2"/>
  <c r="P1402" i="2" s="1"/>
  <c r="O1403" i="2"/>
  <c r="P1403" i="2" s="1"/>
  <c r="O1404" i="2"/>
  <c r="P1404" i="2" s="1"/>
  <c r="O1405" i="2"/>
  <c r="P1405" i="2" s="1"/>
  <c r="O1406" i="2"/>
  <c r="P1406" i="2" s="1"/>
  <c r="O1407" i="2"/>
  <c r="P1407" i="2" s="1"/>
  <c r="O1408" i="2"/>
  <c r="P1408" i="2" s="1"/>
  <c r="O1409" i="2"/>
  <c r="P1409" i="2" s="1"/>
  <c r="O1410" i="2"/>
  <c r="P1410" i="2" s="1"/>
  <c r="O1411" i="2"/>
  <c r="P1411" i="2" s="1"/>
  <c r="O1412" i="2"/>
  <c r="P1412" i="2" s="1"/>
  <c r="O1413" i="2"/>
  <c r="P1413" i="2" s="1"/>
  <c r="O1414" i="2"/>
  <c r="P1414" i="2" s="1"/>
  <c r="O1415" i="2"/>
  <c r="P1415" i="2" s="1"/>
  <c r="O1416" i="2"/>
  <c r="P1416" i="2" s="1"/>
  <c r="O1417" i="2"/>
  <c r="P1417" i="2" s="1"/>
  <c r="O1418" i="2"/>
  <c r="P1418" i="2" s="1"/>
  <c r="O1419" i="2"/>
  <c r="P1419" i="2" s="1"/>
  <c r="O1420" i="2"/>
  <c r="P1420" i="2" s="1"/>
  <c r="O1421" i="2"/>
  <c r="P1421" i="2" s="1"/>
  <c r="O1422" i="2"/>
  <c r="P1422" i="2" s="1"/>
  <c r="O1423" i="2"/>
  <c r="P1423" i="2" s="1"/>
  <c r="O1424" i="2"/>
  <c r="P1424" i="2" s="1"/>
  <c r="O1425" i="2"/>
  <c r="P1425" i="2" s="1"/>
  <c r="O1426" i="2"/>
  <c r="P1426" i="2" s="1"/>
  <c r="O1427" i="2"/>
  <c r="P1427" i="2" s="1"/>
  <c r="O1428" i="2"/>
  <c r="P1428" i="2" s="1"/>
  <c r="O1429" i="2"/>
  <c r="P1429" i="2" s="1"/>
  <c r="O1430" i="2"/>
  <c r="P1430" i="2" s="1"/>
  <c r="O1431" i="2"/>
  <c r="P1431" i="2" s="1"/>
  <c r="O1432" i="2"/>
  <c r="P1432" i="2" s="1"/>
  <c r="O1433" i="2"/>
  <c r="P1433" i="2" s="1"/>
  <c r="O1434" i="2"/>
  <c r="P1434" i="2" s="1"/>
  <c r="O1435" i="2"/>
  <c r="P1435" i="2" s="1"/>
  <c r="O1436" i="2"/>
  <c r="P1436" i="2" s="1"/>
  <c r="O1437" i="2"/>
  <c r="P1437" i="2" s="1"/>
  <c r="O1438" i="2"/>
  <c r="P1438" i="2" s="1"/>
  <c r="O1439" i="2"/>
  <c r="P1439" i="2" s="1"/>
  <c r="O1440" i="2"/>
  <c r="P1440" i="2" s="1"/>
  <c r="O1441" i="2"/>
  <c r="P1441" i="2" s="1"/>
  <c r="O1442" i="2"/>
  <c r="P1442" i="2" s="1"/>
  <c r="O1443" i="2"/>
  <c r="P1443" i="2" s="1"/>
  <c r="O1444" i="2"/>
  <c r="P1444" i="2" s="1"/>
  <c r="O1445" i="2"/>
  <c r="P1445" i="2" s="1"/>
  <c r="O1446" i="2"/>
  <c r="P1446" i="2" s="1"/>
  <c r="O1447" i="2"/>
  <c r="P1447" i="2" s="1"/>
  <c r="O1448" i="2"/>
  <c r="P1448" i="2" s="1"/>
  <c r="O1449" i="2"/>
  <c r="P1449" i="2" s="1"/>
  <c r="O1450" i="2"/>
  <c r="P1450" i="2" s="1"/>
  <c r="O1451" i="2"/>
  <c r="P1451" i="2" s="1"/>
  <c r="O1452" i="2"/>
  <c r="P1452" i="2" s="1"/>
  <c r="O1453" i="2"/>
  <c r="P1453" i="2" s="1"/>
  <c r="O1454" i="2"/>
  <c r="P1454" i="2" s="1"/>
  <c r="O1455" i="2"/>
  <c r="P1455" i="2" s="1"/>
  <c r="O1456" i="2"/>
  <c r="P1456" i="2" s="1"/>
  <c r="O1457" i="2"/>
  <c r="P1457" i="2" s="1"/>
  <c r="O1458" i="2"/>
  <c r="P1458" i="2" s="1"/>
  <c r="O1459" i="2"/>
  <c r="P1459" i="2" s="1"/>
  <c r="O1460" i="2"/>
  <c r="P1460" i="2" s="1"/>
  <c r="O1461" i="2"/>
  <c r="P1461" i="2" s="1"/>
  <c r="O1462" i="2"/>
  <c r="P1462" i="2" s="1"/>
  <c r="O1463" i="2"/>
  <c r="P1463" i="2" s="1"/>
  <c r="O1464" i="2"/>
  <c r="P1464" i="2" s="1"/>
  <c r="O1465" i="2"/>
  <c r="P1465" i="2" s="1"/>
  <c r="O1466" i="2"/>
  <c r="P1466" i="2" s="1"/>
  <c r="O1467" i="2"/>
  <c r="P1467" i="2" s="1"/>
  <c r="O1468" i="2"/>
  <c r="P1468" i="2" s="1"/>
  <c r="O1469" i="2"/>
  <c r="P1469" i="2" s="1"/>
  <c r="O1470" i="2"/>
  <c r="P1470" i="2" s="1"/>
  <c r="O1471" i="2"/>
  <c r="P1471" i="2" s="1"/>
  <c r="O1472" i="2"/>
  <c r="P1472" i="2" s="1"/>
  <c r="O1473" i="2"/>
  <c r="P1473" i="2" s="1"/>
  <c r="O1474" i="2"/>
  <c r="P1474" i="2" s="1"/>
  <c r="O1475" i="2"/>
  <c r="P1475" i="2" s="1"/>
  <c r="O1476" i="2"/>
  <c r="P1476" i="2" s="1"/>
  <c r="O1477" i="2"/>
  <c r="P1477" i="2" s="1"/>
  <c r="O1478" i="2"/>
  <c r="P1478" i="2" s="1"/>
  <c r="O1479" i="2"/>
  <c r="P1479" i="2" s="1"/>
  <c r="O1480" i="2"/>
  <c r="P1480" i="2" s="1"/>
  <c r="O1481" i="2"/>
  <c r="P1481" i="2" s="1"/>
  <c r="O1482" i="2"/>
  <c r="P1482" i="2" s="1"/>
  <c r="O1483" i="2"/>
  <c r="P1483" i="2" s="1"/>
  <c r="O1484" i="2"/>
  <c r="P1484" i="2" s="1"/>
  <c r="O1485" i="2"/>
  <c r="P1485" i="2" s="1"/>
  <c r="O1486" i="2"/>
  <c r="P1486" i="2" s="1"/>
  <c r="O1487" i="2"/>
  <c r="P1487" i="2" s="1"/>
  <c r="O1488" i="2"/>
  <c r="P1488" i="2" s="1"/>
  <c r="O1489" i="2"/>
  <c r="P1489" i="2" s="1"/>
  <c r="O1490" i="2"/>
  <c r="P1490" i="2" s="1"/>
  <c r="O1491" i="2"/>
  <c r="P1491" i="2" s="1"/>
  <c r="O1492" i="2"/>
  <c r="P1492" i="2" s="1"/>
  <c r="O1493" i="2"/>
  <c r="P1493" i="2" s="1"/>
  <c r="O1494" i="2"/>
  <c r="P1494" i="2" s="1"/>
  <c r="O1495" i="2"/>
  <c r="P1495" i="2" s="1"/>
  <c r="O1496" i="2"/>
  <c r="P1496" i="2" s="1"/>
  <c r="O1497" i="2"/>
  <c r="P1497" i="2" s="1"/>
  <c r="O1498" i="2"/>
  <c r="P1498" i="2" s="1"/>
  <c r="O1499" i="2"/>
  <c r="P1499" i="2" s="1"/>
  <c r="O1500" i="2"/>
  <c r="P1500" i="2" s="1"/>
  <c r="O1501" i="2"/>
  <c r="P1501" i="2" s="1"/>
  <c r="O1502" i="2"/>
  <c r="P1502" i="2" s="1"/>
  <c r="O1503" i="2"/>
  <c r="P1503" i="2" s="1"/>
  <c r="O1504" i="2"/>
  <c r="P1504" i="2" s="1"/>
  <c r="O1505" i="2"/>
  <c r="P1505" i="2" s="1"/>
  <c r="O1506" i="2"/>
  <c r="P1506" i="2" s="1"/>
  <c r="O1507" i="2"/>
  <c r="P1507" i="2" s="1"/>
  <c r="O1508" i="2"/>
  <c r="P1508" i="2" s="1"/>
  <c r="O1509" i="2"/>
  <c r="P1509" i="2" s="1"/>
  <c r="O1510" i="2"/>
  <c r="P1510" i="2" s="1"/>
  <c r="O1511" i="2"/>
  <c r="P1511" i="2" s="1"/>
  <c r="O1512" i="2"/>
  <c r="P1512" i="2" s="1"/>
  <c r="O1513" i="2"/>
  <c r="P1513" i="2" s="1"/>
  <c r="O1514" i="2"/>
  <c r="P1514" i="2" s="1"/>
  <c r="O1515" i="2"/>
  <c r="P1515" i="2" s="1"/>
  <c r="O1516" i="2"/>
  <c r="P1516" i="2" s="1"/>
  <c r="O1517" i="2"/>
  <c r="P1517" i="2" s="1"/>
  <c r="O1518" i="2"/>
  <c r="P1518" i="2" s="1"/>
  <c r="O1519" i="2"/>
  <c r="P1519" i="2" s="1"/>
  <c r="O1520" i="2"/>
  <c r="P1520" i="2" s="1"/>
  <c r="O1521" i="2"/>
  <c r="P1521" i="2" s="1"/>
  <c r="O1522" i="2"/>
  <c r="P1522" i="2" s="1"/>
  <c r="O1523" i="2"/>
  <c r="P1523" i="2" s="1"/>
  <c r="O1524" i="2"/>
  <c r="P1524" i="2" s="1"/>
  <c r="O1525" i="2"/>
  <c r="P1525" i="2" s="1"/>
  <c r="O1526" i="2"/>
  <c r="P1526" i="2" s="1"/>
  <c r="O1527" i="2"/>
  <c r="P1527" i="2" s="1"/>
  <c r="O1528" i="2"/>
  <c r="P1528" i="2" s="1"/>
  <c r="O1529" i="2"/>
  <c r="P1529" i="2" s="1"/>
  <c r="O1530" i="2"/>
  <c r="P1530" i="2" s="1"/>
  <c r="O1531" i="2"/>
  <c r="P1531" i="2" s="1"/>
  <c r="O1532" i="2"/>
  <c r="P1532" i="2" s="1"/>
  <c r="O1533" i="2"/>
  <c r="P1533" i="2" s="1"/>
  <c r="O1534" i="2"/>
  <c r="P1534" i="2" s="1"/>
  <c r="O1535" i="2"/>
  <c r="P1535" i="2" s="1"/>
  <c r="O1536" i="2"/>
  <c r="P1536" i="2" s="1"/>
  <c r="O1537" i="2"/>
  <c r="P1537" i="2" s="1"/>
  <c r="O1538" i="2"/>
  <c r="P1538" i="2" s="1"/>
  <c r="O1539" i="2"/>
  <c r="P1539" i="2" s="1"/>
  <c r="O1540" i="2"/>
  <c r="P1540" i="2" s="1"/>
  <c r="O1541" i="2"/>
  <c r="P1541" i="2" s="1"/>
  <c r="O1542" i="2"/>
  <c r="P1542" i="2" s="1"/>
  <c r="O1543" i="2"/>
  <c r="P1543" i="2" s="1"/>
  <c r="O1544" i="2"/>
  <c r="P1544" i="2" s="1"/>
  <c r="O1545" i="2"/>
  <c r="P1545" i="2" s="1"/>
  <c r="O1546" i="2"/>
  <c r="P1546" i="2" s="1"/>
  <c r="O1547" i="2"/>
  <c r="P1547" i="2" s="1"/>
  <c r="O1548" i="2"/>
  <c r="P1548" i="2" s="1"/>
  <c r="O1549" i="2"/>
  <c r="P1549" i="2" s="1"/>
  <c r="O1550" i="2"/>
  <c r="P1550" i="2" s="1"/>
  <c r="O1551" i="2"/>
  <c r="P1551" i="2" s="1"/>
  <c r="O1552" i="2"/>
  <c r="P1552" i="2" s="1"/>
  <c r="O1553" i="2"/>
  <c r="P1553" i="2" s="1"/>
  <c r="O1554" i="2"/>
  <c r="P1554" i="2" s="1"/>
  <c r="O1555" i="2"/>
  <c r="P1555" i="2" s="1"/>
  <c r="O1556" i="2"/>
  <c r="P1556" i="2" s="1"/>
  <c r="O1557" i="2"/>
  <c r="P1557" i="2" s="1"/>
  <c r="O1558" i="2"/>
  <c r="P1558" i="2" s="1"/>
  <c r="O1559" i="2"/>
  <c r="P1559" i="2" s="1"/>
  <c r="O1560" i="2"/>
  <c r="P1560" i="2" s="1"/>
  <c r="O1561" i="2"/>
  <c r="P1561" i="2" s="1"/>
  <c r="O1562" i="2"/>
  <c r="P1562" i="2" s="1"/>
  <c r="O1563" i="2"/>
  <c r="P1563" i="2" s="1"/>
  <c r="O1564" i="2"/>
  <c r="P1564" i="2" s="1"/>
  <c r="O1565" i="2"/>
  <c r="P1565" i="2" s="1"/>
  <c r="O1566" i="2"/>
  <c r="P1566" i="2" s="1"/>
  <c r="O1567" i="2"/>
  <c r="P1567" i="2" s="1"/>
  <c r="O1568" i="2"/>
  <c r="P1568" i="2" s="1"/>
  <c r="O1569" i="2"/>
  <c r="P1569" i="2" s="1"/>
  <c r="O1570" i="2"/>
  <c r="P1570" i="2" s="1"/>
  <c r="O1571" i="2"/>
  <c r="P1571" i="2" s="1"/>
  <c r="O1572" i="2"/>
  <c r="P1572" i="2" s="1"/>
  <c r="O1573" i="2"/>
  <c r="P1573" i="2" s="1"/>
  <c r="O1574" i="2"/>
  <c r="P1574" i="2" s="1"/>
  <c r="O1575" i="2"/>
  <c r="P1575" i="2" s="1"/>
  <c r="O1576" i="2"/>
  <c r="P1576" i="2" s="1"/>
  <c r="O1577" i="2"/>
  <c r="P1577" i="2" s="1"/>
  <c r="O1578" i="2"/>
  <c r="P1578" i="2" s="1"/>
  <c r="O1579" i="2"/>
  <c r="P1579" i="2" s="1"/>
  <c r="O1580" i="2"/>
  <c r="P1580" i="2" s="1"/>
  <c r="O1581" i="2"/>
  <c r="P1581" i="2" s="1"/>
  <c r="O1582" i="2"/>
  <c r="P1582" i="2" s="1"/>
  <c r="O1583" i="2"/>
  <c r="P1583" i="2" s="1"/>
  <c r="O1584" i="2"/>
  <c r="P1584" i="2" s="1"/>
  <c r="O1585" i="2"/>
  <c r="P1585" i="2" s="1"/>
  <c r="O1586" i="2"/>
  <c r="P1586" i="2" s="1"/>
  <c r="O1587" i="2"/>
  <c r="P1587" i="2" s="1"/>
  <c r="O1588" i="2"/>
  <c r="P1588" i="2" s="1"/>
  <c r="O1589" i="2"/>
  <c r="P1589" i="2" s="1"/>
  <c r="O1590" i="2"/>
  <c r="P1590" i="2" s="1"/>
  <c r="O1591" i="2"/>
  <c r="P1591" i="2" s="1"/>
  <c r="O1592" i="2"/>
  <c r="P1592" i="2" s="1"/>
  <c r="O1593" i="2"/>
  <c r="P1593" i="2" s="1"/>
  <c r="O1594" i="2"/>
  <c r="P1594" i="2" s="1"/>
  <c r="O1595" i="2"/>
  <c r="P1595" i="2" s="1"/>
  <c r="O1596" i="2"/>
  <c r="P1596" i="2" s="1"/>
  <c r="O1597" i="2"/>
  <c r="P1597" i="2" s="1"/>
  <c r="O1598" i="2"/>
  <c r="P1598" i="2" s="1"/>
  <c r="O1599" i="2"/>
  <c r="P1599" i="2" s="1"/>
  <c r="O1600" i="2"/>
  <c r="P1600" i="2" s="1"/>
  <c r="O1601" i="2"/>
  <c r="P1601" i="2" s="1"/>
  <c r="O1602" i="2"/>
  <c r="P1602" i="2" s="1"/>
  <c r="O1603" i="2"/>
  <c r="P1603" i="2" s="1"/>
  <c r="O1604" i="2"/>
  <c r="P1604" i="2" s="1"/>
  <c r="O1605" i="2"/>
  <c r="P1605" i="2" s="1"/>
  <c r="O1606" i="2"/>
  <c r="P1606" i="2" s="1"/>
  <c r="O1607" i="2"/>
  <c r="P1607" i="2" s="1"/>
  <c r="O1608" i="2"/>
  <c r="P1608" i="2" s="1"/>
  <c r="O1609" i="2"/>
  <c r="P1609" i="2" s="1"/>
  <c r="O1610" i="2"/>
  <c r="P1610" i="2" s="1"/>
  <c r="O1611" i="2"/>
  <c r="P1611" i="2" s="1"/>
  <c r="O1612" i="2"/>
  <c r="P1612" i="2" s="1"/>
  <c r="O1613" i="2"/>
  <c r="P1613" i="2" s="1"/>
  <c r="O1614" i="2"/>
  <c r="P1614" i="2" s="1"/>
  <c r="O1615" i="2"/>
  <c r="P1615" i="2" s="1"/>
  <c r="O1616" i="2"/>
  <c r="P1616" i="2" s="1"/>
  <c r="O1617" i="2"/>
  <c r="P1617" i="2" s="1"/>
  <c r="O1618" i="2"/>
  <c r="P1618" i="2" s="1"/>
  <c r="O1619" i="2"/>
  <c r="P1619" i="2" s="1"/>
  <c r="O1620" i="2"/>
  <c r="P1620" i="2" s="1"/>
  <c r="O1621" i="2"/>
  <c r="P1621" i="2" s="1"/>
  <c r="O1622" i="2"/>
  <c r="P1622" i="2" s="1"/>
  <c r="O1623" i="2"/>
  <c r="P1623" i="2" s="1"/>
  <c r="O1624" i="2"/>
  <c r="P1624" i="2" s="1"/>
  <c r="O1625" i="2"/>
  <c r="P1625" i="2" s="1"/>
  <c r="O1626" i="2"/>
  <c r="P1626" i="2" s="1"/>
  <c r="O1627" i="2"/>
  <c r="P1627" i="2" s="1"/>
  <c r="O1628" i="2"/>
  <c r="P1628" i="2" s="1"/>
  <c r="O1629" i="2"/>
  <c r="P1629" i="2" s="1"/>
  <c r="O1630" i="2"/>
  <c r="P1630" i="2" s="1"/>
  <c r="O1631" i="2"/>
  <c r="P1631" i="2" s="1"/>
  <c r="O1632" i="2"/>
  <c r="P1632" i="2" s="1"/>
  <c r="O1633" i="2"/>
  <c r="P1633" i="2" s="1"/>
  <c r="O1634" i="2"/>
  <c r="P1634" i="2" s="1"/>
  <c r="O1635" i="2"/>
  <c r="P1635" i="2" s="1"/>
  <c r="O1636" i="2"/>
  <c r="P1636" i="2" s="1"/>
  <c r="O1637" i="2"/>
  <c r="P1637" i="2" s="1"/>
  <c r="O1638" i="2"/>
  <c r="P1638" i="2" s="1"/>
  <c r="O1639" i="2"/>
  <c r="P1639" i="2" s="1"/>
  <c r="O1640" i="2"/>
  <c r="P1640" i="2" s="1"/>
  <c r="O1641" i="2"/>
  <c r="P1641" i="2" s="1"/>
  <c r="O1642" i="2"/>
  <c r="P1642" i="2" s="1"/>
  <c r="O1643" i="2"/>
  <c r="P1643" i="2" s="1"/>
  <c r="O1644" i="2"/>
  <c r="P1644" i="2" s="1"/>
  <c r="O1645" i="2"/>
  <c r="P1645" i="2" s="1"/>
  <c r="O1646" i="2"/>
  <c r="P1646" i="2" s="1"/>
  <c r="O1647" i="2"/>
  <c r="P1647" i="2" s="1"/>
  <c r="O1648" i="2"/>
  <c r="P1648" i="2" s="1"/>
  <c r="O1649" i="2"/>
  <c r="P1649" i="2" s="1"/>
  <c r="O1650" i="2"/>
  <c r="P1650" i="2" s="1"/>
  <c r="O1651" i="2"/>
  <c r="P1651" i="2" s="1"/>
  <c r="O1652" i="2"/>
  <c r="P1652" i="2" s="1"/>
  <c r="O1653" i="2"/>
  <c r="P1653" i="2" s="1"/>
  <c r="O1654" i="2"/>
  <c r="P1654" i="2" s="1"/>
  <c r="O1655" i="2"/>
  <c r="P1655" i="2" s="1"/>
  <c r="O1656" i="2"/>
  <c r="P1656" i="2" s="1"/>
  <c r="O1657" i="2"/>
  <c r="P1657" i="2" s="1"/>
  <c r="O1658" i="2"/>
  <c r="P1658" i="2" s="1"/>
  <c r="O1659" i="2"/>
  <c r="P1659" i="2" s="1"/>
  <c r="O1660" i="2"/>
  <c r="P1660" i="2" s="1"/>
  <c r="O1661" i="2"/>
  <c r="P1661" i="2" s="1"/>
  <c r="O1662" i="2"/>
  <c r="P1662" i="2" s="1"/>
  <c r="O1663" i="2"/>
  <c r="P1663" i="2" s="1"/>
  <c r="O1664" i="2"/>
  <c r="P1664" i="2" s="1"/>
  <c r="O1665" i="2"/>
  <c r="P1665" i="2" s="1"/>
  <c r="O1666" i="2"/>
  <c r="P1666" i="2" s="1"/>
  <c r="O1667" i="2"/>
  <c r="P1667" i="2" s="1"/>
  <c r="O1668" i="2"/>
  <c r="P1668" i="2" s="1"/>
  <c r="O1669" i="2"/>
  <c r="P1669" i="2" s="1"/>
  <c r="O1670" i="2"/>
  <c r="P1670" i="2" s="1"/>
  <c r="O1671" i="2"/>
  <c r="P1671" i="2" s="1"/>
  <c r="O1672" i="2"/>
  <c r="P1672" i="2" s="1"/>
  <c r="O1673" i="2"/>
  <c r="P1673" i="2" s="1"/>
  <c r="O1674" i="2"/>
  <c r="P1674" i="2" s="1"/>
  <c r="O1675" i="2"/>
  <c r="P1675" i="2" s="1"/>
  <c r="O1676" i="2"/>
  <c r="P1676" i="2" s="1"/>
  <c r="O1677" i="2"/>
  <c r="P1677" i="2" s="1"/>
  <c r="O1678" i="2"/>
  <c r="P1678" i="2" s="1"/>
  <c r="O1679" i="2"/>
  <c r="P1679" i="2" s="1"/>
  <c r="O1680" i="2"/>
  <c r="P1680" i="2" s="1"/>
  <c r="O1681" i="2"/>
  <c r="P1681" i="2" s="1"/>
  <c r="O1682" i="2"/>
  <c r="P1682" i="2" s="1"/>
  <c r="O1683" i="2"/>
  <c r="P1683" i="2" s="1"/>
  <c r="O1684" i="2"/>
  <c r="P1684" i="2" s="1"/>
  <c r="O1685" i="2"/>
  <c r="P1685" i="2" s="1"/>
  <c r="O1686" i="2"/>
  <c r="P1686" i="2" s="1"/>
  <c r="O1687" i="2"/>
  <c r="P1687" i="2" s="1"/>
  <c r="O1688" i="2"/>
  <c r="P1688" i="2" s="1"/>
  <c r="O1689" i="2"/>
  <c r="P1689" i="2" s="1"/>
  <c r="O1690" i="2"/>
  <c r="P1690" i="2" s="1"/>
  <c r="O1691" i="2"/>
  <c r="P1691" i="2" s="1"/>
  <c r="O1692" i="2"/>
  <c r="P1692" i="2" s="1"/>
  <c r="O1693" i="2"/>
  <c r="P1693" i="2" s="1"/>
  <c r="O1694" i="2"/>
  <c r="P1694" i="2" s="1"/>
  <c r="O1695" i="2"/>
  <c r="P1695" i="2" s="1"/>
  <c r="O1696" i="2"/>
  <c r="P1696" i="2" s="1"/>
  <c r="O1697" i="2"/>
  <c r="P1697" i="2" s="1"/>
  <c r="O1698" i="2"/>
  <c r="P1698" i="2" s="1"/>
  <c r="O1699" i="2"/>
  <c r="P1699" i="2" s="1"/>
  <c r="O1700" i="2"/>
  <c r="P1700" i="2" s="1"/>
  <c r="O1701" i="2"/>
  <c r="P1701" i="2" s="1"/>
  <c r="O1702" i="2"/>
  <c r="P1702" i="2" s="1"/>
  <c r="O1703" i="2"/>
  <c r="P1703" i="2" s="1"/>
  <c r="O1704" i="2"/>
  <c r="P1704" i="2" s="1"/>
  <c r="O1705" i="2"/>
  <c r="P1705" i="2" s="1"/>
  <c r="O1706" i="2"/>
  <c r="P1706" i="2" s="1"/>
  <c r="O1707" i="2"/>
  <c r="P1707" i="2" s="1"/>
  <c r="O1708" i="2"/>
  <c r="P1708" i="2" s="1"/>
  <c r="O1709" i="2"/>
  <c r="P1709" i="2" s="1"/>
  <c r="O1710" i="2"/>
  <c r="P1710" i="2" s="1"/>
  <c r="O1711" i="2"/>
  <c r="P1711" i="2" s="1"/>
  <c r="O1712" i="2"/>
  <c r="P1712" i="2" s="1"/>
  <c r="O1713" i="2"/>
  <c r="P1713" i="2" s="1"/>
  <c r="O1714" i="2"/>
  <c r="P1714" i="2" s="1"/>
  <c r="O1715" i="2"/>
  <c r="P1715" i="2" s="1"/>
  <c r="O1716" i="2"/>
  <c r="P1716" i="2" s="1"/>
  <c r="O1717" i="2"/>
  <c r="P1717" i="2" s="1"/>
  <c r="O1718" i="2"/>
  <c r="P1718" i="2" s="1"/>
  <c r="O1719" i="2"/>
  <c r="P1719" i="2" s="1"/>
  <c r="O1720" i="2"/>
  <c r="P1720" i="2" s="1"/>
  <c r="O1721" i="2"/>
  <c r="P1721" i="2" s="1"/>
  <c r="O1722" i="2"/>
  <c r="P1722" i="2" s="1"/>
  <c r="O1723" i="2"/>
  <c r="P1723" i="2" s="1"/>
  <c r="O1724" i="2"/>
  <c r="P1724" i="2" s="1"/>
  <c r="O1725" i="2"/>
  <c r="P1725" i="2" s="1"/>
  <c r="O1726" i="2"/>
  <c r="P1726" i="2" s="1"/>
  <c r="O1727" i="2"/>
  <c r="P1727" i="2" s="1"/>
  <c r="O1728" i="2"/>
  <c r="P1728" i="2" s="1"/>
  <c r="O1729" i="2"/>
  <c r="P1729" i="2" s="1"/>
  <c r="O1730" i="2"/>
  <c r="P1730" i="2" s="1"/>
  <c r="O1731" i="2"/>
  <c r="P1731" i="2" s="1"/>
  <c r="O1732" i="2"/>
  <c r="P1732" i="2" s="1"/>
  <c r="O1733" i="2"/>
  <c r="P1733" i="2" s="1"/>
  <c r="O1734" i="2"/>
  <c r="P1734" i="2" s="1"/>
  <c r="O1735" i="2"/>
  <c r="P1735" i="2" s="1"/>
  <c r="O1736" i="2"/>
  <c r="P1736" i="2" s="1"/>
  <c r="O1737" i="2"/>
  <c r="P1737" i="2" s="1"/>
  <c r="O1738" i="2"/>
  <c r="P1738" i="2" s="1"/>
  <c r="O1739" i="2"/>
  <c r="P1739" i="2" s="1"/>
  <c r="O1740" i="2"/>
  <c r="P1740" i="2" s="1"/>
  <c r="O1741" i="2"/>
  <c r="P1741" i="2" s="1"/>
  <c r="O1742" i="2"/>
  <c r="P1742" i="2" s="1"/>
  <c r="O1743" i="2"/>
  <c r="P1743" i="2" s="1"/>
  <c r="O1744" i="2"/>
  <c r="P1744" i="2" s="1"/>
  <c r="O1745" i="2"/>
  <c r="P1745" i="2" s="1"/>
  <c r="O1746" i="2"/>
  <c r="P1746" i="2" s="1"/>
  <c r="O1747" i="2"/>
  <c r="P1747" i="2" s="1"/>
  <c r="O1748" i="2"/>
  <c r="P1748" i="2" s="1"/>
  <c r="O1749" i="2"/>
  <c r="P1749" i="2" s="1"/>
  <c r="O1750" i="2"/>
  <c r="P1750" i="2" s="1"/>
  <c r="O1751" i="2"/>
  <c r="P1751" i="2" s="1"/>
  <c r="O1752" i="2"/>
  <c r="P1752" i="2" s="1"/>
  <c r="O1753" i="2"/>
  <c r="P1753" i="2" s="1"/>
  <c r="O1754" i="2"/>
  <c r="P1754" i="2" s="1"/>
  <c r="O1755" i="2"/>
  <c r="P1755" i="2" s="1"/>
  <c r="O1756" i="2"/>
  <c r="P1756" i="2" s="1"/>
  <c r="O1757" i="2"/>
  <c r="P1757" i="2" s="1"/>
  <c r="O1758" i="2"/>
  <c r="P1758" i="2" s="1"/>
  <c r="O1759" i="2"/>
  <c r="P1759" i="2" s="1"/>
  <c r="O1760" i="2"/>
  <c r="P1760" i="2" s="1"/>
  <c r="O1761" i="2"/>
  <c r="P1761" i="2" s="1"/>
  <c r="O1762" i="2"/>
  <c r="P1762" i="2" s="1"/>
  <c r="O1763" i="2"/>
  <c r="P1763" i="2" s="1"/>
  <c r="O1764" i="2"/>
  <c r="P1764" i="2" s="1"/>
  <c r="O1765" i="2"/>
  <c r="P1765" i="2" s="1"/>
  <c r="O1766" i="2"/>
  <c r="P1766" i="2" s="1"/>
  <c r="O1767" i="2"/>
  <c r="P1767" i="2" s="1"/>
  <c r="O1768" i="2"/>
  <c r="P1768" i="2" s="1"/>
  <c r="O1769" i="2"/>
  <c r="P1769" i="2" s="1"/>
  <c r="O1770" i="2"/>
  <c r="P1770" i="2" s="1"/>
  <c r="O1771" i="2"/>
  <c r="P1771" i="2" s="1"/>
  <c r="O1772" i="2"/>
  <c r="P1772" i="2" s="1"/>
  <c r="O1773" i="2"/>
  <c r="P1773" i="2" s="1"/>
  <c r="O1774" i="2"/>
  <c r="P1774" i="2" s="1"/>
  <c r="O1775" i="2"/>
  <c r="P1775" i="2" s="1"/>
  <c r="O1776" i="2"/>
  <c r="P1776" i="2" s="1"/>
  <c r="O1777" i="2"/>
  <c r="P1777" i="2" s="1"/>
  <c r="O1778" i="2"/>
  <c r="P1778" i="2" s="1"/>
  <c r="O1779" i="2"/>
  <c r="P1779" i="2" s="1"/>
  <c r="O1780" i="2"/>
  <c r="P1780" i="2" s="1"/>
  <c r="O1781" i="2"/>
  <c r="P1781" i="2" s="1"/>
  <c r="O1782" i="2"/>
  <c r="P1782" i="2" s="1"/>
  <c r="O1783" i="2"/>
  <c r="P1783" i="2" s="1"/>
  <c r="O1784" i="2"/>
  <c r="P1784" i="2" s="1"/>
  <c r="O1785" i="2"/>
  <c r="P1785" i="2" s="1"/>
  <c r="O1786" i="2"/>
  <c r="P1786" i="2" s="1"/>
  <c r="O1787" i="2"/>
  <c r="P1787" i="2" s="1"/>
  <c r="O1788" i="2"/>
  <c r="P1788" i="2" s="1"/>
  <c r="O1789" i="2"/>
  <c r="P1789" i="2" s="1"/>
  <c r="O1790" i="2"/>
  <c r="P1790" i="2" s="1"/>
  <c r="O1791" i="2"/>
  <c r="P1791" i="2" s="1"/>
  <c r="O1792" i="2"/>
  <c r="P1792" i="2" s="1"/>
  <c r="O1793" i="2"/>
  <c r="P1793" i="2" s="1"/>
  <c r="O1794" i="2"/>
  <c r="P1794" i="2" s="1"/>
  <c r="O1795" i="2"/>
  <c r="P1795" i="2" s="1"/>
  <c r="O1796" i="2"/>
  <c r="P1796" i="2" s="1"/>
  <c r="O1797" i="2"/>
  <c r="P1797" i="2" s="1"/>
  <c r="O1798" i="2"/>
  <c r="P1798" i="2" s="1"/>
  <c r="O1799" i="2"/>
  <c r="P1799" i="2" s="1"/>
  <c r="O1800" i="2"/>
  <c r="P1800" i="2" s="1"/>
  <c r="O1801" i="2"/>
  <c r="P1801" i="2" s="1"/>
  <c r="O1802" i="2"/>
  <c r="P1802" i="2" s="1"/>
  <c r="O1803" i="2"/>
  <c r="P1803" i="2" s="1"/>
  <c r="O1804" i="2"/>
  <c r="P1804" i="2" s="1"/>
  <c r="O1805" i="2"/>
  <c r="P1805" i="2" s="1"/>
  <c r="O1806" i="2"/>
  <c r="P1806" i="2" s="1"/>
  <c r="O1807" i="2"/>
  <c r="P1807" i="2" s="1"/>
  <c r="O1808" i="2"/>
  <c r="P1808" i="2" s="1"/>
  <c r="O1809" i="2"/>
  <c r="P1809" i="2" s="1"/>
  <c r="O1810" i="2"/>
  <c r="P1810" i="2" s="1"/>
  <c r="O1811" i="2"/>
  <c r="P1811" i="2" s="1"/>
  <c r="O1812" i="2"/>
  <c r="P1812" i="2" s="1"/>
  <c r="O1813" i="2"/>
  <c r="P1813" i="2" s="1"/>
  <c r="O1814" i="2"/>
  <c r="P1814" i="2" s="1"/>
  <c r="O1815" i="2"/>
  <c r="P1815" i="2" s="1"/>
  <c r="O1816" i="2"/>
  <c r="P1816" i="2" s="1"/>
  <c r="O1817" i="2"/>
  <c r="P1817" i="2" s="1"/>
  <c r="O1818" i="2"/>
  <c r="P1818" i="2" s="1"/>
  <c r="O1819" i="2"/>
  <c r="P1819" i="2" s="1"/>
  <c r="O1820" i="2"/>
  <c r="P1820" i="2" s="1"/>
  <c r="O1821" i="2"/>
  <c r="P1821" i="2" s="1"/>
  <c r="O1822" i="2"/>
  <c r="P1822" i="2" s="1"/>
  <c r="O1823" i="2"/>
  <c r="P1823" i="2" s="1"/>
  <c r="O1824" i="2"/>
  <c r="P1824" i="2" s="1"/>
  <c r="O1825" i="2"/>
  <c r="P1825" i="2" s="1"/>
  <c r="O1826" i="2"/>
  <c r="P1826" i="2" s="1"/>
  <c r="O1827" i="2"/>
  <c r="P1827" i="2" s="1"/>
  <c r="O1828" i="2"/>
  <c r="P1828" i="2" s="1"/>
  <c r="O1829" i="2"/>
  <c r="P1829" i="2" s="1"/>
  <c r="O1830" i="2"/>
  <c r="P1830" i="2" s="1"/>
  <c r="O1831" i="2"/>
  <c r="P1831" i="2" s="1"/>
  <c r="O1832" i="2"/>
  <c r="P1832" i="2" s="1"/>
  <c r="O1833" i="2"/>
  <c r="P1833" i="2" s="1"/>
  <c r="O1834" i="2"/>
  <c r="P1834" i="2" s="1"/>
  <c r="O1835" i="2"/>
  <c r="P1835" i="2" s="1"/>
  <c r="O1836" i="2"/>
  <c r="P1836" i="2" s="1"/>
  <c r="O1837" i="2"/>
  <c r="P1837" i="2" s="1"/>
  <c r="O1838" i="2"/>
  <c r="P1838" i="2" s="1"/>
  <c r="O1839" i="2"/>
  <c r="P1839" i="2" s="1"/>
  <c r="O1840" i="2"/>
  <c r="P1840" i="2" s="1"/>
  <c r="O1841" i="2"/>
  <c r="P1841" i="2" s="1"/>
  <c r="O1842" i="2"/>
  <c r="P1842" i="2" s="1"/>
  <c r="O1843" i="2"/>
  <c r="P1843" i="2" s="1"/>
  <c r="O1844" i="2"/>
  <c r="P1844" i="2" s="1"/>
  <c r="O1845" i="2"/>
  <c r="P1845" i="2" s="1"/>
  <c r="O1846" i="2"/>
  <c r="P1846" i="2" s="1"/>
  <c r="O1847" i="2"/>
  <c r="P1847" i="2" s="1"/>
  <c r="O1848" i="2"/>
  <c r="P1848" i="2" s="1"/>
  <c r="O1849" i="2"/>
  <c r="P1849" i="2" s="1"/>
  <c r="O1850" i="2"/>
  <c r="P1850" i="2" s="1"/>
  <c r="O1851" i="2"/>
  <c r="P1851" i="2" s="1"/>
  <c r="O1852" i="2"/>
  <c r="P1852" i="2" s="1"/>
  <c r="O1853" i="2"/>
  <c r="P1853" i="2" s="1"/>
  <c r="O1854" i="2"/>
  <c r="P1854" i="2" s="1"/>
  <c r="O1855" i="2"/>
  <c r="P1855" i="2" s="1"/>
  <c r="O1856" i="2"/>
  <c r="P1856" i="2" s="1"/>
  <c r="O1857" i="2"/>
  <c r="P1857" i="2" s="1"/>
  <c r="O1858" i="2"/>
  <c r="P1858" i="2" s="1"/>
  <c r="O1859" i="2"/>
  <c r="P1859" i="2" s="1"/>
  <c r="O1860" i="2"/>
  <c r="P1860" i="2" s="1"/>
  <c r="O1861" i="2"/>
  <c r="P1861" i="2" s="1"/>
  <c r="O1862" i="2"/>
  <c r="P1862" i="2" s="1"/>
  <c r="O1863" i="2"/>
  <c r="P1863" i="2" s="1"/>
  <c r="O1864" i="2"/>
  <c r="P1864" i="2" s="1"/>
  <c r="O1865" i="2"/>
  <c r="P1865" i="2" s="1"/>
  <c r="O1866" i="2"/>
  <c r="P1866" i="2" s="1"/>
  <c r="O1867" i="2"/>
  <c r="P1867" i="2" s="1"/>
  <c r="O1868" i="2"/>
  <c r="P1868" i="2" s="1"/>
  <c r="O1869" i="2"/>
  <c r="P1869" i="2" s="1"/>
  <c r="O1870" i="2"/>
  <c r="P1870" i="2" s="1"/>
  <c r="O1871" i="2"/>
  <c r="P1871" i="2" s="1"/>
  <c r="O1872" i="2"/>
  <c r="P1872" i="2" s="1"/>
  <c r="O1873" i="2"/>
  <c r="P1873" i="2" s="1"/>
  <c r="O1874" i="2"/>
  <c r="P1874" i="2" s="1"/>
  <c r="O1875" i="2"/>
  <c r="P1875" i="2" s="1"/>
  <c r="O1876" i="2"/>
  <c r="P1876" i="2" s="1"/>
  <c r="O1877" i="2"/>
  <c r="P1877" i="2" s="1"/>
  <c r="O1878" i="2"/>
  <c r="P1878" i="2" s="1"/>
  <c r="O1879" i="2"/>
  <c r="P1879" i="2" s="1"/>
  <c r="O1880" i="2"/>
  <c r="P1880" i="2" s="1"/>
  <c r="O1881" i="2"/>
  <c r="P1881" i="2" s="1"/>
  <c r="O1882" i="2"/>
  <c r="P1882" i="2" s="1"/>
  <c r="O1883" i="2"/>
  <c r="P1883" i="2" s="1"/>
  <c r="O1884" i="2"/>
  <c r="P1884" i="2" s="1"/>
  <c r="O1885" i="2"/>
  <c r="P1885" i="2" s="1"/>
  <c r="O1886" i="2"/>
  <c r="P1886" i="2" s="1"/>
  <c r="O1887" i="2"/>
  <c r="P1887" i="2" s="1"/>
  <c r="O1888" i="2"/>
  <c r="P1888" i="2" s="1"/>
  <c r="O1889" i="2"/>
  <c r="P1889" i="2" s="1"/>
  <c r="O1890" i="2"/>
  <c r="P1890" i="2" s="1"/>
  <c r="O1891" i="2"/>
  <c r="P1891" i="2" s="1"/>
  <c r="O1892" i="2"/>
  <c r="P1892" i="2" s="1"/>
  <c r="O1893" i="2"/>
  <c r="P1893" i="2" s="1"/>
  <c r="O1894" i="2"/>
  <c r="P1894" i="2" s="1"/>
  <c r="O1895" i="2"/>
  <c r="P1895" i="2" s="1"/>
  <c r="O1896" i="2"/>
  <c r="P1896" i="2" s="1"/>
  <c r="O1897" i="2"/>
  <c r="P1897" i="2" s="1"/>
  <c r="O1898" i="2"/>
  <c r="P1898" i="2" s="1"/>
  <c r="O1899" i="2"/>
  <c r="P1899" i="2" s="1"/>
  <c r="O1900" i="2"/>
  <c r="P1900" i="2" s="1"/>
  <c r="O1901" i="2"/>
  <c r="P1901" i="2" s="1"/>
  <c r="O1902" i="2"/>
  <c r="P1902" i="2" s="1"/>
  <c r="O1903" i="2"/>
  <c r="P1903" i="2" s="1"/>
  <c r="O1904" i="2"/>
  <c r="P1904" i="2" s="1"/>
  <c r="O1905" i="2"/>
  <c r="P1905" i="2" s="1"/>
  <c r="O1906" i="2"/>
  <c r="P1906" i="2" s="1"/>
  <c r="O1907" i="2"/>
  <c r="P1907" i="2" s="1"/>
  <c r="O1908" i="2"/>
  <c r="P1908" i="2" s="1"/>
  <c r="O1909" i="2"/>
  <c r="P1909" i="2" s="1"/>
  <c r="O1910" i="2"/>
  <c r="P1910" i="2" s="1"/>
  <c r="O1911" i="2"/>
  <c r="P1911" i="2" s="1"/>
  <c r="O1912" i="2"/>
  <c r="P1912" i="2" s="1"/>
  <c r="O1913" i="2"/>
  <c r="P1913" i="2" s="1"/>
  <c r="O1914" i="2"/>
  <c r="P1914" i="2" s="1"/>
  <c r="O1915" i="2"/>
  <c r="P1915" i="2" s="1"/>
  <c r="O1916" i="2"/>
  <c r="P1916" i="2" s="1"/>
  <c r="O1917" i="2"/>
  <c r="P1917" i="2" s="1"/>
  <c r="O1918" i="2"/>
  <c r="P1918" i="2" s="1"/>
  <c r="O1919" i="2"/>
  <c r="P1919" i="2" s="1"/>
  <c r="O1920" i="2"/>
  <c r="P1920" i="2" s="1"/>
  <c r="O1921" i="2"/>
  <c r="P1921" i="2" s="1"/>
  <c r="O1922" i="2"/>
  <c r="P1922" i="2" s="1"/>
  <c r="O1923" i="2"/>
  <c r="P1923" i="2" s="1"/>
  <c r="O1924" i="2"/>
  <c r="P1924" i="2" s="1"/>
  <c r="O1925" i="2"/>
  <c r="P1925" i="2" s="1"/>
  <c r="O1926" i="2"/>
  <c r="P1926" i="2" s="1"/>
  <c r="O1927" i="2"/>
  <c r="P1927" i="2" s="1"/>
  <c r="O1928" i="2"/>
  <c r="P1928" i="2" s="1"/>
  <c r="O1929" i="2"/>
  <c r="P1929" i="2" s="1"/>
  <c r="O1930" i="2"/>
  <c r="P1930" i="2" s="1"/>
  <c r="O1931" i="2"/>
  <c r="P1931" i="2" s="1"/>
  <c r="O1932" i="2"/>
  <c r="P1932" i="2" s="1"/>
  <c r="O1933" i="2"/>
  <c r="P1933" i="2" s="1"/>
  <c r="O1934" i="2"/>
  <c r="P1934" i="2" s="1"/>
  <c r="O1935" i="2"/>
  <c r="P1935" i="2" s="1"/>
  <c r="O1936" i="2"/>
  <c r="P1936" i="2" s="1"/>
  <c r="O1937" i="2"/>
  <c r="P1937" i="2" s="1"/>
  <c r="O1938" i="2"/>
  <c r="P1938" i="2" s="1"/>
  <c r="O1939" i="2"/>
  <c r="P1939" i="2" s="1"/>
  <c r="O1940" i="2"/>
  <c r="P1940" i="2" s="1"/>
  <c r="O1941" i="2"/>
  <c r="P1941" i="2" s="1"/>
  <c r="O1942" i="2"/>
  <c r="P1942" i="2" s="1"/>
  <c r="O1943" i="2"/>
  <c r="P1943" i="2" s="1"/>
  <c r="O1944" i="2"/>
  <c r="P1944" i="2" s="1"/>
  <c r="O1945" i="2"/>
  <c r="P1945" i="2" s="1"/>
  <c r="O1946" i="2"/>
  <c r="P1946" i="2" s="1"/>
  <c r="O1947" i="2"/>
  <c r="P1947" i="2" s="1"/>
  <c r="O1948" i="2"/>
  <c r="P1948" i="2" s="1"/>
  <c r="O1949" i="2"/>
  <c r="P1949" i="2" s="1"/>
  <c r="O1950" i="2"/>
  <c r="P1950" i="2" s="1"/>
  <c r="O1951" i="2"/>
  <c r="P1951" i="2" s="1"/>
  <c r="O1952" i="2"/>
  <c r="P1952" i="2" s="1"/>
  <c r="O1953" i="2"/>
  <c r="P1953" i="2" s="1"/>
  <c r="O1954" i="2"/>
  <c r="P1954" i="2" s="1"/>
  <c r="O1955" i="2"/>
  <c r="P1955" i="2" s="1"/>
  <c r="O1956" i="2"/>
  <c r="P1956" i="2" s="1"/>
  <c r="O1957" i="2"/>
  <c r="P1957" i="2" s="1"/>
  <c r="O1958" i="2"/>
  <c r="P1958" i="2" s="1"/>
  <c r="O1959" i="2"/>
  <c r="P1959" i="2" s="1"/>
  <c r="O1960" i="2"/>
  <c r="P1960" i="2" s="1"/>
  <c r="O1961" i="2"/>
  <c r="P1961" i="2" s="1"/>
  <c r="O1962" i="2"/>
  <c r="P1962" i="2" s="1"/>
  <c r="O1963" i="2"/>
  <c r="P1963" i="2" s="1"/>
  <c r="O1964" i="2"/>
  <c r="P1964" i="2" s="1"/>
  <c r="O1965" i="2"/>
  <c r="P1965" i="2" s="1"/>
  <c r="O1966" i="2"/>
  <c r="P1966" i="2" s="1"/>
  <c r="O1967" i="2"/>
  <c r="P1967" i="2" s="1"/>
  <c r="O1968" i="2"/>
  <c r="P1968" i="2" s="1"/>
  <c r="O1969" i="2"/>
  <c r="P1969" i="2" s="1"/>
  <c r="O1970" i="2"/>
  <c r="P1970" i="2" s="1"/>
  <c r="O1971" i="2"/>
  <c r="P1971" i="2" s="1"/>
  <c r="O1972" i="2"/>
  <c r="P1972" i="2" s="1"/>
  <c r="O1973" i="2"/>
  <c r="P1973" i="2" s="1"/>
  <c r="O1974" i="2"/>
  <c r="P1974" i="2" s="1"/>
  <c r="O1975" i="2"/>
  <c r="P1975" i="2" s="1"/>
  <c r="O1976" i="2"/>
  <c r="P1976" i="2" s="1"/>
  <c r="O1977" i="2"/>
  <c r="P1977" i="2" s="1"/>
  <c r="O1978" i="2"/>
  <c r="P1978" i="2" s="1"/>
  <c r="O1979" i="2"/>
  <c r="P1979" i="2" s="1"/>
  <c r="O1980" i="2"/>
  <c r="P1980" i="2" s="1"/>
  <c r="O1981" i="2"/>
  <c r="P1981" i="2" s="1"/>
  <c r="O1982" i="2"/>
  <c r="P1982" i="2" s="1"/>
  <c r="O1983" i="2"/>
  <c r="P1983" i="2" s="1"/>
  <c r="O1984" i="2"/>
  <c r="P1984" i="2" s="1"/>
  <c r="O1985" i="2"/>
  <c r="P1985" i="2" s="1"/>
  <c r="O1986" i="2"/>
  <c r="P1986" i="2" s="1"/>
  <c r="O1987" i="2"/>
  <c r="P1987" i="2" s="1"/>
  <c r="O1988" i="2"/>
  <c r="P1988" i="2" s="1"/>
  <c r="O1989" i="2"/>
  <c r="P1989" i="2" s="1"/>
  <c r="O1990" i="2"/>
  <c r="P1990" i="2" s="1"/>
  <c r="O1991" i="2"/>
  <c r="P1991" i="2" s="1"/>
  <c r="O1992" i="2"/>
  <c r="P1992" i="2" s="1"/>
  <c r="O1993" i="2"/>
  <c r="P1993" i="2" s="1"/>
  <c r="O1994" i="2"/>
  <c r="P1994" i="2" s="1"/>
  <c r="O1995" i="2"/>
  <c r="P1995" i="2" s="1"/>
  <c r="O1996" i="2"/>
  <c r="P1996" i="2" s="1"/>
  <c r="O1997" i="2"/>
  <c r="P1997" i="2" s="1"/>
  <c r="O1998" i="2"/>
  <c r="P1998" i="2" s="1"/>
  <c r="O1999" i="2"/>
  <c r="P1999" i="2" s="1"/>
  <c r="O2000" i="2"/>
  <c r="P2000" i="2" s="1"/>
  <c r="O2001" i="2"/>
  <c r="P2001" i="2" s="1"/>
  <c r="O2002" i="2"/>
  <c r="P2002" i="2" s="1"/>
  <c r="O2003" i="2"/>
  <c r="P2003" i="2" s="1"/>
  <c r="O2004" i="2"/>
  <c r="P2004" i="2" s="1"/>
  <c r="O2005" i="2"/>
  <c r="P2005" i="2" s="1"/>
  <c r="O2006" i="2"/>
  <c r="P2006" i="2" s="1"/>
  <c r="O2007" i="2"/>
  <c r="P2007" i="2" s="1"/>
  <c r="O2008" i="2"/>
  <c r="P2008" i="2" s="1"/>
  <c r="O2009" i="2"/>
  <c r="P2009" i="2" s="1"/>
  <c r="O2010" i="2"/>
  <c r="P2010" i="2" s="1"/>
  <c r="O2011" i="2"/>
  <c r="P2011" i="2" s="1"/>
  <c r="O2012" i="2"/>
  <c r="P2012" i="2" s="1"/>
  <c r="O2013" i="2"/>
  <c r="P2013" i="2" s="1"/>
  <c r="O2014" i="2"/>
  <c r="P2014" i="2" s="1"/>
  <c r="O2015" i="2"/>
  <c r="P2015" i="2" s="1"/>
  <c r="O2016" i="2"/>
  <c r="P2016" i="2" s="1"/>
  <c r="O2017" i="2"/>
  <c r="P2017" i="2" s="1"/>
  <c r="O2018" i="2"/>
  <c r="P2018" i="2" s="1"/>
  <c r="O2019" i="2"/>
  <c r="P2019" i="2" s="1"/>
  <c r="O2020" i="2"/>
  <c r="P2020" i="2" s="1"/>
  <c r="O2021" i="2"/>
  <c r="P2021" i="2" s="1"/>
  <c r="O2022" i="2"/>
  <c r="P2022" i="2" s="1"/>
  <c r="O2023" i="2"/>
  <c r="P2023" i="2" s="1"/>
  <c r="O2024" i="2"/>
  <c r="P2024" i="2" s="1"/>
  <c r="O2025" i="2"/>
  <c r="P2025" i="2" s="1"/>
  <c r="O2026" i="2"/>
  <c r="P2026" i="2" s="1"/>
  <c r="O2027" i="2"/>
  <c r="P2027" i="2" s="1"/>
  <c r="O2028" i="2"/>
  <c r="P2028" i="2" s="1"/>
  <c r="O2029" i="2"/>
  <c r="P2029" i="2" s="1"/>
  <c r="O2030" i="2"/>
  <c r="P2030" i="2" s="1"/>
  <c r="O2031" i="2"/>
  <c r="P2031" i="2" s="1"/>
  <c r="O2032" i="2"/>
  <c r="P2032" i="2" s="1"/>
  <c r="O2033" i="2"/>
  <c r="P2033" i="2" s="1"/>
  <c r="O2034" i="2"/>
  <c r="P2034" i="2" s="1"/>
  <c r="O2035" i="2"/>
  <c r="P2035" i="2" s="1"/>
  <c r="O2036" i="2"/>
  <c r="P2036" i="2" s="1"/>
  <c r="O2037" i="2"/>
  <c r="P2037" i="2" s="1"/>
  <c r="O2038" i="2"/>
  <c r="P2038" i="2" s="1"/>
  <c r="O2039" i="2"/>
  <c r="P2039" i="2" s="1"/>
  <c r="O2040" i="2"/>
  <c r="P2040" i="2" s="1"/>
  <c r="O2041" i="2"/>
  <c r="P2041" i="2" s="1"/>
  <c r="O2042" i="2"/>
  <c r="P2042" i="2" s="1"/>
  <c r="O2043" i="2"/>
  <c r="P2043" i="2" s="1"/>
  <c r="O2044" i="2"/>
  <c r="P2044" i="2" s="1"/>
  <c r="O2045" i="2"/>
  <c r="P2045" i="2" s="1"/>
  <c r="O2046" i="2"/>
  <c r="P2046" i="2" s="1"/>
  <c r="O2047" i="2"/>
  <c r="P2047" i="2" s="1"/>
  <c r="O2048" i="2"/>
  <c r="P2048" i="2" s="1"/>
  <c r="O2049" i="2"/>
  <c r="P2049" i="2" s="1"/>
  <c r="O2050" i="2"/>
  <c r="P2050" i="2" s="1"/>
  <c r="O2051" i="2"/>
  <c r="P2051" i="2" s="1"/>
  <c r="O2052" i="2"/>
  <c r="P2052" i="2" s="1"/>
  <c r="O2053" i="2"/>
  <c r="P2053" i="2" s="1"/>
  <c r="O2054" i="2"/>
  <c r="P2054" i="2" s="1"/>
  <c r="O2055" i="2"/>
  <c r="P2055" i="2" s="1"/>
  <c r="O2056" i="2"/>
  <c r="P2056" i="2" s="1"/>
  <c r="O2057" i="2"/>
  <c r="P2057" i="2" s="1"/>
  <c r="O2058" i="2"/>
  <c r="P2058" i="2" s="1"/>
  <c r="O2059" i="2"/>
  <c r="P2059" i="2" s="1"/>
  <c r="O2060" i="2"/>
  <c r="P2060" i="2" s="1"/>
  <c r="O2061" i="2"/>
  <c r="P2061" i="2" s="1"/>
  <c r="O2062" i="2"/>
  <c r="P2062" i="2" s="1"/>
  <c r="O2063" i="2"/>
  <c r="P2063" i="2" s="1"/>
  <c r="O2064" i="2"/>
  <c r="P2064" i="2" s="1"/>
  <c r="O2065" i="2"/>
  <c r="P2065" i="2" s="1"/>
  <c r="O2066" i="2"/>
  <c r="P2066" i="2" s="1"/>
  <c r="O2067" i="2"/>
  <c r="P2067" i="2" s="1"/>
  <c r="O2068" i="2"/>
  <c r="P2068" i="2" s="1"/>
  <c r="O2069" i="2"/>
  <c r="P2069" i="2" s="1"/>
  <c r="O2070" i="2"/>
  <c r="P2070" i="2" s="1"/>
  <c r="O2071" i="2"/>
  <c r="P2071" i="2" s="1"/>
  <c r="O2072" i="2"/>
  <c r="P2072" i="2" s="1"/>
  <c r="O2073" i="2"/>
  <c r="P2073" i="2" s="1"/>
  <c r="O2074" i="2"/>
  <c r="P2074" i="2" s="1"/>
  <c r="O2075" i="2"/>
  <c r="P2075" i="2" s="1"/>
  <c r="O2076" i="2"/>
  <c r="P2076" i="2" s="1"/>
  <c r="O2077" i="2"/>
  <c r="P2077" i="2" s="1"/>
  <c r="O2078" i="2"/>
  <c r="P2078" i="2" s="1"/>
  <c r="O2079" i="2"/>
  <c r="P2079" i="2" s="1"/>
  <c r="O2080" i="2"/>
  <c r="P2080" i="2" s="1"/>
  <c r="O2081" i="2"/>
  <c r="P2081" i="2" s="1"/>
  <c r="O2082" i="2"/>
  <c r="P2082" i="2" s="1"/>
  <c r="O2083" i="2"/>
  <c r="P2083" i="2" s="1"/>
  <c r="O2084" i="2"/>
  <c r="P2084" i="2" s="1"/>
  <c r="O2085" i="2"/>
  <c r="P2085" i="2" s="1"/>
  <c r="O2086" i="2"/>
  <c r="P2086" i="2" s="1"/>
  <c r="O2087" i="2"/>
  <c r="P2087" i="2" s="1"/>
  <c r="O2088" i="2"/>
  <c r="P2088" i="2" s="1"/>
  <c r="O2089" i="2"/>
  <c r="P2089" i="2" s="1"/>
  <c r="O2090" i="2"/>
  <c r="P2090" i="2" s="1"/>
  <c r="O2091" i="2"/>
  <c r="P2091" i="2" s="1"/>
  <c r="O2092" i="2"/>
  <c r="P2092" i="2" s="1"/>
  <c r="O2093" i="2"/>
  <c r="P2093" i="2" s="1"/>
  <c r="O2094" i="2"/>
  <c r="P2094" i="2" s="1"/>
  <c r="O2095" i="2"/>
  <c r="P2095" i="2" s="1"/>
  <c r="O2096" i="2"/>
  <c r="P2096" i="2" s="1"/>
  <c r="O2097" i="2"/>
  <c r="P2097" i="2" s="1"/>
  <c r="O2098" i="2"/>
  <c r="P2098" i="2" s="1"/>
  <c r="O2099" i="2"/>
  <c r="P2099" i="2" s="1"/>
  <c r="O2100" i="2"/>
  <c r="P2100" i="2" s="1"/>
  <c r="O2101" i="2"/>
  <c r="P2101" i="2" s="1"/>
  <c r="O2102" i="2"/>
  <c r="P2102" i="2" s="1"/>
  <c r="O2103" i="2"/>
  <c r="P2103" i="2" s="1"/>
  <c r="O2104" i="2"/>
  <c r="P2104" i="2" s="1"/>
  <c r="O2105" i="2"/>
  <c r="P2105" i="2" s="1"/>
  <c r="O2106" i="2"/>
  <c r="P2106" i="2" s="1"/>
  <c r="O2107" i="2"/>
  <c r="P2107" i="2" s="1"/>
  <c r="O2108" i="2"/>
  <c r="P2108" i="2" s="1"/>
  <c r="O2109" i="2"/>
  <c r="P2109" i="2" s="1"/>
  <c r="O2110" i="2"/>
  <c r="P2110" i="2" s="1"/>
  <c r="O2111" i="2"/>
  <c r="P2111" i="2" s="1"/>
  <c r="O2112" i="2"/>
  <c r="P2112" i="2" s="1"/>
  <c r="O2113" i="2"/>
  <c r="P2113" i="2" s="1"/>
  <c r="O2114" i="2"/>
  <c r="P2114" i="2" s="1"/>
  <c r="O2115" i="2"/>
  <c r="P2115" i="2" s="1"/>
  <c r="O2116" i="2"/>
  <c r="P2116" i="2" s="1"/>
  <c r="O2117" i="2"/>
  <c r="P2117" i="2" s="1"/>
  <c r="O2118" i="2"/>
  <c r="P2118" i="2" s="1"/>
  <c r="O2119" i="2"/>
  <c r="P2119" i="2" s="1"/>
  <c r="O2120" i="2"/>
  <c r="P2120" i="2" s="1"/>
  <c r="O2121" i="2"/>
  <c r="P2121" i="2" s="1"/>
  <c r="O2122" i="2"/>
  <c r="P2122" i="2" s="1"/>
  <c r="O2123" i="2"/>
  <c r="P2123" i="2" s="1"/>
  <c r="O2124" i="2"/>
  <c r="P2124" i="2" s="1"/>
  <c r="O2125" i="2"/>
  <c r="P2125" i="2" s="1"/>
  <c r="O2126" i="2"/>
  <c r="P2126" i="2" s="1"/>
  <c r="O2127" i="2"/>
  <c r="P2127" i="2" s="1"/>
  <c r="O2128" i="2"/>
  <c r="P2128" i="2" s="1"/>
  <c r="O2129" i="2"/>
  <c r="P2129" i="2" s="1"/>
  <c r="O2130" i="2"/>
  <c r="P2130" i="2" s="1"/>
  <c r="O2131" i="2"/>
  <c r="P2131" i="2" s="1"/>
  <c r="O2132" i="2"/>
  <c r="P2132" i="2" s="1"/>
  <c r="O2133" i="2"/>
  <c r="P2133" i="2" s="1"/>
  <c r="O2134" i="2"/>
  <c r="P2134" i="2" s="1"/>
  <c r="O2135" i="2"/>
  <c r="P2135" i="2" s="1"/>
  <c r="O2136" i="2"/>
  <c r="P2136" i="2" s="1"/>
  <c r="O2137" i="2"/>
  <c r="P2137" i="2" s="1"/>
  <c r="O2138" i="2"/>
  <c r="P2138" i="2" s="1"/>
  <c r="O2139" i="2"/>
  <c r="P2139" i="2" s="1"/>
  <c r="O2140" i="2"/>
  <c r="P2140" i="2" s="1"/>
  <c r="O2141" i="2"/>
  <c r="P2141" i="2" s="1"/>
  <c r="O2142" i="2"/>
  <c r="P2142" i="2" s="1"/>
  <c r="O2143" i="2"/>
  <c r="P2143" i="2" s="1"/>
  <c r="O2144" i="2"/>
  <c r="P2144" i="2" s="1"/>
  <c r="O2145" i="2"/>
  <c r="P2145" i="2" s="1"/>
  <c r="O2146" i="2"/>
  <c r="P2146" i="2" s="1"/>
  <c r="O2147" i="2"/>
  <c r="P2147" i="2" s="1"/>
  <c r="O2148" i="2"/>
  <c r="P2148" i="2" s="1"/>
  <c r="O2149" i="2"/>
  <c r="P2149" i="2" s="1"/>
  <c r="O2150" i="2"/>
  <c r="P2150" i="2" s="1"/>
  <c r="O2151" i="2"/>
  <c r="P2151" i="2" s="1"/>
  <c r="O2152" i="2"/>
  <c r="P2152" i="2" s="1"/>
  <c r="O2153" i="2"/>
  <c r="P2153" i="2" s="1"/>
  <c r="O2154" i="2"/>
  <c r="P2154" i="2" s="1"/>
  <c r="O2155" i="2"/>
  <c r="P2155" i="2" s="1"/>
  <c r="O2156" i="2"/>
  <c r="P2156" i="2" s="1"/>
  <c r="O2157" i="2"/>
  <c r="P2157" i="2" s="1"/>
  <c r="O2158" i="2"/>
  <c r="P2158" i="2" s="1"/>
  <c r="O2159" i="2"/>
  <c r="P2159" i="2" s="1"/>
  <c r="O2160" i="2"/>
  <c r="P2160" i="2" s="1"/>
  <c r="O2161" i="2"/>
  <c r="P2161" i="2" s="1"/>
  <c r="O2162" i="2"/>
  <c r="P2162" i="2" s="1"/>
  <c r="O2163" i="2"/>
  <c r="P2163" i="2" s="1"/>
  <c r="O2164" i="2"/>
  <c r="P2164" i="2" s="1"/>
  <c r="O2165" i="2"/>
  <c r="P2165" i="2" s="1"/>
  <c r="O2166" i="2"/>
  <c r="P2166" i="2" s="1"/>
  <c r="O2167" i="2"/>
  <c r="P2167" i="2" s="1"/>
  <c r="O2168" i="2"/>
  <c r="P2168" i="2" s="1"/>
  <c r="O2169" i="2"/>
  <c r="P2169" i="2" s="1"/>
  <c r="O2170" i="2"/>
  <c r="P2170" i="2" s="1"/>
  <c r="O2171" i="2"/>
  <c r="P2171" i="2" s="1"/>
  <c r="O2172" i="2"/>
  <c r="P2172" i="2" s="1"/>
  <c r="O2173" i="2"/>
  <c r="P2173" i="2" s="1"/>
  <c r="O2174" i="2"/>
  <c r="P2174" i="2" s="1"/>
  <c r="O2175" i="2"/>
  <c r="P2175" i="2" s="1"/>
  <c r="O2176" i="2"/>
  <c r="P2176" i="2" s="1"/>
  <c r="O2177" i="2"/>
  <c r="P2177" i="2" s="1"/>
  <c r="O2178" i="2"/>
  <c r="P2178" i="2" s="1"/>
  <c r="O2179" i="2"/>
  <c r="P2179" i="2" s="1"/>
  <c r="O2180" i="2"/>
  <c r="P2180" i="2" s="1"/>
  <c r="O2181" i="2"/>
  <c r="P2181" i="2" s="1"/>
  <c r="O2182" i="2"/>
  <c r="P2182" i="2" s="1"/>
  <c r="O2183" i="2"/>
  <c r="P2183" i="2" s="1"/>
  <c r="O2184" i="2"/>
  <c r="P2184" i="2" s="1"/>
  <c r="O2185" i="2"/>
  <c r="P2185" i="2" s="1"/>
  <c r="O2186" i="2"/>
  <c r="P2186" i="2" s="1"/>
  <c r="O2187" i="2"/>
  <c r="P2187" i="2" s="1"/>
  <c r="O2188" i="2"/>
  <c r="P2188" i="2" s="1"/>
  <c r="O2189" i="2"/>
  <c r="P2189" i="2" s="1"/>
  <c r="O2190" i="2"/>
  <c r="P2190" i="2" s="1"/>
  <c r="O2191" i="2"/>
  <c r="P2191" i="2" s="1"/>
  <c r="O2192" i="2"/>
  <c r="P2192" i="2" s="1"/>
  <c r="O2193" i="2"/>
  <c r="P2193" i="2" s="1"/>
  <c r="O2194" i="2"/>
  <c r="P2194" i="2" s="1"/>
  <c r="O2195" i="2"/>
  <c r="P2195" i="2" s="1"/>
  <c r="O2196" i="2"/>
  <c r="P2196" i="2" s="1"/>
  <c r="O2197" i="2"/>
  <c r="P2197" i="2" s="1"/>
  <c r="O2198" i="2"/>
  <c r="P2198" i="2" s="1"/>
  <c r="O2199" i="2"/>
  <c r="P2199" i="2" s="1"/>
  <c r="O2200" i="2"/>
  <c r="P2200" i="2" s="1"/>
  <c r="O2201" i="2"/>
  <c r="P2201" i="2" s="1"/>
  <c r="O2202" i="2"/>
  <c r="P2202" i="2" s="1"/>
  <c r="O2203" i="2"/>
  <c r="P2203" i="2" s="1"/>
  <c r="O2204" i="2"/>
  <c r="P2204" i="2" s="1"/>
  <c r="O2205" i="2"/>
  <c r="P2205" i="2" s="1"/>
  <c r="O2206" i="2"/>
  <c r="P2206" i="2" s="1"/>
  <c r="O2207" i="2"/>
  <c r="P2207" i="2" s="1"/>
  <c r="O2208" i="2"/>
  <c r="P2208" i="2" s="1"/>
  <c r="O2209" i="2"/>
  <c r="P2209" i="2" s="1"/>
  <c r="O2210" i="2"/>
  <c r="P2210" i="2" s="1"/>
  <c r="O2211" i="2"/>
  <c r="P2211" i="2" s="1"/>
  <c r="O2212" i="2"/>
  <c r="P2212" i="2" s="1"/>
  <c r="O2213" i="2"/>
  <c r="P2213" i="2" s="1"/>
  <c r="O2214" i="2"/>
  <c r="P2214" i="2" s="1"/>
  <c r="O2215" i="2"/>
  <c r="P2215" i="2" s="1"/>
  <c r="O2216" i="2"/>
  <c r="P2216" i="2" s="1"/>
  <c r="O2217" i="2"/>
  <c r="P2217" i="2" s="1"/>
  <c r="O2218" i="2"/>
  <c r="P2218" i="2" s="1"/>
  <c r="O2219" i="2"/>
  <c r="P2219" i="2" s="1"/>
  <c r="O2220" i="2"/>
  <c r="P2220" i="2" s="1"/>
  <c r="O2221" i="2"/>
  <c r="P2221" i="2" s="1"/>
  <c r="O2222" i="2"/>
  <c r="P2222" i="2" s="1"/>
  <c r="O2223" i="2"/>
  <c r="P2223" i="2" s="1"/>
  <c r="O2224" i="2"/>
  <c r="P2224" i="2" s="1"/>
  <c r="O2225" i="2"/>
  <c r="P2225" i="2" s="1"/>
  <c r="O2226" i="2"/>
  <c r="P2226" i="2" s="1"/>
  <c r="O2227" i="2"/>
  <c r="P2227" i="2" s="1"/>
  <c r="O2228" i="2"/>
  <c r="P2228" i="2" s="1"/>
  <c r="O2229" i="2"/>
  <c r="P2229" i="2" s="1"/>
  <c r="O2230" i="2"/>
  <c r="P2230" i="2" s="1"/>
  <c r="O2231" i="2"/>
  <c r="P2231" i="2" s="1"/>
  <c r="O2232" i="2"/>
  <c r="P2232" i="2" s="1"/>
  <c r="O2233" i="2"/>
  <c r="P2233" i="2" s="1"/>
  <c r="O2234" i="2"/>
  <c r="P2234" i="2" s="1"/>
  <c r="O2235" i="2"/>
  <c r="P2235" i="2" s="1"/>
  <c r="O2236" i="2"/>
  <c r="P2236" i="2" s="1"/>
  <c r="O2237" i="2"/>
  <c r="P2237" i="2" s="1"/>
  <c r="O2238" i="2"/>
  <c r="P2238" i="2" s="1"/>
  <c r="O2239" i="2"/>
  <c r="P2239" i="2" s="1"/>
  <c r="O2240" i="2"/>
  <c r="P2240" i="2" s="1"/>
  <c r="O2241" i="2"/>
  <c r="P2241" i="2" s="1"/>
  <c r="O2242" i="2"/>
  <c r="P2242" i="2" s="1"/>
  <c r="O2243" i="2"/>
  <c r="P2243" i="2" s="1"/>
  <c r="O2244" i="2"/>
  <c r="P2244" i="2" s="1"/>
  <c r="O2245" i="2"/>
  <c r="P2245" i="2" s="1"/>
  <c r="O2246" i="2"/>
  <c r="P2246" i="2" s="1"/>
  <c r="O2247" i="2"/>
  <c r="P2247" i="2" s="1"/>
  <c r="O2248" i="2"/>
  <c r="P2248" i="2" s="1"/>
  <c r="O2249" i="2"/>
  <c r="P2249" i="2" s="1"/>
  <c r="O2250" i="2"/>
  <c r="P2250" i="2" s="1"/>
  <c r="O2251" i="2"/>
  <c r="P2251" i="2" s="1"/>
  <c r="O2252" i="2"/>
  <c r="P2252" i="2" s="1"/>
  <c r="O2253" i="2"/>
  <c r="P2253" i="2" s="1"/>
  <c r="O2254" i="2"/>
  <c r="P2254" i="2" s="1"/>
  <c r="O2255" i="2"/>
  <c r="P2255" i="2" s="1"/>
  <c r="O2256" i="2"/>
  <c r="P2256" i="2" s="1"/>
  <c r="O2257" i="2"/>
  <c r="P2257" i="2" s="1"/>
  <c r="O2258" i="2"/>
  <c r="P2258" i="2" s="1"/>
  <c r="O2259" i="2"/>
  <c r="P2259" i="2" s="1"/>
  <c r="O2260" i="2"/>
  <c r="P2260" i="2" s="1"/>
  <c r="O2261" i="2"/>
  <c r="P2261" i="2" s="1"/>
  <c r="O2262" i="2"/>
  <c r="P2262" i="2" s="1"/>
  <c r="O2263" i="2"/>
  <c r="P2263" i="2" s="1"/>
  <c r="O2264" i="2"/>
  <c r="P2264" i="2" s="1"/>
  <c r="O2265" i="2"/>
  <c r="P2265" i="2" s="1"/>
  <c r="O2266" i="2"/>
  <c r="P2266" i="2" s="1"/>
  <c r="O2267" i="2"/>
  <c r="P2267" i="2" s="1"/>
  <c r="O2268" i="2"/>
  <c r="P2268" i="2" s="1"/>
  <c r="O2269" i="2"/>
  <c r="P2269" i="2" s="1"/>
  <c r="O2270" i="2"/>
  <c r="P2270" i="2" s="1"/>
  <c r="O2271" i="2"/>
  <c r="P2271" i="2" s="1"/>
  <c r="O2272" i="2"/>
  <c r="P2272" i="2" s="1"/>
  <c r="O2273" i="2"/>
  <c r="P2273" i="2" s="1"/>
  <c r="O2274" i="2"/>
  <c r="P2274" i="2" s="1"/>
  <c r="O2275" i="2"/>
  <c r="P2275" i="2" s="1"/>
  <c r="O2276" i="2"/>
  <c r="P2276" i="2" s="1"/>
  <c r="O2277" i="2"/>
  <c r="P2277" i="2" s="1"/>
  <c r="O2278" i="2"/>
  <c r="P2278" i="2" s="1"/>
  <c r="O2279" i="2"/>
  <c r="P2279" i="2" s="1"/>
  <c r="O2280" i="2"/>
  <c r="P2280" i="2" s="1"/>
  <c r="O2281" i="2"/>
  <c r="P2281" i="2" s="1"/>
  <c r="O2282" i="2"/>
  <c r="P2282" i="2" s="1"/>
  <c r="O2283" i="2"/>
  <c r="P2283" i="2" s="1"/>
  <c r="O2284" i="2"/>
  <c r="P2284" i="2" s="1"/>
  <c r="O2285" i="2"/>
  <c r="P2285" i="2" s="1"/>
  <c r="O2286" i="2"/>
  <c r="P2286" i="2" s="1"/>
  <c r="O2287" i="2"/>
  <c r="P2287" i="2" s="1"/>
  <c r="O2288" i="2"/>
  <c r="P2288" i="2" s="1"/>
  <c r="O2289" i="2"/>
  <c r="P2289" i="2" s="1"/>
  <c r="O2290" i="2"/>
  <c r="P2290" i="2" s="1"/>
  <c r="O2291" i="2"/>
  <c r="P2291" i="2" s="1"/>
  <c r="O2292" i="2"/>
  <c r="P2292" i="2" s="1"/>
  <c r="O2293" i="2"/>
  <c r="P2293" i="2" s="1"/>
  <c r="O2294" i="2"/>
  <c r="P2294" i="2" s="1"/>
  <c r="O2295" i="2"/>
  <c r="P2295" i="2" s="1"/>
  <c r="O2296" i="2"/>
  <c r="P2296" i="2" s="1"/>
  <c r="O2297" i="2"/>
  <c r="P2297" i="2" s="1"/>
  <c r="O2298" i="2"/>
  <c r="P2298" i="2" s="1"/>
  <c r="O2299" i="2"/>
  <c r="P2299" i="2" s="1"/>
  <c r="O2300" i="2"/>
  <c r="P2300" i="2" s="1"/>
  <c r="O2301" i="2"/>
  <c r="P2301" i="2" s="1"/>
  <c r="O2302" i="2"/>
  <c r="P2302" i="2" s="1"/>
  <c r="O2303" i="2"/>
  <c r="P2303" i="2" s="1"/>
  <c r="O2304" i="2"/>
  <c r="P2304" i="2" s="1"/>
  <c r="O2305" i="2"/>
  <c r="P2305" i="2" s="1"/>
  <c r="O2306" i="2"/>
  <c r="P2306" i="2" s="1"/>
  <c r="O2307" i="2"/>
  <c r="P2307" i="2" s="1"/>
  <c r="O2308" i="2"/>
  <c r="P2308" i="2" s="1"/>
  <c r="O2309" i="2"/>
  <c r="P2309" i="2" s="1"/>
  <c r="O2310" i="2"/>
  <c r="P2310" i="2" s="1"/>
  <c r="O2311" i="2"/>
  <c r="P2311" i="2" s="1"/>
  <c r="O2312" i="2"/>
  <c r="P2312" i="2" s="1"/>
  <c r="O2313" i="2"/>
  <c r="P2313" i="2" s="1"/>
  <c r="O2314" i="2"/>
  <c r="P2314" i="2" s="1"/>
  <c r="O2315" i="2"/>
  <c r="P2315" i="2" s="1"/>
  <c r="O2316" i="2"/>
  <c r="P2316" i="2" s="1"/>
  <c r="O2317" i="2"/>
  <c r="P2317" i="2" s="1"/>
  <c r="O2318" i="2"/>
  <c r="P2318" i="2" s="1"/>
  <c r="O2319" i="2"/>
  <c r="P2319" i="2" s="1"/>
  <c r="O2320" i="2"/>
  <c r="P2320" i="2" s="1"/>
  <c r="O2321" i="2"/>
  <c r="P2321" i="2" s="1"/>
  <c r="O2322" i="2"/>
  <c r="P2322" i="2" s="1"/>
  <c r="O2323" i="2"/>
  <c r="P2323" i="2" s="1"/>
  <c r="O2324" i="2"/>
  <c r="P2324" i="2" s="1"/>
  <c r="O2325" i="2"/>
  <c r="P2325" i="2" s="1"/>
  <c r="O2326" i="2"/>
  <c r="P2326" i="2" s="1"/>
  <c r="O2327" i="2"/>
  <c r="P2327" i="2" s="1"/>
  <c r="O2328" i="2"/>
  <c r="P2328" i="2" s="1"/>
  <c r="O2329" i="2"/>
  <c r="P2329" i="2" s="1"/>
  <c r="O2330" i="2"/>
  <c r="P2330" i="2" s="1"/>
  <c r="O2331" i="2"/>
  <c r="P2331" i="2" s="1"/>
  <c r="O2332" i="2"/>
  <c r="P2332" i="2" s="1"/>
  <c r="O2333" i="2"/>
  <c r="P2333" i="2" s="1"/>
  <c r="O2334" i="2"/>
  <c r="P2334" i="2" s="1"/>
  <c r="O2335" i="2"/>
  <c r="P2335" i="2" s="1"/>
  <c r="O2336" i="2"/>
  <c r="P2336" i="2" s="1"/>
  <c r="O2337" i="2"/>
  <c r="P2337" i="2" s="1"/>
  <c r="O2338" i="2"/>
  <c r="P2338" i="2" s="1"/>
  <c r="O2339" i="2"/>
  <c r="P2339" i="2" s="1"/>
  <c r="O2340" i="2"/>
  <c r="P2340" i="2" s="1"/>
  <c r="O2341" i="2"/>
  <c r="P2341" i="2" s="1"/>
  <c r="O2342" i="2"/>
  <c r="P2342" i="2" s="1"/>
  <c r="O2343" i="2"/>
  <c r="P2343" i="2" s="1"/>
  <c r="O2344" i="2"/>
  <c r="P2344" i="2" s="1"/>
  <c r="O2345" i="2"/>
  <c r="P2345" i="2" s="1"/>
  <c r="O2346" i="2"/>
  <c r="P2346" i="2" s="1"/>
  <c r="O2347" i="2"/>
  <c r="P2347" i="2" s="1"/>
  <c r="O2348" i="2"/>
  <c r="P2348" i="2" s="1"/>
  <c r="O2349" i="2"/>
  <c r="P2349" i="2" s="1"/>
  <c r="O2350" i="2"/>
  <c r="P2350" i="2" s="1"/>
  <c r="O2351" i="2"/>
  <c r="P2351" i="2" s="1"/>
  <c r="O2352" i="2"/>
  <c r="P2352" i="2" s="1"/>
  <c r="O2353" i="2"/>
  <c r="P2353" i="2" s="1"/>
  <c r="O2354" i="2"/>
  <c r="P2354" i="2" s="1"/>
  <c r="O2355" i="2"/>
  <c r="P2355" i="2" s="1"/>
  <c r="O2356" i="2"/>
  <c r="P2356" i="2" s="1"/>
  <c r="O2357" i="2"/>
  <c r="P2357" i="2" s="1"/>
  <c r="O2358" i="2"/>
  <c r="P2358" i="2" s="1"/>
  <c r="O2359" i="2"/>
  <c r="P2359" i="2" s="1"/>
  <c r="O2360" i="2"/>
  <c r="P2360" i="2" s="1"/>
  <c r="O2361" i="2"/>
  <c r="P2361" i="2" s="1"/>
  <c r="O2362" i="2"/>
  <c r="P2362" i="2" s="1"/>
  <c r="O2363" i="2"/>
  <c r="P2363" i="2" s="1"/>
  <c r="O2364" i="2"/>
  <c r="P2364" i="2" s="1"/>
  <c r="O2365" i="2"/>
  <c r="P2365" i="2" s="1"/>
  <c r="O2366" i="2"/>
  <c r="P2366" i="2" s="1"/>
  <c r="O2367" i="2"/>
  <c r="P2367" i="2" s="1"/>
  <c r="O2368" i="2"/>
  <c r="P2368" i="2" s="1"/>
  <c r="O2369" i="2"/>
  <c r="P2369" i="2" s="1"/>
  <c r="O2370" i="2"/>
  <c r="P2370" i="2" s="1"/>
  <c r="O2371" i="2"/>
  <c r="P2371" i="2" s="1"/>
  <c r="O2372" i="2"/>
  <c r="P2372" i="2" s="1"/>
  <c r="O2373" i="2"/>
  <c r="P2373" i="2" s="1"/>
  <c r="O2374" i="2"/>
  <c r="P2374" i="2" s="1"/>
  <c r="O2375" i="2"/>
  <c r="P2375" i="2" s="1"/>
  <c r="O2376" i="2"/>
  <c r="P2376" i="2" s="1"/>
  <c r="O2377" i="2"/>
  <c r="P2377" i="2" s="1"/>
  <c r="O2378" i="2"/>
  <c r="P2378" i="2" s="1"/>
  <c r="O2379" i="2"/>
  <c r="P2379" i="2" s="1"/>
  <c r="O2380" i="2"/>
  <c r="P2380" i="2" s="1"/>
  <c r="O2381" i="2"/>
  <c r="P2381" i="2" s="1"/>
  <c r="O2382" i="2"/>
  <c r="P2382" i="2" s="1"/>
  <c r="O2383" i="2"/>
  <c r="P2383" i="2" s="1"/>
  <c r="O2384" i="2"/>
  <c r="P2384" i="2" s="1"/>
  <c r="O2385" i="2"/>
  <c r="P2385" i="2" s="1"/>
  <c r="O2386" i="2"/>
  <c r="P2386" i="2" s="1"/>
  <c r="O2387" i="2"/>
  <c r="P2387" i="2" s="1"/>
  <c r="O2388" i="2"/>
  <c r="P2388" i="2" s="1"/>
  <c r="O2389" i="2"/>
  <c r="P2389" i="2" s="1"/>
  <c r="O2390" i="2"/>
  <c r="P2390" i="2" s="1"/>
  <c r="O2391" i="2"/>
  <c r="P2391" i="2" s="1"/>
  <c r="O2392" i="2"/>
  <c r="P2392" i="2" s="1"/>
  <c r="O2393" i="2"/>
  <c r="P2393" i="2" s="1"/>
  <c r="O2394" i="2"/>
  <c r="P2394" i="2" s="1"/>
  <c r="O2395" i="2"/>
  <c r="P2395" i="2" s="1"/>
  <c r="O2396" i="2"/>
  <c r="P2396" i="2" s="1"/>
  <c r="O2397" i="2"/>
  <c r="P2397" i="2" s="1"/>
  <c r="O2398" i="2"/>
  <c r="P2398" i="2" s="1"/>
  <c r="O2399" i="2"/>
  <c r="P2399" i="2" s="1"/>
  <c r="O2400" i="2"/>
  <c r="P2400" i="2" s="1"/>
  <c r="O2401" i="2"/>
  <c r="P2401" i="2" s="1"/>
  <c r="O2402" i="2"/>
  <c r="P2402" i="2" s="1"/>
  <c r="O2403" i="2"/>
  <c r="P2403" i="2" s="1"/>
  <c r="O2404" i="2"/>
  <c r="P2404" i="2" s="1"/>
  <c r="O2405" i="2"/>
  <c r="P2405" i="2" s="1"/>
  <c r="O2406" i="2"/>
  <c r="P2406" i="2" s="1"/>
  <c r="O2407" i="2"/>
  <c r="P2407" i="2" s="1"/>
  <c r="O2408" i="2"/>
  <c r="P2408" i="2" s="1"/>
  <c r="O2409" i="2"/>
  <c r="P2409" i="2" s="1"/>
  <c r="O2410" i="2"/>
  <c r="P2410" i="2" s="1"/>
  <c r="O2411" i="2"/>
  <c r="P2411" i="2" s="1"/>
  <c r="O2412" i="2"/>
  <c r="P2412" i="2" s="1"/>
  <c r="O2413" i="2"/>
  <c r="P2413" i="2" s="1"/>
  <c r="O2414" i="2"/>
  <c r="P2414" i="2" s="1"/>
  <c r="O2415" i="2"/>
  <c r="P2415" i="2" s="1"/>
  <c r="O2416" i="2"/>
  <c r="P2416" i="2" s="1"/>
  <c r="O2417" i="2"/>
  <c r="P2417" i="2" s="1"/>
  <c r="O2418" i="2"/>
  <c r="P2418" i="2" s="1"/>
  <c r="O2419" i="2"/>
  <c r="P2419" i="2" s="1"/>
  <c r="O2420" i="2"/>
  <c r="P2420" i="2" s="1"/>
  <c r="O2421" i="2"/>
  <c r="P2421" i="2" s="1"/>
  <c r="O2422" i="2"/>
  <c r="P2422" i="2" s="1"/>
  <c r="O2423" i="2"/>
  <c r="P2423" i="2" s="1"/>
  <c r="O2424" i="2"/>
  <c r="P2424" i="2" s="1"/>
  <c r="O2425" i="2"/>
  <c r="P2425" i="2" s="1"/>
  <c r="O2426" i="2"/>
  <c r="P2426" i="2" s="1"/>
  <c r="O2427" i="2"/>
  <c r="P2427" i="2" s="1"/>
  <c r="O2428" i="2"/>
  <c r="P2428" i="2" s="1"/>
  <c r="O2429" i="2"/>
  <c r="P2429" i="2" s="1"/>
  <c r="O2430" i="2"/>
  <c r="P2430" i="2" s="1"/>
  <c r="O2431" i="2"/>
  <c r="P2431" i="2" s="1"/>
  <c r="O2432" i="2"/>
  <c r="P2432" i="2" s="1"/>
  <c r="O2433" i="2"/>
  <c r="P2433" i="2" s="1"/>
  <c r="O2434" i="2"/>
  <c r="P2434" i="2" s="1"/>
  <c r="O2435" i="2"/>
  <c r="P2435" i="2" s="1"/>
  <c r="O2436" i="2"/>
  <c r="P2436" i="2" s="1"/>
  <c r="O2437" i="2"/>
  <c r="P2437" i="2" s="1"/>
  <c r="O2438" i="2"/>
  <c r="P2438" i="2" s="1"/>
  <c r="O2439" i="2"/>
  <c r="P2439" i="2" s="1"/>
  <c r="O2440" i="2"/>
  <c r="P2440" i="2" s="1"/>
  <c r="O2441" i="2"/>
  <c r="P2441" i="2" s="1"/>
  <c r="O2442" i="2"/>
  <c r="P2442" i="2" s="1"/>
  <c r="O2443" i="2"/>
  <c r="P2443" i="2" s="1"/>
  <c r="O2444" i="2"/>
  <c r="P2444" i="2" s="1"/>
  <c r="O2445" i="2"/>
  <c r="P2445" i="2" s="1"/>
  <c r="O2446" i="2"/>
  <c r="P2446" i="2" s="1"/>
  <c r="O2447" i="2"/>
  <c r="P2447" i="2" s="1"/>
  <c r="O2448" i="2"/>
  <c r="P2448" i="2" s="1"/>
  <c r="O2449" i="2"/>
  <c r="P2449" i="2" s="1"/>
  <c r="O2450" i="2"/>
  <c r="P2450" i="2" s="1"/>
  <c r="O2451" i="2"/>
  <c r="P2451" i="2" s="1"/>
  <c r="O2452" i="2"/>
  <c r="P2452" i="2" s="1"/>
  <c r="O2453" i="2"/>
  <c r="P2453" i="2" s="1"/>
  <c r="O2454" i="2"/>
  <c r="P2454" i="2" s="1"/>
  <c r="O2455" i="2"/>
  <c r="P2455" i="2" s="1"/>
  <c r="O2456" i="2"/>
  <c r="P2456" i="2" s="1"/>
  <c r="O2457" i="2"/>
  <c r="P2457" i="2" s="1"/>
  <c r="O2458" i="2"/>
  <c r="P2458" i="2" s="1"/>
  <c r="O2459" i="2"/>
  <c r="P2459" i="2" s="1"/>
  <c r="O2460" i="2"/>
  <c r="P2460" i="2" s="1"/>
  <c r="O2461" i="2"/>
  <c r="P2461" i="2" s="1"/>
  <c r="O2462" i="2"/>
  <c r="P2462" i="2" s="1"/>
  <c r="O2463" i="2"/>
  <c r="P2463" i="2" s="1"/>
  <c r="O2464" i="2"/>
  <c r="P2464" i="2" s="1"/>
  <c r="O2465" i="2"/>
  <c r="P2465" i="2" s="1"/>
  <c r="O2466" i="2"/>
  <c r="P2466" i="2" s="1"/>
  <c r="O2467" i="2"/>
  <c r="P2467" i="2" s="1"/>
  <c r="O2468" i="2"/>
  <c r="P2468" i="2" s="1"/>
  <c r="O2469" i="2"/>
  <c r="P2469" i="2" s="1"/>
  <c r="O2470" i="2"/>
  <c r="P2470" i="2" s="1"/>
  <c r="O2471" i="2"/>
  <c r="P2471" i="2" s="1"/>
  <c r="O2472" i="2"/>
  <c r="P2472" i="2" s="1"/>
  <c r="O2473" i="2"/>
  <c r="P2473" i="2" s="1"/>
  <c r="O2474" i="2"/>
  <c r="P2474" i="2" s="1"/>
  <c r="O2475" i="2"/>
  <c r="P2475" i="2" s="1"/>
  <c r="O2476" i="2"/>
  <c r="P2476" i="2" s="1"/>
  <c r="O2477" i="2"/>
  <c r="P2477" i="2" s="1"/>
  <c r="O2478" i="2"/>
  <c r="P2478" i="2" s="1"/>
  <c r="O2479" i="2"/>
  <c r="P2479" i="2" s="1"/>
  <c r="O2480" i="2"/>
  <c r="P2480" i="2" s="1"/>
  <c r="O2481" i="2"/>
  <c r="P2481" i="2" s="1"/>
  <c r="O2482" i="2"/>
  <c r="P2482" i="2" s="1"/>
  <c r="O2483" i="2"/>
  <c r="P2483" i="2" s="1"/>
  <c r="O2484" i="2"/>
  <c r="P2484" i="2" s="1"/>
  <c r="O2485" i="2"/>
  <c r="P2485" i="2" s="1"/>
  <c r="O2486" i="2"/>
  <c r="P2486" i="2" s="1"/>
  <c r="O2487" i="2"/>
  <c r="P2487" i="2" s="1"/>
  <c r="O2488" i="2"/>
  <c r="P2488" i="2" s="1"/>
  <c r="O2489" i="2"/>
  <c r="P2489" i="2" s="1"/>
  <c r="O2490" i="2"/>
  <c r="P2490" i="2" s="1"/>
  <c r="O2491" i="2"/>
  <c r="P2491" i="2" s="1"/>
  <c r="O2492" i="2"/>
  <c r="P2492" i="2" s="1"/>
  <c r="O2493" i="2"/>
  <c r="P2493" i="2" s="1"/>
  <c r="O2494" i="2"/>
  <c r="P2494" i="2" s="1"/>
  <c r="O2495" i="2"/>
  <c r="P2495" i="2" s="1"/>
  <c r="O2496" i="2"/>
  <c r="P2496" i="2" s="1"/>
  <c r="O2497" i="2"/>
  <c r="P2497" i="2" s="1"/>
  <c r="O2498" i="2"/>
  <c r="P2498" i="2" s="1"/>
  <c r="O2499" i="2"/>
  <c r="P2499" i="2" s="1"/>
  <c r="O2500" i="2"/>
  <c r="P2500" i="2" s="1"/>
  <c r="O2501" i="2"/>
  <c r="P2501" i="2" s="1"/>
  <c r="O2502" i="2"/>
  <c r="P2502" i="2" s="1"/>
  <c r="O2503" i="2"/>
  <c r="P2503" i="2" s="1"/>
  <c r="O2504" i="2"/>
  <c r="P2504" i="2" s="1"/>
  <c r="O2505" i="2"/>
  <c r="P2505" i="2" s="1"/>
  <c r="O2506" i="2"/>
  <c r="P2506" i="2" s="1"/>
  <c r="O2507" i="2"/>
  <c r="P2507" i="2" s="1"/>
  <c r="O2508" i="2"/>
  <c r="P2508" i="2" s="1"/>
  <c r="O2509" i="2"/>
  <c r="P2509" i="2" s="1"/>
  <c r="O2510" i="2"/>
  <c r="P2510" i="2" s="1"/>
  <c r="O2511" i="2"/>
  <c r="P2511" i="2" s="1"/>
  <c r="O2512" i="2"/>
  <c r="P2512" i="2" s="1"/>
  <c r="O2513" i="2"/>
  <c r="P2513" i="2" s="1"/>
  <c r="O2514" i="2"/>
  <c r="P2514" i="2" s="1"/>
  <c r="O2515" i="2"/>
  <c r="P2515" i="2" s="1"/>
  <c r="O2516" i="2"/>
  <c r="P2516" i="2" s="1"/>
  <c r="O2517" i="2"/>
  <c r="P2517" i="2" s="1"/>
  <c r="O2518" i="2"/>
  <c r="P2518" i="2" s="1"/>
  <c r="O2519" i="2"/>
  <c r="P2519" i="2" s="1"/>
  <c r="O2520" i="2"/>
  <c r="P2520" i="2" s="1"/>
  <c r="O2521" i="2"/>
  <c r="P2521" i="2" s="1"/>
  <c r="O2522" i="2"/>
  <c r="P2522" i="2" s="1"/>
  <c r="O2523" i="2"/>
  <c r="P2523" i="2" s="1"/>
  <c r="O2524" i="2"/>
  <c r="P2524" i="2" s="1"/>
  <c r="O2525" i="2"/>
  <c r="P2525" i="2" s="1"/>
  <c r="O2526" i="2"/>
  <c r="P2526" i="2" s="1"/>
  <c r="O2527" i="2"/>
  <c r="P2527" i="2" s="1"/>
  <c r="O2528" i="2"/>
  <c r="P2528" i="2" s="1"/>
  <c r="O2529" i="2"/>
  <c r="P2529" i="2" s="1"/>
  <c r="O2530" i="2"/>
  <c r="P2530" i="2" s="1"/>
  <c r="O2531" i="2"/>
  <c r="P2531" i="2" s="1"/>
  <c r="O2532" i="2"/>
  <c r="P2532" i="2" s="1"/>
  <c r="O2533" i="2"/>
  <c r="P2533" i="2" s="1"/>
  <c r="O2534" i="2"/>
  <c r="P2534" i="2" s="1"/>
  <c r="O2535" i="2"/>
  <c r="P2535" i="2" s="1"/>
  <c r="O2536" i="2"/>
  <c r="P2536" i="2" s="1"/>
  <c r="O2537" i="2"/>
  <c r="P2537" i="2" s="1"/>
  <c r="O2538" i="2"/>
  <c r="P2538" i="2" s="1"/>
  <c r="O2539" i="2"/>
  <c r="P2539" i="2" s="1"/>
  <c r="O2540" i="2"/>
  <c r="P2540" i="2" s="1"/>
  <c r="O2541" i="2"/>
  <c r="P2541" i="2" s="1"/>
  <c r="O2542" i="2"/>
  <c r="P2542" i="2" s="1"/>
  <c r="O2543" i="2"/>
  <c r="P2543" i="2" s="1"/>
  <c r="O2544" i="2"/>
  <c r="P2544" i="2" s="1"/>
  <c r="O2545" i="2"/>
  <c r="P2545" i="2" s="1"/>
  <c r="O2546" i="2"/>
  <c r="P2546" i="2" s="1"/>
  <c r="O2547" i="2"/>
  <c r="P2547" i="2" s="1"/>
  <c r="O2548" i="2"/>
  <c r="P2548" i="2" s="1"/>
  <c r="O2549" i="2"/>
  <c r="P2549" i="2" s="1"/>
  <c r="O2550" i="2"/>
  <c r="P2550" i="2" s="1"/>
  <c r="O2551" i="2"/>
  <c r="P2551" i="2" s="1"/>
  <c r="O2552" i="2"/>
  <c r="P2552" i="2" s="1"/>
  <c r="O2553" i="2"/>
  <c r="P2553" i="2" s="1"/>
  <c r="O2554" i="2"/>
  <c r="P2554" i="2" s="1"/>
  <c r="O2555" i="2"/>
  <c r="P2555" i="2" s="1"/>
  <c r="O2556" i="2"/>
  <c r="P2556" i="2" s="1"/>
  <c r="O2557" i="2"/>
  <c r="P2557" i="2" s="1"/>
  <c r="O2558" i="2"/>
  <c r="P2558" i="2" s="1"/>
  <c r="O2559" i="2"/>
  <c r="P2559" i="2" s="1"/>
  <c r="O2560" i="2"/>
  <c r="P2560" i="2" s="1"/>
  <c r="O2561" i="2"/>
  <c r="P2561" i="2" s="1"/>
  <c r="O2562" i="2"/>
  <c r="P2562" i="2" s="1"/>
  <c r="O2563" i="2"/>
  <c r="P2563" i="2" s="1"/>
  <c r="O2564" i="2"/>
  <c r="P2564" i="2" s="1"/>
  <c r="O2565" i="2"/>
  <c r="P2565" i="2" s="1"/>
  <c r="O2566" i="2"/>
  <c r="P2566" i="2" s="1"/>
  <c r="O2567" i="2"/>
  <c r="P2567" i="2" s="1"/>
  <c r="O2568" i="2"/>
  <c r="P2568" i="2" s="1"/>
  <c r="O2569" i="2"/>
  <c r="P2569" i="2" s="1"/>
  <c r="O2570" i="2"/>
  <c r="P2570" i="2" s="1"/>
  <c r="O2571" i="2"/>
  <c r="P2571" i="2" s="1"/>
  <c r="O2572" i="2"/>
  <c r="P2572" i="2" s="1"/>
  <c r="O2573" i="2"/>
  <c r="P2573" i="2" s="1"/>
  <c r="O2574" i="2"/>
  <c r="P2574" i="2" s="1"/>
  <c r="O2575" i="2"/>
  <c r="P2575" i="2" s="1"/>
  <c r="O2576" i="2"/>
  <c r="P2576" i="2" s="1"/>
  <c r="O2577" i="2"/>
  <c r="P2577" i="2" s="1"/>
  <c r="O2578" i="2"/>
  <c r="P2578" i="2" s="1"/>
  <c r="O2579" i="2"/>
  <c r="P2579" i="2" s="1"/>
  <c r="O2580" i="2"/>
  <c r="P2580" i="2" s="1"/>
  <c r="O2581" i="2"/>
  <c r="P2581" i="2" s="1"/>
  <c r="O2582" i="2"/>
  <c r="P2582" i="2" s="1"/>
  <c r="O2583" i="2"/>
  <c r="P2583" i="2" s="1"/>
  <c r="O2584" i="2"/>
  <c r="P2584" i="2" s="1"/>
  <c r="O2585" i="2"/>
  <c r="P2585" i="2" s="1"/>
  <c r="O2586" i="2"/>
  <c r="P2586" i="2" s="1"/>
  <c r="O2587" i="2"/>
  <c r="P2587" i="2" s="1"/>
  <c r="O2588" i="2"/>
  <c r="P2588" i="2" s="1"/>
  <c r="O2589" i="2"/>
  <c r="P2589" i="2" s="1"/>
  <c r="O2590" i="2"/>
  <c r="P2590" i="2" s="1"/>
  <c r="O2591" i="2"/>
  <c r="P2591" i="2" s="1"/>
  <c r="O2592" i="2"/>
  <c r="P2592" i="2" s="1"/>
  <c r="O2593" i="2"/>
  <c r="P2593" i="2" s="1"/>
  <c r="O2594" i="2"/>
  <c r="P2594" i="2" s="1"/>
  <c r="O2595" i="2"/>
  <c r="P2595" i="2" s="1"/>
  <c r="O2596" i="2"/>
  <c r="P2596" i="2" s="1"/>
  <c r="O2597" i="2"/>
  <c r="P2597" i="2" s="1"/>
  <c r="O2598" i="2"/>
  <c r="P2598" i="2" s="1"/>
  <c r="O2599" i="2"/>
  <c r="P2599" i="2" s="1"/>
  <c r="O2600" i="2"/>
  <c r="P2600" i="2" s="1"/>
  <c r="O2601" i="2"/>
  <c r="P2601" i="2" s="1"/>
  <c r="O2602" i="2"/>
  <c r="P2602" i="2" s="1"/>
  <c r="O2603" i="2"/>
  <c r="P2603" i="2" s="1"/>
  <c r="O2604" i="2"/>
  <c r="P2604" i="2" s="1"/>
  <c r="O2605" i="2"/>
  <c r="P2605" i="2" s="1"/>
  <c r="O2606" i="2"/>
  <c r="P2606" i="2" s="1"/>
  <c r="O2607" i="2"/>
  <c r="P2607" i="2" s="1"/>
  <c r="O2608" i="2"/>
  <c r="P2608" i="2" s="1"/>
  <c r="O2609" i="2"/>
  <c r="P2609" i="2" s="1"/>
  <c r="O2610" i="2"/>
  <c r="P2610" i="2" s="1"/>
  <c r="O2611" i="2"/>
  <c r="P2611" i="2" s="1"/>
  <c r="O2612" i="2"/>
  <c r="P2612" i="2" s="1"/>
  <c r="O2613" i="2"/>
  <c r="P2613" i="2" s="1"/>
  <c r="O2614" i="2"/>
  <c r="P2614" i="2" s="1"/>
  <c r="O2615" i="2"/>
  <c r="P2615" i="2" s="1"/>
  <c r="O2616" i="2"/>
  <c r="P2616" i="2" s="1"/>
  <c r="O2617" i="2"/>
  <c r="P2617" i="2" s="1"/>
  <c r="O2618" i="2"/>
  <c r="P2618" i="2" s="1"/>
  <c r="O2619" i="2"/>
  <c r="P2619" i="2" s="1"/>
  <c r="O2620" i="2"/>
  <c r="P2620" i="2" s="1"/>
  <c r="O2621" i="2"/>
  <c r="P2621" i="2" s="1"/>
  <c r="O2622" i="2"/>
  <c r="P2622" i="2" s="1"/>
  <c r="O2623" i="2"/>
  <c r="P2623" i="2" s="1"/>
  <c r="O2624" i="2"/>
  <c r="P2624" i="2" s="1"/>
  <c r="O2625" i="2"/>
  <c r="P2625" i="2" s="1"/>
  <c r="O2626" i="2"/>
  <c r="P2626" i="2" s="1"/>
  <c r="O2627" i="2"/>
  <c r="P2627" i="2" s="1"/>
  <c r="O2628" i="2"/>
  <c r="P2628" i="2" s="1"/>
  <c r="O2629" i="2"/>
  <c r="P2629" i="2" s="1"/>
  <c r="O2630" i="2"/>
  <c r="P2630" i="2" s="1"/>
  <c r="O2631" i="2"/>
  <c r="P2631" i="2" s="1"/>
  <c r="O2632" i="2"/>
  <c r="P2632" i="2" s="1"/>
  <c r="O2633" i="2"/>
  <c r="P2633" i="2" s="1"/>
  <c r="O2634" i="2"/>
  <c r="P2634" i="2" s="1"/>
  <c r="O2635" i="2"/>
  <c r="P2635" i="2" s="1"/>
  <c r="O2636" i="2"/>
  <c r="P2636" i="2" s="1"/>
  <c r="O2637" i="2"/>
  <c r="P2637" i="2" s="1"/>
  <c r="O2638" i="2"/>
  <c r="P2638" i="2" s="1"/>
  <c r="O2639" i="2"/>
  <c r="P2639" i="2" s="1"/>
  <c r="O2640" i="2"/>
  <c r="P2640" i="2" s="1"/>
  <c r="O2641" i="2"/>
  <c r="P2641" i="2" s="1"/>
  <c r="O2642" i="2"/>
  <c r="P2642" i="2" s="1"/>
  <c r="O2643" i="2"/>
  <c r="P2643" i="2" s="1"/>
  <c r="O2644" i="2"/>
  <c r="P2644" i="2" s="1"/>
  <c r="O2645" i="2"/>
  <c r="P2645" i="2" s="1"/>
  <c r="O2646" i="2"/>
  <c r="P2646" i="2" s="1"/>
  <c r="O2647" i="2"/>
  <c r="P2647" i="2" s="1"/>
  <c r="O2648" i="2"/>
  <c r="P2648" i="2" s="1"/>
  <c r="O2649" i="2"/>
  <c r="P2649" i="2" s="1"/>
  <c r="O2650" i="2"/>
  <c r="P2650" i="2" s="1"/>
  <c r="O2651" i="2"/>
  <c r="P2651" i="2" s="1"/>
  <c r="O2652" i="2"/>
  <c r="P2652" i="2" s="1"/>
  <c r="O2653" i="2"/>
  <c r="P2653" i="2" s="1"/>
  <c r="O2654" i="2"/>
  <c r="P2654" i="2" s="1"/>
  <c r="O2655" i="2"/>
  <c r="P2655" i="2" s="1"/>
  <c r="O2656" i="2"/>
  <c r="P2656" i="2" s="1"/>
  <c r="O2657" i="2"/>
  <c r="P2657" i="2" s="1"/>
  <c r="O2658" i="2"/>
  <c r="P2658" i="2" s="1"/>
  <c r="O2659" i="2"/>
  <c r="P2659" i="2" s="1"/>
  <c r="O2660" i="2"/>
  <c r="P2660" i="2" s="1"/>
  <c r="O2661" i="2"/>
  <c r="P2661" i="2" s="1"/>
  <c r="O2662" i="2"/>
  <c r="P2662" i="2" s="1"/>
  <c r="O2663" i="2"/>
  <c r="P2663" i="2" s="1"/>
  <c r="O2664" i="2"/>
  <c r="P2664" i="2" s="1"/>
  <c r="O2665" i="2"/>
  <c r="P2665" i="2" s="1"/>
  <c r="O2666" i="2"/>
  <c r="P2666" i="2" s="1"/>
  <c r="O2667" i="2"/>
  <c r="P2667" i="2" s="1"/>
  <c r="O2668" i="2"/>
  <c r="P2668" i="2" s="1"/>
  <c r="O2669" i="2"/>
  <c r="P2669" i="2" s="1"/>
  <c r="O2670" i="2"/>
  <c r="P2670" i="2" s="1"/>
  <c r="O2671" i="2"/>
  <c r="P2671" i="2" s="1"/>
  <c r="O2672" i="2"/>
  <c r="P2672" i="2" s="1"/>
  <c r="O2673" i="2"/>
  <c r="P2673" i="2" s="1"/>
  <c r="O2674" i="2"/>
  <c r="P2674" i="2" s="1"/>
  <c r="O2675" i="2"/>
  <c r="P2675" i="2" s="1"/>
  <c r="O2676" i="2"/>
  <c r="P2676" i="2" s="1"/>
  <c r="O2677" i="2"/>
  <c r="P2677" i="2" s="1"/>
  <c r="O2678" i="2"/>
  <c r="P2678" i="2" s="1"/>
  <c r="O2679" i="2"/>
  <c r="P2679" i="2" s="1"/>
  <c r="O2680" i="2"/>
  <c r="P2680" i="2" s="1"/>
  <c r="O2681" i="2"/>
  <c r="P2681" i="2" s="1"/>
  <c r="O2682" i="2"/>
  <c r="P2682" i="2" s="1"/>
  <c r="O2683" i="2"/>
  <c r="P2683" i="2" s="1"/>
  <c r="O2684" i="2"/>
  <c r="P2684" i="2" s="1"/>
  <c r="O2685" i="2"/>
  <c r="P2685" i="2" s="1"/>
  <c r="O2686" i="2"/>
  <c r="P2686" i="2" s="1"/>
  <c r="O2687" i="2"/>
  <c r="P2687" i="2" s="1"/>
  <c r="O2688" i="2"/>
  <c r="P2688" i="2" s="1"/>
  <c r="O2689" i="2"/>
  <c r="P2689" i="2" s="1"/>
  <c r="O2690" i="2"/>
  <c r="P2690" i="2" s="1"/>
  <c r="O2691" i="2"/>
  <c r="P2691" i="2" s="1"/>
  <c r="O2692" i="2"/>
  <c r="P2692" i="2" s="1"/>
  <c r="O2693" i="2"/>
  <c r="P2693" i="2" s="1"/>
  <c r="O2694" i="2"/>
  <c r="P2694" i="2" s="1"/>
  <c r="O2695" i="2"/>
  <c r="P2695" i="2" s="1"/>
  <c r="O2696" i="2"/>
  <c r="P2696" i="2" s="1"/>
  <c r="O2697" i="2"/>
  <c r="P2697" i="2" s="1"/>
  <c r="O2698" i="2"/>
  <c r="P2698" i="2" s="1"/>
  <c r="O2699" i="2"/>
  <c r="P2699" i="2" s="1"/>
  <c r="O2700" i="2"/>
  <c r="P2700" i="2" s="1"/>
  <c r="O2701" i="2"/>
  <c r="P2701" i="2" s="1"/>
  <c r="O2702" i="2"/>
  <c r="P2702" i="2" s="1"/>
  <c r="O2703" i="2"/>
  <c r="P2703" i="2" s="1"/>
  <c r="O2704" i="2"/>
  <c r="P2704" i="2" s="1"/>
  <c r="O2705" i="2"/>
  <c r="P2705" i="2" s="1"/>
  <c r="O2706" i="2"/>
  <c r="P2706" i="2" s="1"/>
  <c r="O2707" i="2"/>
  <c r="P2707" i="2" s="1"/>
  <c r="O2708" i="2"/>
  <c r="P2708" i="2" s="1"/>
  <c r="O2709" i="2"/>
  <c r="P2709" i="2" s="1"/>
  <c r="O2710" i="2"/>
  <c r="P2710" i="2" s="1"/>
  <c r="O2711" i="2"/>
  <c r="P2711" i="2" s="1"/>
  <c r="O2712" i="2"/>
  <c r="P2712" i="2" s="1"/>
  <c r="O2713" i="2"/>
  <c r="P2713" i="2" s="1"/>
  <c r="O2714" i="2"/>
  <c r="P2714" i="2" s="1"/>
  <c r="O2715" i="2"/>
  <c r="P2715" i="2" s="1"/>
  <c r="O2716" i="2"/>
  <c r="P2716" i="2" s="1"/>
  <c r="O2717" i="2"/>
  <c r="P2717" i="2" s="1"/>
  <c r="O2718" i="2"/>
  <c r="P2718" i="2" s="1"/>
  <c r="O2719" i="2"/>
  <c r="P2719" i="2" s="1"/>
  <c r="O2720" i="2"/>
  <c r="P2720" i="2" s="1"/>
  <c r="O2721" i="2"/>
  <c r="P2721" i="2" s="1"/>
  <c r="O2722" i="2"/>
  <c r="P2722" i="2" s="1"/>
  <c r="O2723" i="2"/>
  <c r="P2723" i="2" s="1"/>
  <c r="O2724" i="2"/>
  <c r="P2724" i="2" s="1"/>
  <c r="O2725" i="2"/>
  <c r="P2725" i="2" s="1"/>
  <c r="O2726" i="2"/>
  <c r="P2726" i="2" s="1"/>
  <c r="O2727" i="2"/>
  <c r="P2727" i="2" s="1"/>
  <c r="O2728" i="2"/>
  <c r="P2728" i="2" s="1"/>
  <c r="O2729" i="2"/>
  <c r="P2729" i="2" s="1"/>
  <c r="O2730" i="2"/>
  <c r="P2730" i="2" s="1"/>
  <c r="O2731" i="2"/>
  <c r="P2731" i="2" s="1"/>
  <c r="O2732" i="2"/>
  <c r="P2732" i="2" s="1"/>
  <c r="O2733" i="2"/>
  <c r="P2733" i="2" s="1"/>
  <c r="O2734" i="2"/>
  <c r="P2734" i="2" s="1"/>
  <c r="O2735" i="2"/>
  <c r="P2735" i="2" s="1"/>
  <c r="O2736" i="2"/>
  <c r="P2736" i="2" s="1"/>
  <c r="O2737" i="2"/>
  <c r="P2737" i="2" s="1"/>
  <c r="O2738" i="2"/>
  <c r="P2738" i="2" s="1"/>
  <c r="O2739" i="2"/>
  <c r="P2739" i="2" s="1"/>
  <c r="O2740" i="2"/>
  <c r="P2740" i="2" s="1"/>
  <c r="O2741" i="2"/>
  <c r="P2741" i="2" s="1"/>
  <c r="O2742" i="2"/>
  <c r="P2742" i="2" s="1"/>
  <c r="O2743" i="2"/>
  <c r="P2743" i="2" s="1"/>
  <c r="O2744" i="2"/>
  <c r="P2744" i="2" s="1"/>
  <c r="O2745" i="2"/>
  <c r="P2745" i="2" s="1"/>
  <c r="O2746" i="2"/>
  <c r="P2746" i="2" s="1"/>
  <c r="O2747" i="2"/>
  <c r="P2747" i="2" s="1"/>
  <c r="O2748" i="2"/>
  <c r="P2748" i="2" s="1"/>
  <c r="O2749" i="2"/>
  <c r="P2749" i="2" s="1"/>
  <c r="O2750" i="2"/>
  <c r="P2750" i="2" s="1"/>
  <c r="O2751" i="2"/>
  <c r="P2751" i="2" s="1"/>
  <c r="O2752" i="2"/>
  <c r="P2752" i="2" s="1"/>
  <c r="O2753" i="2"/>
  <c r="P2753" i="2" s="1"/>
  <c r="O2754" i="2"/>
  <c r="P2754" i="2" s="1"/>
  <c r="O2755" i="2"/>
  <c r="P2755" i="2" s="1"/>
  <c r="O2756" i="2"/>
  <c r="P2756" i="2" s="1"/>
  <c r="O2757" i="2"/>
  <c r="P2757" i="2" s="1"/>
  <c r="O2758" i="2"/>
  <c r="P2758" i="2" s="1"/>
  <c r="O2759" i="2"/>
  <c r="P2759" i="2" s="1"/>
  <c r="O2760" i="2"/>
  <c r="P2760" i="2" s="1"/>
  <c r="O2761" i="2"/>
  <c r="P2761" i="2" s="1"/>
  <c r="O2762" i="2"/>
  <c r="P2762" i="2" s="1"/>
  <c r="O2763" i="2"/>
  <c r="P2763" i="2" s="1"/>
  <c r="O2764" i="2"/>
  <c r="P2764" i="2" s="1"/>
  <c r="O2765" i="2"/>
  <c r="P2765" i="2" s="1"/>
  <c r="O2766" i="2"/>
  <c r="P2766" i="2" s="1"/>
  <c r="O2767" i="2"/>
  <c r="P2767" i="2" s="1"/>
  <c r="O2768" i="2"/>
  <c r="P2768" i="2" s="1"/>
  <c r="O2769" i="2"/>
  <c r="P2769" i="2" s="1"/>
  <c r="O2770" i="2"/>
  <c r="P2770" i="2" s="1"/>
  <c r="O2771" i="2"/>
  <c r="P2771" i="2" s="1"/>
  <c r="O2772" i="2"/>
  <c r="P2772" i="2" s="1"/>
  <c r="O2773" i="2"/>
  <c r="P2773" i="2" s="1"/>
  <c r="O2774" i="2"/>
  <c r="P2774" i="2" s="1"/>
  <c r="O2775" i="2"/>
  <c r="P2775" i="2" s="1"/>
  <c r="O2776" i="2"/>
  <c r="P2776" i="2" s="1"/>
  <c r="O2777" i="2"/>
  <c r="P2777" i="2" s="1"/>
  <c r="O2778" i="2"/>
  <c r="P2778" i="2" s="1"/>
  <c r="O2779" i="2"/>
  <c r="P2779" i="2" s="1"/>
  <c r="O2780" i="2"/>
  <c r="P2780" i="2" s="1"/>
  <c r="O2781" i="2"/>
  <c r="P2781" i="2" s="1"/>
  <c r="O2782" i="2"/>
  <c r="P2782" i="2" s="1"/>
  <c r="O2783" i="2"/>
  <c r="P2783" i="2" s="1"/>
  <c r="O2784" i="2"/>
  <c r="P2784" i="2" s="1"/>
  <c r="O2785" i="2"/>
  <c r="P2785" i="2" s="1"/>
  <c r="O2786" i="2"/>
  <c r="P2786" i="2" s="1"/>
  <c r="O2787" i="2"/>
  <c r="P2787" i="2" s="1"/>
  <c r="O2788" i="2"/>
  <c r="P2788" i="2" s="1"/>
  <c r="O2789" i="2"/>
  <c r="P2789" i="2" s="1"/>
  <c r="O2790" i="2"/>
  <c r="P2790" i="2" s="1"/>
  <c r="O2791" i="2"/>
  <c r="P2791" i="2" s="1"/>
  <c r="O2792" i="2"/>
  <c r="P2792" i="2" s="1"/>
  <c r="O2793" i="2"/>
  <c r="P2793" i="2" s="1"/>
  <c r="O2794" i="2"/>
  <c r="P2794" i="2" s="1"/>
  <c r="O2795" i="2"/>
  <c r="P2795" i="2" s="1"/>
  <c r="O2796" i="2"/>
  <c r="P2796" i="2" s="1"/>
  <c r="O2797" i="2"/>
  <c r="P2797" i="2" s="1"/>
  <c r="O2798" i="2"/>
  <c r="P2798" i="2" s="1"/>
  <c r="O2799" i="2"/>
  <c r="P2799" i="2" s="1"/>
  <c r="O2800" i="2"/>
  <c r="P2800" i="2" s="1"/>
  <c r="O2801" i="2"/>
  <c r="P2801" i="2" s="1"/>
  <c r="O2802" i="2"/>
  <c r="P2802" i="2" s="1"/>
  <c r="O2803" i="2"/>
  <c r="P2803" i="2" s="1"/>
  <c r="O2804" i="2"/>
  <c r="P2804" i="2" s="1"/>
  <c r="O2805" i="2"/>
  <c r="P2805" i="2" s="1"/>
  <c r="O2806" i="2"/>
  <c r="P2806" i="2" s="1"/>
  <c r="O2807" i="2"/>
  <c r="P2807" i="2" s="1"/>
  <c r="O2808" i="2"/>
  <c r="P2808" i="2" s="1"/>
  <c r="O2809" i="2"/>
  <c r="P2809" i="2" s="1"/>
  <c r="O2810" i="2"/>
  <c r="P2810" i="2" s="1"/>
  <c r="O2811" i="2"/>
  <c r="P2811" i="2" s="1"/>
  <c r="O2812" i="2"/>
  <c r="P2812" i="2" s="1"/>
  <c r="O2813" i="2"/>
  <c r="P2813" i="2" s="1"/>
  <c r="O2814" i="2"/>
  <c r="P2814" i="2" s="1"/>
  <c r="O2815" i="2"/>
  <c r="P2815" i="2" s="1"/>
  <c r="O2816" i="2"/>
  <c r="P2816" i="2" s="1"/>
  <c r="O2817" i="2"/>
  <c r="P2817" i="2" s="1"/>
  <c r="O2818" i="2"/>
  <c r="P2818" i="2" s="1"/>
  <c r="O2819" i="2"/>
  <c r="P2819" i="2" s="1"/>
  <c r="O2820" i="2"/>
  <c r="P2820" i="2" s="1"/>
  <c r="O2821" i="2"/>
  <c r="P2821" i="2" s="1"/>
  <c r="O2822" i="2"/>
  <c r="P2822" i="2" s="1"/>
  <c r="O2823" i="2"/>
  <c r="P2823" i="2" s="1"/>
  <c r="O2824" i="2"/>
  <c r="P2824" i="2" s="1"/>
  <c r="O2825" i="2"/>
  <c r="P2825" i="2" s="1"/>
  <c r="O2826" i="2"/>
  <c r="P2826" i="2" s="1"/>
  <c r="O2827" i="2"/>
  <c r="P2827" i="2" s="1"/>
  <c r="O2828" i="2"/>
  <c r="P2828" i="2" s="1"/>
  <c r="O2829" i="2"/>
  <c r="P2829" i="2" s="1"/>
  <c r="O2830" i="2"/>
  <c r="P2830" i="2" s="1"/>
  <c r="O2831" i="2"/>
  <c r="P2831" i="2" s="1"/>
  <c r="O2832" i="2"/>
  <c r="P2832" i="2" s="1"/>
  <c r="O2833" i="2"/>
  <c r="P2833" i="2" s="1"/>
  <c r="O2834" i="2"/>
  <c r="P2834" i="2" s="1"/>
  <c r="O2835" i="2"/>
  <c r="P2835" i="2" s="1"/>
  <c r="O2836" i="2"/>
  <c r="P2836" i="2" s="1"/>
  <c r="O2837" i="2"/>
  <c r="P2837" i="2" s="1"/>
  <c r="O2838" i="2"/>
  <c r="P2838" i="2" s="1"/>
  <c r="O2839" i="2"/>
  <c r="P2839" i="2" s="1"/>
  <c r="O2840" i="2"/>
  <c r="P2840" i="2" s="1"/>
  <c r="O2841" i="2"/>
  <c r="P2841" i="2" s="1"/>
  <c r="O2842" i="2"/>
  <c r="P2842" i="2" s="1"/>
  <c r="O2843" i="2"/>
  <c r="P2843" i="2" s="1"/>
  <c r="O2844" i="2"/>
  <c r="P2844" i="2" s="1"/>
  <c r="O2845" i="2"/>
  <c r="P2845" i="2" s="1"/>
  <c r="O2846" i="2"/>
  <c r="P2846" i="2" s="1"/>
  <c r="O2847" i="2"/>
  <c r="P2847" i="2" s="1"/>
  <c r="O2848" i="2"/>
  <c r="P2848" i="2" s="1"/>
  <c r="O2849" i="2"/>
  <c r="P2849" i="2" s="1"/>
  <c r="O2850" i="2"/>
  <c r="P2850" i="2" s="1"/>
  <c r="O2851" i="2"/>
  <c r="P2851" i="2" s="1"/>
  <c r="O2852" i="2"/>
  <c r="P2852" i="2" s="1"/>
  <c r="O2853" i="2"/>
  <c r="P2853" i="2" s="1"/>
  <c r="O2854" i="2"/>
  <c r="P2854" i="2" s="1"/>
  <c r="O2855" i="2"/>
  <c r="P2855" i="2" s="1"/>
  <c r="O2856" i="2"/>
  <c r="P2856" i="2" s="1"/>
  <c r="O2857" i="2"/>
  <c r="P2857" i="2" s="1"/>
  <c r="O2858" i="2"/>
  <c r="P2858" i="2" s="1"/>
  <c r="O2859" i="2"/>
  <c r="P2859" i="2" s="1"/>
  <c r="O2860" i="2"/>
  <c r="P2860" i="2" s="1"/>
  <c r="O2861" i="2"/>
  <c r="P2861" i="2" s="1"/>
  <c r="O2862" i="2"/>
  <c r="P2862" i="2" s="1"/>
  <c r="O2863" i="2"/>
  <c r="P2863" i="2" s="1"/>
  <c r="O2864" i="2"/>
  <c r="P2864" i="2" s="1"/>
  <c r="O2865" i="2"/>
  <c r="P2865" i="2" s="1"/>
  <c r="O2866" i="2"/>
  <c r="P2866" i="2" s="1"/>
  <c r="O2867" i="2"/>
  <c r="P2867" i="2" s="1"/>
  <c r="O2868" i="2"/>
  <c r="P2868" i="2" s="1"/>
  <c r="O2869" i="2"/>
  <c r="P2869" i="2" s="1"/>
  <c r="O2870" i="2"/>
  <c r="P2870" i="2" s="1"/>
  <c r="O2871" i="2"/>
  <c r="P2871" i="2" s="1"/>
  <c r="O2872" i="2"/>
  <c r="P2872" i="2" s="1"/>
  <c r="O2873" i="2"/>
  <c r="P2873" i="2" s="1"/>
  <c r="O2874" i="2"/>
  <c r="P2874" i="2" s="1"/>
  <c r="O2875" i="2"/>
  <c r="P2875" i="2" s="1"/>
  <c r="O2876" i="2"/>
  <c r="P2876" i="2" s="1"/>
  <c r="O2877" i="2"/>
  <c r="P2877" i="2" s="1"/>
  <c r="O2878" i="2"/>
  <c r="P2878" i="2" s="1"/>
  <c r="O2879" i="2"/>
  <c r="P2879" i="2" s="1"/>
  <c r="O2880" i="2"/>
  <c r="P2880" i="2" s="1"/>
  <c r="O2881" i="2"/>
  <c r="P2881" i="2" s="1"/>
  <c r="O2882" i="2"/>
  <c r="P2882" i="2" s="1"/>
  <c r="O2883" i="2"/>
  <c r="P2883" i="2" s="1"/>
  <c r="O2884" i="2"/>
  <c r="P2884" i="2" s="1"/>
  <c r="O2885" i="2"/>
  <c r="P2885" i="2" s="1"/>
  <c r="O2886" i="2"/>
  <c r="P2886" i="2" s="1"/>
  <c r="O2887" i="2"/>
  <c r="P2887" i="2" s="1"/>
  <c r="O2888" i="2"/>
  <c r="P2888" i="2" s="1"/>
  <c r="O2889" i="2"/>
  <c r="P2889" i="2" s="1"/>
  <c r="O2890" i="2"/>
  <c r="P2890" i="2" s="1"/>
  <c r="O2891" i="2"/>
  <c r="P2891" i="2" s="1"/>
  <c r="O2892" i="2"/>
  <c r="P2892" i="2" s="1"/>
  <c r="O2893" i="2"/>
  <c r="P2893" i="2" s="1"/>
  <c r="O2894" i="2"/>
  <c r="P2894" i="2" s="1"/>
  <c r="O2895" i="2"/>
  <c r="P2895" i="2" s="1"/>
  <c r="O2896" i="2"/>
  <c r="P2896" i="2" s="1"/>
  <c r="O2897" i="2"/>
  <c r="P2897" i="2" s="1"/>
  <c r="O2898" i="2"/>
  <c r="P2898" i="2" s="1"/>
  <c r="O2899" i="2"/>
  <c r="P2899" i="2" s="1"/>
  <c r="O2900" i="2"/>
  <c r="P2900" i="2" s="1"/>
  <c r="O2901" i="2"/>
  <c r="P2901" i="2" s="1"/>
  <c r="O2902" i="2"/>
  <c r="P2902" i="2" s="1"/>
  <c r="O2903" i="2"/>
  <c r="P2903" i="2" s="1"/>
  <c r="O2904" i="2"/>
  <c r="P2904" i="2" s="1"/>
  <c r="O2905" i="2"/>
  <c r="P2905" i="2" s="1"/>
  <c r="O2906" i="2"/>
  <c r="P2906" i="2" s="1"/>
  <c r="O2907" i="2"/>
  <c r="P2907" i="2" s="1"/>
  <c r="O2908" i="2"/>
  <c r="P2908" i="2" s="1"/>
  <c r="O2909" i="2"/>
  <c r="P2909" i="2" s="1"/>
  <c r="O2910" i="2"/>
  <c r="P2910" i="2" s="1"/>
  <c r="O2911" i="2"/>
  <c r="P2911" i="2" s="1"/>
  <c r="O2912" i="2"/>
  <c r="P2912" i="2" s="1"/>
  <c r="O2913" i="2"/>
  <c r="P2913" i="2" s="1"/>
  <c r="O2914" i="2"/>
  <c r="P2914" i="2" s="1"/>
  <c r="O2915" i="2"/>
  <c r="P2915" i="2" s="1"/>
  <c r="O2916" i="2"/>
  <c r="P2916" i="2" s="1"/>
  <c r="O2917" i="2"/>
  <c r="P2917" i="2" s="1"/>
  <c r="O2918" i="2"/>
  <c r="P2918" i="2" s="1"/>
  <c r="O2919" i="2"/>
  <c r="P2919" i="2" s="1"/>
  <c r="O2920" i="2"/>
  <c r="P2920" i="2" s="1"/>
  <c r="O2921" i="2"/>
  <c r="P2921" i="2" s="1"/>
  <c r="O2922" i="2"/>
  <c r="P2922" i="2" s="1"/>
  <c r="O2923" i="2"/>
  <c r="P2923" i="2" s="1"/>
  <c r="O2924" i="2"/>
  <c r="P2924" i="2" s="1"/>
  <c r="O2925" i="2"/>
  <c r="P2925" i="2" s="1"/>
  <c r="O2926" i="2"/>
  <c r="P2926" i="2" s="1"/>
  <c r="O2927" i="2"/>
  <c r="P2927" i="2" s="1"/>
  <c r="O2928" i="2"/>
  <c r="P2928" i="2" s="1"/>
  <c r="O2929" i="2"/>
  <c r="P2929" i="2" s="1"/>
  <c r="O2930" i="2"/>
  <c r="P2930" i="2" s="1"/>
  <c r="O2931" i="2"/>
  <c r="P2931" i="2" s="1"/>
  <c r="O2932" i="2"/>
  <c r="P2932" i="2" s="1"/>
  <c r="O2933" i="2"/>
  <c r="P2933" i="2" s="1"/>
  <c r="O2934" i="2"/>
  <c r="P2934" i="2" s="1"/>
  <c r="O2935" i="2"/>
  <c r="P2935" i="2" s="1"/>
  <c r="O2936" i="2"/>
  <c r="P2936" i="2" s="1"/>
  <c r="O2937" i="2"/>
  <c r="P2937" i="2" s="1"/>
  <c r="O2938" i="2"/>
  <c r="P2938" i="2" s="1"/>
  <c r="O2939" i="2"/>
  <c r="P2939" i="2" s="1"/>
  <c r="O2940" i="2"/>
  <c r="P2940" i="2" s="1"/>
  <c r="O2941" i="2"/>
  <c r="P2941" i="2" s="1"/>
  <c r="O2942" i="2"/>
  <c r="P2942" i="2" s="1"/>
  <c r="O2943" i="2"/>
  <c r="P2943" i="2" s="1"/>
  <c r="O2944" i="2"/>
  <c r="P2944" i="2" s="1"/>
  <c r="O2945" i="2"/>
  <c r="P2945" i="2" s="1"/>
  <c r="O2946" i="2"/>
  <c r="P2946" i="2" s="1"/>
  <c r="O2947" i="2"/>
  <c r="P2947" i="2" s="1"/>
  <c r="O2948" i="2"/>
  <c r="P2948" i="2" s="1"/>
  <c r="O2949" i="2"/>
  <c r="P2949" i="2" s="1"/>
  <c r="O2950" i="2"/>
  <c r="P2950" i="2" s="1"/>
  <c r="O2951" i="2"/>
  <c r="P2951" i="2" s="1"/>
  <c r="O2952" i="2"/>
  <c r="P2952" i="2" s="1"/>
  <c r="O2953" i="2"/>
  <c r="P2953" i="2" s="1"/>
  <c r="O2954" i="2"/>
  <c r="P2954" i="2" s="1"/>
  <c r="O2955" i="2"/>
  <c r="P2955" i="2" s="1"/>
  <c r="O2956" i="2"/>
  <c r="P2956" i="2" s="1"/>
  <c r="O2957" i="2"/>
  <c r="P2957" i="2" s="1"/>
  <c r="O2958" i="2"/>
  <c r="P2958" i="2" s="1"/>
  <c r="O2959" i="2"/>
  <c r="P2959" i="2" s="1"/>
  <c r="O2960" i="2"/>
  <c r="P2960" i="2" s="1"/>
  <c r="O2961" i="2"/>
  <c r="P2961" i="2" s="1"/>
  <c r="O2962" i="2"/>
  <c r="P2962" i="2" s="1"/>
  <c r="O2963" i="2"/>
  <c r="P2963" i="2" s="1"/>
  <c r="O2964" i="2"/>
  <c r="P2964" i="2" s="1"/>
  <c r="O2965" i="2"/>
  <c r="P2965" i="2" s="1"/>
  <c r="O2966" i="2"/>
  <c r="P2966" i="2" s="1"/>
  <c r="O2967" i="2"/>
  <c r="P2967" i="2" s="1"/>
  <c r="O2968" i="2"/>
  <c r="P2968" i="2" s="1"/>
  <c r="O2969" i="2"/>
  <c r="P2969" i="2" s="1"/>
  <c r="O2970" i="2"/>
  <c r="P2970" i="2" s="1"/>
  <c r="O2971" i="2"/>
  <c r="P2971" i="2" s="1"/>
  <c r="O2972" i="2"/>
  <c r="P2972" i="2" s="1"/>
  <c r="O2973" i="2"/>
  <c r="P2973" i="2" s="1"/>
  <c r="O2974" i="2"/>
  <c r="P2974" i="2" s="1"/>
  <c r="O2975" i="2"/>
  <c r="P2975" i="2" s="1"/>
  <c r="O2976" i="2"/>
  <c r="P2976" i="2" s="1"/>
  <c r="O2977" i="2"/>
  <c r="P2977" i="2" s="1"/>
  <c r="O2978" i="2"/>
  <c r="P2978" i="2" s="1"/>
  <c r="O2979" i="2"/>
  <c r="P2979" i="2" s="1"/>
  <c r="O2980" i="2"/>
  <c r="P2980" i="2" s="1"/>
  <c r="O2981" i="2"/>
  <c r="P2981" i="2" s="1"/>
  <c r="O2982" i="2"/>
  <c r="P2982" i="2" s="1"/>
  <c r="O2983" i="2"/>
  <c r="P2983" i="2" s="1"/>
  <c r="O2984" i="2"/>
  <c r="P2984" i="2" s="1"/>
  <c r="O2985" i="2"/>
  <c r="P2985" i="2" s="1"/>
  <c r="O2986" i="2"/>
  <c r="P2986" i="2" s="1"/>
  <c r="O2987" i="2"/>
  <c r="P2987" i="2" s="1"/>
  <c r="O2988" i="2"/>
  <c r="P2988" i="2" s="1"/>
  <c r="O2989" i="2"/>
  <c r="P2989" i="2" s="1"/>
  <c r="O2990" i="2"/>
  <c r="P2990" i="2" s="1"/>
  <c r="O2991" i="2"/>
  <c r="P2991" i="2" s="1"/>
  <c r="O2992" i="2"/>
  <c r="P2992" i="2" s="1"/>
  <c r="O2993" i="2"/>
  <c r="P2993" i="2" s="1"/>
  <c r="O2994" i="2"/>
  <c r="P2994" i="2" s="1"/>
  <c r="O2995" i="2"/>
  <c r="P2995" i="2" s="1"/>
  <c r="O2996" i="2"/>
  <c r="P2996" i="2" s="1"/>
  <c r="O2997" i="2"/>
  <c r="P2997" i="2" s="1"/>
  <c r="O2998" i="2"/>
  <c r="P2998" i="2" s="1"/>
  <c r="O2999" i="2"/>
  <c r="P2999" i="2" s="1"/>
  <c r="O3000" i="2"/>
  <c r="P3000" i="2" s="1"/>
  <c r="O3001" i="2"/>
  <c r="P3001" i="2" s="1"/>
  <c r="O3002" i="2"/>
  <c r="P3002" i="2" s="1"/>
  <c r="O3003" i="2"/>
  <c r="P3003" i="2" s="1"/>
  <c r="O3004" i="2"/>
  <c r="P3004" i="2" s="1"/>
  <c r="O3005" i="2"/>
  <c r="P3005" i="2" s="1"/>
  <c r="O3006" i="2"/>
  <c r="P3006" i="2" s="1"/>
  <c r="O3007" i="2"/>
  <c r="P3007" i="2" s="1"/>
  <c r="O3008" i="2"/>
  <c r="P3008" i="2" s="1"/>
  <c r="O3009" i="2"/>
  <c r="P3009" i="2" s="1"/>
  <c r="O3010" i="2"/>
  <c r="P3010" i="2" s="1"/>
  <c r="O3011" i="2"/>
  <c r="P3011" i="2" s="1"/>
  <c r="O3012" i="2"/>
  <c r="P3012" i="2" s="1"/>
  <c r="O3013" i="2"/>
  <c r="P3013" i="2" s="1"/>
  <c r="O3014" i="2"/>
  <c r="P3014" i="2" s="1"/>
  <c r="O3015" i="2"/>
  <c r="P3015" i="2" s="1"/>
  <c r="O3016" i="2"/>
  <c r="P3016" i="2" s="1"/>
  <c r="O3017" i="2"/>
  <c r="P3017" i="2" s="1"/>
  <c r="O3018" i="2"/>
  <c r="P3018" i="2" s="1"/>
  <c r="O3019" i="2"/>
  <c r="P3019" i="2" s="1"/>
  <c r="O3020" i="2"/>
  <c r="P3020" i="2" s="1"/>
  <c r="O3021" i="2"/>
  <c r="P3021" i="2" s="1"/>
  <c r="O3022" i="2"/>
  <c r="P3022" i="2" s="1"/>
  <c r="O3023" i="2"/>
  <c r="P3023" i="2" s="1"/>
  <c r="O3024" i="2"/>
  <c r="P3024" i="2" s="1"/>
  <c r="O3025" i="2"/>
  <c r="P3025" i="2" s="1"/>
  <c r="O3026" i="2"/>
  <c r="P3026" i="2" s="1"/>
  <c r="O3027" i="2"/>
  <c r="P3027" i="2" s="1"/>
  <c r="O3028" i="2"/>
  <c r="P3028" i="2" s="1"/>
  <c r="O3029" i="2"/>
  <c r="P3029" i="2" s="1"/>
  <c r="O3030" i="2"/>
  <c r="P3030" i="2" s="1"/>
  <c r="O3031" i="2"/>
  <c r="P3031" i="2" s="1"/>
  <c r="O3032" i="2"/>
  <c r="P3032" i="2" s="1"/>
  <c r="O3033" i="2"/>
  <c r="P3033" i="2" s="1"/>
  <c r="O3034" i="2"/>
  <c r="P3034" i="2" s="1"/>
  <c r="O3035" i="2"/>
  <c r="P3035" i="2" s="1"/>
  <c r="O3036" i="2"/>
  <c r="P3036" i="2" s="1"/>
  <c r="O3037" i="2"/>
  <c r="P3037" i="2" s="1"/>
  <c r="O3038" i="2"/>
  <c r="P3038" i="2" s="1"/>
  <c r="O3039" i="2"/>
  <c r="P3039" i="2" s="1"/>
  <c r="O3040" i="2"/>
  <c r="P3040" i="2" s="1"/>
  <c r="O3041" i="2"/>
  <c r="P3041" i="2" s="1"/>
  <c r="O3042" i="2"/>
  <c r="P3042" i="2" s="1"/>
  <c r="O3043" i="2"/>
  <c r="P3043" i="2" s="1"/>
  <c r="O3044" i="2"/>
  <c r="P3044" i="2" s="1"/>
  <c r="O3045" i="2"/>
  <c r="P3045" i="2" s="1"/>
  <c r="O3046" i="2"/>
  <c r="P3046" i="2" s="1"/>
  <c r="O3047" i="2"/>
  <c r="P3047" i="2" s="1"/>
  <c r="O3048" i="2"/>
  <c r="P3048" i="2" s="1"/>
  <c r="O3049" i="2"/>
  <c r="P3049" i="2" s="1"/>
  <c r="O3050" i="2"/>
  <c r="P3050" i="2" s="1"/>
  <c r="O3051" i="2"/>
  <c r="P3051" i="2" s="1"/>
  <c r="O3052" i="2"/>
  <c r="P3052" i="2" s="1"/>
  <c r="O3053" i="2"/>
  <c r="P3053" i="2" s="1"/>
  <c r="O3054" i="2"/>
  <c r="P3054" i="2" s="1"/>
  <c r="O3055" i="2"/>
  <c r="P3055" i="2" s="1"/>
  <c r="O3056" i="2"/>
  <c r="P3056" i="2" s="1"/>
  <c r="O3057" i="2"/>
  <c r="P3057" i="2" s="1"/>
  <c r="O3058" i="2"/>
  <c r="P3058" i="2" s="1"/>
  <c r="O3059" i="2"/>
  <c r="P3059" i="2" s="1"/>
  <c r="O3060" i="2"/>
  <c r="P3060" i="2" s="1"/>
  <c r="O3061" i="2"/>
  <c r="P3061" i="2" s="1"/>
  <c r="O3062" i="2"/>
  <c r="P3062" i="2" s="1"/>
  <c r="O3063" i="2"/>
  <c r="P3063" i="2" s="1"/>
  <c r="O3064" i="2"/>
  <c r="P3064" i="2" s="1"/>
  <c r="O3065" i="2"/>
  <c r="P3065" i="2" s="1"/>
  <c r="O3066" i="2"/>
  <c r="P3066" i="2" s="1"/>
  <c r="O3067" i="2"/>
  <c r="P3067" i="2" s="1"/>
  <c r="O3068" i="2"/>
  <c r="P3068" i="2" s="1"/>
  <c r="O3069" i="2"/>
  <c r="P3069" i="2" s="1"/>
  <c r="O3070" i="2"/>
  <c r="P3070" i="2" s="1"/>
  <c r="O3071" i="2"/>
  <c r="P3071" i="2" s="1"/>
  <c r="O3072" i="2"/>
  <c r="P3072" i="2" s="1"/>
  <c r="O3073" i="2"/>
  <c r="P3073" i="2" s="1"/>
  <c r="O3074" i="2"/>
  <c r="P3074" i="2" s="1"/>
  <c r="O3075" i="2"/>
  <c r="P3075" i="2" s="1"/>
  <c r="O3076" i="2"/>
  <c r="P3076" i="2" s="1"/>
  <c r="O3077" i="2"/>
  <c r="P3077" i="2" s="1"/>
  <c r="O3078" i="2"/>
  <c r="P3078" i="2" s="1"/>
  <c r="O3079" i="2"/>
  <c r="P3079" i="2" s="1"/>
  <c r="O3080" i="2"/>
  <c r="P3080" i="2" s="1"/>
  <c r="O3081" i="2"/>
  <c r="P3081" i="2" s="1"/>
  <c r="O3082" i="2"/>
  <c r="P3082" i="2" s="1"/>
  <c r="O3083" i="2"/>
  <c r="P3083" i="2" s="1"/>
  <c r="O3084" i="2"/>
  <c r="P3084" i="2" s="1"/>
  <c r="O3085" i="2"/>
  <c r="P3085" i="2" s="1"/>
  <c r="O3086" i="2"/>
  <c r="P3086" i="2" s="1"/>
  <c r="O3087" i="2"/>
  <c r="P3087" i="2" s="1"/>
  <c r="O3088" i="2"/>
  <c r="P3088" i="2" s="1"/>
  <c r="O3089" i="2"/>
  <c r="P3089" i="2" s="1"/>
  <c r="O3090" i="2"/>
  <c r="P3090" i="2" s="1"/>
  <c r="O3091" i="2"/>
  <c r="P3091" i="2" s="1"/>
  <c r="O3092" i="2"/>
  <c r="P3092" i="2" s="1"/>
  <c r="O3093" i="2"/>
  <c r="P3093" i="2" s="1"/>
  <c r="O3094" i="2"/>
  <c r="P3094" i="2" s="1"/>
  <c r="O3095" i="2"/>
  <c r="P3095" i="2" s="1"/>
  <c r="O3096" i="2"/>
  <c r="P3096" i="2" s="1"/>
  <c r="O3097" i="2"/>
  <c r="P3097" i="2" s="1"/>
  <c r="O3098" i="2"/>
  <c r="P3098" i="2" s="1"/>
  <c r="O3099" i="2"/>
  <c r="P3099" i="2" s="1"/>
  <c r="O3100" i="2"/>
  <c r="P3100" i="2" s="1"/>
  <c r="O3101" i="2"/>
  <c r="P3101" i="2" s="1"/>
  <c r="O3102" i="2"/>
  <c r="P3102" i="2" s="1"/>
  <c r="O3103" i="2"/>
  <c r="P3103" i="2" s="1"/>
  <c r="O3104" i="2"/>
  <c r="P3104" i="2" s="1"/>
  <c r="O3105" i="2"/>
  <c r="P3105" i="2" s="1"/>
  <c r="O3106" i="2"/>
  <c r="P3106" i="2" s="1"/>
  <c r="O3107" i="2"/>
  <c r="P3107" i="2" s="1"/>
  <c r="O3108" i="2"/>
  <c r="P3108" i="2" s="1"/>
  <c r="O3109" i="2"/>
  <c r="P3109" i="2" s="1"/>
  <c r="O3110" i="2"/>
  <c r="P3110" i="2" s="1"/>
  <c r="O3111" i="2"/>
  <c r="P3111" i="2" s="1"/>
  <c r="O3112" i="2"/>
  <c r="P3112" i="2" s="1"/>
  <c r="O3113" i="2"/>
  <c r="P3113" i="2" s="1"/>
  <c r="O3114" i="2"/>
  <c r="P3114" i="2" s="1"/>
  <c r="O3115" i="2"/>
  <c r="P3115" i="2" s="1"/>
  <c r="O3116" i="2"/>
  <c r="P3116" i="2" s="1"/>
  <c r="O3117" i="2"/>
  <c r="P3117" i="2" s="1"/>
  <c r="O3118" i="2"/>
  <c r="P3118" i="2" s="1"/>
  <c r="O3119" i="2"/>
  <c r="P3119" i="2" s="1"/>
  <c r="O3120" i="2"/>
  <c r="P3120" i="2" s="1"/>
  <c r="O3121" i="2"/>
  <c r="P3121" i="2" s="1"/>
  <c r="O3122" i="2"/>
  <c r="P3122" i="2" s="1"/>
  <c r="O3123" i="2"/>
  <c r="P3123" i="2" s="1"/>
  <c r="O3124" i="2"/>
  <c r="P3124" i="2" s="1"/>
  <c r="O3125" i="2"/>
  <c r="P3125" i="2" s="1"/>
  <c r="O3126" i="2"/>
  <c r="P3126" i="2" s="1"/>
  <c r="O3127" i="2"/>
  <c r="P3127" i="2" s="1"/>
  <c r="O3128" i="2"/>
  <c r="P3128" i="2" s="1"/>
  <c r="O3129" i="2"/>
  <c r="P3129" i="2" s="1"/>
  <c r="O3130" i="2"/>
  <c r="P3130" i="2" s="1"/>
  <c r="O3131" i="2"/>
  <c r="P3131" i="2" s="1"/>
  <c r="O3132" i="2"/>
  <c r="P3132" i="2" s="1"/>
  <c r="O3133" i="2"/>
  <c r="P3133" i="2" s="1"/>
  <c r="O3134" i="2"/>
  <c r="P3134" i="2" s="1"/>
  <c r="O3135" i="2"/>
  <c r="P3135" i="2" s="1"/>
  <c r="O3136" i="2"/>
  <c r="P3136" i="2" s="1"/>
  <c r="O3137" i="2"/>
  <c r="P3137" i="2" s="1"/>
  <c r="O3138" i="2"/>
  <c r="P3138" i="2" s="1"/>
  <c r="O3139" i="2"/>
  <c r="P3139" i="2" s="1"/>
  <c r="O3140" i="2"/>
  <c r="P3140" i="2" s="1"/>
  <c r="O3141" i="2"/>
  <c r="P3141" i="2" s="1"/>
  <c r="O3142" i="2"/>
  <c r="P3142" i="2" s="1"/>
  <c r="O3143" i="2"/>
  <c r="P3143" i="2" s="1"/>
  <c r="O3144" i="2"/>
  <c r="P3144" i="2" s="1"/>
  <c r="O3145" i="2"/>
  <c r="P3145" i="2" s="1"/>
  <c r="O3146" i="2"/>
  <c r="P3146" i="2" s="1"/>
  <c r="O3147" i="2"/>
  <c r="P3147" i="2" s="1"/>
  <c r="O3148" i="2"/>
  <c r="P3148" i="2" s="1"/>
  <c r="O3149" i="2"/>
  <c r="P3149" i="2" s="1"/>
  <c r="O3150" i="2"/>
  <c r="P3150" i="2" s="1"/>
  <c r="O3151" i="2"/>
  <c r="P3151" i="2" s="1"/>
  <c r="O3152" i="2"/>
  <c r="P3152" i="2" s="1"/>
  <c r="O3153" i="2"/>
  <c r="P3153" i="2" s="1"/>
  <c r="O3154" i="2"/>
  <c r="P3154" i="2" s="1"/>
  <c r="O3155" i="2"/>
  <c r="P3155" i="2" s="1"/>
  <c r="O3156" i="2"/>
  <c r="P3156" i="2" s="1"/>
  <c r="O3157" i="2"/>
  <c r="P3157" i="2" s="1"/>
  <c r="O3158" i="2"/>
  <c r="P3158" i="2" s="1"/>
  <c r="O3159" i="2"/>
  <c r="P3159" i="2" s="1"/>
  <c r="O3160" i="2"/>
  <c r="P3160" i="2" s="1"/>
  <c r="O3161" i="2"/>
  <c r="P3161" i="2" s="1"/>
  <c r="O3162" i="2"/>
  <c r="P3162" i="2" s="1"/>
  <c r="O3163" i="2"/>
  <c r="P3163" i="2" s="1"/>
  <c r="O3164" i="2"/>
  <c r="P3164" i="2" s="1"/>
  <c r="O3165" i="2"/>
  <c r="P3165" i="2" s="1"/>
  <c r="O3166" i="2"/>
  <c r="P3166" i="2" s="1"/>
  <c r="O3167" i="2"/>
  <c r="P3167" i="2" s="1"/>
  <c r="O3168" i="2"/>
  <c r="P3168" i="2" s="1"/>
  <c r="O3169" i="2"/>
  <c r="P3169" i="2" s="1"/>
  <c r="O3170" i="2"/>
  <c r="P3170" i="2" s="1"/>
  <c r="O3171" i="2"/>
  <c r="P3171" i="2" s="1"/>
  <c r="O3172" i="2"/>
  <c r="P3172" i="2" s="1"/>
  <c r="O3173" i="2"/>
  <c r="P3173" i="2" s="1"/>
  <c r="O3174" i="2"/>
  <c r="P3174" i="2" s="1"/>
  <c r="O3175" i="2"/>
  <c r="P3175" i="2" s="1"/>
  <c r="O3176" i="2"/>
  <c r="P3176" i="2" s="1"/>
  <c r="O3177" i="2"/>
  <c r="P3177" i="2" s="1"/>
  <c r="O3178" i="2"/>
  <c r="P3178" i="2" s="1"/>
  <c r="O3179" i="2"/>
  <c r="P3179" i="2" s="1"/>
  <c r="O3180" i="2"/>
  <c r="P3180" i="2" s="1"/>
  <c r="O3181" i="2"/>
  <c r="P3181" i="2" s="1"/>
  <c r="O3182" i="2"/>
  <c r="P3182" i="2" s="1"/>
  <c r="O3183" i="2"/>
  <c r="P3183" i="2" s="1"/>
  <c r="O3184" i="2"/>
  <c r="P3184" i="2" s="1"/>
  <c r="O3185" i="2"/>
  <c r="P3185" i="2" s="1"/>
  <c r="O3186" i="2"/>
  <c r="P3186" i="2" s="1"/>
  <c r="O3187" i="2"/>
  <c r="P3187" i="2" s="1"/>
  <c r="O3188" i="2"/>
  <c r="P3188" i="2" s="1"/>
  <c r="O3189" i="2"/>
  <c r="P3189" i="2" s="1"/>
  <c r="O3190" i="2"/>
  <c r="P3190" i="2" s="1"/>
  <c r="O3191" i="2"/>
  <c r="P3191" i="2" s="1"/>
  <c r="O3192" i="2"/>
  <c r="P3192" i="2" s="1"/>
  <c r="O3193" i="2"/>
  <c r="P3193" i="2" s="1"/>
  <c r="O3194" i="2"/>
  <c r="P3194" i="2" s="1"/>
  <c r="O3195" i="2"/>
  <c r="P3195" i="2" s="1"/>
  <c r="O3196" i="2"/>
  <c r="P3196" i="2" s="1"/>
  <c r="O3197" i="2"/>
  <c r="P3197" i="2" s="1"/>
  <c r="O3198" i="2"/>
  <c r="P3198" i="2" s="1"/>
  <c r="O3199" i="2"/>
  <c r="P3199" i="2" s="1"/>
  <c r="O3200" i="2"/>
  <c r="P3200" i="2" s="1"/>
  <c r="O3201" i="2"/>
  <c r="P3201" i="2" s="1"/>
  <c r="O3202" i="2"/>
  <c r="P3202" i="2" s="1"/>
  <c r="O3203" i="2"/>
  <c r="P3203" i="2" s="1"/>
  <c r="O3204" i="2"/>
  <c r="P3204" i="2" s="1"/>
  <c r="O3205" i="2"/>
  <c r="P3205" i="2" s="1"/>
  <c r="O3206" i="2"/>
  <c r="P3206" i="2" s="1"/>
  <c r="O3207" i="2"/>
  <c r="P3207" i="2" s="1"/>
  <c r="O3208" i="2"/>
  <c r="P3208" i="2" s="1"/>
  <c r="O3209" i="2"/>
  <c r="P3209" i="2" s="1"/>
  <c r="O3210" i="2"/>
  <c r="P3210" i="2" s="1"/>
  <c r="O3211" i="2"/>
  <c r="P3211" i="2" s="1"/>
  <c r="O3212" i="2"/>
  <c r="P3212" i="2" s="1"/>
  <c r="O3213" i="2"/>
  <c r="P3213" i="2" s="1"/>
  <c r="O3214" i="2"/>
  <c r="P3214" i="2" s="1"/>
  <c r="O3215" i="2"/>
  <c r="P3215" i="2" s="1"/>
  <c r="O3216" i="2"/>
  <c r="P3216" i="2" s="1"/>
  <c r="O3217" i="2"/>
  <c r="P3217" i="2" s="1"/>
  <c r="O3218" i="2"/>
  <c r="P3218" i="2" s="1"/>
  <c r="O3219" i="2"/>
  <c r="P3219" i="2" s="1"/>
  <c r="O3220" i="2"/>
  <c r="P3220" i="2" s="1"/>
  <c r="O3221" i="2"/>
  <c r="P3221" i="2" s="1"/>
  <c r="O3222" i="2"/>
  <c r="P3222" i="2" s="1"/>
  <c r="O3223" i="2"/>
  <c r="P3223" i="2" s="1"/>
  <c r="O3224" i="2"/>
  <c r="P3224" i="2" s="1"/>
  <c r="O3225" i="2"/>
  <c r="P3225" i="2" s="1"/>
  <c r="O3226" i="2"/>
  <c r="P3226" i="2" s="1"/>
  <c r="O3227" i="2"/>
  <c r="P3227" i="2" s="1"/>
  <c r="O3228" i="2"/>
  <c r="P3228" i="2" s="1"/>
  <c r="O3229" i="2"/>
  <c r="P3229" i="2" s="1"/>
  <c r="O3230" i="2"/>
  <c r="P3230" i="2" s="1"/>
  <c r="O3231" i="2"/>
  <c r="P3231" i="2" s="1"/>
  <c r="O3232" i="2"/>
  <c r="P3232" i="2" s="1"/>
  <c r="O3233" i="2"/>
  <c r="P3233" i="2" s="1"/>
  <c r="O3234" i="2"/>
  <c r="P3234" i="2" s="1"/>
  <c r="O3235" i="2"/>
  <c r="P3235" i="2" s="1"/>
  <c r="O3236" i="2"/>
  <c r="P3236" i="2" s="1"/>
  <c r="O3237" i="2"/>
  <c r="P3237" i="2" s="1"/>
  <c r="O3238" i="2"/>
  <c r="P3238" i="2" s="1"/>
  <c r="O3239" i="2"/>
  <c r="P3239" i="2" s="1"/>
  <c r="O3240" i="2"/>
  <c r="P3240" i="2" s="1"/>
  <c r="O3241" i="2"/>
  <c r="P3241" i="2" s="1"/>
  <c r="O3242" i="2"/>
  <c r="P3242" i="2" s="1"/>
  <c r="O3243" i="2"/>
  <c r="P3243" i="2" s="1"/>
  <c r="O3244" i="2"/>
  <c r="P3244" i="2" s="1"/>
  <c r="O3245" i="2"/>
  <c r="P3245" i="2" s="1"/>
  <c r="O3246" i="2"/>
  <c r="P3246" i="2" s="1"/>
  <c r="O3247" i="2"/>
  <c r="P3247" i="2" s="1"/>
  <c r="O3248" i="2"/>
  <c r="P3248" i="2" s="1"/>
  <c r="O3249" i="2"/>
  <c r="P3249" i="2" s="1"/>
  <c r="O3250" i="2"/>
  <c r="P3250" i="2" s="1"/>
  <c r="O3251" i="2"/>
  <c r="P3251" i="2" s="1"/>
  <c r="O3252" i="2"/>
  <c r="P3252" i="2" s="1"/>
  <c r="O3253" i="2"/>
  <c r="P3253" i="2" s="1"/>
  <c r="O3254" i="2"/>
  <c r="P3254" i="2" s="1"/>
  <c r="O3255" i="2"/>
  <c r="P3255" i="2" s="1"/>
  <c r="O3256" i="2"/>
  <c r="P3256" i="2" s="1"/>
  <c r="O3257" i="2"/>
  <c r="P3257" i="2" s="1"/>
  <c r="O3258" i="2"/>
  <c r="P3258" i="2" s="1"/>
  <c r="O3259" i="2"/>
  <c r="P3259" i="2" s="1"/>
  <c r="O3260" i="2"/>
  <c r="P3260" i="2" s="1"/>
  <c r="O3261" i="2"/>
  <c r="P3261" i="2" s="1"/>
  <c r="O3262" i="2"/>
  <c r="P3262" i="2" s="1"/>
  <c r="O3263" i="2"/>
  <c r="P3263" i="2" s="1"/>
  <c r="O3264" i="2"/>
  <c r="P3264" i="2" s="1"/>
  <c r="O3265" i="2"/>
  <c r="P3265" i="2" s="1"/>
  <c r="O3266" i="2"/>
  <c r="P3266" i="2" s="1"/>
  <c r="O3267" i="2"/>
  <c r="P3267" i="2" s="1"/>
  <c r="O3268" i="2"/>
  <c r="P3268" i="2" s="1"/>
  <c r="O3269" i="2"/>
  <c r="P3269" i="2" s="1"/>
  <c r="O3270" i="2"/>
  <c r="P3270" i="2" s="1"/>
  <c r="O3271" i="2"/>
  <c r="P3271" i="2" s="1"/>
  <c r="O3272" i="2"/>
  <c r="P3272" i="2" s="1"/>
  <c r="O3273" i="2"/>
  <c r="P3273" i="2" s="1"/>
  <c r="O3274" i="2"/>
  <c r="P3274" i="2" s="1"/>
  <c r="O3275" i="2"/>
  <c r="P3275" i="2" s="1"/>
  <c r="O3276" i="2"/>
  <c r="P3276" i="2" s="1"/>
  <c r="O3277" i="2"/>
  <c r="P3277" i="2" s="1"/>
  <c r="O3278" i="2"/>
  <c r="P3278" i="2" s="1"/>
  <c r="O3279" i="2"/>
  <c r="P3279" i="2" s="1"/>
  <c r="O3280" i="2"/>
  <c r="P3280" i="2" s="1"/>
  <c r="O3281" i="2"/>
  <c r="P3281" i="2" s="1"/>
  <c r="O3282" i="2"/>
  <c r="P3282" i="2" s="1"/>
  <c r="O3283" i="2"/>
  <c r="P3283" i="2" s="1"/>
  <c r="O3284" i="2"/>
  <c r="P3284" i="2" s="1"/>
  <c r="O3285" i="2"/>
  <c r="P3285" i="2" s="1"/>
  <c r="O3286" i="2"/>
  <c r="P3286" i="2" s="1"/>
  <c r="O3287" i="2"/>
  <c r="P3287" i="2" s="1"/>
  <c r="O3288" i="2"/>
  <c r="P3288" i="2" s="1"/>
  <c r="O3289" i="2"/>
  <c r="P3289" i="2" s="1"/>
  <c r="O3290" i="2"/>
  <c r="P3290" i="2" s="1"/>
  <c r="O3291" i="2"/>
  <c r="P3291" i="2" s="1"/>
  <c r="O3292" i="2"/>
  <c r="P3292" i="2" s="1"/>
  <c r="O3293" i="2"/>
  <c r="P3293" i="2" s="1"/>
  <c r="O3294" i="2"/>
  <c r="P3294" i="2" s="1"/>
  <c r="O3295" i="2"/>
  <c r="P3295" i="2" s="1"/>
  <c r="O3296" i="2"/>
  <c r="P3296" i="2" s="1"/>
  <c r="O3297" i="2"/>
  <c r="P3297" i="2" s="1"/>
  <c r="O3298" i="2"/>
  <c r="P3298" i="2" s="1"/>
  <c r="O3299" i="2"/>
  <c r="P3299" i="2" s="1"/>
  <c r="O3300" i="2"/>
  <c r="P3300" i="2" s="1"/>
  <c r="O3301" i="2"/>
  <c r="P3301" i="2" s="1"/>
  <c r="O3302" i="2"/>
  <c r="P3302" i="2" s="1"/>
  <c r="O3303" i="2"/>
  <c r="P3303" i="2" s="1"/>
  <c r="O3304" i="2"/>
  <c r="P3304" i="2" s="1"/>
  <c r="O3305" i="2"/>
  <c r="P3305" i="2" s="1"/>
  <c r="O3306" i="2"/>
  <c r="P3306" i="2" s="1"/>
  <c r="O3307" i="2"/>
  <c r="P3307" i="2" s="1"/>
  <c r="O3308" i="2"/>
  <c r="P3308" i="2" s="1"/>
  <c r="O3309" i="2"/>
  <c r="P3309" i="2" s="1"/>
  <c r="O3310" i="2"/>
  <c r="P3310" i="2" s="1"/>
  <c r="O3311" i="2"/>
  <c r="P3311" i="2" s="1"/>
  <c r="O3312" i="2"/>
  <c r="P3312" i="2" s="1"/>
  <c r="O3313" i="2"/>
  <c r="P3313" i="2" s="1"/>
  <c r="O3314" i="2"/>
  <c r="P3314" i="2" s="1"/>
  <c r="O3315" i="2"/>
  <c r="P3315" i="2" s="1"/>
  <c r="O3316" i="2"/>
  <c r="P3316" i="2" s="1"/>
  <c r="O3317" i="2"/>
  <c r="P3317" i="2" s="1"/>
  <c r="O3318" i="2"/>
  <c r="P3318" i="2" s="1"/>
  <c r="O3319" i="2"/>
  <c r="P3319" i="2" s="1"/>
  <c r="O3320" i="2"/>
  <c r="P3320" i="2" s="1"/>
  <c r="O3321" i="2"/>
  <c r="P3321" i="2" s="1"/>
  <c r="O3322" i="2"/>
  <c r="P3322" i="2" s="1"/>
  <c r="O3323" i="2"/>
  <c r="P3323" i="2" s="1"/>
  <c r="O3324" i="2"/>
  <c r="P3324" i="2" s="1"/>
  <c r="O3325" i="2"/>
  <c r="P3325" i="2" s="1"/>
  <c r="O3326" i="2"/>
  <c r="P3326" i="2" s="1"/>
  <c r="O3327" i="2"/>
  <c r="P3327" i="2" s="1"/>
  <c r="O3328" i="2"/>
  <c r="P3328" i="2" s="1"/>
  <c r="O3329" i="2"/>
  <c r="P3329" i="2" s="1"/>
  <c r="O3330" i="2"/>
  <c r="P3330" i="2" s="1"/>
  <c r="O3331" i="2"/>
  <c r="P3331" i="2" s="1"/>
  <c r="O3332" i="2"/>
  <c r="P3332" i="2" s="1"/>
  <c r="O3333" i="2"/>
  <c r="P3333" i="2" s="1"/>
  <c r="O3334" i="2"/>
  <c r="P3334" i="2" s="1"/>
  <c r="O3335" i="2"/>
  <c r="P3335" i="2" s="1"/>
  <c r="O3336" i="2"/>
  <c r="P3336" i="2" s="1"/>
  <c r="O3337" i="2"/>
  <c r="P3337" i="2" s="1"/>
  <c r="O3338" i="2"/>
  <c r="P3338" i="2" s="1"/>
  <c r="O3339" i="2"/>
  <c r="P3339" i="2" s="1"/>
  <c r="O3340" i="2"/>
  <c r="P3340" i="2" s="1"/>
  <c r="O3341" i="2"/>
  <c r="P3341" i="2" s="1"/>
  <c r="O3342" i="2"/>
  <c r="P3342" i="2" s="1"/>
  <c r="O3343" i="2"/>
  <c r="P3343" i="2" s="1"/>
  <c r="O3344" i="2"/>
  <c r="P3344" i="2" s="1"/>
  <c r="O3345" i="2"/>
  <c r="P3345" i="2" s="1"/>
  <c r="O3346" i="2"/>
  <c r="P3346" i="2" s="1"/>
  <c r="O3347" i="2"/>
  <c r="P3347" i="2" s="1"/>
  <c r="O3348" i="2"/>
  <c r="P3348" i="2" s="1"/>
  <c r="O3349" i="2"/>
  <c r="P3349" i="2" s="1"/>
  <c r="O3350" i="2"/>
  <c r="P3350" i="2" s="1"/>
  <c r="O3351" i="2"/>
  <c r="P3351" i="2" s="1"/>
  <c r="O3352" i="2"/>
  <c r="P3352" i="2" s="1"/>
  <c r="O3353" i="2"/>
  <c r="P3353" i="2" s="1"/>
  <c r="O3354" i="2"/>
  <c r="P3354" i="2" s="1"/>
  <c r="O3355" i="2"/>
  <c r="P3355" i="2" s="1"/>
  <c r="O3356" i="2"/>
  <c r="P3356" i="2" s="1"/>
  <c r="O3357" i="2"/>
  <c r="P3357" i="2" s="1"/>
  <c r="O3358" i="2"/>
  <c r="P3358" i="2" s="1"/>
  <c r="O3359" i="2"/>
  <c r="P3359" i="2" s="1"/>
  <c r="O3360" i="2"/>
  <c r="P3360" i="2" s="1"/>
  <c r="O3361" i="2"/>
  <c r="P3361" i="2" s="1"/>
  <c r="O3362" i="2"/>
  <c r="P3362" i="2" s="1"/>
  <c r="O3363" i="2"/>
  <c r="P3363" i="2" s="1"/>
  <c r="O3364" i="2"/>
  <c r="P3364" i="2" s="1"/>
  <c r="O3365" i="2"/>
  <c r="P3365" i="2" s="1"/>
  <c r="O3366" i="2"/>
  <c r="P3366" i="2" s="1"/>
  <c r="O3367" i="2"/>
  <c r="P3367" i="2" s="1"/>
  <c r="O3368" i="2"/>
  <c r="P3368" i="2" s="1"/>
  <c r="O3369" i="2"/>
  <c r="P3369" i="2" s="1"/>
  <c r="O3370" i="2"/>
  <c r="P3370" i="2" s="1"/>
  <c r="O3371" i="2"/>
  <c r="P3371" i="2" s="1"/>
  <c r="O3372" i="2"/>
  <c r="P3372" i="2" s="1"/>
  <c r="O3373" i="2"/>
  <c r="P3373" i="2" s="1"/>
  <c r="O3374" i="2"/>
  <c r="P3374" i="2" s="1"/>
  <c r="O3375" i="2"/>
  <c r="P3375" i="2" s="1"/>
  <c r="O3376" i="2"/>
  <c r="P3376" i="2" s="1"/>
  <c r="O3377" i="2"/>
  <c r="P3377" i="2" s="1"/>
  <c r="O3378" i="2"/>
  <c r="P3378" i="2" s="1"/>
  <c r="O3379" i="2"/>
  <c r="P3379" i="2" s="1"/>
  <c r="O3380" i="2"/>
  <c r="P3380" i="2" s="1"/>
  <c r="O3381" i="2"/>
  <c r="P3381" i="2" s="1"/>
  <c r="O3382" i="2"/>
  <c r="P3382" i="2" s="1"/>
  <c r="O3383" i="2"/>
  <c r="P3383" i="2" s="1"/>
  <c r="O3384" i="2"/>
  <c r="P3384" i="2" s="1"/>
  <c r="O3385" i="2"/>
  <c r="P3385" i="2" s="1"/>
  <c r="O3386" i="2"/>
  <c r="P3386" i="2" s="1"/>
  <c r="O3387" i="2"/>
  <c r="P3387" i="2" s="1"/>
  <c r="O3388" i="2"/>
  <c r="P3388" i="2" s="1"/>
  <c r="O3389" i="2"/>
  <c r="P3389" i="2" s="1"/>
  <c r="O3390" i="2"/>
  <c r="P3390" i="2" s="1"/>
  <c r="O3391" i="2"/>
  <c r="P3391" i="2" s="1"/>
  <c r="O3392" i="2"/>
  <c r="P3392" i="2" s="1"/>
  <c r="O3393" i="2"/>
  <c r="P3393" i="2" s="1"/>
  <c r="O3394" i="2"/>
  <c r="P3394" i="2" s="1"/>
  <c r="O3395" i="2"/>
  <c r="P3395" i="2" s="1"/>
  <c r="O3396" i="2"/>
  <c r="P3396" i="2" s="1"/>
  <c r="O3397" i="2"/>
  <c r="P3397" i="2" s="1"/>
  <c r="O3398" i="2"/>
  <c r="P3398" i="2" s="1"/>
  <c r="O3399" i="2"/>
  <c r="P3399" i="2" s="1"/>
  <c r="O3400" i="2"/>
  <c r="P3400" i="2" s="1"/>
  <c r="O3401" i="2"/>
  <c r="P3401" i="2" s="1"/>
  <c r="O3402" i="2"/>
  <c r="P3402" i="2" s="1"/>
  <c r="O3403" i="2"/>
  <c r="P3403" i="2" s="1"/>
  <c r="O3404" i="2"/>
  <c r="P3404" i="2" s="1"/>
  <c r="O3405" i="2"/>
  <c r="P3405" i="2" s="1"/>
  <c r="O3406" i="2"/>
  <c r="P3406" i="2" s="1"/>
  <c r="O3407" i="2"/>
  <c r="P3407" i="2" s="1"/>
  <c r="O3408" i="2"/>
  <c r="P3408" i="2" s="1"/>
  <c r="O3409" i="2"/>
  <c r="P3409" i="2" s="1"/>
  <c r="O3410" i="2"/>
  <c r="P3410" i="2" s="1"/>
  <c r="O3411" i="2"/>
  <c r="P3411" i="2" s="1"/>
  <c r="O3412" i="2"/>
  <c r="P3412" i="2" s="1"/>
  <c r="O3413" i="2"/>
  <c r="P3413" i="2" s="1"/>
  <c r="O3414" i="2"/>
  <c r="P3414" i="2" s="1"/>
  <c r="O3415" i="2"/>
  <c r="P3415" i="2" s="1"/>
  <c r="O3416" i="2"/>
  <c r="P3416" i="2" s="1"/>
  <c r="O3417" i="2"/>
  <c r="P3417" i="2" s="1"/>
  <c r="O3418" i="2"/>
  <c r="P3418" i="2" s="1"/>
  <c r="O3419" i="2"/>
  <c r="P3419" i="2" s="1"/>
  <c r="O3420" i="2"/>
  <c r="P3420" i="2" s="1"/>
  <c r="O3421" i="2"/>
  <c r="P3421" i="2" s="1"/>
  <c r="O3422" i="2"/>
  <c r="P3422" i="2" s="1"/>
  <c r="O3423" i="2"/>
  <c r="P3423" i="2" s="1"/>
  <c r="O3424" i="2"/>
  <c r="P3424" i="2" s="1"/>
  <c r="O3425" i="2"/>
  <c r="P3425" i="2" s="1"/>
  <c r="O3426" i="2"/>
  <c r="P3426" i="2" s="1"/>
  <c r="O3427" i="2"/>
  <c r="P3427" i="2" s="1"/>
  <c r="O3428" i="2"/>
  <c r="P3428" i="2" s="1"/>
  <c r="O3429" i="2"/>
  <c r="P3429" i="2" s="1"/>
  <c r="O3430" i="2"/>
  <c r="P3430" i="2" s="1"/>
  <c r="O3431" i="2"/>
  <c r="P3431" i="2" s="1"/>
  <c r="O3432" i="2"/>
  <c r="P3432" i="2" s="1"/>
  <c r="O3433" i="2"/>
  <c r="P3433" i="2" s="1"/>
  <c r="O3434" i="2"/>
  <c r="P3434" i="2" s="1"/>
  <c r="O3435" i="2"/>
  <c r="P3435" i="2" s="1"/>
  <c r="O3436" i="2"/>
  <c r="P3436" i="2" s="1"/>
  <c r="O3437" i="2"/>
  <c r="P3437" i="2" s="1"/>
  <c r="O3438" i="2"/>
  <c r="P3438" i="2" s="1"/>
  <c r="O3439" i="2"/>
  <c r="P3439" i="2" s="1"/>
  <c r="O3440" i="2"/>
  <c r="P3440" i="2" s="1"/>
  <c r="O3441" i="2"/>
  <c r="P3441" i="2" s="1"/>
  <c r="O3442" i="2"/>
  <c r="P3442" i="2" s="1"/>
  <c r="O3443" i="2"/>
  <c r="P3443" i="2" s="1"/>
  <c r="O3444" i="2"/>
  <c r="P3444" i="2" s="1"/>
  <c r="O3445" i="2"/>
  <c r="P3445" i="2" s="1"/>
  <c r="O3446" i="2"/>
  <c r="P3446" i="2" s="1"/>
  <c r="O3447" i="2"/>
  <c r="P3447" i="2" s="1"/>
  <c r="O3448" i="2"/>
  <c r="P3448" i="2" s="1"/>
  <c r="O3449" i="2"/>
  <c r="P3449" i="2" s="1"/>
  <c r="O3450" i="2"/>
  <c r="P3450" i="2" s="1"/>
  <c r="O3451" i="2"/>
  <c r="P3451" i="2" s="1"/>
  <c r="O3452" i="2"/>
  <c r="P3452" i="2" s="1"/>
  <c r="O3453" i="2"/>
  <c r="P3453" i="2" s="1"/>
  <c r="O3454" i="2"/>
  <c r="P3454" i="2" s="1"/>
  <c r="O3455" i="2"/>
  <c r="P3455" i="2" s="1"/>
  <c r="O3456" i="2"/>
  <c r="P3456" i="2" s="1"/>
  <c r="O3457" i="2"/>
  <c r="P3457" i="2" s="1"/>
  <c r="O3458" i="2"/>
  <c r="P3458" i="2" s="1"/>
  <c r="O3459" i="2"/>
  <c r="P3459" i="2" s="1"/>
  <c r="O3460" i="2"/>
  <c r="P3460" i="2" s="1"/>
  <c r="O3461" i="2"/>
  <c r="P3461" i="2" s="1"/>
  <c r="O3462" i="2"/>
  <c r="P3462" i="2" s="1"/>
  <c r="O3463" i="2"/>
  <c r="P3463" i="2" s="1"/>
  <c r="O3464" i="2"/>
  <c r="P3464" i="2" s="1"/>
  <c r="O3465" i="2"/>
  <c r="P3465" i="2" s="1"/>
  <c r="O3466" i="2"/>
  <c r="P3466" i="2" s="1"/>
  <c r="O3467" i="2"/>
  <c r="P3467" i="2" s="1"/>
  <c r="O3468" i="2"/>
  <c r="P3468" i="2" s="1"/>
  <c r="O3469" i="2"/>
  <c r="P3469" i="2" s="1"/>
  <c r="O3470" i="2"/>
  <c r="P3470" i="2" s="1"/>
  <c r="O3471" i="2"/>
  <c r="P3471" i="2" s="1"/>
  <c r="O3472" i="2"/>
  <c r="P3472" i="2" s="1"/>
  <c r="O3473" i="2"/>
  <c r="P3473" i="2" s="1"/>
  <c r="O3474" i="2"/>
  <c r="P3474" i="2" s="1"/>
  <c r="O3475" i="2"/>
  <c r="P3475" i="2" s="1"/>
  <c r="O3476" i="2"/>
  <c r="P3476" i="2" s="1"/>
  <c r="O3477" i="2"/>
  <c r="P3477" i="2" s="1"/>
  <c r="O3478" i="2"/>
  <c r="P3478" i="2" s="1"/>
  <c r="O3479" i="2"/>
  <c r="P3479" i="2" s="1"/>
  <c r="O3480" i="2"/>
  <c r="P3480" i="2" s="1"/>
  <c r="O3481" i="2"/>
  <c r="P3481" i="2" s="1"/>
  <c r="O3482" i="2"/>
  <c r="P3482" i="2" s="1"/>
  <c r="O3483" i="2"/>
  <c r="P3483" i="2" s="1"/>
  <c r="O3484" i="2"/>
  <c r="P3484" i="2" s="1"/>
  <c r="O3485" i="2"/>
  <c r="P3485" i="2" s="1"/>
  <c r="O3486" i="2"/>
  <c r="P3486" i="2" s="1"/>
  <c r="O3487" i="2"/>
  <c r="P3487" i="2" s="1"/>
  <c r="O3488" i="2"/>
  <c r="P3488" i="2" s="1"/>
  <c r="O3489" i="2"/>
  <c r="P3489" i="2" s="1"/>
  <c r="O3490" i="2"/>
  <c r="P3490" i="2" s="1"/>
  <c r="O3491" i="2"/>
  <c r="P3491" i="2" s="1"/>
  <c r="O3492" i="2"/>
  <c r="P3492" i="2" s="1"/>
  <c r="O3493" i="2"/>
  <c r="P3493" i="2" s="1"/>
  <c r="O3494" i="2"/>
  <c r="P3494" i="2" s="1"/>
  <c r="O3495" i="2"/>
  <c r="P3495" i="2" s="1"/>
  <c r="O3496" i="2"/>
  <c r="P3496" i="2" s="1"/>
  <c r="O3497" i="2"/>
  <c r="P3497" i="2" s="1"/>
  <c r="O3498" i="2"/>
  <c r="P3498" i="2" s="1"/>
  <c r="O3499" i="2"/>
  <c r="P3499" i="2" s="1"/>
  <c r="O3500" i="2"/>
  <c r="P3500" i="2" s="1"/>
  <c r="O3501" i="2"/>
  <c r="P3501" i="2" s="1"/>
  <c r="O3502" i="2"/>
  <c r="P3502" i="2" s="1"/>
  <c r="O3503" i="2"/>
  <c r="P3503" i="2" s="1"/>
  <c r="O3504" i="2"/>
  <c r="P3504" i="2" s="1"/>
  <c r="O3505" i="2"/>
  <c r="P3505" i="2" s="1"/>
  <c r="O3506" i="2"/>
  <c r="P3506" i="2" s="1"/>
  <c r="O3507" i="2"/>
  <c r="P3507" i="2" s="1"/>
  <c r="O3508" i="2"/>
  <c r="P3508" i="2" s="1"/>
  <c r="O3509" i="2"/>
  <c r="P3509" i="2" s="1"/>
  <c r="O3510" i="2"/>
  <c r="P3510" i="2" s="1"/>
  <c r="O3511" i="2"/>
  <c r="P3511" i="2" s="1"/>
  <c r="O3512" i="2"/>
  <c r="P3512" i="2" s="1"/>
  <c r="O3513" i="2"/>
  <c r="P3513" i="2" s="1"/>
  <c r="O3514" i="2"/>
  <c r="P3514" i="2" s="1"/>
  <c r="O3515" i="2"/>
  <c r="P3515" i="2" s="1"/>
  <c r="O3516" i="2"/>
  <c r="P3516" i="2" s="1"/>
  <c r="O3517" i="2"/>
  <c r="P3517" i="2" s="1"/>
  <c r="O3518" i="2"/>
  <c r="P3518" i="2" s="1"/>
  <c r="O3519" i="2"/>
  <c r="P3519" i="2" s="1"/>
  <c r="O3520" i="2"/>
  <c r="P3520" i="2" s="1"/>
  <c r="O3521" i="2"/>
  <c r="P3521" i="2" s="1"/>
  <c r="O3522" i="2"/>
  <c r="P3522" i="2" s="1"/>
  <c r="O3523" i="2"/>
  <c r="P3523" i="2" s="1"/>
  <c r="O3524" i="2"/>
  <c r="P3524" i="2" s="1"/>
  <c r="O3525" i="2"/>
  <c r="P3525" i="2" s="1"/>
  <c r="O3526" i="2"/>
  <c r="P3526" i="2" s="1"/>
  <c r="O3527" i="2"/>
  <c r="P3527" i="2" s="1"/>
  <c r="O3528" i="2"/>
  <c r="P3528" i="2" s="1"/>
  <c r="O3529" i="2"/>
  <c r="P3529" i="2" s="1"/>
  <c r="O3530" i="2"/>
  <c r="P3530" i="2" s="1"/>
  <c r="O3531" i="2"/>
  <c r="P3531" i="2" s="1"/>
  <c r="O3532" i="2"/>
  <c r="P3532" i="2" s="1"/>
  <c r="O3533" i="2"/>
  <c r="P3533" i="2" s="1"/>
  <c r="O3534" i="2"/>
  <c r="P3534" i="2" s="1"/>
  <c r="O3535" i="2"/>
  <c r="P3535" i="2" s="1"/>
  <c r="O3536" i="2"/>
  <c r="P3536" i="2" s="1"/>
  <c r="O3537" i="2"/>
  <c r="P3537" i="2" s="1"/>
  <c r="O3538" i="2"/>
  <c r="P3538" i="2" s="1"/>
  <c r="O3539" i="2"/>
  <c r="P3539" i="2" s="1"/>
  <c r="O3540" i="2"/>
  <c r="P3540" i="2" s="1"/>
  <c r="O3541" i="2"/>
  <c r="P3541" i="2" s="1"/>
  <c r="O3542" i="2"/>
  <c r="P3542" i="2" s="1"/>
  <c r="O3543" i="2"/>
  <c r="P3543" i="2" s="1"/>
  <c r="O3544" i="2"/>
  <c r="P3544" i="2" s="1"/>
  <c r="O3545" i="2"/>
  <c r="P3545" i="2" s="1"/>
  <c r="O3546" i="2"/>
  <c r="P3546" i="2" s="1"/>
  <c r="O3547" i="2"/>
  <c r="P3547" i="2" s="1"/>
  <c r="O3548" i="2"/>
  <c r="P3548" i="2" s="1"/>
  <c r="O3549" i="2"/>
  <c r="P3549" i="2" s="1"/>
  <c r="O3550" i="2"/>
  <c r="P3550" i="2" s="1"/>
  <c r="O3551" i="2"/>
  <c r="P3551" i="2" s="1"/>
  <c r="O3552" i="2"/>
  <c r="P3552" i="2" s="1"/>
  <c r="O3553" i="2"/>
  <c r="P3553" i="2" s="1"/>
  <c r="O3554" i="2"/>
  <c r="P3554" i="2" s="1"/>
  <c r="O3555" i="2"/>
  <c r="P3555" i="2" s="1"/>
  <c r="O3556" i="2"/>
  <c r="P3556" i="2" s="1"/>
  <c r="O3557" i="2"/>
  <c r="P3557" i="2" s="1"/>
  <c r="O3558" i="2"/>
  <c r="P3558" i="2" s="1"/>
  <c r="O3559" i="2"/>
  <c r="P3559" i="2" s="1"/>
  <c r="O3560" i="2"/>
  <c r="P3560" i="2" s="1"/>
  <c r="O3561" i="2"/>
  <c r="P3561" i="2" s="1"/>
  <c r="O3562" i="2"/>
  <c r="P3562" i="2" s="1"/>
  <c r="O3563" i="2"/>
  <c r="P3563" i="2" s="1"/>
  <c r="O3564" i="2"/>
  <c r="P3564" i="2" s="1"/>
  <c r="O3565" i="2"/>
  <c r="P3565" i="2" s="1"/>
  <c r="O3566" i="2"/>
  <c r="P3566" i="2" s="1"/>
  <c r="O3567" i="2"/>
  <c r="P3567" i="2" s="1"/>
  <c r="O3568" i="2"/>
  <c r="P3568" i="2" s="1"/>
  <c r="O3569" i="2"/>
  <c r="P3569" i="2" s="1"/>
  <c r="O3570" i="2"/>
  <c r="P3570" i="2" s="1"/>
  <c r="O3571" i="2"/>
  <c r="P3571" i="2" s="1"/>
  <c r="O3572" i="2"/>
  <c r="P3572" i="2" s="1"/>
  <c r="O3573" i="2"/>
  <c r="P3573" i="2" s="1"/>
  <c r="O3574" i="2"/>
  <c r="P3574" i="2" s="1"/>
  <c r="O3575" i="2"/>
  <c r="P3575" i="2" s="1"/>
  <c r="O3576" i="2"/>
  <c r="P3576" i="2" s="1"/>
  <c r="O3577" i="2"/>
  <c r="P3577" i="2" s="1"/>
  <c r="O3578" i="2"/>
  <c r="P3578" i="2" s="1"/>
  <c r="O3579" i="2"/>
  <c r="P3579" i="2" s="1"/>
  <c r="O3580" i="2"/>
  <c r="P3580" i="2" s="1"/>
  <c r="O3581" i="2"/>
  <c r="P3581" i="2" s="1"/>
  <c r="O3582" i="2"/>
  <c r="P3582" i="2" s="1"/>
  <c r="O3583" i="2"/>
  <c r="P3583" i="2" s="1"/>
  <c r="O3584" i="2"/>
  <c r="P3584" i="2" s="1"/>
  <c r="O3585" i="2"/>
  <c r="P3585" i="2" s="1"/>
  <c r="O3586" i="2"/>
  <c r="P3586" i="2" s="1"/>
  <c r="O3587" i="2"/>
  <c r="P3587" i="2" s="1"/>
  <c r="O3588" i="2"/>
  <c r="P3588" i="2" s="1"/>
  <c r="O3589" i="2"/>
  <c r="P3589" i="2" s="1"/>
  <c r="O3590" i="2"/>
  <c r="P3590" i="2" s="1"/>
  <c r="O3591" i="2"/>
  <c r="P3591" i="2" s="1"/>
  <c r="O3592" i="2"/>
  <c r="P3592" i="2" s="1"/>
  <c r="O3593" i="2"/>
  <c r="P3593" i="2" s="1"/>
  <c r="O3594" i="2"/>
  <c r="P3594" i="2" s="1"/>
  <c r="O3595" i="2"/>
  <c r="P3595" i="2" s="1"/>
  <c r="O3596" i="2"/>
  <c r="P3596" i="2" s="1"/>
  <c r="O3597" i="2"/>
  <c r="P3597" i="2" s="1"/>
  <c r="O3598" i="2"/>
  <c r="P3598" i="2" s="1"/>
  <c r="O3599" i="2"/>
  <c r="P3599" i="2" s="1"/>
  <c r="O3600" i="2"/>
  <c r="P3600" i="2" s="1"/>
  <c r="O3601" i="2"/>
  <c r="P3601" i="2" s="1"/>
  <c r="O3602" i="2"/>
  <c r="P3602" i="2" s="1"/>
  <c r="O3603" i="2"/>
  <c r="P3603" i="2" s="1"/>
  <c r="O3604" i="2"/>
  <c r="P3604" i="2" s="1"/>
  <c r="O3605" i="2"/>
  <c r="P3605" i="2" s="1"/>
  <c r="O3606" i="2"/>
  <c r="P3606" i="2" s="1"/>
  <c r="O3607" i="2"/>
  <c r="P3607" i="2" s="1"/>
  <c r="O3608" i="2"/>
  <c r="P3608" i="2" s="1"/>
  <c r="O3609" i="2"/>
  <c r="P3609" i="2" s="1"/>
  <c r="O3610" i="2"/>
  <c r="P3610" i="2" s="1"/>
  <c r="O3611" i="2"/>
  <c r="P3611" i="2" s="1"/>
  <c r="O3612" i="2"/>
  <c r="P3612" i="2" s="1"/>
  <c r="O3613" i="2"/>
  <c r="P3613" i="2" s="1"/>
  <c r="O3614" i="2"/>
  <c r="P3614" i="2" s="1"/>
  <c r="O3615" i="2"/>
  <c r="P3615" i="2" s="1"/>
  <c r="O3616" i="2"/>
  <c r="P3616" i="2" s="1"/>
  <c r="O3617" i="2"/>
  <c r="P3617" i="2" s="1"/>
  <c r="O3618" i="2"/>
  <c r="P3618" i="2" s="1"/>
  <c r="O3619" i="2"/>
  <c r="P3619" i="2" s="1"/>
  <c r="O3620" i="2"/>
  <c r="P3620" i="2" s="1"/>
  <c r="O3621" i="2"/>
  <c r="P3621" i="2" s="1"/>
  <c r="O3622" i="2"/>
  <c r="P3622" i="2" s="1"/>
  <c r="O3623" i="2"/>
  <c r="P3623" i="2" s="1"/>
  <c r="O3624" i="2"/>
  <c r="P3624" i="2" s="1"/>
  <c r="O3625" i="2"/>
  <c r="P3625" i="2" s="1"/>
  <c r="O3626" i="2"/>
  <c r="P3626" i="2" s="1"/>
  <c r="O3627" i="2"/>
  <c r="P3627" i="2" s="1"/>
  <c r="O3628" i="2"/>
  <c r="P3628" i="2" s="1"/>
  <c r="O3629" i="2"/>
  <c r="P3629" i="2" s="1"/>
  <c r="O3630" i="2"/>
  <c r="P3630" i="2" s="1"/>
  <c r="O3631" i="2"/>
  <c r="P3631" i="2" s="1"/>
  <c r="O3632" i="2"/>
  <c r="P3632" i="2" s="1"/>
  <c r="O3633" i="2"/>
  <c r="P3633" i="2" s="1"/>
  <c r="O3634" i="2"/>
  <c r="P3634" i="2" s="1"/>
  <c r="O3635" i="2"/>
  <c r="P3635" i="2" s="1"/>
  <c r="O3636" i="2"/>
  <c r="P3636" i="2" s="1"/>
  <c r="O3637" i="2"/>
  <c r="P3637" i="2" s="1"/>
  <c r="O3638" i="2"/>
  <c r="P3638" i="2" s="1"/>
  <c r="O3639" i="2"/>
  <c r="P3639" i="2" s="1"/>
  <c r="O3640" i="2"/>
  <c r="P3640" i="2" s="1"/>
  <c r="O3641" i="2"/>
  <c r="P3641" i="2" s="1"/>
  <c r="O3642" i="2"/>
  <c r="P3642" i="2" s="1"/>
  <c r="O3643" i="2"/>
  <c r="P3643" i="2" s="1"/>
  <c r="O3644" i="2"/>
  <c r="P3644" i="2" s="1"/>
  <c r="O3645" i="2"/>
  <c r="P3645" i="2" s="1"/>
  <c r="O3646" i="2"/>
  <c r="P3646" i="2" s="1"/>
  <c r="O3647" i="2"/>
  <c r="P3647" i="2" s="1"/>
  <c r="O3648" i="2"/>
  <c r="P3648" i="2" s="1"/>
  <c r="O3649" i="2"/>
  <c r="P3649" i="2" s="1"/>
  <c r="O3650" i="2"/>
  <c r="P3650" i="2" s="1"/>
  <c r="O3651" i="2"/>
  <c r="P3651" i="2" s="1"/>
  <c r="O3652" i="2"/>
  <c r="P3652" i="2" s="1"/>
  <c r="O3653" i="2"/>
  <c r="P3653" i="2" s="1"/>
  <c r="O3654" i="2"/>
  <c r="P3654" i="2" s="1"/>
  <c r="O3655" i="2"/>
  <c r="P3655" i="2" s="1"/>
  <c r="O3656" i="2"/>
  <c r="P3656" i="2" s="1"/>
  <c r="O3657" i="2"/>
  <c r="P3657" i="2" s="1"/>
  <c r="O3658" i="2"/>
  <c r="P3658" i="2" s="1"/>
  <c r="O3659" i="2"/>
  <c r="P3659" i="2" s="1"/>
  <c r="O3660" i="2"/>
  <c r="P3660" i="2" s="1"/>
  <c r="O3661" i="2"/>
  <c r="P3661" i="2" s="1"/>
  <c r="O3662" i="2"/>
  <c r="P3662" i="2" s="1"/>
  <c r="O3663" i="2"/>
  <c r="P3663" i="2" s="1"/>
  <c r="O3664" i="2"/>
  <c r="P3664" i="2" s="1"/>
  <c r="O3665" i="2"/>
  <c r="P3665" i="2" s="1"/>
  <c r="O3666" i="2"/>
  <c r="P3666" i="2" s="1"/>
  <c r="O3667" i="2"/>
  <c r="P3667" i="2" s="1"/>
  <c r="O3668" i="2"/>
  <c r="P3668" i="2" s="1"/>
  <c r="O3669" i="2"/>
  <c r="P3669" i="2" s="1"/>
  <c r="O3670" i="2"/>
  <c r="P3670" i="2" s="1"/>
  <c r="O3671" i="2"/>
  <c r="P3671" i="2" s="1"/>
  <c r="O3672" i="2"/>
  <c r="P3672" i="2" s="1"/>
  <c r="O3673" i="2"/>
  <c r="P3673" i="2" s="1"/>
  <c r="O3674" i="2"/>
  <c r="P3674" i="2" s="1"/>
  <c r="O3675" i="2"/>
  <c r="P3675" i="2" s="1"/>
  <c r="O3676" i="2"/>
  <c r="P3676" i="2" s="1"/>
  <c r="O3677" i="2"/>
  <c r="P3677" i="2" s="1"/>
  <c r="O3678" i="2"/>
  <c r="P3678" i="2" s="1"/>
  <c r="O3679" i="2"/>
  <c r="P3679" i="2" s="1"/>
  <c r="O3680" i="2"/>
  <c r="P3680" i="2" s="1"/>
  <c r="O3681" i="2"/>
  <c r="P3681" i="2" s="1"/>
  <c r="O3682" i="2"/>
  <c r="P3682" i="2" s="1"/>
  <c r="O3683" i="2"/>
  <c r="P3683" i="2" s="1"/>
  <c r="O3684" i="2"/>
  <c r="P3684" i="2" s="1"/>
  <c r="O3685" i="2"/>
  <c r="P3685" i="2" s="1"/>
  <c r="O3686" i="2"/>
  <c r="P3686" i="2" s="1"/>
  <c r="O3687" i="2"/>
  <c r="P3687" i="2" s="1"/>
  <c r="O3688" i="2"/>
  <c r="P3688" i="2" s="1"/>
  <c r="O3689" i="2"/>
  <c r="P3689" i="2" s="1"/>
  <c r="O3690" i="2"/>
  <c r="P3690" i="2" s="1"/>
  <c r="O3691" i="2"/>
  <c r="P3691" i="2" s="1"/>
  <c r="O3692" i="2"/>
  <c r="P3692" i="2" s="1"/>
  <c r="O3693" i="2"/>
  <c r="P3693" i="2" s="1"/>
  <c r="O3694" i="2"/>
  <c r="P3694" i="2" s="1"/>
  <c r="O3695" i="2"/>
  <c r="P3695" i="2" s="1"/>
  <c r="O3696" i="2"/>
  <c r="P3696" i="2" s="1"/>
  <c r="O3697" i="2"/>
  <c r="P3697" i="2" s="1"/>
  <c r="O3698" i="2"/>
  <c r="P3698" i="2" s="1"/>
  <c r="O3699" i="2"/>
  <c r="P3699" i="2" s="1"/>
  <c r="O3700" i="2"/>
  <c r="P3700" i="2" s="1"/>
  <c r="O3701" i="2"/>
  <c r="P3701" i="2" s="1"/>
  <c r="O3702" i="2"/>
  <c r="P3702" i="2" s="1"/>
  <c r="O3703" i="2"/>
  <c r="P3703" i="2" s="1"/>
  <c r="O3704" i="2"/>
  <c r="P3704" i="2" s="1"/>
  <c r="O3705" i="2"/>
  <c r="P3705" i="2" s="1"/>
  <c r="O3706" i="2"/>
  <c r="P3706" i="2" s="1"/>
  <c r="O3707" i="2"/>
  <c r="P3707" i="2" s="1"/>
  <c r="O3708" i="2"/>
  <c r="P3708" i="2" s="1"/>
  <c r="O3709" i="2"/>
  <c r="P3709" i="2" s="1"/>
  <c r="O3710" i="2"/>
  <c r="P3710" i="2" s="1"/>
  <c r="O3711" i="2"/>
  <c r="P3711" i="2" s="1"/>
  <c r="O3712" i="2"/>
  <c r="P3712" i="2" s="1"/>
  <c r="O3713" i="2"/>
  <c r="P3713" i="2" s="1"/>
  <c r="O3714" i="2"/>
  <c r="P3714" i="2" s="1"/>
  <c r="O3715" i="2"/>
  <c r="P3715" i="2" s="1"/>
  <c r="O3716" i="2"/>
  <c r="P3716" i="2" s="1"/>
  <c r="O3717" i="2"/>
  <c r="P3717" i="2" s="1"/>
  <c r="O3718" i="2"/>
  <c r="P3718" i="2" s="1"/>
  <c r="O3719" i="2"/>
  <c r="P3719" i="2" s="1"/>
  <c r="O3720" i="2"/>
  <c r="P3720" i="2" s="1"/>
  <c r="O3721" i="2"/>
  <c r="P3721" i="2" s="1"/>
  <c r="O3722" i="2"/>
  <c r="P3722" i="2" s="1"/>
  <c r="O3723" i="2"/>
  <c r="P3723" i="2" s="1"/>
  <c r="O3724" i="2"/>
  <c r="P3724" i="2" s="1"/>
  <c r="O3725" i="2"/>
  <c r="P3725" i="2" s="1"/>
  <c r="O3726" i="2"/>
  <c r="P3726" i="2" s="1"/>
  <c r="O3727" i="2"/>
  <c r="P3727" i="2" s="1"/>
  <c r="O3728" i="2"/>
  <c r="P3728" i="2" s="1"/>
  <c r="O3729" i="2"/>
  <c r="P3729" i="2" s="1"/>
  <c r="O3730" i="2"/>
  <c r="P3730" i="2" s="1"/>
  <c r="O3731" i="2"/>
  <c r="P3731" i="2" s="1"/>
  <c r="O3732" i="2"/>
  <c r="P3732" i="2" s="1"/>
  <c r="O3733" i="2"/>
  <c r="P3733" i="2" s="1"/>
  <c r="O3734" i="2"/>
  <c r="P3734" i="2" s="1"/>
  <c r="O3735" i="2"/>
  <c r="P3735" i="2" s="1"/>
  <c r="O3736" i="2"/>
  <c r="P3736" i="2" s="1"/>
  <c r="O3737" i="2"/>
  <c r="P3737" i="2" s="1"/>
  <c r="O3738" i="2"/>
  <c r="P3738" i="2" s="1"/>
  <c r="O3739" i="2"/>
  <c r="P3739" i="2" s="1"/>
  <c r="O3740" i="2"/>
  <c r="P3740" i="2" s="1"/>
  <c r="O3741" i="2"/>
  <c r="P3741" i="2" s="1"/>
  <c r="O3742" i="2"/>
  <c r="P3742" i="2" s="1"/>
  <c r="O3743" i="2"/>
  <c r="P3743" i="2" s="1"/>
  <c r="O3744" i="2"/>
  <c r="P3744" i="2" s="1"/>
  <c r="O3745" i="2"/>
  <c r="P3745" i="2" s="1"/>
  <c r="O3746" i="2"/>
  <c r="P3746" i="2" s="1"/>
  <c r="O3747" i="2"/>
  <c r="P3747" i="2" s="1"/>
  <c r="O3748" i="2"/>
  <c r="P3748" i="2" s="1"/>
  <c r="O3749" i="2"/>
  <c r="P3749" i="2" s="1"/>
  <c r="O3750" i="2"/>
  <c r="P3750" i="2" s="1"/>
  <c r="O3751" i="2"/>
  <c r="P3751" i="2" s="1"/>
  <c r="O3752" i="2"/>
  <c r="P3752" i="2" s="1"/>
  <c r="O3753" i="2"/>
  <c r="P3753" i="2" s="1"/>
  <c r="O3754" i="2"/>
  <c r="P3754" i="2" s="1"/>
  <c r="O3755" i="2"/>
  <c r="P3755" i="2" s="1"/>
  <c r="O3756" i="2"/>
  <c r="P3756" i="2" s="1"/>
  <c r="O3757" i="2"/>
  <c r="P3757" i="2" s="1"/>
  <c r="O3758" i="2"/>
  <c r="P3758" i="2" s="1"/>
  <c r="O3759" i="2"/>
  <c r="P3759" i="2" s="1"/>
  <c r="O3760" i="2"/>
  <c r="P3760" i="2" s="1"/>
  <c r="O3761" i="2"/>
  <c r="P3761" i="2" s="1"/>
  <c r="O3762" i="2"/>
  <c r="P3762" i="2" s="1"/>
  <c r="O3763" i="2"/>
  <c r="P3763" i="2" s="1"/>
  <c r="O3764" i="2"/>
  <c r="P3764" i="2" s="1"/>
  <c r="O3765" i="2"/>
  <c r="P3765" i="2" s="1"/>
  <c r="O3766" i="2"/>
  <c r="P3766" i="2" s="1"/>
  <c r="O3767" i="2"/>
  <c r="P3767" i="2" s="1"/>
  <c r="O3768" i="2"/>
  <c r="P3768" i="2" s="1"/>
  <c r="O3769" i="2"/>
  <c r="P3769" i="2" s="1"/>
  <c r="O3770" i="2"/>
  <c r="P3770" i="2" s="1"/>
  <c r="O3771" i="2"/>
  <c r="P3771" i="2" s="1"/>
  <c r="O3772" i="2"/>
  <c r="P3772" i="2" s="1"/>
  <c r="O3773" i="2"/>
  <c r="P3773" i="2" s="1"/>
  <c r="O3774" i="2"/>
  <c r="P3774" i="2" s="1"/>
  <c r="O3775" i="2"/>
  <c r="P3775" i="2" s="1"/>
  <c r="O3776" i="2"/>
  <c r="P3776" i="2" s="1"/>
  <c r="O3777" i="2"/>
  <c r="P3777" i="2" s="1"/>
  <c r="O3778" i="2"/>
  <c r="P3778" i="2" s="1"/>
  <c r="O3779" i="2"/>
  <c r="P3779" i="2" s="1"/>
  <c r="O3780" i="2"/>
  <c r="P3780" i="2" s="1"/>
  <c r="O3781" i="2"/>
  <c r="P3781" i="2" s="1"/>
  <c r="O3782" i="2"/>
  <c r="P3782" i="2" s="1"/>
  <c r="O3783" i="2"/>
  <c r="P3783" i="2" s="1"/>
  <c r="O3784" i="2"/>
  <c r="P3784" i="2" s="1"/>
  <c r="O3785" i="2"/>
  <c r="P3785" i="2" s="1"/>
  <c r="O3786" i="2"/>
  <c r="P3786" i="2" s="1"/>
  <c r="O3787" i="2"/>
  <c r="P3787" i="2" s="1"/>
  <c r="O3788" i="2"/>
  <c r="P3788" i="2" s="1"/>
  <c r="O3789" i="2"/>
  <c r="P3789" i="2" s="1"/>
  <c r="O3790" i="2"/>
  <c r="P3790" i="2" s="1"/>
  <c r="O3791" i="2"/>
  <c r="P3791" i="2" s="1"/>
  <c r="O3792" i="2"/>
  <c r="P3792" i="2" s="1"/>
  <c r="O3793" i="2"/>
  <c r="P3793" i="2" s="1"/>
  <c r="O3794" i="2"/>
  <c r="P3794" i="2" s="1"/>
  <c r="O3795" i="2"/>
  <c r="P3795" i="2" s="1"/>
  <c r="O3796" i="2"/>
  <c r="P3796" i="2" s="1"/>
  <c r="O3797" i="2"/>
  <c r="P3797" i="2" s="1"/>
  <c r="O3798" i="2"/>
  <c r="P3798" i="2" s="1"/>
  <c r="O3799" i="2"/>
  <c r="P3799" i="2" s="1"/>
  <c r="O3800" i="2"/>
  <c r="P3800" i="2" s="1"/>
  <c r="O3801" i="2"/>
  <c r="P3801" i="2" s="1"/>
  <c r="O3802" i="2"/>
  <c r="P3802" i="2" s="1"/>
  <c r="O3803" i="2"/>
  <c r="P3803" i="2" s="1"/>
  <c r="O3804" i="2"/>
  <c r="P3804" i="2" s="1"/>
  <c r="O3805" i="2"/>
  <c r="P3805" i="2" s="1"/>
  <c r="O3806" i="2"/>
  <c r="P3806" i="2" s="1"/>
  <c r="O3807" i="2"/>
  <c r="P3807" i="2" s="1"/>
  <c r="O3808" i="2"/>
  <c r="P3808" i="2" s="1"/>
  <c r="O3809" i="2"/>
  <c r="P3809" i="2" s="1"/>
  <c r="O3810" i="2"/>
  <c r="P3810" i="2" s="1"/>
  <c r="O3811" i="2"/>
  <c r="P3811" i="2" s="1"/>
  <c r="O3812" i="2"/>
  <c r="P3812" i="2" s="1"/>
  <c r="O3813" i="2"/>
  <c r="P3813" i="2" s="1"/>
  <c r="O3814" i="2"/>
  <c r="P3814" i="2" s="1"/>
  <c r="O3815" i="2"/>
  <c r="P3815" i="2" s="1"/>
  <c r="O3816" i="2"/>
  <c r="P3816" i="2" s="1"/>
  <c r="O3817" i="2"/>
  <c r="P3817" i="2" s="1"/>
  <c r="O3818" i="2"/>
  <c r="P3818" i="2" s="1"/>
  <c r="O3819" i="2"/>
  <c r="P3819" i="2" s="1"/>
  <c r="O3820" i="2"/>
  <c r="P3820" i="2" s="1"/>
  <c r="O3821" i="2"/>
  <c r="P3821" i="2" s="1"/>
  <c r="O3822" i="2"/>
  <c r="P3822" i="2" s="1"/>
  <c r="O3823" i="2"/>
  <c r="P3823" i="2" s="1"/>
  <c r="O3824" i="2"/>
  <c r="P3824" i="2" s="1"/>
  <c r="O3825" i="2"/>
  <c r="P3825" i="2" s="1"/>
  <c r="O3826" i="2"/>
  <c r="P3826" i="2" s="1"/>
  <c r="O3827" i="2"/>
  <c r="P3827" i="2" s="1"/>
  <c r="O3828" i="2"/>
  <c r="P3828" i="2" s="1"/>
  <c r="O3829" i="2"/>
  <c r="P3829" i="2" s="1"/>
  <c r="O3830" i="2"/>
  <c r="P3830" i="2" s="1"/>
  <c r="O3831" i="2"/>
  <c r="P3831" i="2" s="1"/>
  <c r="O3832" i="2"/>
  <c r="P3832" i="2" s="1"/>
  <c r="O3833" i="2"/>
  <c r="P3833" i="2" s="1"/>
  <c r="O3834" i="2"/>
  <c r="P3834" i="2" s="1"/>
  <c r="O3835" i="2"/>
  <c r="P3835" i="2" s="1"/>
  <c r="O3836" i="2"/>
  <c r="P3836" i="2" s="1"/>
  <c r="O3837" i="2"/>
  <c r="P3837" i="2" s="1"/>
  <c r="O3838" i="2"/>
  <c r="P3838" i="2" s="1"/>
  <c r="O3839" i="2"/>
  <c r="P3839" i="2" s="1"/>
  <c r="O3840" i="2"/>
  <c r="P3840" i="2" s="1"/>
  <c r="O3841" i="2"/>
  <c r="P3841" i="2" s="1"/>
  <c r="O3842" i="2"/>
  <c r="P3842" i="2" s="1"/>
  <c r="O3843" i="2"/>
  <c r="P3843" i="2" s="1"/>
  <c r="O3844" i="2"/>
  <c r="P3844" i="2" s="1"/>
  <c r="O3845" i="2"/>
  <c r="P3845" i="2" s="1"/>
  <c r="O3846" i="2"/>
  <c r="P3846" i="2" s="1"/>
  <c r="O3847" i="2"/>
  <c r="P3847" i="2" s="1"/>
  <c r="O3848" i="2"/>
  <c r="P3848" i="2" s="1"/>
  <c r="O3849" i="2"/>
  <c r="P3849" i="2" s="1"/>
  <c r="O3850" i="2"/>
  <c r="P3850" i="2" s="1"/>
  <c r="O3851" i="2"/>
  <c r="P3851" i="2" s="1"/>
  <c r="O3852" i="2"/>
  <c r="P3852" i="2" s="1"/>
  <c r="O3853" i="2"/>
  <c r="P3853" i="2" s="1"/>
  <c r="O3854" i="2"/>
  <c r="P3854" i="2" s="1"/>
  <c r="O3855" i="2"/>
  <c r="P3855" i="2" s="1"/>
  <c r="O3856" i="2"/>
  <c r="P3856" i="2" s="1"/>
  <c r="O3857" i="2"/>
  <c r="P3857" i="2" s="1"/>
  <c r="O3858" i="2"/>
  <c r="P3858" i="2" s="1"/>
  <c r="O3859" i="2"/>
  <c r="P3859" i="2" s="1"/>
  <c r="O3860" i="2"/>
  <c r="P3860" i="2" s="1"/>
  <c r="O3861" i="2"/>
  <c r="P3861" i="2" s="1"/>
  <c r="O3862" i="2"/>
  <c r="P3862" i="2" s="1"/>
  <c r="O3863" i="2"/>
  <c r="P3863" i="2" s="1"/>
  <c r="O3864" i="2"/>
  <c r="P3864" i="2" s="1"/>
  <c r="O3865" i="2"/>
  <c r="P3865" i="2" s="1"/>
  <c r="O3866" i="2"/>
  <c r="P3866" i="2" s="1"/>
  <c r="O3867" i="2"/>
  <c r="P3867" i="2" s="1"/>
  <c r="O3868" i="2"/>
  <c r="P3868" i="2" s="1"/>
  <c r="O3869" i="2"/>
  <c r="P3869" i="2" s="1"/>
  <c r="O3870" i="2"/>
  <c r="P3870" i="2" s="1"/>
  <c r="O3871" i="2"/>
  <c r="P3871" i="2" s="1"/>
  <c r="O3872" i="2"/>
  <c r="P3872" i="2" s="1"/>
  <c r="O3873" i="2"/>
  <c r="P3873" i="2" s="1"/>
  <c r="O3874" i="2"/>
  <c r="P3874" i="2" s="1"/>
  <c r="O3875" i="2"/>
  <c r="P3875" i="2" s="1"/>
  <c r="O3876" i="2"/>
  <c r="P3876" i="2" s="1"/>
  <c r="O3877" i="2"/>
  <c r="P3877" i="2" s="1"/>
  <c r="O3878" i="2"/>
  <c r="P3878" i="2" s="1"/>
  <c r="O3879" i="2"/>
  <c r="P3879" i="2" s="1"/>
  <c r="O3880" i="2"/>
  <c r="P3880" i="2" s="1"/>
  <c r="O3881" i="2"/>
  <c r="P3881" i="2" s="1"/>
  <c r="O3882" i="2"/>
  <c r="P3882" i="2" s="1"/>
  <c r="O3883" i="2"/>
  <c r="P3883" i="2" s="1"/>
  <c r="O3884" i="2"/>
  <c r="P3884" i="2" s="1"/>
  <c r="O3885" i="2"/>
  <c r="P3885" i="2" s="1"/>
  <c r="O3886" i="2"/>
  <c r="P3886" i="2" s="1"/>
  <c r="O3887" i="2"/>
  <c r="P3887" i="2" s="1"/>
  <c r="O3888" i="2"/>
  <c r="P3888" i="2" s="1"/>
  <c r="O3889" i="2"/>
  <c r="P3889" i="2" s="1"/>
  <c r="O3890" i="2"/>
  <c r="P3890" i="2" s="1"/>
  <c r="O3891" i="2"/>
  <c r="P3891" i="2" s="1"/>
  <c r="O3892" i="2"/>
  <c r="P3892" i="2" s="1"/>
  <c r="O3893" i="2"/>
  <c r="P3893" i="2" s="1"/>
  <c r="O3894" i="2"/>
  <c r="P3894" i="2" s="1"/>
  <c r="O3895" i="2"/>
  <c r="P3895" i="2" s="1"/>
  <c r="O3896" i="2"/>
  <c r="P3896" i="2" s="1"/>
  <c r="O3897" i="2"/>
  <c r="P3897" i="2" s="1"/>
  <c r="O3898" i="2"/>
  <c r="P3898" i="2" s="1"/>
  <c r="O3899" i="2"/>
  <c r="P3899" i="2" s="1"/>
  <c r="O3900" i="2"/>
  <c r="P3900" i="2" s="1"/>
  <c r="O3901" i="2"/>
  <c r="P3901" i="2" s="1"/>
  <c r="O3902" i="2"/>
  <c r="P3902" i="2" s="1"/>
  <c r="O3903" i="2"/>
  <c r="P3903" i="2" s="1"/>
  <c r="O3904" i="2"/>
  <c r="P3904" i="2" s="1"/>
  <c r="O3905" i="2"/>
  <c r="P3905" i="2" s="1"/>
  <c r="O3906" i="2"/>
  <c r="P3906" i="2" s="1"/>
  <c r="O3907" i="2"/>
  <c r="P3907" i="2" s="1"/>
  <c r="O3908" i="2"/>
  <c r="P3908" i="2" s="1"/>
  <c r="O3909" i="2"/>
  <c r="P3909" i="2" s="1"/>
  <c r="O3910" i="2"/>
  <c r="P3910" i="2" s="1"/>
  <c r="O3911" i="2"/>
  <c r="P3911" i="2" s="1"/>
  <c r="O3912" i="2"/>
  <c r="P3912" i="2" s="1"/>
  <c r="O3913" i="2"/>
  <c r="P3913" i="2" s="1"/>
  <c r="O3914" i="2"/>
  <c r="P3914" i="2" s="1"/>
  <c r="O3915" i="2"/>
  <c r="P3915" i="2" s="1"/>
  <c r="O3916" i="2"/>
  <c r="P3916" i="2" s="1"/>
  <c r="O3917" i="2"/>
  <c r="P3917" i="2" s="1"/>
  <c r="O3918" i="2"/>
  <c r="P3918" i="2" s="1"/>
  <c r="O3919" i="2"/>
  <c r="P3919" i="2" s="1"/>
  <c r="O3920" i="2"/>
  <c r="P3920" i="2" s="1"/>
  <c r="O3921" i="2"/>
  <c r="P3921" i="2" s="1"/>
  <c r="O3922" i="2"/>
  <c r="P3922" i="2" s="1"/>
  <c r="O3923" i="2"/>
  <c r="P3923" i="2" s="1"/>
  <c r="O3924" i="2"/>
  <c r="P3924" i="2" s="1"/>
  <c r="O3925" i="2"/>
  <c r="P3925" i="2" s="1"/>
  <c r="O3926" i="2"/>
  <c r="P3926" i="2" s="1"/>
  <c r="O3927" i="2"/>
  <c r="P3927" i="2" s="1"/>
  <c r="O3928" i="2"/>
  <c r="P3928" i="2" s="1"/>
  <c r="O3929" i="2"/>
  <c r="P3929" i="2" s="1"/>
  <c r="O3930" i="2"/>
  <c r="P3930" i="2" s="1"/>
  <c r="O3931" i="2"/>
  <c r="P3931" i="2" s="1"/>
  <c r="O3932" i="2"/>
  <c r="P3932" i="2" s="1"/>
  <c r="O3933" i="2"/>
  <c r="P3933" i="2" s="1"/>
  <c r="O3934" i="2"/>
  <c r="P3934" i="2" s="1"/>
  <c r="O3935" i="2"/>
  <c r="P3935" i="2" s="1"/>
  <c r="O3936" i="2"/>
  <c r="P3936" i="2" s="1"/>
  <c r="O3937" i="2"/>
  <c r="P3937" i="2" s="1"/>
  <c r="O3938" i="2"/>
  <c r="P3938" i="2" s="1"/>
  <c r="O3939" i="2"/>
  <c r="P3939" i="2" s="1"/>
  <c r="O3940" i="2"/>
  <c r="P3940" i="2" s="1"/>
  <c r="O3941" i="2"/>
  <c r="P3941" i="2" s="1"/>
  <c r="O3942" i="2"/>
  <c r="P3942" i="2" s="1"/>
  <c r="O3943" i="2"/>
  <c r="P3943" i="2" s="1"/>
  <c r="O3944" i="2"/>
  <c r="P3944" i="2" s="1"/>
  <c r="O3945" i="2"/>
  <c r="P3945" i="2" s="1"/>
  <c r="O3946" i="2"/>
  <c r="P3946" i="2" s="1"/>
  <c r="O3947" i="2"/>
  <c r="P3947" i="2" s="1"/>
  <c r="O3948" i="2"/>
  <c r="P3948" i="2" s="1"/>
  <c r="O3949" i="2"/>
  <c r="P3949" i="2" s="1"/>
  <c r="O3950" i="2"/>
  <c r="P3950" i="2" s="1"/>
  <c r="O3951" i="2"/>
  <c r="P3951" i="2" s="1"/>
  <c r="O3952" i="2"/>
  <c r="P3952" i="2" s="1"/>
  <c r="O3953" i="2"/>
  <c r="P3953" i="2" s="1"/>
  <c r="O3954" i="2"/>
  <c r="P3954" i="2" s="1"/>
  <c r="O3955" i="2"/>
  <c r="P3955" i="2" s="1"/>
  <c r="O3956" i="2"/>
  <c r="P3956" i="2" s="1"/>
  <c r="O3957" i="2"/>
  <c r="P3957" i="2" s="1"/>
  <c r="O3958" i="2"/>
  <c r="P3958" i="2" s="1"/>
  <c r="O3959" i="2"/>
  <c r="P3959" i="2" s="1"/>
  <c r="O3960" i="2"/>
  <c r="P3960" i="2" s="1"/>
  <c r="O3961" i="2"/>
  <c r="P3961" i="2" s="1"/>
  <c r="O3962" i="2"/>
  <c r="P3962" i="2" s="1"/>
  <c r="O3963" i="2"/>
  <c r="P3963" i="2" s="1"/>
  <c r="O3964" i="2"/>
  <c r="P3964" i="2" s="1"/>
  <c r="O3965" i="2"/>
  <c r="P3965" i="2" s="1"/>
  <c r="O3966" i="2"/>
  <c r="P3966" i="2" s="1"/>
  <c r="O3967" i="2"/>
  <c r="P3967" i="2" s="1"/>
  <c r="O3968" i="2"/>
  <c r="P3968" i="2" s="1"/>
  <c r="O3969" i="2"/>
  <c r="P3969" i="2" s="1"/>
  <c r="O3970" i="2"/>
  <c r="P3970" i="2" s="1"/>
  <c r="O3971" i="2"/>
  <c r="P3971" i="2" s="1"/>
  <c r="O3972" i="2"/>
  <c r="P3972" i="2" s="1"/>
  <c r="O3973" i="2"/>
  <c r="P3973" i="2" s="1"/>
  <c r="O3974" i="2"/>
  <c r="P3974" i="2" s="1"/>
  <c r="O3975" i="2"/>
  <c r="P3975" i="2" s="1"/>
  <c r="O3976" i="2"/>
  <c r="P3976" i="2" s="1"/>
  <c r="O3977" i="2"/>
  <c r="P3977" i="2" s="1"/>
  <c r="O3978" i="2"/>
  <c r="P3978" i="2" s="1"/>
  <c r="O3979" i="2"/>
  <c r="P3979" i="2" s="1"/>
  <c r="O3980" i="2"/>
  <c r="P3980" i="2" s="1"/>
  <c r="O3981" i="2"/>
  <c r="P3981" i="2" s="1"/>
  <c r="O3982" i="2"/>
  <c r="P3982" i="2" s="1"/>
  <c r="O3983" i="2"/>
  <c r="P3983" i="2" s="1"/>
  <c r="O3984" i="2"/>
  <c r="P3984" i="2" s="1"/>
  <c r="O3985" i="2"/>
  <c r="P3985" i="2" s="1"/>
  <c r="O3986" i="2"/>
  <c r="P3986" i="2" s="1"/>
  <c r="O3987" i="2"/>
  <c r="P3987" i="2" s="1"/>
  <c r="O3988" i="2"/>
  <c r="P3988" i="2" s="1"/>
  <c r="O3989" i="2"/>
  <c r="P3989" i="2" s="1"/>
  <c r="O3990" i="2"/>
  <c r="P3990" i="2" s="1"/>
  <c r="O3991" i="2"/>
  <c r="P3991" i="2" s="1"/>
  <c r="O3992" i="2"/>
  <c r="P3992" i="2" s="1"/>
  <c r="O3993" i="2"/>
  <c r="P3993" i="2" s="1"/>
  <c r="O3994" i="2"/>
  <c r="P3994" i="2" s="1"/>
  <c r="O3995" i="2"/>
  <c r="P3995" i="2" s="1"/>
  <c r="O3996" i="2"/>
  <c r="P3996" i="2" s="1"/>
  <c r="O3997" i="2"/>
  <c r="P3997" i="2" s="1"/>
  <c r="O3998" i="2"/>
  <c r="P3998" i="2" s="1"/>
  <c r="O3999" i="2"/>
  <c r="P3999" i="2" s="1"/>
  <c r="O4000" i="2"/>
  <c r="P4000" i="2" s="1"/>
  <c r="O4001" i="2"/>
  <c r="P4001" i="2" s="1"/>
  <c r="D2" i="3"/>
  <c r="Q4003" i="2" l="1"/>
</calcChain>
</file>

<file path=xl/sharedStrings.xml><?xml version="1.0" encoding="utf-8"?>
<sst xmlns="http://schemas.openxmlformats.org/spreadsheetml/2006/main" count="40365" uniqueCount="118">
  <si>
    <t>Employee_ID</t>
  </si>
  <si>
    <t>Age</t>
  </si>
  <si>
    <t>Gender</t>
  </si>
  <si>
    <t>Industry</t>
  </si>
  <si>
    <t>Job_Level</t>
  </si>
  <si>
    <t>Work_Shift</t>
  </si>
  <si>
    <t>Weekly_Work_Hours</t>
  </si>
  <si>
    <t>Sleep_Hours</t>
  </si>
  <si>
    <t>Sleep_Quality_Score</t>
  </si>
  <si>
    <t>Has_Sleep_Disorder</t>
  </si>
  <si>
    <t>Sleep_Disorder_Type</t>
  </si>
  <si>
    <t>Stress_Level</t>
  </si>
  <si>
    <t>Caffeine_Intake_Cups</t>
  </si>
  <si>
    <t>Productivity_Score</t>
  </si>
  <si>
    <t>Male</t>
  </si>
  <si>
    <t>Construction</t>
  </si>
  <si>
    <t>Mid-Level</t>
  </si>
  <si>
    <t>Night</t>
  </si>
  <si>
    <t>Insomnia</t>
  </si>
  <si>
    <t>Female</t>
  </si>
  <si>
    <t>Retail</t>
  </si>
  <si>
    <t>Manager</t>
  </si>
  <si>
    <t>Day</t>
  </si>
  <si>
    <t>None</t>
  </si>
  <si>
    <t>Healthcare</t>
  </si>
  <si>
    <t>Senior</t>
  </si>
  <si>
    <t>Finance</t>
  </si>
  <si>
    <t>Junior</t>
  </si>
  <si>
    <t>Restless Leg Syndrome</t>
  </si>
  <si>
    <t>Narcolepsy</t>
  </si>
  <si>
    <t>Transportation</t>
  </si>
  <si>
    <t>Intern</t>
  </si>
  <si>
    <t>Media</t>
  </si>
  <si>
    <t>Technology</t>
  </si>
  <si>
    <t>Manufacturing</t>
  </si>
  <si>
    <t>Sleep Apnea</t>
  </si>
  <si>
    <t>Hospitality</t>
  </si>
  <si>
    <t>Education</t>
  </si>
  <si>
    <t>Executive</t>
  </si>
  <si>
    <t>Rotational</t>
  </si>
  <si>
    <t>Other</t>
  </si>
  <si>
    <t>Sleep Paralysis</t>
  </si>
  <si>
    <t>Count of Employee_ID</t>
  </si>
  <si>
    <t>Row Labels</t>
  </si>
  <si>
    <t>Grand Total</t>
  </si>
  <si>
    <t>Average of Weekly_Work_Hours</t>
  </si>
  <si>
    <t>Average of Stress_Level</t>
  </si>
  <si>
    <t>Average of Productivity_Score</t>
  </si>
  <si>
    <t>SLEEP DISORDER PREVALENCE</t>
  </si>
  <si>
    <t>AVERAGE STRESS BY SHIFT</t>
  </si>
  <si>
    <t>PRODUCTIVITY BY DISORDER TYPE</t>
  </si>
  <si>
    <t>WORK HOUR VS SLEEP HOURS</t>
  </si>
  <si>
    <t>Average of Sleep_Hours</t>
  </si>
  <si>
    <t>AVERAGE STRESS BY JOB LEVEL</t>
  </si>
  <si>
    <t>AVERAGE WORK HOURS BY SHIFT</t>
  </si>
  <si>
    <t>Column Labels</t>
  </si>
  <si>
    <t>work hours vs sleep hours</t>
  </si>
  <si>
    <t>CAFFEINE VS STRESS LEVEL</t>
  </si>
  <si>
    <t>MORE CAFFEINE = MORE STRESS</t>
  </si>
  <si>
    <t>MORE WORK HOURS = LESS SLEEP</t>
  </si>
  <si>
    <t>Average of Age</t>
  </si>
  <si>
    <t>Count of Has_Sleep_Disorder</t>
  </si>
  <si>
    <t>TOTAL AFFECTED</t>
  </si>
  <si>
    <t>Column1</t>
  </si>
  <si>
    <t>%  Affected</t>
  </si>
  <si>
    <t>Affected workers</t>
  </si>
  <si>
    <t>MIN</t>
  </si>
  <si>
    <t>MAX</t>
  </si>
  <si>
    <t>Max of Sleep_Hours</t>
  </si>
  <si>
    <t>Max of Weekly_Work_Hours</t>
  </si>
  <si>
    <t>=AVERAGEIFS([Stress_Level_Column], [Shift_Column], "Day")</t>
  </si>
  <si>
    <t>Average Stress by Shift</t>
  </si>
  <si>
    <t>=([@[Average_Stress_Level]]/MAX([Average_Stress_Level_Range])*50) + ([@[Sleep_Deficit_Index]]/MAX([Sleep_Deficit_Index_Range])*50)</t>
  </si>
  <si>
    <t>Risk Index (Normalized)</t>
  </si>
  <si>
    <t>Gives a simple index (0–100) to color-code with conditional formatting.</t>
  </si>
  <si>
    <t>=([@[Average_Stress_Level]] * [@[Average_Work_Hour]]) / [@[Productivity_Score]]</t>
  </si>
  <si>
    <t>👉 Higher = more severe impact (e.g., Sleep Apnea may score high).</t>
  </si>
  <si>
    <r>
      <t xml:space="preserve">⚖️ </t>
    </r>
    <r>
      <rPr>
        <b/>
        <sz val="11"/>
        <color theme="1"/>
        <rFont val="Calibri"/>
        <family val="2"/>
        <scheme val="minor"/>
      </rPr>
      <t>5. Disorder Severity Score</t>
    </r>
  </si>
  <si>
    <t>4. Stress-to-Work Ratio</t>
  </si>
  <si>
    <t>=[@[Average_Stress_Level]] / [@[Average_Work_Hour]]</t>
  </si>
  <si>
    <t>Useful for comparing shifts (e.g., Rotational vs Day).</t>
  </si>
  <si>
    <t>=CORREL([Stress_Level_Range], [Sleep_Hours_Range])</t>
  </si>
  <si>
    <t>3. Stress–Sleep Correlation Helper</t>
  </si>
  <si>
    <r>
      <t xml:space="preserve">Result close to </t>
    </r>
    <r>
      <rPr>
        <b/>
        <sz val="11"/>
        <color theme="1"/>
        <rFont val="Calibri"/>
        <family val="2"/>
        <scheme val="minor"/>
      </rPr>
      <t>-1</t>
    </r>
    <r>
      <rPr>
        <sz val="11"/>
        <color theme="1"/>
        <rFont val="Calibri"/>
        <family val="2"/>
        <scheme val="minor"/>
      </rPr>
      <t xml:space="preserve"> means higher stress = lower sleep (strong negative link).</t>
    </r>
  </si>
  <si>
    <t>=([@[Baseline_Productivity]] - [@[Productivity_Score]]) / [@[Baseline_Productivity]] * 100</t>
  </si>
  <si>
    <t>2. Productivity Loss %</t>
  </si>
  <si>
    <t>Compares productivity of workers with a disorder vs. those without (baseline = “None”).</t>
  </si>
  <si>
    <r>
      <t xml:space="preserve">🧠 </t>
    </r>
    <r>
      <rPr>
        <b/>
        <sz val="11"/>
        <color theme="1"/>
        <rFont val="Calibri"/>
        <family val="2"/>
        <scheme val="minor"/>
      </rPr>
      <t>1. Sleep Deficit Index</t>
    </r>
  </si>
  <si>
    <t>=8 - [@[Average Sleep Hours]]</t>
  </si>
  <si>
    <r>
      <t xml:space="preserve">Example: if Average Sleep Hours = 5.3 → Sleep Deficit = </t>
    </r>
    <r>
      <rPr>
        <b/>
        <sz val="11"/>
        <color theme="1"/>
        <rFont val="Calibri"/>
        <family val="2"/>
        <scheme val="minor"/>
      </rPr>
      <t>2.7 hours</t>
    </r>
  </si>
  <si>
    <t>🔧 Fix:</t>
  </si>
  <si>
    <r>
      <t xml:space="preserve">Use a </t>
    </r>
    <r>
      <rPr>
        <b/>
        <sz val="11"/>
        <color theme="1"/>
        <rFont val="Calibri"/>
        <family val="2"/>
        <scheme val="minor"/>
      </rPr>
      <t>neutral dark background (charcoal, #1E1E1E or #2B2B2B)</t>
    </r>
    <r>
      <rPr>
        <sz val="11"/>
        <color theme="1"/>
        <rFont val="Calibri"/>
        <family val="2"/>
        <scheme val="minor"/>
      </rPr>
      <t xml:space="preserve"> and keep </t>
    </r>
    <r>
      <rPr>
        <b/>
        <sz val="11"/>
        <color theme="1"/>
        <rFont val="Calibri"/>
        <family val="2"/>
        <scheme val="minor"/>
      </rPr>
      <t>red only for highlights</t>
    </r>
    <r>
      <rPr>
        <sz val="11"/>
        <color theme="1"/>
        <rFont val="Calibri"/>
        <family val="2"/>
        <scheme val="minor"/>
      </rPr>
      <t xml:space="preserve"> (alerts, risk, or stress).</t>
    </r>
  </si>
  <si>
    <t>Example palette:</t>
  </si>
  <si>
    <r>
      <t xml:space="preserve">Background: </t>
    </r>
    <r>
      <rPr>
        <sz val="10"/>
        <color theme="1"/>
        <rFont val="Arial Unicode MS"/>
        <family val="2"/>
      </rPr>
      <t>#1E1E1E</t>
    </r>
  </si>
  <si>
    <r>
      <t xml:space="preserve">Panels: </t>
    </r>
    <r>
      <rPr>
        <sz val="10"/>
        <color theme="1"/>
        <rFont val="Arial Unicode MS"/>
        <family val="2"/>
      </rPr>
      <t>#2C2C2C</t>
    </r>
  </si>
  <si>
    <r>
      <t xml:space="preserve">Highlights (stress, risk): </t>
    </r>
    <r>
      <rPr>
        <sz val="10"/>
        <color theme="1"/>
        <rFont val="Arial Unicode MS"/>
        <family val="2"/>
      </rPr>
      <t>#E63946</t>
    </r>
  </si>
  <si>
    <r>
      <t xml:space="preserve">Positive metrics: </t>
    </r>
    <r>
      <rPr>
        <sz val="10"/>
        <color theme="1"/>
        <rFont val="Arial Unicode MS"/>
        <family val="2"/>
      </rPr>
      <t>#06D6A0</t>
    </r>
  </si>
  <si>
    <r>
      <t xml:space="preserve">Neutral text: </t>
    </r>
    <r>
      <rPr>
        <sz val="10"/>
        <color theme="1"/>
        <rFont val="Arial Unicode MS"/>
        <family val="2"/>
      </rPr>
      <t>#F1FAEE</t>
    </r>
  </si>
  <si>
    <t>Average of Caffeine_Intake_Cups</t>
  </si>
  <si>
    <t>Disorder severity</t>
  </si>
  <si>
    <t>Sleep deficit index</t>
  </si>
  <si>
    <t>avg stress</t>
  </si>
  <si>
    <t>avg productivity</t>
  </si>
  <si>
    <t>productivity loss %</t>
  </si>
  <si>
    <t>STRESS TO WORK RATIO</t>
  </si>
  <si>
    <t>STRESS_SLEEP CORRELATION</t>
  </si>
  <si>
    <t>SLEEP_DEFICIT</t>
  </si>
  <si>
    <t>Average of Disorder severity</t>
  </si>
  <si>
    <t>Average of SLEEP_DEFICIT</t>
  </si>
  <si>
    <t>Count of Employee_ID2</t>
  </si>
  <si>
    <t>Min of Sleep_Hours</t>
  </si>
  <si>
    <t>Min of Weekly_Work_Hours</t>
  </si>
  <si>
    <t>Max of Age</t>
  </si>
  <si>
    <t>Min of Age</t>
  </si>
  <si>
    <t>Average of STRESS TO WORK RATIO</t>
  </si>
  <si>
    <t>Average of STRESS_SLEEP CORRELATION</t>
  </si>
  <si>
    <t>Productivity_loss</t>
  </si>
  <si>
    <t>Average of Productivity_loss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</si>
</sst>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
    <numFmt numFmtId="165" formatCode="#,##0.0"/>
    <numFmt numFmtId="166" formatCode="0.00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theme="1"/>
      <name val="Calibri"/>
      <family val="2"/>
      <scheme val="minor"/>
    </font>
    <font>
      <sz val="10"/>
      <color theme="1"/>
      <name val="Arial Unicode MS"/>
      <family val="2"/>
    </font>
    <font>
      <sz val="8"/>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21">
    <xf numFmtId="0" fontId="0" fillId="0" borderId="0" xfId="0"/>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2" fontId="0" fillId="0" borderId="0" xfId="0" applyNumberFormat="1" applyAlignment="1">
      <alignment horizontal="left"/>
    </xf>
    <xf numFmtId="164" fontId="0" fillId="0" borderId="0" xfId="0" applyNumberFormat="1" applyAlignment="1">
      <alignment horizontal="left"/>
    </xf>
    <xf numFmtId="165" fontId="0" fillId="0" borderId="0" xfId="0" applyNumberFormat="1"/>
    <xf numFmtId="0" fontId="16" fillId="33" borderId="10" xfId="0" applyNumberFormat="1" applyFont="1" applyFill="1" applyBorder="1"/>
    <xf numFmtId="1" fontId="0" fillId="0" borderId="0" xfId="0" applyNumberFormat="1" applyAlignment="1">
      <alignment horizontal="left"/>
    </xf>
    <xf numFmtId="9" fontId="0" fillId="0" borderId="0" xfId="42" applyFont="1" applyAlignment="1">
      <alignment horizontal="left"/>
    </xf>
    <xf numFmtId="0" fontId="16" fillId="0" borderId="0" xfId="0" applyFont="1"/>
    <xf numFmtId="0" fontId="18" fillId="0" borderId="0" xfId="0" applyFont="1" applyAlignment="1">
      <alignment vertical="center"/>
    </xf>
    <xf numFmtId="0" fontId="0" fillId="0" borderId="0" xfId="0" applyAlignment="1">
      <alignment horizontal="left" vertical="center" indent="1"/>
    </xf>
    <xf numFmtId="10" fontId="0" fillId="0" borderId="0" xfId="0" applyNumberFormat="1"/>
    <xf numFmtId="9" fontId="0" fillId="0" borderId="0" xfId="0" applyNumberFormat="1"/>
    <xf numFmtId="1" fontId="1" fillId="0" borderId="0" xfId="0" applyNumberFormat="1" applyFont="1"/>
    <xf numFmtId="166" fontId="0" fillId="0" borderId="0" xfId="0" applyNumberFormat="1"/>
    <xf numFmtId="164" fontId="0" fillId="0" borderId="0" xfId="0" applyNumberFormat="1"/>
    <xf numFmtId="1" fontId="0" fillId="0" borderId="0" xfId="0" applyNumberFormat="1"/>
    <xf numFmtId="2"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24">
    <dxf>
      <numFmt numFmtId="1" formatCode="0"/>
    </dxf>
    <dxf>
      <numFmt numFmtId="1" formatCode="0"/>
    </dxf>
    <dxf>
      <numFmt numFmtId="166" formatCode="0.000"/>
    </dxf>
    <dxf>
      <numFmt numFmtId="2" formatCode="0.00"/>
    </dxf>
    <dxf>
      <numFmt numFmtId="1" formatCode="0"/>
    </dxf>
    <dxf>
      <numFmt numFmtId="1" formatCode="0"/>
    </dxf>
    <dxf>
      <numFmt numFmtId="164" formatCode="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3" formatCode="0%"/>
    </dxf>
    <dxf>
      <font>
        <b/>
        <i val="0"/>
        <sz val="12"/>
        <name val="Calibri Light"/>
        <family val="2"/>
        <scheme val="major"/>
      </font>
      <fill>
        <patternFill patternType="solid">
          <fgColor auto="1"/>
          <bgColor theme="1"/>
        </patternFill>
      </fill>
    </dxf>
    <dxf>
      <font>
        <b val="0"/>
        <i val="0"/>
        <strike val="0"/>
        <condense val="0"/>
        <extend val="0"/>
        <outline val="0"/>
        <shadow val="0"/>
        <u val="none"/>
        <vertAlign val="baseline"/>
        <sz val="11"/>
        <color theme="1"/>
        <name val="Calibri"/>
        <family val="2"/>
        <scheme val="minor"/>
      </font>
      <numFmt numFmtId="1" formatCode="0"/>
    </dxf>
    <dxf>
      <numFmt numFmtId="0" formatCode="General"/>
    </dxf>
    <dxf>
      <numFmt numFmtId="2" formatCode="0.00"/>
      <alignment horizontal="left" vertical="bottom" textRotation="0" wrapText="0" indent="0" justifyLastLine="0" shrinkToFit="0" readingOrder="0"/>
    </dxf>
    <dxf>
      <numFmt numFmtId="0" formatCode="General"/>
    </dxf>
    <dxf>
      <numFmt numFmtId="0" formatCode="General"/>
    </dxf>
    <dxf>
      <numFmt numFmtId="1" formatCode="0"/>
      <alignment horizontal="left" vertical="bottom" textRotation="0" wrapText="0" indent="0" justifyLastLine="0" shrinkToFit="0" readingOrder="0"/>
    </dxf>
    <dxf>
      <numFmt numFmtId="1" formatCode="0"/>
      <alignment horizontal="left" vertical="bottom" textRotation="0" wrapText="0" indent="0" justifyLastLine="0" shrinkToFit="0" readingOrder="0"/>
    </dxf>
    <dxf>
      <numFmt numFmtId="0" formatCode="General"/>
    </dxf>
  </dxfs>
  <tableStyles count="1" defaultTableStyle="TableStyleMedium2" defaultPivotStyle="PivotStyleLight16">
    <tableStyle name="Slicer Style 1" pivot="0" table="0" count="5" xr9:uid="{2CA4252C-DFA7-46F5-A147-216EDB9633A5}">
      <tableStyleElement type="wholeTable" dxfId="15"/>
    </tableStyle>
  </tableStyles>
  <colors>
    <mruColors>
      <color rgb="FFFF0000"/>
      <color rgb="FF400000"/>
    </mruColors>
  </colors>
  <extLst>
    <ext xmlns:x14="http://schemas.microsoft.com/office/spreadsheetml/2009/9/main" uri="{46F421CA-312F-682f-3DD2-61675219B42D}">
      <x14:dxfs count="4">
        <dxf>
          <fill>
            <patternFill patternType="solid">
              <fgColor rgb="FFFF0000"/>
              <bgColor theme="0"/>
            </patternFill>
          </fill>
        </dxf>
        <dxf>
          <font>
            <b/>
            <i val="0"/>
            <sz val="12"/>
            <name val="Calibri"/>
            <family val="2"/>
            <scheme val="minor"/>
          </font>
          <fill>
            <gradientFill degree="90">
              <stop position="0">
                <color theme="0" tint="-0.1490218817712943"/>
              </stop>
              <stop position="1">
                <color theme="0" tint="-0.1490218817712943"/>
              </stop>
            </gradientFill>
          </fill>
        </dxf>
        <dxf>
          <font>
            <b/>
            <i val="0"/>
            <sz val="12"/>
            <color theme="0"/>
            <name val="Calibri"/>
            <family val="2"/>
            <scheme val="minor"/>
          </font>
          <fill>
            <patternFill patternType="solid">
              <fgColor theme="0"/>
              <bgColor theme="1"/>
            </patternFill>
          </fill>
        </dxf>
        <dxf>
          <fill>
            <patternFill>
              <bgColor theme="0"/>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5.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lotArea>
      <c:layout/>
      <c:scatterChart>
        <c:scatterStyle val="lineMarker"/>
        <c:varyColors val="0"/>
        <c:ser>
          <c:idx val="0"/>
          <c:order val="0"/>
          <c:tx>
            <c:strRef>
              <c:f>'CALC 2'!$S$4</c:f>
              <c:strCache>
                <c:ptCount val="1"/>
                <c:pt idx="0">
                  <c:v>Insomnia</c:v>
                </c:pt>
              </c:strCache>
            </c:strRef>
          </c:tx>
          <c:spPr>
            <a:ln w="19050" cap="rnd">
              <a:noFill/>
              <a:round/>
            </a:ln>
            <a:effectLst/>
          </c:spPr>
          <c:marker>
            <c:symbol val="circle"/>
            <c:size val="5"/>
            <c:spPr>
              <a:solidFill>
                <a:schemeClr val="accent1"/>
              </a:solidFill>
              <a:ln w="9525">
                <a:solidFill>
                  <a:schemeClr val="accent1"/>
                </a:solidFill>
              </a:ln>
              <a:effectLst/>
            </c:spPr>
          </c:marker>
          <c:xVal>
            <c:strRef>
              <c:f>'CALC 2'!$Q$5:$R$96</c:f>
              <c:strCache>
                <c:ptCount val="92"/>
                <c:pt idx="0">
                  <c:v>1</c:v>
                </c:pt>
                <c:pt idx="1">
                  <c:v>1.1</c:v>
                </c:pt>
                <c:pt idx="2">
                  <c:v>1.2</c:v>
                </c:pt>
                <c:pt idx="3">
                  <c:v>1.3</c:v>
                </c:pt>
                <c:pt idx="4">
                  <c:v>1.4</c:v>
                </c:pt>
                <c:pt idx="5">
                  <c:v>1.5</c:v>
                </c:pt>
                <c:pt idx="6">
                  <c:v>1.6</c:v>
                </c:pt>
                <c:pt idx="7">
                  <c:v>1.7</c:v>
                </c:pt>
                <c:pt idx="8">
                  <c:v>1.8</c:v>
                </c:pt>
                <c:pt idx="9">
                  <c:v>1.9</c:v>
                </c:pt>
                <c:pt idx="10">
                  <c:v>2</c:v>
                </c:pt>
                <c:pt idx="11">
                  <c:v>2.1</c:v>
                </c:pt>
                <c:pt idx="12">
                  <c:v>2.2</c:v>
                </c:pt>
                <c:pt idx="13">
                  <c:v>2.3</c:v>
                </c:pt>
                <c:pt idx="14">
                  <c:v>2.4</c:v>
                </c:pt>
                <c:pt idx="15">
                  <c:v>2.5</c:v>
                </c:pt>
                <c:pt idx="16">
                  <c:v>2.6</c:v>
                </c:pt>
                <c:pt idx="17">
                  <c:v>2.7</c:v>
                </c:pt>
                <c:pt idx="18">
                  <c:v>2.8</c:v>
                </c:pt>
                <c:pt idx="19">
                  <c:v>2.9</c:v>
                </c:pt>
                <c:pt idx="20">
                  <c:v>3</c:v>
                </c:pt>
                <c:pt idx="21">
                  <c:v>3.1</c:v>
                </c:pt>
                <c:pt idx="22">
                  <c:v>3.2</c:v>
                </c:pt>
                <c:pt idx="23">
                  <c:v>3.3</c:v>
                </c:pt>
                <c:pt idx="24">
                  <c:v>3.4</c:v>
                </c:pt>
                <c:pt idx="25">
                  <c:v>3.5</c:v>
                </c:pt>
                <c:pt idx="26">
                  <c:v>3.6</c:v>
                </c:pt>
                <c:pt idx="27">
                  <c:v>3.7</c:v>
                </c:pt>
                <c:pt idx="28">
                  <c:v>3.8</c:v>
                </c:pt>
                <c:pt idx="29">
                  <c:v>3.9</c:v>
                </c:pt>
                <c:pt idx="30">
                  <c:v>4</c:v>
                </c:pt>
                <c:pt idx="31">
                  <c:v>4.1</c:v>
                </c:pt>
                <c:pt idx="32">
                  <c:v>4.2</c:v>
                </c:pt>
                <c:pt idx="33">
                  <c:v>4.3</c:v>
                </c:pt>
                <c:pt idx="34">
                  <c:v>4.4</c:v>
                </c:pt>
                <c:pt idx="35">
                  <c:v>4.5</c:v>
                </c:pt>
                <c:pt idx="36">
                  <c:v>4.6</c:v>
                </c:pt>
                <c:pt idx="37">
                  <c:v>4.7</c:v>
                </c:pt>
                <c:pt idx="38">
                  <c:v>4.8</c:v>
                </c:pt>
                <c:pt idx="39">
                  <c:v>4.9</c:v>
                </c:pt>
                <c:pt idx="40">
                  <c:v>5</c:v>
                </c:pt>
                <c:pt idx="41">
                  <c:v>5.1</c:v>
                </c:pt>
                <c:pt idx="42">
                  <c:v>5.2</c:v>
                </c:pt>
                <c:pt idx="43">
                  <c:v>5.3</c:v>
                </c:pt>
                <c:pt idx="44">
                  <c:v>5.4</c:v>
                </c:pt>
                <c:pt idx="45">
                  <c:v>5.5</c:v>
                </c:pt>
                <c:pt idx="46">
                  <c:v>5.6</c:v>
                </c:pt>
                <c:pt idx="47">
                  <c:v>5.7</c:v>
                </c:pt>
                <c:pt idx="48">
                  <c:v>5.8</c:v>
                </c:pt>
                <c:pt idx="49">
                  <c:v>5.9</c:v>
                </c:pt>
                <c:pt idx="50">
                  <c:v>6</c:v>
                </c:pt>
                <c:pt idx="51">
                  <c:v>6.1</c:v>
                </c:pt>
                <c:pt idx="52">
                  <c:v>6.2</c:v>
                </c:pt>
                <c:pt idx="53">
                  <c:v>6.3</c:v>
                </c:pt>
                <c:pt idx="54">
                  <c:v>6.4</c:v>
                </c:pt>
                <c:pt idx="55">
                  <c:v>6.5</c:v>
                </c:pt>
                <c:pt idx="56">
                  <c:v>6.6</c:v>
                </c:pt>
                <c:pt idx="57">
                  <c:v>6.7</c:v>
                </c:pt>
                <c:pt idx="58">
                  <c:v>6.8</c:v>
                </c:pt>
                <c:pt idx="59">
                  <c:v>6.9</c:v>
                </c:pt>
                <c:pt idx="60">
                  <c:v>7</c:v>
                </c:pt>
                <c:pt idx="61">
                  <c:v>7.1</c:v>
                </c:pt>
                <c:pt idx="62">
                  <c:v>7.2</c:v>
                </c:pt>
                <c:pt idx="63">
                  <c:v>7.3</c:v>
                </c:pt>
                <c:pt idx="64">
                  <c:v>7.4</c:v>
                </c:pt>
                <c:pt idx="65">
                  <c:v>7.5</c:v>
                </c:pt>
                <c:pt idx="66">
                  <c:v>7.6</c:v>
                </c:pt>
                <c:pt idx="67">
                  <c:v>7.7</c:v>
                </c:pt>
                <c:pt idx="68">
                  <c:v>7.8</c:v>
                </c:pt>
                <c:pt idx="69">
                  <c:v>7.9</c:v>
                </c:pt>
                <c:pt idx="70">
                  <c:v>8</c:v>
                </c:pt>
                <c:pt idx="71">
                  <c:v>8.1</c:v>
                </c:pt>
                <c:pt idx="72">
                  <c:v>8.2</c:v>
                </c:pt>
                <c:pt idx="73">
                  <c:v>8.3</c:v>
                </c:pt>
                <c:pt idx="74">
                  <c:v>8.4</c:v>
                </c:pt>
                <c:pt idx="75">
                  <c:v>8.5</c:v>
                </c:pt>
                <c:pt idx="76">
                  <c:v>8.6</c:v>
                </c:pt>
                <c:pt idx="77">
                  <c:v>8.7</c:v>
                </c:pt>
                <c:pt idx="78">
                  <c:v>8.8</c:v>
                </c:pt>
                <c:pt idx="79">
                  <c:v>8.9</c:v>
                </c:pt>
                <c:pt idx="80">
                  <c:v>9</c:v>
                </c:pt>
                <c:pt idx="81">
                  <c:v>9.1</c:v>
                </c:pt>
                <c:pt idx="82">
                  <c:v>9.2</c:v>
                </c:pt>
                <c:pt idx="83">
                  <c:v>9.3</c:v>
                </c:pt>
                <c:pt idx="84">
                  <c:v>9.4</c:v>
                </c:pt>
                <c:pt idx="85">
                  <c:v>9.5</c:v>
                </c:pt>
                <c:pt idx="86">
                  <c:v>9.6</c:v>
                </c:pt>
                <c:pt idx="87">
                  <c:v>9.7</c:v>
                </c:pt>
                <c:pt idx="88">
                  <c:v>9.8</c:v>
                </c:pt>
                <c:pt idx="89">
                  <c:v>9.9</c:v>
                </c:pt>
                <c:pt idx="90">
                  <c:v>10</c:v>
                </c:pt>
                <c:pt idx="91">
                  <c:v>Grand Total</c:v>
                </c:pt>
              </c:strCache>
            </c:strRef>
          </c:xVal>
          <c:yVal>
            <c:numRef>
              <c:f>'CALC 2'!$S$5:$S$96</c:f>
              <c:numCache>
                <c:formatCode>General</c:formatCode>
                <c:ptCount val="92"/>
                <c:pt idx="0">
                  <c:v>1.3</c:v>
                </c:pt>
                <c:pt idx="5">
                  <c:v>2.2999999999999998</c:v>
                </c:pt>
                <c:pt idx="6">
                  <c:v>2.8</c:v>
                </c:pt>
                <c:pt idx="8">
                  <c:v>1.3</c:v>
                </c:pt>
                <c:pt idx="9">
                  <c:v>3.0333333333333337</c:v>
                </c:pt>
                <c:pt idx="10">
                  <c:v>3.5</c:v>
                </c:pt>
                <c:pt idx="13">
                  <c:v>2.65</c:v>
                </c:pt>
                <c:pt idx="14">
                  <c:v>2.1</c:v>
                </c:pt>
                <c:pt idx="15">
                  <c:v>3.4</c:v>
                </c:pt>
                <c:pt idx="16">
                  <c:v>3.95</c:v>
                </c:pt>
                <c:pt idx="18">
                  <c:v>5.0999999999999996</c:v>
                </c:pt>
                <c:pt idx="19">
                  <c:v>5.15</c:v>
                </c:pt>
                <c:pt idx="20">
                  <c:v>1.3333333333333333</c:v>
                </c:pt>
                <c:pt idx="21">
                  <c:v>2.3333333333333335</c:v>
                </c:pt>
                <c:pt idx="22">
                  <c:v>0.7</c:v>
                </c:pt>
                <c:pt idx="24">
                  <c:v>1.45</c:v>
                </c:pt>
                <c:pt idx="25">
                  <c:v>3.1</c:v>
                </c:pt>
                <c:pt idx="26">
                  <c:v>1.6</c:v>
                </c:pt>
                <c:pt idx="27">
                  <c:v>2.1999999999999997</c:v>
                </c:pt>
                <c:pt idx="28">
                  <c:v>3.0749999999999997</c:v>
                </c:pt>
                <c:pt idx="29">
                  <c:v>3.25</c:v>
                </c:pt>
                <c:pt idx="30">
                  <c:v>2.95</c:v>
                </c:pt>
                <c:pt idx="31">
                  <c:v>3.45</c:v>
                </c:pt>
                <c:pt idx="32">
                  <c:v>4.6500000000000004</c:v>
                </c:pt>
                <c:pt idx="33">
                  <c:v>3.9499999999999997</c:v>
                </c:pt>
                <c:pt idx="34">
                  <c:v>3.3000000000000003</c:v>
                </c:pt>
                <c:pt idx="36">
                  <c:v>3.7</c:v>
                </c:pt>
                <c:pt idx="37">
                  <c:v>3.2399999999999998</c:v>
                </c:pt>
                <c:pt idx="38">
                  <c:v>3.566666666666666</c:v>
                </c:pt>
                <c:pt idx="39">
                  <c:v>3.3999999999999995</c:v>
                </c:pt>
                <c:pt idx="40">
                  <c:v>2.7166666666666668</c:v>
                </c:pt>
                <c:pt idx="41">
                  <c:v>3.87</c:v>
                </c:pt>
                <c:pt idx="42">
                  <c:v>2.9750000000000001</c:v>
                </c:pt>
                <c:pt idx="43">
                  <c:v>4.0125000000000002</c:v>
                </c:pt>
                <c:pt idx="44">
                  <c:v>3.4800000000000004</c:v>
                </c:pt>
                <c:pt idx="45">
                  <c:v>3.4571428571428569</c:v>
                </c:pt>
                <c:pt idx="46">
                  <c:v>3.4199999999999995</c:v>
                </c:pt>
                <c:pt idx="47">
                  <c:v>4.9285714285714288</c:v>
                </c:pt>
                <c:pt idx="48">
                  <c:v>3.7400000000000007</c:v>
                </c:pt>
                <c:pt idx="49">
                  <c:v>4.0666666666666673</c:v>
                </c:pt>
                <c:pt idx="50">
                  <c:v>4.3111111111111118</c:v>
                </c:pt>
                <c:pt idx="51">
                  <c:v>3.9375</c:v>
                </c:pt>
                <c:pt idx="52">
                  <c:v>3.4461538461538463</c:v>
                </c:pt>
                <c:pt idx="53">
                  <c:v>3.7875000000000001</c:v>
                </c:pt>
                <c:pt idx="54">
                  <c:v>4.6090909090909085</c:v>
                </c:pt>
                <c:pt idx="55">
                  <c:v>4.0062499999999996</c:v>
                </c:pt>
                <c:pt idx="56">
                  <c:v>4.5866666666666669</c:v>
                </c:pt>
                <c:pt idx="57">
                  <c:v>4.2299999999999986</c:v>
                </c:pt>
                <c:pt idx="58">
                  <c:v>4.3818181818181818</c:v>
                </c:pt>
                <c:pt idx="59">
                  <c:v>3.7199999999999998</c:v>
                </c:pt>
                <c:pt idx="60">
                  <c:v>4.5900000000000007</c:v>
                </c:pt>
                <c:pt idx="61">
                  <c:v>4.3999999999999995</c:v>
                </c:pt>
                <c:pt idx="62">
                  <c:v>4.7818181818181822</c:v>
                </c:pt>
                <c:pt idx="63">
                  <c:v>3.8200000000000003</c:v>
                </c:pt>
                <c:pt idx="64">
                  <c:v>3.9799999999999995</c:v>
                </c:pt>
                <c:pt idx="65">
                  <c:v>4.9333333333333327</c:v>
                </c:pt>
                <c:pt idx="66">
                  <c:v>4.2333333333333334</c:v>
                </c:pt>
                <c:pt idx="67">
                  <c:v>4.0642857142857149</c:v>
                </c:pt>
                <c:pt idx="68">
                  <c:v>4.3285714285714283</c:v>
                </c:pt>
                <c:pt idx="69">
                  <c:v>5.0500000000000007</c:v>
                </c:pt>
                <c:pt idx="70">
                  <c:v>4.4799999999999986</c:v>
                </c:pt>
                <c:pt idx="71">
                  <c:v>4.6749999999999998</c:v>
                </c:pt>
                <c:pt idx="72">
                  <c:v>5.1181818181818182</c:v>
                </c:pt>
                <c:pt idx="73">
                  <c:v>4.0428571428571427</c:v>
                </c:pt>
                <c:pt idx="74">
                  <c:v>4.2749999999999995</c:v>
                </c:pt>
                <c:pt idx="75">
                  <c:v>4.9058823529411759</c:v>
                </c:pt>
                <c:pt idx="76">
                  <c:v>4.4099999999999993</c:v>
                </c:pt>
                <c:pt idx="77">
                  <c:v>4.8400000000000007</c:v>
                </c:pt>
                <c:pt idx="78">
                  <c:v>4.99</c:v>
                </c:pt>
                <c:pt idx="79">
                  <c:v>4.9222222222222225</c:v>
                </c:pt>
                <c:pt idx="80">
                  <c:v>5.1545454545454543</c:v>
                </c:pt>
                <c:pt idx="81">
                  <c:v>4.7888888888888888</c:v>
                </c:pt>
                <c:pt idx="82">
                  <c:v>5.2642857142857142</c:v>
                </c:pt>
                <c:pt idx="83">
                  <c:v>4.4142857142857146</c:v>
                </c:pt>
                <c:pt idx="84">
                  <c:v>5.3923076923076927</c:v>
                </c:pt>
                <c:pt idx="85">
                  <c:v>4.5722222222222211</c:v>
                </c:pt>
                <c:pt idx="86">
                  <c:v>4.9799999999999995</c:v>
                </c:pt>
                <c:pt idx="87">
                  <c:v>5.1055555555555561</c:v>
                </c:pt>
                <c:pt idx="88">
                  <c:v>5.25</c:v>
                </c:pt>
                <c:pt idx="89">
                  <c:v>5.6499999999999995</c:v>
                </c:pt>
                <c:pt idx="90">
                  <c:v>5.6259668508287328</c:v>
                </c:pt>
                <c:pt idx="91">
                  <c:v>4.5857142857142845</c:v>
                </c:pt>
              </c:numCache>
            </c:numRef>
          </c:yVal>
          <c:smooth val="0"/>
          <c:extLst>
            <c:ext xmlns:c16="http://schemas.microsoft.com/office/drawing/2014/chart" uri="{C3380CC4-5D6E-409C-BE32-E72D297353CC}">
              <c16:uniqueId val="{00000000-CCA4-43E6-A682-88A6776CB52D}"/>
            </c:ext>
          </c:extLst>
        </c:ser>
        <c:ser>
          <c:idx val="1"/>
          <c:order val="1"/>
          <c:tx>
            <c:strRef>
              <c:f>'CALC 2'!$T$4</c:f>
              <c:strCache>
                <c:ptCount val="1"/>
                <c:pt idx="0">
                  <c:v>Narcolepsy</c:v>
                </c:pt>
              </c:strCache>
            </c:strRef>
          </c:tx>
          <c:spPr>
            <a:ln w="19050" cap="rnd">
              <a:noFill/>
              <a:round/>
            </a:ln>
            <a:effectLst/>
          </c:spPr>
          <c:marker>
            <c:symbol val="circle"/>
            <c:size val="5"/>
            <c:spPr>
              <a:solidFill>
                <a:schemeClr val="accent2"/>
              </a:solidFill>
              <a:ln w="9525">
                <a:solidFill>
                  <a:schemeClr val="accent2"/>
                </a:solidFill>
              </a:ln>
              <a:effectLst/>
            </c:spPr>
          </c:marker>
          <c:xVal>
            <c:strRef>
              <c:f>'CALC 2'!$Q$5:$R$96</c:f>
              <c:strCache>
                <c:ptCount val="92"/>
                <c:pt idx="0">
                  <c:v>1</c:v>
                </c:pt>
                <c:pt idx="1">
                  <c:v>1.1</c:v>
                </c:pt>
                <c:pt idx="2">
                  <c:v>1.2</c:v>
                </c:pt>
                <c:pt idx="3">
                  <c:v>1.3</c:v>
                </c:pt>
                <c:pt idx="4">
                  <c:v>1.4</c:v>
                </c:pt>
                <c:pt idx="5">
                  <c:v>1.5</c:v>
                </c:pt>
                <c:pt idx="6">
                  <c:v>1.6</c:v>
                </c:pt>
                <c:pt idx="7">
                  <c:v>1.7</c:v>
                </c:pt>
                <c:pt idx="8">
                  <c:v>1.8</c:v>
                </c:pt>
                <c:pt idx="9">
                  <c:v>1.9</c:v>
                </c:pt>
                <c:pt idx="10">
                  <c:v>2</c:v>
                </c:pt>
                <c:pt idx="11">
                  <c:v>2.1</c:v>
                </c:pt>
                <c:pt idx="12">
                  <c:v>2.2</c:v>
                </c:pt>
                <c:pt idx="13">
                  <c:v>2.3</c:v>
                </c:pt>
                <c:pt idx="14">
                  <c:v>2.4</c:v>
                </c:pt>
                <c:pt idx="15">
                  <c:v>2.5</c:v>
                </c:pt>
                <c:pt idx="16">
                  <c:v>2.6</c:v>
                </c:pt>
                <c:pt idx="17">
                  <c:v>2.7</c:v>
                </c:pt>
                <c:pt idx="18">
                  <c:v>2.8</c:v>
                </c:pt>
                <c:pt idx="19">
                  <c:v>2.9</c:v>
                </c:pt>
                <c:pt idx="20">
                  <c:v>3</c:v>
                </c:pt>
                <c:pt idx="21">
                  <c:v>3.1</c:v>
                </c:pt>
                <c:pt idx="22">
                  <c:v>3.2</c:v>
                </c:pt>
                <c:pt idx="23">
                  <c:v>3.3</c:v>
                </c:pt>
                <c:pt idx="24">
                  <c:v>3.4</c:v>
                </c:pt>
                <c:pt idx="25">
                  <c:v>3.5</c:v>
                </c:pt>
                <c:pt idx="26">
                  <c:v>3.6</c:v>
                </c:pt>
                <c:pt idx="27">
                  <c:v>3.7</c:v>
                </c:pt>
                <c:pt idx="28">
                  <c:v>3.8</c:v>
                </c:pt>
                <c:pt idx="29">
                  <c:v>3.9</c:v>
                </c:pt>
                <c:pt idx="30">
                  <c:v>4</c:v>
                </c:pt>
                <c:pt idx="31">
                  <c:v>4.1</c:v>
                </c:pt>
                <c:pt idx="32">
                  <c:v>4.2</c:v>
                </c:pt>
                <c:pt idx="33">
                  <c:v>4.3</c:v>
                </c:pt>
                <c:pt idx="34">
                  <c:v>4.4</c:v>
                </c:pt>
                <c:pt idx="35">
                  <c:v>4.5</c:v>
                </c:pt>
                <c:pt idx="36">
                  <c:v>4.6</c:v>
                </c:pt>
                <c:pt idx="37">
                  <c:v>4.7</c:v>
                </c:pt>
                <c:pt idx="38">
                  <c:v>4.8</c:v>
                </c:pt>
                <c:pt idx="39">
                  <c:v>4.9</c:v>
                </c:pt>
                <c:pt idx="40">
                  <c:v>5</c:v>
                </c:pt>
                <c:pt idx="41">
                  <c:v>5.1</c:v>
                </c:pt>
                <c:pt idx="42">
                  <c:v>5.2</c:v>
                </c:pt>
                <c:pt idx="43">
                  <c:v>5.3</c:v>
                </c:pt>
                <c:pt idx="44">
                  <c:v>5.4</c:v>
                </c:pt>
                <c:pt idx="45">
                  <c:v>5.5</c:v>
                </c:pt>
                <c:pt idx="46">
                  <c:v>5.6</c:v>
                </c:pt>
                <c:pt idx="47">
                  <c:v>5.7</c:v>
                </c:pt>
                <c:pt idx="48">
                  <c:v>5.8</c:v>
                </c:pt>
                <c:pt idx="49">
                  <c:v>5.9</c:v>
                </c:pt>
                <c:pt idx="50">
                  <c:v>6</c:v>
                </c:pt>
                <c:pt idx="51">
                  <c:v>6.1</c:v>
                </c:pt>
                <c:pt idx="52">
                  <c:v>6.2</c:v>
                </c:pt>
                <c:pt idx="53">
                  <c:v>6.3</c:v>
                </c:pt>
                <c:pt idx="54">
                  <c:v>6.4</c:v>
                </c:pt>
                <c:pt idx="55">
                  <c:v>6.5</c:v>
                </c:pt>
                <c:pt idx="56">
                  <c:v>6.6</c:v>
                </c:pt>
                <c:pt idx="57">
                  <c:v>6.7</c:v>
                </c:pt>
                <c:pt idx="58">
                  <c:v>6.8</c:v>
                </c:pt>
                <c:pt idx="59">
                  <c:v>6.9</c:v>
                </c:pt>
                <c:pt idx="60">
                  <c:v>7</c:v>
                </c:pt>
                <c:pt idx="61">
                  <c:v>7.1</c:v>
                </c:pt>
                <c:pt idx="62">
                  <c:v>7.2</c:v>
                </c:pt>
                <c:pt idx="63">
                  <c:v>7.3</c:v>
                </c:pt>
                <c:pt idx="64">
                  <c:v>7.4</c:v>
                </c:pt>
                <c:pt idx="65">
                  <c:v>7.5</c:v>
                </c:pt>
                <c:pt idx="66">
                  <c:v>7.6</c:v>
                </c:pt>
                <c:pt idx="67">
                  <c:v>7.7</c:v>
                </c:pt>
                <c:pt idx="68">
                  <c:v>7.8</c:v>
                </c:pt>
                <c:pt idx="69">
                  <c:v>7.9</c:v>
                </c:pt>
                <c:pt idx="70">
                  <c:v>8</c:v>
                </c:pt>
                <c:pt idx="71">
                  <c:v>8.1</c:v>
                </c:pt>
                <c:pt idx="72">
                  <c:v>8.2</c:v>
                </c:pt>
                <c:pt idx="73">
                  <c:v>8.3</c:v>
                </c:pt>
                <c:pt idx="74">
                  <c:v>8.4</c:v>
                </c:pt>
                <c:pt idx="75">
                  <c:v>8.5</c:v>
                </c:pt>
                <c:pt idx="76">
                  <c:v>8.6</c:v>
                </c:pt>
                <c:pt idx="77">
                  <c:v>8.7</c:v>
                </c:pt>
                <c:pt idx="78">
                  <c:v>8.8</c:v>
                </c:pt>
                <c:pt idx="79">
                  <c:v>8.9</c:v>
                </c:pt>
                <c:pt idx="80">
                  <c:v>9</c:v>
                </c:pt>
                <c:pt idx="81">
                  <c:v>9.1</c:v>
                </c:pt>
                <c:pt idx="82">
                  <c:v>9.2</c:v>
                </c:pt>
                <c:pt idx="83">
                  <c:v>9.3</c:v>
                </c:pt>
                <c:pt idx="84">
                  <c:v>9.4</c:v>
                </c:pt>
                <c:pt idx="85">
                  <c:v>9.5</c:v>
                </c:pt>
                <c:pt idx="86">
                  <c:v>9.6</c:v>
                </c:pt>
                <c:pt idx="87">
                  <c:v>9.7</c:v>
                </c:pt>
                <c:pt idx="88">
                  <c:v>9.8</c:v>
                </c:pt>
                <c:pt idx="89">
                  <c:v>9.9</c:v>
                </c:pt>
                <c:pt idx="90">
                  <c:v>10</c:v>
                </c:pt>
                <c:pt idx="91">
                  <c:v>Grand Total</c:v>
                </c:pt>
              </c:strCache>
            </c:strRef>
          </c:xVal>
          <c:yVal>
            <c:numRef>
              <c:f>'CALC 2'!$T$5:$T$96</c:f>
              <c:numCache>
                <c:formatCode>General</c:formatCode>
                <c:ptCount val="92"/>
                <c:pt idx="13">
                  <c:v>2.4</c:v>
                </c:pt>
                <c:pt idx="20">
                  <c:v>1.9</c:v>
                </c:pt>
                <c:pt idx="27">
                  <c:v>4.7</c:v>
                </c:pt>
                <c:pt idx="32">
                  <c:v>4.9666666666666659</c:v>
                </c:pt>
                <c:pt idx="36">
                  <c:v>5.2</c:v>
                </c:pt>
                <c:pt idx="37">
                  <c:v>2.9</c:v>
                </c:pt>
                <c:pt idx="38">
                  <c:v>3.25</c:v>
                </c:pt>
                <c:pt idx="39">
                  <c:v>3.75</c:v>
                </c:pt>
                <c:pt idx="40">
                  <c:v>4.0999999999999996</c:v>
                </c:pt>
                <c:pt idx="41">
                  <c:v>2.8</c:v>
                </c:pt>
                <c:pt idx="42">
                  <c:v>5.6000000000000005</c:v>
                </c:pt>
                <c:pt idx="44">
                  <c:v>3.62</c:v>
                </c:pt>
                <c:pt idx="45">
                  <c:v>3.8</c:v>
                </c:pt>
                <c:pt idx="46">
                  <c:v>3</c:v>
                </c:pt>
                <c:pt idx="47">
                  <c:v>4.5</c:v>
                </c:pt>
                <c:pt idx="48">
                  <c:v>4.6500000000000004</c:v>
                </c:pt>
                <c:pt idx="49">
                  <c:v>3.9750000000000005</c:v>
                </c:pt>
                <c:pt idx="50">
                  <c:v>4.7333333333333334</c:v>
                </c:pt>
                <c:pt idx="51">
                  <c:v>5.0999999999999996</c:v>
                </c:pt>
                <c:pt idx="52">
                  <c:v>4.45</c:v>
                </c:pt>
                <c:pt idx="53">
                  <c:v>6</c:v>
                </c:pt>
                <c:pt idx="55">
                  <c:v>3.7</c:v>
                </c:pt>
                <c:pt idx="56">
                  <c:v>3.9499999999999997</c:v>
                </c:pt>
                <c:pt idx="57">
                  <c:v>3.1333333333333329</c:v>
                </c:pt>
                <c:pt idx="58">
                  <c:v>5.8250000000000002</c:v>
                </c:pt>
                <c:pt idx="59">
                  <c:v>5.45</c:v>
                </c:pt>
                <c:pt idx="60">
                  <c:v>4.9000000000000004</c:v>
                </c:pt>
                <c:pt idx="61">
                  <c:v>2.4</c:v>
                </c:pt>
                <c:pt idx="62">
                  <c:v>4.4000000000000004</c:v>
                </c:pt>
                <c:pt idx="63">
                  <c:v>5.05</c:v>
                </c:pt>
                <c:pt idx="65">
                  <c:v>5.9499999999999993</c:v>
                </c:pt>
                <c:pt idx="66">
                  <c:v>4.5999999999999996</c:v>
                </c:pt>
                <c:pt idx="67">
                  <c:v>3.3</c:v>
                </c:pt>
                <c:pt idx="68">
                  <c:v>3.8</c:v>
                </c:pt>
                <c:pt idx="69">
                  <c:v>4.3499999999999996</c:v>
                </c:pt>
                <c:pt idx="70">
                  <c:v>4.375</c:v>
                </c:pt>
                <c:pt idx="71">
                  <c:v>5.9</c:v>
                </c:pt>
                <c:pt idx="72">
                  <c:v>4.12</c:v>
                </c:pt>
                <c:pt idx="73">
                  <c:v>5.0250000000000004</c:v>
                </c:pt>
                <c:pt idx="74">
                  <c:v>4.6333333333333329</c:v>
                </c:pt>
                <c:pt idx="75">
                  <c:v>4.5</c:v>
                </c:pt>
                <c:pt idx="76">
                  <c:v>3.6666666666666665</c:v>
                </c:pt>
                <c:pt idx="77">
                  <c:v>4.5200000000000005</c:v>
                </c:pt>
                <c:pt idx="78">
                  <c:v>4.2750000000000004</c:v>
                </c:pt>
                <c:pt idx="79">
                  <c:v>5.4499999999999993</c:v>
                </c:pt>
                <c:pt idx="80">
                  <c:v>5.8999999999999995</c:v>
                </c:pt>
                <c:pt idx="81">
                  <c:v>5.2</c:v>
                </c:pt>
                <c:pt idx="82">
                  <c:v>5.4750000000000005</c:v>
                </c:pt>
                <c:pt idx="83">
                  <c:v>5.9333333333333336</c:v>
                </c:pt>
                <c:pt idx="84">
                  <c:v>3.8</c:v>
                </c:pt>
                <c:pt idx="85">
                  <c:v>4.2333333333333334</c:v>
                </c:pt>
                <c:pt idx="86">
                  <c:v>3.7249999999999996</c:v>
                </c:pt>
                <c:pt idx="87">
                  <c:v>4.5999999999999996</c:v>
                </c:pt>
                <c:pt idx="88">
                  <c:v>4.7</c:v>
                </c:pt>
                <c:pt idx="89">
                  <c:v>4.8499999999999996</c:v>
                </c:pt>
                <c:pt idx="90">
                  <c:v>5.522222222222223</c:v>
                </c:pt>
                <c:pt idx="91">
                  <c:v>4.7505319148936183</c:v>
                </c:pt>
              </c:numCache>
            </c:numRef>
          </c:yVal>
          <c:smooth val="0"/>
          <c:extLst>
            <c:ext xmlns:c16="http://schemas.microsoft.com/office/drawing/2014/chart" uri="{C3380CC4-5D6E-409C-BE32-E72D297353CC}">
              <c16:uniqueId val="{00000001-CCA4-43E6-A682-88A6776CB52D}"/>
            </c:ext>
          </c:extLst>
        </c:ser>
        <c:ser>
          <c:idx val="2"/>
          <c:order val="2"/>
          <c:tx>
            <c:strRef>
              <c:f>'CALC 2'!$U$4</c:f>
              <c:strCache>
                <c:ptCount val="1"/>
                <c:pt idx="0">
                  <c:v>Restless Leg Syndrome</c:v>
                </c:pt>
              </c:strCache>
            </c:strRef>
          </c:tx>
          <c:spPr>
            <a:ln w="19050" cap="rnd">
              <a:noFill/>
              <a:round/>
            </a:ln>
            <a:effectLst/>
          </c:spPr>
          <c:marker>
            <c:symbol val="circle"/>
            <c:size val="5"/>
            <c:spPr>
              <a:solidFill>
                <a:schemeClr val="accent3"/>
              </a:solidFill>
              <a:ln w="9525">
                <a:solidFill>
                  <a:schemeClr val="accent3"/>
                </a:solidFill>
              </a:ln>
              <a:effectLst/>
            </c:spPr>
          </c:marker>
          <c:xVal>
            <c:strRef>
              <c:f>'CALC 2'!$Q$5:$R$96</c:f>
              <c:strCache>
                <c:ptCount val="92"/>
                <c:pt idx="0">
                  <c:v>1</c:v>
                </c:pt>
                <c:pt idx="1">
                  <c:v>1.1</c:v>
                </c:pt>
                <c:pt idx="2">
                  <c:v>1.2</c:v>
                </c:pt>
                <c:pt idx="3">
                  <c:v>1.3</c:v>
                </c:pt>
                <c:pt idx="4">
                  <c:v>1.4</c:v>
                </c:pt>
                <c:pt idx="5">
                  <c:v>1.5</c:v>
                </c:pt>
                <c:pt idx="6">
                  <c:v>1.6</c:v>
                </c:pt>
                <c:pt idx="7">
                  <c:v>1.7</c:v>
                </c:pt>
                <c:pt idx="8">
                  <c:v>1.8</c:v>
                </c:pt>
                <c:pt idx="9">
                  <c:v>1.9</c:v>
                </c:pt>
                <c:pt idx="10">
                  <c:v>2</c:v>
                </c:pt>
                <c:pt idx="11">
                  <c:v>2.1</c:v>
                </c:pt>
                <c:pt idx="12">
                  <c:v>2.2</c:v>
                </c:pt>
                <c:pt idx="13">
                  <c:v>2.3</c:v>
                </c:pt>
                <c:pt idx="14">
                  <c:v>2.4</c:v>
                </c:pt>
                <c:pt idx="15">
                  <c:v>2.5</c:v>
                </c:pt>
                <c:pt idx="16">
                  <c:v>2.6</c:v>
                </c:pt>
                <c:pt idx="17">
                  <c:v>2.7</c:v>
                </c:pt>
                <c:pt idx="18">
                  <c:v>2.8</c:v>
                </c:pt>
                <c:pt idx="19">
                  <c:v>2.9</c:v>
                </c:pt>
                <c:pt idx="20">
                  <c:v>3</c:v>
                </c:pt>
                <c:pt idx="21">
                  <c:v>3.1</c:v>
                </c:pt>
                <c:pt idx="22">
                  <c:v>3.2</c:v>
                </c:pt>
                <c:pt idx="23">
                  <c:v>3.3</c:v>
                </c:pt>
                <c:pt idx="24">
                  <c:v>3.4</c:v>
                </c:pt>
                <c:pt idx="25">
                  <c:v>3.5</c:v>
                </c:pt>
                <c:pt idx="26">
                  <c:v>3.6</c:v>
                </c:pt>
                <c:pt idx="27">
                  <c:v>3.7</c:v>
                </c:pt>
                <c:pt idx="28">
                  <c:v>3.8</c:v>
                </c:pt>
                <c:pt idx="29">
                  <c:v>3.9</c:v>
                </c:pt>
                <c:pt idx="30">
                  <c:v>4</c:v>
                </c:pt>
                <c:pt idx="31">
                  <c:v>4.1</c:v>
                </c:pt>
                <c:pt idx="32">
                  <c:v>4.2</c:v>
                </c:pt>
                <c:pt idx="33">
                  <c:v>4.3</c:v>
                </c:pt>
                <c:pt idx="34">
                  <c:v>4.4</c:v>
                </c:pt>
                <c:pt idx="35">
                  <c:v>4.5</c:v>
                </c:pt>
                <c:pt idx="36">
                  <c:v>4.6</c:v>
                </c:pt>
                <c:pt idx="37">
                  <c:v>4.7</c:v>
                </c:pt>
                <c:pt idx="38">
                  <c:v>4.8</c:v>
                </c:pt>
                <c:pt idx="39">
                  <c:v>4.9</c:v>
                </c:pt>
                <c:pt idx="40">
                  <c:v>5</c:v>
                </c:pt>
                <c:pt idx="41">
                  <c:v>5.1</c:v>
                </c:pt>
                <c:pt idx="42">
                  <c:v>5.2</c:v>
                </c:pt>
                <c:pt idx="43">
                  <c:v>5.3</c:v>
                </c:pt>
                <c:pt idx="44">
                  <c:v>5.4</c:v>
                </c:pt>
                <c:pt idx="45">
                  <c:v>5.5</c:v>
                </c:pt>
                <c:pt idx="46">
                  <c:v>5.6</c:v>
                </c:pt>
                <c:pt idx="47">
                  <c:v>5.7</c:v>
                </c:pt>
                <c:pt idx="48">
                  <c:v>5.8</c:v>
                </c:pt>
                <c:pt idx="49">
                  <c:v>5.9</c:v>
                </c:pt>
                <c:pt idx="50">
                  <c:v>6</c:v>
                </c:pt>
                <c:pt idx="51">
                  <c:v>6.1</c:v>
                </c:pt>
                <c:pt idx="52">
                  <c:v>6.2</c:v>
                </c:pt>
                <c:pt idx="53">
                  <c:v>6.3</c:v>
                </c:pt>
                <c:pt idx="54">
                  <c:v>6.4</c:v>
                </c:pt>
                <c:pt idx="55">
                  <c:v>6.5</c:v>
                </c:pt>
                <c:pt idx="56">
                  <c:v>6.6</c:v>
                </c:pt>
                <c:pt idx="57">
                  <c:v>6.7</c:v>
                </c:pt>
                <c:pt idx="58">
                  <c:v>6.8</c:v>
                </c:pt>
                <c:pt idx="59">
                  <c:v>6.9</c:v>
                </c:pt>
                <c:pt idx="60">
                  <c:v>7</c:v>
                </c:pt>
                <c:pt idx="61">
                  <c:v>7.1</c:v>
                </c:pt>
                <c:pt idx="62">
                  <c:v>7.2</c:v>
                </c:pt>
                <c:pt idx="63">
                  <c:v>7.3</c:v>
                </c:pt>
                <c:pt idx="64">
                  <c:v>7.4</c:v>
                </c:pt>
                <c:pt idx="65">
                  <c:v>7.5</c:v>
                </c:pt>
                <c:pt idx="66">
                  <c:v>7.6</c:v>
                </c:pt>
                <c:pt idx="67">
                  <c:v>7.7</c:v>
                </c:pt>
                <c:pt idx="68">
                  <c:v>7.8</c:v>
                </c:pt>
                <c:pt idx="69">
                  <c:v>7.9</c:v>
                </c:pt>
                <c:pt idx="70">
                  <c:v>8</c:v>
                </c:pt>
                <c:pt idx="71">
                  <c:v>8.1</c:v>
                </c:pt>
                <c:pt idx="72">
                  <c:v>8.2</c:v>
                </c:pt>
                <c:pt idx="73">
                  <c:v>8.3</c:v>
                </c:pt>
                <c:pt idx="74">
                  <c:v>8.4</c:v>
                </c:pt>
                <c:pt idx="75">
                  <c:v>8.5</c:v>
                </c:pt>
                <c:pt idx="76">
                  <c:v>8.6</c:v>
                </c:pt>
                <c:pt idx="77">
                  <c:v>8.7</c:v>
                </c:pt>
                <c:pt idx="78">
                  <c:v>8.8</c:v>
                </c:pt>
                <c:pt idx="79">
                  <c:v>8.9</c:v>
                </c:pt>
                <c:pt idx="80">
                  <c:v>9</c:v>
                </c:pt>
                <c:pt idx="81">
                  <c:v>9.1</c:v>
                </c:pt>
                <c:pt idx="82">
                  <c:v>9.2</c:v>
                </c:pt>
                <c:pt idx="83">
                  <c:v>9.3</c:v>
                </c:pt>
                <c:pt idx="84">
                  <c:v>9.4</c:v>
                </c:pt>
                <c:pt idx="85">
                  <c:v>9.5</c:v>
                </c:pt>
                <c:pt idx="86">
                  <c:v>9.6</c:v>
                </c:pt>
                <c:pt idx="87">
                  <c:v>9.7</c:v>
                </c:pt>
                <c:pt idx="88">
                  <c:v>9.8</c:v>
                </c:pt>
                <c:pt idx="89">
                  <c:v>9.9</c:v>
                </c:pt>
                <c:pt idx="90">
                  <c:v>10</c:v>
                </c:pt>
                <c:pt idx="91">
                  <c:v>Grand Total</c:v>
                </c:pt>
              </c:strCache>
            </c:strRef>
          </c:xVal>
          <c:yVal>
            <c:numRef>
              <c:f>'CALC 2'!$U$5:$U$96</c:f>
              <c:numCache>
                <c:formatCode>General</c:formatCode>
                <c:ptCount val="92"/>
                <c:pt idx="0">
                  <c:v>2.9</c:v>
                </c:pt>
                <c:pt idx="18">
                  <c:v>2.5</c:v>
                </c:pt>
                <c:pt idx="19">
                  <c:v>2.7</c:v>
                </c:pt>
                <c:pt idx="20">
                  <c:v>3</c:v>
                </c:pt>
                <c:pt idx="21">
                  <c:v>0</c:v>
                </c:pt>
                <c:pt idx="25">
                  <c:v>3.9</c:v>
                </c:pt>
                <c:pt idx="26">
                  <c:v>3.3</c:v>
                </c:pt>
                <c:pt idx="27">
                  <c:v>2.6</c:v>
                </c:pt>
                <c:pt idx="28">
                  <c:v>4.4333333333333336</c:v>
                </c:pt>
                <c:pt idx="31">
                  <c:v>2.35</c:v>
                </c:pt>
                <c:pt idx="32">
                  <c:v>3.85</c:v>
                </c:pt>
                <c:pt idx="33">
                  <c:v>3.3666666666666667</c:v>
                </c:pt>
                <c:pt idx="35">
                  <c:v>5.0999999999999996</c:v>
                </c:pt>
                <c:pt idx="37">
                  <c:v>1.9</c:v>
                </c:pt>
                <c:pt idx="38">
                  <c:v>3.7</c:v>
                </c:pt>
                <c:pt idx="39">
                  <c:v>2.8</c:v>
                </c:pt>
                <c:pt idx="41">
                  <c:v>5.15</c:v>
                </c:pt>
                <c:pt idx="42">
                  <c:v>4.3</c:v>
                </c:pt>
                <c:pt idx="43">
                  <c:v>5.9</c:v>
                </c:pt>
                <c:pt idx="44">
                  <c:v>4.0999999999999996</c:v>
                </c:pt>
                <c:pt idx="45">
                  <c:v>5.6</c:v>
                </c:pt>
                <c:pt idx="46">
                  <c:v>3.6875</c:v>
                </c:pt>
                <c:pt idx="47">
                  <c:v>3.6</c:v>
                </c:pt>
                <c:pt idx="48">
                  <c:v>3.5500000000000003</c:v>
                </c:pt>
                <c:pt idx="49">
                  <c:v>4</c:v>
                </c:pt>
                <c:pt idx="50">
                  <c:v>3.55</c:v>
                </c:pt>
                <c:pt idx="51">
                  <c:v>3.5</c:v>
                </c:pt>
                <c:pt idx="52">
                  <c:v>3.9000000000000004</c:v>
                </c:pt>
                <c:pt idx="53">
                  <c:v>4.4249999999999998</c:v>
                </c:pt>
                <c:pt idx="54">
                  <c:v>2.9833333333333329</c:v>
                </c:pt>
                <c:pt idx="55">
                  <c:v>5.2</c:v>
                </c:pt>
                <c:pt idx="56">
                  <c:v>5.12</c:v>
                </c:pt>
                <c:pt idx="57">
                  <c:v>4.4599999999999991</c:v>
                </c:pt>
                <c:pt idx="58">
                  <c:v>4.32</c:v>
                </c:pt>
                <c:pt idx="59">
                  <c:v>4.3999999999999995</c:v>
                </c:pt>
                <c:pt idx="60">
                  <c:v>3.7749999999999999</c:v>
                </c:pt>
                <c:pt idx="61">
                  <c:v>5.0166666666666666</c:v>
                </c:pt>
                <c:pt idx="62">
                  <c:v>5.1000000000000005</c:v>
                </c:pt>
                <c:pt idx="63">
                  <c:v>4.0750000000000002</c:v>
                </c:pt>
                <c:pt idx="64">
                  <c:v>4.8</c:v>
                </c:pt>
                <c:pt idx="65">
                  <c:v>4.3</c:v>
                </c:pt>
                <c:pt idx="66">
                  <c:v>6.0285714285714276</c:v>
                </c:pt>
                <c:pt idx="67">
                  <c:v>6.333333333333333</c:v>
                </c:pt>
                <c:pt idx="68">
                  <c:v>4.8500000000000005</c:v>
                </c:pt>
                <c:pt idx="69">
                  <c:v>6.1000000000000005</c:v>
                </c:pt>
                <c:pt idx="70">
                  <c:v>4.55</c:v>
                </c:pt>
                <c:pt idx="71">
                  <c:v>4.8499999999999996</c:v>
                </c:pt>
                <c:pt idx="72">
                  <c:v>5.7</c:v>
                </c:pt>
                <c:pt idx="73">
                  <c:v>5.05</c:v>
                </c:pt>
                <c:pt idx="74">
                  <c:v>5.22</c:v>
                </c:pt>
                <c:pt idx="75">
                  <c:v>4.5625</c:v>
                </c:pt>
                <c:pt idx="76">
                  <c:v>4.5</c:v>
                </c:pt>
                <c:pt idx="77">
                  <c:v>4.3500000000000005</c:v>
                </c:pt>
                <c:pt idx="78">
                  <c:v>5.3999999999999995</c:v>
                </c:pt>
                <c:pt idx="79">
                  <c:v>5.6</c:v>
                </c:pt>
                <c:pt idx="80">
                  <c:v>3.8666666666666671</c:v>
                </c:pt>
                <c:pt idx="81">
                  <c:v>4.7857142857142856</c:v>
                </c:pt>
                <c:pt idx="82">
                  <c:v>5.2</c:v>
                </c:pt>
                <c:pt idx="83">
                  <c:v>5</c:v>
                </c:pt>
                <c:pt idx="84">
                  <c:v>5.1999999999999993</c:v>
                </c:pt>
                <c:pt idx="85">
                  <c:v>5.5200000000000005</c:v>
                </c:pt>
                <c:pt idx="86">
                  <c:v>5.25</c:v>
                </c:pt>
                <c:pt idx="87">
                  <c:v>5.4833333333333334</c:v>
                </c:pt>
                <c:pt idx="88">
                  <c:v>6.1333333333333329</c:v>
                </c:pt>
                <c:pt idx="89">
                  <c:v>5.1400000000000006</c:v>
                </c:pt>
                <c:pt idx="90">
                  <c:v>5.372727272727273</c:v>
                </c:pt>
                <c:pt idx="91">
                  <c:v>4.6956204379562081</c:v>
                </c:pt>
              </c:numCache>
            </c:numRef>
          </c:yVal>
          <c:smooth val="0"/>
          <c:extLst>
            <c:ext xmlns:c16="http://schemas.microsoft.com/office/drawing/2014/chart" uri="{C3380CC4-5D6E-409C-BE32-E72D297353CC}">
              <c16:uniqueId val="{00000002-CCA4-43E6-A682-88A6776CB52D}"/>
            </c:ext>
          </c:extLst>
        </c:ser>
        <c:ser>
          <c:idx val="3"/>
          <c:order val="3"/>
          <c:tx>
            <c:strRef>
              <c:f>'CALC 2'!$V$4</c:f>
              <c:strCache>
                <c:ptCount val="1"/>
                <c:pt idx="0">
                  <c:v>Sleep Apnea</c:v>
                </c:pt>
              </c:strCache>
            </c:strRef>
          </c:tx>
          <c:spPr>
            <a:ln w="19050" cap="rnd">
              <a:noFill/>
              <a:round/>
            </a:ln>
            <a:effectLst/>
          </c:spPr>
          <c:marker>
            <c:symbol val="circle"/>
            <c:size val="5"/>
            <c:spPr>
              <a:solidFill>
                <a:schemeClr val="accent4"/>
              </a:solidFill>
              <a:ln w="9525">
                <a:solidFill>
                  <a:schemeClr val="accent4"/>
                </a:solidFill>
              </a:ln>
              <a:effectLst/>
            </c:spPr>
          </c:marker>
          <c:xVal>
            <c:strRef>
              <c:f>'CALC 2'!$Q$5:$R$96</c:f>
              <c:strCache>
                <c:ptCount val="92"/>
                <c:pt idx="0">
                  <c:v>1</c:v>
                </c:pt>
                <c:pt idx="1">
                  <c:v>1.1</c:v>
                </c:pt>
                <c:pt idx="2">
                  <c:v>1.2</c:v>
                </c:pt>
                <c:pt idx="3">
                  <c:v>1.3</c:v>
                </c:pt>
                <c:pt idx="4">
                  <c:v>1.4</c:v>
                </c:pt>
                <c:pt idx="5">
                  <c:v>1.5</c:v>
                </c:pt>
                <c:pt idx="6">
                  <c:v>1.6</c:v>
                </c:pt>
                <c:pt idx="7">
                  <c:v>1.7</c:v>
                </c:pt>
                <c:pt idx="8">
                  <c:v>1.8</c:v>
                </c:pt>
                <c:pt idx="9">
                  <c:v>1.9</c:v>
                </c:pt>
                <c:pt idx="10">
                  <c:v>2</c:v>
                </c:pt>
                <c:pt idx="11">
                  <c:v>2.1</c:v>
                </c:pt>
                <c:pt idx="12">
                  <c:v>2.2</c:v>
                </c:pt>
                <c:pt idx="13">
                  <c:v>2.3</c:v>
                </c:pt>
                <c:pt idx="14">
                  <c:v>2.4</c:v>
                </c:pt>
                <c:pt idx="15">
                  <c:v>2.5</c:v>
                </c:pt>
                <c:pt idx="16">
                  <c:v>2.6</c:v>
                </c:pt>
                <c:pt idx="17">
                  <c:v>2.7</c:v>
                </c:pt>
                <c:pt idx="18">
                  <c:v>2.8</c:v>
                </c:pt>
                <c:pt idx="19">
                  <c:v>2.9</c:v>
                </c:pt>
                <c:pt idx="20">
                  <c:v>3</c:v>
                </c:pt>
                <c:pt idx="21">
                  <c:v>3.1</c:v>
                </c:pt>
                <c:pt idx="22">
                  <c:v>3.2</c:v>
                </c:pt>
                <c:pt idx="23">
                  <c:v>3.3</c:v>
                </c:pt>
                <c:pt idx="24">
                  <c:v>3.4</c:v>
                </c:pt>
                <c:pt idx="25">
                  <c:v>3.5</c:v>
                </c:pt>
                <c:pt idx="26">
                  <c:v>3.6</c:v>
                </c:pt>
                <c:pt idx="27">
                  <c:v>3.7</c:v>
                </c:pt>
                <c:pt idx="28">
                  <c:v>3.8</c:v>
                </c:pt>
                <c:pt idx="29">
                  <c:v>3.9</c:v>
                </c:pt>
                <c:pt idx="30">
                  <c:v>4</c:v>
                </c:pt>
                <c:pt idx="31">
                  <c:v>4.1</c:v>
                </c:pt>
                <c:pt idx="32">
                  <c:v>4.2</c:v>
                </c:pt>
                <c:pt idx="33">
                  <c:v>4.3</c:v>
                </c:pt>
                <c:pt idx="34">
                  <c:v>4.4</c:v>
                </c:pt>
                <c:pt idx="35">
                  <c:v>4.5</c:v>
                </c:pt>
                <c:pt idx="36">
                  <c:v>4.6</c:v>
                </c:pt>
                <c:pt idx="37">
                  <c:v>4.7</c:v>
                </c:pt>
                <c:pt idx="38">
                  <c:v>4.8</c:v>
                </c:pt>
                <c:pt idx="39">
                  <c:v>4.9</c:v>
                </c:pt>
                <c:pt idx="40">
                  <c:v>5</c:v>
                </c:pt>
                <c:pt idx="41">
                  <c:v>5.1</c:v>
                </c:pt>
                <c:pt idx="42">
                  <c:v>5.2</c:v>
                </c:pt>
                <c:pt idx="43">
                  <c:v>5.3</c:v>
                </c:pt>
                <c:pt idx="44">
                  <c:v>5.4</c:v>
                </c:pt>
                <c:pt idx="45">
                  <c:v>5.5</c:v>
                </c:pt>
                <c:pt idx="46">
                  <c:v>5.6</c:v>
                </c:pt>
                <c:pt idx="47">
                  <c:v>5.7</c:v>
                </c:pt>
                <c:pt idx="48">
                  <c:v>5.8</c:v>
                </c:pt>
                <c:pt idx="49">
                  <c:v>5.9</c:v>
                </c:pt>
                <c:pt idx="50">
                  <c:v>6</c:v>
                </c:pt>
                <c:pt idx="51">
                  <c:v>6.1</c:v>
                </c:pt>
                <c:pt idx="52">
                  <c:v>6.2</c:v>
                </c:pt>
                <c:pt idx="53">
                  <c:v>6.3</c:v>
                </c:pt>
                <c:pt idx="54">
                  <c:v>6.4</c:v>
                </c:pt>
                <c:pt idx="55">
                  <c:v>6.5</c:v>
                </c:pt>
                <c:pt idx="56">
                  <c:v>6.6</c:v>
                </c:pt>
                <c:pt idx="57">
                  <c:v>6.7</c:v>
                </c:pt>
                <c:pt idx="58">
                  <c:v>6.8</c:v>
                </c:pt>
                <c:pt idx="59">
                  <c:v>6.9</c:v>
                </c:pt>
                <c:pt idx="60">
                  <c:v>7</c:v>
                </c:pt>
                <c:pt idx="61">
                  <c:v>7.1</c:v>
                </c:pt>
                <c:pt idx="62">
                  <c:v>7.2</c:v>
                </c:pt>
                <c:pt idx="63">
                  <c:v>7.3</c:v>
                </c:pt>
                <c:pt idx="64">
                  <c:v>7.4</c:v>
                </c:pt>
                <c:pt idx="65">
                  <c:v>7.5</c:v>
                </c:pt>
                <c:pt idx="66">
                  <c:v>7.6</c:v>
                </c:pt>
                <c:pt idx="67">
                  <c:v>7.7</c:v>
                </c:pt>
                <c:pt idx="68">
                  <c:v>7.8</c:v>
                </c:pt>
                <c:pt idx="69">
                  <c:v>7.9</c:v>
                </c:pt>
                <c:pt idx="70">
                  <c:v>8</c:v>
                </c:pt>
                <c:pt idx="71">
                  <c:v>8.1</c:v>
                </c:pt>
                <c:pt idx="72">
                  <c:v>8.2</c:v>
                </c:pt>
                <c:pt idx="73">
                  <c:v>8.3</c:v>
                </c:pt>
                <c:pt idx="74">
                  <c:v>8.4</c:v>
                </c:pt>
                <c:pt idx="75">
                  <c:v>8.5</c:v>
                </c:pt>
                <c:pt idx="76">
                  <c:v>8.6</c:v>
                </c:pt>
                <c:pt idx="77">
                  <c:v>8.7</c:v>
                </c:pt>
                <c:pt idx="78">
                  <c:v>8.8</c:v>
                </c:pt>
                <c:pt idx="79">
                  <c:v>8.9</c:v>
                </c:pt>
                <c:pt idx="80">
                  <c:v>9</c:v>
                </c:pt>
                <c:pt idx="81">
                  <c:v>9.1</c:v>
                </c:pt>
                <c:pt idx="82">
                  <c:v>9.2</c:v>
                </c:pt>
                <c:pt idx="83">
                  <c:v>9.3</c:v>
                </c:pt>
                <c:pt idx="84">
                  <c:v>9.4</c:v>
                </c:pt>
                <c:pt idx="85">
                  <c:v>9.5</c:v>
                </c:pt>
                <c:pt idx="86">
                  <c:v>9.6</c:v>
                </c:pt>
                <c:pt idx="87">
                  <c:v>9.7</c:v>
                </c:pt>
                <c:pt idx="88">
                  <c:v>9.8</c:v>
                </c:pt>
                <c:pt idx="89">
                  <c:v>9.9</c:v>
                </c:pt>
                <c:pt idx="90">
                  <c:v>10</c:v>
                </c:pt>
                <c:pt idx="91">
                  <c:v>Grand Total</c:v>
                </c:pt>
              </c:strCache>
            </c:strRef>
          </c:xVal>
          <c:yVal>
            <c:numRef>
              <c:f>'CALC 2'!$V$5:$V$96</c:f>
              <c:numCache>
                <c:formatCode>General</c:formatCode>
                <c:ptCount val="92"/>
                <c:pt idx="0">
                  <c:v>3.2</c:v>
                </c:pt>
                <c:pt idx="3">
                  <c:v>1.1000000000000001</c:v>
                </c:pt>
                <c:pt idx="15">
                  <c:v>2.1</c:v>
                </c:pt>
                <c:pt idx="18">
                  <c:v>3.1</c:v>
                </c:pt>
                <c:pt idx="21">
                  <c:v>2</c:v>
                </c:pt>
                <c:pt idx="23">
                  <c:v>3.8</c:v>
                </c:pt>
                <c:pt idx="24">
                  <c:v>4.3</c:v>
                </c:pt>
                <c:pt idx="25">
                  <c:v>3.1500000000000004</c:v>
                </c:pt>
                <c:pt idx="27">
                  <c:v>2.9</c:v>
                </c:pt>
                <c:pt idx="29">
                  <c:v>3</c:v>
                </c:pt>
                <c:pt idx="31">
                  <c:v>2.6</c:v>
                </c:pt>
                <c:pt idx="32">
                  <c:v>3.95</c:v>
                </c:pt>
                <c:pt idx="33">
                  <c:v>3.1</c:v>
                </c:pt>
                <c:pt idx="34">
                  <c:v>3</c:v>
                </c:pt>
                <c:pt idx="35">
                  <c:v>4.0999999999999996</c:v>
                </c:pt>
                <c:pt idx="36">
                  <c:v>2.8333333333333335</c:v>
                </c:pt>
                <c:pt idx="37">
                  <c:v>5.15</c:v>
                </c:pt>
                <c:pt idx="38">
                  <c:v>2.6</c:v>
                </c:pt>
                <c:pt idx="39">
                  <c:v>4.2666666666666666</c:v>
                </c:pt>
                <c:pt idx="40">
                  <c:v>4</c:v>
                </c:pt>
                <c:pt idx="41">
                  <c:v>3.7833333333333332</c:v>
                </c:pt>
                <c:pt idx="42">
                  <c:v>4.333333333333333</c:v>
                </c:pt>
                <c:pt idx="43">
                  <c:v>3</c:v>
                </c:pt>
                <c:pt idx="44">
                  <c:v>3.3333333333333335</c:v>
                </c:pt>
                <c:pt idx="45">
                  <c:v>3.2999999999999994</c:v>
                </c:pt>
                <c:pt idx="46">
                  <c:v>3.7399999999999993</c:v>
                </c:pt>
                <c:pt idx="47">
                  <c:v>4.1857142857142859</c:v>
                </c:pt>
                <c:pt idx="48">
                  <c:v>2.7749999999999999</c:v>
                </c:pt>
                <c:pt idx="49">
                  <c:v>4.05</c:v>
                </c:pt>
                <c:pt idx="50">
                  <c:v>3.8583333333333329</c:v>
                </c:pt>
                <c:pt idx="51">
                  <c:v>3.9000000000000004</c:v>
                </c:pt>
                <c:pt idx="52">
                  <c:v>3.4</c:v>
                </c:pt>
                <c:pt idx="53">
                  <c:v>4.0777777777777775</c:v>
                </c:pt>
                <c:pt idx="54">
                  <c:v>4.4285714285714288</c:v>
                </c:pt>
                <c:pt idx="55">
                  <c:v>3.7250000000000001</c:v>
                </c:pt>
                <c:pt idx="56">
                  <c:v>2.7</c:v>
                </c:pt>
                <c:pt idx="57">
                  <c:v>4.125</c:v>
                </c:pt>
                <c:pt idx="58">
                  <c:v>4.628571428571429</c:v>
                </c:pt>
                <c:pt idx="59">
                  <c:v>4.4300000000000006</c:v>
                </c:pt>
                <c:pt idx="60">
                  <c:v>4.6499999999999995</c:v>
                </c:pt>
                <c:pt idx="61">
                  <c:v>4.8</c:v>
                </c:pt>
                <c:pt idx="62">
                  <c:v>4.9714285714285724</c:v>
                </c:pt>
                <c:pt idx="63">
                  <c:v>4.3</c:v>
                </c:pt>
                <c:pt idx="64">
                  <c:v>4.3600000000000003</c:v>
                </c:pt>
                <c:pt idx="65">
                  <c:v>4.8083333333333336</c:v>
                </c:pt>
                <c:pt idx="66">
                  <c:v>4.0874999999999995</c:v>
                </c:pt>
                <c:pt idx="67">
                  <c:v>4.3999999999999995</c:v>
                </c:pt>
                <c:pt idx="68">
                  <c:v>4.5749999999999993</c:v>
                </c:pt>
                <c:pt idx="69">
                  <c:v>4.508333333333332</c:v>
                </c:pt>
                <c:pt idx="70">
                  <c:v>3.9571428571428577</c:v>
                </c:pt>
                <c:pt idx="71">
                  <c:v>3.3</c:v>
                </c:pt>
                <c:pt idx="72">
                  <c:v>4.2571428571428571</c:v>
                </c:pt>
                <c:pt idx="73">
                  <c:v>3.6625000000000001</c:v>
                </c:pt>
                <c:pt idx="74">
                  <c:v>4.333333333333333</c:v>
                </c:pt>
                <c:pt idx="75">
                  <c:v>4.4666666666666659</c:v>
                </c:pt>
                <c:pt idx="76">
                  <c:v>4.5399999999999991</c:v>
                </c:pt>
                <c:pt idx="77">
                  <c:v>5.18</c:v>
                </c:pt>
                <c:pt idx="78">
                  <c:v>5.1555555555555559</c:v>
                </c:pt>
                <c:pt idx="79">
                  <c:v>4.8</c:v>
                </c:pt>
                <c:pt idx="80">
                  <c:v>5.5888888888888886</c:v>
                </c:pt>
                <c:pt idx="81">
                  <c:v>5.1833333333333336</c:v>
                </c:pt>
                <c:pt idx="82">
                  <c:v>5.9142857142857137</c:v>
                </c:pt>
                <c:pt idx="83">
                  <c:v>4.3999999999999995</c:v>
                </c:pt>
                <c:pt idx="84">
                  <c:v>4.8999999999999995</c:v>
                </c:pt>
                <c:pt idx="85">
                  <c:v>5.1777777777777771</c:v>
                </c:pt>
                <c:pt idx="86">
                  <c:v>5.2888888888888879</c:v>
                </c:pt>
                <c:pt idx="87">
                  <c:v>5.4</c:v>
                </c:pt>
                <c:pt idx="88">
                  <c:v>5.9124999999999996</c:v>
                </c:pt>
                <c:pt idx="89">
                  <c:v>6.8</c:v>
                </c:pt>
                <c:pt idx="90">
                  <c:v>5.3336538461538465</c:v>
                </c:pt>
                <c:pt idx="91">
                  <c:v>4.5896551724137966</c:v>
                </c:pt>
              </c:numCache>
            </c:numRef>
          </c:yVal>
          <c:smooth val="0"/>
          <c:extLst>
            <c:ext xmlns:c16="http://schemas.microsoft.com/office/drawing/2014/chart" uri="{C3380CC4-5D6E-409C-BE32-E72D297353CC}">
              <c16:uniqueId val="{00000003-CCA4-43E6-A682-88A6776CB52D}"/>
            </c:ext>
          </c:extLst>
        </c:ser>
        <c:ser>
          <c:idx val="4"/>
          <c:order val="4"/>
          <c:tx>
            <c:strRef>
              <c:f>'CALC 2'!$W$4</c:f>
              <c:strCache>
                <c:ptCount val="1"/>
                <c:pt idx="0">
                  <c:v>Sleep Paralysis</c:v>
                </c:pt>
              </c:strCache>
            </c:strRef>
          </c:tx>
          <c:spPr>
            <a:ln w="19050" cap="rnd">
              <a:noFill/>
              <a:round/>
            </a:ln>
            <a:effectLst/>
          </c:spPr>
          <c:marker>
            <c:symbol val="circle"/>
            <c:size val="5"/>
            <c:spPr>
              <a:solidFill>
                <a:schemeClr val="accent5"/>
              </a:solidFill>
              <a:ln w="9525">
                <a:solidFill>
                  <a:schemeClr val="accent5"/>
                </a:solidFill>
              </a:ln>
              <a:effectLst/>
            </c:spPr>
          </c:marker>
          <c:xVal>
            <c:strRef>
              <c:f>'CALC 2'!$Q$5:$R$96</c:f>
              <c:strCache>
                <c:ptCount val="92"/>
                <c:pt idx="0">
                  <c:v>1</c:v>
                </c:pt>
                <c:pt idx="1">
                  <c:v>1.1</c:v>
                </c:pt>
                <c:pt idx="2">
                  <c:v>1.2</c:v>
                </c:pt>
                <c:pt idx="3">
                  <c:v>1.3</c:v>
                </c:pt>
                <c:pt idx="4">
                  <c:v>1.4</c:v>
                </c:pt>
                <c:pt idx="5">
                  <c:v>1.5</c:v>
                </c:pt>
                <c:pt idx="6">
                  <c:v>1.6</c:v>
                </c:pt>
                <c:pt idx="7">
                  <c:v>1.7</c:v>
                </c:pt>
                <c:pt idx="8">
                  <c:v>1.8</c:v>
                </c:pt>
                <c:pt idx="9">
                  <c:v>1.9</c:v>
                </c:pt>
                <c:pt idx="10">
                  <c:v>2</c:v>
                </c:pt>
                <c:pt idx="11">
                  <c:v>2.1</c:v>
                </c:pt>
                <c:pt idx="12">
                  <c:v>2.2</c:v>
                </c:pt>
                <c:pt idx="13">
                  <c:v>2.3</c:v>
                </c:pt>
                <c:pt idx="14">
                  <c:v>2.4</c:v>
                </c:pt>
                <c:pt idx="15">
                  <c:v>2.5</c:v>
                </c:pt>
                <c:pt idx="16">
                  <c:v>2.6</c:v>
                </c:pt>
                <c:pt idx="17">
                  <c:v>2.7</c:v>
                </c:pt>
                <c:pt idx="18">
                  <c:v>2.8</c:v>
                </c:pt>
                <c:pt idx="19">
                  <c:v>2.9</c:v>
                </c:pt>
                <c:pt idx="20">
                  <c:v>3</c:v>
                </c:pt>
                <c:pt idx="21">
                  <c:v>3.1</c:v>
                </c:pt>
                <c:pt idx="22">
                  <c:v>3.2</c:v>
                </c:pt>
                <c:pt idx="23">
                  <c:v>3.3</c:v>
                </c:pt>
                <c:pt idx="24">
                  <c:v>3.4</c:v>
                </c:pt>
                <c:pt idx="25">
                  <c:v>3.5</c:v>
                </c:pt>
                <c:pt idx="26">
                  <c:v>3.6</c:v>
                </c:pt>
                <c:pt idx="27">
                  <c:v>3.7</c:v>
                </c:pt>
                <c:pt idx="28">
                  <c:v>3.8</c:v>
                </c:pt>
                <c:pt idx="29">
                  <c:v>3.9</c:v>
                </c:pt>
                <c:pt idx="30">
                  <c:v>4</c:v>
                </c:pt>
                <c:pt idx="31">
                  <c:v>4.1</c:v>
                </c:pt>
                <c:pt idx="32">
                  <c:v>4.2</c:v>
                </c:pt>
                <c:pt idx="33">
                  <c:v>4.3</c:v>
                </c:pt>
                <c:pt idx="34">
                  <c:v>4.4</c:v>
                </c:pt>
                <c:pt idx="35">
                  <c:v>4.5</c:v>
                </c:pt>
                <c:pt idx="36">
                  <c:v>4.6</c:v>
                </c:pt>
                <c:pt idx="37">
                  <c:v>4.7</c:v>
                </c:pt>
                <c:pt idx="38">
                  <c:v>4.8</c:v>
                </c:pt>
                <c:pt idx="39">
                  <c:v>4.9</c:v>
                </c:pt>
                <c:pt idx="40">
                  <c:v>5</c:v>
                </c:pt>
                <c:pt idx="41">
                  <c:v>5.1</c:v>
                </c:pt>
                <c:pt idx="42">
                  <c:v>5.2</c:v>
                </c:pt>
                <c:pt idx="43">
                  <c:v>5.3</c:v>
                </c:pt>
                <c:pt idx="44">
                  <c:v>5.4</c:v>
                </c:pt>
                <c:pt idx="45">
                  <c:v>5.5</c:v>
                </c:pt>
                <c:pt idx="46">
                  <c:v>5.6</c:v>
                </c:pt>
                <c:pt idx="47">
                  <c:v>5.7</c:v>
                </c:pt>
                <c:pt idx="48">
                  <c:v>5.8</c:v>
                </c:pt>
                <c:pt idx="49">
                  <c:v>5.9</c:v>
                </c:pt>
                <c:pt idx="50">
                  <c:v>6</c:v>
                </c:pt>
                <c:pt idx="51">
                  <c:v>6.1</c:v>
                </c:pt>
                <c:pt idx="52">
                  <c:v>6.2</c:v>
                </c:pt>
                <c:pt idx="53">
                  <c:v>6.3</c:v>
                </c:pt>
                <c:pt idx="54">
                  <c:v>6.4</c:v>
                </c:pt>
                <c:pt idx="55">
                  <c:v>6.5</c:v>
                </c:pt>
                <c:pt idx="56">
                  <c:v>6.6</c:v>
                </c:pt>
                <c:pt idx="57">
                  <c:v>6.7</c:v>
                </c:pt>
                <c:pt idx="58">
                  <c:v>6.8</c:v>
                </c:pt>
                <c:pt idx="59">
                  <c:v>6.9</c:v>
                </c:pt>
                <c:pt idx="60">
                  <c:v>7</c:v>
                </c:pt>
                <c:pt idx="61">
                  <c:v>7.1</c:v>
                </c:pt>
                <c:pt idx="62">
                  <c:v>7.2</c:v>
                </c:pt>
                <c:pt idx="63">
                  <c:v>7.3</c:v>
                </c:pt>
                <c:pt idx="64">
                  <c:v>7.4</c:v>
                </c:pt>
                <c:pt idx="65">
                  <c:v>7.5</c:v>
                </c:pt>
                <c:pt idx="66">
                  <c:v>7.6</c:v>
                </c:pt>
                <c:pt idx="67">
                  <c:v>7.7</c:v>
                </c:pt>
                <c:pt idx="68">
                  <c:v>7.8</c:v>
                </c:pt>
                <c:pt idx="69">
                  <c:v>7.9</c:v>
                </c:pt>
                <c:pt idx="70">
                  <c:v>8</c:v>
                </c:pt>
                <c:pt idx="71">
                  <c:v>8.1</c:v>
                </c:pt>
                <c:pt idx="72">
                  <c:v>8.2</c:v>
                </c:pt>
                <c:pt idx="73">
                  <c:v>8.3</c:v>
                </c:pt>
                <c:pt idx="74">
                  <c:v>8.4</c:v>
                </c:pt>
                <c:pt idx="75">
                  <c:v>8.5</c:v>
                </c:pt>
                <c:pt idx="76">
                  <c:v>8.6</c:v>
                </c:pt>
                <c:pt idx="77">
                  <c:v>8.7</c:v>
                </c:pt>
                <c:pt idx="78">
                  <c:v>8.8</c:v>
                </c:pt>
                <c:pt idx="79">
                  <c:v>8.9</c:v>
                </c:pt>
                <c:pt idx="80">
                  <c:v>9</c:v>
                </c:pt>
                <c:pt idx="81">
                  <c:v>9.1</c:v>
                </c:pt>
                <c:pt idx="82">
                  <c:v>9.2</c:v>
                </c:pt>
                <c:pt idx="83">
                  <c:v>9.3</c:v>
                </c:pt>
                <c:pt idx="84">
                  <c:v>9.4</c:v>
                </c:pt>
                <c:pt idx="85">
                  <c:v>9.5</c:v>
                </c:pt>
                <c:pt idx="86">
                  <c:v>9.6</c:v>
                </c:pt>
                <c:pt idx="87">
                  <c:v>9.7</c:v>
                </c:pt>
                <c:pt idx="88">
                  <c:v>9.8</c:v>
                </c:pt>
                <c:pt idx="89">
                  <c:v>9.9</c:v>
                </c:pt>
                <c:pt idx="90">
                  <c:v>10</c:v>
                </c:pt>
                <c:pt idx="91">
                  <c:v>Grand Total</c:v>
                </c:pt>
              </c:strCache>
            </c:strRef>
          </c:xVal>
          <c:yVal>
            <c:numRef>
              <c:f>'CALC 2'!$W$5:$W$96</c:f>
              <c:numCache>
                <c:formatCode>General</c:formatCode>
                <c:ptCount val="92"/>
                <c:pt idx="24">
                  <c:v>3</c:v>
                </c:pt>
                <c:pt idx="25">
                  <c:v>2.8</c:v>
                </c:pt>
                <c:pt idx="26">
                  <c:v>3.1</c:v>
                </c:pt>
                <c:pt idx="29">
                  <c:v>1.5</c:v>
                </c:pt>
                <c:pt idx="34">
                  <c:v>3.7</c:v>
                </c:pt>
                <c:pt idx="35">
                  <c:v>3.5</c:v>
                </c:pt>
                <c:pt idx="38">
                  <c:v>3</c:v>
                </c:pt>
                <c:pt idx="43">
                  <c:v>4.3499999999999996</c:v>
                </c:pt>
                <c:pt idx="46">
                  <c:v>2.7</c:v>
                </c:pt>
                <c:pt idx="47">
                  <c:v>3.9250000000000003</c:v>
                </c:pt>
                <c:pt idx="48">
                  <c:v>1.8</c:v>
                </c:pt>
                <c:pt idx="49">
                  <c:v>4.8</c:v>
                </c:pt>
                <c:pt idx="50">
                  <c:v>4.8</c:v>
                </c:pt>
                <c:pt idx="53">
                  <c:v>5.5</c:v>
                </c:pt>
                <c:pt idx="54">
                  <c:v>4.95</c:v>
                </c:pt>
                <c:pt idx="55">
                  <c:v>4.8</c:v>
                </c:pt>
                <c:pt idx="56">
                  <c:v>4.2</c:v>
                </c:pt>
                <c:pt idx="57">
                  <c:v>5.7</c:v>
                </c:pt>
                <c:pt idx="58">
                  <c:v>3.8</c:v>
                </c:pt>
                <c:pt idx="59">
                  <c:v>4</c:v>
                </c:pt>
                <c:pt idx="60">
                  <c:v>4.4499999999999993</c:v>
                </c:pt>
                <c:pt idx="62">
                  <c:v>4.0333333333333341</c:v>
                </c:pt>
                <c:pt idx="63">
                  <c:v>5.25</c:v>
                </c:pt>
                <c:pt idx="66">
                  <c:v>2.9</c:v>
                </c:pt>
                <c:pt idx="67">
                  <c:v>4.0999999999999996</c:v>
                </c:pt>
                <c:pt idx="69">
                  <c:v>5.0333333333333332</c:v>
                </c:pt>
                <c:pt idx="70">
                  <c:v>5.5</c:v>
                </c:pt>
                <c:pt idx="71">
                  <c:v>5.9499999999999993</c:v>
                </c:pt>
                <c:pt idx="72">
                  <c:v>6.5333333333333341</c:v>
                </c:pt>
                <c:pt idx="73">
                  <c:v>4.4499999999999993</c:v>
                </c:pt>
                <c:pt idx="75">
                  <c:v>4.5999999999999996</c:v>
                </c:pt>
                <c:pt idx="76">
                  <c:v>5.25</c:v>
                </c:pt>
                <c:pt idx="77">
                  <c:v>4.5999999999999996</c:v>
                </c:pt>
                <c:pt idx="78">
                  <c:v>4.2</c:v>
                </c:pt>
                <c:pt idx="79">
                  <c:v>5.8</c:v>
                </c:pt>
                <c:pt idx="81">
                  <c:v>2.9</c:v>
                </c:pt>
                <c:pt idx="83">
                  <c:v>4.5</c:v>
                </c:pt>
                <c:pt idx="84">
                  <c:v>4.5999999999999996</c:v>
                </c:pt>
                <c:pt idx="85">
                  <c:v>5.4</c:v>
                </c:pt>
                <c:pt idx="88">
                  <c:v>5.65</c:v>
                </c:pt>
                <c:pt idx="90">
                  <c:v>5.5799999999999992</c:v>
                </c:pt>
                <c:pt idx="91">
                  <c:v>4.6903614457831324</c:v>
                </c:pt>
              </c:numCache>
            </c:numRef>
          </c:yVal>
          <c:smooth val="0"/>
          <c:extLst>
            <c:ext xmlns:c16="http://schemas.microsoft.com/office/drawing/2014/chart" uri="{C3380CC4-5D6E-409C-BE32-E72D297353CC}">
              <c16:uniqueId val="{00000004-CCA4-43E6-A682-88A6776CB52D}"/>
            </c:ext>
          </c:extLst>
        </c:ser>
        <c:ser>
          <c:idx val="6"/>
          <c:order val="6"/>
          <c:tx>
            <c:strRef>
              <c:f>'CALC 2'!$Y$4</c:f>
              <c:strCache>
                <c:ptCount val="1"/>
                <c:pt idx="0">
                  <c:v>None</c:v>
                </c:pt>
              </c:strCache>
            </c:strRef>
          </c:tx>
          <c:spPr>
            <a:ln w="25400" cap="rnd">
              <a:noFill/>
              <a:round/>
            </a:ln>
            <a:effectLst/>
          </c:spPr>
          <c:marker>
            <c:symbol val="circle"/>
            <c:size val="5"/>
            <c:spPr>
              <a:solidFill>
                <a:srgbClr val="00B050"/>
              </a:solidFill>
              <a:ln w="9525">
                <a:solidFill>
                  <a:schemeClr val="accent1">
                    <a:lumMod val="60000"/>
                  </a:schemeClr>
                </a:solidFill>
              </a:ln>
              <a:effectLst/>
            </c:spPr>
          </c:marker>
          <c:xVal>
            <c:strRef>
              <c:f>'CALC 2'!$Q$5:$R$96</c:f>
              <c:strCache>
                <c:ptCount val="92"/>
                <c:pt idx="0">
                  <c:v>1</c:v>
                </c:pt>
                <c:pt idx="1">
                  <c:v>1.1</c:v>
                </c:pt>
                <c:pt idx="2">
                  <c:v>1.2</c:v>
                </c:pt>
                <c:pt idx="3">
                  <c:v>1.3</c:v>
                </c:pt>
                <c:pt idx="4">
                  <c:v>1.4</c:v>
                </c:pt>
                <c:pt idx="5">
                  <c:v>1.5</c:v>
                </c:pt>
                <c:pt idx="6">
                  <c:v>1.6</c:v>
                </c:pt>
                <c:pt idx="7">
                  <c:v>1.7</c:v>
                </c:pt>
                <c:pt idx="8">
                  <c:v>1.8</c:v>
                </c:pt>
                <c:pt idx="9">
                  <c:v>1.9</c:v>
                </c:pt>
                <c:pt idx="10">
                  <c:v>2</c:v>
                </c:pt>
                <c:pt idx="11">
                  <c:v>2.1</c:v>
                </c:pt>
                <c:pt idx="12">
                  <c:v>2.2</c:v>
                </c:pt>
                <c:pt idx="13">
                  <c:v>2.3</c:v>
                </c:pt>
                <c:pt idx="14">
                  <c:v>2.4</c:v>
                </c:pt>
                <c:pt idx="15">
                  <c:v>2.5</c:v>
                </c:pt>
                <c:pt idx="16">
                  <c:v>2.6</c:v>
                </c:pt>
                <c:pt idx="17">
                  <c:v>2.7</c:v>
                </c:pt>
                <c:pt idx="18">
                  <c:v>2.8</c:v>
                </c:pt>
                <c:pt idx="19">
                  <c:v>2.9</c:v>
                </c:pt>
                <c:pt idx="20">
                  <c:v>3</c:v>
                </c:pt>
                <c:pt idx="21">
                  <c:v>3.1</c:v>
                </c:pt>
                <c:pt idx="22">
                  <c:v>3.2</c:v>
                </c:pt>
                <c:pt idx="23">
                  <c:v>3.3</c:v>
                </c:pt>
                <c:pt idx="24">
                  <c:v>3.4</c:v>
                </c:pt>
                <c:pt idx="25">
                  <c:v>3.5</c:v>
                </c:pt>
                <c:pt idx="26">
                  <c:v>3.6</c:v>
                </c:pt>
                <c:pt idx="27">
                  <c:v>3.7</c:v>
                </c:pt>
                <c:pt idx="28">
                  <c:v>3.8</c:v>
                </c:pt>
                <c:pt idx="29">
                  <c:v>3.9</c:v>
                </c:pt>
                <c:pt idx="30">
                  <c:v>4</c:v>
                </c:pt>
                <c:pt idx="31">
                  <c:v>4.1</c:v>
                </c:pt>
                <c:pt idx="32">
                  <c:v>4.2</c:v>
                </c:pt>
                <c:pt idx="33">
                  <c:v>4.3</c:v>
                </c:pt>
                <c:pt idx="34">
                  <c:v>4.4</c:v>
                </c:pt>
                <c:pt idx="35">
                  <c:v>4.5</c:v>
                </c:pt>
                <c:pt idx="36">
                  <c:v>4.6</c:v>
                </c:pt>
                <c:pt idx="37">
                  <c:v>4.7</c:v>
                </c:pt>
                <c:pt idx="38">
                  <c:v>4.8</c:v>
                </c:pt>
                <c:pt idx="39">
                  <c:v>4.9</c:v>
                </c:pt>
                <c:pt idx="40">
                  <c:v>5</c:v>
                </c:pt>
                <c:pt idx="41">
                  <c:v>5.1</c:v>
                </c:pt>
                <c:pt idx="42">
                  <c:v>5.2</c:v>
                </c:pt>
                <c:pt idx="43">
                  <c:v>5.3</c:v>
                </c:pt>
                <c:pt idx="44">
                  <c:v>5.4</c:v>
                </c:pt>
                <c:pt idx="45">
                  <c:v>5.5</c:v>
                </c:pt>
                <c:pt idx="46">
                  <c:v>5.6</c:v>
                </c:pt>
                <c:pt idx="47">
                  <c:v>5.7</c:v>
                </c:pt>
                <c:pt idx="48">
                  <c:v>5.8</c:v>
                </c:pt>
                <c:pt idx="49">
                  <c:v>5.9</c:v>
                </c:pt>
                <c:pt idx="50">
                  <c:v>6</c:v>
                </c:pt>
                <c:pt idx="51">
                  <c:v>6.1</c:v>
                </c:pt>
                <c:pt idx="52">
                  <c:v>6.2</c:v>
                </c:pt>
                <c:pt idx="53">
                  <c:v>6.3</c:v>
                </c:pt>
                <c:pt idx="54">
                  <c:v>6.4</c:v>
                </c:pt>
                <c:pt idx="55">
                  <c:v>6.5</c:v>
                </c:pt>
                <c:pt idx="56">
                  <c:v>6.6</c:v>
                </c:pt>
                <c:pt idx="57">
                  <c:v>6.7</c:v>
                </c:pt>
                <c:pt idx="58">
                  <c:v>6.8</c:v>
                </c:pt>
                <c:pt idx="59">
                  <c:v>6.9</c:v>
                </c:pt>
                <c:pt idx="60">
                  <c:v>7</c:v>
                </c:pt>
                <c:pt idx="61">
                  <c:v>7.1</c:v>
                </c:pt>
                <c:pt idx="62">
                  <c:v>7.2</c:v>
                </c:pt>
                <c:pt idx="63">
                  <c:v>7.3</c:v>
                </c:pt>
                <c:pt idx="64">
                  <c:v>7.4</c:v>
                </c:pt>
                <c:pt idx="65">
                  <c:v>7.5</c:v>
                </c:pt>
                <c:pt idx="66">
                  <c:v>7.6</c:v>
                </c:pt>
                <c:pt idx="67">
                  <c:v>7.7</c:v>
                </c:pt>
                <c:pt idx="68">
                  <c:v>7.8</c:v>
                </c:pt>
                <c:pt idx="69">
                  <c:v>7.9</c:v>
                </c:pt>
                <c:pt idx="70">
                  <c:v>8</c:v>
                </c:pt>
                <c:pt idx="71">
                  <c:v>8.1</c:v>
                </c:pt>
                <c:pt idx="72">
                  <c:v>8.2</c:v>
                </c:pt>
                <c:pt idx="73">
                  <c:v>8.3</c:v>
                </c:pt>
                <c:pt idx="74">
                  <c:v>8.4</c:v>
                </c:pt>
                <c:pt idx="75">
                  <c:v>8.5</c:v>
                </c:pt>
                <c:pt idx="76">
                  <c:v>8.6</c:v>
                </c:pt>
                <c:pt idx="77">
                  <c:v>8.7</c:v>
                </c:pt>
                <c:pt idx="78">
                  <c:v>8.8</c:v>
                </c:pt>
                <c:pt idx="79">
                  <c:v>8.9</c:v>
                </c:pt>
                <c:pt idx="80">
                  <c:v>9</c:v>
                </c:pt>
                <c:pt idx="81">
                  <c:v>9.1</c:v>
                </c:pt>
                <c:pt idx="82">
                  <c:v>9.2</c:v>
                </c:pt>
                <c:pt idx="83">
                  <c:v>9.3</c:v>
                </c:pt>
                <c:pt idx="84">
                  <c:v>9.4</c:v>
                </c:pt>
                <c:pt idx="85">
                  <c:v>9.5</c:v>
                </c:pt>
                <c:pt idx="86">
                  <c:v>9.6</c:v>
                </c:pt>
                <c:pt idx="87">
                  <c:v>9.7</c:v>
                </c:pt>
                <c:pt idx="88">
                  <c:v>9.8</c:v>
                </c:pt>
                <c:pt idx="89">
                  <c:v>9.9</c:v>
                </c:pt>
                <c:pt idx="90">
                  <c:v>10</c:v>
                </c:pt>
                <c:pt idx="91">
                  <c:v>Grand Total</c:v>
                </c:pt>
              </c:strCache>
            </c:strRef>
          </c:xVal>
          <c:yVal>
            <c:numRef>
              <c:f>'CALC 2'!$Y$5:$Y$96</c:f>
              <c:numCache>
                <c:formatCode>General</c:formatCode>
                <c:ptCount val="92"/>
                <c:pt idx="0">
                  <c:v>2.0125000000000002</c:v>
                </c:pt>
                <c:pt idx="1">
                  <c:v>3.6</c:v>
                </c:pt>
                <c:pt idx="2">
                  <c:v>2.8000000000000003</c:v>
                </c:pt>
                <c:pt idx="3">
                  <c:v>3.25</c:v>
                </c:pt>
                <c:pt idx="4">
                  <c:v>2.5249999999999999</c:v>
                </c:pt>
                <c:pt idx="5">
                  <c:v>2.2750000000000004</c:v>
                </c:pt>
                <c:pt idx="7">
                  <c:v>1.9599999999999997</c:v>
                </c:pt>
                <c:pt idx="8">
                  <c:v>1.7749999999999999</c:v>
                </c:pt>
                <c:pt idx="9">
                  <c:v>3.4</c:v>
                </c:pt>
                <c:pt idx="10">
                  <c:v>2.5</c:v>
                </c:pt>
                <c:pt idx="11">
                  <c:v>2.4500000000000002</c:v>
                </c:pt>
                <c:pt idx="12">
                  <c:v>1.3</c:v>
                </c:pt>
                <c:pt idx="13">
                  <c:v>2.3400000000000003</c:v>
                </c:pt>
                <c:pt idx="14">
                  <c:v>2.1</c:v>
                </c:pt>
                <c:pt idx="15">
                  <c:v>3</c:v>
                </c:pt>
                <c:pt idx="16">
                  <c:v>3.0777777777777775</c:v>
                </c:pt>
                <c:pt idx="17">
                  <c:v>3.3125</c:v>
                </c:pt>
                <c:pt idx="18">
                  <c:v>3.1181818181818186</c:v>
                </c:pt>
                <c:pt idx="19">
                  <c:v>2.6700000000000004</c:v>
                </c:pt>
                <c:pt idx="20">
                  <c:v>3.2363636363636359</c:v>
                </c:pt>
                <c:pt idx="21">
                  <c:v>2.92</c:v>
                </c:pt>
                <c:pt idx="22">
                  <c:v>2.7882352941176469</c:v>
                </c:pt>
                <c:pt idx="23">
                  <c:v>3.0294117647058818</c:v>
                </c:pt>
                <c:pt idx="24">
                  <c:v>3.5555555555555554</c:v>
                </c:pt>
                <c:pt idx="25">
                  <c:v>2.8692307692307688</c:v>
                </c:pt>
                <c:pt idx="26">
                  <c:v>3.3941176470588239</c:v>
                </c:pt>
                <c:pt idx="27">
                  <c:v>3.1352941176470588</c:v>
                </c:pt>
                <c:pt idx="28">
                  <c:v>3.6687500000000006</c:v>
                </c:pt>
                <c:pt idx="29">
                  <c:v>3.2272727272727266</c:v>
                </c:pt>
                <c:pt idx="30">
                  <c:v>3.2058823529411766</c:v>
                </c:pt>
                <c:pt idx="31">
                  <c:v>3.7500000000000009</c:v>
                </c:pt>
                <c:pt idx="32">
                  <c:v>3.2263157894736842</c:v>
                </c:pt>
                <c:pt idx="33">
                  <c:v>3.074074074074074</c:v>
                </c:pt>
                <c:pt idx="34">
                  <c:v>3.7111111111111108</c:v>
                </c:pt>
                <c:pt idx="35">
                  <c:v>3.6444444444444453</c:v>
                </c:pt>
                <c:pt idx="36">
                  <c:v>3.5041666666666678</c:v>
                </c:pt>
                <c:pt idx="37">
                  <c:v>3.2</c:v>
                </c:pt>
                <c:pt idx="38">
                  <c:v>3.6772727272727264</c:v>
                </c:pt>
                <c:pt idx="39">
                  <c:v>3.7370370370370369</c:v>
                </c:pt>
                <c:pt idx="40">
                  <c:v>3.3935483870967742</c:v>
                </c:pt>
                <c:pt idx="41">
                  <c:v>3.340740740740741</c:v>
                </c:pt>
                <c:pt idx="42">
                  <c:v>3.518181818181819</c:v>
                </c:pt>
                <c:pt idx="43">
                  <c:v>4.0739130434782611</c:v>
                </c:pt>
                <c:pt idx="44">
                  <c:v>3.9926829268292687</c:v>
                </c:pt>
                <c:pt idx="45">
                  <c:v>3.5062499999999992</c:v>
                </c:pt>
                <c:pt idx="46">
                  <c:v>3.5379310344827588</c:v>
                </c:pt>
                <c:pt idx="47">
                  <c:v>4.248484848484849</c:v>
                </c:pt>
                <c:pt idx="48">
                  <c:v>3.7310344827586208</c:v>
                </c:pt>
                <c:pt idx="49">
                  <c:v>4.0257142857142858</c:v>
                </c:pt>
                <c:pt idx="50">
                  <c:v>4.2812499999999991</c:v>
                </c:pt>
                <c:pt idx="51">
                  <c:v>4.0277777777777777</c:v>
                </c:pt>
                <c:pt idx="52">
                  <c:v>4.091176470588235</c:v>
                </c:pt>
                <c:pt idx="53">
                  <c:v>4.1565217391304348</c:v>
                </c:pt>
                <c:pt idx="54">
                  <c:v>4.3666666666666663</c:v>
                </c:pt>
                <c:pt idx="55">
                  <c:v>4.3352941176470594</c:v>
                </c:pt>
                <c:pt idx="56">
                  <c:v>4.5906249999999993</c:v>
                </c:pt>
                <c:pt idx="57">
                  <c:v>4.2973684210526315</c:v>
                </c:pt>
                <c:pt idx="58">
                  <c:v>4.524137931034482</c:v>
                </c:pt>
                <c:pt idx="59">
                  <c:v>4.1081081081081088</c:v>
                </c:pt>
                <c:pt idx="60">
                  <c:v>4.3181818181818183</c:v>
                </c:pt>
                <c:pt idx="61">
                  <c:v>4.2756756756756751</c:v>
                </c:pt>
                <c:pt idx="62">
                  <c:v>4.2111111111111112</c:v>
                </c:pt>
                <c:pt idx="63">
                  <c:v>4.60952380952381</c:v>
                </c:pt>
                <c:pt idx="64">
                  <c:v>4.2487179487179496</c:v>
                </c:pt>
                <c:pt idx="65">
                  <c:v>4.2687500000000016</c:v>
                </c:pt>
                <c:pt idx="66">
                  <c:v>4.5249999999999995</c:v>
                </c:pt>
                <c:pt idx="67">
                  <c:v>4.3878787878787886</c:v>
                </c:pt>
                <c:pt idx="68">
                  <c:v>4.7892857142857137</c:v>
                </c:pt>
                <c:pt idx="69">
                  <c:v>4.6103448275862071</c:v>
                </c:pt>
                <c:pt idx="70">
                  <c:v>4.4363636363636356</c:v>
                </c:pt>
                <c:pt idx="71">
                  <c:v>4.7424242424242422</c:v>
                </c:pt>
                <c:pt idx="72">
                  <c:v>4.4599999999999982</c:v>
                </c:pt>
                <c:pt idx="73">
                  <c:v>4.8974358974358978</c:v>
                </c:pt>
                <c:pt idx="74">
                  <c:v>4.6392857142857133</c:v>
                </c:pt>
                <c:pt idx="75">
                  <c:v>4.7242424242424219</c:v>
                </c:pt>
                <c:pt idx="76">
                  <c:v>4.7954545454545459</c:v>
                </c:pt>
                <c:pt idx="77">
                  <c:v>4.87</c:v>
                </c:pt>
                <c:pt idx="78">
                  <c:v>4.8217391304347821</c:v>
                </c:pt>
                <c:pt idx="79">
                  <c:v>4.6038461538461544</c:v>
                </c:pt>
                <c:pt idx="80">
                  <c:v>4.9578947368421051</c:v>
                </c:pt>
                <c:pt idx="81">
                  <c:v>4.7037037037037033</c:v>
                </c:pt>
                <c:pt idx="82">
                  <c:v>5.0954545454545448</c:v>
                </c:pt>
                <c:pt idx="83">
                  <c:v>4.9157894736842103</c:v>
                </c:pt>
                <c:pt idx="84">
                  <c:v>5.214999999999999</c:v>
                </c:pt>
                <c:pt idx="85">
                  <c:v>5.1368421052631579</c:v>
                </c:pt>
                <c:pt idx="86">
                  <c:v>4.9782608695652177</c:v>
                </c:pt>
                <c:pt idx="87">
                  <c:v>4.7333333333333343</c:v>
                </c:pt>
                <c:pt idx="88">
                  <c:v>5.6814814814814802</c:v>
                </c:pt>
                <c:pt idx="89">
                  <c:v>5.3266666666666662</c:v>
                </c:pt>
                <c:pt idx="90">
                  <c:v>5.2537190082644658</c:v>
                </c:pt>
                <c:pt idx="91">
                  <c:v>4.2344733242134147</c:v>
                </c:pt>
              </c:numCache>
            </c:numRef>
          </c:yVal>
          <c:smooth val="0"/>
          <c:extLst>
            <c:ext xmlns:c16="http://schemas.microsoft.com/office/drawing/2014/chart" uri="{C3380CC4-5D6E-409C-BE32-E72D297353CC}">
              <c16:uniqueId val="{00000060-CCA4-43E6-A682-88A6776CB52D}"/>
            </c:ext>
          </c:extLst>
        </c:ser>
        <c:dLbls>
          <c:showLegendKey val="0"/>
          <c:showVal val="0"/>
          <c:showCatName val="0"/>
          <c:showSerName val="0"/>
          <c:showPercent val="0"/>
          <c:showBubbleSize val="0"/>
        </c:dLbls>
        <c:axId val="1490310175"/>
        <c:axId val="1490311615"/>
        <c:extLst>
          <c:ext xmlns:c15="http://schemas.microsoft.com/office/drawing/2012/chart" uri="{02D57815-91ED-43cb-92C2-25804820EDAC}">
            <c15:filteredScatterSeries>
              <c15:ser>
                <c:idx val="5"/>
                <c:order val="5"/>
                <c:tx>
                  <c:strRef>
                    <c:extLst>
                      <c:ext uri="{02D57815-91ED-43cb-92C2-25804820EDAC}">
                        <c15:formulaRef>
                          <c15:sqref>'CALC 2'!$X$4</c15:sqref>
                        </c15:formulaRef>
                      </c:ext>
                    </c:extLst>
                    <c:strCache>
                      <c:ptCount val="1"/>
                      <c:pt idx="0">
                        <c:v>Grand Total</c:v>
                      </c:pt>
                    </c:strCache>
                  </c:strRef>
                </c:tx>
                <c:spPr>
                  <a:ln w="19050" cap="rnd">
                    <a:noFill/>
                    <a:round/>
                  </a:ln>
                  <a:effectLst/>
                </c:spPr>
                <c:marker>
                  <c:symbol val="circle"/>
                  <c:size val="5"/>
                  <c:spPr>
                    <a:solidFill>
                      <a:schemeClr val="accent6"/>
                    </a:solidFill>
                    <a:ln w="9525">
                      <a:solidFill>
                        <a:schemeClr val="accent6"/>
                      </a:solidFill>
                    </a:ln>
                    <a:effectLst/>
                  </c:spPr>
                </c:marker>
                <c:xVal>
                  <c:strRef>
                    <c:extLst>
                      <c:ext uri="{02D57815-91ED-43cb-92C2-25804820EDAC}">
                        <c15:formulaRef>
                          <c15:sqref>'CALC 2'!$Q$5:$R$96</c15:sqref>
                        </c15:formulaRef>
                      </c:ext>
                    </c:extLst>
                    <c:strCache>
                      <c:ptCount val="92"/>
                      <c:pt idx="0">
                        <c:v>1</c:v>
                      </c:pt>
                      <c:pt idx="1">
                        <c:v>1.1</c:v>
                      </c:pt>
                      <c:pt idx="2">
                        <c:v>1.2</c:v>
                      </c:pt>
                      <c:pt idx="3">
                        <c:v>1.3</c:v>
                      </c:pt>
                      <c:pt idx="4">
                        <c:v>1.4</c:v>
                      </c:pt>
                      <c:pt idx="5">
                        <c:v>1.5</c:v>
                      </c:pt>
                      <c:pt idx="6">
                        <c:v>1.6</c:v>
                      </c:pt>
                      <c:pt idx="7">
                        <c:v>1.7</c:v>
                      </c:pt>
                      <c:pt idx="8">
                        <c:v>1.8</c:v>
                      </c:pt>
                      <c:pt idx="9">
                        <c:v>1.9</c:v>
                      </c:pt>
                      <c:pt idx="10">
                        <c:v>2</c:v>
                      </c:pt>
                      <c:pt idx="11">
                        <c:v>2.1</c:v>
                      </c:pt>
                      <c:pt idx="12">
                        <c:v>2.2</c:v>
                      </c:pt>
                      <c:pt idx="13">
                        <c:v>2.3</c:v>
                      </c:pt>
                      <c:pt idx="14">
                        <c:v>2.4</c:v>
                      </c:pt>
                      <c:pt idx="15">
                        <c:v>2.5</c:v>
                      </c:pt>
                      <c:pt idx="16">
                        <c:v>2.6</c:v>
                      </c:pt>
                      <c:pt idx="17">
                        <c:v>2.7</c:v>
                      </c:pt>
                      <c:pt idx="18">
                        <c:v>2.8</c:v>
                      </c:pt>
                      <c:pt idx="19">
                        <c:v>2.9</c:v>
                      </c:pt>
                      <c:pt idx="20">
                        <c:v>3</c:v>
                      </c:pt>
                      <c:pt idx="21">
                        <c:v>3.1</c:v>
                      </c:pt>
                      <c:pt idx="22">
                        <c:v>3.2</c:v>
                      </c:pt>
                      <c:pt idx="23">
                        <c:v>3.3</c:v>
                      </c:pt>
                      <c:pt idx="24">
                        <c:v>3.4</c:v>
                      </c:pt>
                      <c:pt idx="25">
                        <c:v>3.5</c:v>
                      </c:pt>
                      <c:pt idx="26">
                        <c:v>3.6</c:v>
                      </c:pt>
                      <c:pt idx="27">
                        <c:v>3.7</c:v>
                      </c:pt>
                      <c:pt idx="28">
                        <c:v>3.8</c:v>
                      </c:pt>
                      <c:pt idx="29">
                        <c:v>3.9</c:v>
                      </c:pt>
                      <c:pt idx="30">
                        <c:v>4</c:v>
                      </c:pt>
                      <c:pt idx="31">
                        <c:v>4.1</c:v>
                      </c:pt>
                      <c:pt idx="32">
                        <c:v>4.2</c:v>
                      </c:pt>
                      <c:pt idx="33">
                        <c:v>4.3</c:v>
                      </c:pt>
                      <c:pt idx="34">
                        <c:v>4.4</c:v>
                      </c:pt>
                      <c:pt idx="35">
                        <c:v>4.5</c:v>
                      </c:pt>
                      <c:pt idx="36">
                        <c:v>4.6</c:v>
                      </c:pt>
                      <c:pt idx="37">
                        <c:v>4.7</c:v>
                      </c:pt>
                      <c:pt idx="38">
                        <c:v>4.8</c:v>
                      </c:pt>
                      <c:pt idx="39">
                        <c:v>4.9</c:v>
                      </c:pt>
                      <c:pt idx="40">
                        <c:v>5</c:v>
                      </c:pt>
                      <c:pt idx="41">
                        <c:v>5.1</c:v>
                      </c:pt>
                      <c:pt idx="42">
                        <c:v>5.2</c:v>
                      </c:pt>
                      <c:pt idx="43">
                        <c:v>5.3</c:v>
                      </c:pt>
                      <c:pt idx="44">
                        <c:v>5.4</c:v>
                      </c:pt>
                      <c:pt idx="45">
                        <c:v>5.5</c:v>
                      </c:pt>
                      <c:pt idx="46">
                        <c:v>5.6</c:v>
                      </c:pt>
                      <c:pt idx="47">
                        <c:v>5.7</c:v>
                      </c:pt>
                      <c:pt idx="48">
                        <c:v>5.8</c:v>
                      </c:pt>
                      <c:pt idx="49">
                        <c:v>5.9</c:v>
                      </c:pt>
                      <c:pt idx="50">
                        <c:v>6</c:v>
                      </c:pt>
                      <c:pt idx="51">
                        <c:v>6.1</c:v>
                      </c:pt>
                      <c:pt idx="52">
                        <c:v>6.2</c:v>
                      </c:pt>
                      <c:pt idx="53">
                        <c:v>6.3</c:v>
                      </c:pt>
                      <c:pt idx="54">
                        <c:v>6.4</c:v>
                      </c:pt>
                      <c:pt idx="55">
                        <c:v>6.5</c:v>
                      </c:pt>
                      <c:pt idx="56">
                        <c:v>6.6</c:v>
                      </c:pt>
                      <c:pt idx="57">
                        <c:v>6.7</c:v>
                      </c:pt>
                      <c:pt idx="58">
                        <c:v>6.8</c:v>
                      </c:pt>
                      <c:pt idx="59">
                        <c:v>6.9</c:v>
                      </c:pt>
                      <c:pt idx="60">
                        <c:v>7</c:v>
                      </c:pt>
                      <c:pt idx="61">
                        <c:v>7.1</c:v>
                      </c:pt>
                      <c:pt idx="62">
                        <c:v>7.2</c:v>
                      </c:pt>
                      <c:pt idx="63">
                        <c:v>7.3</c:v>
                      </c:pt>
                      <c:pt idx="64">
                        <c:v>7.4</c:v>
                      </c:pt>
                      <c:pt idx="65">
                        <c:v>7.5</c:v>
                      </c:pt>
                      <c:pt idx="66">
                        <c:v>7.6</c:v>
                      </c:pt>
                      <c:pt idx="67">
                        <c:v>7.7</c:v>
                      </c:pt>
                      <c:pt idx="68">
                        <c:v>7.8</c:v>
                      </c:pt>
                      <c:pt idx="69">
                        <c:v>7.9</c:v>
                      </c:pt>
                      <c:pt idx="70">
                        <c:v>8</c:v>
                      </c:pt>
                      <c:pt idx="71">
                        <c:v>8.1</c:v>
                      </c:pt>
                      <c:pt idx="72">
                        <c:v>8.2</c:v>
                      </c:pt>
                      <c:pt idx="73">
                        <c:v>8.3</c:v>
                      </c:pt>
                      <c:pt idx="74">
                        <c:v>8.4</c:v>
                      </c:pt>
                      <c:pt idx="75">
                        <c:v>8.5</c:v>
                      </c:pt>
                      <c:pt idx="76">
                        <c:v>8.6</c:v>
                      </c:pt>
                      <c:pt idx="77">
                        <c:v>8.7</c:v>
                      </c:pt>
                      <c:pt idx="78">
                        <c:v>8.8</c:v>
                      </c:pt>
                      <c:pt idx="79">
                        <c:v>8.9</c:v>
                      </c:pt>
                      <c:pt idx="80">
                        <c:v>9</c:v>
                      </c:pt>
                      <c:pt idx="81">
                        <c:v>9.1</c:v>
                      </c:pt>
                      <c:pt idx="82">
                        <c:v>9.2</c:v>
                      </c:pt>
                      <c:pt idx="83">
                        <c:v>9.3</c:v>
                      </c:pt>
                      <c:pt idx="84">
                        <c:v>9.4</c:v>
                      </c:pt>
                      <c:pt idx="85">
                        <c:v>9.5</c:v>
                      </c:pt>
                      <c:pt idx="86">
                        <c:v>9.6</c:v>
                      </c:pt>
                      <c:pt idx="87">
                        <c:v>9.7</c:v>
                      </c:pt>
                      <c:pt idx="88">
                        <c:v>9.8</c:v>
                      </c:pt>
                      <c:pt idx="89">
                        <c:v>9.9</c:v>
                      </c:pt>
                      <c:pt idx="90">
                        <c:v>10</c:v>
                      </c:pt>
                      <c:pt idx="91">
                        <c:v>Grand Total</c:v>
                      </c:pt>
                    </c:strCache>
                  </c:strRef>
                </c:xVal>
                <c:yVal>
                  <c:numRef>
                    <c:extLst>
                      <c:ext uri="{02D57815-91ED-43cb-92C2-25804820EDAC}">
                        <c15:formulaRef>
                          <c15:sqref>'CALC 2'!$X$5:$X$96</c15:sqref>
                        </c15:formulaRef>
                      </c:ext>
                    </c:extLst>
                    <c:numCache>
                      <c:formatCode>General</c:formatCode>
                      <c:ptCount val="92"/>
                      <c:pt idx="0">
                        <c:v>2.1363636363636362</c:v>
                      </c:pt>
                      <c:pt idx="1">
                        <c:v>3.6</c:v>
                      </c:pt>
                      <c:pt idx="2">
                        <c:v>2.8000000000000003</c:v>
                      </c:pt>
                      <c:pt idx="3">
                        <c:v>2.5333333333333332</c:v>
                      </c:pt>
                      <c:pt idx="4">
                        <c:v>2.5249999999999999</c:v>
                      </c:pt>
                      <c:pt idx="5">
                        <c:v>2.2799999999999998</c:v>
                      </c:pt>
                      <c:pt idx="6">
                        <c:v>2.8</c:v>
                      </c:pt>
                      <c:pt idx="7">
                        <c:v>1.9599999999999997</c:v>
                      </c:pt>
                      <c:pt idx="8">
                        <c:v>1.6166666666666665</c:v>
                      </c:pt>
                      <c:pt idx="9">
                        <c:v>3.1250000000000004</c:v>
                      </c:pt>
                      <c:pt idx="10">
                        <c:v>2.75</c:v>
                      </c:pt>
                      <c:pt idx="11">
                        <c:v>2.4500000000000002</c:v>
                      </c:pt>
                      <c:pt idx="12">
                        <c:v>1.3</c:v>
                      </c:pt>
                      <c:pt idx="13">
                        <c:v>2.4249999999999998</c:v>
                      </c:pt>
                      <c:pt idx="14">
                        <c:v>2.1</c:v>
                      </c:pt>
                      <c:pt idx="15">
                        <c:v>2.95</c:v>
                      </c:pt>
                      <c:pt idx="16">
                        <c:v>3.2363636363636363</c:v>
                      </c:pt>
                      <c:pt idx="17">
                        <c:v>3.3125</c:v>
                      </c:pt>
                      <c:pt idx="18">
                        <c:v>3.2142857142857144</c:v>
                      </c:pt>
                      <c:pt idx="19">
                        <c:v>3.0538461538461541</c:v>
                      </c:pt>
                      <c:pt idx="20">
                        <c:v>2.7941176470588234</c:v>
                      </c:pt>
                      <c:pt idx="21">
                        <c:v>2.5466666666666664</c:v>
                      </c:pt>
                      <c:pt idx="22">
                        <c:v>2.6722222222222225</c:v>
                      </c:pt>
                      <c:pt idx="23">
                        <c:v>3.0722222222222215</c:v>
                      </c:pt>
                      <c:pt idx="24">
                        <c:v>3.2461538461538457</c:v>
                      </c:pt>
                      <c:pt idx="25">
                        <c:v>3.0238095238095246</c:v>
                      </c:pt>
                      <c:pt idx="26">
                        <c:v>3.2850000000000001</c:v>
                      </c:pt>
                      <c:pt idx="27">
                        <c:v>3.0478260869565217</c:v>
                      </c:pt>
                      <c:pt idx="28">
                        <c:v>3.6652173913043478</c:v>
                      </c:pt>
                      <c:pt idx="29">
                        <c:v>3.1428571428571419</c:v>
                      </c:pt>
                      <c:pt idx="30">
                        <c:v>3.1789473684210527</c:v>
                      </c:pt>
                      <c:pt idx="31">
                        <c:v>3.5076923076923077</c:v>
                      </c:pt>
                      <c:pt idx="32">
                        <c:v>3.6333333333333337</c:v>
                      </c:pt>
                      <c:pt idx="33">
                        <c:v>3.1514285714285712</c:v>
                      </c:pt>
                      <c:pt idx="34">
                        <c:v>3.5666666666666669</c:v>
                      </c:pt>
                      <c:pt idx="35">
                        <c:v>3.7515151515151524</c:v>
                      </c:pt>
                      <c:pt idx="36">
                        <c:v>3.5000000000000004</c:v>
                      </c:pt>
                      <c:pt idx="37">
                        <c:v>3.2806451612903227</c:v>
                      </c:pt>
                      <c:pt idx="38">
                        <c:v>3.5621621621621609</c:v>
                      </c:pt>
                      <c:pt idx="39">
                        <c:v>3.6947368421052631</c:v>
                      </c:pt>
                      <c:pt idx="40">
                        <c:v>3.3230769230769237</c:v>
                      </c:pt>
                      <c:pt idx="41">
                        <c:v>3.5638297872340412</c:v>
                      </c:pt>
                      <c:pt idx="42">
                        <c:v>3.6977777777777781</c:v>
                      </c:pt>
                      <c:pt idx="43">
                        <c:v>4.0815789473684205</c:v>
                      </c:pt>
                      <c:pt idx="44">
                        <c:v>3.8333333333333339</c:v>
                      </c:pt>
                      <c:pt idx="45">
                        <c:v>3.5444444444444443</c:v>
                      </c:pt>
                      <c:pt idx="46">
                        <c:v>3.532</c:v>
                      </c:pt>
                      <c:pt idx="47">
                        <c:v>4.3018518518518514</c:v>
                      </c:pt>
                      <c:pt idx="48">
                        <c:v>3.640000000000001</c:v>
                      </c:pt>
                      <c:pt idx="49">
                        <c:v>4.0430769230769235</c:v>
                      </c:pt>
                      <c:pt idx="50">
                        <c:v>4.1852459016393437</c:v>
                      </c:pt>
                      <c:pt idx="51">
                        <c:v>3.9800000000000009</c:v>
                      </c:pt>
                      <c:pt idx="52">
                        <c:v>3.9037037037037035</c:v>
                      </c:pt>
                      <c:pt idx="53">
                        <c:v>4.2085106382978719</c:v>
                      </c:pt>
                      <c:pt idx="54">
                        <c:v>4.2946428571428568</c:v>
                      </c:pt>
                      <c:pt idx="55">
                        <c:v>4.1803278688524603</c:v>
                      </c:pt>
                      <c:pt idx="56">
                        <c:v>4.5016393442622933</c:v>
                      </c:pt>
                      <c:pt idx="57">
                        <c:v>4.2540983606557372</c:v>
                      </c:pt>
                      <c:pt idx="58">
                        <c:v>4.5701754385964923</c:v>
                      </c:pt>
                      <c:pt idx="59">
                        <c:v>4.201470588235293</c:v>
                      </c:pt>
                      <c:pt idx="60">
                        <c:v>4.3879310344827598</c:v>
                      </c:pt>
                      <c:pt idx="61">
                        <c:v>4.3984126984126988</c:v>
                      </c:pt>
                      <c:pt idx="62">
                        <c:v>4.4788461538461544</c:v>
                      </c:pt>
                      <c:pt idx="63">
                        <c:v>4.5354838709677416</c:v>
                      </c:pt>
                      <c:pt idx="64">
                        <c:v>4.2298507462686556</c:v>
                      </c:pt>
                      <c:pt idx="65">
                        <c:v>4.537974683544304</c:v>
                      </c:pt>
                      <c:pt idx="66">
                        <c:v>4.545614035087719</c:v>
                      </c:pt>
                      <c:pt idx="67">
                        <c:v>4.3872727272727268</c:v>
                      </c:pt>
                      <c:pt idx="68">
                        <c:v>4.6779999999999999</c:v>
                      </c:pt>
                      <c:pt idx="69">
                        <c:v>4.7525423728813569</c:v>
                      </c:pt>
                      <c:pt idx="70">
                        <c:v>4.4406779661016955</c:v>
                      </c:pt>
                      <c:pt idx="71">
                        <c:v>4.6964285714285712</c:v>
                      </c:pt>
                      <c:pt idx="72">
                        <c:v>4.6631578947368411</c:v>
                      </c:pt>
                      <c:pt idx="73">
                        <c:v>4.6531250000000011</c:v>
                      </c:pt>
                      <c:pt idx="74">
                        <c:v>4.5777777777777766</c:v>
                      </c:pt>
                      <c:pt idx="75">
                        <c:v>4.7191176470588214</c:v>
                      </c:pt>
                      <c:pt idx="76">
                        <c:v>4.5979591836734679</c:v>
                      </c:pt>
                      <c:pt idx="77">
                        <c:v>4.8181818181818175</c:v>
                      </c:pt>
                      <c:pt idx="78">
                        <c:v>4.909259259259259</c:v>
                      </c:pt>
                      <c:pt idx="79">
                        <c:v>4.8020408163265307</c:v>
                      </c:pt>
                      <c:pt idx="80">
                        <c:v>5.1222222222222218</c:v>
                      </c:pt>
                      <c:pt idx="81">
                        <c:v>4.777358490566038</c:v>
                      </c:pt>
                      <c:pt idx="82">
                        <c:v>5.2979166666666666</c:v>
                      </c:pt>
                      <c:pt idx="83">
                        <c:v>4.8170731707317076</c:v>
                      </c:pt>
                      <c:pt idx="84">
                        <c:v>5.1651162790697667</c:v>
                      </c:pt>
                      <c:pt idx="85">
                        <c:v>4.9571428571428573</c:v>
                      </c:pt>
                      <c:pt idx="86">
                        <c:v>4.9471698113207552</c:v>
                      </c:pt>
                      <c:pt idx="87">
                        <c:v>5.0255319148936159</c:v>
                      </c:pt>
                      <c:pt idx="88">
                        <c:v>5.563793103448277</c:v>
                      </c:pt>
                      <c:pt idx="89">
                        <c:v>5.5515151515151491</c:v>
                      </c:pt>
                      <c:pt idx="90">
                        <c:v>5.4082554517133978</c:v>
                      </c:pt>
                      <c:pt idx="91">
                        <c:v>4.4110500000000004</c:v>
                      </c:pt>
                    </c:numCache>
                  </c:numRef>
                </c:yVal>
                <c:smooth val="0"/>
                <c:extLst>
                  <c:ext xmlns:c16="http://schemas.microsoft.com/office/drawing/2014/chart" uri="{C3380CC4-5D6E-409C-BE32-E72D297353CC}">
                    <c16:uniqueId val="{00000005-CCA4-43E6-A682-88A6776CB52D}"/>
                  </c:ext>
                </c:extLst>
              </c15:ser>
            </c15:filteredScatterSeries>
          </c:ext>
        </c:extLst>
      </c:scatterChart>
      <c:valAx>
        <c:axId val="14903101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90311615"/>
        <c:crosses val="autoZero"/>
        <c:crossBetween val="midCat"/>
      </c:valAx>
      <c:valAx>
        <c:axId val="1490311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90310175"/>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0"/>
    <c:dispBlanksAs val="span"/>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[work_sleep_disorders_dataset LATEST.xlsx]CALC!PivotTable20</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0345555584312833E-2"/>
          <c:y val="2.7628546161970722E-2"/>
          <c:w val="0.89754208374588207"/>
          <c:h val="0.71185819376747861"/>
        </c:manualLayout>
      </c:layout>
      <c:barChart>
        <c:barDir val="col"/>
        <c:grouping val="clustered"/>
        <c:varyColors val="0"/>
        <c:ser>
          <c:idx val="0"/>
          <c:order val="0"/>
          <c:tx>
            <c:strRef>
              <c:f>CALC!$M$12:$M$13</c:f>
              <c:strCache>
                <c:ptCount val="1"/>
                <c:pt idx="0">
                  <c:v>Female</c:v>
                </c:pt>
              </c:strCache>
            </c:strRef>
          </c:tx>
          <c:spPr>
            <a:solidFill>
              <a:schemeClr val="tx1"/>
            </a:solidFill>
            <a:ln>
              <a:noFill/>
            </a:ln>
            <a:effectLst/>
          </c:spPr>
          <c:invertIfNegative val="0"/>
          <c:cat>
            <c:strRef>
              <c:f>CALC!$L$14:$L$24</c:f>
              <c:strCache>
                <c:ptCount val="10"/>
                <c:pt idx="0">
                  <c:v>Construction</c:v>
                </c:pt>
                <c:pt idx="1">
                  <c:v>Education</c:v>
                </c:pt>
                <c:pt idx="2">
                  <c:v>Finance</c:v>
                </c:pt>
                <c:pt idx="3">
                  <c:v>Healthcare</c:v>
                </c:pt>
                <c:pt idx="4">
                  <c:v>Hospitality</c:v>
                </c:pt>
                <c:pt idx="5">
                  <c:v>Manufacturing</c:v>
                </c:pt>
                <c:pt idx="6">
                  <c:v>Media</c:v>
                </c:pt>
                <c:pt idx="7">
                  <c:v>Retail</c:v>
                </c:pt>
                <c:pt idx="8">
                  <c:v>Technology</c:v>
                </c:pt>
                <c:pt idx="9">
                  <c:v>Transportation</c:v>
                </c:pt>
              </c:strCache>
            </c:strRef>
          </c:cat>
          <c:val>
            <c:numRef>
              <c:f>CALC!$M$14:$M$24</c:f>
              <c:numCache>
                <c:formatCode>#,##0.0</c:formatCode>
                <c:ptCount val="10"/>
                <c:pt idx="0">
                  <c:v>42.794285714285714</c:v>
                </c:pt>
                <c:pt idx="1">
                  <c:v>40.900990099009903</c:v>
                </c:pt>
                <c:pt idx="2">
                  <c:v>43.426829268292686</c:v>
                </c:pt>
                <c:pt idx="3">
                  <c:v>42.519801980198018</c:v>
                </c:pt>
                <c:pt idx="4">
                  <c:v>41.22</c:v>
                </c:pt>
                <c:pt idx="5">
                  <c:v>39.841836734693878</c:v>
                </c:pt>
                <c:pt idx="6">
                  <c:v>42.427083333333336</c:v>
                </c:pt>
                <c:pt idx="7">
                  <c:v>41.582010582010582</c:v>
                </c:pt>
                <c:pt idx="8">
                  <c:v>40.75845410628019</c:v>
                </c:pt>
                <c:pt idx="9">
                  <c:v>40.95192307692308</c:v>
                </c:pt>
              </c:numCache>
            </c:numRef>
          </c:val>
          <c:extLst>
            <c:ext xmlns:c16="http://schemas.microsoft.com/office/drawing/2014/chart" uri="{C3380CC4-5D6E-409C-BE32-E72D297353CC}">
              <c16:uniqueId val="{00000000-6A5A-48DD-B3A8-58C6CE58D148}"/>
            </c:ext>
          </c:extLst>
        </c:ser>
        <c:ser>
          <c:idx val="1"/>
          <c:order val="1"/>
          <c:tx>
            <c:strRef>
              <c:f>CALC!$N$12:$N$13</c:f>
              <c:strCache>
                <c:ptCount val="1"/>
                <c:pt idx="0">
                  <c:v>Male</c:v>
                </c:pt>
              </c:strCache>
            </c:strRef>
          </c:tx>
          <c:spPr>
            <a:solidFill>
              <a:srgbClr val="FF0000"/>
            </a:solidFill>
            <a:ln>
              <a:noFill/>
            </a:ln>
            <a:effectLst/>
          </c:spPr>
          <c:invertIfNegative val="0"/>
          <c:cat>
            <c:strRef>
              <c:f>CALC!$L$14:$L$24</c:f>
              <c:strCache>
                <c:ptCount val="10"/>
                <c:pt idx="0">
                  <c:v>Construction</c:v>
                </c:pt>
                <c:pt idx="1">
                  <c:v>Education</c:v>
                </c:pt>
                <c:pt idx="2">
                  <c:v>Finance</c:v>
                </c:pt>
                <c:pt idx="3">
                  <c:v>Healthcare</c:v>
                </c:pt>
                <c:pt idx="4">
                  <c:v>Hospitality</c:v>
                </c:pt>
                <c:pt idx="5">
                  <c:v>Manufacturing</c:v>
                </c:pt>
                <c:pt idx="6">
                  <c:v>Media</c:v>
                </c:pt>
                <c:pt idx="7">
                  <c:v>Retail</c:v>
                </c:pt>
                <c:pt idx="8">
                  <c:v>Technology</c:v>
                </c:pt>
                <c:pt idx="9">
                  <c:v>Transportation</c:v>
                </c:pt>
              </c:strCache>
            </c:strRef>
          </c:cat>
          <c:val>
            <c:numRef>
              <c:f>CALC!$N$14:$N$24</c:f>
              <c:numCache>
                <c:formatCode>#,##0.0</c:formatCode>
                <c:ptCount val="10"/>
                <c:pt idx="0">
                  <c:v>41.074468085106382</c:v>
                </c:pt>
                <c:pt idx="1">
                  <c:v>43.695876288659797</c:v>
                </c:pt>
                <c:pt idx="2">
                  <c:v>42.29807692307692</c:v>
                </c:pt>
                <c:pt idx="3">
                  <c:v>40.775510204081634</c:v>
                </c:pt>
                <c:pt idx="4">
                  <c:v>43.183574879227052</c:v>
                </c:pt>
                <c:pt idx="5">
                  <c:v>41.125</c:v>
                </c:pt>
                <c:pt idx="6">
                  <c:v>41.751295336787564</c:v>
                </c:pt>
                <c:pt idx="7">
                  <c:v>43.54871794871795</c:v>
                </c:pt>
                <c:pt idx="8">
                  <c:v>41.796791443850267</c:v>
                </c:pt>
                <c:pt idx="9">
                  <c:v>41.597765363128495</c:v>
                </c:pt>
              </c:numCache>
            </c:numRef>
          </c:val>
          <c:extLst>
            <c:ext xmlns:c16="http://schemas.microsoft.com/office/drawing/2014/chart" uri="{C3380CC4-5D6E-409C-BE32-E72D297353CC}">
              <c16:uniqueId val="{00000003-3913-470B-A2D8-0069A2A77942}"/>
            </c:ext>
          </c:extLst>
        </c:ser>
        <c:ser>
          <c:idx val="2"/>
          <c:order val="2"/>
          <c:tx>
            <c:strRef>
              <c:f>CALC!$O$12:$O$13</c:f>
              <c:strCache>
                <c:ptCount val="1"/>
                <c:pt idx="0">
                  <c:v>Other</c:v>
                </c:pt>
              </c:strCache>
            </c:strRef>
          </c:tx>
          <c:spPr>
            <a:solidFill>
              <a:schemeClr val="bg1"/>
            </a:solidFill>
            <a:ln>
              <a:noFill/>
            </a:ln>
            <a:effectLst/>
          </c:spPr>
          <c:invertIfNegative val="0"/>
          <c:cat>
            <c:strRef>
              <c:f>CALC!$L$14:$L$24</c:f>
              <c:strCache>
                <c:ptCount val="10"/>
                <c:pt idx="0">
                  <c:v>Construction</c:v>
                </c:pt>
                <c:pt idx="1">
                  <c:v>Education</c:v>
                </c:pt>
                <c:pt idx="2">
                  <c:v>Finance</c:v>
                </c:pt>
                <c:pt idx="3">
                  <c:v>Healthcare</c:v>
                </c:pt>
                <c:pt idx="4">
                  <c:v>Hospitality</c:v>
                </c:pt>
                <c:pt idx="5">
                  <c:v>Manufacturing</c:v>
                </c:pt>
                <c:pt idx="6">
                  <c:v>Media</c:v>
                </c:pt>
                <c:pt idx="7">
                  <c:v>Retail</c:v>
                </c:pt>
                <c:pt idx="8">
                  <c:v>Technology</c:v>
                </c:pt>
                <c:pt idx="9">
                  <c:v>Transportation</c:v>
                </c:pt>
              </c:strCache>
            </c:strRef>
          </c:cat>
          <c:val>
            <c:numRef>
              <c:f>CALC!$O$14:$O$24</c:f>
              <c:numCache>
                <c:formatCode>#,##0.0</c:formatCode>
                <c:ptCount val="10"/>
                <c:pt idx="0">
                  <c:v>43.25</c:v>
                </c:pt>
                <c:pt idx="1">
                  <c:v>47.5</c:v>
                </c:pt>
                <c:pt idx="2">
                  <c:v>45.7</c:v>
                </c:pt>
                <c:pt idx="3">
                  <c:v>45.444444444444443</c:v>
                </c:pt>
                <c:pt idx="4">
                  <c:v>40</c:v>
                </c:pt>
                <c:pt idx="5">
                  <c:v>35.909090909090907</c:v>
                </c:pt>
                <c:pt idx="6">
                  <c:v>46.777777777777779</c:v>
                </c:pt>
                <c:pt idx="7">
                  <c:v>38.777777777777779</c:v>
                </c:pt>
                <c:pt idx="8">
                  <c:v>45.0625</c:v>
                </c:pt>
                <c:pt idx="9">
                  <c:v>43.1</c:v>
                </c:pt>
              </c:numCache>
            </c:numRef>
          </c:val>
          <c:extLst>
            <c:ext xmlns:c16="http://schemas.microsoft.com/office/drawing/2014/chart" uri="{C3380CC4-5D6E-409C-BE32-E72D297353CC}">
              <c16:uniqueId val="{00000004-3913-470B-A2D8-0069A2A77942}"/>
            </c:ext>
          </c:extLst>
        </c:ser>
        <c:dLbls>
          <c:showLegendKey val="0"/>
          <c:showVal val="0"/>
          <c:showCatName val="0"/>
          <c:showSerName val="0"/>
          <c:showPercent val="0"/>
          <c:showBubbleSize val="0"/>
        </c:dLbls>
        <c:gapWidth val="219"/>
        <c:overlap val="-27"/>
        <c:axId val="533245343"/>
        <c:axId val="533241983"/>
      </c:barChart>
      <c:catAx>
        <c:axId val="533245343"/>
        <c:scaling>
          <c:orientation val="minMax"/>
        </c:scaling>
        <c:delete val="0"/>
        <c:axPos val="b"/>
        <c:numFmt formatCode="General" sourceLinked="1"/>
        <c:majorTickMark val="none"/>
        <c:minorTickMark val="none"/>
        <c:tickLblPos val="nextTo"/>
        <c:spPr>
          <a:solidFill>
            <a:schemeClr val="tx1"/>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NG"/>
          </a:p>
        </c:txPr>
        <c:crossAx val="533241983"/>
        <c:crosses val="autoZero"/>
        <c:auto val="1"/>
        <c:lblAlgn val="ctr"/>
        <c:lblOffset val="100"/>
        <c:noMultiLvlLbl val="0"/>
      </c:catAx>
      <c:valAx>
        <c:axId val="533241983"/>
        <c:scaling>
          <c:orientation val="minMax"/>
          <c:min val="20"/>
        </c:scaling>
        <c:delete val="0"/>
        <c:axPos val="l"/>
        <c:numFmt formatCode="#,##0.0" sourceLinked="1"/>
        <c:majorTickMark val="none"/>
        <c:minorTickMark val="none"/>
        <c:tickLblPos val="nextTo"/>
        <c:spPr>
          <a:solidFill>
            <a:schemeClr val="tx1"/>
          </a:solid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NG"/>
          </a:p>
        </c:txPr>
        <c:crossAx val="533245343"/>
        <c:crosses val="autoZero"/>
        <c:crossBetween val="between"/>
      </c:valAx>
      <c:spPr>
        <a:noFill/>
        <a:ln>
          <a:noFill/>
        </a:ln>
        <a:effectLst/>
      </c:spPr>
    </c:plotArea>
    <c:legend>
      <c:legendPos val="t"/>
      <c:layout>
        <c:manualLayout>
          <c:xMode val="edge"/>
          <c:yMode val="edge"/>
          <c:x val="0.13734931348445156"/>
          <c:y val="0"/>
          <c:w val="0.3681257104774886"/>
          <c:h val="9.4124147041914796E-2"/>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bg1"/>
          </a:solidFill>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[work_sleep_disorders_dataset LATEST.xlsx]CALC!PivotTable1</c:name>
    <c:fmtId val="10"/>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1"/>
          </a:solidFill>
          <a:ln cap="rnd" cmpd="dbl">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tx1"/>
          </a:solidFill>
          <a:ln cap="rnd" cmpd="dbl">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tx1"/>
          </a:solidFill>
          <a:ln cap="rnd" cmpd="dbl">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95692870514597"/>
          <c:y val="3.3686260863507074E-2"/>
          <c:w val="0.89804307129485406"/>
          <c:h val="0.78792053850991017"/>
        </c:manualLayout>
      </c:layout>
      <c:barChart>
        <c:barDir val="col"/>
        <c:grouping val="clustered"/>
        <c:varyColors val="0"/>
        <c:ser>
          <c:idx val="0"/>
          <c:order val="0"/>
          <c:tx>
            <c:strRef>
              <c:f>CALC!$B$3</c:f>
              <c:strCache>
                <c:ptCount val="1"/>
                <c:pt idx="0">
                  <c:v>Total</c:v>
                </c:pt>
              </c:strCache>
            </c:strRef>
          </c:tx>
          <c:spPr>
            <a:solidFill>
              <a:schemeClr val="tx1"/>
            </a:solidFill>
            <a:ln cap="rnd" cmpd="dbl">
              <a:solidFill>
                <a:schemeClr val="bg1"/>
              </a:solidFill>
            </a:ln>
            <a:effectLst/>
          </c:spPr>
          <c:invertIfNegative val="0"/>
          <c:cat>
            <c:strRef>
              <c:f>CALC!$A$4:$A$10</c:f>
              <c:strCache>
                <c:ptCount val="6"/>
                <c:pt idx="0">
                  <c:v>None</c:v>
                </c:pt>
                <c:pt idx="1">
                  <c:v>Insomnia</c:v>
                </c:pt>
                <c:pt idx="2">
                  <c:v>Sleep Apnea</c:v>
                </c:pt>
                <c:pt idx="3">
                  <c:v>Restless Leg Syndrome</c:v>
                </c:pt>
                <c:pt idx="4">
                  <c:v>Narcolepsy</c:v>
                </c:pt>
                <c:pt idx="5">
                  <c:v>Sleep Paralysis</c:v>
                </c:pt>
              </c:strCache>
            </c:strRef>
          </c:cat>
          <c:val>
            <c:numRef>
              <c:f>CALC!$B$4:$B$10</c:f>
              <c:numCache>
                <c:formatCode>General</c:formatCode>
                <c:ptCount val="6"/>
                <c:pt idx="0">
                  <c:v>2193</c:v>
                </c:pt>
                <c:pt idx="1">
                  <c:v>798</c:v>
                </c:pt>
                <c:pt idx="2">
                  <c:v>464</c:v>
                </c:pt>
                <c:pt idx="3">
                  <c:v>274</c:v>
                </c:pt>
                <c:pt idx="4">
                  <c:v>188</c:v>
                </c:pt>
                <c:pt idx="5">
                  <c:v>83</c:v>
                </c:pt>
              </c:numCache>
            </c:numRef>
          </c:val>
          <c:extLst>
            <c:ext xmlns:c16="http://schemas.microsoft.com/office/drawing/2014/chart" uri="{C3380CC4-5D6E-409C-BE32-E72D297353CC}">
              <c16:uniqueId val="{00000000-7C58-4285-B7EE-38D330EBED78}"/>
            </c:ext>
          </c:extLst>
        </c:ser>
        <c:dLbls>
          <c:showLegendKey val="0"/>
          <c:showVal val="0"/>
          <c:showCatName val="0"/>
          <c:showSerName val="0"/>
          <c:showPercent val="0"/>
          <c:showBubbleSize val="0"/>
        </c:dLbls>
        <c:gapWidth val="219"/>
        <c:overlap val="-27"/>
        <c:axId val="601398863"/>
        <c:axId val="601400783"/>
      </c:barChart>
      <c:catAx>
        <c:axId val="601398863"/>
        <c:scaling>
          <c:orientation val="minMax"/>
        </c:scaling>
        <c:delete val="0"/>
        <c:axPos val="b"/>
        <c:numFmt formatCode="General" sourceLinked="1"/>
        <c:majorTickMark val="none"/>
        <c:minorTickMark val="none"/>
        <c:tickLblPos val="nextTo"/>
        <c:spPr>
          <a:solidFill>
            <a:schemeClr val="tx1"/>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NG"/>
          </a:p>
        </c:txPr>
        <c:crossAx val="601400783"/>
        <c:crosses val="autoZero"/>
        <c:auto val="1"/>
        <c:lblAlgn val="ctr"/>
        <c:lblOffset val="100"/>
        <c:noMultiLvlLbl val="0"/>
      </c:catAx>
      <c:valAx>
        <c:axId val="601400783"/>
        <c:scaling>
          <c:orientation val="minMax"/>
        </c:scaling>
        <c:delete val="0"/>
        <c:axPos val="l"/>
        <c:numFmt formatCode="General" sourceLinked="1"/>
        <c:majorTickMark val="none"/>
        <c:minorTickMark val="none"/>
        <c:tickLblPos val="nextTo"/>
        <c:spPr>
          <a:solidFill>
            <a:schemeClr val="tx1"/>
          </a:solid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NG"/>
          </a:p>
        </c:txPr>
        <c:crossAx val="6013988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bg1"/>
          </a:solidFill>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[work_sleep_disorders_dataset LATEST.xlsx]CALC!PivotTable6</c:name>
    <c:fmtId val="9"/>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solidFill>
          <a:ln cap="rnd" cmpd="dbl">
            <a:solidFill>
              <a:schemeClr val="accent1">
                <a:shade val="1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tx1"/>
          </a:solidFill>
          <a:ln cap="rnd" cmpd="dbl">
            <a:solidFill>
              <a:schemeClr val="accent1">
                <a:shade val="1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1"/>
          </a:solidFill>
          <a:ln cap="rnd" cmpd="dbl">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377066805126654"/>
          <c:y val="8.1075156126355075E-3"/>
          <c:w val="0.80017989559020464"/>
          <c:h val="0.84967494364836327"/>
        </c:manualLayout>
      </c:layout>
      <c:barChart>
        <c:barDir val="bar"/>
        <c:grouping val="clustered"/>
        <c:varyColors val="0"/>
        <c:ser>
          <c:idx val="0"/>
          <c:order val="0"/>
          <c:tx>
            <c:strRef>
              <c:f>CALC!$K$3</c:f>
              <c:strCache>
                <c:ptCount val="1"/>
                <c:pt idx="0">
                  <c:v>Total</c:v>
                </c:pt>
              </c:strCache>
            </c:strRef>
          </c:tx>
          <c:spPr>
            <a:solidFill>
              <a:schemeClr val="tx1"/>
            </a:solidFill>
            <a:ln cap="rnd" cmpd="dbl">
              <a:solidFill>
                <a:schemeClr val="bg1"/>
              </a:solidFill>
            </a:ln>
            <a:effectLst/>
          </c:spPr>
          <c:invertIfNegative val="0"/>
          <c:cat>
            <c:strRef>
              <c:f>CALC!$J$4:$J$10</c:f>
              <c:strCache>
                <c:ptCount val="6"/>
                <c:pt idx="0">
                  <c:v>Narcolepsy</c:v>
                </c:pt>
                <c:pt idx="1">
                  <c:v>Sleep Apnea</c:v>
                </c:pt>
                <c:pt idx="2">
                  <c:v>Insomnia</c:v>
                </c:pt>
                <c:pt idx="3">
                  <c:v>Restless Leg Syndrome</c:v>
                </c:pt>
                <c:pt idx="4">
                  <c:v>Sleep Paralysis</c:v>
                </c:pt>
                <c:pt idx="5">
                  <c:v>None</c:v>
                </c:pt>
              </c:strCache>
            </c:strRef>
          </c:cat>
          <c:val>
            <c:numRef>
              <c:f>CALC!$K$4:$K$10</c:f>
              <c:numCache>
                <c:formatCode>General</c:formatCode>
                <c:ptCount val="6"/>
                <c:pt idx="0">
                  <c:v>4.242021276595743</c:v>
                </c:pt>
                <c:pt idx="1">
                  <c:v>4.2995689655172447</c:v>
                </c:pt>
                <c:pt idx="2">
                  <c:v>4.4359649122806966</c:v>
                </c:pt>
                <c:pt idx="3">
                  <c:v>4.4828467153284706</c:v>
                </c:pt>
                <c:pt idx="4">
                  <c:v>4.6228915662650607</c:v>
                </c:pt>
                <c:pt idx="5">
                  <c:v>5.7243046055631552</c:v>
                </c:pt>
              </c:numCache>
            </c:numRef>
          </c:val>
          <c:extLst>
            <c:ext xmlns:c16="http://schemas.microsoft.com/office/drawing/2014/chart" uri="{C3380CC4-5D6E-409C-BE32-E72D297353CC}">
              <c16:uniqueId val="{00000000-1843-48A2-87E7-DAFA97E1B42B}"/>
            </c:ext>
          </c:extLst>
        </c:ser>
        <c:dLbls>
          <c:showLegendKey val="0"/>
          <c:showVal val="0"/>
          <c:showCatName val="0"/>
          <c:showSerName val="0"/>
          <c:showPercent val="0"/>
          <c:showBubbleSize val="0"/>
        </c:dLbls>
        <c:gapWidth val="182"/>
        <c:axId val="533237663"/>
        <c:axId val="533241023"/>
      </c:barChart>
      <c:catAx>
        <c:axId val="533237663"/>
        <c:scaling>
          <c:orientation val="minMax"/>
        </c:scaling>
        <c:delete val="0"/>
        <c:axPos val="l"/>
        <c:numFmt formatCode="General" sourceLinked="1"/>
        <c:majorTickMark val="none"/>
        <c:minorTickMark val="none"/>
        <c:tickLblPos val="nextTo"/>
        <c:spPr>
          <a:solidFill>
            <a:schemeClr val="tx1"/>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NG"/>
          </a:p>
        </c:txPr>
        <c:crossAx val="533241023"/>
        <c:crosses val="autoZero"/>
        <c:auto val="1"/>
        <c:lblAlgn val="ctr"/>
        <c:lblOffset val="100"/>
        <c:noMultiLvlLbl val="0"/>
      </c:catAx>
      <c:valAx>
        <c:axId val="533241023"/>
        <c:scaling>
          <c:orientation val="minMax"/>
          <c:min val="2"/>
        </c:scaling>
        <c:delete val="0"/>
        <c:axPos val="b"/>
        <c:title>
          <c:tx>
            <c:rich>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a:t>productivity score</a:t>
                </a:r>
              </a:p>
            </c:rich>
          </c:tx>
          <c:overlay val="0"/>
          <c:spPr>
            <a:solidFill>
              <a:schemeClr val="tx1"/>
            </a:solid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NG"/>
            </a:p>
          </c:txPr>
        </c:title>
        <c:numFmt formatCode="General" sourceLinked="1"/>
        <c:majorTickMark val="none"/>
        <c:minorTickMark val="none"/>
        <c:tickLblPos val="nextTo"/>
        <c:spPr>
          <a:solidFill>
            <a:schemeClr val="tx1"/>
          </a:solid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NG"/>
          </a:p>
        </c:txPr>
        <c:crossAx val="5332376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bg1"/>
          </a:solidFill>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[work_sleep_disorders_dataset LATEST.xlsx]CALC!PivotTable21</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rgbClr val="FF000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tx1"/>
          </a:solidFill>
          <a:ln cap="rnd" cmpd="dbl">
            <a:solidFill>
              <a:schemeClr val="accent1">
                <a:shade val="1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tx1"/>
          </a:solidFill>
          <a:ln cap="rnd" cmpd="dbl">
            <a:solidFill>
              <a:schemeClr val="accent1">
                <a:shade val="1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tx1"/>
          </a:solidFill>
          <a:ln cap="rnd" cmpd="dbl">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130182889171101"/>
          <c:y val="5.2589634835193418E-2"/>
          <c:w val="0.82123447047050302"/>
          <c:h val="0.8365023262537471"/>
        </c:manualLayout>
      </c:layout>
      <c:barChart>
        <c:barDir val="bar"/>
        <c:grouping val="clustered"/>
        <c:varyColors val="0"/>
        <c:ser>
          <c:idx val="0"/>
          <c:order val="0"/>
          <c:tx>
            <c:strRef>
              <c:f>CALC!$L$28</c:f>
              <c:strCache>
                <c:ptCount val="1"/>
                <c:pt idx="0">
                  <c:v>Total</c:v>
                </c:pt>
              </c:strCache>
            </c:strRef>
          </c:tx>
          <c:spPr>
            <a:solidFill>
              <a:schemeClr val="tx1"/>
            </a:solidFill>
            <a:ln cap="rnd" cmpd="dbl">
              <a:solidFill>
                <a:schemeClr val="bg1"/>
              </a:solidFill>
            </a:ln>
            <a:effectLst/>
          </c:spPr>
          <c:invertIfNegative val="0"/>
          <c:cat>
            <c:strRef>
              <c:f>CALC!$K$29:$K$39</c:f>
              <c:strCache>
                <c:ptCount val="10"/>
                <c:pt idx="0">
                  <c:v>Technology</c:v>
                </c:pt>
                <c:pt idx="1">
                  <c:v>Hospitality</c:v>
                </c:pt>
                <c:pt idx="2">
                  <c:v>Retail</c:v>
                </c:pt>
                <c:pt idx="3">
                  <c:v>Construction</c:v>
                </c:pt>
                <c:pt idx="4">
                  <c:v>Healthcare</c:v>
                </c:pt>
                <c:pt idx="5">
                  <c:v>Transportation</c:v>
                </c:pt>
                <c:pt idx="6">
                  <c:v>Manufacturing</c:v>
                </c:pt>
                <c:pt idx="7">
                  <c:v>Media</c:v>
                </c:pt>
                <c:pt idx="8">
                  <c:v>Education</c:v>
                </c:pt>
                <c:pt idx="9">
                  <c:v>Finance</c:v>
                </c:pt>
              </c:strCache>
            </c:strRef>
          </c:cat>
          <c:val>
            <c:numRef>
              <c:f>CALC!$L$29:$L$39</c:f>
              <c:numCache>
                <c:formatCode>General</c:formatCode>
                <c:ptCount val="10"/>
                <c:pt idx="0">
                  <c:v>7.0685365853658526</c:v>
                </c:pt>
                <c:pt idx="1">
                  <c:v>7.1328571428571372</c:v>
                </c:pt>
                <c:pt idx="2">
                  <c:v>7.1735368956742978</c:v>
                </c:pt>
                <c:pt idx="3">
                  <c:v>7.189066666666668</c:v>
                </c:pt>
                <c:pt idx="4">
                  <c:v>7.2168269230769235</c:v>
                </c:pt>
                <c:pt idx="5">
                  <c:v>7.2604534005037813</c:v>
                </c:pt>
                <c:pt idx="6">
                  <c:v>7.3433583959899718</c:v>
                </c:pt>
                <c:pt idx="7">
                  <c:v>7.3817258883248753</c:v>
                </c:pt>
                <c:pt idx="8">
                  <c:v>7.4277777777777816</c:v>
                </c:pt>
                <c:pt idx="9">
                  <c:v>7.4410994764397964</c:v>
                </c:pt>
              </c:numCache>
            </c:numRef>
          </c:val>
          <c:extLst>
            <c:ext xmlns:c16="http://schemas.microsoft.com/office/drawing/2014/chart" uri="{C3380CC4-5D6E-409C-BE32-E72D297353CC}">
              <c16:uniqueId val="{00000000-FF1A-4378-8006-326C90A861BC}"/>
            </c:ext>
          </c:extLst>
        </c:ser>
        <c:dLbls>
          <c:showLegendKey val="0"/>
          <c:showVal val="0"/>
          <c:showCatName val="0"/>
          <c:showSerName val="0"/>
          <c:showPercent val="0"/>
          <c:showBubbleSize val="0"/>
        </c:dLbls>
        <c:gapWidth val="182"/>
        <c:axId val="609919519"/>
        <c:axId val="609916159"/>
      </c:barChart>
      <c:catAx>
        <c:axId val="609919519"/>
        <c:scaling>
          <c:orientation val="minMax"/>
        </c:scaling>
        <c:delete val="0"/>
        <c:axPos val="l"/>
        <c:numFmt formatCode="General" sourceLinked="1"/>
        <c:majorTickMark val="none"/>
        <c:minorTickMark val="none"/>
        <c:tickLblPos val="nextTo"/>
        <c:spPr>
          <a:solidFill>
            <a:schemeClr val="tx1"/>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NG"/>
          </a:p>
        </c:txPr>
        <c:crossAx val="609916159"/>
        <c:crosses val="autoZero"/>
        <c:auto val="1"/>
        <c:lblAlgn val="ctr"/>
        <c:lblOffset val="100"/>
        <c:noMultiLvlLbl val="0"/>
      </c:catAx>
      <c:valAx>
        <c:axId val="609916159"/>
        <c:scaling>
          <c:orientation val="minMax"/>
        </c:scaling>
        <c:delete val="0"/>
        <c:axPos val="b"/>
        <c:numFmt formatCode="General" sourceLinked="1"/>
        <c:majorTickMark val="none"/>
        <c:minorTickMark val="none"/>
        <c:tickLblPos val="nextTo"/>
        <c:spPr>
          <a:solidFill>
            <a:schemeClr val="tx1"/>
          </a:solid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NG"/>
          </a:p>
        </c:txPr>
        <c:crossAx val="6099195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bg1"/>
          </a:solidFill>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[work_sleep_disorders_dataset LATEST.xlsx]CALC!PivotTable12</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000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tx1"/>
          </a:solidFill>
          <a:ln cap="rnd" cmpd="dbl">
            <a:solidFill>
              <a:schemeClr val="accent1">
                <a:shade val="1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tx1"/>
          </a:solidFill>
          <a:ln cap="rnd" cmpd="dbl">
            <a:solidFill>
              <a:schemeClr val="accent1">
                <a:shade val="1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tx1"/>
          </a:solidFill>
          <a:ln cap="rnd" cmpd="dbl">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CALC!$Q$37</c:f>
              <c:strCache>
                <c:ptCount val="1"/>
                <c:pt idx="0">
                  <c:v>Average of Sleep_Hours</c:v>
                </c:pt>
              </c:strCache>
            </c:strRef>
          </c:tx>
          <c:spPr>
            <a:solidFill>
              <a:schemeClr val="tx1"/>
            </a:solidFill>
            <a:ln cap="rnd" cmpd="dbl">
              <a:solidFill>
                <a:schemeClr val="bg1"/>
              </a:solidFill>
            </a:ln>
            <a:effectLst/>
          </c:spPr>
          <c:invertIfNegative val="0"/>
          <c:cat>
            <c:strRef>
              <c:f>CALC!$P$38:$P$44</c:f>
              <c:strCache>
                <c:ptCount val="6"/>
                <c:pt idx="0">
                  <c:v>Insomnia</c:v>
                </c:pt>
                <c:pt idx="1">
                  <c:v>Narcolepsy</c:v>
                </c:pt>
                <c:pt idx="2">
                  <c:v>None</c:v>
                </c:pt>
                <c:pt idx="3">
                  <c:v>Restless Leg Syndrome</c:v>
                </c:pt>
                <c:pt idx="4">
                  <c:v>Sleep Apnea</c:v>
                </c:pt>
                <c:pt idx="5">
                  <c:v>Sleep Paralysis</c:v>
                </c:pt>
              </c:strCache>
            </c:strRef>
          </c:cat>
          <c:val>
            <c:numRef>
              <c:f>CALC!$Q$38:$Q$44</c:f>
              <c:numCache>
                <c:formatCode>General</c:formatCode>
                <c:ptCount val="6"/>
                <c:pt idx="0">
                  <c:v>5.3042606516290745</c:v>
                </c:pt>
                <c:pt idx="1">
                  <c:v>5.2042553191489347</c:v>
                </c:pt>
                <c:pt idx="2">
                  <c:v>7.0020975832193235</c:v>
                </c:pt>
                <c:pt idx="3">
                  <c:v>5.3098540145985407</c:v>
                </c:pt>
                <c:pt idx="4">
                  <c:v>5.1816810344827609</c:v>
                </c:pt>
                <c:pt idx="5">
                  <c:v>5.33855421686747</c:v>
                </c:pt>
              </c:numCache>
            </c:numRef>
          </c:val>
          <c:extLst>
            <c:ext xmlns:c16="http://schemas.microsoft.com/office/drawing/2014/chart" uri="{C3380CC4-5D6E-409C-BE32-E72D297353CC}">
              <c16:uniqueId val="{00000000-33E9-4CB1-AE30-48F7F5C387D2}"/>
            </c:ext>
          </c:extLst>
        </c:ser>
        <c:dLbls>
          <c:showLegendKey val="0"/>
          <c:showVal val="0"/>
          <c:showCatName val="0"/>
          <c:showSerName val="0"/>
          <c:showPercent val="0"/>
          <c:showBubbleSize val="0"/>
        </c:dLbls>
        <c:gapWidth val="219"/>
        <c:overlap val="-27"/>
        <c:axId val="426874495"/>
        <c:axId val="426870655"/>
      </c:barChart>
      <c:lineChart>
        <c:grouping val="standard"/>
        <c:varyColors val="0"/>
        <c:ser>
          <c:idx val="1"/>
          <c:order val="1"/>
          <c:tx>
            <c:strRef>
              <c:f>CALC!$R$37</c:f>
              <c:strCache>
                <c:ptCount val="1"/>
                <c:pt idx="0">
                  <c:v>Average of Productivity_Score</c:v>
                </c:pt>
              </c:strCache>
            </c:strRef>
          </c:tx>
          <c:spPr>
            <a:ln w="28575" cap="rnd">
              <a:solidFill>
                <a:schemeClr val="bg1"/>
              </a:solidFill>
              <a:round/>
            </a:ln>
            <a:effectLst/>
          </c:spPr>
          <c:marker>
            <c:symbol val="none"/>
          </c:marker>
          <c:cat>
            <c:strRef>
              <c:f>CALC!$P$38:$P$44</c:f>
              <c:strCache>
                <c:ptCount val="6"/>
                <c:pt idx="0">
                  <c:v>Insomnia</c:v>
                </c:pt>
                <c:pt idx="1">
                  <c:v>Narcolepsy</c:v>
                </c:pt>
                <c:pt idx="2">
                  <c:v>None</c:v>
                </c:pt>
                <c:pt idx="3">
                  <c:v>Restless Leg Syndrome</c:v>
                </c:pt>
                <c:pt idx="4">
                  <c:v>Sleep Apnea</c:v>
                </c:pt>
                <c:pt idx="5">
                  <c:v>Sleep Paralysis</c:v>
                </c:pt>
              </c:strCache>
            </c:strRef>
          </c:cat>
          <c:val>
            <c:numRef>
              <c:f>CALC!$R$38:$R$44</c:f>
              <c:numCache>
                <c:formatCode>General</c:formatCode>
                <c:ptCount val="6"/>
                <c:pt idx="0">
                  <c:v>4.4359649122806966</c:v>
                </c:pt>
                <c:pt idx="1">
                  <c:v>4.242021276595743</c:v>
                </c:pt>
                <c:pt idx="2">
                  <c:v>5.7243046055631552</c:v>
                </c:pt>
                <c:pt idx="3">
                  <c:v>4.4828467153284706</c:v>
                </c:pt>
                <c:pt idx="4">
                  <c:v>4.2995689655172447</c:v>
                </c:pt>
                <c:pt idx="5">
                  <c:v>4.6228915662650607</c:v>
                </c:pt>
              </c:numCache>
            </c:numRef>
          </c:val>
          <c:smooth val="0"/>
          <c:extLst>
            <c:ext xmlns:c16="http://schemas.microsoft.com/office/drawing/2014/chart" uri="{C3380CC4-5D6E-409C-BE32-E72D297353CC}">
              <c16:uniqueId val="{00000001-33E9-4CB1-AE30-48F7F5C387D2}"/>
            </c:ext>
          </c:extLst>
        </c:ser>
        <c:dLbls>
          <c:showLegendKey val="0"/>
          <c:showVal val="0"/>
          <c:showCatName val="0"/>
          <c:showSerName val="0"/>
          <c:showPercent val="0"/>
          <c:showBubbleSize val="0"/>
        </c:dLbls>
        <c:marker val="1"/>
        <c:smooth val="0"/>
        <c:axId val="426874495"/>
        <c:axId val="426870655"/>
      </c:lineChart>
      <c:catAx>
        <c:axId val="426874495"/>
        <c:scaling>
          <c:orientation val="minMax"/>
        </c:scaling>
        <c:delete val="0"/>
        <c:axPos val="b"/>
        <c:numFmt formatCode="General" sourceLinked="1"/>
        <c:majorTickMark val="none"/>
        <c:minorTickMark val="none"/>
        <c:tickLblPos val="nextTo"/>
        <c:spPr>
          <a:solidFill>
            <a:schemeClr val="tx1"/>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NG"/>
          </a:p>
        </c:txPr>
        <c:crossAx val="426870655"/>
        <c:crosses val="autoZero"/>
        <c:auto val="1"/>
        <c:lblAlgn val="ctr"/>
        <c:lblOffset val="100"/>
        <c:noMultiLvlLbl val="0"/>
      </c:catAx>
      <c:valAx>
        <c:axId val="426870655"/>
        <c:scaling>
          <c:orientation val="minMax"/>
        </c:scaling>
        <c:delete val="0"/>
        <c:axPos val="l"/>
        <c:numFmt formatCode="General" sourceLinked="1"/>
        <c:majorTickMark val="none"/>
        <c:minorTickMark val="none"/>
        <c:tickLblPos val="nextTo"/>
        <c:spPr>
          <a:solidFill>
            <a:schemeClr val="tx1"/>
          </a:solid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NG"/>
          </a:p>
        </c:txPr>
        <c:crossAx val="4268744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bg1"/>
          </a:solidFill>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7312296649702446E-2"/>
          <c:y val="2.3207842524033784E-2"/>
          <c:w val="0.94640093883232346"/>
          <c:h val="0.80362881425574695"/>
        </c:manualLayout>
      </c:layout>
      <c:scatterChart>
        <c:scatterStyle val="lineMarker"/>
        <c:varyColors val="0"/>
        <c:ser>
          <c:idx val="0"/>
          <c:order val="0"/>
          <c:tx>
            <c:strRef>
              <c:f>CALC!$B$73</c:f>
              <c:strCache>
                <c:ptCount val="1"/>
                <c:pt idx="0">
                  <c:v>Insomnia</c:v>
                </c:pt>
              </c:strCache>
            </c:strRef>
          </c:tx>
          <c:spPr>
            <a:ln w="19050" cap="rnd">
              <a:noFill/>
              <a:round/>
            </a:ln>
            <a:effectLst/>
          </c:spPr>
          <c:marker>
            <c:symbol val="circle"/>
            <c:size val="5"/>
            <c:spPr>
              <a:solidFill>
                <a:schemeClr val="accent1"/>
              </a:solidFill>
              <a:ln w="9525">
                <a:solidFill>
                  <a:schemeClr val="accent1"/>
                </a:solidFill>
              </a:ln>
              <a:effectLst/>
            </c:spPr>
          </c:marker>
          <c:xVal>
            <c:numRef>
              <c:f>CALC!$A$74:$A$153</c:f>
              <c:numCache>
                <c:formatCode>General</c:formatCode>
                <c:ptCount val="80"/>
                <c:pt idx="0">
                  <c:v>0</c:v>
                </c:pt>
                <c:pt idx="1">
                  <c:v>0.1</c:v>
                </c:pt>
                <c:pt idx="2">
                  <c:v>0.2</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3.1</c:v>
                </c:pt>
                <c:pt idx="31">
                  <c:v>3.2</c:v>
                </c:pt>
                <c:pt idx="32">
                  <c:v>3.3</c:v>
                </c:pt>
                <c:pt idx="33">
                  <c:v>3.4</c:v>
                </c:pt>
                <c:pt idx="34">
                  <c:v>3.5</c:v>
                </c:pt>
                <c:pt idx="35">
                  <c:v>3.6</c:v>
                </c:pt>
                <c:pt idx="36">
                  <c:v>3.7</c:v>
                </c:pt>
                <c:pt idx="37">
                  <c:v>3.8</c:v>
                </c:pt>
                <c:pt idx="38">
                  <c:v>3.9</c:v>
                </c:pt>
                <c:pt idx="39">
                  <c:v>4</c:v>
                </c:pt>
                <c:pt idx="40">
                  <c:v>4.0999999999999996</c:v>
                </c:pt>
                <c:pt idx="41">
                  <c:v>4.2</c:v>
                </c:pt>
                <c:pt idx="42">
                  <c:v>4.3</c:v>
                </c:pt>
                <c:pt idx="43">
                  <c:v>4.4000000000000004</c:v>
                </c:pt>
                <c:pt idx="44">
                  <c:v>4.5</c:v>
                </c:pt>
                <c:pt idx="45">
                  <c:v>4.5999999999999996</c:v>
                </c:pt>
                <c:pt idx="46">
                  <c:v>4.7</c:v>
                </c:pt>
                <c:pt idx="47">
                  <c:v>4.8</c:v>
                </c:pt>
                <c:pt idx="48">
                  <c:v>4.9000000000000004</c:v>
                </c:pt>
                <c:pt idx="49">
                  <c:v>5</c:v>
                </c:pt>
                <c:pt idx="50">
                  <c:v>5.0999999999999996</c:v>
                </c:pt>
                <c:pt idx="51">
                  <c:v>5.2</c:v>
                </c:pt>
                <c:pt idx="52">
                  <c:v>5.3</c:v>
                </c:pt>
                <c:pt idx="53">
                  <c:v>5.4</c:v>
                </c:pt>
                <c:pt idx="54">
                  <c:v>5.5</c:v>
                </c:pt>
                <c:pt idx="55">
                  <c:v>5.6</c:v>
                </c:pt>
                <c:pt idx="56">
                  <c:v>5.7</c:v>
                </c:pt>
                <c:pt idx="57">
                  <c:v>5.8</c:v>
                </c:pt>
                <c:pt idx="58">
                  <c:v>5.9</c:v>
                </c:pt>
                <c:pt idx="59">
                  <c:v>6</c:v>
                </c:pt>
                <c:pt idx="60">
                  <c:v>6.1</c:v>
                </c:pt>
                <c:pt idx="61">
                  <c:v>6.2</c:v>
                </c:pt>
                <c:pt idx="62">
                  <c:v>6.3</c:v>
                </c:pt>
                <c:pt idx="63">
                  <c:v>6.4</c:v>
                </c:pt>
                <c:pt idx="64">
                  <c:v>6.5</c:v>
                </c:pt>
                <c:pt idx="65">
                  <c:v>6.6</c:v>
                </c:pt>
                <c:pt idx="66">
                  <c:v>6.7</c:v>
                </c:pt>
                <c:pt idx="67">
                  <c:v>6.8</c:v>
                </c:pt>
                <c:pt idx="68">
                  <c:v>6.9</c:v>
                </c:pt>
                <c:pt idx="69">
                  <c:v>7</c:v>
                </c:pt>
                <c:pt idx="70">
                  <c:v>7.1</c:v>
                </c:pt>
                <c:pt idx="71">
                  <c:v>7.2</c:v>
                </c:pt>
                <c:pt idx="72">
                  <c:v>7.3</c:v>
                </c:pt>
                <c:pt idx="73">
                  <c:v>7.4</c:v>
                </c:pt>
                <c:pt idx="74">
                  <c:v>7.5</c:v>
                </c:pt>
                <c:pt idx="75">
                  <c:v>7.6</c:v>
                </c:pt>
                <c:pt idx="76">
                  <c:v>7.7</c:v>
                </c:pt>
                <c:pt idx="77">
                  <c:v>7.8</c:v>
                </c:pt>
                <c:pt idx="78">
                  <c:v>7.9</c:v>
                </c:pt>
                <c:pt idx="79">
                  <c:v>8</c:v>
                </c:pt>
              </c:numCache>
            </c:numRef>
          </c:xVal>
          <c:yVal>
            <c:numRef>
              <c:f>CALC!$B$74:$B$153</c:f>
              <c:numCache>
                <c:formatCode>General</c:formatCode>
                <c:ptCount val="80"/>
                <c:pt idx="2">
                  <c:v>3</c:v>
                </c:pt>
                <c:pt idx="5">
                  <c:v>3</c:v>
                </c:pt>
                <c:pt idx="6">
                  <c:v>3.2</c:v>
                </c:pt>
                <c:pt idx="7">
                  <c:v>3.7</c:v>
                </c:pt>
                <c:pt idx="8">
                  <c:v>3.45</c:v>
                </c:pt>
                <c:pt idx="9">
                  <c:v>2.7666666666666671</c:v>
                </c:pt>
                <c:pt idx="12">
                  <c:v>4.7</c:v>
                </c:pt>
                <c:pt idx="13">
                  <c:v>5.7666666666666657</c:v>
                </c:pt>
                <c:pt idx="14">
                  <c:v>5.4</c:v>
                </c:pt>
                <c:pt idx="15">
                  <c:v>5.14</c:v>
                </c:pt>
                <c:pt idx="16">
                  <c:v>10</c:v>
                </c:pt>
                <c:pt idx="17">
                  <c:v>5.9833333333333334</c:v>
                </c:pt>
                <c:pt idx="18">
                  <c:v>6.1249999999999991</c:v>
                </c:pt>
                <c:pt idx="19">
                  <c:v>6.2</c:v>
                </c:pt>
                <c:pt idx="20">
                  <c:v>4.9399999999999995</c:v>
                </c:pt>
                <c:pt idx="21">
                  <c:v>6.1857142857142851</c:v>
                </c:pt>
                <c:pt idx="22">
                  <c:v>4.7</c:v>
                </c:pt>
                <c:pt idx="23">
                  <c:v>6.75</c:v>
                </c:pt>
                <c:pt idx="24">
                  <c:v>6.75</c:v>
                </c:pt>
                <c:pt idx="25">
                  <c:v>6.7600000000000007</c:v>
                </c:pt>
                <c:pt idx="26">
                  <c:v>6.4</c:v>
                </c:pt>
                <c:pt idx="27">
                  <c:v>5.57</c:v>
                </c:pt>
                <c:pt idx="28">
                  <c:v>6.1071428571428559</c:v>
                </c:pt>
                <c:pt idx="29">
                  <c:v>6.5</c:v>
                </c:pt>
                <c:pt idx="30">
                  <c:v>6.5714285714285712</c:v>
                </c:pt>
                <c:pt idx="31">
                  <c:v>6.8777777777777782</c:v>
                </c:pt>
                <c:pt idx="32">
                  <c:v>6.45</c:v>
                </c:pt>
                <c:pt idx="33">
                  <c:v>6.3266666666666671</c:v>
                </c:pt>
                <c:pt idx="34">
                  <c:v>6.5894736842105255</c:v>
                </c:pt>
                <c:pt idx="35">
                  <c:v>7.1937500000000005</c:v>
                </c:pt>
                <c:pt idx="36">
                  <c:v>7.0733333333333324</c:v>
                </c:pt>
                <c:pt idx="37">
                  <c:v>7.1409090909090907</c:v>
                </c:pt>
                <c:pt idx="38">
                  <c:v>7.3857142857142852</c:v>
                </c:pt>
                <c:pt idx="39">
                  <c:v>7.4350000000000005</c:v>
                </c:pt>
                <c:pt idx="40">
                  <c:v>7.3208333333333337</c:v>
                </c:pt>
                <c:pt idx="41">
                  <c:v>8.284210526315789</c:v>
                </c:pt>
                <c:pt idx="42">
                  <c:v>7.8199999999999985</c:v>
                </c:pt>
                <c:pt idx="43">
                  <c:v>7.9750000000000014</c:v>
                </c:pt>
                <c:pt idx="44">
                  <c:v>8.4892857142857139</c:v>
                </c:pt>
                <c:pt idx="45">
                  <c:v>7.75</c:v>
                </c:pt>
                <c:pt idx="46">
                  <c:v>8.1272727272727288</c:v>
                </c:pt>
                <c:pt idx="47">
                  <c:v>8.7923076923076913</c:v>
                </c:pt>
                <c:pt idx="48">
                  <c:v>8.1857142857142851</c:v>
                </c:pt>
                <c:pt idx="49">
                  <c:v>8.0956521739130434</c:v>
                </c:pt>
                <c:pt idx="50">
                  <c:v>8.1933333333333334</c:v>
                </c:pt>
                <c:pt idx="51">
                  <c:v>8.5818181818181838</c:v>
                </c:pt>
                <c:pt idx="52">
                  <c:v>8.2285714285714313</c:v>
                </c:pt>
                <c:pt idx="53">
                  <c:v>8.476923076923077</c:v>
                </c:pt>
                <c:pt idx="54">
                  <c:v>8.3421052631578956</c:v>
                </c:pt>
                <c:pt idx="55">
                  <c:v>8.6368421052631597</c:v>
                </c:pt>
                <c:pt idx="56">
                  <c:v>8.7357142857142858</c:v>
                </c:pt>
                <c:pt idx="57">
                  <c:v>8.5714285714285712</c:v>
                </c:pt>
                <c:pt idx="58">
                  <c:v>8.9214285714285726</c:v>
                </c:pt>
                <c:pt idx="59">
                  <c:v>8.1307692307692303</c:v>
                </c:pt>
                <c:pt idx="60">
                  <c:v>8.5842105263157897</c:v>
                </c:pt>
                <c:pt idx="61">
                  <c:v>9.1833333333333336</c:v>
                </c:pt>
                <c:pt idx="62">
                  <c:v>8.844444444444445</c:v>
                </c:pt>
                <c:pt idx="63">
                  <c:v>8.4849999999999994</c:v>
                </c:pt>
                <c:pt idx="64">
                  <c:v>9.0285714285714285</c:v>
                </c:pt>
                <c:pt idx="65">
                  <c:v>9.3857142857142861</c:v>
                </c:pt>
                <c:pt idx="66">
                  <c:v>9.1166666666666671</c:v>
                </c:pt>
                <c:pt idx="67">
                  <c:v>9.5749999999999993</c:v>
                </c:pt>
                <c:pt idx="68">
                  <c:v>10</c:v>
                </c:pt>
                <c:pt idx="69">
                  <c:v>10</c:v>
                </c:pt>
                <c:pt idx="70">
                  <c:v>9.2800000000000011</c:v>
                </c:pt>
                <c:pt idx="71">
                  <c:v>9.9142857142857146</c:v>
                </c:pt>
                <c:pt idx="72">
                  <c:v>9.8285714285714274</c:v>
                </c:pt>
                <c:pt idx="73">
                  <c:v>9.4499999999999993</c:v>
                </c:pt>
                <c:pt idx="74">
                  <c:v>9.7333333333333325</c:v>
                </c:pt>
                <c:pt idx="75">
                  <c:v>9.8666666666666671</c:v>
                </c:pt>
                <c:pt idx="76">
                  <c:v>9.5333333333333332</c:v>
                </c:pt>
                <c:pt idx="77">
                  <c:v>9.7333333333333325</c:v>
                </c:pt>
                <c:pt idx="78">
                  <c:v>10</c:v>
                </c:pt>
                <c:pt idx="79">
                  <c:v>9.1999999999999993</c:v>
                </c:pt>
              </c:numCache>
            </c:numRef>
          </c:yVal>
          <c:smooth val="0"/>
          <c:extLst>
            <c:ext xmlns:c16="http://schemas.microsoft.com/office/drawing/2014/chart" uri="{C3380CC4-5D6E-409C-BE32-E72D297353CC}">
              <c16:uniqueId val="{00000000-11AA-4AE8-BAC0-C7A97E6B1689}"/>
            </c:ext>
          </c:extLst>
        </c:ser>
        <c:ser>
          <c:idx val="1"/>
          <c:order val="1"/>
          <c:tx>
            <c:strRef>
              <c:f>CALC!$C$73</c:f>
              <c:strCache>
                <c:ptCount val="1"/>
                <c:pt idx="0">
                  <c:v>Narcolepsy</c:v>
                </c:pt>
              </c:strCache>
            </c:strRef>
          </c:tx>
          <c:spPr>
            <a:ln w="19050" cap="rnd">
              <a:noFill/>
              <a:round/>
            </a:ln>
            <a:effectLst/>
          </c:spPr>
          <c:marker>
            <c:symbol val="circle"/>
            <c:size val="5"/>
            <c:spPr>
              <a:solidFill>
                <a:schemeClr val="accent2"/>
              </a:solidFill>
              <a:ln w="9525">
                <a:solidFill>
                  <a:schemeClr val="accent2"/>
                </a:solidFill>
              </a:ln>
              <a:effectLst/>
            </c:spPr>
          </c:marker>
          <c:xVal>
            <c:numRef>
              <c:f>CALC!$A$74:$A$153</c:f>
              <c:numCache>
                <c:formatCode>General</c:formatCode>
                <c:ptCount val="80"/>
                <c:pt idx="0">
                  <c:v>0</c:v>
                </c:pt>
                <c:pt idx="1">
                  <c:v>0.1</c:v>
                </c:pt>
                <c:pt idx="2">
                  <c:v>0.2</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3.1</c:v>
                </c:pt>
                <c:pt idx="31">
                  <c:v>3.2</c:v>
                </c:pt>
                <c:pt idx="32">
                  <c:v>3.3</c:v>
                </c:pt>
                <c:pt idx="33">
                  <c:v>3.4</c:v>
                </c:pt>
                <c:pt idx="34">
                  <c:v>3.5</c:v>
                </c:pt>
                <c:pt idx="35">
                  <c:v>3.6</c:v>
                </c:pt>
                <c:pt idx="36">
                  <c:v>3.7</c:v>
                </c:pt>
                <c:pt idx="37">
                  <c:v>3.8</c:v>
                </c:pt>
                <c:pt idx="38">
                  <c:v>3.9</c:v>
                </c:pt>
                <c:pt idx="39">
                  <c:v>4</c:v>
                </c:pt>
                <c:pt idx="40">
                  <c:v>4.0999999999999996</c:v>
                </c:pt>
                <c:pt idx="41">
                  <c:v>4.2</c:v>
                </c:pt>
                <c:pt idx="42">
                  <c:v>4.3</c:v>
                </c:pt>
                <c:pt idx="43">
                  <c:v>4.4000000000000004</c:v>
                </c:pt>
                <c:pt idx="44">
                  <c:v>4.5</c:v>
                </c:pt>
                <c:pt idx="45">
                  <c:v>4.5999999999999996</c:v>
                </c:pt>
                <c:pt idx="46">
                  <c:v>4.7</c:v>
                </c:pt>
                <c:pt idx="47">
                  <c:v>4.8</c:v>
                </c:pt>
                <c:pt idx="48">
                  <c:v>4.9000000000000004</c:v>
                </c:pt>
                <c:pt idx="49">
                  <c:v>5</c:v>
                </c:pt>
                <c:pt idx="50">
                  <c:v>5.0999999999999996</c:v>
                </c:pt>
                <c:pt idx="51">
                  <c:v>5.2</c:v>
                </c:pt>
                <c:pt idx="52">
                  <c:v>5.3</c:v>
                </c:pt>
                <c:pt idx="53">
                  <c:v>5.4</c:v>
                </c:pt>
                <c:pt idx="54">
                  <c:v>5.5</c:v>
                </c:pt>
                <c:pt idx="55">
                  <c:v>5.6</c:v>
                </c:pt>
                <c:pt idx="56">
                  <c:v>5.7</c:v>
                </c:pt>
                <c:pt idx="57">
                  <c:v>5.8</c:v>
                </c:pt>
                <c:pt idx="58">
                  <c:v>5.9</c:v>
                </c:pt>
                <c:pt idx="59">
                  <c:v>6</c:v>
                </c:pt>
                <c:pt idx="60">
                  <c:v>6.1</c:v>
                </c:pt>
                <c:pt idx="61">
                  <c:v>6.2</c:v>
                </c:pt>
                <c:pt idx="62">
                  <c:v>6.3</c:v>
                </c:pt>
                <c:pt idx="63">
                  <c:v>6.4</c:v>
                </c:pt>
                <c:pt idx="64">
                  <c:v>6.5</c:v>
                </c:pt>
                <c:pt idx="65">
                  <c:v>6.6</c:v>
                </c:pt>
                <c:pt idx="66">
                  <c:v>6.7</c:v>
                </c:pt>
                <c:pt idx="67">
                  <c:v>6.8</c:v>
                </c:pt>
                <c:pt idx="68">
                  <c:v>6.9</c:v>
                </c:pt>
                <c:pt idx="69">
                  <c:v>7</c:v>
                </c:pt>
                <c:pt idx="70">
                  <c:v>7.1</c:v>
                </c:pt>
                <c:pt idx="71">
                  <c:v>7.2</c:v>
                </c:pt>
                <c:pt idx="72">
                  <c:v>7.3</c:v>
                </c:pt>
                <c:pt idx="73">
                  <c:v>7.4</c:v>
                </c:pt>
                <c:pt idx="74">
                  <c:v>7.5</c:v>
                </c:pt>
                <c:pt idx="75">
                  <c:v>7.6</c:v>
                </c:pt>
                <c:pt idx="76">
                  <c:v>7.7</c:v>
                </c:pt>
                <c:pt idx="77">
                  <c:v>7.8</c:v>
                </c:pt>
                <c:pt idx="78">
                  <c:v>7.9</c:v>
                </c:pt>
                <c:pt idx="79">
                  <c:v>8</c:v>
                </c:pt>
              </c:numCache>
            </c:numRef>
          </c:xVal>
          <c:yVal>
            <c:numRef>
              <c:f>CALC!$C$74:$C$153</c:f>
              <c:numCache>
                <c:formatCode>General</c:formatCode>
                <c:ptCount val="80"/>
                <c:pt idx="9">
                  <c:v>9.6</c:v>
                </c:pt>
                <c:pt idx="17">
                  <c:v>10</c:v>
                </c:pt>
                <c:pt idx="18">
                  <c:v>3</c:v>
                </c:pt>
                <c:pt idx="21">
                  <c:v>6.5</c:v>
                </c:pt>
                <c:pt idx="23">
                  <c:v>4.6999999999999993</c:v>
                </c:pt>
                <c:pt idx="24">
                  <c:v>6.7</c:v>
                </c:pt>
                <c:pt idx="25">
                  <c:v>6.75</c:v>
                </c:pt>
                <c:pt idx="26">
                  <c:v>5.35</c:v>
                </c:pt>
                <c:pt idx="27">
                  <c:v>8.5</c:v>
                </c:pt>
                <c:pt idx="28">
                  <c:v>6.1749999999999998</c:v>
                </c:pt>
                <c:pt idx="29">
                  <c:v>8.5</c:v>
                </c:pt>
                <c:pt idx="30">
                  <c:v>7.25</c:v>
                </c:pt>
                <c:pt idx="31">
                  <c:v>6.6</c:v>
                </c:pt>
                <c:pt idx="32">
                  <c:v>6.7799999999999994</c:v>
                </c:pt>
                <c:pt idx="33">
                  <c:v>6.6833333333333336</c:v>
                </c:pt>
                <c:pt idx="34">
                  <c:v>8.85</c:v>
                </c:pt>
                <c:pt idx="35">
                  <c:v>7.5</c:v>
                </c:pt>
                <c:pt idx="36">
                  <c:v>7.9499999999999993</c:v>
                </c:pt>
                <c:pt idx="37">
                  <c:v>6.8</c:v>
                </c:pt>
                <c:pt idx="38">
                  <c:v>9.2200000000000006</c:v>
                </c:pt>
                <c:pt idx="39">
                  <c:v>5.9333333333333336</c:v>
                </c:pt>
                <c:pt idx="40">
                  <c:v>8.5</c:v>
                </c:pt>
                <c:pt idx="41">
                  <c:v>8.7833333333333332</c:v>
                </c:pt>
                <c:pt idx="42">
                  <c:v>7.7166666666666659</c:v>
                </c:pt>
                <c:pt idx="43">
                  <c:v>7.5500000000000007</c:v>
                </c:pt>
                <c:pt idx="44">
                  <c:v>8.9666666666666668</c:v>
                </c:pt>
                <c:pt idx="45">
                  <c:v>8.0428571428571427</c:v>
                </c:pt>
                <c:pt idx="46">
                  <c:v>7.6000000000000014</c:v>
                </c:pt>
                <c:pt idx="47">
                  <c:v>6.6999999999999993</c:v>
                </c:pt>
                <c:pt idx="48">
                  <c:v>7.3800000000000008</c:v>
                </c:pt>
                <c:pt idx="49">
                  <c:v>7.916666666666667</c:v>
                </c:pt>
                <c:pt idx="50">
                  <c:v>8.6</c:v>
                </c:pt>
                <c:pt idx="51">
                  <c:v>7.7125000000000004</c:v>
                </c:pt>
                <c:pt idx="52">
                  <c:v>8.74</c:v>
                </c:pt>
                <c:pt idx="53">
                  <c:v>8.6111111111111107</c:v>
                </c:pt>
                <c:pt idx="54">
                  <c:v>7.6857142857142859</c:v>
                </c:pt>
                <c:pt idx="55">
                  <c:v>9.3333333333333339</c:v>
                </c:pt>
                <c:pt idx="57">
                  <c:v>6.9</c:v>
                </c:pt>
                <c:pt idx="58">
                  <c:v>8.0749999999999993</c:v>
                </c:pt>
                <c:pt idx="59">
                  <c:v>8.82</c:v>
                </c:pt>
                <c:pt idx="60">
                  <c:v>9.6999999999999993</c:v>
                </c:pt>
                <c:pt idx="61">
                  <c:v>9</c:v>
                </c:pt>
                <c:pt idx="62">
                  <c:v>9.25</c:v>
                </c:pt>
                <c:pt idx="64">
                  <c:v>7.75</c:v>
                </c:pt>
                <c:pt idx="65">
                  <c:v>9.1</c:v>
                </c:pt>
                <c:pt idx="66">
                  <c:v>10</c:v>
                </c:pt>
                <c:pt idx="67">
                  <c:v>8.6999999999999993</c:v>
                </c:pt>
                <c:pt idx="68">
                  <c:v>10</c:v>
                </c:pt>
                <c:pt idx="69">
                  <c:v>7.6000000000000005</c:v>
                </c:pt>
                <c:pt idx="70">
                  <c:v>9.6</c:v>
                </c:pt>
                <c:pt idx="72">
                  <c:v>9.375</c:v>
                </c:pt>
                <c:pt idx="74">
                  <c:v>9</c:v>
                </c:pt>
                <c:pt idx="77">
                  <c:v>10</c:v>
                </c:pt>
                <c:pt idx="78">
                  <c:v>9.65</c:v>
                </c:pt>
                <c:pt idx="79">
                  <c:v>8.4</c:v>
                </c:pt>
              </c:numCache>
            </c:numRef>
          </c:yVal>
          <c:smooth val="0"/>
          <c:extLst>
            <c:ext xmlns:c16="http://schemas.microsoft.com/office/drawing/2014/chart" uri="{C3380CC4-5D6E-409C-BE32-E72D297353CC}">
              <c16:uniqueId val="{00000001-11AA-4AE8-BAC0-C7A97E6B1689}"/>
            </c:ext>
          </c:extLst>
        </c:ser>
        <c:ser>
          <c:idx val="2"/>
          <c:order val="2"/>
          <c:tx>
            <c:strRef>
              <c:f>CALC!$D$73</c:f>
              <c:strCache>
                <c:ptCount val="1"/>
                <c:pt idx="0">
                  <c:v>None</c:v>
                </c:pt>
              </c:strCache>
            </c:strRef>
          </c:tx>
          <c:spPr>
            <a:ln w="19050" cap="rnd">
              <a:noFill/>
              <a:round/>
            </a:ln>
            <a:effectLst/>
          </c:spPr>
          <c:marker>
            <c:symbol val="circle"/>
            <c:size val="5"/>
            <c:spPr>
              <a:solidFill>
                <a:schemeClr val="bg1"/>
              </a:solidFill>
              <a:ln w="9525">
                <a:solidFill>
                  <a:schemeClr val="accent3"/>
                </a:solidFill>
              </a:ln>
              <a:effectLst/>
            </c:spPr>
          </c:marker>
          <c:xVal>
            <c:numRef>
              <c:f>CALC!$A$74:$A$153</c:f>
              <c:numCache>
                <c:formatCode>General</c:formatCode>
                <c:ptCount val="80"/>
                <c:pt idx="0">
                  <c:v>0</c:v>
                </c:pt>
                <c:pt idx="1">
                  <c:v>0.1</c:v>
                </c:pt>
                <c:pt idx="2">
                  <c:v>0.2</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3.1</c:v>
                </c:pt>
                <c:pt idx="31">
                  <c:v>3.2</c:v>
                </c:pt>
                <c:pt idx="32">
                  <c:v>3.3</c:v>
                </c:pt>
                <c:pt idx="33">
                  <c:v>3.4</c:v>
                </c:pt>
                <c:pt idx="34">
                  <c:v>3.5</c:v>
                </c:pt>
                <c:pt idx="35">
                  <c:v>3.6</c:v>
                </c:pt>
                <c:pt idx="36">
                  <c:v>3.7</c:v>
                </c:pt>
                <c:pt idx="37">
                  <c:v>3.8</c:v>
                </c:pt>
                <c:pt idx="38">
                  <c:v>3.9</c:v>
                </c:pt>
                <c:pt idx="39">
                  <c:v>4</c:v>
                </c:pt>
                <c:pt idx="40">
                  <c:v>4.0999999999999996</c:v>
                </c:pt>
                <c:pt idx="41">
                  <c:v>4.2</c:v>
                </c:pt>
                <c:pt idx="42">
                  <c:v>4.3</c:v>
                </c:pt>
                <c:pt idx="43">
                  <c:v>4.4000000000000004</c:v>
                </c:pt>
                <c:pt idx="44">
                  <c:v>4.5</c:v>
                </c:pt>
                <c:pt idx="45">
                  <c:v>4.5999999999999996</c:v>
                </c:pt>
                <c:pt idx="46">
                  <c:v>4.7</c:v>
                </c:pt>
                <c:pt idx="47">
                  <c:v>4.8</c:v>
                </c:pt>
                <c:pt idx="48">
                  <c:v>4.9000000000000004</c:v>
                </c:pt>
                <c:pt idx="49">
                  <c:v>5</c:v>
                </c:pt>
                <c:pt idx="50">
                  <c:v>5.0999999999999996</c:v>
                </c:pt>
                <c:pt idx="51">
                  <c:v>5.2</c:v>
                </c:pt>
                <c:pt idx="52">
                  <c:v>5.3</c:v>
                </c:pt>
                <c:pt idx="53">
                  <c:v>5.4</c:v>
                </c:pt>
                <c:pt idx="54">
                  <c:v>5.5</c:v>
                </c:pt>
                <c:pt idx="55">
                  <c:v>5.6</c:v>
                </c:pt>
                <c:pt idx="56">
                  <c:v>5.7</c:v>
                </c:pt>
                <c:pt idx="57">
                  <c:v>5.8</c:v>
                </c:pt>
                <c:pt idx="58">
                  <c:v>5.9</c:v>
                </c:pt>
                <c:pt idx="59">
                  <c:v>6</c:v>
                </c:pt>
                <c:pt idx="60">
                  <c:v>6.1</c:v>
                </c:pt>
                <c:pt idx="61">
                  <c:v>6.2</c:v>
                </c:pt>
                <c:pt idx="62">
                  <c:v>6.3</c:v>
                </c:pt>
                <c:pt idx="63">
                  <c:v>6.4</c:v>
                </c:pt>
                <c:pt idx="64">
                  <c:v>6.5</c:v>
                </c:pt>
                <c:pt idx="65">
                  <c:v>6.6</c:v>
                </c:pt>
                <c:pt idx="66">
                  <c:v>6.7</c:v>
                </c:pt>
                <c:pt idx="67">
                  <c:v>6.8</c:v>
                </c:pt>
                <c:pt idx="68">
                  <c:v>6.9</c:v>
                </c:pt>
                <c:pt idx="69">
                  <c:v>7</c:v>
                </c:pt>
                <c:pt idx="70">
                  <c:v>7.1</c:v>
                </c:pt>
                <c:pt idx="71">
                  <c:v>7.2</c:v>
                </c:pt>
                <c:pt idx="72">
                  <c:v>7.3</c:v>
                </c:pt>
                <c:pt idx="73">
                  <c:v>7.4</c:v>
                </c:pt>
                <c:pt idx="74">
                  <c:v>7.5</c:v>
                </c:pt>
                <c:pt idx="75">
                  <c:v>7.6</c:v>
                </c:pt>
                <c:pt idx="76">
                  <c:v>7.7</c:v>
                </c:pt>
                <c:pt idx="77">
                  <c:v>7.8</c:v>
                </c:pt>
                <c:pt idx="78">
                  <c:v>7.9</c:v>
                </c:pt>
                <c:pt idx="79">
                  <c:v>8</c:v>
                </c:pt>
              </c:numCache>
            </c:numRef>
          </c:xVal>
          <c:yVal>
            <c:numRef>
              <c:f>CALC!$D$74:$D$153</c:f>
              <c:numCache>
                <c:formatCode>General</c:formatCode>
                <c:ptCount val="80"/>
                <c:pt idx="0">
                  <c:v>1.4</c:v>
                </c:pt>
                <c:pt idx="1">
                  <c:v>1.7</c:v>
                </c:pt>
                <c:pt idx="2">
                  <c:v>5.8</c:v>
                </c:pt>
                <c:pt idx="3">
                  <c:v>2.7749999999999999</c:v>
                </c:pt>
                <c:pt idx="4">
                  <c:v>4.95</c:v>
                </c:pt>
                <c:pt idx="6">
                  <c:v>3.3</c:v>
                </c:pt>
                <c:pt idx="7">
                  <c:v>3.3333333333333335</c:v>
                </c:pt>
                <c:pt idx="8">
                  <c:v>5.6</c:v>
                </c:pt>
                <c:pt idx="9">
                  <c:v>3.5249999999999999</c:v>
                </c:pt>
                <c:pt idx="10">
                  <c:v>4.7857142857142856</c:v>
                </c:pt>
                <c:pt idx="11">
                  <c:v>3.0750000000000002</c:v>
                </c:pt>
                <c:pt idx="12">
                  <c:v>4.0200000000000005</c:v>
                </c:pt>
                <c:pt idx="13">
                  <c:v>3.94</c:v>
                </c:pt>
                <c:pt idx="14">
                  <c:v>4.7416666666666663</c:v>
                </c:pt>
                <c:pt idx="15">
                  <c:v>4.8400000000000007</c:v>
                </c:pt>
                <c:pt idx="16">
                  <c:v>4.416666666666667</c:v>
                </c:pt>
                <c:pt idx="17">
                  <c:v>4.757142857142858</c:v>
                </c:pt>
                <c:pt idx="18">
                  <c:v>3.9142857142857141</c:v>
                </c:pt>
                <c:pt idx="19">
                  <c:v>4.7857142857142856</c:v>
                </c:pt>
                <c:pt idx="20">
                  <c:v>4.0434782608695654</c:v>
                </c:pt>
                <c:pt idx="21">
                  <c:v>4.4695652173913034</c:v>
                </c:pt>
                <c:pt idx="22">
                  <c:v>4.5250000000000004</c:v>
                </c:pt>
                <c:pt idx="23">
                  <c:v>5.3923076923076909</c:v>
                </c:pt>
                <c:pt idx="24">
                  <c:v>5.155555555555555</c:v>
                </c:pt>
                <c:pt idx="25">
                  <c:v>5.3350000000000009</c:v>
                </c:pt>
                <c:pt idx="26">
                  <c:v>6.0235294117647058</c:v>
                </c:pt>
                <c:pt idx="27">
                  <c:v>6.1074999999999999</c:v>
                </c:pt>
                <c:pt idx="28">
                  <c:v>5.4448275862068964</c:v>
                </c:pt>
                <c:pt idx="29">
                  <c:v>5.9499999999999984</c:v>
                </c:pt>
                <c:pt idx="30">
                  <c:v>5.8325581395348847</c:v>
                </c:pt>
                <c:pt idx="31">
                  <c:v>6.0697674418604652</c:v>
                </c:pt>
                <c:pt idx="32">
                  <c:v>6.059183673469386</c:v>
                </c:pt>
                <c:pt idx="33">
                  <c:v>6.2045454545454541</c:v>
                </c:pt>
                <c:pt idx="34">
                  <c:v>6.2490566037735835</c:v>
                </c:pt>
                <c:pt idx="35">
                  <c:v>6.1000000000000014</c:v>
                </c:pt>
                <c:pt idx="36">
                  <c:v>6.4151515151515186</c:v>
                </c:pt>
                <c:pt idx="37">
                  <c:v>6.4590909090909081</c:v>
                </c:pt>
                <c:pt idx="38">
                  <c:v>6.3936507936507914</c:v>
                </c:pt>
                <c:pt idx="39">
                  <c:v>7.1888888888888873</c:v>
                </c:pt>
                <c:pt idx="40">
                  <c:v>6.6596491228070178</c:v>
                </c:pt>
                <c:pt idx="41">
                  <c:v>7.1476190476190462</c:v>
                </c:pt>
                <c:pt idx="42">
                  <c:v>7.0034482758620689</c:v>
                </c:pt>
                <c:pt idx="43">
                  <c:v>7.0283333333333315</c:v>
                </c:pt>
                <c:pt idx="44">
                  <c:v>7.1283582089552269</c:v>
                </c:pt>
                <c:pt idx="45">
                  <c:v>7.39310344827586</c:v>
                </c:pt>
                <c:pt idx="46">
                  <c:v>6.9241379310344824</c:v>
                </c:pt>
                <c:pt idx="47">
                  <c:v>7.4142857142857164</c:v>
                </c:pt>
                <c:pt idx="48">
                  <c:v>7.2869565217391328</c:v>
                </c:pt>
                <c:pt idx="49">
                  <c:v>7.7677966101694933</c:v>
                </c:pt>
                <c:pt idx="50">
                  <c:v>7.7509433962264165</c:v>
                </c:pt>
                <c:pt idx="51">
                  <c:v>7.7147540983606548</c:v>
                </c:pt>
                <c:pt idx="52">
                  <c:v>7.6450980392156866</c:v>
                </c:pt>
                <c:pt idx="53">
                  <c:v>8.0540540540540544</c:v>
                </c:pt>
                <c:pt idx="54">
                  <c:v>7.9374999999999991</c:v>
                </c:pt>
                <c:pt idx="55">
                  <c:v>8.0446808510638288</c:v>
                </c:pt>
                <c:pt idx="56">
                  <c:v>8.1386363636363637</c:v>
                </c:pt>
                <c:pt idx="57">
                  <c:v>8.6</c:v>
                </c:pt>
                <c:pt idx="58">
                  <c:v>8.238095238095239</c:v>
                </c:pt>
                <c:pt idx="59">
                  <c:v>7.982857142857144</c:v>
                </c:pt>
                <c:pt idx="60">
                  <c:v>8.3833333333333346</c:v>
                </c:pt>
                <c:pt idx="61">
                  <c:v>8.4999999999999982</c:v>
                </c:pt>
                <c:pt idx="62">
                  <c:v>8.3466666666666658</c:v>
                </c:pt>
                <c:pt idx="63">
                  <c:v>7.9066666666666654</c:v>
                </c:pt>
                <c:pt idx="64">
                  <c:v>8.3062500000000004</c:v>
                </c:pt>
                <c:pt idx="65">
                  <c:v>9</c:v>
                </c:pt>
                <c:pt idx="66">
                  <c:v>8.3666666666666671</c:v>
                </c:pt>
                <c:pt idx="67">
                  <c:v>9.0249999999999986</c:v>
                </c:pt>
                <c:pt idx="68">
                  <c:v>9.3333333333333321</c:v>
                </c:pt>
                <c:pt idx="69">
                  <c:v>9.4285714285714288</c:v>
                </c:pt>
                <c:pt idx="70">
                  <c:v>8.3000000000000007</c:v>
                </c:pt>
                <c:pt idx="71">
                  <c:v>7.3</c:v>
                </c:pt>
                <c:pt idx="72">
                  <c:v>8.625</c:v>
                </c:pt>
                <c:pt idx="73">
                  <c:v>8.2200000000000024</c:v>
                </c:pt>
                <c:pt idx="74">
                  <c:v>7.42</c:v>
                </c:pt>
                <c:pt idx="75">
                  <c:v>9.9</c:v>
                </c:pt>
                <c:pt idx="76">
                  <c:v>9.4</c:v>
                </c:pt>
                <c:pt idx="77">
                  <c:v>9.35</c:v>
                </c:pt>
                <c:pt idx="79">
                  <c:v>9.1</c:v>
                </c:pt>
              </c:numCache>
            </c:numRef>
          </c:yVal>
          <c:smooth val="0"/>
          <c:extLst>
            <c:ext xmlns:c16="http://schemas.microsoft.com/office/drawing/2014/chart" uri="{C3380CC4-5D6E-409C-BE32-E72D297353CC}">
              <c16:uniqueId val="{00000002-11AA-4AE8-BAC0-C7A97E6B1689}"/>
            </c:ext>
          </c:extLst>
        </c:ser>
        <c:ser>
          <c:idx val="3"/>
          <c:order val="3"/>
          <c:tx>
            <c:strRef>
              <c:f>CALC!$E$73</c:f>
              <c:strCache>
                <c:ptCount val="1"/>
                <c:pt idx="0">
                  <c:v>Restless Leg Syndrome</c:v>
                </c:pt>
              </c:strCache>
            </c:strRef>
          </c:tx>
          <c:spPr>
            <a:ln w="19050" cap="rnd">
              <a:noFill/>
              <a:round/>
            </a:ln>
            <a:effectLst/>
          </c:spPr>
          <c:marker>
            <c:symbol val="circle"/>
            <c:size val="5"/>
            <c:spPr>
              <a:solidFill>
                <a:schemeClr val="accent4"/>
              </a:solidFill>
              <a:ln w="9525">
                <a:solidFill>
                  <a:schemeClr val="accent4"/>
                </a:solidFill>
              </a:ln>
              <a:effectLst/>
            </c:spPr>
          </c:marker>
          <c:xVal>
            <c:numRef>
              <c:f>CALC!$A$74:$A$153</c:f>
              <c:numCache>
                <c:formatCode>General</c:formatCode>
                <c:ptCount val="80"/>
                <c:pt idx="0">
                  <c:v>0</c:v>
                </c:pt>
                <c:pt idx="1">
                  <c:v>0.1</c:v>
                </c:pt>
                <c:pt idx="2">
                  <c:v>0.2</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3.1</c:v>
                </c:pt>
                <c:pt idx="31">
                  <c:v>3.2</c:v>
                </c:pt>
                <c:pt idx="32">
                  <c:v>3.3</c:v>
                </c:pt>
                <c:pt idx="33">
                  <c:v>3.4</c:v>
                </c:pt>
                <c:pt idx="34">
                  <c:v>3.5</c:v>
                </c:pt>
                <c:pt idx="35">
                  <c:v>3.6</c:v>
                </c:pt>
                <c:pt idx="36">
                  <c:v>3.7</c:v>
                </c:pt>
                <c:pt idx="37">
                  <c:v>3.8</c:v>
                </c:pt>
                <c:pt idx="38">
                  <c:v>3.9</c:v>
                </c:pt>
                <c:pt idx="39">
                  <c:v>4</c:v>
                </c:pt>
                <c:pt idx="40">
                  <c:v>4.0999999999999996</c:v>
                </c:pt>
                <c:pt idx="41">
                  <c:v>4.2</c:v>
                </c:pt>
                <c:pt idx="42">
                  <c:v>4.3</c:v>
                </c:pt>
                <c:pt idx="43">
                  <c:v>4.4000000000000004</c:v>
                </c:pt>
                <c:pt idx="44">
                  <c:v>4.5</c:v>
                </c:pt>
                <c:pt idx="45">
                  <c:v>4.5999999999999996</c:v>
                </c:pt>
                <c:pt idx="46">
                  <c:v>4.7</c:v>
                </c:pt>
                <c:pt idx="47">
                  <c:v>4.8</c:v>
                </c:pt>
                <c:pt idx="48">
                  <c:v>4.9000000000000004</c:v>
                </c:pt>
                <c:pt idx="49">
                  <c:v>5</c:v>
                </c:pt>
                <c:pt idx="50">
                  <c:v>5.0999999999999996</c:v>
                </c:pt>
                <c:pt idx="51">
                  <c:v>5.2</c:v>
                </c:pt>
                <c:pt idx="52">
                  <c:v>5.3</c:v>
                </c:pt>
                <c:pt idx="53">
                  <c:v>5.4</c:v>
                </c:pt>
                <c:pt idx="54">
                  <c:v>5.5</c:v>
                </c:pt>
                <c:pt idx="55">
                  <c:v>5.6</c:v>
                </c:pt>
                <c:pt idx="56">
                  <c:v>5.7</c:v>
                </c:pt>
                <c:pt idx="57">
                  <c:v>5.8</c:v>
                </c:pt>
                <c:pt idx="58">
                  <c:v>5.9</c:v>
                </c:pt>
                <c:pt idx="59">
                  <c:v>6</c:v>
                </c:pt>
                <c:pt idx="60">
                  <c:v>6.1</c:v>
                </c:pt>
                <c:pt idx="61">
                  <c:v>6.2</c:v>
                </c:pt>
                <c:pt idx="62">
                  <c:v>6.3</c:v>
                </c:pt>
                <c:pt idx="63">
                  <c:v>6.4</c:v>
                </c:pt>
                <c:pt idx="64">
                  <c:v>6.5</c:v>
                </c:pt>
                <c:pt idx="65">
                  <c:v>6.6</c:v>
                </c:pt>
                <c:pt idx="66">
                  <c:v>6.7</c:v>
                </c:pt>
                <c:pt idx="67">
                  <c:v>6.8</c:v>
                </c:pt>
                <c:pt idx="68">
                  <c:v>6.9</c:v>
                </c:pt>
                <c:pt idx="69">
                  <c:v>7</c:v>
                </c:pt>
                <c:pt idx="70">
                  <c:v>7.1</c:v>
                </c:pt>
                <c:pt idx="71">
                  <c:v>7.2</c:v>
                </c:pt>
                <c:pt idx="72">
                  <c:v>7.3</c:v>
                </c:pt>
                <c:pt idx="73">
                  <c:v>7.4</c:v>
                </c:pt>
                <c:pt idx="74">
                  <c:v>7.5</c:v>
                </c:pt>
                <c:pt idx="75">
                  <c:v>7.6</c:v>
                </c:pt>
                <c:pt idx="76">
                  <c:v>7.7</c:v>
                </c:pt>
                <c:pt idx="77">
                  <c:v>7.8</c:v>
                </c:pt>
                <c:pt idx="78">
                  <c:v>7.9</c:v>
                </c:pt>
                <c:pt idx="79">
                  <c:v>8</c:v>
                </c:pt>
              </c:numCache>
            </c:numRef>
          </c:xVal>
          <c:yVal>
            <c:numRef>
              <c:f>CALC!$E$74:$E$153</c:f>
              <c:numCache>
                <c:formatCode>General</c:formatCode>
                <c:ptCount val="80"/>
                <c:pt idx="0">
                  <c:v>3.1</c:v>
                </c:pt>
                <c:pt idx="9">
                  <c:v>4.0999999999999996</c:v>
                </c:pt>
                <c:pt idx="16">
                  <c:v>5.9</c:v>
                </c:pt>
                <c:pt idx="18">
                  <c:v>4.7</c:v>
                </c:pt>
                <c:pt idx="20">
                  <c:v>6.4</c:v>
                </c:pt>
                <c:pt idx="21">
                  <c:v>5.7</c:v>
                </c:pt>
                <c:pt idx="22">
                  <c:v>6.4</c:v>
                </c:pt>
                <c:pt idx="23">
                  <c:v>4.9000000000000004</c:v>
                </c:pt>
                <c:pt idx="24">
                  <c:v>2.8</c:v>
                </c:pt>
                <c:pt idx="25">
                  <c:v>5.2</c:v>
                </c:pt>
                <c:pt idx="26">
                  <c:v>6.44</c:v>
                </c:pt>
                <c:pt idx="27">
                  <c:v>8.0500000000000007</c:v>
                </c:pt>
                <c:pt idx="28">
                  <c:v>5.18</c:v>
                </c:pt>
                <c:pt idx="29">
                  <c:v>6.1999999999999993</c:v>
                </c:pt>
                <c:pt idx="30">
                  <c:v>8.0249999999999986</c:v>
                </c:pt>
                <c:pt idx="31">
                  <c:v>6.8500000000000005</c:v>
                </c:pt>
                <c:pt idx="32">
                  <c:v>6.0600000000000005</c:v>
                </c:pt>
                <c:pt idx="33">
                  <c:v>6.3</c:v>
                </c:pt>
                <c:pt idx="34">
                  <c:v>6.9599999999999991</c:v>
                </c:pt>
                <c:pt idx="35">
                  <c:v>5.9666666666666677</c:v>
                </c:pt>
                <c:pt idx="36">
                  <c:v>7.8142857142857141</c:v>
                </c:pt>
                <c:pt idx="37">
                  <c:v>7</c:v>
                </c:pt>
                <c:pt idx="38">
                  <c:v>5.9000000000000012</c:v>
                </c:pt>
                <c:pt idx="39">
                  <c:v>7.4571428571428564</c:v>
                </c:pt>
                <c:pt idx="40">
                  <c:v>6.9142857142857137</c:v>
                </c:pt>
                <c:pt idx="41">
                  <c:v>7.9714285714285706</c:v>
                </c:pt>
                <c:pt idx="42">
                  <c:v>8.0166666666666675</c:v>
                </c:pt>
                <c:pt idx="43">
                  <c:v>8.5714285714285712</c:v>
                </c:pt>
                <c:pt idx="44">
                  <c:v>8.4111111111111114</c:v>
                </c:pt>
                <c:pt idx="45">
                  <c:v>6.4285714285714288</c:v>
                </c:pt>
                <c:pt idx="46">
                  <c:v>8.4454545454545453</c:v>
                </c:pt>
                <c:pt idx="47">
                  <c:v>8.6111111111111107</c:v>
                </c:pt>
                <c:pt idx="48">
                  <c:v>7.85</c:v>
                </c:pt>
                <c:pt idx="49">
                  <c:v>7.58</c:v>
                </c:pt>
                <c:pt idx="50">
                  <c:v>9.0714285714285712</c:v>
                </c:pt>
                <c:pt idx="51">
                  <c:v>8.1</c:v>
                </c:pt>
                <c:pt idx="52">
                  <c:v>7.9555555555555566</c:v>
                </c:pt>
                <c:pt idx="53">
                  <c:v>9.0500000000000007</c:v>
                </c:pt>
                <c:pt idx="54">
                  <c:v>8.5166666666666675</c:v>
                </c:pt>
                <c:pt idx="55">
                  <c:v>8.2833333333333332</c:v>
                </c:pt>
                <c:pt idx="56">
                  <c:v>8.5666666666666682</c:v>
                </c:pt>
                <c:pt idx="57">
                  <c:v>9.4749999999999996</c:v>
                </c:pt>
                <c:pt idx="58">
                  <c:v>7.1400000000000006</c:v>
                </c:pt>
                <c:pt idx="59">
                  <c:v>9.0250000000000004</c:v>
                </c:pt>
                <c:pt idx="60">
                  <c:v>8.25</c:v>
                </c:pt>
                <c:pt idx="61">
                  <c:v>8.7249999999999996</c:v>
                </c:pt>
                <c:pt idx="62">
                  <c:v>8.5500000000000007</c:v>
                </c:pt>
                <c:pt idx="63">
                  <c:v>9.6666666666666661</c:v>
                </c:pt>
                <c:pt idx="64">
                  <c:v>8.8000000000000007</c:v>
                </c:pt>
                <c:pt idx="65">
                  <c:v>10</c:v>
                </c:pt>
                <c:pt idx="66">
                  <c:v>8.8000000000000007</c:v>
                </c:pt>
                <c:pt idx="68">
                  <c:v>8.2999999999999989</c:v>
                </c:pt>
                <c:pt idx="69">
                  <c:v>9.6</c:v>
                </c:pt>
                <c:pt idx="70">
                  <c:v>9.75</c:v>
                </c:pt>
                <c:pt idx="71">
                  <c:v>10</c:v>
                </c:pt>
                <c:pt idx="72">
                  <c:v>8.0500000000000007</c:v>
                </c:pt>
                <c:pt idx="73">
                  <c:v>9.9499999999999993</c:v>
                </c:pt>
                <c:pt idx="74">
                  <c:v>8.6</c:v>
                </c:pt>
                <c:pt idx="75">
                  <c:v>8.0500000000000007</c:v>
                </c:pt>
                <c:pt idx="76">
                  <c:v>8.8000000000000007</c:v>
                </c:pt>
                <c:pt idx="78">
                  <c:v>10</c:v>
                </c:pt>
                <c:pt idx="79">
                  <c:v>10</c:v>
                </c:pt>
              </c:numCache>
            </c:numRef>
          </c:yVal>
          <c:smooth val="0"/>
          <c:extLst>
            <c:ext xmlns:c16="http://schemas.microsoft.com/office/drawing/2014/chart" uri="{C3380CC4-5D6E-409C-BE32-E72D297353CC}">
              <c16:uniqueId val="{00000003-11AA-4AE8-BAC0-C7A97E6B1689}"/>
            </c:ext>
          </c:extLst>
        </c:ser>
        <c:ser>
          <c:idx val="4"/>
          <c:order val="4"/>
          <c:tx>
            <c:strRef>
              <c:f>CALC!$F$73</c:f>
              <c:strCache>
                <c:ptCount val="1"/>
                <c:pt idx="0">
                  <c:v>Sleep Apnea</c:v>
                </c:pt>
              </c:strCache>
            </c:strRef>
          </c:tx>
          <c:spPr>
            <a:ln w="19050" cap="rnd">
              <a:noFill/>
              <a:round/>
            </a:ln>
            <a:effectLst/>
          </c:spPr>
          <c:marker>
            <c:symbol val="circle"/>
            <c:size val="5"/>
            <c:spPr>
              <a:solidFill>
                <a:schemeClr val="accent5"/>
              </a:solidFill>
              <a:ln w="9525">
                <a:solidFill>
                  <a:schemeClr val="accent5"/>
                </a:solidFill>
              </a:ln>
              <a:effectLst/>
            </c:spPr>
          </c:marker>
          <c:xVal>
            <c:numRef>
              <c:f>CALC!$A$74:$A$153</c:f>
              <c:numCache>
                <c:formatCode>General</c:formatCode>
                <c:ptCount val="80"/>
                <c:pt idx="0">
                  <c:v>0</c:v>
                </c:pt>
                <c:pt idx="1">
                  <c:v>0.1</c:v>
                </c:pt>
                <c:pt idx="2">
                  <c:v>0.2</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3.1</c:v>
                </c:pt>
                <c:pt idx="31">
                  <c:v>3.2</c:v>
                </c:pt>
                <c:pt idx="32">
                  <c:v>3.3</c:v>
                </c:pt>
                <c:pt idx="33">
                  <c:v>3.4</c:v>
                </c:pt>
                <c:pt idx="34">
                  <c:v>3.5</c:v>
                </c:pt>
                <c:pt idx="35">
                  <c:v>3.6</c:v>
                </c:pt>
                <c:pt idx="36">
                  <c:v>3.7</c:v>
                </c:pt>
                <c:pt idx="37">
                  <c:v>3.8</c:v>
                </c:pt>
                <c:pt idx="38">
                  <c:v>3.9</c:v>
                </c:pt>
                <c:pt idx="39">
                  <c:v>4</c:v>
                </c:pt>
                <c:pt idx="40">
                  <c:v>4.0999999999999996</c:v>
                </c:pt>
                <c:pt idx="41">
                  <c:v>4.2</c:v>
                </c:pt>
                <c:pt idx="42">
                  <c:v>4.3</c:v>
                </c:pt>
                <c:pt idx="43">
                  <c:v>4.4000000000000004</c:v>
                </c:pt>
                <c:pt idx="44">
                  <c:v>4.5</c:v>
                </c:pt>
                <c:pt idx="45">
                  <c:v>4.5999999999999996</c:v>
                </c:pt>
                <c:pt idx="46">
                  <c:v>4.7</c:v>
                </c:pt>
                <c:pt idx="47">
                  <c:v>4.8</c:v>
                </c:pt>
                <c:pt idx="48">
                  <c:v>4.9000000000000004</c:v>
                </c:pt>
                <c:pt idx="49">
                  <c:v>5</c:v>
                </c:pt>
                <c:pt idx="50">
                  <c:v>5.0999999999999996</c:v>
                </c:pt>
                <c:pt idx="51">
                  <c:v>5.2</c:v>
                </c:pt>
                <c:pt idx="52">
                  <c:v>5.3</c:v>
                </c:pt>
                <c:pt idx="53">
                  <c:v>5.4</c:v>
                </c:pt>
                <c:pt idx="54">
                  <c:v>5.5</c:v>
                </c:pt>
                <c:pt idx="55">
                  <c:v>5.6</c:v>
                </c:pt>
                <c:pt idx="56">
                  <c:v>5.7</c:v>
                </c:pt>
                <c:pt idx="57">
                  <c:v>5.8</c:v>
                </c:pt>
                <c:pt idx="58">
                  <c:v>5.9</c:v>
                </c:pt>
                <c:pt idx="59">
                  <c:v>6</c:v>
                </c:pt>
                <c:pt idx="60">
                  <c:v>6.1</c:v>
                </c:pt>
                <c:pt idx="61">
                  <c:v>6.2</c:v>
                </c:pt>
                <c:pt idx="62">
                  <c:v>6.3</c:v>
                </c:pt>
                <c:pt idx="63">
                  <c:v>6.4</c:v>
                </c:pt>
                <c:pt idx="64">
                  <c:v>6.5</c:v>
                </c:pt>
                <c:pt idx="65">
                  <c:v>6.6</c:v>
                </c:pt>
                <c:pt idx="66">
                  <c:v>6.7</c:v>
                </c:pt>
                <c:pt idx="67">
                  <c:v>6.8</c:v>
                </c:pt>
                <c:pt idx="68">
                  <c:v>6.9</c:v>
                </c:pt>
                <c:pt idx="69">
                  <c:v>7</c:v>
                </c:pt>
                <c:pt idx="70">
                  <c:v>7.1</c:v>
                </c:pt>
                <c:pt idx="71">
                  <c:v>7.2</c:v>
                </c:pt>
                <c:pt idx="72">
                  <c:v>7.3</c:v>
                </c:pt>
                <c:pt idx="73">
                  <c:v>7.4</c:v>
                </c:pt>
                <c:pt idx="74">
                  <c:v>7.5</c:v>
                </c:pt>
                <c:pt idx="75">
                  <c:v>7.6</c:v>
                </c:pt>
                <c:pt idx="76">
                  <c:v>7.7</c:v>
                </c:pt>
                <c:pt idx="77">
                  <c:v>7.8</c:v>
                </c:pt>
                <c:pt idx="78">
                  <c:v>7.9</c:v>
                </c:pt>
                <c:pt idx="79">
                  <c:v>8</c:v>
                </c:pt>
              </c:numCache>
            </c:numRef>
          </c:xVal>
          <c:yVal>
            <c:numRef>
              <c:f>CALC!$F$74:$F$153</c:f>
              <c:numCache>
                <c:formatCode>General</c:formatCode>
                <c:ptCount val="80"/>
                <c:pt idx="9">
                  <c:v>5.3</c:v>
                </c:pt>
                <c:pt idx="10">
                  <c:v>3.65</c:v>
                </c:pt>
                <c:pt idx="12">
                  <c:v>8.3000000000000007</c:v>
                </c:pt>
                <c:pt idx="15">
                  <c:v>8.1999999999999993</c:v>
                </c:pt>
                <c:pt idx="16">
                  <c:v>5.6</c:v>
                </c:pt>
                <c:pt idx="17">
                  <c:v>6</c:v>
                </c:pt>
                <c:pt idx="18">
                  <c:v>5.8</c:v>
                </c:pt>
                <c:pt idx="19">
                  <c:v>5.25</c:v>
                </c:pt>
                <c:pt idx="20">
                  <c:v>5.3</c:v>
                </c:pt>
                <c:pt idx="21">
                  <c:v>6.2</c:v>
                </c:pt>
                <c:pt idx="22">
                  <c:v>6.3</c:v>
                </c:pt>
                <c:pt idx="23">
                  <c:v>5.4249999999999998</c:v>
                </c:pt>
                <c:pt idx="24">
                  <c:v>5.0999999999999996</c:v>
                </c:pt>
                <c:pt idx="25">
                  <c:v>6.36</c:v>
                </c:pt>
                <c:pt idx="26">
                  <c:v>7.15</c:v>
                </c:pt>
                <c:pt idx="27">
                  <c:v>6.7249999999999996</c:v>
                </c:pt>
                <c:pt idx="28">
                  <c:v>6.5750000000000002</c:v>
                </c:pt>
                <c:pt idx="29">
                  <c:v>6.6</c:v>
                </c:pt>
                <c:pt idx="30">
                  <c:v>6.74</c:v>
                </c:pt>
                <c:pt idx="31">
                  <c:v>5.8</c:v>
                </c:pt>
                <c:pt idx="32">
                  <c:v>7.430769230769231</c:v>
                </c:pt>
                <c:pt idx="33">
                  <c:v>7.424999999999998</c:v>
                </c:pt>
                <c:pt idx="34">
                  <c:v>7.745454545454546</c:v>
                </c:pt>
                <c:pt idx="35">
                  <c:v>6.8900000000000006</c:v>
                </c:pt>
                <c:pt idx="36">
                  <c:v>6.5100000000000007</c:v>
                </c:pt>
                <c:pt idx="37">
                  <c:v>7.1999999999999993</c:v>
                </c:pt>
                <c:pt idx="38">
                  <c:v>6.5875000000000004</c:v>
                </c:pt>
                <c:pt idx="39">
                  <c:v>7.6750000000000007</c:v>
                </c:pt>
                <c:pt idx="40">
                  <c:v>7.963636363636363</c:v>
                </c:pt>
                <c:pt idx="41">
                  <c:v>7.8636363636363633</c:v>
                </c:pt>
                <c:pt idx="42">
                  <c:v>7.7300000000000013</c:v>
                </c:pt>
                <c:pt idx="43">
                  <c:v>7.8</c:v>
                </c:pt>
                <c:pt idx="44">
                  <c:v>7.4875000000000007</c:v>
                </c:pt>
                <c:pt idx="45">
                  <c:v>6.7437499999999995</c:v>
                </c:pt>
                <c:pt idx="46">
                  <c:v>8.28125</c:v>
                </c:pt>
                <c:pt idx="47">
                  <c:v>7.8599999999999994</c:v>
                </c:pt>
                <c:pt idx="48">
                  <c:v>8.8529411764705905</c:v>
                </c:pt>
                <c:pt idx="49">
                  <c:v>7.5562500000000004</c:v>
                </c:pt>
                <c:pt idx="50">
                  <c:v>8.6692307692307704</c:v>
                </c:pt>
                <c:pt idx="51">
                  <c:v>8.6714285714285726</c:v>
                </c:pt>
                <c:pt idx="52">
                  <c:v>8.7714285714285705</c:v>
                </c:pt>
                <c:pt idx="53">
                  <c:v>8.6999999999999993</c:v>
                </c:pt>
                <c:pt idx="54">
                  <c:v>8.4083333333333332</c:v>
                </c:pt>
                <c:pt idx="55">
                  <c:v>8.5142857142857142</c:v>
                </c:pt>
                <c:pt idx="56">
                  <c:v>8.7142857142857135</c:v>
                </c:pt>
                <c:pt idx="57">
                  <c:v>8.1333333333333329</c:v>
                </c:pt>
                <c:pt idx="58">
                  <c:v>9.545454545454545</c:v>
                </c:pt>
                <c:pt idx="59">
                  <c:v>8.9571428571428555</c:v>
                </c:pt>
                <c:pt idx="60">
                  <c:v>9.0571428571428587</c:v>
                </c:pt>
                <c:pt idx="61">
                  <c:v>9.6125000000000007</c:v>
                </c:pt>
                <c:pt idx="62">
                  <c:v>10</c:v>
                </c:pt>
                <c:pt idx="63">
                  <c:v>8.25</c:v>
                </c:pt>
                <c:pt idx="64">
                  <c:v>8.9</c:v>
                </c:pt>
                <c:pt idx="65">
                  <c:v>5.833333333333333</c:v>
                </c:pt>
                <c:pt idx="66">
                  <c:v>9.6666666666666661</c:v>
                </c:pt>
                <c:pt idx="67">
                  <c:v>9.4250000000000007</c:v>
                </c:pt>
                <c:pt idx="68">
                  <c:v>9</c:v>
                </c:pt>
                <c:pt idx="70">
                  <c:v>9.5666666666666682</c:v>
                </c:pt>
                <c:pt idx="71">
                  <c:v>9.9</c:v>
                </c:pt>
                <c:pt idx="72">
                  <c:v>9.84</c:v>
                </c:pt>
                <c:pt idx="73">
                  <c:v>9.5</c:v>
                </c:pt>
                <c:pt idx="74">
                  <c:v>10</c:v>
                </c:pt>
                <c:pt idx="75">
                  <c:v>10</c:v>
                </c:pt>
                <c:pt idx="76">
                  <c:v>9.9</c:v>
                </c:pt>
                <c:pt idx="78">
                  <c:v>9.6</c:v>
                </c:pt>
                <c:pt idx="79">
                  <c:v>9.8000000000000007</c:v>
                </c:pt>
              </c:numCache>
            </c:numRef>
          </c:yVal>
          <c:smooth val="0"/>
          <c:extLst>
            <c:ext xmlns:c16="http://schemas.microsoft.com/office/drawing/2014/chart" uri="{C3380CC4-5D6E-409C-BE32-E72D297353CC}">
              <c16:uniqueId val="{00000004-11AA-4AE8-BAC0-C7A97E6B1689}"/>
            </c:ext>
          </c:extLst>
        </c:ser>
        <c:ser>
          <c:idx val="5"/>
          <c:order val="5"/>
          <c:tx>
            <c:strRef>
              <c:f>CALC!$G$73</c:f>
              <c:strCache>
                <c:ptCount val="1"/>
                <c:pt idx="0">
                  <c:v>Sleep Paralysis</c:v>
                </c:pt>
              </c:strCache>
            </c:strRef>
          </c:tx>
          <c:spPr>
            <a:ln w="19050" cap="rnd">
              <a:noFill/>
              <a:round/>
            </a:ln>
            <a:effectLst/>
          </c:spPr>
          <c:marker>
            <c:symbol val="circle"/>
            <c:size val="5"/>
            <c:spPr>
              <a:solidFill>
                <a:schemeClr val="tx1"/>
              </a:solidFill>
              <a:ln w="9525">
                <a:solidFill>
                  <a:schemeClr val="accent6"/>
                </a:solidFill>
              </a:ln>
              <a:effectLst/>
            </c:spPr>
          </c:marker>
          <c:xVal>
            <c:numRef>
              <c:f>CALC!$A$74:$A$153</c:f>
              <c:numCache>
                <c:formatCode>General</c:formatCode>
                <c:ptCount val="80"/>
                <c:pt idx="0">
                  <c:v>0</c:v>
                </c:pt>
                <c:pt idx="1">
                  <c:v>0.1</c:v>
                </c:pt>
                <c:pt idx="2">
                  <c:v>0.2</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3.1</c:v>
                </c:pt>
                <c:pt idx="31">
                  <c:v>3.2</c:v>
                </c:pt>
                <c:pt idx="32">
                  <c:v>3.3</c:v>
                </c:pt>
                <c:pt idx="33">
                  <c:v>3.4</c:v>
                </c:pt>
                <c:pt idx="34">
                  <c:v>3.5</c:v>
                </c:pt>
                <c:pt idx="35">
                  <c:v>3.6</c:v>
                </c:pt>
                <c:pt idx="36">
                  <c:v>3.7</c:v>
                </c:pt>
                <c:pt idx="37">
                  <c:v>3.8</c:v>
                </c:pt>
                <c:pt idx="38">
                  <c:v>3.9</c:v>
                </c:pt>
                <c:pt idx="39">
                  <c:v>4</c:v>
                </c:pt>
                <c:pt idx="40">
                  <c:v>4.0999999999999996</c:v>
                </c:pt>
                <c:pt idx="41">
                  <c:v>4.2</c:v>
                </c:pt>
                <c:pt idx="42">
                  <c:v>4.3</c:v>
                </c:pt>
                <c:pt idx="43">
                  <c:v>4.4000000000000004</c:v>
                </c:pt>
                <c:pt idx="44">
                  <c:v>4.5</c:v>
                </c:pt>
                <c:pt idx="45">
                  <c:v>4.5999999999999996</c:v>
                </c:pt>
                <c:pt idx="46">
                  <c:v>4.7</c:v>
                </c:pt>
                <c:pt idx="47">
                  <c:v>4.8</c:v>
                </c:pt>
                <c:pt idx="48">
                  <c:v>4.9000000000000004</c:v>
                </c:pt>
                <c:pt idx="49">
                  <c:v>5</c:v>
                </c:pt>
                <c:pt idx="50">
                  <c:v>5.0999999999999996</c:v>
                </c:pt>
                <c:pt idx="51">
                  <c:v>5.2</c:v>
                </c:pt>
                <c:pt idx="52">
                  <c:v>5.3</c:v>
                </c:pt>
                <c:pt idx="53">
                  <c:v>5.4</c:v>
                </c:pt>
                <c:pt idx="54">
                  <c:v>5.5</c:v>
                </c:pt>
                <c:pt idx="55">
                  <c:v>5.6</c:v>
                </c:pt>
                <c:pt idx="56">
                  <c:v>5.7</c:v>
                </c:pt>
                <c:pt idx="57">
                  <c:v>5.8</c:v>
                </c:pt>
                <c:pt idx="58">
                  <c:v>5.9</c:v>
                </c:pt>
                <c:pt idx="59">
                  <c:v>6</c:v>
                </c:pt>
                <c:pt idx="60">
                  <c:v>6.1</c:v>
                </c:pt>
                <c:pt idx="61">
                  <c:v>6.2</c:v>
                </c:pt>
                <c:pt idx="62">
                  <c:v>6.3</c:v>
                </c:pt>
                <c:pt idx="63">
                  <c:v>6.4</c:v>
                </c:pt>
                <c:pt idx="64">
                  <c:v>6.5</c:v>
                </c:pt>
                <c:pt idx="65">
                  <c:v>6.6</c:v>
                </c:pt>
                <c:pt idx="66">
                  <c:v>6.7</c:v>
                </c:pt>
                <c:pt idx="67">
                  <c:v>6.8</c:v>
                </c:pt>
                <c:pt idx="68">
                  <c:v>6.9</c:v>
                </c:pt>
                <c:pt idx="69">
                  <c:v>7</c:v>
                </c:pt>
                <c:pt idx="70">
                  <c:v>7.1</c:v>
                </c:pt>
                <c:pt idx="71">
                  <c:v>7.2</c:v>
                </c:pt>
                <c:pt idx="72">
                  <c:v>7.3</c:v>
                </c:pt>
                <c:pt idx="73">
                  <c:v>7.4</c:v>
                </c:pt>
                <c:pt idx="74">
                  <c:v>7.5</c:v>
                </c:pt>
                <c:pt idx="75">
                  <c:v>7.6</c:v>
                </c:pt>
                <c:pt idx="76">
                  <c:v>7.7</c:v>
                </c:pt>
                <c:pt idx="77">
                  <c:v>7.8</c:v>
                </c:pt>
                <c:pt idx="78">
                  <c:v>7.9</c:v>
                </c:pt>
                <c:pt idx="79">
                  <c:v>8</c:v>
                </c:pt>
              </c:numCache>
            </c:numRef>
          </c:xVal>
          <c:yVal>
            <c:numRef>
              <c:f>CALC!$G$74:$G$153</c:f>
              <c:numCache>
                <c:formatCode>General</c:formatCode>
                <c:ptCount val="80"/>
                <c:pt idx="14">
                  <c:v>3.9</c:v>
                </c:pt>
                <c:pt idx="17">
                  <c:v>5.8</c:v>
                </c:pt>
                <c:pt idx="21">
                  <c:v>4.8</c:v>
                </c:pt>
                <c:pt idx="25">
                  <c:v>5.7</c:v>
                </c:pt>
                <c:pt idx="26">
                  <c:v>5.6</c:v>
                </c:pt>
                <c:pt idx="27">
                  <c:v>5.35</c:v>
                </c:pt>
                <c:pt idx="28">
                  <c:v>7.0666666666666664</c:v>
                </c:pt>
                <c:pt idx="29">
                  <c:v>3.4</c:v>
                </c:pt>
                <c:pt idx="30">
                  <c:v>3.6</c:v>
                </c:pt>
                <c:pt idx="31">
                  <c:v>10</c:v>
                </c:pt>
                <c:pt idx="33">
                  <c:v>6.8000000000000007</c:v>
                </c:pt>
                <c:pt idx="35">
                  <c:v>8.5</c:v>
                </c:pt>
                <c:pt idx="36">
                  <c:v>6.333333333333333</c:v>
                </c:pt>
                <c:pt idx="37">
                  <c:v>6.5333333333333341</c:v>
                </c:pt>
                <c:pt idx="38">
                  <c:v>8.8000000000000007</c:v>
                </c:pt>
                <c:pt idx="39">
                  <c:v>5.9666666666666659</c:v>
                </c:pt>
                <c:pt idx="40">
                  <c:v>7.3999999999999995</c:v>
                </c:pt>
                <c:pt idx="41">
                  <c:v>8.1999999999999993</c:v>
                </c:pt>
                <c:pt idx="42">
                  <c:v>7.65</c:v>
                </c:pt>
                <c:pt idx="43">
                  <c:v>10</c:v>
                </c:pt>
                <c:pt idx="44">
                  <c:v>7.6000000000000005</c:v>
                </c:pt>
                <c:pt idx="45">
                  <c:v>7.6499999999999995</c:v>
                </c:pt>
                <c:pt idx="46">
                  <c:v>7.2</c:v>
                </c:pt>
                <c:pt idx="47">
                  <c:v>6.625</c:v>
                </c:pt>
                <c:pt idx="48">
                  <c:v>9.3000000000000007</c:v>
                </c:pt>
                <c:pt idx="49">
                  <c:v>9.4499999999999993</c:v>
                </c:pt>
                <c:pt idx="50">
                  <c:v>7.5666666666666673</c:v>
                </c:pt>
                <c:pt idx="51">
                  <c:v>7.3</c:v>
                </c:pt>
                <c:pt idx="52">
                  <c:v>8.8666666666666671</c:v>
                </c:pt>
                <c:pt idx="53">
                  <c:v>6.4</c:v>
                </c:pt>
                <c:pt idx="54">
                  <c:v>6.3</c:v>
                </c:pt>
                <c:pt idx="55">
                  <c:v>8.3666666666666671</c:v>
                </c:pt>
                <c:pt idx="56">
                  <c:v>7.5249999999999995</c:v>
                </c:pt>
                <c:pt idx="59">
                  <c:v>9.5500000000000007</c:v>
                </c:pt>
                <c:pt idx="63">
                  <c:v>10</c:v>
                </c:pt>
                <c:pt idx="65">
                  <c:v>8.9333333333333318</c:v>
                </c:pt>
                <c:pt idx="67">
                  <c:v>10</c:v>
                </c:pt>
                <c:pt idx="70">
                  <c:v>8.6333333333333329</c:v>
                </c:pt>
                <c:pt idx="72">
                  <c:v>10</c:v>
                </c:pt>
                <c:pt idx="78">
                  <c:v>8.1999999999999993</c:v>
                </c:pt>
              </c:numCache>
            </c:numRef>
          </c:yVal>
          <c:smooth val="0"/>
          <c:extLst>
            <c:ext xmlns:c16="http://schemas.microsoft.com/office/drawing/2014/chart" uri="{C3380CC4-5D6E-409C-BE32-E72D297353CC}">
              <c16:uniqueId val="{00000005-11AA-4AE8-BAC0-C7A97E6B1689}"/>
            </c:ext>
          </c:extLst>
        </c:ser>
        <c:dLbls>
          <c:showLegendKey val="0"/>
          <c:showVal val="0"/>
          <c:showCatName val="0"/>
          <c:showSerName val="0"/>
          <c:showPercent val="0"/>
          <c:showBubbleSize val="0"/>
        </c:dLbls>
        <c:axId val="601419503"/>
        <c:axId val="601419023"/>
      </c:scatterChart>
      <c:valAx>
        <c:axId val="601419503"/>
        <c:scaling>
          <c:orientation val="minMax"/>
          <c:max val="8"/>
          <c:min val="2"/>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solidFill>
            <a:schemeClr val="tx1"/>
          </a:solid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NG"/>
          </a:p>
        </c:txPr>
        <c:crossAx val="601419023"/>
        <c:crosses val="autoZero"/>
        <c:crossBetween val="midCat"/>
      </c:valAx>
      <c:valAx>
        <c:axId val="601419023"/>
        <c:scaling>
          <c:orientation val="minMax"/>
          <c:max val="11"/>
          <c:min val="2"/>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solidFill>
            <a:schemeClr val="tx1"/>
          </a:solid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NG"/>
          </a:p>
        </c:txPr>
        <c:crossAx val="601419503"/>
        <c:crosses val="autoZero"/>
        <c:crossBetween val="midCat"/>
      </c:valAx>
      <c:spPr>
        <a:noFill/>
        <a:ln>
          <a:noFill/>
        </a:ln>
        <a:effectLst/>
      </c:spPr>
    </c:plotArea>
    <c:legend>
      <c:legendPos val="b"/>
      <c:overlay val="0"/>
      <c:spPr>
        <a:solidFill>
          <a:schemeClr val="tx1"/>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bg1"/>
          </a:solidFill>
        </a:defRPr>
      </a:pPr>
      <a:endParaRPr lang="en-NG"/>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7315893570175765E-2"/>
          <c:y val="2.2649573065856989E-2"/>
          <c:w val="0.95266514908385269"/>
          <c:h val="0.8144637761064295"/>
        </c:manualLayout>
      </c:layout>
      <c:scatterChart>
        <c:scatterStyle val="lineMarker"/>
        <c:varyColors val="0"/>
        <c:ser>
          <c:idx val="0"/>
          <c:order val="0"/>
          <c:tx>
            <c:strRef>
              <c:f>CALC!$K$74</c:f>
              <c:strCache>
                <c:ptCount val="1"/>
                <c:pt idx="0">
                  <c:v>Insomnia</c:v>
                </c:pt>
              </c:strCache>
            </c:strRef>
          </c:tx>
          <c:spPr>
            <a:ln w="19050" cap="rnd">
              <a:noFill/>
              <a:round/>
            </a:ln>
            <a:effectLst/>
          </c:spPr>
          <c:marker>
            <c:symbol val="circle"/>
            <c:size val="5"/>
            <c:spPr>
              <a:solidFill>
                <a:schemeClr val="accent1"/>
              </a:solidFill>
              <a:ln w="9525">
                <a:solidFill>
                  <a:schemeClr val="accent1"/>
                </a:solidFill>
              </a:ln>
              <a:effectLst/>
            </c:spPr>
          </c:marker>
          <c:xVal>
            <c:numRef>
              <c:f>CALC!$J$75:$J$115</c:f>
              <c:numCache>
                <c:formatCode>General</c:formatCode>
                <c:ptCount val="41"/>
                <c:pt idx="0">
                  <c:v>30</c:v>
                </c:pt>
                <c:pt idx="1">
                  <c:v>31</c:v>
                </c:pt>
                <c:pt idx="2">
                  <c:v>32</c:v>
                </c:pt>
                <c:pt idx="3">
                  <c:v>33</c:v>
                </c:pt>
                <c:pt idx="4">
                  <c:v>34</c:v>
                </c:pt>
                <c:pt idx="5">
                  <c:v>35</c:v>
                </c:pt>
                <c:pt idx="6">
                  <c:v>36</c:v>
                </c:pt>
                <c:pt idx="7">
                  <c:v>37</c:v>
                </c:pt>
                <c:pt idx="8">
                  <c:v>38</c:v>
                </c:pt>
                <c:pt idx="9">
                  <c:v>39</c:v>
                </c:pt>
                <c:pt idx="10">
                  <c:v>40</c:v>
                </c:pt>
                <c:pt idx="11">
                  <c:v>41</c:v>
                </c:pt>
                <c:pt idx="12">
                  <c:v>42</c:v>
                </c:pt>
                <c:pt idx="13">
                  <c:v>43</c:v>
                </c:pt>
                <c:pt idx="14">
                  <c:v>44</c:v>
                </c:pt>
                <c:pt idx="15">
                  <c:v>45</c:v>
                </c:pt>
                <c:pt idx="16">
                  <c:v>46</c:v>
                </c:pt>
                <c:pt idx="17">
                  <c:v>47</c:v>
                </c:pt>
                <c:pt idx="18">
                  <c:v>48</c:v>
                </c:pt>
                <c:pt idx="19">
                  <c:v>49</c:v>
                </c:pt>
                <c:pt idx="20">
                  <c:v>50</c:v>
                </c:pt>
                <c:pt idx="21">
                  <c:v>51</c:v>
                </c:pt>
                <c:pt idx="22">
                  <c:v>52</c:v>
                </c:pt>
                <c:pt idx="23">
                  <c:v>53</c:v>
                </c:pt>
                <c:pt idx="24">
                  <c:v>54</c:v>
                </c:pt>
                <c:pt idx="25">
                  <c:v>55</c:v>
                </c:pt>
                <c:pt idx="26">
                  <c:v>56</c:v>
                </c:pt>
                <c:pt idx="27">
                  <c:v>57</c:v>
                </c:pt>
                <c:pt idx="28">
                  <c:v>58</c:v>
                </c:pt>
                <c:pt idx="29">
                  <c:v>59</c:v>
                </c:pt>
                <c:pt idx="30">
                  <c:v>60</c:v>
                </c:pt>
                <c:pt idx="31">
                  <c:v>61</c:v>
                </c:pt>
                <c:pt idx="32">
                  <c:v>62</c:v>
                </c:pt>
                <c:pt idx="33">
                  <c:v>63</c:v>
                </c:pt>
                <c:pt idx="34">
                  <c:v>64</c:v>
                </c:pt>
                <c:pt idx="35">
                  <c:v>65</c:v>
                </c:pt>
                <c:pt idx="36">
                  <c:v>66</c:v>
                </c:pt>
                <c:pt idx="37">
                  <c:v>67</c:v>
                </c:pt>
                <c:pt idx="38">
                  <c:v>68</c:v>
                </c:pt>
                <c:pt idx="39">
                  <c:v>69</c:v>
                </c:pt>
                <c:pt idx="40">
                  <c:v>70</c:v>
                </c:pt>
              </c:numCache>
            </c:numRef>
          </c:xVal>
          <c:yVal>
            <c:numRef>
              <c:f>CALC!$K$75:$K$115</c:f>
              <c:numCache>
                <c:formatCode>General</c:formatCode>
                <c:ptCount val="41"/>
                <c:pt idx="0">
                  <c:v>4.3714285714285719</c:v>
                </c:pt>
                <c:pt idx="1">
                  <c:v>5.35</c:v>
                </c:pt>
                <c:pt idx="2">
                  <c:v>4.6833333333333336</c:v>
                </c:pt>
                <c:pt idx="3">
                  <c:v>4.2</c:v>
                </c:pt>
                <c:pt idx="4">
                  <c:v>5.0153846153846153</c:v>
                </c:pt>
                <c:pt idx="5">
                  <c:v>4.42</c:v>
                </c:pt>
                <c:pt idx="6">
                  <c:v>4.8666666666666671</c:v>
                </c:pt>
                <c:pt idx="7">
                  <c:v>4.6764705882352944</c:v>
                </c:pt>
                <c:pt idx="8">
                  <c:v>5.1727272727272728</c:v>
                </c:pt>
                <c:pt idx="9">
                  <c:v>5.049999999999998</c:v>
                </c:pt>
                <c:pt idx="10">
                  <c:v>5.1387096774193557</c:v>
                </c:pt>
                <c:pt idx="11">
                  <c:v>5.1874999999999991</c:v>
                </c:pt>
                <c:pt idx="12">
                  <c:v>5.1342857142857143</c:v>
                </c:pt>
                <c:pt idx="13">
                  <c:v>5.2921052631578949</c:v>
                </c:pt>
                <c:pt idx="14">
                  <c:v>5.352777777777777</c:v>
                </c:pt>
                <c:pt idx="15">
                  <c:v>5.0810810810810807</c:v>
                </c:pt>
                <c:pt idx="16">
                  <c:v>5.2724999999999991</c:v>
                </c:pt>
                <c:pt idx="17">
                  <c:v>5.3523809523809529</c:v>
                </c:pt>
                <c:pt idx="18">
                  <c:v>5.317021276595745</c:v>
                </c:pt>
                <c:pt idx="19">
                  <c:v>5.4558139534883727</c:v>
                </c:pt>
                <c:pt idx="20">
                  <c:v>5.488095238095239</c:v>
                </c:pt>
                <c:pt idx="21">
                  <c:v>5.611538461538462</c:v>
                </c:pt>
                <c:pt idx="22">
                  <c:v>5.4562499999999998</c:v>
                </c:pt>
                <c:pt idx="23">
                  <c:v>5.1902439024390237</c:v>
                </c:pt>
                <c:pt idx="24">
                  <c:v>5.81111111111111</c:v>
                </c:pt>
                <c:pt idx="25">
                  <c:v>5.29</c:v>
                </c:pt>
                <c:pt idx="26">
                  <c:v>6.0315789473684198</c:v>
                </c:pt>
                <c:pt idx="27">
                  <c:v>5.6947368421052644</c:v>
                </c:pt>
                <c:pt idx="28">
                  <c:v>5.5684210526315798</c:v>
                </c:pt>
                <c:pt idx="29">
                  <c:v>5.9111111111111114</c:v>
                </c:pt>
                <c:pt idx="30">
                  <c:v>5.5384615384615383</c:v>
                </c:pt>
                <c:pt idx="31">
                  <c:v>5.1222222222222227</c:v>
                </c:pt>
                <c:pt idx="32">
                  <c:v>6.0500000000000007</c:v>
                </c:pt>
                <c:pt idx="33">
                  <c:v>5.1499999999999995</c:v>
                </c:pt>
                <c:pt idx="34">
                  <c:v>5.9</c:v>
                </c:pt>
                <c:pt idx="35">
                  <c:v>5.25</c:v>
                </c:pt>
                <c:pt idx="36">
                  <c:v>6.9</c:v>
                </c:pt>
                <c:pt idx="38">
                  <c:v>6.2</c:v>
                </c:pt>
                <c:pt idx="39">
                  <c:v>3.6</c:v>
                </c:pt>
                <c:pt idx="40">
                  <c:v>6.2</c:v>
                </c:pt>
              </c:numCache>
            </c:numRef>
          </c:yVal>
          <c:smooth val="0"/>
          <c:extLst>
            <c:ext xmlns:c16="http://schemas.microsoft.com/office/drawing/2014/chart" uri="{C3380CC4-5D6E-409C-BE32-E72D297353CC}">
              <c16:uniqueId val="{00000000-5829-4C0A-97C5-796EA2D64607}"/>
            </c:ext>
          </c:extLst>
        </c:ser>
        <c:ser>
          <c:idx val="1"/>
          <c:order val="1"/>
          <c:tx>
            <c:strRef>
              <c:f>CALC!$L$74</c:f>
              <c:strCache>
                <c:ptCount val="1"/>
                <c:pt idx="0">
                  <c:v>Narcolepsy</c:v>
                </c:pt>
              </c:strCache>
            </c:strRef>
          </c:tx>
          <c:spPr>
            <a:ln w="19050" cap="rnd">
              <a:noFill/>
              <a:round/>
            </a:ln>
            <a:effectLst/>
          </c:spPr>
          <c:marker>
            <c:symbol val="circle"/>
            <c:size val="5"/>
            <c:spPr>
              <a:solidFill>
                <a:schemeClr val="accent2"/>
              </a:solidFill>
              <a:ln w="9525">
                <a:solidFill>
                  <a:schemeClr val="accent2"/>
                </a:solidFill>
              </a:ln>
              <a:effectLst/>
            </c:spPr>
          </c:marker>
          <c:xVal>
            <c:numRef>
              <c:f>CALC!$J$75:$J$115</c:f>
              <c:numCache>
                <c:formatCode>General</c:formatCode>
                <c:ptCount val="41"/>
                <c:pt idx="0">
                  <c:v>30</c:v>
                </c:pt>
                <c:pt idx="1">
                  <c:v>31</c:v>
                </c:pt>
                <c:pt idx="2">
                  <c:v>32</c:v>
                </c:pt>
                <c:pt idx="3">
                  <c:v>33</c:v>
                </c:pt>
                <c:pt idx="4">
                  <c:v>34</c:v>
                </c:pt>
                <c:pt idx="5">
                  <c:v>35</c:v>
                </c:pt>
                <c:pt idx="6">
                  <c:v>36</c:v>
                </c:pt>
                <c:pt idx="7">
                  <c:v>37</c:v>
                </c:pt>
                <c:pt idx="8">
                  <c:v>38</c:v>
                </c:pt>
                <c:pt idx="9">
                  <c:v>39</c:v>
                </c:pt>
                <c:pt idx="10">
                  <c:v>40</c:v>
                </c:pt>
                <c:pt idx="11">
                  <c:v>41</c:v>
                </c:pt>
                <c:pt idx="12">
                  <c:v>42</c:v>
                </c:pt>
                <c:pt idx="13">
                  <c:v>43</c:v>
                </c:pt>
                <c:pt idx="14">
                  <c:v>44</c:v>
                </c:pt>
                <c:pt idx="15">
                  <c:v>45</c:v>
                </c:pt>
                <c:pt idx="16">
                  <c:v>46</c:v>
                </c:pt>
                <c:pt idx="17">
                  <c:v>47</c:v>
                </c:pt>
                <c:pt idx="18">
                  <c:v>48</c:v>
                </c:pt>
                <c:pt idx="19">
                  <c:v>49</c:v>
                </c:pt>
                <c:pt idx="20">
                  <c:v>50</c:v>
                </c:pt>
                <c:pt idx="21">
                  <c:v>51</c:v>
                </c:pt>
                <c:pt idx="22">
                  <c:v>52</c:v>
                </c:pt>
                <c:pt idx="23">
                  <c:v>53</c:v>
                </c:pt>
                <c:pt idx="24">
                  <c:v>54</c:v>
                </c:pt>
                <c:pt idx="25">
                  <c:v>55</c:v>
                </c:pt>
                <c:pt idx="26">
                  <c:v>56</c:v>
                </c:pt>
                <c:pt idx="27">
                  <c:v>57</c:v>
                </c:pt>
                <c:pt idx="28">
                  <c:v>58</c:v>
                </c:pt>
                <c:pt idx="29">
                  <c:v>59</c:v>
                </c:pt>
                <c:pt idx="30">
                  <c:v>60</c:v>
                </c:pt>
                <c:pt idx="31">
                  <c:v>61</c:v>
                </c:pt>
                <c:pt idx="32">
                  <c:v>62</c:v>
                </c:pt>
                <c:pt idx="33">
                  <c:v>63</c:v>
                </c:pt>
                <c:pt idx="34">
                  <c:v>64</c:v>
                </c:pt>
                <c:pt idx="35">
                  <c:v>65</c:v>
                </c:pt>
                <c:pt idx="36">
                  <c:v>66</c:v>
                </c:pt>
                <c:pt idx="37">
                  <c:v>67</c:v>
                </c:pt>
                <c:pt idx="38">
                  <c:v>68</c:v>
                </c:pt>
                <c:pt idx="39">
                  <c:v>69</c:v>
                </c:pt>
                <c:pt idx="40">
                  <c:v>70</c:v>
                </c:pt>
              </c:numCache>
            </c:numRef>
          </c:xVal>
          <c:yVal>
            <c:numRef>
              <c:f>CALC!$L$75:$L$115</c:f>
              <c:numCache>
                <c:formatCode>General</c:formatCode>
                <c:ptCount val="41"/>
                <c:pt idx="0">
                  <c:v>4.4000000000000004</c:v>
                </c:pt>
                <c:pt idx="2">
                  <c:v>4.7</c:v>
                </c:pt>
                <c:pt idx="3">
                  <c:v>3.5333333333333332</c:v>
                </c:pt>
                <c:pt idx="4">
                  <c:v>3.5999999999999996</c:v>
                </c:pt>
                <c:pt idx="5">
                  <c:v>5.25</c:v>
                </c:pt>
                <c:pt idx="7">
                  <c:v>4.9833333333333334</c:v>
                </c:pt>
                <c:pt idx="8">
                  <c:v>4.16</c:v>
                </c:pt>
                <c:pt idx="9">
                  <c:v>5.25</c:v>
                </c:pt>
                <c:pt idx="10">
                  <c:v>5.5166666666666666</c:v>
                </c:pt>
                <c:pt idx="11">
                  <c:v>5.8</c:v>
                </c:pt>
                <c:pt idx="12">
                  <c:v>5.27</c:v>
                </c:pt>
                <c:pt idx="13">
                  <c:v>5.17</c:v>
                </c:pt>
                <c:pt idx="14">
                  <c:v>4.9333333333333336</c:v>
                </c:pt>
                <c:pt idx="15">
                  <c:v>5.5874999999999995</c:v>
                </c:pt>
                <c:pt idx="16">
                  <c:v>5.6499999999999995</c:v>
                </c:pt>
                <c:pt idx="17">
                  <c:v>5.0722222222222211</c:v>
                </c:pt>
                <c:pt idx="18">
                  <c:v>4.7272727272727275</c:v>
                </c:pt>
                <c:pt idx="19">
                  <c:v>5.166666666666667</c:v>
                </c:pt>
                <c:pt idx="20">
                  <c:v>5.7299999999999995</c:v>
                </c:pt>
                <c:pt idx="21">
                  <c:v>5.3545454545454545</c:v>
                </c:pt>
                <c:pt idx="22">
                  <c:v>5.25</c:v>
                </c:pt>
                <c:pt idx="23">
                  <c:v>3.9</c:v>
                </c:pt>
                <c:pt idx="24">
                  <c:v>5.4500000000000011</c:v>
                </c:pt>
                <c:pt idx="25">
                  <c:v>5.2666666666666666</c:v>
                </c:pt>
                <c:pt idx="26">
                  <c:v>4.9714285714285706</c:v>
                </c:pt>
                <c:pt idx="27">
                  <c:v>4.68</c:v>
                </c:pt>
                <c:pt idx="28">
                  <c:v>6.0499999999999989</c:v>
                </c:pt>
                <c:pt idx="29">
                  <c:v>5.3250000000000002</c:v>
                </c:pt>
                <c:pt idx="30">
                  <c:v>6.4499999999999993</c:v>
                </c:pt>
                <c:pt idx="31">
                  <c:v>6.4666666666666659</c:v>
                </c:pt>
                <c:pt idx="32">
                  <c:v>4.5</c:v>
                </c:pt>
                <c:pt idx="34">
                  <c:v>5.25</c:v>
                </c:pt>
                <c:pt idx="39">
                  <c:v>5.9</c:v>
                </c:pt>
                <c:pt idx="40">
                  <c:v>5.8</c:v>
                </c:pt>
              </c:numCache>
            </c:numRef>
          </c:yVal>
          <c:smooth val="0"/>
          <c:extLst>
            <c:ext xmlns:c16="http://schemas.microsoft.com/office/drawing/2014/chart" uri="{C3380CC4-5D6E-409C-BE32-E72D297353CC}">
              <c16:uniqueId val="{00000001-5829-4C0A-97C5-796EA2D64607}"/>
            </c:ext>
          </c:extLst>
        </c:ser>
        <c:ser>
          <c:idx val="2"/>
          <c:order val="2"/>
          <c:tx>
            <c:strRef>
              <c:f>CALC!$M$74</c:f>
              <c:strCache>
                <c:ptCount val="1"/>
                <c:pt idx="0">
                  <c:v>None</c:v>
                </c:pt>
              </c:strCache>
            </c:strRef>
          </c:tx>
          <c:spPr>
            <a:ln w="19050" cap="rnd">
              <a:noFill/>
              <a:round/>
            </a:ln>
            <a:effectLst/>
          </c:spPr>
          <c:marker>
            <c:symbol val="circle"/>
            <c:size val="5"/>
            <c:spPr>
              <a:solidFill>
                <a:sysClr val="window" lastClr="FFFFFF"/>
              </a:solidFill>
              <a:ln w="9525">
                <a:solidFill>
                  <a:schemeClr val="accent3"/>
                </a:solidFill>
              </a:ln>
              <a:effectLst/>
            </c:spPr>
          </c:marker>
          <c:xVal>
            <c:numRef>
              <c:f>CALC!$J$75:$J$115</c:f>
              <c:numCache>
                <c:formatCode>General</c:formatCode>
                <c:ptCount val="41"/>
                <c:pt idx="0">
                  <c:v>30</c:v>
                </c:pt>
                <c:pt idx="1">
                  <c:v>31</c:v>
                </c:pt>
                <c:pt idx="2">
                  <c:v>32</c:v>
                </c:pt>
                <c:pt idx="3">
                  <c:v>33</c:v>
                </c:pt>
                <c:pt idx="4">
                  <c:v>34</c:v>
                </c:pt>
                <c:pt idx="5">
                  <c:v>35</c:v>
                </c:pt>
                <c:pt idx="6">
                  <c:v>36</c:v>
                </c:pt>
                <c:pt idx="7">
                  <c:v>37</c:v>
                </c:pt>
                <c:pt idx="8">
                  <c:v>38</c:v>
                </c:pt>
                <c:pt idx="9">
                  <c:v>39</c:v>
                </c:pt>
                <c:pt idx="10">
                  <c:v>40</c:v>
                </c:pt>
                <c:pt idx="11">
                  <c:v>41</c:v>
                </c:pt>
                <c:pt idx="12">
                  <c:v>42</c:v>
                </c:pt>
                <c:pt idx="13">
                  <c:v>43</c:v>
                </c:pt>
                <c:pt idx="14">
                  <c:v>44</c:v>
                </c:pt>
                <c:pt idx="15">
                  <c:v>45</c:v>
                </c:pt>
                <c:pt idx="16">
                  <c:v>46</c:v>
                </c:pt>
                <c:pt idx="17">
                  <c:v>47</c:v>
                </c:pt>
                <c:pt idx="18">
                  <c:v>48</c:v>
                </c:pt>
                <c:pt idx="19">
                  <c:v>49</c:v>
                </c:pt>
                <c:pt idx="20">
                  <c:v>50</c:v>
                </c:pt>
                <c:pt idx="21">
                  <c:v>51</c:v>
                </c:pt>
                <c:pt idx="22">
                  <c:v>52</c:v>
                </c:pt>
                <c:pt idx="23">
                  <c:v>53</c:v>
                </c:pt>
                <c:pt idx="24">
                  <c:v>54</c:v>
                </c:pt>
                <c:pt idx="25">
                  <c:v>55</c:v>
                </c:pt>
                <c:pt idx="26">
                  <c:v>56</c:v>
                </c:pt>
                <c:pt idx="27">
                  <c:v>57</c:v>
                </c:pt>
                <c:pt idx="28">
                  <c:v>58</c:v>
                </c:pt>
                <c:pt idx="29">
                  <c:v>59</c:v>
                </c:pt>
                <c:pt idx="30">
                  <c:v>60</c:v>
                </c:pt>
                <c:pt idx="31">
                  <c:v>61</c:v>
                </c:pt>
                <c:pt idx="32">
                  <c:v>62</c:v>
                </c:pt>
                <c:pt idx="33">
                  <c:v>63</c:v>
                </c:pt>
                <c:pt idx="34">
                  <c:v>64</c:v>
                </c:pt>
                <c:pt idx="35">
                  <c:v>65</c:v>
                </c:pt>
                <c:pt idx="36">
                  <c:v>66</c:v>
                </c:pt>
                <c:pt idx="37">
                  <c:v>67</c:v>
                </c:pt>
                <c:pt idx="38">
                  <c:v>68</c:v>
                </c:pt>
                <c:pt idx="39">
                  <c:v>69</c:v>
                </c:pt>
                <c:pt idx="40">
                  <c:v>70</c:v>
                </c:pt>
              </c:numCache>
            </c:numRef>
          </c:xVal>
          <c:yVal>
            <c:numRef>
              <c:f>CALC!$M$75:$M$115</c:f>
              <c:numCache>
                <c:formatCode>General</c:formatCode>
                <c:ptCount val="41"/>
                <c:pt idx="0">
                  <c:v>6.6777777777777789</c:v>
                </c:pt>
                <c:pt idx="1">
                  <c:v>6.7586206896551726</c:v>
                </c:pt>
                <c:pt idx="2">
                  <c:v>6.5890909090909089</c:v>
                </c:pt>
                <c:pt idx="3">
                  <c:v>6.6960000000000006</c:v>
                </c:pt>
                <c:pt idx="4">
                  <c:v>6.6800000000000024</c:v>
                </c:pt>
                <c:pt idx="5">
                  <c:v>6.7825396825396833</c:v>
                </c:pt>
                <c:pt idx="6">
                  <c:v>6.6044444444444439</c:v>
                </c:pt>
                <c:pt idx="7">
                  <c:v>6.9494845360824735</c:v>
                </c:pt>
                <c:pt idx="8">
                  <c:v>6.8916666666666648</c:v>
                </c:pt>
                <c:pt idx="9">
                  <c:v>6.7810126582278469</c:v>
                </c:pt>
                <c:pt idx="10">
                  <c:v>6.9090909090909065</c:v>
                </c:pt>
                <c:pt idx="11">
                  <c:v>6.9927272727272705</c:v>
                </c:pt>
                <c:pt idx="12">
                  <c:v>6.9515151515151539</c:v>
                </c:pt>
                <c:pt idx="13">
                  <c:v>6.9636363636363665</c:v>
                </c:pt>
                <c:pt idx="14">
                  <c:v>7.079245283018869</c:v>
                </c:pt>
                <c:pt idx="15">
                  <c:v>6.9536363636363623</c:v>
                </c:pt>
                <c:pt idx="16">
                  <c:v>7.2019999999999982</c:v>
                </c:pt>
                <c:pt idx="17">
                  <c:v>7.1455555555555534</c:v>
                </c:pt>
                <c:pt idx="18">
                  <c:v>7.1900000000000013</c:v>
                </c:pt>
                <c:pt idx="19">
                  <c:v>7.2148936170212759</c:v>
                </c:pt>
                <c:pt idx="20">
                  <c:v>7.1816901408450695</c:v>
                </c:pt>
                <c:pt idx="21">
                  <c:v>7.234375</c:v>
                </c:pt>
                <c:pt idx="22">
                  <c:v>7.4060000000000006</c:v>
                </c:pt>
                <c:pt idx="23">
                  <c:v>7.4911111111111115</c:v>
                </c:pt>
                <c:pt idx="24">
                  <c:v>7.2219512195121958</c:v>
                </c:pt>
                <c:pt idx="25">
                  <c:v>7.4037037037037052</c:v>
                </c:pt>
                <c:pt idx="26">
                  <c:v>7.1583333333333341</c:v>
                </c:pt>
                <c:pt idx="27">
                  <c:v>7.3681818181818164</c:v>
                </c:pt>
                <c:pt idx="28">
                  <c:v>7.6499999999999995</c:v>
                </c:pt>
                <c:pt idx="29">
                  <c:v>7.55</c:v>
                </c:pt>
                <c:pt idx="30">
                  <c:v>7.1333333333333337</c:v>
                </c:pt>
                <c:pt idx="31">
                  <c:v>8.0500000000000007</c:v>
                </c:pt>
                <c:pt idx="32">
                  <c:v>8.1</c:v>
                </c:pt>
                <c:pt idx="33">
                  <c:v>8</c:v>
                </c:pt>
                <c:pt idx="34">
                  <c:v>7.2249999999999996</c:v>
                </c:pt>
                <c:pt idx="35">
                  <c:v>8.4</c:v>
                </c:pt>
                <c:pt idx="40">
                  <c:v>7.8</c:v>
                </c:pt>
              </c:numCache>
            </c:numRef>
          </c:yVal>
          <c:smooth val="0"/>
          <c:extLst>
            <c:ext xmlns:c16="http://schemas.microsoft.com/office/drawing/2014/chart" uri="{C3380CC4-5D6E-409C-BE32-E72D297353CC}">
              <c16:uniqueId val="{00000002-5829-4C0A-97C5-796EA2D64607}"/>
            </c:ext>
          </c:extLst>
        </c:ser>
        <c:ser>
          <c:idx val="3"/>
          <c:order val="3"/>
          <c:tx>
            <c:strRef>
              <c:f>CALC!$N$74</c:f>
              <c:strCache>
                <c:ptCount val="1"/>
                <c:pt idx="0">
                  <c:v>Restless Leg Syndrome</c:v>
                </c:pt>
              </c:strCache>
            </c:strRef>
          </c:tx>
          <c:spPr>
            <a:ln w="19050" cap="rnd">
              <a:noFill/>
              <a:round/>
            </a:ln>
            <a:effectLst/>
          </c:spPr>
          <c:marker>
            <c:symbol val="circle"/>
            <c:size val="5"/>
            <c:spPr>
              <a:solidFill>
                <a:schemeClr val="accent4"/>
              </a:solidFill>
              <a:ln w="9525">
                <a:solidFill>
                  <a:schemeClr val="accent4"/>
                </a:solidFill>
              </a:ln>
              <a:effectLst/>
            </c:spPr>
          </c:marker>
          <c:xVal>
            <c:numRef>
              <c:f>CALC!$J$75:$J$115</c:f>
              <c:numCache>
                <c:formatCode>General</c:formatCode>
                <c:ptCount val="41"/>
                <c:pt idx="0">
                  <c:v>30</c:v>
                </c:pt>
                <c:pt idx="1">
                  <c:v>31</c:v>
                </c:pt>
                <c:pt idx="2">
                  <c:v>32</c:v>
                </c:pt>
                <c:pt idx="3">
                  <c:v>33</c:v>
                </c:pt>
                <c:pt idx="4">
                  <c:v>34</c:v>
                </c:pt>
                <c:pt idx="5">
                  <c:v>35</c:v>
                </c:pt>
                <c:pt idx="6">
                  <c:v>36</c:v>
                </c:pt>
                <c:pt idx="7">
                  <c:v>37</c:v>
                </c:pt>
                <c:pt idx="8">
                  <c:v>38</c:v>
                </c:pt>
                <c:pt idx="9">
                  <c:v>39</c:v>
                </c:pt>
                <c:pt idx="10">
                  <c:v>40</c:v>
                </c:pt>
                <c:pt idx="11">
                  <c:v>41</c:v>
                </c:pt>
                <c:pt idx="12">
                  <c:v>42</c:v>
                </c:pt>
                <c:pt idx="13">
                  <c:v>43</c:v>
                </c:pt>
                <c:pt idx="14">
                  <c:v>44</c:v>
                </c:pt>
                <c:pt idx="15">
                  <c:v>45</c:v>
                </c:pt>
                <c:pt idx="16">
                  <c:v>46</c:v>
                </c:pt>
                <c:pt idx="17">
                  <c:v>47</c:v>
                </c:pt>
                <c:pt idx="18">
                  <c:v>48</c:v>
                </c:pt>
                <c:pt idx="19">
                  <c:v>49</c:v>
                </c:pt>
                <c:pt idx="20">
                  <c:v>50</c:v>
                </c:pt>
                <c:pt idx="21">
                  <c:v>51</c:v>
                </c:pt>
                <c:pt idx="22">
                  <c:v>52</c:v>
                </c:pt>
                <c:pt idx="23">
                  <c:v>53</c:v>
                </c:pt>
                <c:pt idx="24">
                  <c:v>54</c:v>
                </c:pt>
                <c:pt idx="25">
                  <c:v>55</c:v>
                </c:pt>
                <c:pt idx="26">
                  <c:v>56</c:v>
                </c:pt>
                <c:pt idx="27">
                  <c:v>57</c:v>
                </c:pt>
                <c:pt idx="28">
                  <c:v>58</c:v>
                </c:pt>
                <c:pt idx="29">
                  <c:v>59</c:v>
                </c:pt>
                <c:pt idx="30">
                  <c:v>60</c:v>
                </c:pt>
                <c:pt idx="31">
                  <c:v>61</c:v>
                </c:pt>
                <c:pt idx="32">
                  <c:v>62</c:v>
                </c:pt>
                <c:pt idx="33">
                  <c:v>63</c:v>
                </c:pt>
                <c:pt idx="34">
                  <c:v>64</c:v>
                </c:pt>
                <c:pt idx="35">
                  <c:v>65</c:v>
                </c:pt>
                <c:pt idx="36">
                  <c:v>66</c:v>
                </c:pt>
                <c:pt idx="37">
                  <c:v>67</c:v>
                </c:pt>
                <c:pt idx="38">
                  <c:v>68</c:v>
                </c:pt>
                <c:pt idx="39">
                  <c:v>69</c:v>
                </c:pt>
                <c:pt idx="40">
                  <c:v>70</c:v>
                </c:pt>
              </c:numCache>
            </c:numRef>
          </c:xVal>
          <c:yVal>
            <c:numRef>
              <c:f>CALC!$N$75:$N$115</c:f>
              <c:numCache>
                <c:formatCode>General</c:formatCode>
                <c:ptCount val="41"/>
                <c:pt idx="0">
                  <c:v>4</c:v>
                </c:pt>
                <c:pt idx="1">
                  <c:v>4.3499999999999996</c:v>
                </c:pt>
                <c:pt idx="3">
                  <c:v>4.4000000000000004</c:v>
                </c:pt>
                <c:pt idx="4">
                  <c:v>5.0250000000000004</c:v>
                </c:pt>
                <c:pt idx="5">
                  <c:v>5.7166666666666677</c:v>
                </c:pt>
                <c:pt idx="6">
                  <c:v>4.45</c:v>
                </c:pt>
                <c:pt idx="7">
                  <c:v>4.8499999999999996</c:v>
                </c:pt>
                <c:pt idx="8">
                  <c:v>4.8499999999999996</c:v>
                </c:pt>
                <c:pt idx="9">
                  <c:v>5.0299999999999994</c:v>
                </c:pt>
                <c:pt idx="10">
                  <c:v>5.4714285714285706</c:v>
                </c:pt>
                <c:pt idx="11">
                  <c:v>4.6875</c:v>
                </c:pt>
                <c:pt idx="12">
                  <c:v>5.3125000000000009</c:v>
                </c:pt>
                <c:pt idx="13">
                  <c:v>5.15</c:v>
                </c:pt>
                <c:pt idx="14">
                  <c:v>5.0333333333333341</c:v>
                </c:pt>
                <c:pt idx="15">
                  <c:v>5.4714285714285706</c:v>
                </c:pt>
                <c:pt idx="16">
                  <c:v>5.0541666666666663</c:v>
                </c:pt>
                <c:pt idx="17">
                  <c:v>5.5368421052631573</c:v>
                </c:pt>
                <c:pt idx="18">
                  <c:v>5.5</c:v>
                </c:pt>
                <c:pt idx="19">
                  <c:v>4.95</c:v>
                </c:pt>
                <c:pt idx="20">
                  <c:v>5.2923076923076922</c:v>
                </c:pt>
                <c:pt idx="21">
                  <c:v>5.7928571428571436</c:v>
                </c:pt>
                <c:pt idx="22">
                  <c:v>5.3571428571428568</c:v>
                </c:pt>
                <c:pt idx="23">
                  <c:v>5.9799999999999995</c:v>
                </c:pt>
                <c:pt idx="24">
                  <c:v>5.5000000000000009</c:v>
                </c:pt>
                <c:pt idx="25">
                  <c:v>5.7142857142857153</c:v>
                </c:pt>
                <c:pt idx="26">
                  <c:v>6.17</c:v>
                </c:pt>
                <c:pt idx="27">
                  <c:v>5.2333333333333334</c:v>
                </c:pt>
                <c:pt idx="28">
                  <c:v>5.5600000000000005</c:v>
                </c:pt>
                <c:pt idx="29">
                  <c:v>6.6499999999999995</c:v>
                </c:pt>
                <c:pt idx="30">
                  <c:v>5.55</c:v>
                </c:pt>
                <c:pt idx="31">
                  <c:v>5.3999999999999995</c:v>
                </c:pt>
                <c:pt idx="32">
                  <c:v>5.5</c:v>
                </c:pt>
                <c:pt idx="36">
                  <c:v>5.2</c:v>
                </c:pt>
              </c:numCache>
            </c:numRef>
          </c:yVal>
          <c:smooth val="0"/>
          <c:extLst>
            <c:ext xmlns:c16="http://schemas.microsoft.com/office/drawing/2014/chart" uri="{C3380CC4-5D6E-409C-BE32-E72D297353CC}">
              <c16:uniqueId val="{00000003-5829-4C0A-97C5-796EA2D64607}"/>
            </c:ext>
          </c:extLst>
        </c:ser>
        <c:ser>
          <c:idx val="4"/>
          <c:order val="4"/>
          <c:tx>
            <c:strRef>
              <c:f>CALC!$O$74</c:f>
              <c:strCache>
                <c:ptCount val="1"/>
                <c:pt idx="0">
                  <c:v>Sleep Apnea</c:v>
                </c:pt>
              </c:strCache>
            </c:strRef>
          </c:tx>
          <c:spPr>
            <a:ln w="19050" cap="rnd">
              <a:noFill/>
              <a:round/>
            </a:ln>
            <a:effectLst/>
          </c:spPr>
          <c:marker>
            <c:symbol val="circle"/>
            <c:size val="5"/>
            <c:spPr>
              <a:solidFill>
                <a:schemeClr val="accent5"/>
              </a:solidFill>
              <a:ln w="9525">
                <a:solidFill>
                  <a:schemeClr val="accent5"/>
                </a:solidFill>
              </a:ln>
              <a:effectLst/>
            </c:spPr>
          </c:marker>
          <c:xVal>
            <c:numRef>
              <c:f>CALC!$J$75:$J$115</c:f>
              <c:numCache>
                <c:formatCode>General</c:formatCode>
                <c:ptCount val="41"/>
                <c:pt idx="0">
                  <c:v>30</c:v>
                </c:pt>
                <c:pt idx="1">
                  <c:v>31</c:v>
                </c:pt>
                <c:pt idx="2">
                  <c:v>32</c:v>
                </c:pt>
                <c:pt idx="3">
                  <c:v>33</c:v>
                </c:pt>
                <c:pt idx="4">
                  <c:v>34</c:v>
                </c:pt>
                <c:pt idx="5">
                  <c:v>35</c:v>
                </c:pt>
                <c:pt idx="6">
                  <c:v>36</c:v>
                </c:pt>
                <c:pt idx="7">
                  <c:v>37</c:v>
                </c:pt>
                <c:pt idx="8">
                  <c:v>38</c:v>
                </c:pt>
                <c:pt idx="9">
                  <c:v>39</c:v>
                </c:pt>
                <c:pt idx="10">
                  <c:v>40</c:v>
                </c:pt>
                <c:pt idx="11">
                  <c:v>41</c:v>
                </c:pt>
                <c:pt idx="12">
                  <c:v>42</c:v>
                </c:pt>
                <c:pt idx="13">
                  <c:v>43</c:v>
                </c:pt>
                <c:pt idx="14">
                  <c:v>44</c:v>
                </c:pt>
                <c:pt idx="15">
                  <c:v>45</c:v>
                </c:pt>
                <c:pt idx="16">
                  <c:v>46</c:v>
                </c:pt>
                <c:pt idx="17">
                  <c:v>47</c:v>
                </c:pt>
                <c:pt idx="18">
                  <c:v>48</c:v>
                </c:pt>
                <c:pt idx="19">
                  <c:v>49</c:v>
                </c:pt>
                <c:pt idx="20">
                  <c:v>50</c:v>
                </c:pt>
                <c:pt idx="21">
                  <c:v>51</c:v>
                </c:pt>
                <c:pt idx="22">
                  <c:v>52</c:v>
                </c:pt>
                <c:pt idx="23">
                  <c:v>53</c:v>
                </c:pt>
                <c:pt idx="24">
                  <c:v>54</c:v>
                </c:pt>
                <c:pt idx="25">
                  <c:v>55</c:v>
                </c:pt>
                <c:pt idx="26">
                  <c:v>56</c:v>
                </c:pt>
                <c:pt idx="27">
                  <c:v>57</c:v>
                </c:pt>
                <c:pt idx="28">
                  <c:v>58</c:v>
                </c:pt>
                <c:pt idx="29">
                  <c:v>59</c:v>
                </c:pt>
                <c:pt idx="30">
                  <c:v>60</c:v>
                </c:pt>
                <c:pt idx="31">
                  <c:v>61</c:v>
                </c:pt>
                <c:pt idx="32">
                  <c:v>62</c:v>
                </c:pt>
                <c:pt idx="33">
                  <c:v>63</c:v>
                </c:pt>
                <c:pt idx="34">
                  <c:v>64</c:v>
                </c:pt>
                <c:pt idx="35">
                  <c:v>65</c:v>
                </c:pt>
                <c:pt idx="36">
                  <c:v>66</c:v>
                </c:pt>
                <c:pt idx="37">
                  <c:v>67</c:v>
                </c:pt>
                <c:pt idx="38">
                  <c:v>68</c:v>
                </c:pt>
                <c:pt idx="39">
                  <c:v>69</c:v>
                </c:pt>
                <c:pt idx="40">
                  <c:v>70</c:v>
                </c:pt>
              </c:numCache>
            </c:numRef>
          </c:xVal>
          <c:yVal>
            <c:numRef>
              <c:f>CALC!$O$75:$O$115</c:f>
              <c:numCache>
                <c:formatCode>General</c:formatCode>
                <c:ptCount val="41"/>
                <c:pt idx="0">
                  <c:v>4.8500000000000005</c:v>
                </c:pt>
                <c:pt idx="1">
                  <c:v>4</c:v>
                </c:pt>
                <c:pt idx="2">
                  <c:v>4.4666666666666668</c:v>
                </c:pt>
                <c:pt idx="3">
                  <c:v>5</c:v>
                </c:pt>
                <c:pt idx="4">
                  <c:v>4.5500000000000007</c:v>
                </c:pt>
                <c:pt idx="5">
                  <c:v>4.0714285714285712</c:v>
                </c:pt>
                <c:pt idx="6">
                  <c:v>5.2749999999999995</c:v>
                </c:pt>
                <c:pt idx="7">
                  <c:v>5.15</c:v>
                </c:pt>
                <c:pt idx="8">
                  <c:v>4.8578947368421046</c:v>
                </c:pt>
                <c:pt idx="9">
                  <c:v>4.9352941176470591</c:v>
                </c:pt>
                <c:pt idx="10">
                  <c:v>5.3714285714285728</c:v>
                </c:pt>
                <c:pt idx="11">
                  <c:v>5.15625</c:v>
                </c:pt>
                <c:pt idx="12">
                  <c:v>4.927777777777778</c:v>
                </c:pt>
                <c:pt idx="13">
                  <c:v>5.1124999999999998</c:v>
                </c:pt>
                <c:pt idx="14">
                  <c:v>5.0079999999999991</c:v>
                </c:pt>
                <c:pt idx="15">
                  <c:v>5.2235294117647069</c:v>
                </c:pt>
                <c:pt idx="16">
                  <c:v>5.4111111111111105</c:v>
                </c:pt>
                <c:pt idx="17">
                  <c:v>5.1190476190476195</c:v>
                </c:pt>
                <c:pt idx="18">
                  <c:v>4.8454545454545457</c:v>
                </c:pt>
                <c:pt idx="19">
                  <c:v>5.1681818181818189</c:v>
                </c:pt>
                <c:pt idx="20">
                  <c:v>5.0277777777777768</c:v>
                </c:pt>
                <c:pt idx="21">
                  <c:v>5.3071428571428561</c:v>
                </c:pt>
                <c:pt idx="22">
                  <c:v>5.2</c:v>
                </c:pt>
                <c:pt idx="23">
                  <c:v>5.5349999999999993</c:v>
                </c:pt>
                <c:pt idx="24">
                  <c:v>5.5166666666666666</c:v>
                </c:pt>
                <c:pt idx="25">
                  <c:v>5.1105263157894738</c:v>
                </c:pt>
                <c:pt idx="26">
                  <c:v>5.375</c:v>
                </c:pt>
                <c:pt idx="27">
                  <c:v>5.6</c:v>
                </c:pt>
                <c:pt idx="28">
                  <c:v>4.9363636363636365</c:v>
                </c:pt>
                <c:pt idx="29">
                  <c:v>5.26</c:v>
                </c:pt>
                <c:pt idx="30">
                  <c:v>5.6624999999999996</c:v>
                </c:pt>
                <c:pt idx="31">
                  <c:v>4.8428571428571425</c:v>
                </c:pt>
                <c:pt idx="32">
                  <c:v>5.1400000000000006</c:v>
                </c:pt>
                <c:pt idx="33">
                  <c:v>6.1333333333333329</c:v>
                </c:pt>
                <c:pt idx="34">
                  <c:v>5.5500000000000007</c:v>
                </c:pt>
                <c:pt idx="35">
                  <c:v>6.5999999999999988</c:v>
                </c:pt>
                <c:pt idx="36">
                  <c:v>7.1</c:v>
                </c:pt>
                <c:pt idx="37">
                  <c:v>7</c:v>
                </c:pt>
                <c:pt idx="38">
                  <c:v>4.8</c:v>
                </c:pt>
                <c:pt idx="40">
                  <c:v>7.1</c:v>
                </c:pt>
              </c:numCache>
            </c:numRef>
          </c:yVal>
          <c:smooth val="0"/>
          <c:extLst>
            <c:ext xmlns:c16="http://schemas.microsoft.com/office/drawing/2014/chart" uri="{C3380CC4-5D6E-409C-BE32-E72D297353CC}">
              <c16:uniqueId val="{00000004-5829-4C0A-97C5-796EA2D64607}"/>
            </c:ext>
          </c:extLst>
        </c:ser>
        <c:ser>
          <c:idx val="5"/>
          <c:order val="5"/>
          <c:tx>
            <c:strRef>
              <c:f>CALC!$P$74</c:f>
              <c:strCache>
                <c:ptCount val="1"/>
                <c:pt idx="0">
                  <c:v>Sleep Paralysis</c:v>
                </c:pt>
              </c:strCache>
            </c:strRef>
          </c:tx>
          <c:spPr>
            <a:ln w="19050" cap="rnd">
              <a:noFill/>
              <a:round/>
            </a:ln>
            <a:effectLst/>
          </c:spPr>
          <c:marker>
            <c:symbol val="circle"/>
            <c:size val="5"/>
            <c:spPr>
              <a:solidFill>
                <a:schemeClr val="accent6">
                  <a:lumMod val="50000"/>
                </a:schemeClr>
              </a:solidFill>
              <a:ln w="9525">
                <a:solidFill>
                  <a:schemeClr val="accent6"/>
                </a:solidFill>
              </a:ln>
              <a:effectLst/>
            </c:spPr>
          </c:marker>
          <c:xVal>
            <c:numRef>
              <c:f>CALC!$J$75:$J$115</c:f>
              <c:numCache>
                <c:formatCode>General</c:formatCode>
                <c:ptCount val="41"/>
                <c:pt idx="0">
                  <c:v>30</c:v>
                </c:pt>
                <c:pt idx="1">
                  <c:v>31</c:v>
                </c:pt>
                <c:pt idx="2">
                  <c:v>32</c:v>
                </c:pt>
                <c:pt idx="3">
                  <c:v>33</c:v>
                </c:pt>
                <c:pt idx="4">
                  <c:v>34</c:v>
                </c:pt>
                <c:pt idx="5">
                  <c:v>35</c:v>
                </c:pt>
                <c:pt idx="6">
                  <c:v>36</c:v>
                </c:pt>
                <c:pt idx="7">
                  <c:v>37</c:v>
                </c:pt>
                <c:pt idx="8">
                  <c:v>38</c:v>
                </c:pt>
                <c:pt idx="9">
                  <c:v>39</c:v>
                </c:pt>
                <c:pt idx="10">
                  <c:v>40</c:v>
                </c:pt>
                <c:pt idx="11">
                  <c:v>41</c:v>
                </c:pt>
                <c:pt idx="12">
                  <c:v>42</c:v>
                </c:pt>
                <c:pt idx="13">
                  <c:v>43</c:v>
                </c:pt>
                <c:pt idx="14">
                  <c:v>44</c:v>
                </c:pt>
                <c:pt idx="15">
                  <c:v>45</c:v>
                </c:pt>
                <c:pt idx="16">
                  <c:v>46</c:v>
                </c:pt>
                <c:pt idx="17">
                  <c:v>47</c:v>
                </c:pt>
                <c:pt idx="18">
                  <c:v>48</c:v>
                </c:pt>
                <c:pt idx="19">
                  <c:v>49</c:v>
                </c:pt>
                <c:pt idx="20">
                  <c:v>50</c:v>
                </c:pt>
                <c:pt idx="21">
                  <c:v>51</c:v>
                </c:pt>
                <c:pt idx="22">
                  <c:v>52</c:v>
                </c:pt>
                <c:pt idx="23">
                  <c:v>53</c:v>
                </c:pt>
                <c:pt idx="24">
                  <c:v>54</c:v>
                </c:pt>
                <c:pt idx="25">
                  <c:v>55</c:v>
                </c:pt>
                <c:pt idx="26">
                  <c:v>56</c:v>
                </c:pt>
                <c:pt idx="27">
                  <c:v>57</c:v>
                </c:pt>
                <c:pt idx="28">
                  <c:v>58</c:v>
                </c:pt>
                <c:pt idx="29">
                  <c:v>59</c:v>
                </c:pt>
                <c:pt idx="30">
                  <c:v>60</c:v>
                </c:pt>
                <c:pt idx="31">
                  <c:v>61</c:v>
                </c:pt>
                <c:pt idx="32">
                  <c:v>62</c:v>
                </c:pt>
                <c:pt idx="33">
                  <c:v>63</c:v>
                </c:pt>
                <c:pt idx="34">
                  <c:v>64</c:v>
                </c:pt>
                <c:pt idx="35">
                  <c:v>65</c:v>
                </c:pt>
                <c:pt idx="36">
                  <c:v>66</c:v>
                </c:pt>
                <c:pt idx="37">
                  <c:v>67</c:v>
                </c:pt>
                <c:pt idx="38">
                  <c:v>68</c:v>
                </c:pt>
                <c:pt idx="39">
                  <c:v>69</c:v>
                </c:pt>
                <c:pt idx="40">
                  <c:v>70</c:v>
                </c:pt>
              </c:numCache>
            </c:numRef>
          </c:xVal>
          <c:yVal>
            <c:numRef>
              <c:f>CALC!$P$75:$P$115</c:f>
              <c:numCache>
                <c:formatCode>General</c:formatCode>
                <c:ptCount val="41"/>
                <c:pt idx="2">
                  <c:v>3.6</c:v>
                </c:pt>
                <c:pt idx="3">
                  <c:v>3.9</c:v>
                </c:pt>
                <c:pt idx="5">
                  <c:v>4.55</c:v>
                </c:pt>
                <c:pt idx="6">
                  <c:v>5.45</c:v>
                </c:pt>
                <c:pt idx="7">
                  <c:v>3.8000000000000003</c:v>
                </c:pt>
                <c:pt idx="8">
                  <c:v>5.5</c:v>
                </c:pt>
                <c:pt idx="9">
                  <c:v>4.6749999999999998</c:v>
                </c:pt>
                <c:pt idx="10">
                  <c:v>5.8</c:v>
                </c:pt>
                <c:pt idx="11">
                  <c:v>5.0333333333333341</c:v>
                </c:pt>
                <c:pt idx="12">
                  <c:v>4.4857142857142858</c:v>
                </c:pt>
                <c:pt idx="13">
                  <c:v>5.15</c:v>
                </c:pt>
                <c:pt idx="14">
                  <c:v>5.5</c:v>
                </c:pt>
                <c:pt idx="15">
                  <c:v>3.75</c:v>
                </c:pt>
                <c:pt idx="16">
                  <c:v>6.5249999999999995</c:v>
                </c:pt>
                <c:pt idx="17">
                  <c:v>6.0888888888888886</c:v>
                </c:pt>
                <c:pt idx="18">
                  <c:v>5.6999999999999993</c:v>
                </c:pt>
                <c:pt idx="19">
                  <c:v>5.6999999999999993</c:v>
                </c:pt>
                <c:pt idx="20">
                  <c:v>5.9</c:v>
                </c:pt>
                <c:pt idx="21">
                  <c:v>4.8166666666666664</c:v>
                </c:pt>
                <c:pt idx="22">
                  <c:v>5.3375000000000004</c:v>
                </c:pt>
                <c:pt idx="23">
                  <c:v>7.25</c:v>
                </c:pt>
                <c:pt idx="24">
                  <c:v>6.7</c:v>
                </c:pt>
                <c:pt idx="25">
                  <c:v>6.4666666666666659</c:v>
                </c:pt>
                <c:pt idx="26">
                  <c:v>5.8</c:v>
                </c:pt>
                <c:pt idx="27">
                  <c:v>4.5999999999999996</c:v>
                </c:pt>
                <c:pt idx="29">
                  <c:v>5.8</c:v>
                </c:pt>
                <c:pt idx="32">
                  <c:v>6</c:v>
                </c:pt>
              </c:numCache>
            </c:numRef>
          </c:yVal>
          <c:smooth val="0"/>
          <c:extLst>
            <c:ext xmlns:c16="http://schemas.microsoft.com/office/drawing/2014/chart" uri="{C3380CC4-5D6E-409C-BE32-E72D297353CC}">
              <c16:uniqueId val="{00000005-5829-4C0A-97C5-796EA2D64607}"/>
            </c:ext>
          </c:extLst>
        </c:ser>
        <c:dLbls>
          <c:showLegendKey val="0"/>
          <c:showVal val="0"/>
          <c:showCatName val="0"/>
          <c:showSerName val="0"/>
          <c:showPercent val="0"/>
          <c:showBubbleSize val="0"/>
        </c:dLbls>
        <c:axId val="537069583"/>
        <c:axId val="537070063"/>
      </c:scatterChart>
      <c:valAx>
        <c:axId val="537069583"/>
        <c:scaling>
          <c:orientation val="minMax"/>
          <c:min val="3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solidFill>
            <a:schemeClr val="tx1"/>
          </a:solid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NG"/>
          </a:p>
        </c:txPr>
        <c:crossAx val="537070063"/>
        <c:crosses val="autoZero"/>
        <c:crossBetween val="midCat"/>
      </c:valAx>
      <c:valAx>
        <c:axId val="537070063"/>
        <c:scaling>
          <c:orientation val="minMax"/>
          <c:min val="3"/>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solidFill>
            <a:schemeClr val="tx1"/>
          </a:solid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NG"/>
          </a:p>
        </c:txPr>
        <c:crossAx val="537069583"/>
        <c:crosses val="autoZero"/>
        <c:crossBetween val="midCat"/>
      </c:valAx>
      <c:spPr>
        <a:noFill/>
        <a:ln>
          <a:noFill/>
        </a:ln>
        <a:effectLst/>
      </c:spPr>
    </c:plotArea>
    <c:legend>
      <c:legendPos val="b"/>
      <c:overlay val="0"/>
      <c:spPr>
        <a:solidFill>
          <a:schemeClr val="tx1"/>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bg1"/>
          </a:solidFill>
        </a:defRPr>
      </a:pPr>
      <a:endParaRPr lang="en-NG"/>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[work_sleep_disorders_dataset LATEST.xlsx]CALC!PivotTable11</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solidFill>
          <a:ln cap="rnd" cmpd="dbl">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CALC!$Q$27</c:f>
              <c:strCache>
                <c:ptCount val="1"/>
                <c:pt idx="0">
                  <c:v>Total</c:v>
                </c:pt>
              </c:strCache>
            </c:strRef>
          </c:tx>
          <c:spPr>
            <a:solidFill>
              <a:schemeClr val="tx1"/>
            </a:solidFill>
            <a:ln cap="rnd" cmpd="dbl">
              <a:solidFill>
                <a:schemeClr val="bg1"/>
              </a:solidFill>
            </a:ln>
            <a:effectLst/>
          </c:spPr>
          <c:invertIfNegative val="0"/>
          <c:cat>
            <c:strRef>
              <c:f>CALC!$P$28:$P$34</c:f>
              <c:strCache>
                <c:ptCount val="6"/>
                <c:pt idx="0">
                  <c:v>Narcolepsy</c:v>
                </c:pt>
                <c:pt idx="1">
                  <c:v>Sleep Apnea</c:v>
                </c:pt>
                <c:pt idx="2">
                  <c:v>Insomnia</c:v>
                </c:pt>
                <c:pt idx="3">
                  <c:v>Restless Leg Syndrome</c:v>
                </c:pt>
                <c:pt idx="4">
                  <c:v>Sleep Paralysis</c:v>
                </c:pt>
                <c:pt idx="5">
                  <c:v>None</c:v>
                </c:pt>
              </c:strCache>
            </c:strRef>
          </c:cat>
          <c:val>
            <c:numRef>
              <c:f>CALC!$Q$28:$Q$34</c:f>
              <c:numCache>
                <c:formatCode>General</c:formatCode>
                <c:ptCount val="6"/>
                <c:pt idx="0">
                  <c:v>7.9877659574468067</c:v>
                </c:pt>
                <c:pt idx="1">
                  <c:v>7.8383620689655222</c:v>
                </c:pt>
                <c:pt idx="2">
                  <c:v>7.7775689223057656</c:v>
                </c:pt>
                <c:pt idx="3">
                  <c:v>7.7375912408759087</c:v>
                </c:pt>
                <c:pt idx="4">
                  <c:v>7.6132530120481894</c:v>
                </c:pt>
                <c:pt idx="5">
                  <c:v>6.818239854081166</c:v>
                </c:pt>
              </c:numCache>
            </c:numRef>
          </c:val>
          <c:extLst>
            <c:ext xmlns:c16="http://schemas.microsoft.com/office/drawing/2014/chart" uri="{C3380CC4-5D6E-409C-BE32-E72D297353CC}">
              <c16:uniqueId val="{00000000-6E03-48C7-8DA9-7EB4B28D3B3C}"/>
            </c:ext>
          </c:extLst>
        </c:ser>
        <c:dLbls>
          <c:showLegendKey val="0"/>
          <c:showVal val="0"/>
          <c:showCatName val="0"/>
          <c:showSerName val="0"/>
          <c:showPercent val="0"/>
          <c:showBubbleSize val="0"/>
        </c:dLbls>
        <c:gapWidth val="219"/>
        <c:overlap val="-27"/>
        <c:axId val="416787503"/>
        <c:axId val="416792303"/>
      </c:barChart>
      <c:catAx>
        <c:axId val="416787503"/>
        <c:scaling>
          <c:orientation val="minMax"/>
        </c:scaling>
        <c:delete val="0"/>
        <c:axPos val="b"/>
        <c:numFmt formatCode="General" sourceLinked="1"/>
        <c:majorTickMark val="none"/>
        <c:minorTickMark val="none"/>
        <c:tickLblPos val="nextTo"/>
        <c:spPr>
          <a:solidFill>
            <a:schemeClr val="tx1"/>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NG"/>
          </a:p>
        </c:txPr>
        <c:crossAx val="416792303"/>
        <c:crosses val="autoZero"/>
        <c:auto val="1"/>
        <c:lblAlgn val="ctr"/>
        <c:lblOffset val="100"/>
        <c:noMultiLvlLbl val="0"/>
      </c:catAx>
      <c:valAx>
        <c:axId val="416792303"/>
        <c:scaling>
          <c:orientation val="minMax"/>
        </c:scaling>
        <c:delete val="0"/>
        <c:axPos val="l"/>
        <c:numFmt formatCode="General" sourceLinked="1"/>
        <c:majorTickMark val="none"/>
        <c:minorTickMark val="none"/>
        <c:tickLblPos val="nextTo"/>
        <c:spPr>
          <a:solidFill>
            <a:schemeClr val="tx1"/>
          </a:solid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NG"/>
          </a:p>
        </c:txPr>
        <c:crossAx val="4167875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bg1"/>
          </a:solidFill>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[work_sleep_disorders_dataset LATEST.xlsx]CALC!PivotTable9</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rgbClr val="FF0000"/>
          </a:solidFill>
          <a:ln cap="rnd" cmpd="dbl">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tx1"/>
          </a:solidFill>
          <a:ln cap="rnd" cmpd="dbl">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bg1"/>
          </a:solidFill>
          <a:ln cap="rnd" cmpd="dbl">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986438091185984E-2"/>
          <c:y val="5.4321008776517458E-2"/>
          <c:w val="0.94424314234686535"/>
          <c:h val="0.8256"/>
        </c:manualLayout>
      </c:layout>
      <c:barChart>
        <c:barDir val="col"/>
        <c:grouping val="clustered"/>
        <c:varyColors val="0"/>
        <c:ser>
          <c:idx val="0"/>
          <c:order val="0"/>
          <c:tx>
            <c:strRef>
              <c:f>CALC!$G$26:$G$27</c:f>
              <c:strCache>
                <c:ptCount val="1"/>
                <c:pt idx="0">
                  <c:v>Day</c:v>
                </c:pt>
              </c:strCache>
            </c:strRef>
          </c:tx>
          <c:spPr>
            <a:solidFill>
              <a:srgbClr val="FF0000"/>
            </a:solidFill>
            <a:ln cap="rnd" cmpd="dbl">
              <a:solidFill>
                <a:schemeClr val="bg1"/>
              </a:solidFill>
            </a:ln>
            <a:effectLst/>
          </c:spPr>
          <c:invertIfNegative val="0"/>
          <c:cat>
            <c:strRef>
              <c:f>CALC!$F$28:$F$34</c:f>
              <c:strCache>
                <c:ptCount val="6"/>
                <c:pt idx="0">
                  <c:v>Insomnia</c:v>
                </c:pt>
                <c:pt idx="1">
                  <c:v>Narcolepsy</c:v>
                </c:pt>
                <c:pt idx="2">
                  <c:v>None</c:v>
                </c:pt>
                <c:pt idx="3">
                  <c:v>Restless Leg Syndrome</c:v>
                </c:pt>
                <c:pt idx="4">
                  <c:v>Sleep Apnea</c:v>
                </c:pt>
                <c:pt idx="5">
                  <c:v>Sleep Paralysis</c:v>
                </c:pt>
              </c:strCache>
            </c:strRef>
          </c:cat>
          <c:val>
            <c:numRef>
              <c:f>CALC!$G$28:$G$34</c:f>
              <c:numCache>
                <c:formatCode>General</c:formatCode>
                <c:ptCount val="6"/>
                <c:pt idx="0">
                  <c:v>46.918750000000003</c:v>
                </c:pt>
                <c:pt idx="1">
                  <c:v>48.504672897196265</c:v>
                </c:pt>
                <c:pt idx="2">
                  <c:v>42.823712948517944</c:v>
                </c:pt>
                <c:pt idx="3">
                  <c:v>46.805194805194802</c:v>
                </c:pt>
                <c:pt idx="4">
                  <c:v>47.384905660377356</c:v>
                </c:pt>
                <c:pt idx="5">
                  <c:v>45.469387755102041</c:v>
                </c:pt>
              </c:numCache>
            </c:numRef>
          </c:val>
          <c:extLst>
            <c:ext xmlns:c16="http://schemas.microsoft.com/office/drawing/2014/chart" uri="{C3380CC4-5D6E-409C-BE32-E72D297353CC}">
              <c16:uniqueId val="{00000000-B9E3-4A45-B814-7FACD4BA79B9}"/>
            </c:ext>
          </c:extLst>
        </c:ser>
        <c:ser>
          <c:idx val="1"/>
          <c:order val="1"/>
          <c:tx>
            <c:strRef>
              <c:f>CALC!$H$26:$H$27</c:f>
              <c:strCache>
                <c:ptCount val="1"/>
                <c:pt idx="0">
                  <c:v>Night</c:v>
                </c:pt>
              </c:strCache>
            </c:strRef>
          </c:tx>
          <c:spPr>
            <a:solidFill>
              <a:schemeClr val="tx1"/>
            </a:solidFill>
            <a:ln cap="rnd" cmpd="dbl">
              <a:solidFill>
                <a:schemeClr val="bg1"/>
              </a:solidFill>
            </a:ln>
            <a:effectLst/>
          </c:spPr>
          <c:invertIfNegative val="0"/>
          <c:cat>
            <c:strRef>
              <c:f>CALC!$F$28:$F$34</c:f>
              <c:strCache>
                <c:ptCount val="6"/>
                <c:pt idx="0">
                  <c:v>Insomnia</c:v>
                </c:pt>
                <c:pt idx="1">
                  <c:v>Narcolepsy</c:v>
                </c:pt>
                <c:pt idx="2">
                  <c:v>None</c:v>
                </c:pt>
                <c:pt idx="3">
                  <c:v>Restless Leg Syndrome</c:v>
                </c:pt>
                <c:pt idx="4">
                  <c:v>Sleep Apnea</c:v>
                </c:pt>
                <c:pt idx="5">
                  <c:v>Sleep Paralysis</c:v>
                </c:pt>
              </c:strCache>
            </c:strRef>
          </c:cat>
          <c:val>
            <c:numRef>
              <c:f>CALC!$H$28:$H$34</c:f>
              <c:numCache>
                <c:formatCode>General</c:formatCode>
                <c:ptCount val="6"/>
                <c:pt idx="0">
                  <c:v>47.302564102564105</c:v>
                </c:pt>
                <c:pt idx="1">
                  <c:v>46.101694915254235</c:v>
                </c:pt>
                <c:pt idx="2">
                  <c:v>42.412371134020617</c:v>
                </c:pt>
                <c:pt idx="3">
                  <c:v>47.026666666666664</c:v>
                </c:pt>
                <c:pt idx="4">
                  <c:v>46.678899082568805</c:v>
                </c:pt>
                <c:pt idx="5">
                  <c:v>45.842105263157897</c:v>
                </c:pt>
              </c:numCache>
            </c:numRef>
          </c:val>
          <c:extLst>
            <c:ext xmlns:c16="http://schemas.microsoft.com/office/drawing/2014/chart" uri="{C3380CC4-5D6E-409C-BE32-E72D297353CC}">
              <c16:uniqueId val="{00000001-B886-414F-B22A-A72748201162}"/>
            </c:ext>
          </c:extLst>
        </c:ser>
        <c:ser>
          <c:idx val="2"/>
          <c:order val="2"/>
          <c:tx>
            <c:strRef>
              <c:f>CALC!$I$26:$I$27</c:f>
              <c:strCache>
                <c:ptCount val="1"/>
                <c:pt idx="0">
                  <c:v>Rotational</c:v>
                </c:pt>
              </c:strCache>
            </c:strRef>
          </c:tx>
          <c:spPr>
            <a:solidFill>
              <a:schemeClr val="bg1"/>
            </a:solidFill>
            <a:ln cap="rnd" cmpd="dbl">
              <a:solidFill>
                <a:schemeClr val="accent1"/>
              </a:solidFill>
            </a:ln>
            <a:effectLst/>
          </c:spPr>
          <c:invertIfNegative val="0"/>
          <c:cat>
            <c:strRef>
              <c:f>CALC!$F$28:$F$34</c:f>
              <c:strCache>
                <c:ptCount val="6"/>
                <c:pt idx="0">
                  <c:v>Insomnia</c:v>
                </c:pt>
                <c:pt idx="1">
                  <c:v>Narcolepsy</c:v>
                </c:pt>
                <c:pt idx="2">
                  <c:v>None</c:v>
                </c:pt>
                <c:pt idx="3">
                  <c:v>Restless Leg Syndrome</c:v>
                </c:pt>
                <c:pt idx="4">
                  <c:v>Sleep Apnea</c:v>
                </c:pt>
                <c:pt idx="5">
                  <c:v>Sleep Paralysis</c:v>
                </c:pt>
              </c:strCache>
            </c:strRef>
          </c:cat>
          <c:val>
            <c:numRef>
              <c:f>CALC!$I$28:$I$34</c:f>
              <c:numCache>
                <c:formatCode>General</c:formatCode>
                <c:ptCount val="6"/>
                <c:pt idx="0">
                  <c:v>47.756097560975611</c:v>
                </c:pt>
                <c:pt idx="1">
                  <c:v>47.81818181818182</c:v>
                </c:pt>
                <c:pt idx="2">
                  <c:v>43.003039513677813</c:v>
                </c:pt>
                <c:pt idx="3">
                  <c:v>47.288888888888891</c:v>
                </c:pt>
                <c:pt idx="4">
                  <c:v>48.455555555555556</c:v>
                </c:pt>
                <c:pt idx="5">
                  <c:v>48.333333333333336</c:v>
                </c:pt>
              </c:numCache>
            </c:numRef>
          </c:val>
          <c:extLst>
            <c:ext xmlns:c16="http://schemas.microsoft.com/office/drawing/2014/chart" uri="{C3380CC4-5D6E-409C-BE32-E72D297353CC}">
              <c16:uniqueId val="{00000002-B886-414F-B22A-A72748201162}"/>
            </c:ext>
          </c:extLst>
        </c:ser>
        <c:dLbls>
          <c:showLegendKey val="0"/>
          <c:showVal val="0"/>
          <c:showCatName val="0"/>
          <c:showSerName val="0"/>
          <c:showPercent val="0"/>
          <c:showBubbleSize val="0"/>
        </c:dLbls>
        <c:gapWidth val="219"/>
        <c:overlap val="-27"/>
        <c:axId val="537076303"/>
        <c:axId val="537068143"/>
      </c:barChart>
      <c:catAx>
        <c:axId val="537076303"/>
        <c:scaling>
          <c:orientation val="minMax"/>
        </c:scaling>
        <c:delete val="0"/>
        <c:axPos val="b"/>
        <c:numFmt formatCode="General" sourceLinked="1"/>
        <c:majorTickMark val="none"/>
        <c:minorTickMark val="none"/>
        <c:tickLblPos val="nextTo"/>
        <c:spPr>
          <a:solidFill>
            <a:schemeClr val="tx1"/>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NG"/>
          </a:p>
        </c:txPr>
        <c:crossAx val="537068143"/>
        <c:crosses val="autoZero"/>
        <c:auto val="1"/>
        <c:lblAlgn val="ctr"/>
        <c:lblOffset val="100"/>
        <c:noMultiLvlLbl val="0"/>
      </c:catAx>
      <c:valAx>
        <c:axId val="537068143"/>
        <c:scaling>
          <c:orientation val="minMax"/>
        </c:scaling>
        <c:delete val="0"/>
        <c:axPos val="l"/>
        <c:numFmt formatCode="General" sourceLinked="1"/>
        <c:majorTickMark val="none"/>
        <c:minorTickMark val="none"/>
        <c:tickLblPos val="nextTo"/>
        <c:spPr>
          <a:solidFill>
            <a:schemeClr val="tx1"/>
          </a:solid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NG"/>
          </a:p>
        </c:txPr>
        <c:crossAx val="537076303"/>
        <c:crosses val="autoZero"/>
        <c:crossBetween val="between"/>
      </c:valAx>
      <c:spPr>
        <a:noFill/>
        <a:ln>
          <a:noFill/>
        </a:ln>
        <a:effectLst/>
      </c:spPr>
    </c:plotArea>
    <c:legend>
      <c:legendPos val="t"/>
      <c:overlay val="0"/>
      <c:spPr>
        <a:solidFill>
          <a:schemeClr val="tx1"/>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bg1"/>
          </a:solidFill>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[work_sleep_disorders_dataset LATEST.xlsx]CALC!PivotTable13</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1"/>
          </a:solidFill>
          <a:ln cap="sq" cmpd="sng">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tx1"/>
          </a:solidFill>
          <a:ln cap="sq" cmpd="sng">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tx1"/>
          </a:solidFill>
          <a:ln cap="sq" cmpd="sng">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CALC!$T$24</c:f>
              <c:strCache>
                <c:ptCount val="1"/>
                <c:pt idx="0">
                  <c:v>Average of Caffeine_Intake_Cups</c:v>
                </c:pt>
              </c:strCache>
            </c:strRef>
          </c:tx>
          <c:spPr>
            <a:solidFill>
              <a:schemeClr val="tx1"/>
            </a:solidFill>
            <a:ln cap="sq" cmpd="sng">
              <a:solidFill>
                <a:schemeClr val="bg1"/>
              </a:solidFill>
            </a:ln>
            <a:effectLst/>
          </c:spPr>
          <c:invertIfNegative val="0"/>
          <c:cat>
            <c:strRef>
              <c:f>CALC!$S$25:$S$31</c:f>
              <c:strCache>
                <c:ptCount val="6"/>
                <c:pt idx="0">
                  <c:v>Insomnia</c:v>
                </c:pt>
                <c:pt idx="1">
                  <c:v>Narcolepsy</c:v>
                </c:pt>
                <c:pt idx="2">
                  <c:v>None</c:v>
                </c:pt>
                <c:pt idx="3">
                  <c:v>Restless Leg Syndrome</c:v>
                </c:pt>
                <c:pt idx="4">
                  <c:v>Sleep Apnea</c:v>
                </c:pt>
                <c:pt idx="5">
                  <c:v>Sleep Paralysis</c:v>
                </c:pt>
              </c:strCache>
            </c:strRef>
          </c:cat>
          <c:val>
            <c:numRef>
              <c:f>CALC!$T$25:$T$31</c:f>
              <c:numCache>
                <c:formatCode>General</c:formatCode>
                <c:ptCount val="6"/>
                <c:pt idx="0">
                  <c:v>4.5857142857142827</c:v>
                </c:pt>
                <c:pt idx="1">
                  <c:v>4.7505319148936174</c:v>
                </c:pt>
                <c:pt idx="2">
                  <c:v>4.2344733242134067</c:v>
                </c:pt>
                <c:pt idx="3">
                  <c:v>4.6956204379562063</c:v>
                </c:pt>
                <c:pt idx="4">
                  <c:v>4.5896551724137948</c:v>
                </c:pt>
                <c:pt idx="5">
                  <c:v>4.6903614457831333</c:v>
                </c:pt>
              </c:numCache>
            </c:numRef>
          </c:val>
          <c:extLst>
            <c:ext xmlns:c16="http://schemas.microsoft.com/office/drawing/2014/chart" uri="{C3380CC4-5D6E-409C-BE32-E72D297353CC}">
              <c16:uniqueId val="{00000000-B660-4487-A57A-98CBC4205B4F}"/>
            </c:ext>
          </c:extLst>
        </c:ser>
        <c:dLbls>
          <c:showLegendKey val="0"/>
          <c:showVal val="0"/>
          <c:showCatName val="0"/>
          <c:showSerName val="0"/>
          <c:showPercent val="0"/>
          <c:showBubbleSize val="0"/>
        </c:dLbls>
        <c:gapWidth val="219"/>
        <c:overlap val="-27"/>
        <c:axId val="426873055"/>
        <c:axId val="426882175"/>
      </c:barChart>
      <c:lineChart>
        <c:grouping val="standard"/>
        <c:varyColors val="0"/>
        <c:ser>
          <c:idx val="1"/>
          <c:order val="1"/>
          <c:tx>
            <c:strRef>
              <c:f>CALC!$U$24</c:f>
              <c:strCache>
                <c:ptCount val="1"/>
                <c:pt idx="0">
                  <c:v>Average of Productivity_Score</c:v>
                </c:pt>
              </c:strCache>
            </c:strRef>
          </c:tx>
          <c:spPr>
            <a:ln w="28575" cap="rnd">
              <a:solidFill>
                <a:schemeClr val="bg1"/>
              </a:solidFill>
              <a:round/>
            </a:ln>
            <a:effectLst/>
          </c:spPr>
          <c:marker>
            <c:symbol val="none"/>
          </c:marker>
          <c:cat>
            <c:strRef>
              <c:f>CALC!$S$25:$S$31</c:f>
              <c:strCache>
                <c:ptCount val="6"/>
                <c:pt idx="0">
                  <c:v>Insomnia</c:v>
                </c:pt>
                <c:pt idx="1">
                  <c:v>Narcolepsy</c:v>
                </c:pt>
                <c:pt idx="2">
                  <c:v>None</c:v>
                </c:pt>
                <c:pt idx="3">
                  <c:v>Restless Leg Syndrome</c:v>
                </c:pt>
                <c:pt idx="4">
                  <c:v>Sleep Apnea</c:v>
                </c:pt>
                <c:pt idx="5">
                  <c:v>Sleep Paralysis</c:v>
                </c:pt>
              </c:strCache>
            </c:strRef>
          </c:cat>
          <c:val>
            <c:numRef>
              <c:f>CALC!$U$25:$U$31</c:f>
              <c:numCache>
                <c:formatCode>General</c:formatCode>
                <c:ptCount val="6"/>
                <c:pt idx="0">
                  <c:v>4.4359649122806966</c:v>
                </c:pt>
                <c:pt idx="1">
                  <c:v>4.242021276595743</c:v>
                </c:pt>
                <c:pt idx="2">
                  <c:v>5.7243046055631552</c:v>
                </c:pt>
                <c:pt idx="3">
                  <c:v>4.4828467153284706</c:v>
                </c:pt>
                <c:pt idx="4">
                  <c:v>4.2995689655172447</c:v>
                </c:pt>
                <c:pt idx="5">
                  <c:v>4.6228915662650607</c:v>
                </c:pt>
              </c:numCache>
            </c:numRef>
          </c:val>
          <c:smooth val="1"/>
          <c:extLst>
            <c:ext xmlns:c16="http://schemas.microsoft.com/office/drawing/2014/chart" uri="{C3380CC4-5D6E-409C-BE32-E72D297353CC}">
              <c16:uniqueId val="{00000001-B660-4487-A57A-98CBC4205B4F}"/>
            </c:ext>
          </c:extLst>
        </c:ser>
        <c:dLbls>
          <c:showLegendKey val="0"/>
          <c:showVal val="0"/>
          <c:showCatName val="0"/>
          <c:showSerName val="0"/>
          <c:showPercent val="0"/>
          <c:showBubbleSize val="0"/>
        </c:dLbls>
        <c:marker val="1"/>
        <c:smooth val="0"/>
        <c:axId val="426873055"/>
        <c:axId val="426882175"/>
      </c:lineChart>
      <c:catAx>
        <c:axId val="426873055"/>
        <c:scaling>
          <c:orientation val="minMax"/>
        </c:scaling>
        <c:delete val="0"/>
        <c:axPos val="b"/>
        <c:numFmt formatCode="General" sourceLinked="1"/>
        <c:majorTickMark val="none"/>
        <c:minorTickMark val="none"/>
        <c:tickLblPos val="nextTo"/>
        <c:spPr>
          <a:solidFill>
            <a:schemeClr val="tx1"/>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NG"/>
          </a:p>
        </c:txPr>
        <c:crossAx val="426882175"/>
        <c:crosses val="autoZero"/>
        <c:auto val="1"/>
        <c:lblAlgn val="ctr"/>
        <c:lblOffset val="100"/>
        <c:noMultiLvlLbl val="0"/>
      </c:catAx>
      <c:valAx>
        <c:axId val="426882175"/>
        <c:scaling>
          <c:orientation val="minMax"/>
          <c:min val="2"/>
        </c:scaling>
        <c:delete val="0"/>
        <c:axPos val="l"/>
        <c:numFmt formatCode="General" sourceLinked="1"/>
        <c:majorTickMark val="none"/>
        <c:minorTickMark val="none"/>
        <c:tickLblPos val="nextTo"/>
        <c:spPr>
          <a:solidFill>
            <a:schemeClr val="tx1"/>
          </a:solid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NG"/>
          </a:p>
        </c:txPr>
        <c:crossAx val="4268730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bg1"/>
          </a:solidFill>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[work_sleep_disorders_dataset LATEST.xlsx]CALC!PivotTable2</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solidFill>
          <a:ln cap="rnd" cmpd="sng">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tx1"/>
          </a:solidFill>
          <a:ln cap="rnd" cmpd="sng">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1"/>
          </a:solidFill>
          <a:ln cap="rnd" cmpd="sng">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tx1"/>
          </a:solidFill>
          <a:ln cap="rnd" cmpd="sng">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tx1"/>
          </a:solidFill>
          <a:ln cap="rnd" cmpd="sng">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305344738486684"/>
          <c:y val="8.3294558922048706E-2"/>
          <c:w val="0.83695558272550885"/>
          <c:h val="0.83878659883714635"/>
        </c:manualLayout>
      </c:layout>
      <c:barChart>
        <c:barDir val="col"/>
        <c:grouping val="clustered"/>
        <c:varyColors val="0"/>
        <c:ser>
          <c:idx val="0"/>
          <c:order val="0"/>
          <c:tx>
            <c:strRef>
              <c:f>CALC!$G$3</c:f>
              <c:strCache>
                <c:ptCount val="1"/>
                <c:pt idx="0">
                  <c:v>Total</c:v>
                </c:pt>
              </c:strCache>
            </c:strRef>
          </c:tx>
          <c:spPr>
            <a:solidFill>
              <a:schemeClr val="tx1"/>
            </a:solidFill>
            <a:ln cap="rnd" cmpd="sng">
              <a:solidFill>
                <a:schemeClr val="bg1"/>
              </a:solidFill>
            </a:ln>
            <a:effectLst/>
          </c:spPr>
          <c:invertIfNegative val="0"/>
          <c:cat>
            <c:strRef>
              <c:f>CALC!$F$4:$F$7</c:f>
              <c:strCache>
                <c:ptCount val="3"/>
                <c:pt idx="0">
                  <c:v>Night</c:v>
                </c:pt>
                <c:pt idx="1">
                  <c:v>Day</c:v>
                </c:pt>
                <c:pt idx="2">
                  <c:v>Rotational</c:v>
                </c:pt>
              </c:strCache>
            </c:strRef>
          </c:cat>
          <c:val>
            <c:numRef>
              <c:f>CALC!$G$4:$G$7</c:f>
              <c:numCache>
                <c:formatCode>General</c:formatCode>
                <c:ptCount val="3"/>
                <c:pt idx="0">
                  <c:v>7.1471607314725771</c:v>
                </c:pt>
                <c:pt idx="1">
                  <c:v>7.2789473684210488</c:v>
                </c:pt>
                <c:pt idx="2">
                  <c:v>7.3923076923076945</c:v>
                </c:pt>
              </c:numCache>
            </c:numRef>
          </c:val>
          <c:extLst>
            <c:ext xmlns:c16="http://schemas.microsoft.com/office/drawing/2014/chart" uri="{C3380CC4-5D6E-409C-BE32-E72D297353CC}">
              <c16:uniqueId val="{00000000-EEFA-4AF1-A8F8-B833A86459CF}"/>
            </c:ext>
          </c:extLst>
        </c:ser>
        <c:dLbls>
          <c:showLegendKey val="0"/>
          <c:showVal val="0"/>
          <c:showCatName val="0"/>
          <c:showSerName val="0"/>
          <c:showPercent val="0"/>
          <c:showBubbleSize val="0"/>
        </c:dLbls>
        <c:gapWidth val="219"/>
        <c:overlap val="-27"/>
        <c:axId val="601401743"/>
        <c:axId val="601417583"/>
      </c:barChart>
      <c:catAx>
        <c:axId val="601401743"/>
        <c:scaling>
          <c:orientation val="minMax"/>
        </c:scaling>
        <c:delete val="0"/>
        <c:axPos val="b"/>
        <c:numFmt formatCode="General" sourceLinked="1"/>
        <c:majorTickMark val="none"/>
        <c:minorTickMark val="none"/>
        <c:tickLblPos val="nextTo"/>
        <c:spPr>
          <a:solidFill>
            <a:schemeClr val="tx1"/>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NG"/>
          </a:p>
        </c:txPr>
        <c:crossAx val="601417583"/>
        <c:crosses val="autoZero"/>
        <c:auto val="1"/>
        <c:lblAlgn val="ctr"/>
        <c:lblOffset val="100"/>
        <c:noMultiLvlLbl val="0"/>
      </c:catAx>
      <c:valAx>
        <c:axId val="601417583"/>
        <c:scaling>
          <c:orientation val="minMax"/>
        </c:scaling>
        <c:delete val="0"/>
        <c:axPos val="l"/>
        <c:numFmt formatCode="General" sourceLinked="1"/>
        <c:majorTickMark val="none"/>
        <c:minorTickMark val="none"/>
        <c:tickLblPos val="nextTo"/>
        <c:spPr>
          <a:solidFill>
            <a:schemeClr val="tx1"/>
          </a:solid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NG"/>
          </a:p>
        </c:txPr>
        <c:crossAx val="6014017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bg1"/>
          </a:solidFill>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[work_sleep_disorders_dataset LATEST.xlsx]CALC!PivotTable3</c:name>
    <c:fmtId val="15"/>
  </c:pivotSource>
  <c:chart>
    <c:autoTitleDeleted val="1"/>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pivotFmt>
      <c:pivotFmt>
        <c:idx val="7"/>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8"/>
      </c:pivotFmt>
      <c:pivotFmt>
        <c:idx val="9"/>
      </c:pivotFmt>
      <c:pivotFmt>
        <c:idx val="10"/>
      </c:pivotFmt>
      <c:pivotFmt>
        <c:idx val="11"/>
      </c:pivotFmt>
      <c:pivotFmt>
        <c:idx val="12"/>
      </c:pivotFmt>
      <c:pivotFmt>
        <c:idx val="13"/>
      </c:pivotFmt>
      <c:pivotFmt>
        <c:idx val="14"/>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anchor="ctr" anchorCtr="0"/>
            <a:lstStyle/>
            <a:p>
              <a:pPr algn="ctr" rtl="0">
                <a:defRPr lang="en-US" sz="2000" b="1" i="0" u="none" strike="noStrike" kern="1200" baseline="0">
                  <a:solidFill>
                    <a:sysClr val="window" lastClr="FFFFFF"/>
                  </a:solidFill>
                  <a:latin typeface="+mn-lt"/>
                  <a:ea typeface="+mn-ea"/>
                  <a:cs typeface="+mn-cs"/>
                </a:defRPr>
              </a:pPr>
              <a:endParaRPr lang="en-NG"/>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tx1"/>
          </a:solidFill>
          <a:ln>
            <a:noFill/>
          </a:ln>
          <a:effectLst/>
          <a:scene3d>
            <a:camera prst="orthographicFront"/>
            <a:lightRig rig="brightRoom" dir="t"/>
          </a:scene3d>
          <a:sp3d prstMaterial="flat">
            <a:bevelT w="50800" h="101600" prst="angle"/>
            <a:contourClr>
              <a:srgbClr val="000000"/>
            </a:contourClr>
          </a:sp3d>
        </c:spPr>
        <c:dLbl>
          <c:idx val="0"/>
          <c:tx>
            <c:rich>
              <a:bodyPr rot="0" spcFirstLastPara="1" vertOverflow="ellipsis" vert="horz" wrap="square" anchor="ctr" anchorCtr="0"/>
              <a:lstStyle/>
              <a:p>
                <a:pPr algn="ctr" rtl="0">
                  <a:defRPr lang="en-US" sz="2000" b="1" i="0" u="none" strike="noStrike" kern="1200" baseline="0">
                    <a:solidFill>
                      <a:sysClr val="window" lastClr="FFFFFF"/>
                    </a:solidFill>
                    <a:latin typeface="+mn-lt"/>
                    <a:ea typeface="+mn-ea"/>
                    <a:cs typeface="+mn-cs"/>
                  </a:defRPr>
                </a:pPr>
                <a:fld id="{085AB031-ABEE-4394-8787-4C168F47569F}" type="PERCENTAGE">
                  <a:rPr lang="en-US" sz="2000"/>
                  <a:pPr algn="ctr" rtl="0">
                    <a:defRPr lang="en-US" sz="2000" b="1" i="0" u="none" strike="noStrike" kern="1200" baseline="0">
                      <a:solidFill>
                        <a:sysClr val="window" lastClr="FFFFFF"/>
                      </a:solidFill>
                      <a:latin typeface="+mn-lt"/>
                      <a:ea typeface="+mn-ea"/>
                      <a:cs typeface="+mn-cs"/>
                    </a:defRPr>
                  </a:pPr>
                  <a:t>[PERCENTAGE]</a:t>
                </a:fld>
                <a:endParaRPr lang="en-NG"/>
              </a:p>
            </c:rich>
          </c:tx>
          <c:spPr>
            <a:noFill/>
            <a:ln>
              <a:noFill/>
            </a:ln>
            <a:effectLst/>
          </c:spPr>
          <c:txPr>
            <a:bodyPr rot="0" spcFirstLastPara="1" vertOverflow="ellipsis" vert="horz" wrap="square" anchor="ctr" anchorCtr="0"/>
            <a:lstStyle/>
            <a:p>
              <a:pPr algn="ctr" rtl="0">
                <a:defRPr lang="en-US" sz="2000" b="1" i="0" u="none" strike="noStrike" kern="1200" baseline="0">
                  <a:solidFill>
                    <a:sysClr val="window" lastClr="FFFFFF"/>
                  </a:solidFill>
                  <a:latin typeface="+mn-lt"/>
                  <a:ea typeface="+mn-ea"/>
                  <a:cs typeface="+mn-cs"/>
                </a:defRPr>
              </a:pPr>
              <a:endParaRPr lang="en-NG"/>
            </a:p>
          </c:txPr>
          <c:dLblPos val="inEnd"/>
          <c:showLegendKey val="0"/>
          <c:showVal val="0"/>
          <c:showCatName val="0"/>
          <c:showSerName val="0"/>
          <c:showPercent val="1"/>
          <c:showBubbleSize val="0"/>
          <c:extLst>
            <c:ext xmlns:c15="http://schemas.microsoft.com/office/drawing/2012/chart" uri="{CE6537A1-D6FC-4f65-9D91-7224C49458BB}">
              <c15:layout>
                <c:manualLayout>
                  <c:w val="0.13217226393462961"/>
                  <c:h val="0.17975219942943521"/>
                </c:manualLayout>
              </c15:layout>
              <c15:dlblFieldTable/>
              <c15:showDataLabelsRange val="0"/>
            </c:ext>
          </c:extLst>
        </c:dLbl>
      </c:pivotFmt>
      <c:pivotFmt>
        <c:idx val="16"/>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17"/>
        <c:spPr>
          <a:solidFill>
            <a:srgbClr val="002060"/>
          </a:solidFill>
          <a:ln>
            <a:noFill/>
          </a:ln>
          <a:effectLst/>
          <a:scene3d>
            <a:camera prst="orthographicFront"/>
            <a:lightRig rig="brightRoom" dir="t"/>
          </a:scene3d>
          <a:sp3d prstMaterial="flat">
            <a:bevelT w="50800" h="101600" prst="angle"/>
            <a:contourClr>
              <a:srgbClr val="000000"/>
            </a:contourClr>
          </a:sp3d>
        </c:spPr>
        <c:dLbl>
          <c:idx val="0"/>
          <c:layout>
            <c:manualLayout>
              <c:x val="-0.11118352338657611"/>
              <c:y val="-0.13837066412437879"/>
            </c:manualLayout>
          </c:layout>
          <c:spPr>
            <a:noFill/>
            <a:ln>
              <a:noFill/>
            </a:ln>
            <a:effectLst/>
          </c:spPr>
          <c:txPr>
            <a:bodyPr rot="0" spcFirstLastPara="1" vertOverflow="ellipsis" vert="horz" wrap="square" anchor="ctr" anchorCtr="0"/>
            <a:lstStyle/>
            <a:p>
              <a:pPr algn="ctr" rtl="0">
                <a:defRPr lang="en-US" sz="2000" b="1" i="0" u="none" strike="noStrike" kern="1200" baseline="0">
                  <a:solidFill>
                    <a:sysClr val="window" lastClr="FFFFFF"/>
                  </a:solidFill>
                  <a:latin typeface="+mn-lt"/>
                  <a:ea typeface="+mn-ea"/>
                  <a:cs typeface="+mn-cs"/>
                </a:defRPr>
              </a:pPr>
              <a:endParaRPr lang="en-NG"/>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9"/>
        <c:spPr>
          <a:solidFill>
            <a:srgbClr val="FF0000"/>
          </a:solidFill>
          <a:ln>
            <a:noFill/>
          </a:ln>
          <a:effectLst/>
          <a:scene3d>
            <a:camera prst="orthographicFront"/>
            <a:lightRig rig="brightRoom" dir="t"/>
          </a:scene3d>
          <a:sp3d prstMaterial="flat">
            <a:bevelT w="50800" h="101600" prst="angle"/>
            <a:contourClr>
              <a:srgbClr val="000000"/>
            </a:contourClr>
          </a:sp3d>
        </c:spPr>
      </c:pivotFmt>
      <c:pivotFmt>
        <c:idx val="20"/>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21"/>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anchor="ctr" anchorCtr="0"/>
            <a:lstStyle/>
            <a:p>
              <a:pPr algn="ctr" rtl="0">
                <a:defRPr lang="en-US" sz="2000" b="1" i="0" u="none" strike="noStrike" kern="1200" baseline="0">
                  <a:solidFill>
                    <a:sysClr val="window" lastClr="FFFFFF"/>
                  </a:solidFill>
                  <a:latin typeface="+mn-lt"/>
                  <a:ea typeface="+mn-ea"/>
                  <a:cs typeface="+mn-cs"/>
                </a:defRPr>
              </a:pPr>
              <a:endParaRPr lang="en-NG"/>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tx1"/>
          </a:solidFill>
          <a:ln>
            <a:noFill/>
          </a:ln>
          <a:effectLst/>
          <a:scene3d>
            <a:camera prst="orthographicFront"/>
            <a:lightRig rig="brightRoom" dir="t"/>
          </a:scene3d>
          <a:sp3d prstMaterial="flat">
            <a:bevelT w="50800" h="101600" prst="angle"/>
            <a:contourClr>
              <a:srgbClr val="000000"/>
            </a:contourClr>
          </a:sp3d>
        </c:spPr>
        <c:dLbl>
          <c:idx val="0"/>
          <c:tx>
            <c:rich>
              <a:bodyPr rot="0" spcFirstLastPara="1" vertOverflow="ellipsis" vert="horz" wrap="square" anchor="ctr" anchorCtr="0"/>
              <a:lstStyle/>
              <a:p>
                <a:pPr algn="ctr" rtl="0">
                  <a:defRPr lang="en-US" sz="2000" b="1" i="0" u="none" strike="noStrike" kern="1200" baseline="0">
                    <a:solidFill>
                      <a:sysClr val="window" lastClr="FFFFFF"/>
                    </a:solidFill>
                    <a:latin typeface="+mn-lt"/>
                    <a:ea typeface="+mn-ea"/>
                    <a:cs typeface="+mn-cs"/>
                  </a:defRPr>
                </a:pPr>
                <a:fld id="{085AB031-ABEE-4394-8787-4C168F47569F}" type="PERCENTAGE">
                  <a:rPr lang="en-US" sz="2000"/>
                  <a:pPr algn="ctr" rtl="0">
                    <a:defRPr lang="en-US" sz="2000" b="1" i="0" u="none" strike="noStrike" kern="1200" baseline="0">
                      <a:solidFill>
                        <a:sysClr val="window" lastClr="FFFFFF"/>
                      </a:solidFill>
                      <a:latin typeface="+mn-lt"/>
                      <a:ea typeface="+mn-ea"/>
                      <a:cs typeface="+mn-cs"/>
                    </a:defRPr>
                  </a:pPr>
                  <a:t>[PERCENTAGE]</a:t>
                </a:fld>
                <a:endParaRPr lang="en-NG"/>
              </a:p>
            </c:rich>
          </c:tx>
          <c:spPr>
            <a:noFill/>
            <a:ln>
              <a:noFill/>
            </a:ln>
            <a:effectLst/>
          </c:spPr>
          <c:txPr>
            <a:bodyPr rot="0" spcFirstLastPara="1" vertOverflow="ellipsis" vert="horz" wrap="square" anchor="ctr" anchorCtr="0"/>
            <a:lstStyle/>
            <a:p>
              <a:pPr algn="ctr" rtl="0">
                <a:defRPr lang="en-US" sz="2000" b="1" i="0" u="none" strike="noStrike" kern="1200" baseline="0">
                  <a:solidFill>
                    <a:sysClr val="window" lastClr="FFFFFF"/>
                  </a:solidFill>
                  <a:latin typeface="+mn-lt"/>
                  <a:ea typeface="+mn-ea"/>
                  <a:cs typeface="+mn-cs"/>
                </a:defRPr>
              </a:pPr>
              <a:endParaRPr lang="en-NG"/>
            </a:p>
          </c:txPr>
          <c:dLblPos val="inEnd"/>
          <c:showLegendKey val="0"/>
          <c:showVal val="0"/>
          <c:showCatName val="0"/>
          <c:showSerName val="0"/>
          <c:showPercent val="1"/>
          <c:showBubbleSize val="0"/>
          <c:extLst>
            <c:ext xmlns:c15="http://schemas.microsoft.com/office/drawing/2012/chart" uri="{CE6537A1-D6FC-4f65-9D91-7224C49458BB}">
              <c15:layout>
                <c:manualLayout>
                  <c:w val="0.13217226393462961"/>
                  <c:h val="0.17975219942943521"/>
                </c:manualLayout>
              </c15:layout>
              <c15:dlblFieldTable/>
              <c15:showDataLabelsRange val="0"/>
            </c:ext>
          </c:extLst>
        </c:dLbl>
      </c:pivotFmt>
      <c:pivotFmt>
        <c:idx val="23"/>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24"/>
        <c:spPr>
          <a:solidFill>
            <a:srgbClr val="002060"/>
          </a:solidFill>
          <a:ln>
            <a:noFill/>
          </a:ln>
          <a:effectLst/>
          <a:scene3d>
            <a:camera prst="orthographicFront"/>
            <a:lightRig rig="brightRoom" dir="t"/>
          </a:scene3d>
          <a:sp3d prstMaterial="flat">
            <a:bevelT w="50800" h="101600" prst="angle"/>
            <a:contourClr>
              <a:srgbClr val="000000"/>
            </a:contourClr>
          </a:sp3d>
        </c:spPr>
        <c:dLbl>
          <c:idx val="0"/>
          <c:layout>
            <c:manualLayout>
              <c:x val="-0.11118352338657611"/>
              <c:y val="-0.13837066412437879"/>
            </c:manualLayout>
          </c:layout>
          <c:spPr>
            <a:noFill/>
            <a:ln>
              <a:noFill/>
            </a:ln>
            <a:effectLst/>
          </c:spPr>
          <c:txPr>
            <a:bodyPr rot="0" spcFirstLastPara="1" vertOverflow="ellipsis" vert="horz" wrap="square" anchor="ctr" anchorCtr="0"/>
            <a:lstStyle/>
            <a:p>
              <a:pPr algn="ctr" rtl="0">
                <a:defRPr lang="en-US" sz="2000" b="1" i="0" u="none" strike="noStrike" kern="1200" baseline="0">
                  <a:solidFill>
                    <a:sysClr val="window" lastClr="FFFFFF"/>
                  </a:solidFill>
                  <a:latin typeface="+mn-lt"/>
                  <a:ea typeface="+mn-ea"/>
                  <a:cs typeface="+mn-cs"/>
                </a:defRPr>
              </a:pPr>
              <a:endParaRPr lang="en-NG"/>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6"/>
        <c:spPr>
          <a:solidFill>
            <a:srgbClr val="FF0000"/>
          </a:solidFill>
          <a:ln>
            <a:noFill/>
          </a:ln>
          <a:effectLst/>
          <a:scene3d>
            <a:camera prst="orthographicFront"/>
            <a:lightRig rig="brightRoom" dir="t"/>
          </a:scene3d>
          <a:sp3d prstMaterial="flat">
            <a:bevelT w="50800" h="101600" prst="angle"/>
            <a:contourClr>
              <a:srgbClr val="000000"/>
            </a:contourClr>
          </a:sp3d>
        </c:spPr>
      </c:pivotFmt>
      <c:pivotFmt>
        <c:idx val="27"/>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28"/>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anchor="ctr" anchorCtr="0"/>
            <a:lstStyle/>
            <a:p>
              <a:pPr algn="ctr" rtl="0">
                <a:defRPr lang="en-US" sz="2000" b="1" i="0" u="none" strike="noStrike" kern="1200" baseline="0">
                  <a:solidFill>
                    <a:sysClr val="window" lastClr="FFFFFF"/>
                  </a:solidFill>
                  <a:latin typeface="+mn-lt"/>
                  <a:ea typeface="+mn-ea"/>
                  <a:cs typeface="+mn-cs"/>
                </a:defRPr>
              </a:pPr>
              <a:endParaRPr lang="en-NG"/>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9"/>
        <c:spPr>
          <a:solidFill>
            <a:schemeClr val="tx1"/>
          </a:solidFill>
          <a:ln>
            <a:noFill/>
          </a:ln>
          <a:effectLst/>
          <a:scene3d>
            <a:camera prst="orthographicFront"/>
            <a:lightRig rig="brightRoom" dir="t"/>
          </a:scene3d>
          <a:sp3d prstMaterial="flat">
            <a:bevelT w="50800" h="101600" prst="angle"/>
            <a:contourClr>
              <a:srgbClr val="000000"/>
            </a:contourClr>
          </a:sp3d>
        </c:spPr>
        <c:dLbl>
          <c:idx val="0"/>
          <c:tx>
            <c:rich>
              <a:bodyPr rot="0" spcFirstLastPara="1" vertOverflow="ellipsis" vert="horz" wrap="square" anchor="ctr" anchorCtr="0"/>
              <a:lstStyle/>
              <a:p>
                <a:pPr algn="ctr" rtl="0">
                  <a:defRPr lang="en-US" sz="2000" b="1" i="0" u="none" strike="noStrike" kern="1200" baseline="0">
                    <a:solidFill>
                      <a:sysClr val="window" lastClr="FFFFFF"/>
                    </a:solidFill>
                    <a:latin typeface="+mn-lt"/>
                    <a:ea typeface="+mn-ea"/>
                    <a:cs typeface="+mn-cs"/>
                  </a:defRPr>
                </a:pPr>
                <a:fld id="{085AB031-ABEE-4394-8787-4C168F47569F}" type="PERCENTAGE">
                  <a:rPr lang="en-US" sz="2000"/>
                  <a:pPr algn="ctr" rtl="0">
                    <a:defRPr lang="en-US" sz="2000" b="1" i="0" u="none" strike="noStrike" kern="1200" baseline="0">
                      <a:solidFill>
                        <a:sysClr val="window" lastClr="FFFFFF"/>
                      </a:solidFill>
                      <a:latin typeface="+mn-lt"/>
                      <a:ea typeface="+mn-ea"/>
                      <a:cs typeface="+mn-cs"/>
                    </a:defRPr>
                  </a:pPr>
                  <a:t>[PERCENTAGE]</a:t>
                </a:fld>
                <a:endParaRPr lang="en-NG"/>
              </a:p>
            </c:rich>
          </c:tx>
          <c:spPr>
            <a:noFill/>
            <a:ln>
              <a:noFill/>
            </a:ln>
            <a:effectLst/>
          </c:spPr>
          <c:txPr>
            <a:bodyPr rot="0" spcFirstLastPara="1" vertOverflow="ellipsis" vert="horz" wrap="square" anchor="ctr" anchorCtr="0"/>
            <a:lstStyle/>
            <a:p>
              <a:pPr algn="ctr" rtl="0">
                <a:defRPr lang="en-US" sz="2000" b="1" i="0" u="none" strike="noStrike" kern="1200" baseline="0">
                  <a:solidFill>
                    <a:sysClr val="window" lastClr="FFFFFF"/>
                  </a:solidFill>
                  <a:latin typeface="+mn-lt"/>
                  <a:ea typeface="+mn-ea"/>
                  <a:cs typeface="+mn-cs"/>
                </a:defRPr>
              </a:pPr>
              <a:endParaRPr lang="en-NG"/>
            </a:p>
          </c:txPr>
          <c:dLblPos val="inEnd"/>
          <c:showLegendKey val="0"/>
          <c:showVal val="0"/>
          <c:showCatName val="0"/>
          <c:showSerName val="0"/>
          <c:showPercent val="1"/>
          <c:showBubbleSize val="0"/>
          <c:extLst>
            <c:ext xmlns:c15="http://schemas.microsoft.com/office/drawing/2012/chart" uri="{CE6537A1-D6FC-4f65-9D91-7224C49458BB}">
              <c15:layout>
                <c:manualLayout>
                  <c:w val="0.13217226393462961"/>
                  <c:h val="0.17975219942943521"/>
                </c:manualLayout>
              </c15:layout>
              <c15:dlblFieldTable/>
              <c15:showDataLabelsRange val="0"/>
            </c:ext>
          </c:extLst>
        </c:dLbl>
      </c:pivotFmt>
      <c:pivotFmt>
        <c:idx val="30"/>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31"/>
        <c:spPr>
          <a:solidFill>
            <a:srgbClr val="002060"/>
          </a:solidFill>
          <a:ln>
            <a:noFill/>
          </a:ln>
          <a:effectLst/>
          <a:scene3d>
            <a:camera prst="orthographicFront"/>
            <a:lightRig rig="brightRoom" dir="t"/>
          </a:scene3d>
          <a:sp3d prstMaterial="flat">
            <a:bevelT w="50800" h="101600" prst="angle"/>
            <a:contourClr>
              <a:srgbClr val="000000"/>
            </a:contourClr>
          </a:sp3d>
        </c:spPr>
        <c:dLbl>
          <c:idx val="0"/>
          <c:layout>
            <c:manualLayout>
              <c:x val="-0.11118352338657611"/>
              <c:y val="-0.13837066412437879"/>
            </c:manualLayout>
          </c:layout>
          <c:spPr>
            <a:noFill/>
            <a:ln>
              <a:noFill/>
            </a:ln>
            <a:effectLst/>
          </c:spPr>
          <c:txPr>
            <a:bodyPr rot="0" spcFirstLastPara="1" vertOverflow="ellipsis" vert="horz" wrap="square" anchor="ctr" anchorCtr="0"/>
            <a:lstStyle/>
            <a:p>
              <a:pPr algn="ctr" rtl="0">
                <a:defRPr lang="en-US" sz="2000" b="1" i="0" u="none" strike="noStrike" kern="1200" baseline="0">
                  <a:solidFill>
                    <a:sysClr val="window" lastClr="FFFFFF"/>
                  </a:solidFill>
                  <a:latin typeface="+mn-lt"/>
                  <a:ea typeface="+mn-ea"/>
                  <a:cs typeface="+mn-cs"/>
                </a:defRPr>
              </a:pPr>
              <a:endParaRPr lang="en-NG"/>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3"/>
        <c:spPr>
          <a:solidFill>
            <a:srgbClr val="FF0000"/>
          </a:solidFill>
          <a:ln>
            <a:noFill/>
          </a:ln>
          <a:effectLst/>
          <a:scene3d>
            <a:camera prst="orthographicFront"/>
            <a:lightRig rig="brightRoom" dir="t"/>
          </a:scene3d>
          <a:sp3d prstMaterial="flat">
            <a:bevelT w="50800" h="101600" prst="angle"/>
            <a:contourClr>
              <a:srgbClr val="000000"/>
            </a:contourClr>
          </a:sp3d>
        </c:spPr>
      </c:pivotFmt>
      <c:pivotFmt>
        <c:idx val="34"/>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35"/>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anchor="ctr" anchorCtr="0"/>
            <a:lstStyle/>
            <a:p>
              <a:pPr algn="ctr" rtl="0">
                <a:defRPr lang="en-US" sz="2000" b="1" i="0" u="none" strike="noStrike" kern="1200" baseline="0">
                  <a:solidFill>
                    <a:sysClr val="window" lastClr="FFFFFF"/>
                  </a:solidFill>
                  <a:latin typeface="+mn-lt"/>
                  <a:ea typeface="+mn-ea"/>
                  <a:cs typeface="+mn-cs"/>
                </a:defRPr>
              </a:pPr>
              <a:endParaRPr lang="en-NG"/>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6"/>
        <c:spPr>
          <a:solidFill>
            <a:schemeClr val="tx1"/>
          </a:solidFill>
          <a:ln>
            <a:noFill/>
          </a:ln>
          <a:effectLst/>
          <a:scene3d>
            <a:camera prst="orthographicFront"/>
            <a:lightRig rig="brightRoom" dir="t"/>
          </a:scene3d>
          <a:sp3d prstMaterial="flat">
            <a:bevelT w="50800" h="101600" prst="angle"/>
            <a:contourClr>
              <a:srgbClr val="000000"/>
            </a:contourClr>
          </a:sp3d>
        </c:spPr>
        <c:dLbl>
          <c:idx val="0"/>
          <c:tx>
            <c:rich>
              <a:bodyPr rot="0" spcFirstLastPara="1" vertOverflow="ellipsis" vert="horz" wrap="square" anchor="ctr" anchorCtr="0"/>
              <a:lstStyle/>
              <a:p>
                <a:pPr algn="ctr" rtl="0">
                  <a:defRPr lang="en-US" sz="2000" b="1" i="0" u="none" strike="noStrike" kern="1200" baseline="0">
                    <a:solidFill>
                      <a:sysClr val="window" lastClr="FFFFFF"/>
                    </a:solidFill>
                    <a:latin typeface="+mn-lt"/>
                    <a:ea typeface="+mn-ea"/>
                    <a:cs typeface="+mn-cs"/>
                  </a:defRPr>
                </a:pPr>
                <a:fld id="{085AB031-ABEE-4394-8787-4C168F47569F}" type="PERCENTAGE">
                  <a:rPr lang="en-US" sz="2000"/>
                  <a:pPr algn="ctr" rtl="0">
                    <a:defRPr lang="en-US" sz="2000" b="1" i="0" u="none" strike="noStrike" kern="1200" baseline="0">
                      <a:solidFill>
                        <a:sysClr val="window" lastClr="FFFFFF"/>
                      </a:solidFill>
                      <a:latin typeface="+mn-lt"/>
                      <a:ea typeface="+mn-ea"/>
                      <a:cs typeface="+mn-cs"/>
                    </a:defRPr>
                  </a:pPr>
                  <a:t>[PERCENTAGE]</a:t>
                </a:fld>
                <a:endParaRPr lang="en-NG"/>
              </a:p>
            </c:rich>
          </c:tx>
          <c:spPr>
            <a:noFill/>
            <a:ln>
              <a:noFill/>
            </a:ln>
            <a:effectLst/>
          </c:spPr>
          <c:txPr>
            <a:bodyPr rot="0" spcFirstLastPara="1" vertOverflow="ellipsis" vert="horz" wrap="square" anchor="ctr" anchorCtr="0"/>
            <a:lstStyle/>
            <a:p>
              <a:pPr algn="ctr" rtl="0">
                <a:defRPr lang="en-US" sz="2000" b="1" i="0" u="none" strike="noStrike" kern="1200" baseline="0">
                  <a:solidFill>
                    <a:sysClr val="window" lastClr="FFFFFF"/>
                  </a:solidFill>
                  <a:latin typeface="+mn-lt"/>
                  <a:ea typeface="+mn-ea"/>
                  <a:cs typeface="+mn-cs"/>
                </a:defRPr>
              </a:pPr>
              <a:endParaRPr lang="en-NG"/>
            </a:p>
          </c:txPr>
          <c:dLblPos val="inEnd"/>
          <c:showLegendKey val="0"/>
          <c:showVal val="0"/>
          <c:showCatName val="0"/>
          <c:showSerName val="0"/>
          <c:showPercent val="1"/>
          <c:showBubbleSize val="0"/>
          <c:extLst>
            <c:ext xmlns:c15="http://schemas.microsoft.com/office/drawing/2012/chart" uri="{CE6537A1-D6FC-4f65-9D91-7224C49458BB}">
              <c15:layout>
                <c:manualLayout>
                  <c:w val="0.13217226393462961"/>
                  <c:h val="0.17975219942943521"/>
                </c:manualLayout>
              </c15:layout>
              <c15:dlblFieldTable/>
              <c15:showDataLabelsRange val="0"/>
            </c:ext>
          </c:extLst>
        </c:dLbl>
      </c:pivotFmt>
      <c:pivotFmt>
        <c:idx val="37"/>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38"/>
        <c:spPr>
          <a:solidFill>
            <a:srgbClr val="002060"/>
          </a:solidFill>
          <a:ln>
            <a:noFill/>
          </a:ln>
          <a:effectLst/>
          <a:scene3d>
            <a:camera prst="orthographicFront"/>
            <a:lightRig rig="brightRoom" dir="t"/>
          </a:scene3d>
          <a:sp3d prstMaterial="flat">
            <a:bevelT w="50800" h="101600" prst="angle"/>
            <a:contourClr>
              <a:srgbClr val="000000"/>
            </a:contourClr>
          </a:sp3d>
        </c:spPr>
        <c:dLbl>
          <c:idx val="0"/>
          <c:layout>
            <c:manualLayout>
              <c:x val="-0.11118352338657611"/>
              <c:y val="-0.13837066412437879"/>
            </c:manualLayout>
          </c:layout>
          <c:spPr>
            <a:noFill/>
            <a:ln>
              <a:noFill/>
            </a:ln>
            <a:effectLst/>
          </c:spPr>
          <c:txPr>
            <a:bodyPr rot="0" spcFirstLastPara="1" vertOverflow="ellipsis" vert="horz" wrap="square" anchor="ctr" anchorCtr="0"/>
            <a:lstStyle/>
            <a:p>
              <a:pPr algn="ctr" rtl="0">
                <a:defRPr lang="en-US" sz="2000" b="1" i="0" u="none" strike="noStrike" kern="1200" baseline="0">
                  <a:solidFill>
                    <a:sysClr val="window" lastClr="FFFFFF"/>
                  </a:solidFill>
                  <a:latin typeface="+mn-lt"/>
                  <a:ea typeface="+mn-ea"/>
                  <a:cs typeface="+mn-cs"/>
                </a:defRPr>
              </a:pPr>
              <a:endParaRPr lang="en-NG"/>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0"/>
        <c:spPr>
          <a:solidFill>
            <a:srgbClr val="FF0000"/>
          </a:solidFill>
          <a:ln>
            <a:noFill/>
          </a:ln>
          <a:effectLst/>
          <a:scene3d>
            <a:camera prst="orthographicFront"/>
            <a:lightRig rig="brightRoom" dir="t"/>
          </a:scene3d>
          <a:sp3d prstMaterial="flat">
            <a:bevelT w="50800" h="101600" prst="angle"/>
            <a:contourClr>
              <a:srgbClr val="000000"/>
            </a:contourClr>
          </a:sp3d>
        </c:spPr>
      </c:pivotFmt>
      <c:pivotFmt>
        <c:idx val="41"/>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42"/>
        <c:spPr>
          <a:solidFill>
            <a:schemeClr val="accent2"/>
          </a:solidFill>
          <a:ln>
            <a:solidFill>
              <a:schemeClr val="bg1"/>
            </a:solid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anchor="ctr" anchorCtr="0"/>
            <a:lstStyle/>
            <a:p>
              <a:pPr algn="ctr" rtl="0">
                <a:defRPr lang="en-US" sz="2000" b="1" i="0" u="none" strike="noStrike" kern="1200" baseline="0">
                  <a:solidFill>
                    <a:sysClr val="window" lastClr="FFFFFF"/>
                  </a:solidFill>
                  <a:latin typeface="+mn-lt"/>
                  <a:ea typeface="+mn-ea"/>
                  <a:cs typeface="+mn-cs"/>
                </a:defRPr>
              </a:pPr>
              <a:endParaRPr lang="en-NG"/>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43"/>
        <c:spPr>
          <a:solidFill>
            <a:schemeClr val="tx1"/>
          </a:solidFill>
          <a:ln>
            <a:solidFill>
              <a:schemeClr val="bg1"/>
            </a:solidFill>
          </a:ln>
          <a:effectLst/>
          <a:scene3d>
            <a:camera prst="orthographicFront"/>
            <a:lightRig rig="brightRoom" dir="t"/>
          </a:scene3d>
          <a:sp3d prstMaterial="flat">
            <a:bevelT w="50800" h="101600" prst="angle"/>
            <a:contourClr>
              <a:srgbClr val="000000"/>
            </a:contourClr>
          </a:sp3d>
        </c:spPr>
        <c:dLbl>
          <c:idx val="0"/>
          <c:layout>
            <c:manualLayout>
              <c:x val="-0.10594585627532241"/>
              <c:y val="0.14445280597646412"/>
            </c:manualLayout>
          </c:layout>
          <c:tx>
            <c:rich>
              <a:bodyPr rot="0" spcFirstLastPara="1" vertOverflow="ellipsis" vert="horz" wrap="square" anchor="ctr" anchorCtr="0"/>
              <a:lstStyle/>
              <a:p>
                <a:pPr algn="ctr" rtl="0">
                  <a:defRPr lang="en-US" sz="2000" b="1" i="0" u="none" strike="noStrike" kern="1200" baseline="0">
                    <a:solidFill>
                      <a:sysClr val="window" lastClr="FFFFFF"/>
                    </a:solidFill>
                    <a:latin typeface="+mn-lt"/>
                    <a:ea typeface="+mn-ea"/>
                    <a:cs typeface="+mn-cs"/>
                  </a:defRPr>
                </a:pPr>
                <a:fld id="{085AB031-ABEE-4394-8787-4C168F47569F}" type="PERCENTAGE">
                  <a:rPr lang="en-US" sz="2000"/>
                  <a:pPr algn="ctr" rtl="0">
                    <a:defRPr lang="en-US" sz="2000">
                      <a:solidFill>
                        <a:sysClr val="window" lastClr="FFFFFF"/>
                      </a:solidFill>
                    </a:defRPr>
                  </a:pPr>
                  <a:t>[PERCENTAGE]</a:t>
                </a:fld>
                <a:endParaRPr lang="en-NG"/>
              </a:p>
            </c:rich>
          </c:tx>
          <c:spPr>
            <a:noFill/>
            <a:ln>
              <a:noFill/>
            </a:ln>
            <a:effectLst/>
          </c:spPr>
          <c:txPr>
            <a:bodyPr rot="0" spcFirstLastPara="1" vertOverflow="ellipsis" vert="horz" wrap="square" anchor="ctr" anchorCtr="0"/>
            <a:lstStyle/>
            <a:p>
              <a:pPr algn="ctr" rtl="0">
                <a:defRPr lang="en-US" sz="2000" b="1" i="0" u="none" strike="noStrike" kern="1200" baseline="0">
                  <a:solidFill>
                    <a:sysClr val="window" lastClr="FFFFFF"/>
                  </a:solidFill>
                  <a:latin typeface="+mn-lt"/>
                  <a:ea typeface="+mn-ea"/>
                  <a:cs typeface="+mn-cs"/>
                </a:defRPr>
              </a:pPr>
              <a:endParaRPr lang="en-NG"/>
            </a:p>
          </c:txPr>
          <c:dLblPos val="bestFit"/>
          <c:showLegendKey val="0"/>
          <c:showVal val="0"/>
          <c:showCatName val="0"/>
          <c:showSerName val="0"/>
          <c:showPercent val="1"/>
          <c:showBubbleSize val="0"/>
          <c:extLst>
            <c:ext xmlns:c15="http://schemas.microsoft.com/office/drawing/2012/chart" uri="{CE6537A1-D6FC-4f65-9D91-7224C49458BB}">
              <c15:layout>
                <c:manualLayout>
                  <c:w val="0.21589322397400287"/>
                  <c:h val="0.17975238718951275"/>
                </c:manualLayout>
              </c15:layout>
              <c15:dlblFieldTable/>
              <c15:showDataLabelsRange val="0"/>
            </c:ext>
          </c:extLst>
        </c:dLbl>
      </c:pivotFmt>
      <c:pivotFmt>
        <c:idx val="44"/>
        <c:spPr>
          <a:solidFill>
            <a:schemeClr val="accent2"/>
          </a:solidFill>
          <a:ln>
            <a:solidFill>
              <a:schemeClr val="bg1"/>
            </a:solidFill>
          </a:ln>
          <a:effectLst/>
          <a:scene3d>
            <a:camera prst="orthographicFront"/>
            <a:lightRig rig="brightRoom" dir="t"/>
          </a:scene3d>
          <a:sp3d prstMaterial="flat">
            <a:bevelT w="50800" h="101600" prst="angle"/>
            <a:contourClr>
              <a:srgbClr val="000000"/>
            </a:contourClr>
          </a:sp3d>
        </c:spPr>
      </c:pivotFmt>
      <c:pivotFmt>
        <c:idx val="45"/>
        <c:spPr>
          <a:solidFill>
            <a:srgbClr val="002060"/>
          </a:solidFill>
          <a:ln>
            <a:solidFill>
              <a:schemeClr val="bg1"/>
            </a:solidFill>
          </a:ln>
          <a:effectLst/>
          <a:scene3d>
            <a:camera prst="orthographicFront"/>
            <a:lightRig rig="brightRoom" dir="t"/>
          </a:scene3d>
          <a:sp3d prstMaterial="flat">
            <a:bevelT w="50800" h="101600" prst="angle"/>
            <a:contourClr>
              <a:srgbClr val="000000"/>
            </a:contourClr>
          </a:sp3d>
        </c:spPr>
        <c:dLbl>
          <c:idx val="0"/>
          <c:layout>
            <c:manualLayout>
              <c:x val="-0.11118352338657611"/>
              <c:y val="-0.13837066412437879"/>
            </c:manualLayout>
          </c:layout>
          <c:spPr>
            <a:noFill/>
            <a:ln>
              <a:noFill/>
            </a:ln>
            <a:effectLst/>
          </c:spPr>
          <c:txPr>
            <a:bodyPr rot="0" spcFirstLastPara="1" vertOverflow="ellipsis" vert="horz" wrap="square" anchor="ctr" anchorCtr="0"/>
            <a:lstStyle/>
            <a:p>
              <a:pPr algn="ctr" rtl="0">
                <a:defRPr lang="en-US" sz="2000" b="1" i="0" u="none" strike="noStrike" kern="1200" baseline="0">
                  <a:solidFill>
                    <a:sysClr val="window" lastClr="FFFFFF"/>
                  </a:solidFill>
                  <a:latin typeface="+mn-lt"/>
                  <a:ea typeface="+mn-ea"/>
                  <a:cs typeface="+mn-cs"/>
                </a:defRPr>
              </a:pPr>
              <a:endParaRPr lang="en-NG"/>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6"/>
        <c:spPr>
          <a:solidFill>
            <a:schemeClr val="accent1"/>
          </a:solidFill>
          <a:ln>
            <a:solidFill>
              <a:schemeClr val="bg1"/>
            </a:solidFill>
          </a:ln>
          <a:effectLst/>
          <a:scene3d>
            <a:camera prst="orthographicFront"/>
            <a:lightRig rig="brightRoom" dir="t"/>
          </a:scene3d>
          <a:sp3d prstMaterial="flat">
            <a:bevelT w="50800" h="101600" prst="angle"/>
            <a:contourClr>
              <a:srgbClr val="000000"/>
            </a:contourClr>
          </a:sp3d>
        </c:spPr>
      </c:pivotFmt>
      <c:pivotFmt>
        <c:idx val="47"/>
        <c:spPr>
          <a:solidFill>
            <a:srgbClr val="FF0000"/>
          </a:solidFill>
          <a:ln>
            <a:solidFill>
              <a:schemeClr val="bg1"/>
            </a:solidFill>
          </a:ln>
          <a:effectLst/>
          <a:scene3d>
            <a:camera prst="orthographicFront"/>
            <a:lightRig rig="brightRoom" dir="t"/>
          </a:scene3d>
          <a:sp3d prstMaterial="flat">
            <a:bevelT w="50800" h="101600" prst="angle"/>
            <a:contourClr>
              <a:srgbClr val="000000"/>
            </a:contourClr>
          </a:sp3d>
        </c:spPr>
      </c:pivotFmt>
      <c:pivotFmt>
        <c:idx val="48"/>
        <c:spPr>
          <a:solidFill>
            <a:schemeClr val="accent2"/>
          </a:solidFill>
          <a:ln>
            <a:solidFill>
              <a:schemeClr val="bg1"/>
            </a:solid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CALC!$B$14</c:f>
              <c:strCache>
                <c:ptCount val="1"/>
                <c:pt idx="0">
                  <c:v>Total</c:v>
                </c:pt>
              </c:strCache>
            </c:strRef>
          </c:tx>
          <c:spPr>
            <a:ln>
              <a:solidFill>
                <a:schemeClr val="bg1"/>
              </a:solidFill>
            </a:ln>
          </c:spPr>
          <c:dPt>
            <c:idx val="0"/>
            <c:bubble3D val="0"/>
            <c:explosion val="18"/>
            <c:spPr>
              <a:solidFill>
                <a:schemeClr val="tx1"/>
              </a:solidFill>
              <a:ln>
                <a:solidFill>
                  <a:schemeClr val="bg1"/>
                </a:solid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382D-4439-A631-5788192EB189}"/>
              </c:ext>
            </c:extLst>
          </c:dPt>
          <c:dPt>
            <c:idx val="1"/>
            <c:bubble3D val="0"/>
            <c:explosion val="26"/>
            <c:spPr>
              <a:solidFill>
                <a:schemeClr val="accent4"/>
              </a:solidFill>
              <a:ln>
                <a:solidFill>
                  <a:schemeClr val="bg1"/>
                </a:solid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382D-4439-A631-5788192EB189}"/>
              </c:ext>
            </c:extLst>
          </c:dPt>
          <c:dPt>
            <c:idx val="2"/>
            <c:bubble3D val="0"/>
            <c:explosion val="9"/>
            <c:spPr>
              <a:solidFill>
                <a:srgbClr val="002060"/>
              </a:solidFill>
              <a:ln>
                <a:solidFill>
                  <a:schemeClr val="bg1"/>
                </a:solid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382D-4439-A631-5788192EB189}"/>
              </c:ext>
            </c:extLst>
          </c:dPt>
          <c:dPt>
            <c:idx val="3"/>
            <c:bubble3D val="0"/>
            <c:explosion val="12"/>
            <c:spPr>
              <a:solidFill>
                <a:schemeClr val="accent1"/>
              </a:solidFill>
              <a:ln>
                <a:solidFill>
                  <a:schemeClr val="bg1"/>
                </a:solid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382D-4439-A631-5788192EB189}"/>
              </c:ext>
            </c:extLst>
          </c:dPt>
          <c:dPt>
            <c:idx val="4"/>
            <c:bubble3D val="0"/>
            <c:explosion val="25"/>
            <c:spPr>
              <a:solidFill>
                <a:srgbClr val="FF0000"/>
              </a:solidFill>
              <a:ln>
                <a:solidFill>
                  <a:schemeClr val="bg1"/>
                </a:solid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382D-4439-A631-5788192EB189}"/>
              </c:ext>
            </c:extLst>
          </c:dPt>
          <c:dPt>
            <c:idx val="5"/>
            <c:bubble3D val="0"/>
            <c:explosion val="20"/>
            <c:spPr>
              <a:solidFill>
                <a:schemeClr val="accent6">
                  <a:lumMod val="60000"/>
                </a:schemeClr>
              </a:solidFill>
              <a:ln>
                <a:solidFill>
                  <a:schemeClr val="bg1"/>
                </a:solid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382D-4439-A631-5788192EB189}"/>
              </c:ext>
            </c:extLst>
          </c:dPt>
          <c:dLbls>
            <c:dLbl>
              <c:idx val="0"/>
              <c:layout>
                <c:manualLayout>
                  <c:x val="-0.10594585627532241"/>
                  <c:y val="0.14445280597646412"/>
                </c:manualLayout>
              </c:layout>
              <c:tx>
                <c:rich>
                  <a:bodyPr/>
                  <a:lstStyle/>
                  <a:p>
                    <a:fld id="{085AB031-ABEE-4394-8787-4C168F47569F}" type="PERCENTAGE">
                      <a:rPr lang="en-US" sz="2000"/>
                      <a:pPr/>
                      <a:t>[PERCENTAGE]</a:t>
                    </a:fld>
                    <a:endParaRPr lang="en-NG"/>
                  </a:p>
                </c:rich>
              </c:tx>
              <c:dLblPos val="bestFit"/>
              <c:showLegendKey val="0"/>
              <c:showVal val="0"/>
              <c:showCatName val="0"/>
              <c:showSerName val="0"/>
              <c:showPercent val="1"/>
              <c:showBubbleSize val="0"/>
              <c:extLst>
                <c:ext xmlns:c15="http://schemas.microsoft.com/office/drawing/2012/chart" uri="{CE6537A1-D6FC-4f65-9D91-7224C49458BB}">
                  <c15:layout>
                    <c:manualLayout>
                      <c:w val="0.21589322397400287"/>
                      <c:h val="0.17975238718951275"/>
                    </c:manualLayout>
                  </c15:layout>
                  <c15:dlblFieldTable/>
                  <c15:showDataLabelsRange val="0"/>
                </c:ext>
                <c:ext xmlns:c16="http://schemas.microsoft.com/office/drawing/2014/chart" uri="{C3380CC4-5D6E-409C-BE32-E72D297353CC}">
                  <c16:uniqueId val="{00000001-382D-4439-A631-5788192EB189}"/>
                </c:ext>
              </c:extLst>
            </c:dLbl>
            <c:dLbl>
              <c:idx val="2"/>
              <c:layout>
                <c:manualLayout>
                  <c:x val="-0.11118352338657611"/>
                  <c:y val="-0.13837066412437879"/>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382D-4439-A631-5788192EB189}"/>
                </c:ext>
              </c:extLst>
            </c:dLbl>
            <c:spPr>
              <a:noFill/>
              <a:ln>
                <a:noFill/>
              </a:ln>
              <a:effectLst/>
            </c:spPr>
            <c:txPr>
              <a:bodyPr rot="0" spcFirstLastPara="1" vertOverflow="ellipsis" vert="horz" wrap="square" anchor="ctr" anchorCtr="0"/>
              <a:lstStyle/>
              <a:p>
                <a:pPr algn="ctr" rtl="0">
                  <a:defRPr lang="en-US" sz="2000" b="1" i="0" u="none" strike="noStrike" kern="1200" baseline="0">
                    <a:solidFill>
                      <a:sysClr val="window" lastClr="FFFFFF"/>
                    </a:solidFill>
                    <a:latin typeface="+mn-lt"/>
                    <a:ea typeface="+mn-ea"/>
                    <a:cs typeface="+mn-cs"/>
                  </a:defRPr>
                </a:pPr>
                <a:endParaRPr lang="en-NG"/>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CALC!$A$15:$A$21</c:f>
              <c:strCache>
                <c:ptCount val="6"/>
                <c:pt idx="0">
                  <c:v>Executive</c:v>
                </c:pt>
                <c:pt idx="1">
                  <c:v>Intern</c:v>
                </c:pt>
                <c:pt idx="2">
                  <c:v>Junior</c:v>
                </c:pt>
                <c:pt idx="3">
                  <c:v>Manager</c:v>
                </c:pt>
                <c:pt idx="4">
                  <c:v>Mid-Level</c:v>
                </c:pt>
                <c:pt idx="5">
                  <c:v>Senior</c:v>
                </c:pt>
              </c:strCache>
            </c:strRef>
          </c:cat>
          <c:val>
            <c:numRef>
              <c:f>CALC!$B$15:$B$21</c:f>
              <c:numCache>
                <c:formatCode>General</c:formatCode>
                <c:ptCount val="6"/>
                <c:pt idx="0">
                  <c:v>7.2363636363636381</c:v>
                </c:pt>
                <c:pt idx="1">
                  <c:v>7.3693313953488362</c:v>
                </c:pt>
                <c:pt idx="2">
                  <c:v>7.2463347164591987</c:v>
                </c:pt>
                <c:pt idx="3">
                  <c:v>7.1606557377049196</c:v>
                </c:pt>
                <c:pt idx="4">
                  <c:v>7.410691823899378</c:v>
                </c:pt>
                <c:pt idx="5">
                  <c:v>7.148214285714289</c:v>
                </c:pt>
              </c:numCache>
            </c:numRef>
          </c:val>
          <c:extLst>
            <c:ext xmlns:c16="http://schemas.microsoft.com/office/drawing/2014/chart" uri="{C3380CC4-5D6E-409C-BE32-E72D297353CC}">
              <c16:uniqueId val="{0000000C-382D-4439-A631-5788192EB189}"/>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80724852962596516"/>
          <c:y val="0.2738995961126946"/>
          <c:w val="0.19275147037403503"/>
          <c:h val="0.45220045610956477"/>
        </c:manualLayout>
      </c:layout>
      <c:overlay val="0"/>
      <c:spPr>
        <a:solidFill>
          <a:schemeClr val="tx1"/>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bg1"/>
          </a:solidFill>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[work_sleep_disorders_dataset LATEST.xlsx]CALC 2!PivotTable19</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FF0000"/>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794206114580185"/>
          <c:y val="8.5784803391941764E-2"/>
          <c:w val="0.81914504741613403"/>
          <c:h val="0.60100836838300709"/>
        </c:manualLayout>
      </c:layout>
      <c:barChart>
        <c:barDir val="col"/>
        <c:grouping val="clustered"/>
        <c:varyColors val="0"/>
        <c:ser>
          <c:idx val="0"/>
          <c:order val="0"/>
          <c:tx>
            <c:strRef>
              <c:f>'CALC 2'!$B$37:$B$38</c:f>
              <c:strCache>
                <c:ptCount val="1"/>
                <c:pt idx="0">
                  <c:v>Day</c:v>
                </c:pt>
              </c:strCache>
            </c:strRef>
          </c:tx>
          <c:spPr>
            <a:solidFill>
              <a:srgbClr val="FF0000"/>
            </a:solidFill>
            <a:ln>
              <a:solidFill>
                <a:schemeClr val="bg1"/>
              </a:solidFill>
            </a:ln>
            <a:effectLst/>
          </c:spPr>
          <c:invertIfNegative val="0"/>
          <c:cat>
            <c:strRef>
              <c:f>'CALC 2'!$A$39:$A$45</c:f>
              <c:strCache>
                <c:ptCount val="6"/>
                <c:pt idx="0">
                  <c:v>None</c:v>
                </c:pt>
                <c:pt idx="1">
                  <c:v>Narcolepsy</c:v>
                </c:pt>
                <c:pt idx="2">
                  <c:v>Sleep Paralysis</c:v>
                </c:pt>
                <c:pt idx="3">
                  <c:v>Insomnia</c:v>
                </c:pt>
                <c:pt idx="4">
                  <c:v>Restless Leg Syndrome</c:v>
                </c:pt>
                <c:pt idx="5">
                  <c:v>Sleep Apnea</c:v>
                </c:pt>
              </c:strCache>
            </c:strRef>
          </c:cat>
          <c:val>
            <c:numRef>
              <c:f>'CALC 2'!$B$39:$B$45</c:f>
              <c:numCache>
                <c:formatCode>0.00</c:formatCode>
                <c:ptCount val="6"/>
                <c:pt idx="0">
                  <c:v>0.15784877169192357</c:v>
                </c:pt>
                <c:pt idx="1">
                  <c:v>0.17149486570831282</c:v>
                </c:pt>
                <c:pt idx="2">
                  <c:v>0.16355846265176396</c:v>
                </c:pt>
                <c:pt idx="3">
                  <c:v>0.16380179106417542</c:v>
                </c:pt>
                <c:pt idx="4">
                  <c:v>0.16205527570482711</c:v>
                </c:pt>
                <c:pt idx="5">
                  <c:v>0.16336506852779006</c:v>
                </c:pt>
              </c:numCache>
            </c:numRef>
          </c:val>
          <c:extLst>
            <c:ext xmlns:c16="http://schemas.microsoft.com/office/drawing/2014/chart" uri="{C3380CC4-5D6E-409C-BE32-E72D297353CC}">
              <c16:uniqueId val="{00000000-A6FB-463E-88A4-94B4080F3226}"/>
            </c:ext>
          </c:extLst>
        </c:ser>
        <c:ser>
          <c:idx val="1"/>
          <c:order val="1"/>
          <c:tx>
            <c:strRef>
              <c:f>'CALC 2'!$C$37:$C$38</c:f>
              <c:strCache>
                <c:ptCount val="1"/>
                <c:pt idx="0">
                  <c:v>Night</c:v>
                </c:pt>
              </c:strCache>
            </c:strRef>
          </c:tx>
          <c:spPr>
            <a:solidFill>
              <a:schemeClr val="tx1"/>
            </a:solidFill>
            <a:ln>
              <a:solidFill>
                <a:schemeClr val="bg1"/>
              </a:solidFill>
            </a:ln>
            <a:effectLst/>
          </c:spPr>
          <c:invertIfNegative val="0"/>
          <c:cat>
            <c:strRef>
              <c:f>'CALC 2'!$A$39:$A$45</c:f>
              <c:strCache>
                <c:ptCount val="6"/>
                <c:pt idx="0">
                  <c:v>None</c:v>
                </c:pt>
                <c:pt idx="1">
                  <c:v>Narcolepsy</c:v>
                </c:pt>
                <c:pt idx="2">
                  <c:v>Sleep Paralysis</c:v>
                </c:pt>
                <c:pt idx="3">
                  <c:v>Insomnia</c:v>
                </c:pt>
                <c:pt idx="4">
                  <c:v>Restless Leg Syndrome</c:v>
                </c:pt>
                <c:pt idx="5">
                  <c:v>Sleep Apnea</c:v>
                </c:pt>
              </c:strCache>
            </c:strRef>
          </c:cat>
          <c:val>
            <c:numRef>
              <c:f>'CALC 2'!$C$39:$C$45</c:f>
              <c:numCache>
                <c:formatCode>0.00</c:formatCode>
                <c:ptCount val="6"/>
                <c:pt idx="0">
                  <c:v>0.15533573058635317</c:v>
                </c:pt>
                <c:pt idx="1">
                  <c:v>0.16187363025542084</c:v>
                </c:pt>
                <c:pt idx="2">
                  <c:v>0.16244121761045505</c:v>
                </c:pt>
                <c:pt idx="3">
                  <c:v>0.16279930498124037</c:v>
                </c:pt>
                <c:pt idx="4">
                  <c:v>0.16408205204603671</c:v>
                </c:pt>
                <c:pt idx="5">
                  <c:v>0.16755272240940777</c:v>
                </c:pt>
              </c:numCache>
            </c:numRef>
          </c:val>
          <c:extLst>
            <c:ext xmlns:c16="http://schemas.microsoft.com/office/drawing/2014/chart" uri="{C3380CC4-5D6E-409C-BE32-E72D297353CC}">
              <c16:uniqueId val="{00000001-A6FB-463E-88A4-94B4080F3226}"/>
            </c:ext>
          </c:extLst>
        </c:ser>
        <c:ser>
          <c:idx val="2"/>
          <c:order val="2"/>
          <c:tx>
            <c:strRef>
              <c:f>'CALC 2'!$D$37:$D$38</c:f>
              <c:strCache>
                <c:ptCount val="1"/>
                <c:pt idx="0">
                  <c:v>Rotational</c:v>
                </c:pt>
              </c:strCache>
            </c:strRef>
          </c:tx>
          <c:spPr>
            <a:solidFill>
              <a:schemeClr val="bg1"/>
            </a:solidFill>
            <a:ln>
              <a:noFill/>
            </a:ln>
            <a:effectLst/>
          </c:spPr>
          <c:invertIfNegative val="0"/>
          <c:cat>
            <c:strRef>
              <c:f>'CALC 2'!$A$39:$A$45</c:f>
              <c:strCache>
                <c:ptCount val="6"/>
                <c:pt idx="0">
                  <c:v>None</c:v>
                </c:pt>
                <c:pt idx="1">
                  <c:v>Narcolepsy</c:v>
                </c:pt>
                <c:pt idx="2">
                  <c:v>Sleep Paralysis</c:v>
                </c:pt>
                <c:pt idx="3">
                  <c:v>Insomnia</c:v>
                </c:pt>
                <c:pt idx="4">
                  <c:v>Restless Leg Syndrome</c:v>
                </c:pt>
                <c:pt idx="5">
                  <c:v>Sleep Apnea</c:v>
                </c:pt>
              </c:strCache>
            </c:strRef>
          </c:cat>
          <c:val>
            <c:numRef>
              <c:f>'CALC 2'!$D$39:$D$45</c:f>
              <c:numCache>
                <c:formatCode>0.00</c:formatCode>
                <c:ptCount val="6"/>
                <c:pt idx="0">
                  <c:v>0.15873937020141651</c:v>
                </c:pt>
                <c:pt idx="1">
                  <c:v>0.1578249731148729</c:v>
                </c:pt>
                <c:pt idx="2">
                  <c:v>0.16664206801293416</c:v>
                </c:pt>
                <c:pt idx="3">
                  <c:v>0.16433841876583508</c:v>
                </c:pt>
                <c:pt idx="4">
                  <c:v>0.16769144083866913</c:v>
                </c:pt>
                <c:pt idx="5">
                  <c:v>0.16466233077162393</c:v>
                </c:pt>
              </c:numCache>
            </c:numRef>
          </c:val>
          <c:extLst>
            <c:ext xmlns:c16="http://schemas.microsoft.com/office/drawing/2014/chart" uri="{C3380CC4-5D6E-409C-BE32-E72D297353CC}">
              <c16:uniqueId val="{00000002-A6FB-463E-88A4-94B4080F3226}"/>
            </c:ext>
          </c:extLst>
        </c:ser>
        <c:dLbls>
          <c:showLegendKey val="0"/>
          <c:showVal val="0"/>
          <c:showCatName val="0"/>
          <c:showSerName val="0"/>
          <c:showPercent val="0"/>
          <c:showBubbleSize val="0"/>
        </c:dLbls>
        <c:gapWidth val="182"/>
        <c:axId val="1275636271"/>
        <c:axId val="1275636751"/>
      </c:barChart>
      <c:catAx>
        <c:axId val="1275636271"/>
        <c:scaling>
          <c:orientation val="minMax"/>
        </c:scaling>
        <c:delete val="0"/>
        <c:axPos val="b"/>
        <c:numFmt formatCode="General" sourceLinked="1"/>
        <c:majorTickMark val="none"/>
        <c:minorTickMark val="none"/>
        <c:tickLblPos val="nextTo"/>
        <c:spPr>
          <a:solidFill>
            <a:schemeClr val="tx1"/>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NG"/>
          </a:p>
        </c:txPr>
        <c:crossAx val="1275636751"/>
        <c:crosses val="autoZero"/>
        <c:auto val="1"/>
        <c:lblAlgn val="ctr"/>
        <c:lblOffset val="100"/>
        <c:noMultiLvlLbl val="0"/>
      </c:catAx>
      <c:valAx>
        <c:axId val="1275636751"/>
        <c:scaling>
          <c:orientation val="minMax"/>
        </c:scaling>
        <c:delete val="0"/>
        <c:axPos val="l"/>
        <c:numFmt formatCode="0.00" sourceLinked="1"/>
        <c:majorTickMark val="none"/>
        <c:minorTickMark val="none"/>
        <c:tickLblPos val="nextTo"/>
        <c:spPr>
          <a:solidFill>
            <a:schemeClr val="tx1"/>
          </a:solid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NG"/>
          </a:p>
        </c:txPr>
        <c:crossAx val="127563627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bg1"/>
          </a:solidFill>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hyperlink" Target="#CALC!A1"/><Relationship Id="rId7" Type="http://schemas.openxmlformats.org/officeDocument/2006/relationships/hyperlink" Target="#'DASH 2'!A1"/><Relationship Id="rId2" Type="http://schemas.openxmlformats.org/officeDocument/2006/relationships/image" Target="../media/image1.png"/><Relationship Id="rId1" Type="http://schemas.openxmlformats.org/officeDocument/2006/relationships/hyperlink" Target="#work_sleep_disorders_dataset!A1"/><Relationship Id="rId6" Type="http://schemas.openxmlformats.org/officeDocument/2006/relationships/image" Target="../media/image3.png"/><Relationship Id="rId5" Type="http://schemas.openxmlformats.org/officeDocument/2006/relationships/hyperlink" Target="#'DASH 1'!A1"/><Relationship Id="rId4" Type="http://schemas.openxmlformats.org/officeDocument/2006/relationships/image" Target="../media/image2.png"/><Relationship Id="rId9" Type="http://schemas.openxmlformats.org/officeDocument/2006/relationships/hyperlink" Target="#'CALC 2'!A1"/></Relationships>
</file>

<file path=xl/drawings/_rels/drawing2.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hyperlink" Target="#CALC!A1"/><Relationship Id="rId7" Type="http://schemas.openxmlformats.org/officeDocument/2006/relationships/hyperlink" Target="#'DASH 2'!A1"/><Relationship Id="rId2" Type="http://schemas.openxmlformats.org/officeDocument/2006/relationships/image" Target="../media/image1.png"/><Relationship Id="rId1" Type="http://schemas.openxmlformats.org/officeDocument/2006/relationships/hyperlink" Target="#work_sleep_disorders_dataset!A1"/><Relationship Id="rId6" Type="http://schemas.openxmlformats.org/officeDocument/2006/relationships/image" Target="../media/image3.png"/><Relationship Id="rId5" Type="http://schemas.openxmlformats.org/officeDocument/2006/relationships/hyperlink" Target="#'DASH 1'!A1"/><Relationship Id="rId4" Type="http://schemas.openxmlformats.org/officeDocument/2006/relationships/image" Target="../media/image2.png"/><Relationship Id="rId9" Type="http://schemas.openxmlformats.org/officeDocument/2006/relationships/hyperlink" Target="#'CALC 2'!A1"/></Relationships>
</file>

<file path=xl/drawings/_rels/drawing3.xml.rels><?xml version="1.0" encoding="UTF-8" standalone="yes"?>
<Relationships xmlns="http://schemas.openxmlformats.org/package/2006/relationships"><Relationship Id="rId8" Type="http://schemas.openxmlformats.org/officeDocument/2006/relationships/hyperlink" Target="#'DASH 2'!A1"/><Relationship Id="rId3" Type="http://schemas.openxmlformats.org/officeDocument/2006/relationships/image" Target="../media/image1.png"/><Relationship Id="rId7" Type="http://schemas.openxmlformats.org/officeDocument/2006/relationships/image" Target="../media/image3.png"/><Relationship Id="rId2" Type="http://schemas.openxmlformats.org/officeDocument/2006/relationships/hyperlink" Target="#work_sleep_disorders_dataset!A1"/><Relationship Id="rId1" Type="http://schemas.openxmlformats.org/officeDocument/2006/relationships/chart" Target="../charts/chart1.xml"/><Relationship Id="rId6" Type="http://schemas.openxmlformats.org/officeDocument/2006/relationships/hyperlink" Target="#'DASH 1'!A1"/><Relationship Id="rId5" Type="http://schemas.openxmlformats.org/officeDocument/2006/relationships/image" Target="../media/image2.png"/><Relationship Id="rId10" Type="http://schemas.openxmlformats.org/officeDocument/2006/relationships/hyperlink" Target="#'CALC 2'!A1"/><Relationship Id="rId4" Type="http://schemas.openxmlformats.org/officeDocument/2006/relationships/hyperlink" Target="#CALC!A1"/><Relationship Id="rId9" Type="http://schemas.openxmlformats.org/officeDocument/2006/relationships/image" Target="../media/image4.png"/></Relationships>
</file>

<file path=xl/drawings/_rels/drawing4.xml.rels><?xml version="1.0" encoding="UTF-8" standalone="yes"?>
<Relationships xmlns="http://schemas.openxmlformats.org/package/2006/relationships"><Relationship Id="rId8" Type="http://schemas.openxmlformats.org/officeDocument/2006/relationships/hyperlink" Target="http://www.linkedin.com/in/" TargetMode="External"/><Relationship Id="rId13" Type="http://schemas.openxmlformats.org/officeDocument/2006/relationships/image" Target="../media/image2.png"/><Relationship Id="rId18" Type="http://schemas.openxmlformats.org/officeDocument/2006/relationships/hyperlink" Target="#'CALC 2'!A1"/><Relationship Id="rId3" Type="http://schemas.openxmlformats.org/officeDocument/2006/relationships/chart" Target="../charts/chart4.xml"/><Relationship Id="rId7" Type="http://schemas.openxmlformats.org/officeDocument/2006/relationships/image" Target="../media/image5.jpeg"/><Relationship Id="rId12" Type="http://schemas.openxmlformats.org/officeDocument/2006/relationships/hyperlink" Target="#CALC!A1"/><Relationship Id="rId17" Type="http://schemas.openxmlformats.org/officeDocument/2006/relationships/image" Target="../media/image4.png"/><Relationship Id="rId2" Type="http://schemas.openxmlformats.org/officeDocument/2006/relationships/chart" Target="../charts/chart3.xml"/><Relationship Id="rId16" Type="http://schemas.openxmlformats.org/officeDocument/2006/relationships/hyperlink" Target="#'DASH 2'!A1"/><Relationship Id="rId1" Type="http://schemas.openxmlformats.org/officeDocument/2006/relationships/chart" Target="../charts/chart2.xml"/><Relationship Id="rId6" Type="http://schemas.openxmlformats.org/officeDocument/2006/relationships/hyperlink" Target="https://sundayabdulsalam.github.io/" TargetMode="External"/><Relationship Id="rId11" Type="http://schemas.openxmlformats.org/officeDocument/2006/relationships/image" Target="../media/image1.png"/><Relationship Id="rId5" Type="http://schemas.openxmlformats.org/officeDocument/2006/relationships/chart" Target="../charts/chart6.xml"/><Relationship Id="rId15" Type="http://schemas.openxmlformats.org/officeDocument/2006/relationships/image" Target="../media/image3.png"/><Relationship Id="rId10" Type="http://schemas.openxmlformats.org/officeDocument/2006/relationships/hyperlink" Target="#work_sleep_disorders_dataset!A1"/><Relationship Id="rId4" Type="http://schemas.openxmlformats.org/officeDocument/2006/relationships/chart" Target="../charts/chart5.xml"/><Relationship Id="rId9" Type="http://schemas.openxmlformats.org/officeDocument/2006/relationships/image" Target="../media/image6.png"/><Relationship Id="rId14" Type="http://schemas.openxmlformats.org/officeDocument/2006/relationships/hyperlink" Target="#'DASH 1'!A1"/></Relationships>
</file>

<file path=xl/drawings/_rels/drawing5.xml.rels><?xml version="1.0" encoding="UTF-8" standalone="yes"?>
<Relationships xmlns="http://schemas.openxmlformats.org/package/2006/relationships"><Relationship Id="rId8" Type="http://schemas.openxmlformats.org/officeDocument/2006/relationships/chart" Target="../charts/chart10.xml"/><Relationship Id="rId13" Type="http://schemas.openxmlformats.org/officeDocument/2006/relationships/hyperlink" Target="#work_sleep_disorders_dataset!A1"/><Relationship Id="rId18" Type="http://schemas.openxmlformats.org/officeDocument/2006/relationships/image" Target="../media/image3.png"/><Relationship Id="rId3" Type="http://schemas.openxmlformats.org/officeDocument/2006/relationships/hyperlink" Target="https://sundayabdulsalam.github.io/" TargetMode="External"/><Relationship Id="rId21" Type="http://schemas.openxmlformats.org/officeDocument/2006/relationships/hyperlink" Target="#'CALC 2'!A1"/><Relationship Id="rId7" Type="http://schemas.openxmlformats.org/officeDocument/2006/relationships/image" Target="../media/image6.png"/><Relationship Id="rId12" Type="http://schemas.openxmlformats.org/officeDocument/2006/relationships/chart" Target="../charts/chart14.xml"/><Relationship Id="rId17" Type="http://schemas.openxmlformats.org/officeDocument/2006/relationships/hyperlink" Target="#'DASH 1'!A1"/><Relationship Id="rId2" Type="http://schemas.openxmlformats.org/officeDocument/2006/relationships/chart" Target="../charts/chart8.xml"/><Relationship Id="rId16" Type="http://schemas.openxmlformats.org/officeDocument/2006/relationships/image" Target="../media/image2.png"/><Relationship Id="rId20" Type="http://schemas.openxmlformats.org/officeDocument/2006/relationships/image" Target="../media/image4.png"/><Relationship Id="rId1" Type="http://schemas.openxmlformats.org/officeDocument/2006/relationships/chart" Target="../charts/chart7.xml"/><Relationship Id="rId6" Type="http://schemas.openxmlformats.org/officeDocument/2006/relationships/hyperlink" Target="http://www.linkedin.com/in/" TargetMode="External"/><Relationship Id="rId11" Type="http://schemas.openxmlformats.org/officeDocument/2006/relationships/chart" Target="../charts/chart13.xml"/><Relationship Id="rId5" Type="http://schemas.openxmlformats.org/officeDocument/2006/relationships/chart" Target="../charts/chart9.xml"/><Relationship Id="rId15" Type="http://schemas.openxmlformats.org/officeDocument/2006/relationships/hyperlink" Target="#CALC!A1"/><Relationship Id="rId10" Type="http://schemas.openxmlformats.org/officeDocument/2006/relationships/chart" Target="../charts/chart12.xml"/><Relationship Id="rId19" Type="http://schemas.openxmlformats.org/officeDocument/2006/relationships/hyperlink" Target="#'DASH 2'!A1"/><Relationship Id="rId4" Type="http://schemas.openxmlformats.org/officeDocument/2006/relationships/image" Target="../media/image7.jpeg"/><Relationship Id="rId9" Type="http://schemas.openxmlformats.org/officeDocument/2006/relationships/chart" Target="../charts/chart11.xml"/><Relationship Id="rId14" Type="http://schemas.openxmlformats.org/officeDocument/2006/relationships/image" Target="../media/image1.png"/></Relationships>
</file>

<file path=xl/drawings/_rels/drawing6.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hyperlink" Target="#CALC!A1"/><Relationship Id="rId7" Type="http://schemas.openxmlformats.org/officeDocument/2006/relationships/hyperlink" Target="#'DASH 2'!A1"/><Relationship Id="rId2" Type="http://schemas.openxmlformats.org/officeDocument/2006/relationships/image" Target="../media/image1.png"/><Relationship Id="rId1" Type="http://schemas.openxmlformats.org/officeDocument/2006/relationships/hyperlink" Target="#work_sleep_disorders_dataset!A1"/><Relationship Id="rId6" Type="http://schemas.openxmlformats.org/officeDocument/2006/relationships/image" Target="../media/image3.png"/><Relationship Id="rId5" Type="http://schemas.openxmlformats.org/officeDocument/2006/relationships/hyperlink" Target="#'DASH 1'!A1"/><Relationship Id="rId4" Type="http://schemas.openxmlformats.org/officeDocument/2006/relationships/image" Target="../media/image2.png"/><Relationship Id="rId9" Type="http://schemas.openxmlformats.org/officeDocument/2006/relationships/hyperlink" Target="#'CALC 2'!A1"/></Relationships>
</file>

<file path=xl/drawings/drawing1.xml><?xml version="1.0" encoding="utf-8"?>
<xdr:wsDr xmlns:xdr="http://schemas.openxmlformats.org/drawingml/2006/spreadsheetDrawing" xmlns:a="http://schemas.openxmlformats.org/drawingml/2006/main">
  <xdr:twoCellAnchor editAs="oneCell">
    <xdr:from>
      <xdr:col>16</xdr:col>
      <xdr:colOff>0</xdr:colOff>
      <xdr:row>1</xdr:row>
      <xdr:rowOff>0</xdr:rowOff>
    </xdr:from>
    <xdr:to>
      <xdr:col>16</xdr:col>
      <xdr:colOff>590550</xdr:colOff>
      <xdr:row>4</xdr:row>
      <xdr:rowOff>82171</xdr:rowOff>
    </xdr:to>
    <xdr:pic>
      <xdr:nvPicPr>
        <xdr:cNvPr id="2" name="Picture 1">
          <a:hlinkClick xmlns:r="http://schemas.openxmlformats.org/officeDocument/2006/relationships" r:id="rId1"/>
          <a:extLst>
            <a:ext uri="{FF2B5EF4-FFF2-40B4-BE49-F238E27FC236}">
              <a16:creationId xmlns:a16="http://schemas.microsoft.com/office/drawing/2014/main" id="{F6D09988-EDB5-4283-A2A3-F0E3127408F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H="1">
          <a:off x="9753600" y="184150"/>
          <a:ext cx="590550" cy="634621"/>
        </a:xfrm>
        <a:prstGeom prst="rect">
          <a:avLst/>
        </a:prstGeom>
      </xdr:spPr>
    </xdr:pic>
    <xdr:clientData/>
  </xdr:twoCellAnchor>
  <xdr:twoCellAnchor editAs="oneCell">
    <xdr:from>
      <xdr:col>16</xdr:col>
      <xdr:colOff>65618</xdr:colOff>
      <xdr:row>6</xdr:row>
      <xdr:rowOff>14439</xdr:rowOff>
    </xdr:from>
    <xdr:to>
      <xdr:col>16</xdr:col>
      <xdr:colOff>541868</xdr:colOff>
      <xdr:row>9</xdr:row>
      <xdr:rowOff>149907</xdr:rowOff>
    </xdr:to>
    <xdr:pic>
      <xdr:nvPicPr>
        <xdr:cNvPr id="3" name="Picture 2">
          <a:hlinkClick xmlns:r="http://schemas.openxmlformats.org/officeDocument/2006/relationships" r:id="rId3"/>
          <a:extLst>
            <a:ext uri="{FF2B5EF4-FFF2-40B4-BE49-F238E27FC236}">
              <a16:creationId xmlns:a16="http://schemas.microsoft.com/office/drawing/2014/main" id="{CD2C73F2-0820-43C6-A921-C163617C0B06}"/>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9819218" y="1119339"/>
          <a:ext cx="476250" cy="687918"/>
        </a:xfrm>
        <a:prstGeom prst="rect">
          <a:avLst/>
        </a:prstGeom>
      </xdr:spPr>
    </xdr:pic>
    <xdr:clientData/>
  </xdr:twoCellAnchor>
  <xdr:twoCellAnchor editAs="oneCell">
    <xdr:from>
      <xdr:col>16</xdr:col>
      <xdr:colOff>38974</xdr:colOff>
      <xdr:row>16</xdr:row>
      <xdr:rowOff>71588</xdr:rowOff>
    </xdr:from>
    <xdr:to>
      <xdr:col>16</xdr:col>
      <xdr:colOff>603952</xdr:colOff>
      <xdr:row>20</xdr:row>
      <xdr:rowOff>40061</xdr:rowOff>
    </xdr:to>
    <xdr:pic>
      <xdr:nvPicPr>
        <xdr:cNvPr id="4" name="Picture 3">
          <a:hlinkClick xmlns:r="http://schemas.openxmlformats.org/officeDocument/2006/relationships" r:id="rId5"/>
          <a:extLst>
            <a:ext uri="{FF2B5EF4-FFF2-40B4-BE49-F238E27FC236}">
              <a16:creationId xmlns:a16="http://schemas.microsoft.com/office/drawing/2014/main" id="{269697C8-DCDF-4000-8E16-9B2512D4B357}"/>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flipH="1">
          <a:off x="9792574" y="3017988"/>
          <a:ext cx="564978" cy="705073"/>
        </a:xfrm>
        <a:prstGeom prst="rect">
          <a:avLst/>
        </a:prstGeom>
      </xdr:spPr>
    </xdr:pic>
    <xdr:clientData/>
  </xdr:twoCellAnchor>
  <xdr:twoCellAnchor editAs="oneCell">
    <xdr:from>
      <xdr:col>16</xdr:col>
      <xdr:colOff>40218</xdr:colOff>
      <xdr:row>20</xdr:row>
      <xdr:rowOff>113921</xdr:rowOff>
    </xdr:from>
    <xdr:to>
      <xdr:col>16</xdr:col>
      <xdr:colOff>579098</xdr:colOff>
      <xdr:row>24</xdr:row>
      <xdr:rowOff>1738</xdr:rowOff>
    </xdr:to>
    <xdr:pic>
      <xdr:nvPicPr>
        <xdr:cNvPr id="5" name="Picture 4">
          <a:hlinkClick xmlns:r="http://schemas.openxmlformats.org/officeDocument/2006/relationships" r:id="rId7"/>
          <a:extLst>
            <a:ext uri="{FF2B5EF4-FFF2-40B4-BE49-F238E27FC236}">
              <a16:creationId xmlns:a16="http://schemas.microsoft.com/office/drawing/2014/main" id="{7DED2035-3C6D-4F29-AD20-35BEDB3FEA3C}"/>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9793818" y="3796921"/>
          <a:ext cx="538880" cy="624417"/>
        </a:xfrm>
        <a:prstGeom prst="rect">
          <a:avLst/>
        </a:prstGeom>
      </xdr:spPr>
    </xdr:pic>
    <xdr:clientData/>
  </xdr:twoCellAnchor>
  <xdr:twoCellAnchor editAs="oneCell">
    <xdr:from>
      <xdr:col>16</xdr:col>
      <xdr:colOff>154518</xdr:colOff>
      <xdr:row>10</xdr:row>
      <xdr:rowOff>166839</xdr:rowOff>
    </xdr:from>
    <xdr:to>
      <xdr:col>17</xdr:col>
      <xdr:colOff>21168</xdr:colOff>
      <xdr:row>14</xdr:row>
      <xdr:rowOff>118157</xdr:rowOff>
    </xdr:to>
    <xdr:pic>
      <xdr:nvPicPr>
        <xdr:cNvPr id="6" name="Picture 5">
          <a:hlinkClick xmlns:r="http://schemas.openxmlformats.org/officeDocument/2006/relationships" r:id="rId9"/>
          <a:extLst>
            <a:ext uri="{FF2B5EF4-FFF2-40B4-BE49-F238E27FC236}">
              <a16:creationId xmlns:a16="http://schemas.microsoft.com/office/drawing/2014/main" id="{1DA5EA88-A278-4365-B5F3-2FA96E57CAD6}"/>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9908118" y="2008339"/>
          <a:ext cx="476250" cy="68791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622300</xdr:colOff>
      <xdr:row>22</xdr:row>
      <xdr:rowOff>50800</xdr:rowOff>
    </xdr:from>
    <xdr:to>
      <xdr:col>4</xdr:col>
      <xdr:colOff>1212850</xdr:colOff>
      <xdr:row>25</xdr:row>
      <xdr:rowOff>113921</xdr:rowOff>
    </xdr:to>
    <xdr:pic>
      <xdr:nvPicPr>
        <xdr:cNvPr id="2" name="Picture 1">
          <a:hlinkClick xmlns:r="http://schemas.openxmlformats.org/officeDocument/2006/relationships" r:id="rId1"/>
          <a:extLst>
            <a:ext uri="{FF2B5EF4-FFF2-40B4-BE49-F238E27FC236}">
              <a16:creationId xmlns:a16="http://schemas.microsoft.com/office/drawing/2014/main" id="{682902C5-2730-4CBE-B564-EE7C5117EBF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H="1">
          <a:off x="8763000" y="4241800"/>
          <a:ext cx="590550" cy="634621"/>
        </a:xfrm>
        <a:prstGeom prst="rect">
          <a:avLst/>
        </a:prstGeom>
      </xdr:spPr>
    </xdr:pic>
    <xdr:clientData/>
  </xdr:twoCellAnchor>
  <xdr:twoCellAnchor editAs="oneCell">
    <xdr:from>
      <xdr:col>4</xdr:col>
      <xdr:colOff>687918</xdr:colOff>
      <xdr:row>27</xdr:row>
      <xdr:rowOff>33489</xdr:rowOff>
    </xdr:from>
    <xdr:to>
      <xdr:col>4</xdr:col>
      <xdr:colOff>1164168</xdr:colOff>
      <xdr:row>30</xdr:row>
      <xdr:rowOff>149907</xdr:rowOff>
    </xdr:to>
    <xdr:pic>
      <xdr:nvPicPr>
        <xdr:cNvPr id="3" name="Picture 2">
          <a:hlinkClick xmlns:r="http://schemas.openxmlformats.org/officeDocument/2006/relationships" r:id="rId3"/>
          <a:extLst>
            <a:ext uri="{FF2B5EF4-FFF2-40B4-BE49-F238E27FC236}">
              <a16:creationId xmlns:a16="http://schemas.microsoft.com/office/drawing/2014/main" id="{C0B9608D-CE74-4A4F-9AAE-BC4E8D9AFD6C}"/>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8828618" y="5176989"/>
          <a:ext cx="476250" cy="687918"/>
        </a:xfrm>
        <a:prstGeom prst="rect">
          <a:avLst/>
        </a:prstGeom>
      </xdr:spPr>
    </xdr:pic>
    <xdr:clientData/>
  </xdr:twoCellAnchor>
  <xdr:twoCellAnchor editAs="oneCell">
    <xdr:from>
      <xdr:col>4</xdr:col>
      <xdr:colOff>661274</xdr:colOff>
      <xdr:row>37</xdr:row>
      <xdr:rowOff>27138</xdr:rowOff>
    </xdr:from>
    <xdr:to>
      <xdr:col>4</xdr:col>
      <xdr:colOff>1226252</xdr:colOff>
      <xdr:row>40</xdr:row>
      <xdr:rowOff>160711</xdr:rowOff>
    </xdr:to>
    <xdr:pic>
      <xdr:nvPicPr>
        <xdr:cNvPr id="4" name="Picture 3">
          <a:hlinkClick xmlns:r="http://schemas.openxmlformats.org/officeDocument/2006/relationships" r:id="rId5"/>
          <a:extLst>
            <a:ext uri="{FF2B5EF4-FFF2-40B4-BE49-F238E27FC236}">
              <a16:creationId xmlns:a16="http://schemas.microsoft.com/office/drawing/2014/main" id="{42480D77-A2CC-4CBE-8781-E95DFE58F184}"/>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flipH="1">
          <a:off x="8801974" y="7075638"/>
          <a:ext cx="564978" cy="705073"/>
        </a:xfrm>
        <a:prstGeom prst="rect">
          <a:avLst/>
        </a:prstGeom>
      </xdr:spPr>
    </xdr:pic>
    <xdr:clientData/>
  </xdr:twoCellAnchor>
  <xdr:twoCellAnchor editAs="oneCell">
    <xdr:from>
      <xdr:col>4</xdr:col>
      <xdr:colOff>662518</xdr:colOff>
      <xdr:row>41</xdr:row>
      <xdr:rowOff>44071</xdr:rowOff>
    </xdr:from>
    <xdr:to>
      <xdr:col>4</xdr:col>
      <xdr:colOff>1201398</xdr:colOff>
      <xdr:row>44</xdr:row>
      <xdr:rowOff>96988</xdr:rowOff>
    </xdr:to>
    <xdr:pic>
      <xdr:nvPicPr>
        <xdr:cNvPr id="7" name="Picture 6">
          <a:hlinkClick xmlns:r="http://schemas.openxmlformats.org/officeDocument/2006/relationships" r:id="rId7"/>
          <a:extLst>
            <a:ext uri="{FF2B5EF4-FFF2-40B4-BE49-F238E27FC236}">
              <a16:creationId xmlns:a16="http://schemas.microsoft.com/office/drawing/2014/main" id="{7293BFB8-04AE-426C-9E64-072AC658D89F}"/>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8803218" y="7854571"/>
          <a:ext cx="538880" cy="624417"/>
        </a:xfrm>
        <a:prstGeom prst="rect">
          <a:avLst/>
        </a:prstGeom>
      </xdr:spPr>
    </xdr:pic>
    <xdr:clientData/>
  </xdr:twoCellAnchor>
  <xdr:twoCellAnchor editAs="oneCell">
    <xdr:from>
      <xdr:col>4</xdr:col>
      <xdr:colOff>776818</xdr:colOff>
      <xdr:row>31</xdr:row>
      <xdr:rowOff>160489</xdr:rowOff>
    </xdr:from>
    <xdr:to>
      <xdr:col>4</xdr:col>
      <xdr:colOff>1253068</xdr:colOff>
      <xdr:row>35</xdr:row>
      <xdr:rowOff>86407</xdr:rowOff>
    </xdr:to>
    <xdr:pic>
      <xdr:nvPicPr>
        <xdr:cNvPr id="5" name="Picture 4">
          <a:hlinkClick xmlns:r="http://schemas.openxmlformats.org/officeDocument/2006/relationships" r:id="rId9"/>
          <a:extLst>
            <a:ext uri="{FF2B5EF4-FFF2-40B4-BE49-F238E27FC236}">
              <a16:creationId xmlns:a16="http://schemas.microsoft.com/office/drawing/2014/main" id="{D016F418-39CB-46A0-AB65-FEB7A31F306C}"/>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8917518" y="6065989"/>
          <a:ext cx="476250" cy="68791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13</xdr:col>
      <xdr:colOff>686593</xdr:colOff>
      <xdr:row>5</xdr:row>
      <xdr:rowOff>150812</xdr:rowOff>
    </xdr:from>
    <xdr:to>
      <xdr:col>20</xdr:col>
      <xdr:colOff>15875</xdr:colOff>
      <xdr:row>22</xdr:row>
      <xdr:rowOff>129381</xdr:rowOff>
    </xdr:to>
    <xdr:graphicFrame macro="">
      <xdr:nvGraphicFramePr>
        <xdr:cNvPr id="3" name="Chart 2">
          <a:extLst>
            <a:ext uri="{FF2B5EF4-FFF2-40B4-BE49-F238E27FC236}">
              <a16:creationId xmlns:a16="http://schemas.microsoft.com/office/drawing/2014/main" id="{81091104-8114-2A43-6568-706CEB8063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357187</xdr:colOff>
      <xdr:row>1</xdr:row>
      <xdr:rowOff>174624</xdr:rowOff>
    </xdr:from>
    <xdr:to>
      <xdr:col>6</xdr:col>
      <xdr:colOff>947737</xdr:colOff>
      <xdr:row>5</xdr:row>
      <xdr:rowOff>78995</xdr:rowOff>
    </xdr:to>
    <xdr:pic>
      <xdr:nvPicPr>
        <xdr:cNvPr id="2" name="Picture 1">
          <a:hlinkClick xmlns:r="http://schemas.openxmlformats.org/officeDocument/2006/relationships" r:id="rId2"/>
          <a:extLst>
            <a:ext uri="{FF2B5EF4-FFF2-40B4-BE49-F238E27FC236}">
              <a16:creationId xmlns:a16="http://schemas.microsoft.com/office/drawing/2014/main" id="{FE6035C9-2B6D-418E-84D5-00679716657C}"/>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flipH="1">
          <a:off x="8763000" y="357187"/>
          <a:ext cx="590550" cy="634621"/>
        </a:xfrm>
        <a:prstGeom prst="rect">
          <a:avLst/>
        </a:prstGeom>
      </xdr:spPr>
    </xdr:pic>
    <xdr:clientData/>
  </xdr:twoCellAnchor>
  <xdr:twoCellAnchor editAs="oneCell">
    <xdr:from>
      <xdr:col>6</xdr:col>
      <xdr:colOff>422805</xdr:colOff>
      <xdr:row>7</xdr:row>
      <xdr:rowOff>14438</xdr:rowOff>
    </xdr:from>
    <xdr:to>
      <xdr:col>6</xdr:col>
      <xdr:colOff>899055</xdr:colOff>
      <xdr:row>10</xdr:row>
      <xdr:rowOff>154669</xdr:rowOff>
    </xdr:to>
    <xdr:pic>
      <xdr:nvPicPr>
        <xdr:cNvPr id="4" name="Picture 3">
          <a:hlinkClick xmlns:r="http://schemas.openxmlformats.org/officeDocument/2006/relationships" r:id="rId4"/>
          <a:extLst>
            <a:ext uri="{FF2B5EF4-FFF2-40B4-BE49-F238E27FC236}">
              <a16:creationId xmlns:a16="http://schemas.microsoft.com/office/drawing/2014/main" id="{D7B37F66-8826-4DE2-953E-FACB3E1F8F12}"/>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8828618" y="1292376"/>
          <a:ext cx="476250" cy="687918"/>
        </a:xfrm>
        <a:prstGeom prst="rect">
          <a:avLst/>
        </a:prstGeom>
      </xdr:spPr>
    </xdr:pic>
    <xdr:clientData/>
  </xdr:twoCellAnchor>
  <xdr:twoCellAnchor editAs="oneCell">
    <xdr:from>
      <xdr:col>6</xdr:col>
      <xdr:colOff>396161</xdr:colOff>
      <xdr:row>17</xdr:row>
      <xdr:rowOff>87462</xdr:rowOff>
    </xdr:from>
    <xdr:to>
      <xdr:col>6</xdr:col>
      <xdr:colOff>961139</xdr:colOff>
      <xdr:row>21</xdr:row>
      <xdr:rowOff>62285</xdr:rowOff>
    </xdr:to>
    <xdr:pic>
      <xdr:nvPicPr>
        <xdr:cNvPr id="5" name="Picture 4">
          <a:hlinkClick xmlns:r="http://schemas.openxmlformats.org/officeDocument/2006/relationships" r:id="rId6"/>
          <a:extLst>
            <a:ext uri="{FF2B5EF4-FFF2-40B4-BE49-F238E27FC236}">
              <a16:creationId xmlns:a16="http://schemas.microsoft.com/office/drawing/2014/main" id="{176915CC-4E1E-42E3-8EFD-779C71CBDDDB}"/>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flipH="1">
          <a:off x="8801974" y="3191025"/>
          <a:ext cx="564978" cy="705073"/>
        </a:xfrm>
        <a:prstGeom prst="rect">
          <a:avLst/>
        </a:prstGeom>
      </xdr:spPr>
    </xdr:pic>
    <xdr:clientData/>
  </xdr:twoCellAnchor>
  <xdr:twoCellAnchor editAs="oneCell">
    <xdr:from>
      <xdr:col>6</xdr:col>
      <xdr:colOff>397405</xdr:colOff>
      <xdr:row>21</xdr:row>
      <xdr:rowOff>136145</xdr:rowOff>
    </xdr:from>
    <xdr:to>
      <xdr:col>6</xdr:col>
      <xdr:colOff>936285</xdr:colOff>
      <xdr:row>25</xdr:row>
      <xdr:rowOff>30312</xdr:rowOff>
    </xdr:to>
    <xdr:pic>
      <xdr:nvPicPr>
        <xdr:cNvPr id="6" name="Picture 5">
          <a:hlinkClick xmlns:r="http://schemas.openxmlformats.org/officeDocument/2006/relationships" r:id="rId8"/>
          <a:extLst>
            <a:ext uri="{FF2B5EF4-FFF2-40B4-BE49-F238E27FC236}">
              <a16:creationId xmlns:a16="http://schemas.microsoft.com/office/drawing/2014/main" id="{8B1F19E8-AEC9-496E-B097-EC78AEC57278}"/>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8803218" y="3969958"/>
          <a:ext cx="538880" cy="624417"/>
        </a:xfrm>
        <a:prstGeom prst="rect">
          <a:avLst/>
        </a:prstGeom>
      </xdr:spPr>
    </xdr:pic>
    <xdr:clientData/>
  </xdr:twoCellAnchor>
  <xdr:twoCellAnchor editAs="oneCell">
    <xdr:from>
      <xdr:col>6</xdr:col>
      <xdr:colOff>511705</xdr:colOff>
      <xdr:row>11</xdr:row>
      <xdr:rowOff>173188</xdr:rowOff>
    </xdr:from>
    <xdr:to>
      <xdr:col>6</xdr:col>
      <xdr:colOff>987955</xdr:colOff>
      <xdr:row>15</xdr:row>
      <xdr:rowOff>130856</xdr:rowOff>
    </xdr:to>
    <xdr:pic>
      <xdr:nvPicPr>
        <xdr:cNvPr id="7" name="Picture 6">
          <a:hlinkClick xmlns:r="http://schemas.openxmlformats.org/officeDocument/2006/relationships" r:id="rId10"/>
          <a:extLst>
            <a:ext uri="{FF2B5EF4-FFF2-40B4-BE49-F238E27FC236}">
              <a16:creationId xmlns:a16="http://schemas.microsoft.com/office/drawing/2014/main" id="{CA0CE577-D4D7-449B-BFBB-8D37FD77B7E8}"/>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8917518" y="2181376"/>
          <a:ext cx="476250" cy="68791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27</xdr:col>
      <xdr:colOff>517071</xdr:colOff>
      <xdr:row>38</xdr:row>
      <xdr:rowOff>172356</xdr:rowOff>
    </xdr:to>
    <xdr:sp macro="" textlink="">
      <xdr:nvSpPr>
        <xdr:cNvPr id="3" name="Rectangle: Rounded Corners 2">
          <a:extLst>
            <a:ext uri="{FF2B5EF4-FFF2-40B4-BE49-F238E27FC236}">
              <a16:creationId xmlns:a16="http://schemas.microsoft.com/office/drawing/2014/main" id="{05E83AD7-C9AD-27B0-5386-655ADAF281C6}"/>
            </a:ext>
          </a:extLst>
        </xdr:cNvPr>
        <xdr:cNvSpPr/>
      </xdr:nvSpPr>
      <xdr:spPr>
        <a:xfrm>
          <a:off x="0" y="0"/>
          <a:ext cx="16927285" cy="7066642"/>
        </a:xfrm>
        <a:prstGeom prst="roundRect">
          <a:avLst>
            <a:gd name="adj" fmla="val 5527"/>
          </a:avLst>
        </a:prstGeom>
        <a:solidFill>
          <a:schemeClr val="tx1">
            <a:lumMod val="95000"/>
            <a:lumOff val="5000"/>
          </a:schemeClr>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xdr:col>
      <xdr:colOff>173583</xdr:colOff>
      <xdr:row>3</xdr:row>
      <xdr:rowOff>138174</xdr:rowOff>
    </xdr:from>
    <xdr:to>
      <xdr:col>4</xdr:col>
      <xdr:colOff>171701</xdr:colOff>
      <xdr:row>10</xdr:row>
      <xdr:rowOff>40588</xdr:rowOff>
    </xdr:to>
    <xdr:sp macro="" textlink="">
      <xdr:nvSpPr>
        <xdr:cNvPr id="4" name="Rectangle: Rounded Corners 3">
          <a:extLst>
            <a:ext uri="{FF2B5EF4-FFF2-40B4-BE49-F238E27FC236}">
              <a16:creationId xmlns:a16="http://schemas.microsoft.com/office/drawing/2014/main" id="{927A1378-1FA7-C7D5-51B8-FA3025BD782D}"/>
            </a:ext>
          </a:extLst>
        </xdr:cNvPr>
        <xdr:cNvSpPr/>
      </xdr:nvSpPr>
      <xdr:spPr>
        <a:xfrm>
          <a:off x="781369" y="682460"/>
          <a:ext cx="1821475" cy="1172414"/>
        </a:xfrm>
        <a:prstGeom prst="roundRect">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7</xdr:col>
      <xdr:colOff>299477</xdr:colOff>
      <xdr:row>3</xdr:row>
      <xdr:rowOff>43463</xdr:rowOff>
    </xdr:from>
    <xdr:to>
      <xdr:col>14</xdr:col>
      <xdr:colOff>92177</xdr:colOff>
      <xdr:row>17</xdr:row>
      <xdr:rowOff>91439</xdr:rowOff>
    </xdr:to>
    <xdr:sp macro="" textlink="">
      <xdr:nvSpPr>
        <xdr:cNvPr id="5" name="Rectangle: Rounded Corners 4">
          <a:extLst>
            <a:ext uri="{FF2B5EF4-FFF2-40B4-BE49-F238E27FC236}">
              <a16:creationId xmlns:a16="http://schemas.microsoft.com/office/drawing/2014/main" id="{B966C0EF-C2AC-8ED1-2B97-3F15A77EB502}"/>
            </a:ext>
          </a:extLst>
        </xdr:cNvPr>
        <xdr:cNvSpPr/>
      </xdr:nvSpPr>
      <xdr:spPr>
        <a:xfrm>
          <a:off x="4553977" y="587749"/>
          <a:ext cx="4047200" cy="2587976"/>
        </a:xfrm>
        <a:prstGeom prst="roundRect">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xdr:col>
      <xdr:colOff>172668</xdr:colOff>
      <xdr:row>10</xdr:row>
      <xdr:rowOff>79795</xdr:rowOff>
    </xdr:from>
    <xdr:to>
      <xdr:col>4</xdr:col>
      <xdr:colOff>170786</xdr:colOff>
      <xdr:row>18</xdr:row>
      <xdr:rowOff>80924</xdr:rowOff>
    </xdr:to>
    <xdr:sp macro="" textlink="">
      <xdr:nvSpPr>
        <xdr:cNvPr id="6" name="Rectangle: Rounded Corners 5">
          <a:extLst>
            <a:ext uri="{FF2B5EF4-FFF2-40B4-BE49-F238E27FC236}">
              <a16:creationId xmlns:a16="http://schemas.microsoft.com/office/drawing/2014/main" id="{1031F11F-8486-E479-F6AA-415D2002CC1E}"/>
            </a:ext>
          </a:extLst>
        </xdr:cNvPr>
        <xdr:cNvSpPr/>
      </xdr:nvSpPr>
      <xdr:spPr>
        <a:xfrm>
          <a:off x="780454" y="1894081"/>
          <a:ext cx="1821475" cy="1452557"/>
        </a:xfrm>
        <a:prstGeom prst="roundRect">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14</xdr:col>
      <xdr:colOff>98760</xdr:colOff>
      <xdr:row>17</xdr:row>
      <xdr:rowOff>165735</xdr:rowOff>
    </xdr:from>
    <xdr:to>
      <xdr:col>20</xdr:col>
      <xdr:colOff>420253</xdr:colOff>
      <xdr:row>37</xdr:row>
      <xdr:rowOff>62776</xdr:rowOff>
    </xdr:to>
    <xdr:sp macro="" textlink="">
      <xdr:nvSpPr>
        <xdr:cNvPr id="7" name="Rectangle: Rounded Corners 6">
          <a:extLst>
            <a:ext uri="{FF2B5EF4-FFF2-40B4-BE49-F238E27FC236}">
              <a16:creationId xmlns:a16="http://schemas.microsoft.com/office/drawing/2014/main" id="{942D7EDD-DE46-3F40-C63B-9C8A74812727}"/>
            </a:ext>
          </a:extLst>
        </xdr:cNvPr>
        <xdr:cNvSpPr/>
      </xdr:nvSpPr>
      <xdr:spPr>
        <a:xfrm>
          <a:off x="8607760" y="3250021"/>
          <a:ext cx="3968207" cy="3525612"/>
        </a:xfrm>
        <a:prstGeom prst="roundRect">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7</xdr:col>
      <xdr:colOff>270910</xdr:colOff>
      <xdr:row>17</xdr:row>
      <xdr:rowOff>114526</xdr:rowOff>
    </xdr:from>
    <xdr:to>
      <xdr:col>14</xdr:col>
      <xdr:colOff>64638</xdr:colOff>
      <xdr:row>37</xdr:row>
      <xdr:rowOff>16828</xdr:rowOff>
    </xdr:to>
    <xdr:sp macro="" textlink="">
      <xdr:nvSpPr>
        <xdr:cNvPr id="8" name="Rectangle: Rounded Corners 7">
          <a:extLst>
            <a:ext uri="{FF2B5EF4-FFF2-40B4-BE49-F238E27FC236}">
              <a16:creationId xmlns:a16="http://schemas.microsoft.com/office/drawing/2014/main" id="{92E6A634-8F57-FECF-13D3-53040AAAD4FB}"/>
            </a:ext>
          </a:extLst>
        </xdr:cNvPr>
        <xdr:cNvSpPr/>
      </xdr:nvSpPr>
      <xdr:spPr>
        <a:xfrm>
          <a:off x="4525410" y="3198812"/>
          <a:ext cx="4048228" cy="3530873"/>
        </a:xfrm>
        <a:prstGeom prst="roundRect">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14</xdr:col>
      <xdr:colOff>117120</xdr:colOff>
      <xdr:row>3</xdr:row>
      <xdr:rowOff>33560</xdr:rowOff>
    </xdr:from>
    <xdr:to>
      <xdr:col>20</xdr:col>
      <xdr:colOff>310099</xdr:colOff>
      <xdr:row>17</xdr:row>
      <xdr:rowOff>147008</xdr:rowOff>
    </xdr:to>
    <xdr:sp macro="" textlink="">
      <xdr:nvSpPr>
        <xdr:cNvPr id="9" name="Rectangle: Rounded Corners 8">
          <a:extLst>
            <a:ext uri="{FF2B5EF4-FFF2-40B4-BE49-F238E27FC236}">
              <a16:creationId xmlns:a16="http://schemas.microsoft.com/office/drawing/2014/main" id="{98C00F6C-D41D-D833-DB7F-D37153ECED78}"/>
            </a:ext>
          </a:extLst>
        </xdr:cNvPr>
        <xdr:cNvSpPr/>
      </xdr:nvSpPr>
      <xdr:spPr>
        <a:xfrm>
          <a:off x="8626120" y="577846"/>
          <a:ext cx="3839693" cy="2653448"/>
        </a:xfrm>
        <a:prstGeom prst="roundRect">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0</xdr:col>
      <xdr:colOff>92005</xdr:colOff>
      <xdr:row>2</xdr:row>
      <xdr:rowOff>147406</xdr:rowOff>
    </xdr:from>
    <xdr:to>
      <xdr:col>1</xdr:col>
      <xdr:colOff>117272</xdr:colOff>
      <xdr:row>36</xdr:row>
      <xdr:rowOff>45218</xdr:rowOff>
    </xdr:to>
    <xdr:sp macro="" textlink="">
      <xdr:nvSpPr>
        <xdr:cNvPr id="10" name="Rectangle: Rounded Corners 9">
          <a:extLst>
            <a:ext uri="{FF2B5EF4-FFF2-40B4-BE49-F238E27FC236}">
              <a16:creationId xmlns:a16="http://schemas.microsoft.com/office/drawing/2014/main" id="{7792A8C3-03FB-DC4F-F07E-800D5FD4EC7F}"/>
            </a:ext>
          </a:extLst>
        </xdr:cNvPr>
        <xdr:cNvSpPr/>
      </xdr:nvSpPr>
      <xdr:spPr>
        <a:xfrm>
          <a:off x="92005" y="510263"/>
          <a:ext cx="633053" cy="6066384"/>
        </a:xfrm>
        <a:prstGeom prst="roundRect">
          <a:avLst>
            <a:gd name="adj" fmla="val 32209"/>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6</xdr:col>
      <xdr:colOff>583457</xdr:colOff>
      <xdr:row>0</xdr:row>
      <xdr:rowOff>20942</xdr:rowOff>
    </xdr:from>
    <xdr:to>
      <xdr:col>20</xdr:col>
      <xdr:colOff>25528</xdr:colOff>
      <xdr:row>2</xdr:row>
      <xdr:rowOff>171326</xdr:rowOff>
    </xdr:to>
    <xdr:sp macro="" textlink="">
      <xdr:nvSpPr>
        <xdr:cNvPr id="11" name="Rectangle: Rounded Corners 10">
          <a:extLst>
            <a:ext uri="{FF2B5EF4-FFF2-40B4-BE49-F238E27FC236}">
              <a16:creationId xmlns:a16="http://schemas.microsoft.com/office/drawing/2014/main" id="{49BACBED-B25D-642D-9D52-0BFF54B230A6}"/>
            </a:ext>
          </a:extLst>
        </xdr:cNvPr>
        <xdr:cNvSpPr/>
      </xdr:nvSpPr>
      <xdr:spPr>
        <a:xfrm>
          <a:off x="4230171" y="20942"/>
          <a:ext cx="7951071" cy="513241"/>
        </a:xfrm>
        <a:prstGeom prst="roundRect">
          <a:avLst>
            <a:gd name="adj" fmla="val 32425"/>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2800" b="1">
              <a:solidFill>
                <a:sysClr val="windowText" lastClr="000000"/>
              </a:solidFill>
            </a:rPr>
            <a:t>HEALTH</a:t>
          </a:r>
          <a:r>
            <a:rPr lang="en-US" sz="2800" b="1" baseline="0">
              <a:solidFill>
                <a:sysClr val="windowText" lastClr="000000"/>
              </a:solidFill>
            </a:rPr>
            <a:t>CARE-PREVALENCE OF SLEEPING DISORDER</a:t>
          </a:r>
          <a:endParaRPr lang="en-US" sz="2800" b="1">
            <a:solidFill>
              <a:sysClr val="windowText" lastClr="000000"/>
            </a:solidFill>
          </a:endParaRPr>
        </a:p>
      </xdr:txBody>
    </xdr:sp>
    <xdr:clientData/>
  </xdr:twoCellAnchor>
  <xdr:twoCellAnchor>
    <xdr:from>
      <xdr:col>1</xdr:col>
      <xdr:colOff>181504</xdr:colOff>
      <xdr:row>18</xdr:row>
      <xdr:rowOff>123787</xdr:rowOff>
    </xdr:from>
    <xdr:to>
      <xdr:col>4</xdr:col>
      <xdr:colOff>179622</xdr:colOff>
      <xdr:row>26</xdr:row>
      <xdr:rowOff>161039</xdr:rowOff>
    </xdr:to>
    <xdr:sp macro="" textlink="">
      <xdr:nvSpPr>
        <xdr:cNvPr id="12" name="Rectangle: Rounded Corners 11">
          <a:extLst>
            <a:ext uri="{FF2B5EF4-FFF2-40B4-BE49-F238E27FC236}">
              <a16:creationId xmlns:a16="http://schemas.microsoft.com/office/drawing/2014/main" id="{E161C273-58CC-47FF-523E-2077F0761FC2}"/>
            </a:ext>
          </a:extLst>
        </xdr:cNvPr>
        <xdr:cNvSpPr/>
      </xdr:nvSpPr>
      <xdr:spPr>
        <a:xfrm>
          <a:off x="789290" y="3389501"/>
          <a:ext cx="1821475" cy="1488681"/>
        </a:xfrm>
        <a:prstGeom prst="roundRect">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xdr:col>
      <xdr:colOff>170488</xdr:colOff>
      <xdr:row>27</xdr:row>
      <xdr:rowOff>43937</xdr:rowOff>
    </xdr:from>
    <xdr:to>
      <xdr:col>4</xdr:col>
      <xdr:colOff>168606</xdr:colOff>
      <xdr:row>35</xdr:row>
      <xdr:rowOff>6735</xdr:rowOff>
    </xdr:to>
    <xdr:sp macro="" textlink="">
      <xdr:nvSpPr>
        <xdr:cNvPr id="13" name="Rectangle: Rounded Corners 12">
          <a:extLst>
            <a:ext uri="{FF2B5EF4-FFF2-40B4-BE49-F238E27FC236}">
              <a16:creationId xmlns:a16="http://schemas.microsoft.com/office/drawing/2014/main" id="{6639FA93-025F-7DF7-5077-71FA52C90AAD}"/>
            </a:ext>
          </a:extLst>
        </xdr:cNvPr>
        <xdr:cNvSpPr/>
      </xdr:nvSpPr>
      <xdr:spPr>
        <a:xfrm>
          <a:off x="778274" y="4942508"/>
          <a:ext cx="1821475" cy="1414227"/>
        </a:xfrm>
        <a:prstGeom prst="roundRect">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4</xdr:col>
      <xdr:colOff>245484</xdr:colOff>
      <xdr:row>3</xdr:row>
      <xdr:rowOff>125154</xdr:rowOff>
    </xdr:from>
    <xdr:to>
      <xdr:col>7</xdr:col>
      <xdr:colOff>243602</xdr:colOff>
      <xdr:row>10</xdr:row>
      <xdr:rowOff>68155</xdr:rowOff>
    </xdr:to>
    <xdr:sp macro="" textlink="">
      <xdr:nvSpPr>
        <xdr:cNvPr id="14" name="Rectangle: Rounded Corners 13">
          <a:extLst>
            <a:ext uri="{FF2B5EF4-FFF2-40B4-BE49-F238E27FC236}">
              <a16:creationId xmlns:a16="http://schemas.microsoft.com/office/drawing/2014/main" id="{5BE276EA-1707-543E-F4C3-8037BD6BD682}"/>
            </a:ext>
          </a:extLst>
        </xdr:cNvPr>
        <xdr:cNvSpPr/>
      </xdr:nvSpPr>
      <xdr:spPr>
        <a:xfrm>
          <a:off x="2676627" y="669440"/>
          <a:ext cx="1821475" cy="1213001"/>
        </a:xfrm>
        <a:prstGeom prst="roundRect">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4</xdr:col>
      <xdr:colOff>252828</xdr:colOff>
      <xdr:row>10</xdr:row>
      <xdr:rowOff>114103</xdr:rowOff>
    </xdr:from>
    <xdr:to>
      <xdr:col>7</xdr:col>
      <xdr:colOff>250946</xdr:colOff>
      <xdr:row>18</xdr:row>
      <xdr:rowOff>41083</xdr:rowOff>
    </xdr:to>
    <xdr:sp macro="" textlink="">
      <xdr:nvSpPr>
        <xdr:cNvPr id="15" name="Rectangle: Rounded Corners 14">
          <a:extLst>
            <a:ext uri="{FF2B5EF4-FFF2-40B4-BE49-F238E27FC236}">
              <a16:creationId xmlns:a16="http://schemas.microsoft.com/office/drawing/2014/main" id="{593FDC98-A9C6-0F77-E24F-A821DAB24714}"/>
            </a:ext>
          </a:extLst>
        </xdr:cNvPr>
        <xdr:cNvSpPr/>
      </xdr:nvSpPr>
      <xdr:spPr>
        <a:xfrm>
          <a:off x="2683971" y="1928389"/>
          <a:ext cx="1821475" cy="1378408"/>
        </a:xfrm>
        <a:prstGeom prst="roundRect">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4</xdr:col>
      <xdr:colOff>260171</xdr:colOff>
      <xdr:row>18</xdr:row>
      <xdr:rowOff>88867</xdr:rowOff>
    </xdr:from>
    <xdr:to>
      <xdr:col>7</xdr:col>
      <xdr:colOff>258289</xdr:colOff>
      <xdr:row>27</xdr:row>
      <xdr:rowOff>7179</xdr:rowOff>
    </xdr:to>
    <xdr:sp macro="" textlink="">
      <xdr:nvSpPr>
        <xdr:cNvPr id="16" name="Rectangle: Rounded Corners 15">
          <a:extLst>
            <a:ext uri="{FF2B5EF4-FFF2-40B4-BE49-F238E27FC236}">
              <a16:creationId xmlns:a16="http://schemas.microsoft.com/office/drawing/2014/main" id="{FE08FFE0-A32E-0049-791A-EC132C16EC08}"/>
            </a:ext>
          </a:extLst>
        </xdr:cNvPr>
        <xdr:cNvSpPr/>
      </xdr:nvSpPr>
      <xdr:spPr>
        <a:xfrm>
          <a:off x="2691314" y="3354581"/>
          <a:ext cx="1821475" cy="1551169"/>
        </a:xfrm>
        <a:prstGeom prst="roundRect">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4</xdr:col>
      <xdr:colOff>239976</xdr:colOff>
      <xdr:row>27</xdr:row>
      <xdr:rowOff>53127</xdr:rowOff>
    </xdr:from>
    <xdr:to>
      <xdr:col>7</xdr:col>
      <xdr:colOff>238094</xdr:colOff>
      <xdr:row>35</xdr:row>
      <xdr:rowOff>34304</xdr:rowOff>
    </xdr:to>
    <xdr:sp macro="" textlink="">
      <xdr:nvSpPr>
        <xdr:cNvPr id="17" name="Rectangle: Rounded Corners 16">
          <a:extLst>
            <a:ext uri="{FF2B5EF4-FFF2-40B4-BE49-F238E27FC236}">
              <a16:creationId xmlns:a16="http://schemas.microsoft.com/office/drawing/2014/main" id="{5C9DF409-E340-D38A-37D1-94C34CA475C5}"/>
            </a:ext>
          </a:extLst>
        </xdr:cNvPr>
        <xdr:cNvSpPr/>
      </xdr:nvSpPr>
      <xdr:spPr>
        <a:xfrm>
          <a:off x="2671119" y="4951698"/>
          <a:ext cx="1821475" cy="1432606"/>
        </a:xfrm>
        <a:prstGeom prst="roundRect">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xdr:col>
      <xdr:colOff>245761</xdr:colOff>
      <xdr:row>3</xdr:row>
      <xdr:rowOff>152725</xdr:rowOff>
    </xdr:from>
    <xdr:to>
      <xdr:col>4</xdr:col>
      <xdr:colOff>74742</xdr:colOff>
      <xdr:row>5</xdr:row>
      <xdr:rowOff>65549</xdr:rowOff>
    </xdr:to>
    <xdr:sp macro="" textlink="">
      <xdr:nvSpPr>
        <xdr:cNvPr id="18" name="Rectangle: Rounded Corners 17">
          <a:extLst>
            <a:ext uri="{FF2B5EF4-FFF2-40B4-BE49-F238E27FC236}">
              <a16:creationId xmlns:a16="http://schemas.microsoft.com/office/drawing/2014/main" id="{6FD3C6F5-8133-D9F5-0DD7-514DE91BFEDC}"/>
            </a:ext>
          </a:extLst>
        </xdr:cNvPr>
        <xdr:cNvSpPr/>
      </xdr:nvSpPr>
      <xdr:spPr>
        <a:xfrm>
          <a:off x="853547" y="697011"/>
          <a:ext cx="1652338" cy="275681"/>
        </a:xfrm>
        <a:prstGeom prst="roundRect">
          <a:avLst>
            <a:gd name="adj" fmla="val 32425"/>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100">
              <a:solidFill>
                <a:schemeClr val="bg1"/>
              </a:solidFill>
            </a:rPr>
            <a:t>AFFECTED</a:t>
          </a:r>
          <a:r>
            <a:rPr lang="en-US" sz="1100" baseline="0">
              <a:solidFill>
                <a:schemeClr val="bg1"/>
              </a:solidFill>
            </a:rPr>
            <a:t> WORKER</a:t>
          </a:r>
          <a:endParaRPr lang="en-US" sz="1100">
            <a:solidFill>
              <a:schemeClr val="bg1"/>
            </a:solidFill>
          </a:endParaRPr>
        </a:p>
      </xdr:txBody>
    </xdr:sp>
    <xdr:clientData/>
  </xdr:twoCellAnchor>
  <xdr:twoCellAnchor>
    <xdr:from>
      <xdr:col>4</xdr:col>
      <xdr:colOff>322593</xdr:colOff>
      <xdr:row>27</xdr:row>
      <xdr:rowOff>80696</xdr:rowOff>
    </xdr:from>
    <xdr:to>
      <xdr:col>7</xdr:col>
      <xdr:colOff>151574</xdr:colOff>
      <xdr:row>29</xdr:row>
      <xdr:rowOff>108858</xdr:rowOff>
    </xdr:to>
    <xdr:sp macro="" textlink="">
      <xdr:nvSpPr>
        <xdr:cNvPr id="25" name="Rectangle: Rounded Corners 24">
          <a:extLst>
            <a:ext uri="{FF2B5EF4-FFF2-40B4-BE49-F238E27FC236}">
              <a16:creationId xmlns:a16="http://schemas.microsoft.com/office/drawing/2014/main" id="{4A2E5E2E-AA3B-69CD-350D-FE7434383208}"/>
            </a:ext>
          </a:extLst>
        </xdr:cNvPr>
        <xdr:cNvSpPr/>
      </xdr:nvSpPr>
      <xdr:spPr>
        <a:xfrm>
          <a:off x="2753736" y="4979267"/>
          <a:ext cx="1652338" cy="391020"/>
        </a:xfrm>
        <a:prstGeom prst="roundRect">
          <a:avLst>
            <a:gd name="adj" fmla="val 32425"/>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100"/>
            <a:t>STRESS-SLEEP</a:t>
          </a:r>
          <a:r>
            <a:rPr lang="en-US" sz="1100" baseline="0"/>
            <a:t> HOURS CORRELATION</a:t>
          </a:r>
        </a:p>
        <a:p>
          <a:pPr algn="ctr"/>
          <a:endParaRPr lang="en-US" sz="1100"/>
        </a:p>
      </xdr:txBody>
    </xdr:sp>
    <xdr:clientData/>
  </xdr:twoCellAnchor>
  <xdr:twoCellAnchor>
    <xdr:from>
      <xdr:col>20</xdr:col>
      <xdr:colOff>466153</xdr:colOff>
      <xdr:row>17</xdr:row>
      <xdr:rowOff>158185</xdr:rowOff>
    </xdr:from>
    <xdr:to>
      <xdr:col>27</xdr:col>
      <xdr:colOff>397574</xdr:colOff>
      <xdr:row>37</xdr:row>
      <xdr:rowOff>76718</xdr:rowOff>
    </xdr:to>
    <xdr:sp macro="" textlink="">
      <xdr:nvSpPr>
        <xdr:cNvPr id="30" name="Rectangle: Rounded Corners 29">
          <a:extLst>
            <a:ext uri="{FF2B5EF4-FFF2-40B4-BE49-F238E27FC236}">
              <a16:creationId xmlns:a16="http://schemas.microsoft.com/office/drawing/2014/main" id="{AA9969A4-C153-661C-07EB-D0A28A284775}"/>
            </a:ext>
          </a:extLst>
        </xdr:cNvPr>
        <xdr:cNvSpPr/>
      </xdr:nvSpPr>
      <xdr:spPr>
        <a:xfrm>
          <a:off x="12621867" y="3242471"/>
          <a:ext cx="4185921" cy="3547104"/>
        </a:xfrm>
        <a:prstGeom prst="roundRect">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xdr:col>
      <xdr:colOff>226786</xdr:colOff>
      <xdr:row>5</xdr:row>
      <xdr:rowOff>81642</xdr:rowOff>
    </xdr:from>
    <xdr:to>
      <xdr:col>2</xdr:col>
      <xdr:colOff>452623</xdr:colOff>
      <xdr:row>9</xdr:row>
      <xdr:rowOff>172963</xdr:rowOff>
    </xdr:to>
    <xdr:sp macro="" textlink="T.AFWORK">
      <xdr:nvSpPr>
        <xdr:cNvPr id="45" name="Rectangle: Rounded Corners 44">
          <a:extLst>
            <a:ext uri="{FF2B5EF4-FFF2-40B4-BE49-F238E27FC236}">
              <a16:creationId xmlns:a16="http://schemas.microsoft.com/office/drawing/2014/main" id="{941B1C56-FCA4-4B44-90B5-607AEA20EC0B}"/>
            </a:ext>
          </a:extLst>
        </xdr:cNvPr>
        <xdr:cNvSpPr/>
      </xdr:nvSpPr>
      <xdr:spPr>
        <a:xfrm>
          <a:off x="834572" y="988785"/>
          <a:ext cx="833622" cy="817035"/>
        </a:xfrm>
        <a:prstGeom prst="roundRect">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l" defTabSz="914400" rtl="0" eaLnBrk="1" latinLnBrk="0" hangingPunct="1"/>
          <a:fld id="{BC951918-74F3-43DE-AD4D-A91F5E9190CF}" type="TxLink">
            <a:rPr lang="en-US" sz="2200" b="0" i="0" u="none" strike="noStrike" kern="1200">
              <a:solidFill>
                <a:srgbClr val="000000"/>
              </a:solidFill>
              <a:latin typeface="Calibri"/>
              <a:ea typeface="Calibri"/>
              <a:cs typeface="Calibri"/>
            </a:rPr>
            <a:pPr marL="0" indent="0" algn="l" defTabSz="914400" rtl="0" eaLnBrk="1" latinLnBrk="0" hangingPunct="1"/>
            <a:t>1807</a:t>
          </a:fld>
          <a:endParaRPr lang="en-US" sz="2200" b="0" i="0" u="none" strike="noStrike" kern="1200">
            <a:solidFill>
              <a:srgbClr val="000000"/>
            </a:solidFill>
            <a:latin typeface="Calibri"/>
            <a:ea typeface="Calibri"/>
            <a:cs typeface="Calibri"/>
          </a:endParaRPr>
        </a:p>
      </xdr:txBody>
    </xdr:sp>
    <xdr:clientData/>
  </xdr:twoCellAnchor>
  <xdr:twoCellAnchor>
    <xdr:from>
      <xdr:col>2</xdr:col>
      <xdr:colOff>467438</xdr:colOff>
      <xdr:row>7</xdr:row>
      <xdr:rowOff>80736</xdr:rowOff>
    </xdr:from>
    <xdr:to>
      <xdr:col>3</xdr:col>
      <xdr:colOff>437503</xdr:colOff>
      <xdr:row>9</xdr:row>
      <xdr:rowOff>151796</xdr:rowOff>
    </xdr:to>
    <xdr:sp macro="" textlink="affectedp">
      <xdr:nvSpPr>
        <xdr:cNvPr id="46" name="Rectangle: Rounded Corners 45">
          <a:extLst>
            <a:ext uri="{FF2B5EF4-FFF2-40B4-BE49-F238E27FC236}">
              <a16:creationId xmlns:a16="http://schemas.microsoft.com/office/drawing/2014/main" id="{8FCA0C55-A8C9-41BE-A629-CFCCDDDE35C0}"/>
            </a:ext>
          </a:extLst>
        </xdr:cNvPr>
        <xdr:cNvSpPr/>
      </xdr:nvSpPr>
      <xdr:spPr>
        <a:xfrm>
          <a:off x="1683009" y="1350736"/>
          <a:ext cx="577851" cy="433917"/>
        </a:xfrm>
        <a:prstGeom prst="roundRect">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164E484B-5DEB-4F1F-8CC5-976AEB80D95E}" type="TxLink">
            <a:rPr lang="en-US" sz="1500" b="0" i="0" u="none" strike="noStrike" kern="1200">
              <a:solidFill>
                <a:srgbClr val="FF0000"/>
              </a:solidFill>
              <a:latin typeface="Calibri"/>
              <a:ea typeface="Calibri"/>
              <a:cs typeface="Calibri"/>
            </a:rPr>
            <a:pPr marL="0" indent="0" algn="l" defTabSz="914400" rtl="0" eaLnBrk="1" latinLnBrk="0" hangingPunct="1"/>
            <a:t>45%</a:t>
          </a:fld>
          <a:endParaRPr lang="en-US" sz="1500" b="0" i="0" u="none" strike="noStrike" kern="1200">
            <a:solidFill>
              <a:srgbClr val="FF0000"/>
            </a:solidFill>
            <a:latin typeface="Calibri"/>
            <a:ea typeface="Calibri"/>
            <a:cs typeface="Calibri"/>
          </a:endParaRPr>
        </a:p>
      </xdr:txBody>
    </xdr:sp>
    <xdr:clientData/>
  </xdr:twoCellAnchor>
  <xdr:twoCellAnchor>
    <xdr:from>
      <xdr:col>4</xdr:col>
      <xdr:colOff>444500</xdr:colOff>
      <xdr:row>3</xdr:row>
      <xdr:rowOff>145142</xdr:rowOff>
    </xdr:from>
    <xdr:to>
      <xdr:col>6</xdr:col>
      <xdr:colOff>592064</xdr:colOff>
      <xdr:row>5</xdr:row>
      <xdr:rowOff>51102</xdr:rowOff>
    </xdr:to>
    <xdr:sp macro="" textlink="">
      <xdr:nvSpPr>
        <xdr:cNvPr id="47" name="Rectangle: Rounded Corners 46">
          <a:extLst>
            <a:ext uri="{FF2B5EF4-FFF2-40B4-BE49-F238E27FC236}">
              <a16:creationId xmlns:a16="http://schemas.microsoft.com/office/drawing/2014/main" id="{F63777CB-A13B-485F-8BEF-4F72428E49CE}"/>
            </a:ext>
          </a:extLst>
        </xdr:cNvPr>
        <xdr:cNvSpPr/>
      </xdr:nvSpPr>
      <xdr:spPr>
        <a:xfrm>
          <a:off x="2875643" y="689428"/>
          <a:ext cx="1363135" cy="268817"/>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r>
            <a:rPr lang="en-US" sz="1000"/>
            <a:t>SLEEP DEFICIT INDEX</a:t>
          </a:r>
        </a:p>
      </xdr:txBody>
    </xdr:sp>
    <xdr:clientData/>
  </xdr:twoCellAnchor>
  <xdr:twoCellAnchor>
    <xdr:from>
      <xdr:col>5</xdr:col>
      <xdr:colOff>112792</xdr:colOff>
      <xdr:row>6</xdr:row>
      <xdr:rowOff>64407</xdr:rowOff>
    </xdr:from>
    <xdr:to>
      <xdr:col>6</xdr:col>
      <xdr:colOff>150589</xdr:colOff>
      <xdr:row>8</xdr:row>
      <xdr:rowOff>152399</xdr:rowOff>
    </xdr:to>
    <xdr:sp macro="" textlink="slpdeficit">
      <xdr:nvSpPr>
        <xdr:cNvPr id="48" name="Rectangle: Rounded Corners 47">
          <a:extLst>
            <a:ext uri="{FF2B5EF4-FFF2-40B4-BE49-F238E27FC236}">
              <a16:creationId xmlns:a16="http://schemas.microsoft.com/office/drawing/2014/main" id="{2F545F39-A34D-4D07-A304-E461A9B91F4B}"/>
            </a:ext>
          </a:extLst>
        </xdr:cNvPr>
        <xdr:cNvSpPr/>
      </xdr:nvSpPr>
      <xdr:spPr>
        <a:xfrm>
          <a:off x="3151721" y="1152978"/>
          <a:ext cx="645582" cy="450850"/>
        </a:xfrm>
        <a:prstGeom prst="roundRect">
          <a:avLst>
            <a:gd name="adj" fmla="val 20264"/>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l" defTabSz="914400" rtl="0" eaLnBrk="1" latinLnBrk="0" hangingPunct="1"/>
          <a:fld id="{97344B32-F538-452F-AA54-AABC084841BA}" type="TxLink">
            <a:rPr lang="en-US" sz="2200" b="0" i="0" u="none" strike="noStrike" kern="1200">
              <a:solidFill>
                <a:srgbClr val="000000"/>
              </a:solidFill>
              <a:latin typeface="Calibri"/>
              <a:ea typeface="Calibri"/>
              <a:cs typeface="Calibri"/>
            </a:rPr>
            <a:pPr marL="0" indent="0" algn="l" defTabSz="914400" rtl="0" eaLnBrk="1" latinLnBrk="0" hangingPunct="1"/>
            <a:t>2.7</a:t>
          </a:fld>
          <a:endParaRPr lang="en-US" sz="2200" b="0" i="0" u="none" strike="noStrike" kern="1200">
            <a:solidFill>
              <a:srgbClr val="000000"/>
            </a:solidFill>
            <a:latin typeface="Calibri"/>
            <a:ea typeface="Calibri"/>
            <a:cs typeface="Calibri"/>
          </a:endParaRPr>
        </a:p>
      </xdr:txBody>
    </xdr:sp>
    <xdr:clientData/>
  </xdr:twoCellAnchor>
  <xdr:twoCellAnchor>
    <xdr:from>
      <xdr:col>1</xdr:col>
      <xdr:colOff>362858</xdr:colOff>
      <xdr:row>10</xdr:row>
      <xdr:rowOff>117929</xdr:rowOff>
    </xdr:from>
    <xdr:to>
      <xdr:col>4</xdr:col>
      <xdr:colOff>9072</xdr:colOff>
      <xdr:row>11</xdr:row>
      <xdr:rowOff>181428</xdr:rowOff>
    </xdr:to>
    <xdr:sp macro="" textlink="">
      <xdr:nvSpPr>
        <xdr:cNvPr id="49" name="Rectangle: Rounded Corners 48">
          <a:extLst>
            <a:ext uri="{FF2B5EF4-FFF2-40B4-BE49-F238E27FC236}">
              <a16:creationId xmlns:a16="http://schemas.microsoft.com/office/drawing/2014/main" id="{A24C47B2-1AB4-472C-B3A1-4862C2CFB817}"/>
            </a:ext>
          </a:extLst>
        </xdr:cNvPr>
        <xdr:cNvSpPr/>
      </xdr:nvSpPr>
      <xdr:spPr>
        <a:xfrm>
          <a:off x="970644" y="1932215"/>
          <a:ext cx="1469571" cy="244927"/>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000"/>
            <a:t>DISORDER SEVERITY</a:t>
          </a:r>
        </a:p>
      </xdr:txBody>
    </xdr:sp>
    <xdr:clientData/>
  </xdr:twoCellAnchor>
  <xdr:twoCellAnchor>
    <xdr:from>
      <xdr:col>2</xdr:col>
      <xdr:colOff>0</xdr:colOff>
      <xdr:row>13</xdr:row>
      <xdr:rowOff>45359</xdr:rowOff>
    </xdr:from>
    <xdr:to>
      <xdr:col>3</xdr:col>
      <xdr:colOff>426357</xdr:colOff>
      <xdr:row>16</xdr:row>
      <xdr:rowOff>28443</xdr:rowOff>
    </xdr:to>
    <xdr:sp macro="" textlink="disorder_severity">
      <xdr:nvSpPr>
        <xdr:cNvPr id="50" name="Rectangle: Rounded Corners 49">
          <a:extLst>
            <a:ext uri="{FF2B5EF4-FFF2-40B4-BE49-F238E27FC236}">
              <a16:creationId xmlns:a16="http://schemas.microsoft.com/office/drawing/2014/main" id="{BAA258C6-330D-460C-83DE-A4117ED60887}"/>
            </a:ext>
          </a:extLst>
        </xdr:cNvPr>
        <xdr:cNvSpPr/>
      </xdr:nvSpPr>
      <xdr:spPr>
        <a:xfrm>
          <a:off x="1215571" y="2403930"/>
          <a:ext cx="1034143" cy="527370"/>
        </a:xfrm>
        <a:prstGeom prst="round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l" defTabSz="914400" rtl="0" eaLnBrk="1" latinLnBrk="0" hangingPunct="1"/>
          <a:fld id="{944650F8-DC83-421C-BF46-BBD4FAB6E430}" type="TxLink">
            <a:rPr lang="en-US" sz="2200" b="0" i="0" u="none" strike="noStrike" kern="1200">
              <a:solidFill>
                <a:srgbClr val="000000"/>
              </a:solidFill>
              <a:latin typeface="Calibri"/>
              <a:ea typeface="Calibri"/>
              <a:cs typeface="Calibri"/>
            </a:rPr>
            <a:pPr marL="0" indent="0" algn="l" defTabSz="914400" rtl="0" eaLnBrk="1" latinLnBrk="0" hangingPunct="1"/>
            <a:t>108</a:t>
          </a:fld>
          <a:endParaRPr lang="en-US" sz="2200" b="0" i="0" u="none" strike="noStrike" kern="1200">
            <a:solidFill>
              <a:srgbClr val="000000"/>
            </a:solidFill>
            <a:latin typeface="Calibri"/>
            <a:ea typeface="Calibri"/>
            <a:cs typeface="Calibri"/>
          </a:endParaRPr>
        </a:p>
      </xdr:txBody>
    </xdr:sp>
    <xdr:clientData/>
  </xdr:twoCellAnchor>
  <xdr:twoCellAnchor>
    <xdr:from>
      <xdr:col>5</xdr:col>
      <xdr:colOff>226787</xdr:colOff>
      <xdr:row>13</xdr:row>
      <xdr:rowOff>36287</xdr:rowOff>
    </xdr:from>
    <xdr:to>
      <xdr:col>6</xdr:col>
      <xdr:colOff>199572</xdr:colOff>
      <xdr:row>15</xdr:row>
      <xdr:rowOff>172357</xdr:rowOff>
    </xdr:to>
    <xdr:sp macro="" textlink="ProdLOSS">
      <xdr:nvSpPr>
        <xdr:cNvPr id="51" name="Rectangle: Rounded Corners 50">
          <a:extLst>
            <a:ext uri="{FF2B5EF4-FFF2-40B4-BE49-F238E27FC236}">
              <a16:creationId xmlns:a16="http://schemas.microsoft.com/office/drawing/2014/main" id="{43265CA3-B9CD-4A28-A297-8E084C09C069}"/>
            </a:ext>
          </a:extLst>
        </xdr:cNvPr>
        <xdr:cNvSpPr/>
      </xdr:nvSpPr>
      <xdr:spPr>
        <a:xfrm>
          <a:off x="3265716" y="2394858"/>
          <a:ext cx="580570" cy="498928"/>
        </a:xfrm>
        <a:prstGeom prst="round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l" defTabSz="914400" rtl="0" eaLnBrk="1" latinLnBrk="0" hangingPunct="1"/>
          <a:fld id="{A92E610E-7C57-4E9B-9BDB-558CAABB969B}" type="TxLink">
            <a:rPr lang="en-US" sz="2200" b="0" i="0" u="none" strike="noStrike" kern="1200">
              <a:solidFill>
                <a:srgbClr val="000000"/>
              </a:solidFill>
              <a:latin typeface="Calibri"/>
              <a:ea typeface="Calibri"/>
              <a:cs typeface="Calibri"/>
            </a:rPr>
            <a:pPr marL="0" indent="0" algn="l" defTabSz="914400" rtl="0" eaLnBrk="1" latinLnBrk="0" hangingPunct="1"/>
            <a:t>54</a:t>
          </a:fld>
          <a:endParaRPr lang="en-US" sz="2200" b="0" i="0" u="none" strike="noStrike" kern="1200">
            <a:solidFill>
              <a:srgbClr val="000000"/>
            </a:solidFill>
            <a:latin typeface="Calibri"/>
            <a:ea typeface="Calibri"/>
            <a:cs typeface="Calibri"/>
          </a:endParaRPr>
        </a:p>
      </xdr:txBody>
    </xdr:sp>
    <xdr:clientData/>
  </xdr:twoCellAnchor>
  <xdr:twoCellAnchor>
    <xdr:from>
      <xdr:col>4</xdr:col>
      <xdr:colOff>417287</xdr:colOff>
      <xdr:row>10</xdr:row>
      <xdr:rowOff>145143</xdr:rowOff>
    </xdr:from>
    <xdr:to>
      <xdr:col>7</xdr:col>
      <xdr:colOff>43847</xdr:colOff>
      <xdr:row>12</xdr:row>
      <xdr:rowOff>15121</xdr:rowOff>
    </xdr:to>
    <xdr:sp macro="" textlink="">
      <xdr:nvSpPr>
        <xdr:cNvPr id="52" name="Rectangle: Rounded Corners 51">
          <a:extLst>
            <a:ext uri="{FF2B5EF4-FFF2-40B4-BE49-F238E27FC236}">
              <a16:creationId xmlns:a16="http://schemas.microsoft.com/office/drawing/2014/main" id="{ACB6DB07-7648-4F9F-B432-85AB09B83DE1}"/>
            </a:ext>
          </a:extLst>
        </xdr:cNvPr>
        <xdr:cNvSpPr/>
      </xdr:nvSpPr>
      <xdr:spPr>
        <a:xfrm>
          <a:off x="2848430" y="1959429"/>
          <a:ext cx="1449917" cy="232835"/>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000"/>
            <a:t>PRODUCTIVITY LOSS %</a:t>
          </a:r>
        </a:p>
      </xdr:txBody>
    </xdr:sp>
    <xdr:clientData/>
  </xdr:twoCellAnchor>
  <xdr:twoCellAnchor>
    <xdr:from>
      <xdr:col>2</xdr:col>
      <xdr:colOff>427871</xdr:colOff>
      <xdr:row>23</xdr:row>
      <xdr:rowOff>74085</xdr:rowOff>
    </xdr:from>
    <xdr:to>
      <xdr:col>3</xdr:col>
      <xdr:colOff>455084</xdr:colOff>
      <xdr:row>26</xdr:row>
      <xdr:rowOff>133048</xdr:rowOff>
    </xdr:to>
    <xdr:sp macro="" textlink="MAXage">
      <xdr:nvSpPr>
        <xdr:cNvPr id="53" name="Rectangle: Rounded Corners 52">
          <a:extLst>
            <a:ext uri="{FF2B5EF4-FFF2-40B4-BE49-F238E27FC236}">
              <a16:creationId xmlns:a16="http://schemas.microsoft.com/office/drawing/2014/main" id="{99A26E0F-341E-45DB-A83D-DC713A9370BF}"/>
            </a:ext>
          </a:extLst>
        </xdr:cNvPr>
        <xdr:cNvSpPr/>
      </xdr:nvSpPr>
      <xdr:spPr>
        <a:xfrm>
          <a:off x="1643442" y="4246942"/>
          <a:ext cx="634999" cy="603249"/>
        </a:xfrm>
        <a:prstGeom prst="roundRect">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r>
            <a:rPr lang="en-US" sz="1500" b="0" i="0" u="none" strike="noStrike" kern="1200">
              <a:solidFill>
                <a:srgbClr val="FF0000"/>
              </a:solidFill>
              <a:latin typeface="Calibri"/>
              <a:ea typeface="Calibri"/>
              <a:cs typeface="Calibri"/>
            </a:rPr>
            <a:t>MAX</a:t>
          </a:r>
        </a:p>
        <a:p>
          <a:pPr marL="0" indent="0" algn="l" defTabSz="914400" rtl="0" eaLnBrk="1" latinLnBrk="0" hangingPunct="1"/>
          <a:r>
            <a:rPr lang="en-US" sz="1500" b="0" i="0" u="none" strike="noStrike" kern="1200">
              <a:solidFill>
                <a:srgbClr val="FF0000"/>
              </a:solidFill>
              <a:latin typeface="Calibri"/>
              <a:ea typeface="Calibri"/>
              <a:cs typeface="Calibri"/>
            </a:rPr>
            <a:t>  </a:t>
          </a:r>
          <a:fld id="{9B2696D0-4710-4E1A-B815-FD9C8F9C0FE1}" type="TxLink">
            <a:rPr lang="en-US" sz="1500" b="0" i="0" u="none" strike="noStrike" kern="1200">
              <a:solidFill>
                <a:srgbClr val="FF0000"/>
              </a:solidFill>
              <a:latin typeface="Calibri"/>
              <a:ea typeface="Calibri"/>
              <a:cs typeface="Calibri"/>
            </a:rPr>
            <a:pPr marL="0" indent="0" algn="l" defTabSz="914400" rtl="0" eaLnBrk="1" latinLnBrk="0" hangingPunct="1"/>
            <a:t>64</a:t>
          </a:fld>
          <a:endParaRPr lang="en-US" sz="1500" b="0" i="0" u="none" strike="noStrike" kern="1200">
            <a:solidFill>
              <a:srgbClr val="FF0000"/>
            </a:solidFill>
            <a:latin typeface="Calibri"/>
            <a:ea typeface="Calibri"/>
            <a:cs typeface="Calibri"/>
          </a:endParaRPr>
        </a:p>
      </xdr:txBody>
    </xdr:sp>
    <xdr:clientData/>
  </xdr:twoCellAnchor>
  <xdr:twoCellAnchor>
    <xdr:from>
      <xdr:col>2</xdr:col>
      <xdr:colOff>439967</xdr:colOff>
      <xdr:row>20</xdr:row>
      <xdr:rowOff>92230</xdr:rowOff>
    </xdr:from>
    <xdr:to>
      <xdr:col>3</xdr:col>
      <xdr:colOff>426357</xdr:colOff>
      <xdr:row>23</xdr:row>
      <xdr:rowOff>24192</xdr:rowOff>
    </xdr:to>
    <xdr:sp macro="" textlink="MINage">
      <xdr:nvSpPr>
        <xdr:cNvPr id="54" name="Rectangle: Rounded Corners 53">
          <a:extLst>
            <a:ext uri="{FF2B5EF4-FFF2-40B4-BE49-F238E27FC236}">
              <a16:creationId xmlns:a16="http://schemas.microsoft.com/office/drawing/2014/main" id="{91AA0E0E-AE1E-46B5-89A1-02AD4A843560}"/>
            </a:ext>
          </a:extLst>
        </xdr:cNvPr>
        <xdr:cNvSpPr/>
      </xdr:nvSpPr>
      <xdr:spPr>
        <a:xfrm>
          <a:off x="1655538" y="3720801"/>
          <a:ext cx="594176" cy="476248"/>
        </a:xfrm>
        <a:prstGeom prst="roundRect">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r>
            <a:rPr lang="en-US" sz="1500" b="0" i="0" u="none" strike="noStrike" kern="1200">
              <a:solidFill>
                <a:srgbClr val="92D050"/>
              </a:solidFill>
              <a:latin typeface="Calibri"/>
              <a:ea typeface="Calibri"/>
              <a:cs typeface="Calibri"/>
            </a:rPr>
            <a:t>MIN</a:t>
          </a:r>
        </a:p>
        <a:p>
          <a:pPr marL="0" indent="0" algn="l" defTabSz="914400" rtl="0" eaLnBrk="1" latinLnBrk="0" hangingPunct="1"/>
          <a:r>
            <a:rPr lang="en-US" sz="1500" b="0" i="0" u="none" strike="noStrike" kern="1200">
              <a:solidFill>
                <a:srgbClr val="92D050"/>
              </a:solidFill>
              <a:latin typeface="Calibri"/>
              <a:ea typeface="Calibri"/>
              <a:cs typeface="Calibri"/>
            </a:rPr>
            <a:t>  </a:t>
          </a:r>
          <a:fld id="{FFBF8124-BA5D-4F62-9AE5-6942B74E9A71}" type="TxLink">
            <a:rPr lang="en-US" sz="1500" b="0" i="0" u="none" strike="noStrike" kern="1200">
              <a:solidFill>
                <a:srgbClr val="92D050"/>
              </a:solidFill>
              <a:latin typeface="Calibri"/>
              <a:ea typeface="Calibri"/>
              <a:cs typeface="Calibri"/>
            </a:rPr>
            <a:pPr marL="0" indent="0" algn="l" defTabSz="914400" rtl="0" eaLnBrk="1" latinLnBrk="0" hangingPunct="1"/>
            <a:t>20</a:t>
          </a:fld>
          <a:endParaRPr lang="en-US" sz="1500" b="0" i="0" u="none" strike="noStrike" kern="1200">
            <a:solidFill>
              <a:srgbClr val="92D050"/>
            </a:solidFill>
            <a:latin typeface="Calibri"/>
            <a:ea typeface="Calibri"/>
            <a:cs typeface="Calibri"/>
          </a:endParaRPr>
        </a:p>
      </xdr:txBody>
    </xdr:sp>
    <xdr:clientData/>
  </xdr:twoCellAnchor>
  <xdr:twoCellAnchor>
    <xdr:from>
      <xdr:col>1</xdr:col>
      <xdr:colOff>376464</xdr:colOff>
      <xdr:row>18</xdr:row>
      <xdr:rowOff>154216</xdr:rowOff>
    </xdr:from>
    <xdr:to>
      <xdr:col>4</xdr:col>
      <xdr:colOff>27215</xdr:colOff>
      <xdr:row>20</xdr:row>
      <xdr:rowOff>72573</xdr:rowOff>
    </xdr:to>
    <xdr:sp macro="" textlink="">
      <xdr:nvSpPr>
        <xdr:cNvPr id="55" name="Rectangle: Rounded Corners 54">
          <a:extLst>
            <a:ext uri="{FF2B5EF4-FFF2-40B4-BE49-F238E27FC236}">
              <a16:creationId xmlns:a16="http://schemas.microsoft.com/office/drawing/2014/main" id="{E6221AA5-86F6-4EB1-BC0B-E1F61455102C}"/>
            </a:ext>
          </a:extLst>
        </xdr:cNvPr>
        <xdr:cNvSpPr/>
      </xdr:nvSpPr>
      <xdr:spPr>
        <a:xfrm>
          <a:off x="984250" y="3419930"/>
          <a:ext cx="1474108" cy="281214"/>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000"/>
            <a:t>AVERAGE WORKES AGE</a:t>
          </a:r>
        </a:p>
      </xdr:txBody>
    </xdr:sp>
    <xdr:clientData/>
  </xdr:twoCellAnchor>
  <xdr:twoCellAnchor>
    <xdr:from>
      <xdr:col>1</xdr:col>
      <xdr:colOff>281216</xdr:colOff>
      <xdr:row>20</xdr:row>
      <xdr:rowOff>136072</xdr:rowOff>
    </xdr:from>
    <xdr:to>
      <xdr:col>2</xdr:col>
      <xdr:colOff>381000</xdr:colOff>
      <xdr:row>26</xdr:row>
      <xdr:rowOff>127000</xdr:rowOff>
    </xdr:to>
    <xdr:sp macro="" textlink="avg_age">
      <xdr:nvSpPr>
        <xdr:cNvPr id="56" name="Rectangle: Rounded Corners 55">
          <a:extLst>
            <a:ext uri="{FF2B5EF4-FFF2-40B4-BE49-F238E27FC236}">
              <a16:creationId xmlns:a16="http://schemas.microsoft.com/office/drawing/2014/main" id="{E5C26C75-A6FD-45A7-B829-10AC0F1A218E}"/>
            </a:ext>
          </a:extLst>
        </xdr:cNvPr>
        <xdr:cNvSpPr/>
      </xdr:nvSpPr>
      <xdr:spPr>
        <a:xfrm>
          <a:off x="889002" y="3764643"/>
          <a:ext cx="707569" cy="1079500"/>
        </a:xfrm>
        <a:prstGeom prst="roundRect">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36250297-6432-4290-9784-DC5C2923DB7A}" type="TxLink">
            <a:rPr lang="en-US" sz="2200" b="0" i="0" u="none" strike="noStrike" kern="1200">
              <a:solidFill>
                <a:srgbClr val="000000"/>
              </a:solidFill>
              <a:latin typeface="Calibri"/>
              <a:ea typeface="Calibri"/>
              <a:cs typeface="Calibri"/>
            </a:rPr>
            <a:pPr marL="0" indent="0" algn="l" defTabSz="914400" rtl="0" eaLnBrk="1" latinLnBrk="0" hangingPunct="1"/>
            <a:t>42</a:t>
          </a:fld>
          <a:endParaRPr lang="en-US" sz="2200" b="0" i="0" u="none" strike="noStrike" kern="1200">
            <a:solidFill>
              <a:srgbClr val="000000"/>
            </a:solidFill>
            <a:latin typeface="Calibri"/>
            <a:ea typeface="Calibri"/>
            <a:cs typeface="Calibri"/>
          </a:endParaRPr>
        </a:p>
      </xdr:txBody>
    </xdr:sp>
    <xdr:clientData/>
  </xdr:twoCellAnchor>
  <xdr:twoCellAnchor>
    <xdr:from>
      <xdr:col>4</xdr:col>
      <xdr:colOff>371929</xdr:colOff>
      <xdr:row>19</xdr:row>
      <xdr:rowOff>18144</xdr:rowOff>
    </xdr:from>
    <xdr:to>
      <xdr:col>7</xdr:col>
      <xdr:colOff>198523</xdr:colOff>
      <xdr:row>20</xdr:row>
      <xdr:rowOff>71666</xdr:rowOff>
    </xdr:to>
    <xdr:sp macro="" textlink="">
      <xdr:nvSpPr>
        <xdr:cNvPr id="57" name="Rectangle: Rounded Corners 56">
          <a:extLst>
            <a:ext uri="{FF2B5EF4-FFF2-40B4-BE49-F238E27FC236}">
              <a16:creationId xmlns:a16="http://schemas.microsoft.com/office/drawing/2014/main" id="{248FE53D-C486-4381-ADEC-C79F30970588}"/>
            </a:ext>
          </a:extLst>
        </xdr:cNvPr>
        <xdr:cNvSpPr/>
      </xdr:nvSpPr>
      <xdr:spPr>
        <a:xfrm>
          <a:off x="2803072" y="3465287"/>
          <a:ext cx="1649951" cy="234950"/>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100"/>
            <a:t>AVERAGE SLEEP</a:t>
          </a:r>
          <a:r>
            <a:rPr lang="en-US" sz="1100" baseline="0"/>
            <a:t> HOURS</a:t>
          </a:r>
          <a:endParaRPr lang="en-US" sz="1100"/>
        </a:p>
      </xdr:txBody>
    </xdr:sp>
    <xdr:clientData/>
  </xdr:twoCellAnchor>
  <xdr:twoCellAnchor>
    <xdr:from>
      <xdr:col>4</xdr:col>
      <xdr:colOff>351564</xdr:colOff>
      <xdr:row>20</xdr:row>
      <xdr:rowOff>176591</xdr:rowOff>
    </xdr:from>
    <xdr:to>
      <xdr:col>5</xdr:col>
      <xdr:colOff>466129</xdr:colOff>
      <xdr:row>26</xdr:row>
      <xdr:rowOff>59569</xdr:rowOff>
    </xdr:to>
    <xdr:sp macro="" textlink="avg_slphrs">
      <xdr:nvSpPr>
        <xdr:cNvPr id="58" name="Rectangle: Rounded Corners 57">
          <a:extLst>
            <a:ext uri="{FF2B5EF4-FFF2-40B4-BE49-F238E27FC236}">
              <a16:creationId xmlns:a16="http://schemas.microsoft.com/office/drawing/2014/main" id="{6D0F2BE5-B5BA-42A3-9A8B-955AB8E3BC45}"/>
            </a:ext>
          </a:extLst>
        </xdr:cNvPr>
        <xdr:cNvSpPr/>
      </xdr:nvSpPr>
      <xdr:spPr>
        <a:xfrm>
          <a:off x="2782707" y="3805162"/>
          <a:ext cx="722351" cy="971550"/>
        </a:xfrm>
        <a:prstGeom prst="round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l" defTabSz="914400" rtl="0" eaLnBrk="1" latinLnBrk="0" hangingPunct="1"/>
          <a:r>
            <a:rPr lang="en-US" sz="2200" b="0" i="0" u="none" strike="noStrike" kern="1200">
              <a:solidFill>
                <a:srgbClr val="000000"/>
              </a:solidFill>
              <a:latin typeface="Calibri"/>
              <a:ea typeface="Calibri"/>
              <a:cs typeface="Calibri"/>
            </a:rPr>
            <a:t>  </a:t>
          </a:r>
          <a:fld id="{21E4C373-4C00-43AD-B42E-30C06E4B15A4}" type="TxLink">
            <a:rPr lang="en-US" sz="2200" b="0" i="0" u="none" strike="noStrike" kern="1200">
              <a:solidFill>
                <a:srgbClr val="000000"/>
              </a:solidFill>
              <a:latin typeface="Calibri"/>
              <a:ea typeface="Calibri"/>
              <a:cs typeface="Calibri"/>
            </a:rPr>
            <a:pPr marL="0" indent="0" algn="l" defTabSz="914400" rtl="0" eaLnBrk="1" latinLnBrk="0" hangingPunct="1"/>
            <a:t>5</a:t>
          </a:fld>
          <a:endParaRPr lang="en-US" sz="2200" b="0" i="0" u="none" strike="noStrike" kern="1200">
            <a:solidFill>
              <a:srgbClr val="000000"/>
            </a:solidFill>
            <a:latin typeface="Calibri"/>
            <a:ea typeface="Calibri"/>
            <a:cs typeface="Calibri"/>
          </a:endParaRPr>
        </a:p>
      </xdr:txBody>
    </xdr:sp>
    <xdr:clientData/>
  </xdr:twoCellAnchor>
  <xdr:twoCellAnchor>
    <xdr:from>
      <xdr:col>5</xdr:col>
      <xdr:colOff>498787</xdr:colOff>
      <xdr:row>21</xdr:row>
      <xdr:rowOff>14817</xdr:rowOff>
    </xdr:from>
    <xdr:to>
      <xdr:col>6</xdr:col>
      <xdr:colOff>480786</xdr:colOff>
      <xdr:row>23</xdr:row>
      <xdr:rowOff>90714</xdr:rowOff>
    </xdr:to>
    <xdr:sp macro="" textlink="MINslphrs">
      <xdr:nvSpPr>
        <xdr:cNvPr id="59" name="Rectangle: Rounded Corners 58">
          <a:extLst>
            <a:ext uri="{FF2B5EF4-FFF2-40B4-BE49-F238E27FC236}">
              <a16:creationId xmlns:a16="http://schemas.microsoft.com/office/drawing/2014/main" id="{334FF1AB-A0F2-4A47-893F-AD017DDDFF11}"/>
            </a:ext>
          </a:extLst>
        </xdr:cNvPr>
        <xdr:cNvSpPr/>
      </xdr:nvSpPr>
      <xdr:spPr>
        <a:xfrm>
          <a:off x="3537716" y="3824817"/>
          <a:ext cx="589784" cy="438754"/>
        </a:xfrm>
        <a:prstGeom prst="roundRect">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r>
            <a:rPr lang="en-US" sz="1500" b="0" i="0" u="none" strike="noStrike" kern="1200">
              <a:solidFill>
                <a:srgbClr val="92D050"/>
              </a:solidFill>
              <a:latin typeface="Calibri"/>
              <a:ea typeface="Calibri"/>
              <a:cs typeface="Calibri"/>
            </a:rPr>
            <a:t>MIN</a:t>
          </a:r>
        </a:p>
        <a:p>
          <a:pPr marL="0" indent="0" algn="l" defTabSz="914400" rtl="0" eaLnBrk="1" latinLnBrk="0" hangingPunct="1"/>
          <a:r>
            <a:rPr lang="en-US" sz="1500" b="0" i="0" u="none" strike="noStrike" kern="1200">
              <a:solidFill>
                <a:srgbClr val="92D050"/>
              </a:solidFill>
              <a:latin typeface="Calibri"/>
              <a:ea typeface="Calibri"/>
              <a:cs typeface="Calibri"/>
            </a:rPr>
            <a:t>  </a:t>
          </a:r>
          <a:fld id="{89490A27-6575-4A95-A49E-F6DEE286DFEB}" type="TxLink">
            <a:rPr lang="en-US" sz="1500" b="0" i="0" u="none" strike="noStrike" kern="1200">
              <a:solidFill>
                <a:srgbClr val="92D050"/>
              </a:solidFill>
              <a:latin typeface="Calibri"/>
              <a:ea typeface="Calibri"/>
              <a:cs typeface="Calibri"/>
            </a:rPr>
            <a:pPr marL="0" indent="0" algn="l" defTabSz="914400" rtl="0" eaLnBrk="1" latinLnBrk="0" hangingPunct="1"/>
            <a:t>3</a:t>
          </a:fld>
          <a:endParaRPr lang="en-US" sz="1500" b="0" i="0" u="none" strike="noStrike" kern="1200">
            <a:solidFill>
              <a:srgbClr val="92D050"/>
            </a:solidFill>
            <a:latin typeface="Calibri"/>
            <a:ea typeface="Calibri"/>
            <a:cs typeface="Calibri"/>
          </a:endParaRPr>
        </a:p>
      </xdr:txBody>
    </xdr:sp>
    <xdr:clientData/>
  </xdr:twoCellAnchor>
  <xdr:twoCellAnchor>
    <xdr:from>
      <xdr:col>5</xdr:col>
      <xdr:colOff>500905</xdr:colOff>
      <xdr:row>23</xdr:row>
      <xdr:rowOff>104927</xdr:rowOff>
    </xdr:from>
    <xdr:to>
      <xdr:col>6</xdr:col>
      <xdr:colOff>526144</xdr:colOff>
      <xdr:row>26</xdr:row>
      <xdr:rowOff>54428</xdr:rowOff>
    </xdr:to>
    <xdr:sp macro="" textlink="maxslphrs">
      <xdr:nvSpPr>
        <xdr:cNvPr id="60" name="Rectangle: Rounded Corners 59">
          <a:extLst>
            <a:ext uri="{FF2B5EF4-FFF2-40B4-BE49-F238E27FC236}">
              <a16:creationId xmlns:a16="http://schemas.microsoft.com/office/drawing/2014/main" id="{5B472AA9-313F-4EFF-9855-D2A327C9ABF3}"/>
            </a:ext>
          </a:extLst>
        </xdr:cNvPr>
        <xdr:cNvSpPr/>
      </xdr:nvSpPr>
      <xdr:spPr>
        <a:xfrm>
          <a:off x="3539834" y="4277784"/>
          <a:ext cx="633024" cy="493787"/>
        </a:xfrm>
        <a:prstGeom prst="roundRect">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r>
            <a:rPr lang="en-US" sz="1500" b="0" i="0" u="none" strike="noStrike" kern="1200">
              <a:solidFill>
                <a:srgbClr val="FF0000"/>
              </a:solidFill>
              <a:latin typeface="Calibri"/>
              <a:ea typeface="Calibri"/>
              <a:cs typeface="Calibri"/>
            </a:rPr>
            <a:t>MAX</a:t>
          </a:r>
        </a:p>
        <a:p>
          <a:pPr marL="0" indent="0" algn="l" defTabSz="914400" rtl="0" eaLnBrk="1" latinLnBrk="0" hangingPunct="1"/>
          <a:r>
            <a:rPr lang="en-US" sz="1500" b="0" i="0" u="none" strike="noStrike" kern="1200">
              <a:solidFill>
                <a:srgbClr val="FF0000"/>
              </a:solidFill>
              <a:latin typeface="Calibri"/>
              <a:ea typeface="Calibri"/>
              <a:cs typeface="Calibri"/>
            </a:rPr>
            <a:t> </a:t>
          </a:r>
          <a:r>
            <a:rPr lang="en-US" sz="1500" b="0" i="0" u="none" strike="noStrike" kern="1200" baseline="0">
              <a:solidFill>
                <a:srgbClr val="FF0000"/>
              </a:solidFill>
              <a:latin typeface="Calibri"/>
              <a:ea typeface="Calibri"/>
              <a:cs typeface="Calibri"/>
            </a:rPr>
            <a:t> </a:t>
          </a:r>
          <a:fld id="{EA002B53-B5EB-4098-9198-A248E5BA95E9}" type="TxLink">
            <a:rPr lang="en-US" sz="1500" b="0" i="0" u="none" strike="noStrike" kern="1200">
              <a:solidFill>
                <a:srgbClr val="FF0000"/>
              </a:solidFill>
              <a:latin typeface="Calibri"/>
              <a:ea typeface="Calibri"/>
              <a:cs typeface="Calibri"/>
            </a:rPr>
            <a:pPr marL="0" indent="0" algn="l" defTabSz="914400" rtl="0" eaLnBrk="1" latinLnBrk="0" hangingPunct="1"/>
            <a:t>9</a:t>
          </a:fld>
          <a:endParaRPr lang="en-US" sz="1500" b="0" i="0" u="none" strike="noStrike" kern="1200">
            <a:solidFill>
              <a:srgbClr val="FF0000"/>
            </a:solidFill>
            <a:latin typeface="Calibri"/>
            <a:ea typeface="Calibri"/>
            <a:cs typeface="Calibri"/>
          </a:endParaRPr>
        </a:p>
      </xdr:txBody>
    </xdr:sp>
    <xdr:clientData/>
  </xdr:twoCellAnchor>
  <xdr:twoCellAnchor>
    <xdr:from>
      <xdr:col>1</xdr:col>
      <xdr:colOff>278191</xdr:colOff>
      <xdr:row>27</xdr:row>
      <xdr:rowOff>63498</xdr:rowOff>
    </xdr:from>
    <xdr:to>
      <xdr:col>4</xdr:col>
      <xdr:colOff>63500</xdr:colOff>
      <xdr:row>28</xdr:row>
      <xdr:rowOff>154214</xdr:rowOff>
    </xdr:to>
    <xdr:sp macro="" textlink="">
      <xdr:nvSpPr>
        <xdr:cNvPr id="61" name="Rectangle: Rounded Corners 60">
          <a:extLst>
            <a:ext uri="{FF2B5EF4-FFF2-40B4-BE49-F238E27FC236}">
              <a16:creationId xmlns:a16="http://schemas.microsoft.com/office/drawing/2014/main" id="{66327B1D-55BC-4415-B9F2-E82F2C8BDC2D}"/>
            </a:ext>
          </a:extLst>
        </xdr:cNvPr>
        <xdr:cNvSpPr/>
      </xdr:nvSpPr>
      <xdr:spPr>
        <a:xfrm>
          <a:off x="885977" y="4962069"/>
          <a:ext cx="1608666" cy="272145"/>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000"/>
            <a:t>AVERAGE WORKING HOUR</a:t>
          </a:r>
        </a:p>
      </xdr:txBody>
    </xdr:sp>
    <xdr:clientData/>
  </xdr:twoCellAnchor>
  <xdr:twoCellAnchor>
    <xdr:from>
      <xdr:col>1</xdr:col>
      <xdr:colOff>290287</xdr:colOff>
      <xdr:row>29</xdr:row>
      <xdr:rowOff>6047</xdr:rowOff>
    </xdr:from>
    <xdr:to>
      <xdr:col>2</xdr:col>
      <xdr:colOff>399144</xdr:colOff>
      <xdr:row>34</xdr:row>
      <xdr:rowOff>172357</xdr:rowOff>
    </xdr:to>
    <xdr:sp macro="" textlink="avgwkhrs">
      <xdr:nvSpPr>
        <xdr:cNvPr id="62" name="Rectangle: Rounded Corners 61">
          <a:extLst>
            <a:ext uri="{FF2B5EF4-FFF2-40B4-BE49-F238E27FC236}">
              <a16:creationId xmlns:a16="http://schemas.microsoft.com/office/drawing/2014/main" id="{09E415E9-C62A-4B11-904D-F0B46AF77F57}"/>
            </a:ext>
          </a:extLst>
        </xdr:cNvPr>
        <xdr:cNvSpPr/>
      </xdr:nvSpPr>
      <xdr:spPr>
        <a:xfrm>
          <a:off x="898073" y="5267476"/>
          <a:ext cx="716642" cy="1073452"/>
        </a:xfrm>
        <a:prstGeom prst="round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l" defTabSz="914400" rtl="0" eaLnBrk="1" latinLnBrk="0" hangingPunct="1"/>
          <a:fld id="{DCDC8339-987C-4F3B-843E-787EF03E0AF2}" type="TxLink">
            <a:rPr lang="en-US" sz="2200" b="0" i="0" u="none" strike="noStrike" kern="1200">
              <a:solidFill>
                <a:srgbClr val="000000"/>
              </a:solidFill>
              <a:latin typeface="Calibri"/>
              <a:ea typeface="Calibri"/>
              <a:cs typeface="Calibri"/>
            </a:rPr>
            <a:pPr marL="0" indent="0" algn="l" defTabSz="914400" rtl="0" eaLnBrk="1" latinLnBrk="0" hangingPunct="1"/>
            <a:t>47</a:t>
          </a:fld>
          <a:endParaRPr lang="en-US" sz="2200" b="0" i="0" u="none" strike="noStrike" kern="1200">
            <a:solidFill>
              <a:srgbClr val="000000"/>
            </a:solidFill>
            <a:latin typeface="Calibri"/>
            <a:ea typeface="Calibri"/>
            <a:cs typeface="Calibri"/>
          </a:endParaRPr>
        </a:p>
      </xdr:txBody>
    </xdr:sp>
    <xdr:clientData/>
  </xdr:twoCellAnchor>
  <xdr:twoCellAnchor>
    <xdr:from>
      <xdr:col>2</xdr:col>
      <xdr:colOff>449036</xdr:colOff>
      <xdr:row>29</xdr:row>
      <xdr:rowOff>18142</xdr:rowOff>
    </xdr:from>
    <xdr:to>
      <xdr:col>3</xdr:col>
      <xdr:colOff>462641</xdr:colOff>
      <xdr:row>31</xdr:row>
      <xdr:rowOff>69849</xdr:rowOff>
    </xdr:to>
    <xdr:sp macro="" textlink="MINwkhrs">
      <xdr:nvSpPr>
        <xdr:cNvPr id="63" name="Rectangle: Rounded Corners 62">
          <a:extLst>
            <a:ext uri="{FF2B5EF4-FFF2-40B4-BE49-F238E27FC236}">
              <a16:creationId xmlns:a16="http://schemas.microsoft.com/office/drawing/2014/main" id="{3DE1BBE1-9CFC-4A9A-BC19-BECB2132D259}"/>
            </a:ext>
          </a:extLst>
        </xdr:cNvPr>
        <xdr:cNvSpPr/>
      </xdr:nvSpPr>
      <xdr:spPr>
        <a:xfrm>
          <a:off x="1664607" y="5279571"/>
          <a:ext cx="621391" cy="414564"/>
        </a:xfrm>
        <a:prstGeom prst="roundRect">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l" defTabSz="914400" rtl="0" eaLnBrk="1" latinLnBrk="0" hangingPunct="1"/>
          <a:r>
            <a:rPr lang="en-US" sz="1500" b="0" i="0" u="none" strike="noStrike" kern="1200">
              <a:solidFill>
                <a:srgbClr val="92D050"/>
              </a:solidFill>
              <a:latin typeface="Calibri"/>
              <a:ea typeface="Calibri"/>
              <a:cs typeface="Calibri"/>
            </a:rPr>
            <a:t>MIN</a:t>
          </a:r>
        </a:p>
        <a:p>
          <a:pPr marL="0" indent="0" algn="l" defTabSz="914400" rtl="0" eaLnBrk="1" latinLnBrk="0" hangingPunct="1"/>
          <a:r>
            <a:rPr lang="en-US" sz="1500" b="0" i="0" u="none" strike="noStrike" kern="1200">
              <a:solidFill>
                <a:srgbClr val="92D050"/>
              </a:solidFill>
              <a:latin typeface="Calibri"/>
              <a:ea typeface="Calibri"/>
              <a:cs typeface="Calibri"/>
            </a:rPr>
            <a:t>  </a:t>
          </a:r>
          <a:fld id="{1C308A0F-03CD-480F-9003-5C91C0E1C859}" type="TxLink">
            <a:rPr lang="en-US" sz="1500" b="0" i="0" u="none" strike="noStrike" kern="1200">
              <a:solidFill>
                <a:srgbClr val="92D050"/>
              </a:solidFill>
              <a:latin typeface="Calibri"/>
              <a:ea typeface="Calibri"/>
              <a:cs typeface="Calibri"/>
            </a:rPr>
            <a:pPr marL="0" indent="0" algn="l" defTabSz="914400" rtl="0" eaLnBrk="1" latinLnBrk="0" hangingPunct="1"/>
            <a:t>30</a:t>
          </a:fld>
          <a:endParaRPr lang="en-US" sz="1500" b="0" i="0" u="none" strike="noStrike" kern="1200">
            <a:solidFill>
              <a:srgbClr val="92D050"/>
            </a:solidFill>
            <a:latin typeface="Calibri"/>
            <a:ea typeface="Calibri"/>
            <a:cs typeface="Calibri"/>
          </a:endParaRPr>
        </a:p>
      </xdr:txBody>
    </xdr:sp>
    <xdr:clientData/>
  </xdr:twoCellAnchor>
  <xdr:twoCellAnchor>
    <xdr:from>
      <xdr:col>2</xdr:col>
      <xdr:colOff>458107</xdr:colOff>
      <xdr:row>31</xdr:row>
      <xdr:rowOff>95553</xdr:rowOff>
    </xdr:from>
    <xdr:to>
      <xdr:col>3</xdr:col>
      <xdr:colOff>480786</xdr:colOff>
      <xdr:row>34</xdr:row>
      <xdr:rowOff>163286</xdr:rowOff>
    </xdr:to>
    <xdr:sp macro="" textlink="MAXwkhrs">
      <xdr:nvSpPr>
        <xdr:cNvPr id="64" name="Rectangle: Rounded Corners 63">
          <a:extLst>
            <a:ext uri="{FF2B5EF4-FFF2-40B4-BE49-F238E27FC236}">
              <a16:creationId xmlns:a16="http://schemas.microsoft.com/office/drawing/2014/main" id="{98B0282E-9E18-4B07-B067-B040D3350FDD}"/>
            </a:ext>
          </a:extLst>
        </xdr:cNvPr>
        <xdr:cNvSpPr/>
      </xdr:nvSpPr>
      <xdr:spPr>
        <a:xfrm>
          <a:off x="1673678" y="5719839"/>
          <a:ext cx="630465" cy="612018"/>
        </a:xfrm>
        <a:prstGeom prst="roundRect">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r>
            <a:rPr lang="en-US" sz="1500" b="0" i="0" u="none" strike="noStrike" kern="1200">
              <a:solidFill>
                <a:srgbClr val="FF0000"/>
              </a:solidFill>
              <a:latin typeface="Calibri"/>
              <a:ea typeface="Calibri"/>
              <a:cs typeface="Calibri"/>
            </a:rPr>
            <a:t>MAX</a:t>
          </a:r>
        </a:p>
        <a:p>
          <a:pPr marL="0" indent="0" algn="l" defTabSz="914400" rtl="0" eaLnBrk="1" latinLnBrk="0" hangingPunct="1"/>
          <a:r>
            <a:rPr lang="en-US" sz="1500" b="0" i="0" u="none" strike="noStrike" kern="1200">
              <a:solidFill>
                <a:srgbClr val="FF0000"/>
              </a:solidFill>
              <a:latin typeface="Calibri"/>
              <a:ea typeface="Calibri"/>
              <a:cs typeface="Calibri"/>
            </a:rPr>
            <a:t>  </a:t>
          </a:r>
          <a:fld id="{6D1DDDB4-8E00-4922-B449-F4BDD6762785}" type="TxLink">
            <a:rPr lang="en-US" sz="1500" b="0" i="0" u="none" strike="noStrike" kern="1200">
              <a:solidFill>
                <a:srgbClr val="FF0000"/>
              </a:solidFill>
              <a:latin typeface="Calibri"/>
              <a:ea typeface="Calibri"/>
              <a:cs typeface="Calibri"/>
            </a:rPr>
            <a:pPr marL="0" indent="0" algn="l" defTabSz="914400" rtl="0" eaLnBrk="1" latinLnBrk="0" hangingPunct="1"/>
            <a:t>70</a:t>
          </a:fld>
          <a:endParaRPr lang="en-US" sz="1500" b="0" i="0" u="none" strike="noStrike" kern="1200">
            <a:solidFill>
              <a:srgbClr val="FF0000"/>
            </a:solidFill>
            <a:latin typeface="Calibri"/>
            <a:ea typeface="Calibri"/>
            <a:cs typeface="Calibri"/>
          </a:endParaRPr>
        </a:p>
      </xdr:txBody>
    </xdr:sp>
    <xdr:clientData/>
  </xdr:twoCellAnchor>
  <xdr:twoCellAnchor>
    <xdr:from>
      <xdr:col>7</xdr:col>
      <xdr:colOff>600040</xdr:colOff>
      <xdr:row>3</xdr:row>
      <xdr:rowOff>72572</xdr:rowOff>
    </xdr:from>
    <xdr:to>
      <xdr:col>13</xdr:col>
      <xdr:colOff>265929</xdr:colOff>
      <xdr:row>4</xdr:row>
      <xdr:rowOff>108857</xdr:rowOff>
    </xdr:to>
    <xdr:sp macro="" textlink="">
      <xdr:nvSpPr>
        <xdr:cNvPr id="66" name="Rectangle: Rounded Corners 65">
          <a:extLst>
            <a:ext uri="{FF2B5EF4-FFF2-40B4-BE49-F238E27FC236}">
              <a16:creationId xmlns:a16="http://schemas.microsoft.com/office/drawing/2014/main" id="{34051B59-F560-4F0F-AEA6-5F5FFBFA6A55}"/>
            </a:ext>
          </a:extLst>
        </xdr:cNvPr>
        <xdr:cNvSpPr/>
      </xdr:nvSpPr>
      <xdr:spPr>
        <a:xfrm>
          <a:off x="4854540" y="616858"/>
          <a:ext cx="3312603" cy="217713"/>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t>EMPLOYEE</a:t>
          </a:r>
          <a:r>
            <a:rPr lang="en-US" baseline="0"/>
            <a:t> DEMOGRAPHIC</a:t>
          </a:r>
        </a:p>
      </xdr:txBody>
    </xdr:sp>
    <xdr:clientData/>
  </xdr:twoCellAnchor>
  <xdr:twoCellAnchor>
    <xdr:from>
      <xdr:col>7</xdr:col>
      <xdr:colOff>353786</xdr:colOff>
      <xdr:row>4</xdr:row>
      <xdr:rowOff>127000</xdr:rowOff>
    </xdr:from>
    <xdr:to>
      <xdr:col>14</xdr:col>
      <xdr:colOff>81643</xdr:colOff>
      <xdr:row>17</xdr:row>
      <xdr:rowOff>45357</xdr:rowOff>
    </xdr:to>
    <xdr:graphicFrame macro="">
      <xdr:nvGraphicFramePr>
        <xdr:cNvPr id="67" name="Chart 66">
          <a:extLst>
            <a:ext uri="{FF2B5EF4-FFF2-40B4-BE49-F238E27FC236}">
              <a16:creationId xmlns:a16="http://schemas.microsoft.com/office/drawing/2014/main" id="{DFE023D8-DDF2-4529-AB2B-4E1D690FED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464156</xdr:colOff>
      <xdr:row>3</xdr:row>
      <xdr:rowOff>63500</xdr:rowOff>
    </xdr:from>
    <xdr:to>
      <xdr:col>19</xdr:col>
      <xdr:colOff>412451</xdr:colOff>
      <xdr:row>4</xdr:row>
      <xdr:rowOff>165708</xdr:rowOff>
    </xdr:to>
    <xdr:sp macro="" textlink="">
      <xdr:nvSpPr>
        <xdr:cNvPr id="68" name="Rectangle: Rounded Corners 67">
          <a:extLst>
            <a:ext uri="{FF2B5EF4-FFF2-40B4-BE49-F238E27FC236}">
              <a16:creationId xmlns:a16="http://schemas.microsoft.com/office/drawing/2014/main" id="{41EDDF5D-1981-4E66-A3CA-A0FC23E47759}"/>
            </a:ext>
          </a:extLst>
        </xdr:cNvPr>
        <xdr:cNvSpPr/>
      </xdr:nvSpPr>
      <xdr:spPr>
        <a:xfrm>
          <a:off x="8973156" y="607786"/>
          <a:ext cx="2987224" cy="283636"/>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t>DOMINANT DISORDER</a:t>
          </a:r>
        </a:p>
      </xdr:txBody>
    </xdr:sp>
    <xdr:clientData/>
  </xdr:twoCellAnchor>
  <xdr:twoCellAnchor>
    <xdr:from>
      <xdr:col>14</xdr:col>
      <xdr:colOff>154214</xdr:colOff>
      <xdr:row>4</xdr:row>
      <xdr:rowOff>172358</xdr:rowOff>
    </xdr:from>
    <xdr:to>
      <xdr:col>20</xdr:col>
      <xdr:colOff>253999</xdr:colOff>
      <xdr:row>17</xdr:row>
      <xdr:rowOff>81643</xdr:rowOff>
    </xdr:to>
    <xdr:graphicFrame macro="">
      <xdr:nvGraphicFramePr>
        <xdr:cNvPr id="69" name="Chart 68">
          <a:extLst>
            <a:ext uri="{FF2B5EF4-FFF2-40B4-BE49-F238E27FC236}">
              <a16:creationId xmlns:a16="http://schemas.microsoft.com/office/drawing/2014/main" id="{0410020E-411B-4339-840A-AAE4B1E796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144635</xdr:colOff>
      <xdr:row>17</xdr:row>
      <xdr:rowOff>145142</xdr:rowOff>
    </xdr:from>
    <xdr:to>
      <xdr:col>13</xdr:col>
      <xdr:colOff>86181</xdr:colOff>
      <xdr:row>19</xdr:row>
      <xdr:rowOff>29936</xdr:rowOff>
    </xdr:to>
    <xdr:sp macro="" textlink="">
      <xdr:nvSpPr>
        <xdr:cNvPr id="70" name="Rectangle: Rounded Corners 69">
          <a:extLst>
            <a:ext uri="{FF2B5EF4-FFF2-40B4-BE49-F238E27FC236}">
              <a16:creationId xmlns:a16="http://schemas.microsoft.com/office/drawing/2014/main" id="{86FEC787-8394-4DF2-99F4-B4CCD6B13760}"/>
            </a:ext>
          </a:extLst>
        </xdr:cNvPr>
        <xdr:cNvSpPr/>
      </xdr:nvSpPr>
      <xdr:spPr>
        <a:xfrm>
          <a:off x="5006921" y="3229428"/>
          <a:ext cx="2980474" cy="247651"/>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t>PRODUCTIVITY BY</a:t>
          </a:r>
          <a:r>
            <a:rPr lang="en-US" baseline="0"/>
            <a:t> DISORDER</a:t>
          </a:r>
          <a:endParaRPr lang="en-US"/>
        </a:p>
      </xdr:txBody>
    </xdr:sp>
    <xdr:clientData/>
  </xdr:twoCellAnchor>
  <xdr:twoCellAnchor>
    <xdr:from>
      <xdr:col>7</xdr:col>
      <xdr:colOff>308429</xdr:colOff>
      <xdr:row>19</xdr:row>
      <xdr:rowOff>27215</xdr:rowOff>
    </xdr:from>
    <xdr:to>
      <xdr:col>14</xdr:col>
      <xdr:colOff>90715</xdr:colOff>
      <xdr:row>36</xdr:row>
      <xdr:rowOff>127000</xdr:rowOff>
    </xdr:to>
    <xdr:graphicFrame macro="">
      <xdr:nvGraphicFramePr>
        <xdr:cNvPr id="71" name="Chart 70">
          <a:extLst>
            <a:ext uri="{FF2B5EF4-FFF2-40B4-BE49-F238E27FC236}">
              <a16:creationId xmlns:a16="http://schemas.microsoft.com/office/drawing/2014/main" id="{B35ADFC9-3736-41B1-82B3-1C3F1527C0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145144</xdr:colOff>
      <xdr:row>19</xdr:row>
      <xdr:rowOff>36287</xdr:rowOff>
    </xdr:from>
    <xdr:to>
      <xdr:col>20</xdr:col>
      <xdr:colOff>353786</xdr:colOff>
      <xdr:row>36</xdr:row>
      <xdr:rowOff>127001</xdr:rowOff>
    </xdr:to>
    <xdr:graphicFrame macro="">
      <xdr:nvGraphicFramePr>
        <xdr:cNvPr id="72" name="Chart 71">
          <a:extLst>
            <a:ext uri="{FF2B5EF4-FFF2-40B4-BE49-F238E27FC236}">
              <a16:creationId xmlns:a16="http://schemas.microsoft.com/office/drawing/2014/main" id="{43F35D74-B4F9-4F3F-BE3C-0D2C32166B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530678</xdr:colOff>
      <xdr:row>18</xdr:row>
      <xdr:rowOff>9072</xdr:rowOff>
    </xdr:from>
    <xdr:to>
      <xdr:col>19</xdr:col>
      <xdr:colOff>503766</xdr:colOff>
      <xdr:row>19</xdr:row>
      <xdr:rowOff>132443</xdr:rowOff>
    </xdr:to>
    <xdr:sp macro="" textlink="">
      <xdr:nvSpPr>
        <xdr:cNvPr id="73" name="Rectangle: Rounded Corners 72">
          <a:extLst>
            <a:ext uri="{FF2B5EF4-FFF2-40B4-BE49-F238E27FC236}">
              <a16:creationId xmlns:a16="http://schemas.microsoft.com/office/drawing/2014/main" id="{14D283FC-0D0C-46C1-B9BC-5FE6908CAAB4}"/>
            </a:ext>
          </a:extLst>
        </xdr:cNvPr>
        <xdr:cNvSpPr/>
      </xdr:nvSpPr>
      <xdr:spPr>
        <a:xfrm>
          <a:off x="9039678" y="3274786"/>
          <a:ext cx="3012017" cy="304800"/>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t>STRESS BY JOB DEPARTMENT</a:t>
          </a:r>
        </a:p>
      </xdr:txBody>
    </xdr:sp>
    <xdr:clientData/>
  </xdr:twoCellAnchor>
  <xdr:twoCellAnchor>
    <xdr:from>
      <xdr:col>20</xdr:col>
      <xdr:colOff>453572</xdr:colOff>
      <xdr:row>19</xdr:row>
      <xdr:rowOff>175382</xdr:rowOff>
    </xdr:from>
    <xdr:to>
      <xdr:col>27</xdr:col>
      <xdr:colOff>444499</xdr:colOff>
      <xdr:row>37</xdr:row>
      <xdr:rowOff>54430</xdr:rowOff>
    </xdr:to>
    <xdr:graphicFrame macro="">
      <xdr:nvGraphicFramePr>
        <xdr:cNvPr id="74" name="Chart 73">
          <a:extLst>
            <a:ext uri="{FF2B5EF4-FFF2-40B4-BE49-F238E27FC236}">
              <a16:creationId xmlns:a16="http://schemas.microsoft.com/office/drawing/2014/main" id="{ADE17528-AB00-4C5C-9A44-D0F5C66C50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173566</xdr:colOff>
      <xdr:row>18</xdr:row>
      <xdr:rowOff>9073</xdr:rowOff>
    </xdr:from>
    <xdr:to>
      <xdr:col>27</xdr:col>
      <xdr:colOff>208643</xdr:colOff>
      <xdr:row>19</xdr:row>
      <xdr:rowOff>172358</xdr:rowOff>
    </xdr:to>
    <xdr:sp macro="" textlink="">
      <xdr:nvSpPr>
        <xdr:cNvPr id="75" name="Rectangle: Rounded Corners 74">
          <a:extLst>
            <a:ext uri="{FF2B5EF4-FFF2-40B4-BE49-F238E27FC236}">
              <a16:creationId xmlns:a16="http://schemas.microsoft.com/office/drawing/2014/main" id="{36B3F36E-9851-4881-A53D-A11838B5A581}"/>
            </a:ext>
          </a:extLst>
        </xdr:cNvPr>
        <xdr:cNvSpPr/>
      </xdr:nvSpPr>
      <xdr:spPr>
        <a:xfrm>
          <a:off x="12937066" y="3274787"/>
          <a:ext cx="3681791" cy="344714"/>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t>SLEEP HOURS-PRODUCTIVITY</a:t>
          </a:r>
          <a:r>
            <a:rPr lang="en-US" baseline="0"/>
            <a:t> CURVE</a:t>
          </a:r>
          <a:endParaRPr lang="en-US"/>
        </a:p>
      </xdr:txBody>
    </xdr:sp>
    <xdr:clientData/>
  </xdr:twoCellAnchor>
  <xdr:twoCellAnchor editAs="oneCell">
    <xdr:from>
      <xdr:col>20</xdr:col>
      <xdr:colOff>463852</xdr:colOff>
      <xdr:row>4</xdr:row>
      <xdr:rowOff>48083</xdr:rowOff>
    </xdr:from>
    <xdr:to>
      <xdr:col>24</xdr:col>
      <xdr:colOff>155422</xdr:colOff>
      <xdr:row>6</xdr:row>
      <xdr:rowOff>147261</xdr:rowOff>
    </xdr:to>
    <mc:AlternateContent xmlns:mc="http://schemas.openxmlformats.org/markup-compatibility/2006" xmlns:a14="http://schemas.microsoft.com/office/drawing/2010/main">
      <mc:Choice Requires="a14">
        <xdr:graphicFrame macro="">
          <xdr:nvGraphicFramePr>
            <xdr:cNvPr id="76" name="Gender">
              <a:extLst>
                <a:ext uri="{FF2B5EF4-FFF2-40B4-BE49-F238E27FC236}">
                  <a16:creationId xmlns:a16="http://schemas.microsoft.com/office/drawing/2014/main" id="{3582CFAA-2397-4F6A-A9C3-226500BDD83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2619566" y="773797"/>
              <a:ext cx="2122713" cy="46203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466153</xdr:colOff>
      <xdr:row>6</xdr:row>
      <xdr:rowOff>155725</xdr:rowOff>
    </xdr:from>
    <xdr:to>
      <xdr:col>27</xdr:col>
      <xdr:colOff>417285</xdr:colOff>
      <xdr:row>13</xdr:row>
      <xdr:rowOff>157844</xdr:rowOff>
    </xdr:to>
    <mc:AlternateContent xmlns:mc="http://schemas.openxmlformats.org/markup-compatibility/2006" xmlns:a14="http://schemas.microsoft.com/office/drawing/2010/main">
      <mc:Choice Requires="a14">
        <xdr:graphicFrame macro="">
          <xdr:nvGraphicFramePr>
            <xdr:cNvPr id="77" name="Industry">
              <a:extLst>
                <a:ext uri="{FF2B5EF4-FFF2-40B4-BE49-F238E27FC236}">
                  <a16:creationId xmlns:a16="http://schemas.microsoft.com/office/drawing/2014/main" id="{0B0553C3-3833-4134-8C27-DAC8F7632747}"/>
                </a:ext>
              </a:extLst>
            </xdr:cNvPr>
            <xdr:cNvGraphicFramePr/>
          </xdr:nvGraphicFramePr>
          <xdr:xfrm>
            <a:off x="0" y="0"/>
            <a:ext cx="0" cy="0"/>
          </xdr:xfrm>
          <a:graphic>
            <a:graphicData uri="http://schemas.microsoft.com/office/drawing/2010/slicer">
              <sle:slicer xmlns:sle="http://schemas.microsoft.com/office/drawing/2010/slicer" name="Industry"/>
            </a:graphicData>
          </a:graphic>
        </xdr:graphicFrame>
      </mc:Choice>
      <mc:Fallback xmlns="">
        <xdr:sp macro="" textlink="">
          <xdr:nvSpPr>
            <xdr:cNvPr id="0" name=""/>
            <xdr:cNvSpPr>
              <a:spLocks noTextEdit="1"/>
            </xdr:cNvSpPr>
          </xdr:nvSpPr>
          <xdr:spPr>
            <a:xfrm>
              <a:off x="12621867" y="1244296"/>
              <a:ext cx="4205632" cy="1272119"/>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453572</xdr:colOff>
      <xdr:row>0</xdr:row>
      <xdr:rowOff>72573</xdr:rowOff>
    </xdr:from>
    <xdr:to>
      <xdr:col>27</xdr:col>
      <xdr:colOff>417286</xdr:colOff>
      <xdr:row>4</xdr:row>
      <xdr:rowOff>36287</xdr:rowOff>
    </xdr:to>
    <mc:AlternateContent xmlns:mc="http://schemas.openxmlformats.org/markup-compatibility/2006" xmlns:a14="http://schemas.microsoft.com/office/drawing/2010/main">
      <mc:Choice Requires="a14">
        <xdr:graphicFrame macro="">
          <xdr:nvGraphicFramePr>
            <xdr:cNvPr id="78" name="Job_Level">
              <a:extLst>
                <a:ext uri="{FF2B5EF4-FFF2-40B4-BE49-F238E27FC236}">
                  <a16:creationId xmlns:a16="http://schemas.microsoft.com/office/drawing/2014/main" id="{B8493281-7753-4AE9-BD2A-F7B8AFD5E232}"/>
                </a:ext>
              </a:extLst>
            </xdr:cNvPr>
            <xdr:cNvGraphicFramePr/>
          </xdr:nvGraphicFramePr>
          <xdr:xfrm>
            <a:off x="0" y="0"/>
            <a:ext cx="0" cy="0"/>
          </xdr:xfrm>
          <a:graphic>
            <a:graphicData uri="http://schemas.microsoft.com/office/drawing/2010/slicer">
              <sle:slicer xmlns:sle="http://schemas.microsoft.com/office/drawing/2010/slicer" name="Job_Level"/>
            </a:graphicData>
          </a:graphic>
        </xdr:graphicFrame>
      </mc:Choice>
      <mc:Fallback xmlns="">
        <xdr:sp macro="" textlink="">
          <xdr:nvSpPr>
            <xdr:cNvPr id="0" name=""/>
            <xdr:cNvSpPr>
              <a:spLocks noTextEdit="1"/>
            </xdr:cNvSpPr>
          </xdr:nvSpPr>
          <xdr:spPr>
            <a:xfrm>
              <a:off x="12609286" y="72573"/>
              <a:ext cx="4218214" cy="689428"/>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163286</xdr:colOff>
      <xdr:row>4</xdr:row>
      <xdr:rowOff>36287</xdr:rowOff>
    </xdr:from>
    <xdr:to>
      <xdr:col>27</xdr:col>
      <xdr:colOff>417285</xdr:colOff>
      <xdr:row>6</xdr:row>
      <xdr:rowOff>155725</xdr:rowOff>
    </xdr:to>
    <mc:AlternateContent xmlns:mc="http://schemas.openxmlformats.org/markup-compatibility/2006" xmlns:a14="http://schemas.microsoft.com/office/drawing/2010/main">
      <mc:Choice Requires="a14">
        <xdr:graphicFrame macro="">
          <xdr:nvGraphicFramePr>
            <xdr:cNvPr id="79" name="Work_Shift">
              <a:extLst>
                <a:ext uri="{FF2B5EF4-FFF2-40B4-BE49-F238E27FC236}">
                  <a16:creationId xmlns:a16="http://schemas.microsoft.com/office/drawing/2014/main" id="{67B1DBA3-0C64-4EE7-BDE3-D3D8F2427A5A}"/>
                </a:ext>
              </a:extLst>
            </xdr:cNvPr>
            <xdr:cNvGraphicFramePr/>
          </xdr:nvGraphicFramePr>
          <xdr:xfrm>
            <a:off x="0" y="0"/>
            <a:ext cx="0" cy="0"/>
          </xdr:xfrm>
          <a:graphic>
            <a:graphicData uri="http://schemas.microsoft.com/office/drawing/2010/slicer">
              <sle:slicer xmlns:sle="http://schemas.microsoft.com/office/drawing/2010/slicer" name="Work_Shift"/>
            </a:graphicData>
          </a:graphic>
        </xdr:graphicFrame>
      </mc:Choice>
      <mc:Fallback xmlns="">
        <xdr:sp macro="" textlink="">
          <xdr:nvSpPr>
            <xdr:cNvPr id="0" name=""/>
            <xdr:cNvSpPr>
              <a:spLocks noTextEdit="1"/>
            </xdr:cNvSpPr>
          </xdr:nvSpPr>
          <xdr:spPr>
            <a:xfrm>
              <a:off x="14750143" y="762001"/>
              <a:ext cx="2077356" cy="48229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145143</xdr:colOff>
      <xdr:row>29</xdr:row>
      <xdr:rowOff>136070</xdr:rowOff>
    </xdr:from>
    <xdr:to>
      <xdr:col>1</xdr:col>
      <xdr:colOff>36284</xdr:colOff>
      <xdr:row>32</xdr:row>
      <xdr:rowOff>134558</xdr:rowOff>
    </xdr:to>
    <xdr:pic>
      <xdr:nvPicPr>
        <xdr:cNvPr id="80" name="Picture 79">
          <a:hlinkClick xmlns:r="http://schemas.openxmlformats.org/officeDocument/2006/relationships" r:id="rId6"/>
          <a:extLst>
            <a:ext uri="{FF2B5EF4-FFF2-40B4-BE49-F238E27FC236}">
              <a16:creationId xmlns:a16="http://schemas.microsoft.com/office/drawing/2014/main" id="{80D23B12-7E0E-4F79-9BD1-A2607697056C}"/>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45143" y="5397499"/>
          <a:ext cx="498927" cy="542773"/>
        </a:xfrm>
        <a:prstGeom prst="rect">
          <a:avLst/>
        </a:prstGeom>
      </xdr:spPr>
    </xdr:pic>
    <xdr:clientData/>
  </xdr:twoCellAnchor>
  <xdr:twoCellAnchor editAs="oneCell">
    <xdr:from>
      <xdr:col>0</xdr:col>
      <xdr:colOff>149981</xdr:colOff>
      <xdr:row>32</xdr:row>
      <xdr:rowOff>145141</xdr:rowOff>
    </xdr:from>
    <xdr:to>
      <xdr:col>1</xdr:col>
      <xdr:colOff>113695</xdr:colOff>
      <xdr:row>36</xdr:row>
      <xdr:rowOff>1721</xdr:rowOff>
    </xdr:to>
    <xdr:pic>
      <xdr:nvPicPr>
        <xdr:cNvPr id="81" name="Picture 80">
          <a:hlinkClick xmlns:r="http://schemas.openxmlformats.org/officeDocument/2006/relationships" r:id="rId8"/>
          <a:extLst>
            <a:ext uri="{FF2B5EF4-FFF2-40B4-BE49-F238E27FC236}">
              <a16:creationId xmlns:a16="http://schemas.microsoft.com/office/drawing/2014/main" id="{5FF0D8B4-8EA3-4CB3-B9B9-302CC5C0E7C6}"/>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49981" y="5950855"/>
          <a:ext cx="571500" cy="582295"/>
        </a:xfrm>
        <a:prstGeom prst="rect">
          <a:avLst/>
        </a:prstGeom>
      </xdr:spPr>
    </xdr:pic>
    <xdr:clientData/>
  </xdr:twoCellAnchor>
  <xdr:twoCellAnchor>
    <xdr:from>
      <xdr:col>4</xdr:col>
      <xdr:colOff>553357</xdr:colOff>
      <xdr:row>30</xdr:row>
      <xdr:rowOff>27214</xdr:rowOff>
    </xdr:from>
    <xdr:to>
      <xdr:col>6</xdr:col>
      <xdr:colOff>435429</xdr:colOff>
      <xdr:row>33</xdr:row>
      <xdr:rowOff>117927</xdr:rowOff>
    </xdr:to>
    <xdr:sp macro="" textlink="STRESSslpcorell">
      <xdr:nvSpPr>
        <xdr:cNvPr id="2" name="Rectangle: Rounded Corners 1">
          <a:extLst>
            <a:ext uri="{FF2B5EF4-FFF2-40B4-BE49-F238E27FC236}">
              <a16:creationId xmlns:a16="http://schemas.microsoft.com/office/drawing/2014/main" id="{017AA67D-E444-4020-9393-1FB9BA10352C}"/>
            </a:ext>
          </a:extLst>
        </xdr:cNvPr>
        <xdr:cNvSpPr/>
      </xdr:nvSpPr>
      <xdr:spPr>
        <a:xfrm>
          <a:off x="2984500" y="5470071"/>
          <a:ext cx="1097643" cy="634999"/>
        </a:xfrm>
        <a:prstGeom prst="round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l" defTabSz="914400" rtl="0" eaLnBrk="1" latinLnBrk="0" hangingPunct="1"/>
          <a:fld id="{3FA38AF5-D6A3-4453-889A-7180188E54EB}" type="TxLink">
            <a:rPr lang="en-US" sz="2200" b="0" i="0" u="none" strike="noStrike" kern="1200">
              <a:solidFill>
                <a:srgbClr val="000000"/>
              </a:solidFill>
              <a:latin typeface="Calibri"/>
              <a:ea typeface="Calibri"/>
              <a:cs typeface="Calibri"/>
            </a:rPr>
            <a:pPr marL="0" indent="0" algn="l" defTabSz="914400" rtl="0" eaLnBrk="1" latinLnBrk="0" hangingPunct="1"/>
            <a:t>-0.012</a:t>
          </a:fld>
          <a:endParaRPr lang="en-US" sz="2200" b="0" i="0" u="none" strike="noStrike" kern="1200">
            <a:solidFill>
              <a:srgbClr val="000000"/>
            </a:solidFill>
            <a:latin typeface="Calibri"/>
            <a:ea typeface="Calibri"/>
            <a:cs typeface="Calibri"/>
          </a:endParaRPr>
        </a:p>
      </xdr:txBody>
    </xdr:sp>
    <xdr:clientData/>
  </xdr:twoCellAnchor>
  <xdr:twoCellAnchor editAs="oneCell">
    <xdr:from>
      <xdr:col>0</xdr:col>
      <xdr:colOff>145142</xdr:colOff>
      <xdr:row>3</xdr:row>
      <xdr:rowOff>42577</xdr:rowOff>
    </xdr:from>
    <xdr:to>
      <xdr:col>1</xdr:col>
      <xdr:colOff>56625</xdr:colOff>
      <xdr:row>6</xdr:row>
      <xdr:rowOff>56313</xdr:rowOff>
    </xdr:to>
    <xdr:pic>
      <xdr:nvPicPr>
        <xdr:cNvPr id="19" name="Picture 18">
          <a:hlinkClick xmlns:r="http://schemas.openxmlformats.org/officeDocument/2006/relationships" r:id="rId10"/>
          <a:extLst>
            <a:ext uri="{FF2B5EF4-FFF2-40B4-BE49-F238E27FC236}">
              <a16:creationId xmlns:a16="http://schemas.microsoft.com/office/drawing/2014/main" id="{F25C3CD7-0D46-48A2-A2B1-70F740A46FF6}"/>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flipH="1">
          <a:off x="145142" y="586863"/>
          <a:ext cx="519269" cy="558021"/>
        </a:xfrm>
        <a:prstGeom prst="rect">
          <a:avLst/>
        </a:prstGeom>
      </xdr:spPr>
    </xdr:pic>
    <xdr:clientData/>
  </xdr:twoCellAnchor>
  <xdr:twoCellAnchor editAs="oneCell">
    <xdr:from>
      <xdr:col>0</xdr:col>
      <xdr:colOff>205721</xdr:colOff>
      <xdr:row>8</xdr:row>
      <xdr:rowOff>63499</xdr:rowOff>
    </xdr:from>
    <xdr:to>
      <xdr:col>1</xdr:col>
      <xdr:colOff>26086</xdr:colOff>
      <xdr:row>11</xdr:row>
      <xdr:rowOff>137655</xdr:rowOff>
    </xdr:to>
    <xdr:pic>
      <xdr:nvPicPr>
        <xdr:cNvPr id="20" name="Picture 19">
          <a:hlinkClick xmlns:r="http://schemas.openxmlformats.org/officeDocument/2006/relationships" r:id="rId12"/>
          <a:extLst>
            <a:ext uri="{FF2B5EF4-FFF2-40B4-BE49-F238E27FC236}">
              <a16:creationId xmlns:a16="http://schemas.microsoft.com/office/drawing/2014/main" id="{8197612D-0A35-4BF8-9FAA-AFA7251DAFFD}"/>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205721" y="1514928"/>
          <a:ext cx="428151" cy="618441"/>
        </a:xfrm>
        <a:prstGeom prst="rect">
          <a:avLst/>
        </a:prstGeom>
      </xdr:spPr>
    </xdr:pic>
    <xdr:clientData/>
  </xdr:twoCellAnchor>
  <xdr:twoCellAnchor editAs="oneCell">
    <xdr:from>
      <xdr:col>0</xdr:col>
      <xdr:colOff>185408</xdr:colOff>
      <xdr:row>18</xdr:row>
      <xdr:rowOff>160030</xdr:rowOff>
    </xdr:from>
    <xdr:to>
      <xdr:col>1</xdr:col>
      <xdr:colOff>30908</xdr:colOff>
      <xdr:row>22</xdr:row>
      <xdr:rowOff>0</xdr:rowOff>
    </xdr:to>
    <xdr:pic>
      <xdr:nvPicPr>
        <xdr:cNvPr id="21" name="Picture 20">
          <a:hlinkClick xmlns:r="http://schemas.openxmlformats.org/officeDocument/2006/relationships" r:id="rId14"/>
          <a:extLst>
            <a:ext uri="{FF2B5EF4-FFF2-40B4-BE49-F238E27FC236}">
              <a16:creationId xmlns:a16="http://schemas.microsoft.com/office/drawing/2014/main" id="{4444919A-0288-43DC-9281-3B303620D67F}"/>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flipH="1">
          <a:off x="185408" y="3425744"/>
          <a:ext cx="453286" cy="565685"/>
        </a:xfrm>
        <a:prstGeom prst="rect">
          <a:avLst/>
        </a:prstGeom>
      </xdr:spPr>
    </xdr:pic>
    <xdr:clientData/>
  </xdr:twoCellAnchor>
  <xdr:twoCellAnchor editAs="oneCell">
    <xdr:from>
      <xdr:col>0</xdr:col>
      <xdr:colOff>177579</xdr:colOff>
      <xdr:row>24</xdr:row>
      <xdr:rowOff>59034</xdr:rowOff>
    </xdr:from>
    <xdr:to>
      <xdr:col>1</xdr:col>
      <xdr:colOff>51202</xdr:colOff>
      <xdr:row>27</xdr:row>
      <xdr:rowOff>72572</xdr:rowOff>
    </xdr:to>
    <xdr:pic>
      <xdr:nvPicPr>
        <xdr:cNvPr id="22" name="Picture 21">
          <a:hlinkClick xmlns:r="http://schemas.openxmlformats.org/officeDocument/2006/relationships" r:id="rId16"/>
          <a:extLst>
            <a:ext uri="{FF2B5EF4-FFF2-40B4-BE49-F238E27FC236}">
              <a16:creationId xmlns:a16="http://schemas.microsoft.com/office/drawing/2014/main" id="{117168B5-2209-4528-ACF6-DF0AA9EC7C95}"/>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177579" y="4413320"/>
          <a:ext cx="481409" cy="557823"/>
        </a:xfrm>
        <a:prstGeom prst="rect">
          <a:avLst/>
        </a:prstGeom>
      </xdr:spPr>
    </xdr:pic>
    <xdr:clientData/>
  </xdr:twoCellAnchor>
  <xdr:twoCellAnchor editAs="oneCell">
    <xdr:from>
      <xdr:col>0</xdr:col>
      <xdr:colOff>192094</xdr:colOff>
      <xdr:row>13</xdr:row>
      <xdr:rowOff>57524</xdr:rowOff>
    </xdr:from>
    <xdr:to>
      <xdr:col>1</xdr:col>
      <xdr:colOff>18143</xdr:colOff>
      <xdr:row>16</xdr:row>
      <xdr:rowOff>139890</xdr:rowOff>
    </xdr:to>
    <xdr:pic>
      <xdr:nvPicPr>
        <xdr:cNvPr id="23" name="Picture 22">
          <a:hlinkClick xmlns:r="http://schemas.openxmlformats.org/officeDocument/2006/relationships" r:id="rId18"/>
          <a:extLst>
            <a:ext uri="{FF2B5EF4-FFF2-40B4-BE49-F238E27FC236}">
              <a16:creationId xmlns:a16="http://schemas.microsoft.com/office/drawing/2014/main" id="{F4ED71C6-D189-4A04-B618-AA005596F808}"/>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192094" y="2416095"/>
          <a:ext cx="433835" cy="626652"/>
        </a:xfrm>
        <a:prstGeom prst="rect">
          <a:avLst/>
        </a:prstGeom>
      </xdr:spPr>
    </xdr:pic>
    <xdr:clientData/>
  </xdr:twoCellAnchor>
  <xdr:twoCellAnchor editAs="oneCell">
    <xdr:from>
      <xdr:col>20</xdr:col>
      <xdr:colOff>466153</xdr:colOff>
      <xdr:row>13</xdr:row>
      <xdr:rowOff>169639</xdr:rowOff>
    </xdr:from>
    <xdr:to>
      <xdr:col>27</xdr:col>
      <xdr:colOff>417285</xdr:colOff>
      <xdr:row>17</xdr:row>
      <xdr:rowOff>90715</xdr:rowOff>
    </xdr:to>
    <mc:AlternateContent xmlns:mc="http://schemas.openxmlformats.org/markup-compatibility/2006" xmlns:a14="http://schemas.microsoft.com/office/drawing/2010/main">
      <mc:Choice Requires="a14">
        <xdr:graphicFrame macro="">
          <xdr:nvGraphicFramePr>
            <xdr:cNvPr id="24" name="Sleep_Disorder_Type">
              <a:extLst>
                <a:ext uri="{FF2B5EF4-FFF2-40B4-BE49-F238E27FC236}">
                  <a16:creationId xmlns:a16="http://schemas.microsoft.com/office/drawing/2014/main" id="{29416A0B-6F2A-D4DE-FB7E-B181EFC20E47}"/>
                </a:ext>
              </a:extLst>
            </xdr:cNvPr>
            <xdr:cNvGraphicFramePr/>
          </xdr:nvGraphicFramePr>
          <xdr:xfrm>
            <a:off x="0" y="0"/>
            <a:ext cx="0" cy="0"/>
          </xdr:xfrm>
          <a:graphic>
            <a:graphicData uri="http://schemas.microsoft.com/office/drawing/2010/slicer">
              <sle:slicer xmlns:sle="http://schemas.microsoft.com/office/drawing/2010/slicer" name="Sleep_Disorder_Type"/>
            </a:graphicData>
          </a:graphic>
        </xdr:graphicFrame>
      </mc:Choice>
      <mc:Fallback xmlns="">
        <xdr:sp macro="" textlink="">
          <xdr:nvSpPr>
            <xdr:cNvPr id="0" name=""/>
            <xdr:cNvSpPr>
              <a:spLocks noTextEdit="1"/>
            </xdr:cNvSpPr>
          </xdr:nvSpPr>
          <xdr:spPr>
            <a:xfrm>
              <a:off x="12621867" y="2528210"/>
              <a:ext cx="4205632" cy="646791"/>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107950</xdr:rowOff>
    </xdr:from>
    <xdr:to>
      <xdr:col>31</xdr:col>
      <xdr:colOff>472018</xdr:colOff>
      <xdr:row>44</xdr:row>
      <xdr:rowOff>42333</xdr:rowOff>
    </xdr:to>
    <xdr:grpSp>
      <xdr:nvGrpSpPr>
        <xdr:cNvPr id="4" name="Group 3">
          <a:extLst>
            <a:ext uri="{FF2B5EF4-FFF2-40B4-BE49-F238E27FC236}">
              <a16:creationId xmlns:a16="http://schemas.microsoft.com/office/drawing/2014/main" id="{9BDE7951-7B5F-9426-CCCB-2750EE1B9E02}"/>
            </a:ext>
          </a:extLst>
        </xdr:cNvPr>
        <xdr:cNvGrpSpPr/>
      </xdr:nvGrpSpPr>
      <xdr:grpSpPr>
        <a:xfrm>
          <a:off x="0" y="107950"/>
          <a:ext cx="19500851" cy="7850716"/>
          <a:chOff x="702732" y="135249"/>
          <a:chExt cx="19500851" cy="7300383"/>
        </a:xfrm>
      </xdr:grpSpPr>
      <xdr:sp macro="" textlink="">
        <xdr:nvSpPr>
          <xdr:cNvPr id="2" name="Rectangle: Rounded Corners 1">
            <a:extLst>
              <a:ext uri="{FF2B5EF4-FFF2-40B4-BE49-F238E27FC236}">
                <a16:creationId xmlns:a16="http://schemas.microsoft.com/office/drawing/2014/main" id="{E7BF640E-AC10-FADD-D4F5-64207012D0B5}"/>
              </a:ext>
            </a:extLst>
          </xdr:cNvPr>
          <xdr:cNvSpPr/>
        </xdr:nvSpPr>
        <xdr:spPr>
          <a:xfrm>
            <a:off x="702732" y="135249"/>
            <a:ext cx="19447935" cy="7300383"/>
          </a:xfrm>
          <a:prstGeom prst="roundRect">
            <a:avLst>
              <a:gd name="adj" fmla="val 5520"/>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5" name="Rectangle: Rounded Corners 4">
            <a:extLst>
              <a:ext uri="{FF2B5EF4-FFF2-40B4-BE49-F238E27FC236}">
                <a16:creationId xmlns:a16="http://schemas.microsoft.com/office/drawing/2014/main" id="{5E0C5473-00B6-0225-3213-37C2A7DB8597}"/>
              </a:ext>
            </a:extLst>
          </xdr:cNvPr>
          <xdr:cNvSpPr/>
        </xdr:nvSpPr>
        <xdr:spPr>
          <a:xfrm>
            <a:off x="8624744" y="3788833"/>
            <a:ext cx="5154755" cy="3556000"/>
          </a:xfrm>
          <a:prstGeom prst="roundRect">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7" name="Rectangle: Rounded Corners 6">
            <a:extLst>
              <a:ext uri="{FF2B5EF4-FFF2-40B4-BE49-F238E27FC236}">
                <a16:creationId xmlns:a16="http://schemas.microsoft.com/office/drawing/2014/main" id="{65784943-1B2C-A235-FD61-FC3FF36E8DAF}"/>
              </a:ext>
            </a:extLst>
          </xdr:cNvPr>
          <xdr:cNvSpPr/>
        </xdr:nvSpPr>
        <xdr:spPr>
          <a:xfrm>
            <a:off x="1959829" y="3820583"/>
            <a:ext cx="6580921" cy="3502199"/>
          </a:xfrm>
          <a:prstGeom prst="roundRect">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8" name="Rectangle: Rounded Corners 7">
            <a:extLst>
              <a:ext uri="{FF2B5EF4-FFF2-40B4-BE49-F238E27FC236}">
                <a16:creationId xmlns:a16="http://schemas.microsoft.com/office/drawing/2014/main" id="{C9B22272-58A4-D936-B4E0-0DB1BE3C47BA}"/>
              </a:ext>
            </a:extLst>
          </xdr:cNvPr>
          <xdr:cNvSpPr/>
        </xdr:nvSpPr>
        <xdr:spPr>
          <a:xfrm>
            <a:off x="1962060" y="334194"/>
            <a:ext cx="6557523" cy="3391139"/>
          </a:xfrm>
          <a:prstGeom prst="roundRect">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0" name="Rectangle: Rounded Corners 9">
            <a:extLst>
              <a:ext uri="{FF2B5EF4-FFF2-40B4-BE49-F238E27FC236}">
                <a16:creationId xmlns:a16="http://schemas.microsoft.com/office/drawing/2014/main" id="{F587D006-5A9D-C89F-D169-4E8312F0EB24}"/>
              </a:ext>
            </a:extLst>
          </xdr:cNvPr>
          <xdr:cNvSpPr/>
        </xdr:nvSpPr>
        <xdr:spPr>
          <a:xfrm>
            <a:off x="960118" y="323836"/>
            <a:ext cx="841244" cy="6492903"/>
          </a:xfrm>
          <a:prstGeom prst="roundRect">
            <a:avLst>
              <a:gd name="adj" fmla="val 27280"/>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21" name="Rectangle: Rounded Corners 20">
            <a:extLst>
              <a:ext uri="{FF2B5EF4-FFF2-40B4-BE49-F238E27FC236}">
                <a16:creationId xmlns:a16="http://schemas.microsoft.com/office/drawing/2014/main" id="{9F9E8C18-10BB-450B-8A3A-42D4D454DA56}"/>
              </a:ext>
            </a:extLst>
          </xdr:cNvPr>
          <xdr:cNvSpPr/>
        </xdr:nvSpPr>
        <xdr:spPr>
          <a:xfrm>
            <a:off x="3234900" y="367860"/>
            <a:ext cx="3718351" cy="309473"/>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t>CAFFEINE</a:t>
            </a:r>
            <a:r>
              <a:rPr lang="en-US" baseline="0"/>
              <a:t> VS STRESS LEVEL</a:t>
            </a:r>
            <a:endParaRPr lang="en-US"/>
          </a:p>
        </xdr:txBody>
      </xdr:sp>
      <xdr:sp macro="" textlink="">
        <xdr:nvSpPr>
          <xdr:cNvPr id="22" name="Rectangle: Rounded Corners 21">
            <a:extLst>
              <a:ext uri="{FF2B5EF4-FFF2-40B4-BE49-F238E27FC236}">
                <a16:creationId xmlns:a16="http://schemas.microsoft.com/office/drawing/2014/main" id="{0E2EE3A8-69D7-4C95-9113-ABE0775875C0}"/>
              </a:ext>
            </a:extLst>
          </xdr:cNvPr>
          <xdr:cNvSpPr/>
        </xdr:nvSpPr>
        <xdr:spPr>
          <a:xfrm>
            <a:off x="3257021" y="3849774"/>
            <a:ext cx="4003147" cy="351808"/>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t>WORK</a:t>
            </a:r>
            <a:r>
              <a:rPr lang="en-US" baseline="0"/>
              <a:t> HOURS VS SLEEP HOURS</a:t>
            </a:r>
            <a:endParaRPr lang="en-US"/>
          </a:p>
        </xdr:txBody>
      </xdr:sp>
      <xdr:graphicFrame macro="">
        <xdr:nvGraphicFramePr>
          <xdr:cNvPr id="9" name="Chart 8">
            <a:extLst>
              <a:ext uri="{FF2B5EF4-FFF2-40B4-BE49-F238E27FC236}">
                <a16:creationId xmlns:a16="http://schemas.microsoft.com/office/drawing/2014/main" id="{BA058453-FF23-4044-A3BE-067497D9ECDD}"/>
              </a:ext>
            </a:extLst>
          </xdr:cNvPr>
          <xdr:cNvGraphicFramePr>
            <a:graphicFrameLocks/>
          </xdr:cNvGraphicFramePr>
        </xdr:nvGraphicFramePr>
        <xdr:xfrm>
          <a:off x="1999551" y="687917"/>
          <a:ext cx="6509449" cy="3005665"/>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12" name="Chart 11">
            <a:extLst>
              <a:ext uri="{FF2B5EF4-FFF2-40B4-BE49-F238E27FC236}">
                <a16:creationId xmlns:a16="http://schemas.microsoft.com/office/drawing/2014/main" id="{9FA9058C-9D63-4FFB-B46A-352890FED3B2}"/>
              </a:ext>
            </a:extLst>
          </xdr:cNvPr>
          <xdr:cNvGraphicFramePr>
            <a:graphicFrameLocks/>
          </xdr:cNvGraphicFramePr>
        </xdr:nvGraphicFramePr>
        <xdr:xfrm>
          <a:off x="2010833" y="4138083"/>
          <a:ext cx="6635750" cy="3079749"/>
        </xdr:xfrm>
        <a:graphic>
          <a:graphicData uri="http://schemas.openxmlformats.org/drawingml/2006/chart">
            <c:chart xmlns:c="http://schemas.openxmlformats.org/drawingml/2006/chart" xmlns:r="http://schemas.openxmlformats.org/officeDocument/2006/relationships" r:id="rId2"/>
          </a:graphicData>
        </a:graphic>
      </xdr:graphicFrame>
      <xdr:pic>
        <xdr:nvPicPr>
          <xdr:cNvPr id="55" name="Picture 54">
            <a:hlinkClick xmlns:r="http://schemas.openxmlformats.org/officeDocument/2006/relationships" r:id="rId3"/>
            <a:extLst>
              <a:ext uri="{FF2B5EF4-FFF2-40B4-BE49-F238E27FC236}">
                <a16:creationId xmlns:a16="http://schemas.microsoft.com/office/drawing/2014/main" id="{FC39D01F-A6D6-4716-70CC-840332066F58}"/>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047751" y="5566834"/>
            <a:ext cx="656166" cy="687916"/>
          </a:xfrm>
          <a:prstGeom prst="rect">
            <a:avLst/>
          </a:prstGeom>
        </xdr:spPr>
      </xdr:pic>
      <xdr:sp macro="" textlink="">
        <xdr:nvSpPr>
          <xdr:cNvPr id="11" name="Rectangle: Rounded Corners 10">
            <a:extLst>
              <a:ext uri="{FF2B5EF4-FFF2-40B4-BE49-F238E27FC236}">
                <a16:creationId xmlns:a16="http://schemas.microsoft.com/office/drawing/2014/main" id="{B3C4FABA-15B1-45BB-9933-805F947F00D0}"/>
              </a:ext>
            </a:extLst>
          </xdr:cNvPr>
          <xdr:cNvSpPr/>
        </xdr:nvSpPr>
        <xdr:spPr>
          <a:xfrm>
            <a:off x="8583083" y="317500"/>
            <a:ext cx="5270500" cy="3354917"/>
          </a:xfrm>
          <a:prstGeom prst="roundRect">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graphicFrame macro="">
        <xdr:nvGraphicFramePr>
          <xdr:cNvPr id="16" name="Chart 15">
            <a:extLst>
              <a:ext uri="{FF2B5EF4-FFF2-40B4-BE49-F238E27FC236}">
                <a16:creationId xmlns:a16="http://schemas.microsoft.com/office/drawing/2014/main" id="{9C655803-B93C-4BDC-8C79-C648DCC56BDE}"/>
              </a:ext>
            </a:extLst>
          </xdr:cNvPr>
          <xdr:cNvGraphicFramePr>
            <a:graphicFrameLocks/>
          </xdr:cNvGraphicFramePr>
        </xdr:nvGraphicFramePr>
        <xdr:xfrm>
          <a:off x="8604250" y="582083"/>
          <a:ext cx="5270499" cy="3143250"/>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17" name="Rectangle: Rounded Corners 16">
            <a:extLst>
              <a:ext uri="{FF2B5EF4-FFF2-40B4-BE49-F238E27FC236}">
                <a16:creationId xmlns:a16="http://schemas.microsoft.com/office/drawing/2014/main" id="{61086A64-E5B7-418C-9AED-A5C1ACAB0C81}"/>
              </a:ext>
            </a:extLst>
          </xdr:cNvPr>
          <xdr:cNvSpPr/>
        </xdr:nvSpPr>
        <xdr:spPr>
          <a:xfrm>
            <a:off x="9582148" y="351367"/>
            <a:ext cx="3371851" cy="378884"/>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t>AVERAGE STRESS BY DISORDER</a:t>
            </a:r>
          </a:p>
        </xdr:txBody>
      </xdr:sp>
      <xdr:sp macro="" textlink="">
        <xdr:nvSpPr>
          <xdr:cNvPr id="18" name="Rectangle: Rounded Corners 17">
            <a:extLst>
              <a:ext uri="{FF2B5EF4-FFF2-40B4-BE49-F238E27FC236}">
                <a16:creationId xmlns:a16="http://schemas.microsoft.com/office/drawing/2014/main" id="{3914C70C-CC29-430D-B946-1BF0F3CDA8BB}"/>
              </a:ext>
            </a:extLst>
          </xdr:cNvPr>
          <xdr:cNvSpPr/>
        </xdr:nvSpPr>
        <xdr:spPr>
          <a:xfrm>
            <a:off x="13843000" y="3801533"/>
            <a:ext cx="3026833" cy="3522134"/>
          </a:xfrm>
          <a:prstGeom prst="roundRect">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25" name="Rectangle: Rounded Corners 24">
            <a:extLst>
              <a:ext uri="{FF2B5EF4-FFF2-40B4-BE49-F238E27FC236}">
                <a16:creationId xmlns:a16="http://schemas.microsoft.com/office/drawing/2014/main" id="{7D3E38B5-39F3-420B-AB72-F0DC3915478D}"/>
              </a:ext>
            </a:extLst>
          </xdr:cNvPr>
          <xdr:cNvSpPr/>
        </xdr:nvSpPr>
        <xdr:spPr>
          <a:xfrm>
            <a:off x="14154149" y="3778250"/>
            <a:ext cx="2641601" cy="433918"/>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t>AVERAGE WORK HOUR BY SHIFT</a:t>
            </a:r>
          </a:p>
        </xdr:txBody>
      </xdr:sp>
      <xdr:pic>
        <xdr:nvPicPr>
          <xdr:cNvPr id="27" name="Picture 26">
            <a:hlinkClick xmlns:r="http://schemas.openxmlformats.org/officeDocument/2006/relationships" r:id="rId6"/>
            <a:extLst>
              <a:ext uri="{FF2B5EF4-FFF2-40B4-BE49-F238E27FC236}">
                <a16:creationId xmlns:a16="http://schemas.microsoft.com/office/drawing/2014/main" id="{8FD1F9B0-80CC-450D-AABF-CE9A64E37084}"/>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126065" y="6235700"/>
            <a:ext cx="571500" cy="582295"/>
          </a:xfrm>
          <a:prstGeom prst="rect">
            <a:avLst/>
          </a:prstGeom>
        </xdr:spPr>
      </xdr:pic>
      <xdr:graphicFrame macro="">
        <xdr:nvGraphicFramePr>
          <xdr:cNvPr id="33" name="Chart 32">
            <a:extLst>
              <a:ext uri="{FF2B5EF4-FFF2-40B4-BE49-F238E27FC236}">
                <a16:creationId xmlns:a16="http://schemas.microsoft.com/office/drawing/2014/main" id="{AA393525-CA44-4886-98D1-B9A437397A4F}"/>
              </a:ext>
            </a:extLst>
          </xdr:cNvPr>
          <xdr:cNvGraphicFramePr>
            <a:graphicFrameLocks/>
          </xdr:cNvGraphicFramePr>
        </xdr:nvGraphicFramePr>
        <xdr:xfrm>
          <a:off x="13832418" y="4148666"/>
          <a:ext cx="3037415" cy="3153833"/>
        </xdr:xfrm>
        <a:graphic>
          <a:graphicData uri="http://schemas.openxmlformats.org/drawingml/2006/chart">
            <c:chart xmlns:c="http://schemas.openxmlformats.org/drawingml/2006/chart" xmlns:r="http://schemas.openxmlformats.org/officeDocument/2006/relationships" r:id="rId8"/>
          </a:graphicData>
        </a:graphic>
      </xdr:graphicFrame>
      <xdr:sp macro="" textlink="">
        <xdr:nvSpPr>
          <xdr:cNvPr id="3" name="Rectangle: Rounded Corners 2">
            <a:extLst>
              <a:ext uri="{FF2B5EF4-FFF2-40B4-BE49-F238E27FC236}">
                <a16:creationId xmlns:a16="http://schemas.microsoft.com/office/drawing/2014/main" id="{95CD25C7-B620-402B-8E6D-BA8C231E2DF1}"/>
              </a:ext>
            </a:extLst>
          </xdr:cNvPr>
          <xdr:cNvSpPr/>
        </xdr:nvSpPr>
        <xdr:spPr>
          <a:xfrm>
            <a:off x="9023112" y="3831166"/>
            <a:ext cx="4021236" cy="427790"/>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t>CAFFEINE INTAKE-PRODUCTIVITY CURVE</a:t>
            </a:r>
          </a:p>
        </xdr:txBody>
      </xdr:sp>
      <xdr:graphicFrame macro="">
        <xdr:nvGraphicFramePr>
          <xdr:cNvPr id="19" name="Chart 18">
            <a:extLst>
              <a:ext uri="{FF2B5EF4-FFF2-40B4-BE49-F238E27FC236}">
                <a16:creationId xmlns:a16="http://schemas.microsoft.com/office/drawing/2014/main" id="{06F9BFF8-6399-4A40-A4F4-6842A971B4F0}"/>
              </a:ext>
            </a:extLst>
          </xdr:cNvPr>
          <xdr:cNvGraphicFramePr>
            <a:graphicFrameLocks/>
          </xdr:cNvGraphicFramePr>
        </xdr:nvGraphicFramePr>
        <xdr:xfrm>
          <a:off x="8624745" y="4250489"/>
          <a:ext cx="5048922" cy="3094344"/>
        </xdr:xfrm>
        <a:graphic>
          <a:graphicData uri="http://schemas.openxmlformats.org/drawingml/2006/chart">
            <c:chart xmlns:c="http://schemas.openxmlformats.org/drawingml/2006/chart" xmlns:r="http://schemas.openxmlformats.org/officeDocument/2006/relationships" r:id="rId9"/>
          </a:graphicData>
        </a:graphic>
      </xdr:graphicFrame>
      <xdr:sp macro="" textlink="">
        <xdr:nvSpPr>
          <xdr:cNvPr id="38" name="Rectangle: Rounded Corners 37">
            <a:extLst>
              <a:ext uri="{FF2B5EF4-FFF2-40B4-BE49-F238E27FC236}">
                <a16:creationId xmlns:a16="http://schemas.microsoft.com/office/drawing/2014/main" id="{C4AD45BA-DA78-49D3-9B90-6E2B390BD70D}"/>
              </a:ext>
            </a:extLst>
          </xdr:cNvPr>
          <xdr:cNvSpPr/>
        </xdr:nvSpPr>
        <xdr:spPr>
          <a:xfrm>
            <a:off x="13931900" y="256115"/>
            <a:ext cx="2779184" cy="3405718"/>
          </a:xfrm>
          <a:prstGeom prst="roundRect">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40" name="Rectangle: Rounded Corners 39">
            <a:extLst>
              <a:ext uri="{FF2B5EF4-FFF2-40B4-BE49-F238E27FC236}">
                <a16:creationId xmlns:a16="http://schemas.microsoft.com/office/drawing/2014/main" id="{ECA28211-DD4A-47FD-A819-26B93A3EE69A}"/>
              </a:ext>
            </a:extLst>
          </xdr:cNvPr>
          <xdr:cNvSpPr/>
        </xdr:nvSpPr>
        <xdr:spPr>
          <a:xfrm>
            <a:off x="14298085" y="275167"/>
            <a:ext cx="2233082" cy="455083"/>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t>AVERAGE STRESS BY SHIFT</a:t>
            </a:r>
          </a:p>
        </xdr:txBody>
      </xdr:sp>
      <xdr:graphicFrame macro="">
        <xdr:nvGraphicFramePr>
          <xdr:cNvPr id="41" name="Chart 40">
            <a:extLst>
              <a:ext uri="{FF2B5EF4-FFF2-40B4-BE49-F238E27FC236}">
                <a16:creationId xmlns:a16="http://schemas.microsoft.com/office/drawing/2014/main" id="{25750A1D-0060-4C72-A5D5-1525F68D1954}"/>
              </a:ext>
            </a:extLst>
          </xdr:cNvPr>
          <xdr:cNvGraphicFramePr>
            <a:graphicFrameLocks/>
          </xdr:cNvGraphicFramePr>
        </xdr:nvGraphicFramePr>
        <xdr:xfrm>
          <a:off x="13963651" y="404282"/>
          <a:ext cx="2662656" cy="3088377"/>
        </xdr:xfrm>
        <a:graphic>
          <a:graphicData uri="http://schemas.openxmlformats.org/drawingml/2006/chart">
            <c:chart xmlns:c="http://schemas.openxmlformats.org/drawingml/2006/chart" xmlns:r="http://schemas.openxmlformats.org/officeDocument/2006/relationships" r:id="rId10"/>
          </a:graphicData>
        </a:graphic>
      </xdr:graphicFrame>
      <xdr:sp macro="" textlink="">
        <xdr:nvSpPr>
          <xdr:cNvPr id="42" name="Rectangle: Rounded Corners 41">
            <a:extLst>
              <a:ext uri="{FF2B5EF4-FFF2-40B4-BE49-F238E27FC236}">
                <a16:creationId xmlns:a16="http://schemas.microsoft.com/office/drawing/2014/main" id="{C72A7B9B-9F1E-4E7C-9764-720127375C78}"/>
              </a:ext>
            </a:extLst>
          </xdr:cNvPr>
          <xdr:cNvSpPr/>
        </xdr:nvSpPr>
        <xdr:spPr>
          <a:xfrm>
            <a:off x="16788168" y="243418"/>
            <a:ext cx="3267249" cy="3365500"/>
          </a:xfrm>
          <a:prstGeom prst="roundRect">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43" name="Rectangle: Rounded Corners 42">
            <a:extLst>
              <a:ext uri="{FF2B5EF4-FFF2-40B4-BE49-F238E27FC236}">
                <a16:creationId xmlns:a16="http://schemas.microsoft.com/office/drawing/2014/main" id="{4A9881BC-AC92-4AB2-BB96-929BD1127479}"/>
              </a:ext>
            </a:extLst>
          </xdr:cNvPr>
          <xdr:cNvSpPr/>
        </xdr:nvSpPr>
        <xdr:spPr>
          <a:xfrm>
            <a:off x="17372071" y="278819"/>
            <a:ext cx="2196512" cy="387931"/>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t>STRESS BY JOB LEVEL</a:t>
            </a:r>
          </a:p>
        </xdr:txBody>
      </xdr:sp>
      <xdr:graphicFrame macro="">
        <xdr:nvGraphicFramePr>
          <xdr:cNvPr id="44" name="Chart 43">
            <a:extLst>
              <a:ext uri="{FF2B5EF4-FFF2-40B4-BE49-F238E27FC236}">
                <a16:creationId xmlns:a16="http://schemas.microsoft.com/office/drawing/2014/main" id="{422100C5-FA8D-4386-8158-82E9454CC8A1}"/>
              </a:ext>
            </a:extLst>
          </xdr:cNvPr>
          <xdr:cNvGraphicFramePr>
            <a:graphicFrameLocks/>
          </xdr:cNvGraphicFramePr>
        </xdr:nvGraphicFramePr>
        <xdr:xfrm>
          <a:off x="16806334" y="800112"/>
          <a:ext cx="3185584" cy="2882888"/>
        </xdr:xfrm>
        <a:graphic>
          <a:graphicData uri="http://schemas.openxmlformats.org/drawingml/2006/chart">
            <c:chart xmlns:c="http://schemas.openxmlformats.org/drawingml/2006/chart" xmlns:r="http://schemas.openxmlformats.org/officeDocument/2006/relationships" r:id="rId11"/>
          </a:graphicData>
        </a:graphic>
      </xdr:graphicFrame>
      <xdr:sp macro="" textlink="">
        <xdr:nvSpPr>
          <xdr:cNvPr id="6" name="Rectangle: Rounded Corners 5">
            <a:extLst>
              <a:ext uri="{FF2B5EF4-FFF2-40B4-BE49-F238E27FC236}">
                <a16:creationId xmlns:a16="http://schemas.microsoft.com/office/drawing/2014/main" id="{1A066F52-F726-469B-A2C8-36C37924D9CF}"/>
              </a:ext>
            </a:extLst>
          </xdr:cNvPr>
          <xdr:cNvSpPr/>
        </xdr:nvSpPr>
        <xdr:spPr>
          <a:xfrm>
            <a:off x="16948150" y="3816349"/>
            <a:ext cx="3128433" cy="3522134"/>
          </a:xfrm>
          <a:prstGeom prst="roundRect">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graphicFrame macro="">
        <xdr:nvGraphicFramePr>
          <xdr:cNvPr id="13" name="Chart 12">
            <a:extLst>
              <a:ext uri="{FF2B5EF4-FFF2-40B4-BE49-F238E27FC236}">
                <a16:creationId xmlns:a16="http://schemas.microsoft.com/office/drawing/2014/main" id="{66A1B959-7F77-4F3A-93D2-01C1B206DE21}"/>
              </a:ext>
            </a:extLst>
          </xdr:cNvPr>
          <xdr:cNvGraphicFramePr>
            <a:graphicFrameLocks/>
          </xdr:cNvGraphicFramePr>
        </xdr:nvGraphicFramePr>
        <xdr:xfrm>
          <a:off x="16948151" y="4064000"/>
          <a:ext cx="3255432" cy="3238499"/>
        </xdr:xfrm>
        <a:graphic>
          <a:graphicData uri="http://schemas.openxmlformats.org/drawingml/2006/chart">
            <c:chart xmlns:c="http://schemas.openxmlformats.org/drawingml/2006/chart" xmlns:r="http://schemas.openxmlformats.org/officeDocument/2006/relationships" r:id="rId12"/>
          </a:graphicData>
        </a:graphic>
      </xdr:graphicFrame>
      <xdr:sp macro="" textlink="">
        <xdr:nvSpPr>
          <xdr:cNvPr id="14" name="Rectangle: Rounded Corners 13">
            <a:extLst>
              <a:ext uri="{FF2B5EF4-FFF2-40B4-BE49-F238E27FC236}">
                <a16:creationId xmlns:a16="http://schemas.microsoft.com/office/drawing/2014/main" id="{D616FBDD-78F1-4700-8C4C-90423E96E4E3}"/>
              </a:ext>
            </a:extLst>
          </xdr:cNvPr>
          <xdr:cNvSpPr/>
        </xdr:nvSpPr>
        <xdr:spPr>
          <a:xfrm>
            <a:off x="17307984" y="3837516"/>
            <a:ext cx="2461684" cy="321734"/>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t>STRESS/WORK</a:t>
            </a:r>
            <a:r>
              <a:rPr lang="en-US" baseline="0"/>
              <a:t>  RATIO</a:t>
            </a:r>
            <a:endParaRPr lang="en-US"/>
          </a:p>
        </xdr:txBody>
      </xdr:sp>
      <xdr:pic>
        <xdr:nvPicPr>
          <xdr:cNvPr id="26" name="Picture 25">
            <a:hlinkClick xmlns:r="http://schemas.openxmlformats.org/officeDocument/2006/relationships" r:id="rId13"/>
            <a:extLst>
              <a:ext uri="{FF2B5EF4-FFF2-40B4-BE49-F238E27FC236}">
                <a16:creationId xmlns:a16="http://schemas.microsoft.com/office/drawing/2014/main" id="{6DF772C0-1F58-40C6-B8D1-562D600FC82C}"/>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flipH="1">
            <a:off x="1065951" y="387335"/>
            <a:ext cx="590550" cy="634621"/>
          </a:xfrm>
          <a:prstGeom prst="rect">
            <a:avLst/>
          </a:prstGeom>
        </xdr:spPr>
      </xdr:pic>
      <xdr:pic>
        <xdr:nvPicPr>
          <xdr:cNvPr id="28" name="Picture 27">
            <a:hlinkClick xmlns:r="http://schemas.openxmlformats.org/officeDocument/2006/relationships" r:id="rId15"/>
            <a:extLst>
              <a:ext uri="{FF2B5EF4-FFF2-40B4-BE49-F238E27FC236}">
                <a16:creationId xmlns:a16="http://schemas.microsoft.com/office/drawing/2014/main" id="{B370F8F3-5E94-400A-84CF-AE70D1C17B5C}"/>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1117386" y="1354274"/>
            <a:ext cx="487681" cy="704429"/>
          </a:xfrm>
          <a:prstGeom prst="rect">
            <a:avLst/>
          </a:prstGeom>
        </xdr:spPr>
      </xdr:pic>
      <xdr:pic>
        <xdr:nvPicPr>
          <xdr:cNvPr id="29" name="Picture 28">
            <a:hlinkClick xmlns:r="http://schemas.openxmlformats.org/officeDocument/2006/relationships" r:id="rId17"/>
            <a:extLst>
              <a:ext uri="{FF2B5EF4-FFF2-40B4-BE49-F238E27FC236}">
                <a16:creationId xmlns:a16="http://schemas.microsoft.com/office/drawing/2014/main" id="{F096BE70-9C07-4AE9-BC3D-D903444C10FF}"/>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flipH="1">
            <a:off x="1078737" y="3464590"/>
            <a:ext cx="564978" cy="705073"/>
          </a:xfrm>
          <a:prstGeom prst="rect">
            <a:avLst/>
          </a:prstGeom>
        </xdr:spPr>
      </xdr:pic>
      <xdr:pic>
        <xdr:nvPicPr>
          <xdr:cNvPr id="30" name="Picture 29">
            <a:hlinkClick xmlns:r="http://schemas.openxmlformats.org/officeDocument/2006/relationships" r:id="rId19"/>
            <a:extLst>
              <a:ext uri="{FF2B5EF4-FFF2-40B4-BE49-F238E27FC236}">
                <a16:creationId xmlns:a16="http://schemas.microsoft.com/office/drawing/2014/main" id="{CF70345F-470A-4568-AAB4-76C84FE8522D}"/>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1091786" y="4508107"/>
            <a:ext cx="538880" cy="624417"/>
          </a:xfrm>
          <a:prstGeom prst="rect">
            <a:avLst/>
          </a:prstGeom>
        </xdr:spPr>
      </xdr:pic>
      <xdr:pic>
        <xdr:nvPicPr>
          <xdr:cNvPr id="31" name="Picture 30">
            <a:hlinkClick xmlns:r="http://schemas.openxmlformats.org/officeDocument/2006/relationships" r:id="rId21"/>
            <a:extLst>
              <a:ext uri="{FF2B5EF4-FFF2-40B4-BE49-F238E27FC236}">
                <a16:creationId xmlns:a16="http://schemas.microsoft.com/office/drawing/2014/main" id="{3E96941C-586F-4454-B28D-B8E86ABE3E1A}"/>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1105533" y="2351272"/>
            <a:ext cx="511386" cy="738670"/>
          </a:xfrm>
          <a:prstGeom prst="rect">
            <a:avLst/>
          </a:prstGeom>
        </xdr:spPr>
      </xdr:pic>
    </xdr:grpSp>
    <xdr:clientData/>
  </xdr:twoCellAnchor>
</xdr:wsDr>
</file>

<file path=xl/drawings/drawing6.xml><?xml version="1.0" encoding="utf-8"?>
<xdr:wsDr xmlns:xdr="http://schemas.openxmlformats.org/drawingml/2006/spreadsheetDrawing" xmlns:a="http://schemas.openxmlformats.org/drawingml/2006/main">
  <xdr:twoCellAnchor editAs="oneCell">
    <xdr:from>
      <xdr:col>23</xdr:col>
      <xdr:colOff>0</xdr:colOff>
      <xdr:row>2</xdr:row>
      <xdr:rowOff>0</xdr:rowOff>
    </xdr:from>
    <xdr:to>
      <xdr:col>23</xdr:col>
      <xdr:colOff>590550</xdr:colOff>
      <xdr:row>5</xdr:row>
      <xdr:rowOff>63121</xdr:rowOff>
    </xdr:to>
    <xdr:pic>
      <xdr:nvPicPr>
        <xdr:cNvPr id="6" name="Picture 5">
          <a:hlinkClick xmlns:r="http://schemas.openxmlformats.org/officeDocument/2006/relationships" r:id="rId1"/>
          <a:extLst>
            <a:ext uri="{FF2B5EF4-FFF2-40B4-BE49-F238E27FC236}">
              <a16:creationId xmlns:a16="http://schemas.microsoft.com/office/drawing/2014/main" id="{858BC87E-39C3-45F6-981E-CD3D6F19661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H="1">
          <a:off x="21542375" y="381000"/>
          <a:ext cx="590550" cy="634621"/>
        </a:xfrm>
        <a:prstGeom prst="rect">
          <a:avLst/>
        </a:prstGeom>
      </xdr:spPr>
    </xdr:pic>
    <xdr:clientData/>
  </xdr:twoCellAnchor>
  <xdr:twoCellAnchor editAs="oneCell">
    <xdr:from>
      <xdr:col>23</xdr:col>
      <xdr:colOff>65618</xdr:colOff>
      <xdr:row>6</xdr:row>
      <xdr:rowOff>173189</xdr:rowOff>
    </xdr:from>
    <xdr:to>
      <xdr:col>23</xdr:col>
      <xdr:colOff>541868</xdr:colOff>
      <xdr:row>10</xdr:row>
      <xdr:rowOff>99107</xdr:rowOff>
    </xdr:to>
    <xdr:pic>
      <xdr:nvPicPr>
        <xdr:cNvPr id="7" name="Picture 6">
          <a:hlinkClick xmlns:r="http://schemas.openxmlformats.org/officeDocument/2006/relationships" r:id="rId3"/>
          <a:extLst>
            <a:ext uri="{FF2B5EF4-FFF2-40B4-BE49-F238E27FC236}">
              <a16:creationId xmlns:a16="http://schemas.microsoft.com/office/drawing/2014/main" id="{E549C446-6D21-499C-B052-F6A6376868BE}"/>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1607993" y="1316189"/>
          <a:ext cx="476250" cy="687918"/>
        </a:xfrm>
        <a:prstGeom prst="rect">
          <a:avLst/>
        </a:prstGeom>
      </xdr:spPr>
    </xdr:pic>
    <xdr:clientData/>
  </xdr:twoCellAnchor>
  <xdr:twoCellAnchor editAs="oneCell">
    <xdr:from>
      <xdr:col>23</xdr:col>
      <xdr:colOff>38974</xdr:colOff>
      <xdr:row>16</xdr:row>
      <xdr:rowOff>166838</xdr:rowOff>
    </xdr:from>
    <xdr:to>
      <xdr:col>24</xdr:col>
      <xdr:colOff>702</xdr:colOff>
      <xdr:row>20</xdr:row>
      <xdr:rowOff>109911</xdr:rowOff>
    </xdr:to>
    <xdr:pic>
      <xdr:nvPicPr>
        <xdr:cNvPr id="8" name="Picture 7">
          <a:hlinkClick xmlns:r="http://schemas.openxmlformats.org/officeDocument/2006/relationships" r:id="rId5"/>
          <a:extLst>
            <a:ext uri="{FF2B5EF4-FFF2-40B4-BE49-F238E27FC236}">
              <a16:creationId xmlns:a16="http://schemas.microsoft.com/office/drawing/2014/main" id="{91CE6EF3-F2CE-4B09-B2A5-F0C3AEC41CD5}"/>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flipH="1">
          <a:off x="21581349" y="3214838"/>
          <a:ext cx="564978" cy="705073"/>
        </a:xfrm>
        <a:prstGeom prst="rect">
          <a:avLst/>
        </a:prstGeom>
      </xdr:spPr>
    </xdr:pic>
    <xdr:clientData/>
  </xdr:twoCellAnchor>
  <xdr:twoCellAnchor editAs="oneCell">
    <xdr:from>
      <xdr:col>23</xdr:col>
      <xdr:colOff>40218</xdr:colOff>
      <xdr:row>20</xdr:row>
      <xdr:rowOff>183771</xdr:rowOff>
    </xdr:from>
    <xdr:to>
      <xdr:col>23</xdr:col>
      <xdr:colOff>579098</xdr:colOff>
      <xdr:row>24</xdr:row>
      <xdr:rowOff>46188</xdr:rowOff>
    </xdr:to>
    <xdr:pic>
      <xdr:nvPicPr>
        <xdr:cNvPr id="9" name="Picture 8">
          <a:hlinkClick xmlns:r="http://schemas.openxmlformats.org/officeDocument/2006/relationships" r:id="rId7"/>
          <a:extLst>
            <a:ext uri="{FF2B5EF4-FFF2-40B4-BE49-F238E27FC236}">
              <a16:creationId xmlns:a16="http://schemas.microsoft.com/office/drawing/2014/main" id="{85170B85-85CA-472C-B44A-9B69B9772EED}"/>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21582593" y="3993771"/>
          <a:ext cx="538880" cy="624417"/>
        </a:xfrm>
        <a:prstGeom prst="rect">
          <a:avLst/>
        </a:prstGeom>
      </xdr:spPr>
    </xdr:pic>
    <xdr:clientData/>
  </xdr:twoCellAnchor>
  <xdr:twoCellAnchor editAs="oneCell">
    <xdr:from>
      <xdr:col>23</xdr:col>
      <xdr:colOff>154518</xdr:colOff>
      <xdr:row>11</xdr:row>
      <xdr:rowOff>109689</xdr:rowOff>
    </xdr:from>
    <xdr:to>
      <xdr:col>24</xdr:col>
      <xdr:colOff>27518</xdr:colOff>
      <xdr:row>15</xdr:row>
      <xdr:rowOff>35607</xdr:rowOff>
    </xdr:to>
    <xdr:pic>
      <xdr:nvPicPr>
        <xdr:cNvPr id="10" name="Picture 9">
          <a:hlinkClick xmlns:r="http://schemas.openxmlformats.org/officeDocument/2006/relationships" r:id="rId9"/>
          <a:extLst>
            <a:ext uri="{FF2B5EF4-FFF2-40B4-BE49-F238E27FC236}">
              <a16:creationId xmlns:a16="http://schemas.microsoft.com/office/drawing/2014/main" id="{17C9F792-E7F2-43EF-9931-A6AE011DFB02}"/>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1696893" y="2205189"/>
          <a:ext cx="476250" cy="687918"/>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77.479332060182" createdVersion="8" refreshedVersion="8" minRefreshableVersion="3" recordCount="4000" xr:uid="{38547085-B85A-4639-BC0D-E65D11C01C26}">
  <cacheSource type="worksheet">
    <worksheetSource name="Table1"/>
  </cacheSource>
  <cacheFields count="20">
    <cacheField name="Employee_ID" numFmtId="0">
      <sharedItems containsSemiMixedTypes="0" containsString="0" containsNumber="1" containsInteger="1" minValue="1" maxValue="4000"/>
    </cacheField>
    <cacheField name="Age" numFmtId="0">
      <sharedItems containsSemiMixedTypes="0" containsString="0" containsNumber="1" containsInteger="1" minValue="20" maxValue="64"/>
    </cacheField>
    <cacheField name="Gender" numFmtId="0">
      <sharedItems count="3">
        <s v="Male"/>
        <s v="Female"/>
        <s v="Other"/>
      </sharedItems>
    </cacheField>
    <cacheField name="Industry" numFmtId="0">
      <sharedItems count="10">
        <s v="Construction"/>
        <s v="Retail"/>
        <s v="Healthcare"/>
        <s v="Finance"/>
        <s v="Transportation"/>
        <s v="Media"/>
        <s v="Technology"/>
        <s v="Manufacturing"/>
        <s v="Hospitality"/>
        <s v="Education"/>
      </sharedItems>
    </cacheField>
    <cacheField name="Job_Level" numFmtId="0">
      <sharedItems count="6">
        <s v="Mid-Level"/>
        <s v="Manager"/>
        <s v="Senior"/>
        <s v="Junior"/>
        <s v="Intern"/>
        <s v="Executive"/>
      </sharedItems>
    </cacheField>
    <cacheField name="Work_Shift" numFmtId="0">
      <sharedItems count="3">
        <s v="Night"/>
        <s v="Day"/>
        <s v="Rotational"/>
      </sharedItems>
    </cacheField>
    <cacheField name="Weekly_Work_Hours" numFmtId="0">
      <sharedItems containsSemiMixedTypes="0" containsString="0" containsNumber="1" containsInteger="1" minValue="30" maxValue="70"/>
    </cacheField>
    <cacheField name="Sleep_Hours" numFmtId="0">
      <sharedItems containsSemiMixedTypes="0" containsString="0" containsNumber="1" minValue="3" maxValue="9"/>
    </cacheField>
    <cacheField name="Sleep_Quality_Score" numFmtId="0">
      <sharedItems containsSemiMixedTypes="0" containsString="0" containsNumber="1" minValue="1.8" maxValue="10"/>
    </cacheField>
    <cacheField name="Has_Sleep_Disorder" numFmtId="0">
      <sharedItems containsSemiMixedTypes="0" containsString="0" containsNumber="1" containsInteger="1" minValue="0" maxValue="1" count="2">
        <n v="1"/>
        <n v="0"/>
      </sharedItems>
    </cacheField>
    <cacheField name="Sleep_Disorder_Type" numFmtId="0">
      <sharedItems count="6">
        <s v="Insomnia"/>
        <s v="None"/>
        <s v="Restless Leg Syndrome"/>
        <s v="Narcolepsy"/>
        <s v="Sleep Apnea"/>
        <s v="Sleep Paralysis"/>
      </sharedItems>
    </cacheField>
    <cacheField name="Stress_Level" numFmtId="0">
      <sharedItems containsSemiMixedTypes="0" containsString="0" containsNumber="1" minValue="1" maxValue="10" count="91">
        <n v="7.4"/>
        <n v="8.1999999999999993"/>
        <n v="7.7"/>
        <n v="10"/>
        <n v="4.8"/>
        <n v="8.6"/>
        <n v="9.8000000000000007"/>
        <n v="6.9"/>
        <n v="5.0999999999999996"/>
        <n v="8"/>
        <n v="7.6"/>
        <n v="7.3"/>
        <n v="5.2"/>
        <n v="3.6"/>
        <n v="5.3"/>
        <n v="3.9"/>
        <n v="4.5999999999999996"/>
        <n v="6"/>
        <n v="7.5"/>
        <n v="3.7"/>
        <n v="9.1999999999999993"/>
        <n v="6.7"/>
        <n v="6.2"/>
        <n v="5.6"/>
        <n v="5"/>
        <n v="2.4"/>
        <n v="2.5"/>
        <n v="6.4"/>
        <n v="7.2"/>
        <n v="8.9"/>
        <n v="3.2"/>
        <n v="4.9000000000000004"/>
        <n v="7.1"/>
        <n v="6.8"/>
        <n v="3.1"/>
        <n v="6.3"/>
        <n v="9.3000000000000007"/>
        <n v="4.2"/>
        <n v="7"/>
        <n v="6.1"/>
        <n v="7.8"/>
        <n v="5.8"/>
        <n v="8.5"/>
        <n v="8.6999999999999993"/>
        <n v="1"/>
        <n v="5.9"/>
        <n v="9.6"/>
        <n v="2"/>
        <n v="5.5"/>
        <n v="4.0999999999999996"/>
        <n v="9.1"/>
        <n v="4.3"/>
        <n v="8.1"/>
        <n v="6.5"/>
        <n v="5.4"/>
        <n v="7.9"/>
        <n v="9"/>
        <n v="8.8000000000000007"/>
        <n v="3.3"/>
        <n v="3.4"/>
        <n v="9.5"/>
        <n v="3.8"/>
        <n v="4.4000000000000004"/>
        <n v="9.4"/>
        <n v="9.6999999999999993"/>
        <n v="4.7"/>
        <n v="3"/>
        <n v="6.6"/>
        <n v="3.5"/>
        <n v="8.3000000000000007"/>
        <n v="8.4"/>
        <n v="2.8"/>
        <n v="2.2999999999999998"/>
        <n v="2.6"/>
        <n v="9.9"/>
        <n v="5.7"/>
        <n v="4.5"/>
        <n v="4"/>
        <n v="2.9"/>
        <n v="1.8"/>
        <n v="2.7"/>
        <n v="1.4"/>
        <n v="1.5"/>
        <n v="1.7"/>
        <n v="1.3"/>
        <n v="1.9"/>
        <n v="1.2"/>
        <n v="2.1"/>
        <n v="2.2000000000000002"/>
        <n v="1.6"/>
        <n v="1.1000000000000001"/>
      </sharedItems>
    </cacheField>
    <cacheField name="Caffeine_Intake_Cups" numFmtId="0">
      <sharedItems containsSemiMixedTypes="0" containsString="0" containsNumber="1" minValue="0" maxValue="8"/>
    </cacheField>
    <cacheField name="Productivity_Score" numFmtId="0">
      <sharedItems containsSemiMixedTypes="0" containsString="0" containsNumber="1" minValue="1" maxValue="9.5"/>
    </cacheField>
    <cacheField name="Column1" numFmtId="0">
      <sharedItems containsSemiMixedTypes="0" containsString="0" containsNumber="1" minValue="30" maxValue="700"/>
    </cacheField>
    <cacheField name="Disorder severity" numFmtId="1">
      <sharedItems containsSemiMixedTypes="0" containsString="0" containsNumber="1" minValue="3.1578947368421053" maxValue="690"/>
    </cacheField>
    <cacheField name="SLEEP_DEFICIT" numFmtId="0">
      <sharedItems containsSemiMixedTypes="0" containsString="0" containsNumber="1" minValue="-1" maxValue="5"/>
    </cacheField>
    <cacheField name="STRESS TO WORK RATIO" numFmtId="0">
      <sharedItems containsSemiMixedTypes="0" containsString="0" containsNumber="1" minValue="2.8571428571428571E-2" maxValue="0.29333333333333333"/>
    </cacheField>
    <cacheField name="STRESS_SLEEP CORRELATION" numFmtId="2">
      <sharedItems containsSemiMixedTypes="0" containsString="0" containsNumber="1" minValue="-1.150943896331845E-2" maxValue="-1.150943896331845E-2"/>
    </cacheField>
    <cacheField name="Productivity_loss" numFmtId="0">
      <sharedItems containsSemiMixedTypes="0" containsString="0" containsNumber="1" minValue="0" maxValue="89.473684210526315"/>
    </cacheField>
  </cacheFields>
  <extLst>
    <ext xmlns:x14="http://schemas.microsoft.com/office/spreadsheetml/2009/9/main" uri="{725AE2AE-9491-48be-B2B4-4EB974FC3084}">
      <x14:pivotCacheDefinition pivotCacheId="5936327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00">
  <r>
    <n v="1"/>
    <n v="43"/>
    <x v="0"/>
    <x v="0"/>
    <x v="0"/>
    <x v="0"/>
    <n v="48"/>
    <n v="6.2"/>
    <n v="8"/>
    <x v="0"/>
    <x v="0"/>
    <x v="0"/>
    <n v="4.3"/>
    <n v="5.3"/>
    <n v="355.20000000000005"/>
    <n v="67.018867924528308"/>
    <n v="1.7999999999999998"/>
    <n v="0.15416666666666667"/>
    <n v="-1.150943896331845E-2"/>
    <n v="44.21052631578948"/>
  </r>
  <r>
    <n v="2"/>
    <n v="29"/>
    <x v="1"/>
    <x v="1"/>
    <x v="1"/>
    <x v="1"/>
    <n v="43"/>
    <n v="6.6"/>
    <n v="9.1"/>
    <x v="1"/>
    <x v="1"/>
    <x v="1"/>
    <n v="4.5"/>
    <n v="5.5"/>
    <n v="352.59999999999997"/>
    <n v="64.109090909090909"/>
    <n v="1.4000000000000004"/>
    <n v="0.19069767441860463"/>
    <n v="-1.150943896331845E-2"/>
    <n v="42.105263157894733"/>
  </r>
  <r>
    <n v="3"/>
    <n v="27"/>
    <x v="0"/>
    <x v="2"/>
    <x v="1"/>
    <x v="1"/>
    <n v="50"/>
    <n v="6.3"/>
    <n v="7.9"/>
    <x v="0"/>
    <x v="0"/>
    <x v="2"/>
    <n v="4.5"/>
    <n v="5.0999999999999996"/>
    <n v="385"/>
    <n v="75.490196078431381"/>
    <n v="1.7000000000000002"/>
    <n v="0.154"/>
    <n v="-1.150943896331845E-2"/>
    <n v="46.315789473684212"/>
  </r>
  <r>
    <n v="4"/>
    <n v="40"/>
    <x v="0"/>
    <x v="2"/>
    <x v="2"/>
    <x v="1"/>
    <n v="57"/>
    <n v="6.9"/>
    <n v="8.1999999999999993"/>
    <x v="1"/>
    <x v="1"/>
    <x v="3"/>
    <n v="6.5"/>
    <n v="4.0999999999999996"/>
    <n v="570"/>
    <n v="139.02439024390245"/>
    <n v="1.0999999999999996"/>
    <n v="0.17543859649122806"/>
    <n v="-1.150943896331845E-2"/>
    <n v="56.84210526315789"/>
  </r>
  <r>
    <n v="5"/>
    <n v="25"/>
    <x v="0"/>
    <x v="3"/>
    <x v="3"/>
    <x v="1"/>
    <n v="43"/>
    <n v="3.2"/>
    <n v="4"/>
    <x v="0"/>
    <x v="0"/>
    <x v="4"/>
    <n v="5.6"/>
    <n v="4.5999999999999996"/>
    <n v="206.4"/>
    <n v="44.869565217391312"/>
    <n v="4.8"/>
    <n v="0.11162790697674418"/>
    <n v="-1.150943896331845E-2"/>
    <n v="51.578947368421055"/>
  </r>
  <r>
    <n v="6"/>
    <n v="40"/>
    <x v="0"/>
    <x v="3"/>
    <x v="3"/>
    <x v="0"/>
    <n v="43"/>
    <n v="5.5"/>
    <n v="7.4"/>
    <x v="0"/>
    <x v="2"/>
    <x v="5"/>
    <n v="6.2"/>
    <n v="4.4000000000000004"/>
    <n v="369.8"/>
    <n v="84.045454545454547"/>
    <n v="2.5"/>
    <n v="0.19999999999999998"/>
    <n v="-1.150943896331845E-2"/>
    <n v="53.684210526315788"/>
  </r>
  <r>
    <n v="7"/>
    <n v="58"/>
    <x v="0"/>
    <x v="2"/>
    <x v="1"/>
    <x v="1"/>
    <n v="57"/>
    <n v="4.4000000000000004"/>
    <n v="4.4000000000000004"/>
    <x v="0"/>
    <x v="3"/>
    <x v="6"/>
    <n v="5.2"/>
    <n v="2.2999999999999998"/>
    <n v="558.6"/>
    <n v="242.86956521739134"/>
    <n v="3.5999999999999996"/>
    <n v="0.17192982456140352"/>
    <n v="-1.150943896331845E-2"/>
    <n v="75.789473684210535"/>
  </r>
  <r>
    <n v="8"/>
    <n v="43"/>
    <x v="1"/>
    <x v="4"/>
    <x v="4"/>
    <x v="0"/>
    <n v="51"/>
    <n v="7.2"/>
    <n v="8.5"/>
    <x v="1"/>
    <x v="1"/>
    <x v="7"/>
    <n v="4.5999999999999996"/>
    <n v="5.8"/>
    <n v="351.90000000000003"/>
    <n v="60.672413793103459"/>
    <n v="0.79999999999999982"/>
    <n v="0.13529411764705884"/>
    <n v="-1.150943896331845E-2"/>
    <n v="38.947368421052637"/>
  </r>
  <r>
    <n v="9"/>
    <n v="52"/>
    <x v="1"/>
    <x v="5"/>
    <x v="3"/>
    <x v="1"/>
    <n v="41"/>
    <n v="5"/>
    <n v="6.9"/>
    <x v="0"/>
    <x v="0"/>
    <x v="8"/>
    <n v="5.5"/>
    <n v="5.9"/>
    <n v="209.1"/>
    <n v="35.440677966101688"/>
    <n v="3"/>
    <n v="0.12439024390243901"/>
    <n v="-1.150943896331845E-2"/>
    <n v="37.89473684210526"/>
  </r>
  <r>
    <n v="10"/>
    <n v="37"/>
    <x v="0"/>
    <x v="6"/>
    <x v="4"/>
    <x v="1"/>
    <n v="49"/>
    <n v="3.9"/>
    <n v="4.4000000000000004"/>
    <x v="0"/>
    <x v="0"/>
    <x v="9"/>
    <n v="3.5"/>
    <n v="3.2"/>
    <n v="392"/>
    <n v="122.5"/>
    <n v="4.0999999999999996"/>
    <n v="0.16326530612244897"/>
    <n v="-1.150943896331845E-2"/>
    <n v="66.315789473684205"/>
  </r>
  <r>
    <n v="11"/>
    <n v="47"/>
    <x v="1"/>
    <x v="7"/>
    <x v="4"/>
    <x v="1"/>
    <n v="41"/>
    <n v="3.5"/>
    <n v="4.7"/>
    <x v="0"/>
    <x v="4"/>
    <x v="8"/>
    <n v="4.7"/>
    <n v="4.8"/>
    <n v="209.1"/>
    <n v="43.5625"/>
    <n v="4.5"/>
    <n v="0.12439024390243901"/>
    <n v="-1.150943896331845E-2"/>
    <n v="49.473684210526322"/>
  </r>
  <r>
    <n v="12"/>
    <n v="51"/>
    <x v="1"/>
    <x v="8"/>
    <x v="4"/>
    <x v="1"/>
    <n v="41"/>
    <n v="6.9"/>
    <n v="9.6999999999999993"/>
    <x v="1"/>
    <x v="1"/>
    <x v="10"/>
    <n v="3.5"/>
    <n v="6.1"/>
    <n v="311.59999999999997"/>
    <n v="51.081967213114751"/>
    <n v="1.0999999999999996"/>
    <n v="0.18536585365853658"/>
    <n v="-1.150943896331845E-2"/>
    <n v="35.789473684210535"/>
  </r>
  <r>
    <n v="13"/>
    <n v="31"/>
    <x v="1"/>
    <x v="9"/>
    <x v="4"/>
    <x v="1"/>
    <n v="46"/>
    <n v="4.8"/>
    <n v="6.1"/>
    <x v="0"/>
    <x v="4"/>
    <x v="11"/>
    <n v="5.8"/>
    <n v="4.4000000000000004"/>
    <n v="335.8"/>
    <n v="76.318181818181813"/>
    <n v="3.2"/>
    <n v="0.15869565217391304"/>
    <n v="-1.150943896331845E-2"/>
    <n v="53.684210526315788"/>
  </r>
  <r>
    <n v="14"/>
    <n v="61"/>
    <x v="1"/>
    <x v="0"/>
    <x v="2"/>
    <x v="0"/>
    <n v="30"/>
    <n v="6"/>
    <n v="9.5"/>
    <x v="0"/>
    <x v="0"/>
    <x v="12"/>
    <n v="3.6"/>
    <n v="7.2"/>
    <n v="156"/>
    <n v="21.666666666666668"/>
    <n v="2"/>
    <n v="0.17333333333333334"/>
    <n v="-1.150943896331845E-2"/>
    <n v="24.210526315789473"/>
  </r>
  <r>
    <n v="15"/>
    <n v="46"/>
    <x v="0"/>
    <x v="1"/>
    <x v="2"/>
    <x v="0"/>
    <n v="31"/>
    <n v="8.6"/>
    <n v="8.5"/>
    <x v="1"/>
    <x v="1"/>
    <x v="13"/>
    <n v="2.1"/>
    <n v="7.5"/>
    <n v="111.60000000000001"/>
    <n v="14.88"/>
    <n v="-0.59999999999999964"/>
    <n v="0.11612903225806452"/>
    <n v="-1.150943896331845E-2"/>
    <n v="21.052631578947366"/>
  </r>
  <r>
    <n v="16"/>
    <n v="29"/>
    <x v="1"/>
    <x v="0"/>
    <x v="1"/>
    <x v="1"/>
    <n v="40"/>
    <n v="6.8"/>
    <n v="9.6"/>
    <x v="1"/>
    <x v="1"/>
    <x v="11"/>
    <n v="3.7"/>
    <n v="6.2"/>
    <n v="292"/>
    <n v="47.096774193548384"/>
    <n v="1.2000000000000002"/>
    <n v="0.1825"/>
    <n v="-1.150943896331845E-2"/>
    <n v="34.736842105263158"/>
  </r>
  <r>
    <n v="17"/>
    <n v="61"/>
    <x v="1"/>
    <x v="2"/>
    <x v="2"/>
    <x v="1"/>
    <n v="36"/>
    <n v="5.4"/>
    <n v="8.1"/>
    <x v="1"/>
    <x v="1"/>
    <x v="14"/>
    <n v="3.2"/>
    <n v="6.4"/>
    <n v="190.79999999999998"/>
    <n v="29.812499999999996"/>
    <n v="2.5999999999999996"/>
    <n v="0.14722222222222223"/>
    <n v="-1.150943896331845E-2"/>
    <n v="32.631578947368418"/>
  </r>
  <r>
    <n v="18"/>
    <n v="51"/>
    <x v="0"/>
    <x v="7"/>
    <x v="5"/>
    <x v="2"/>
    <n v="47"/>
    <n v="4.4000000000000004"/>
    <n v="5.5"/>
    <x v="0"/>
    <x v="0"/>
    <x v="10"/>
    <n v="5.7"/>
    <n v="3.9"/>
    <n v="357.2"/>
    <n v="91.589743589743591"/>
    <n v="3.5999999999999996"/>
    <n v="0.16170212765957445"/>
    <n v="-1.150943896331845E-2"/>
    <n v="58.947368421052623"/>
  </r>
  <r>
    <n v="19"/>
    <n v="61"/>
    <x v="0"/>
    <x v="9"/>
    <x v="3"/>
    <x v="1"/>
    <n v="37"/>
    <n v="6.9"/>
    <n v="10"/>
    <x v="1"/>
    <x v="1"/>
    <x v="15"/>
    <n v="4.9000000000000004"/>
    <n v="8"/>
    <n v="144.29999999999998"/>
    <n v="18.037499999999998"/>
    <n v="1.0999999999999996"/>
    <n v="0.1054054054054054"/>
    <n v="-1.150943896331845E-2"/>
    <n v="15.789473684210526"/>
  </r>
  <r>
    <n v="20"/>
    <n v="45"/>
    <x v="1"/>
    <x v="3"/>
    <x v="5"/>
    <x v="1"/>
    <n v="33"/>
    <n v="6"/>
    <n v="9.1999999999999993"/>
    <x v="1"/>
    <x v="1"/>
    <x v="16"/>
    <n v="3.1"/>
    <n v="7.3"/>
    <n v="151.79999999999998"/>
    <n v="20.794520547945204"/>
    <n v="2"/>
    <n v="0.13939393939393938"/>
    <n v="-1.150943896331845E-2"/>
    <n v="23.157894736842106"/>
  </r>
  <r>
    <n v="21"/>
    <n v="44"/>
    <x v="0"/>
    <x v="3"/>
    <x v="2"/>
    <x v="1"/>
    <n v="56"/>
    <n v="7.1"/>
    <n v="8.3000000000000007"/>
    <x v="0"/>
    <x v="0"/>
    <x v="3"/>
    <n v="4.3"/>
    <n v="4.0999999999999996"/>
    <n v="560"/>
    <n v="136.58536585365854"/>
    <n v="0.90000000000000036"/>
    <n v="0.17857142857142858"/>
    <n v="-1.150943896331845E-2"/>
    <n v="56.84210526315789"/>
  </r>
  <r>
    <n v="22"/>
    <n v="30"/>
    <x v="2"/>
    <x v="1"/>
    <x v="3"/>
    <x v="0"/>
    <n v="43"/>
    <n v="3"/>
    <n v="3.7"/>
    <x v="0"/>
    <x v="0"/>
    <x v="17"/>
    <n v="6.4"/>
    <n v="3.9"/>
    <n v="258"/>
    <n v="66.15384615384616"/>
    <n v="5"/>
    <n v="0.13953488372093023"/>
    <n v="-1.150943896331845E-2"/>
    <n v="58.947368421052623"/>
  </r>
  <r>
    <n v="23"/>
    <n v="42"/>
    <x v="0"/>
    <x v="5"/>
    <x v="3"/>
    <x v="1"/>
    <n v="45"/>
    <n v="7.9"/>
    <n v="8.1"/>
    <x v="1"/>
    <x v="1"/>
    <x v="18"/>
    <n v="5.5"/>
    <n v="5.3"/>
    <n v="337.5"/>
    <n v="63.679245283018872"/>
    <n v="9.9999999999999645E-2"/>
    <n v="0.16666666666666666"/>
    <n v="-1.150943896331845E-2"/>
    <n v="44.21052631578948"/>
  </r>
  <r>
    <n v="24"/>
    <n v="53"/>
    <x v="1"/>
    <x v="8"/>
    <x v="4"/>
    <x v="1"/>
    <n v="33"/>
    <n v="3.6"/>
    <n v="5.6"/>
    <x v="0"/>
    <x v="0"/>
    <x v="19"/>
    <n v="2.2999999999999998"/>
    <n v="6"/>
    <n v="122.10000000000001"/>
    <n v="20.350000000000001"/>
    <n v="4.4000000000000004"/>
    <n v="0.11212121212121212"/>
    <n v="-1.150943896331845E-2"/>
    <n v="36.84210526315789"/>
  </r>
  <r>
    <n v="25"/>
    <n v="59"/>
    <x v="0"/>
    <x v="5"/>
    <x v="1"/>
    <x v="1"/>
    <n v="40"/>
    <n v="5.5"/>
    <n v="7.7"/>
    <x v="0"/>
    <x v="0"/>
    <x v="20"/>
    <n v="5.5"/>
    <n v="4.3"/>
    <n v="368"/>
    <n v="85.581395348837219"/>
    <n v="2.5"/>
    <n v="0.22999999999999998"/>
    <n v="-1.150943896331845E-2"/>
    <n v="54.736842105263165"/>
  </r>
  <r>
    <n v="26"/>
    <n v="42"/>
    <x v="1"/>
    <x v="7"/>
    <x v="4"/>
    <x v="1"/>
    <n v="45"/>
    <n v="8.3000000000000007"/>
    <n v="7.6"/>
    <x v="1"/>
    <x v="1"/>
    <x v="9"/>
    <n v="4.2"/>
    <n v="4.8"/>
    <n v="360"/>
    <n v="75"/>
    <n v="-0.30000000000000071"/>
    <n v="0.17777777777777778"/>
    <n v="-1.150943896331845E-2"/>
    <n v="49.473684210526322"/>
  </r>
  <r>
    <n v="27"/>
    <n v="48"/>
    <x v="1"/>
    <x v="5"/>
    <x v="4"/>
    <x v="1"/>
    <n v="35"/>
    <n v="3"/>
    <n v="4.5"/>
    <x v="0"/>
    <x v="0"/>
    <x v="8"/>
    <n v="2.2000000000000002"/>
    <n v="4.7"/>
    <n v="178.5"/>
    <n v="37.978723404255319"/>
    <n v="5"/>
    <n v="0.14571428571428571"/>
    <n v="-1.150943896331845E-2"/>
    <n v="50.526315789473685"/>
  </r>
  <r>
    <n v="28"/>
    <n v="50"/>
    <x v="0"/>
    <x v="1"/>
    <x v="5"/>
    <x v="0"/>
    <n v="48"/>
    <n v="6.1"/>
    <n v="7.8"/>
    <x v="0"/>
    <x v="0"/>
    <x v="18"/>
    <n v="4.0999999999999996"/>
    <n v="5.0999999999999996"/>
    <n v="360"/>
    <n v="70.588235294117652"/>
    <n v="1.9000000000000004"/>
    <n v="0.15625"/>
    <n v="-1.150943896331845E-2"/>
    <n v="46.315789473684212"/>
  </r>
  <r>
    <n v="29"/>
    <n v="26"/>
    <x v="1"/>
    <x v="9"/>
    <x v="2"/>
    <x v="0"/>
    <n v="40"/>
    <n v="5.8"/>
    <n v="8.1999999999999993"/>
    <x v="0"/>
    <x v="5"/>
    <x v="10"/>
    <n v="2.9"/>
    <n v="5.3"/>
    <n v="304"/>
    <n v="57.358490566037737"/>
    <n v="2.2000000000000002"/>
    <n v="0.19"/>
    <n v="-1.150943896331845E-2"/>
    <n v="44.21052631578948"/>
  </r>
  <r>
    <n v="30"/>
    <n v="59"/>
    <x v="0"/>
    <x v="9"/>
    <x v="5"/>
    <x v="1"/>
    <n v="42"/>
    <n v="6.2"/>
    <n v="8.5"/>
    <x v="1"/>
    <x v="1"/>
    <x v="21"/>
    <n v="3.7"/>
    <n v="5.9"/>
    <n v="281.40000000000003"/>
    <n v="47.694915254237294"/>
    <n v="1.7999999999999998"/>
    <n v="0.15952380952380954"/>
    <n v="-1.150943896331845E-2"/>
    <n v="37.89473684210526"/>
  </r>
  <r>
    <n v="31"/>
    <n v="52"/>
    <x v="0"/>
    <x v="9"/>
    <x v="2"/>
    <x v="1"/>
    <n v="40"/>
    <n v="6.7"/>
    <n v="9.6"/>
    <x v="1"/>
    <x v="1"/>
    <x v="22"/>
    <n v="3.6"/>
    <n v="6.7"/>
    <n v="248"/>
    <n v="37.014925373134325"/>
    <n v="1.2999999999999998"/>
    <n v="0.155"/>
    <n v="-1.150943896331845E-2"/>
    <n v="29.473684210526311"/>
  </r>
  <r>
    <n v="32"/>
    <n v="40"/>
    <x v="0"/>
    <x v="3"/>
    <x v="5"/>
    <x v="0"/>
    <n v="59"/>
    <n v="6.2"/>
    <n v="6.9"/>
    <x v="0"/>
    <x v="0"/>
    <x v="3"/>
    <n v="4.7"/>
    <n v="3.5"/>
    <n v="590"/>
    <n v="168.57142857142858"/>
    <n v="1.7999999999999998"/>
    <n v="0.16949152542372881"/>
    <n v="-1.150943896331845E-2"/>
    <n v="63.157894736842103"/>
  </r>
  <r>
    <n v="33"/>
    <n v="21"/>
    <x v="1"/>
    <x v="4"/>
    <x v="3"/>
    <x v="0"/>
    <n v="44"/>
    <n v="4.2"/>
    <n v="5.4"/>
    <x v="0"/>
    <x v="2"/>
    <x v="23"/>
    <n v="5"/>
    <n v="4.9000000000000004"/>
    <n v="246.39999999999998"/>
    <n v="50.285714285714278"/>
    <n v="3.8"/>
    <n v="0.12727272727272726"/>
    <n v="-1.150943896331845E-2"/>
    <n v="48.421052631578945"/>
  </r>
  <r>
    <n v="34"/>
    <n v="37"/>
    <x v="0"/>
    <x v="7"/>
    <x v="2"/>
    <x v="1"/>
    <n v="36"/>
    <n v="6.3"/>
    <n v="9.4"/>
    <x v="1"/>
    <x v="1"/>
    <x v="18"/>
    <n v="5"/>
    <n v="6"/>
    <n v="270"/>
    <n v="45"/>
    <n v="1.7000000000000002"/>
    <n v="0.20833333333333334"/>
    <n v="-1.150943896331845E-2"/>
    <n v="36.84210526315789"/>
  </r>
  <r>
    <n v="35"/>
    <n v="52"/>
    <x v="0"/>
    <x v="8"/>
    <x v="2"/>
    <x v="1"/>
    <n v="51"/>
    <n v="6.2"/>
    <n v="7.7"/>
    <x v="0"/>
    <x v="0"/>
    <x v="3"/>
    <n v="4.5999999999999996"/>
    <n v="3.8"/>
    <n v="510"/>
    <n v="134.21052631578948"/>
    <n v="1.7999999999999998"/>
    <n v="0.19607843137254902"/>
    <n v="-1.150943896331845E-2"/>
    <n v="60"/>
  </r>
  <r>
    <n v="36"/>
    <n v="56"/>
    <x v="0"/>
    <x v="7"/>
    <x v="5"/>
    <x v="1"/>
    <n v="35"/>
    <n v="6.1"/>
    <n v="9.1999999999999993"/>
    <x v="1"/>
    <x v="1"/>
    <x v="24"/>
    <n v="4.0999999999999996"/>
    <n v="7.1"/>
    <n v="175"/>
    <n v="24.647887323943664"/>
    <n v="1.9000000000000004"/>
    <n v="0.14285714285714285"/>
    <n v="-1.150943896331845E-2"/>
    <n v="25.26315789473685"/>
  </r>
  <r>
    <n v="37"/>
    <n v="53"/>
    <x v="1"/>
    <x v="7"/>
    <x v="0"/>
    <x v="1"/>
    <n v="46"/>
    <n v="9"/>
    <n v="6.4"/>
    <x v="1"/>
    <x v="1"/>
    <x v="10"/>
    <n v="6.1"/>
    <n v="4.4000000000000004"/>
    <n v="349.59999999999997"/>
    <n v="79.454545454545439"/>
    <n v="-1"/>
    <n v="0.16521739130434782"/>
    <n v="-1.150943896331845E-2"/>
    <n v="53.684210526315788"/>
  </r>
  <r>
    <n v="38"/>
    <n v="39"/>
    <x v="1"/>
    <x v="5"/>
    <x v="3"/>
    <x v="1"/>
    <n v="30"/>
    <n v="8.1999999999999993"/>
    <n v="9.1999999999999993"/>
    <x v="1"/>
    <x v="1"/>
    <x v="25"/>
    <n v="1.8"/>
    <n v="8.4"/>
    <n v="72"/>
    <n v="8.5714285714285712"/>
    <n v="-0.19999999999999929"/>
    <n v="0.08"/>
    <n v="-1.150943896331845E-2"/>
    <n v="11.578947368421048"/>
  </r>
  <r>
    <n v="39"/>
    <n v="54"/>
    <x v="0"/>
    <x v="6"/>
    <x v="3"/>
    <x v="0"/>
    <n v="34"/>
    <n v="8.9"/>
    <n v="7.7"/>
    <x v="1"/>
    <x v="1"/>
    <x v="26"/>
    <n v="1.3"/>
    <n v="7.6"/>
    <n v="85"/>
    <n v="11.184210526315789"/>
    <n v="-0.90000000000000036"/>
    <n v="7.3529411764705885E-2"/>
    <n v="-1.150943896331845E-2"/>
    <n v="20.000000000000004"/>
  </r>
  <r>
    <n v="40"/>
    <n v="37"/>
    <x v="0"/>
    <x v="7"/>
    <x v="0"/>
    <x v="1"/>
    <n v="46"/>
    <n v="6.7"/>
    <n v="9"/>
    <x v="0"/>
    <x v="0"/>
    <x v="27"/>
    <n v="2.8"/>
    <n v="6.3"/>
    <n v="294.40000000000003"/>
    <n v="46.730158730158735"/>
    <n v="1.2999999999999998"/>
    <n v="0.1391304347826087"/>
    <n v="-1.150943896331845E-2"/>
    <n v="33.684210526315788"/>
  </r>
  <r>
    <n v="41"/>
    <n v="43"/>
    <x v="1"/>
    <x v="1"/>
    <x v="5"/>
    <x v="0"/>
    <n v="50"/>
    <n v="8.9"/>
    <n v="6.2"/>
    <x v="1"/>
    <x v="1"/>
    <x v="3"/>
    <n v="5.8"/>
    <n v="3.1"/>
    <n v="500"/>
    <n v="161.29032258064515"/>
    <n v="-0.90000000000000036"/>
    <n v="0.2"/>
    <n v="-1.150943896331845E-2"/>
    <n v="67.368421052631575"/>
  </r>
  <r>
    <n v="42"/>
    <n v="27"/>
    <x v="0"/>
    <x v="6"/>
    <x v="5"/>
    <x v="0"/>
    <n v="46"/>
    <n v="4.9000000000000004"/>
    <n v="6.3"/>
    <x v="0"/>
    <x v="2"/>
    <x v="28"/>
    <n v="6.2"/>
    <n v="4.5999999999999996"/>
    <n v="331.2"/>
    <n v="72"/>
    <n v="3.0999999999999996"/>
    <n v="0.15652173913043479"/>
    <n v="-1.150943896331845E-2"/>
    <n v="51.578947368421055"/>
  </r>
  <r>
    <n v="43"/>
    <n v="49"/>
    <x v="1"/>
    <x v="4"/>
    <x v="3"/>
    <x v="0"/>
    <n v="44"/>
    <n v="5.7"/>
    <n v="7.6"/>
    <x v="1"/>
    <x v="1"/>
    <x v="29"/>
    <n v="6"/>
    <n v="4.4000000000000004"/>
    <n v="391.6"/>
    <n v="89"/>
    <n v="2.2999999999999998"/>
    <n v="0.20227272727272727"/>
    <n v="-1.150943896331845E-2"/>
    <n v="53.684210526315788"/>
  </r>
  <r>
    <n v="44"/>
    <n v="63"/>
    <x v="1"/>
    <x v="1"/>
    <x v="5"/>
    <x v="1"/>
    <n v="42"/>
    <n v="5.3"/>
    <n v="7.3"/>
    <x v="1"/>
    <x v="1"/>
    <x v="21"/>
    <n v="5.8"/>
    <n v="5.3"/>
    <n v="281.40000000000003"/>
    <n v="53.09433962264152"/>
    <n v="2.7"/>
    <n v="0.15952380952380954"/>
    <n v="-1.150943896331845E-2"/>
    <n v="44.21052631578948"/>
  </r>
  <r>
    <n v="45"/>
    <n v="29"/>
    <x v="1"/>
    <x v="7"/>
    <x v="1"/>
    <x v="1"/>
    <n v="33"/>
    <n v="5.5"/>
    <n v="8.4"/>
    <x v="1"/>
    <x v="1"/>
    <x v="30"/>
    <n v="0.4"/>
    <n v="7.6"/>
    <n v="105.60000000000001"/>
    <n v="13.894736842105265"/>
    <n v="2.5"/>
    <n v="9.696969696969697E-2"/>
    <n v="-1.150943896331845E-2"/>
    <n v="20.000000000000004"/>
  </r>
  <r>
    <n v="46"/>
    <n v="42"/>
    <x v="0"/>
    <x v="0"/>
    <x v="1"/>
    <x v="2"/>
    <n v="39"/>
    <n v="6.3"/>
    <n v="9"/>
    <x v="0"/>
    <x v="3"/>
    <x v="31"/>
    <n v="2.6"/>
    <n v="7"/>
    <n v="191.10000000000002"/>
    <n v="27.300000000000004"/>
    <n v="1.7000000000000002"/>
    <n v="0.12564102564102564"/>
    <n v="-1.150943896331845E-2"/>
    <n v="26.315789473684209"/>
  </r>
  <r>
    <n v="47"/>
    <n v="30"/>
    <x v="1"/>
    <x v="3"/>
    <x v="0"/>
    <x v="0"/>
    <n v="41"/>
    <n v="6.5"/>
    <n v="9.1999999999999993"/>
    <x v="0"/>
    <x v="0"/>
    <x v="7"/>
    <n v="2.9"/>
    <n v="6.1"/>
    <n v="282.90000000000003"/>
    <n v="46.37704918032788"/>
    <n v="1.5"/>
    <n v="0.16829268292682928"/>
    <n v="-1.150943896331845E-2"/>
    <n v="35.789473684210535"/>
  </r>
  <r>
    <n v="48"/>
    <n v="21"/>
    <x v="1"/>
    <x v="5"/>
    <x v="2"/>
    <x v="0"/>
    <n v="53"/>
    <n v="6.8"/>
    <n v="8.5"/>
    <x v="1"/>
    <x v="1"/>
    <x v="32"/>
    <n v="5"/>
    <n v="5.7"/>
    <n v="376.29999999999995"/>
    <n v="66.017543859649109"/>
    <n v="1.2000000000000002"/>
    <n v="0.13396226415094339"/>
    <n v="-1.150943896331845E-2"/>
    <n v="40"/>
  </r>
  <r>
    <n v="49"/>
    <n v="45"/>
    <x v="1"/>
    <x v="2"/>
    <x v="1"/>
    <x v="1"/>
    <n v="47"/>
    <n v="8.8000000000000007"/>
    <n v="6.6"/>
    <x v="1"/>
    <x v="1"/>
    <x v="33"/>
    <n v="4"/>
    <n v="4.9000000000000004"/>
    <n v="319.59999999999997"/>
    <n v="65.224489795918359"/>
    <n v="-0.80000000000000071"/>
    <n v="0.14468085106382977"/>
    <n v="-1.150943896331845E-2"/>
    <n v="48.421052631578945"/>
  </r>
  <r>
    <n v="50"/>
    <n v="55"/>
    <x v="0"/>
    <x v="8"/>
    <x v="5"/>
    <x v="1"/>
    <n v="30"/>
    <n v="3.9"/>
    <n v="6.4"/>
    <x v="0"/>
    <x v="2"/>
    <x v="34"/>
    <n v="0"/>
    <n v="6.6"/>
    <n v="93"/>
    <n v="14.090909090909092"/>
    <n v="4.0999999999999996"/>
    <n v="0.10333333333333333"/>
    <n v="-1.150943896331845E-2"/>
    <n v="30.526315789473692"/>
  </r>
  <r>
    <n v="51"/>
    <n v="52"/>
    <x v="0"/>
    <x v="8"/>
    <x v="0"/>
    <x v="0"/>
    <n v="47"/>
    <n v="4.4000000000000004"/>
    <n v="5.4"/>
    <x v="0"/>
    <x v="4"/>
    <x v="20"/>
    <n v="6"/>
    <n v="3.1"/>
    <n v="432.4"/>
    <n v="139.48387096774192"/>
    <n v="3.5999999999999996"/>
    <n v="0.19574468085106381"/>
    <n v="-1.150943896331845E-2"/>
    <n v="67.368421052631575"/>
  </r>
  <r>
    <n v="52"/>
    <n v="32"/>
    <x v="0"/>
    <x v="1"/>
    <x v="1"/>
    <x v="1"/>
    <n v="41"/>
    <n v="3"/>
    <n v="3.9"/>
    <x v="0"/>
    <x v="2"/>
    <x v="7"/>
    <n v="5.7"/>
    <n v="3.5"/>
    <n v="282.90000000000003"/>
    <n v="80.828571428571436"/>
    <n v="5"/>
    <n v="0.16829268292682928"/>
    <n v="-1.150943896331845E-2"/>
    <n v="63.157894736842103"/>
  </r>
  <r>
    <n v="53"/>
    <n v="59"/>
    <x v="1"/>
    <x v="8"/>
    <x v="4"/>
    <x v="1"/>
    <n v="39"/>
    <n v="4.9000000000000004"/>
    <n v="7"/>
    <x v="0"/>
    <x v="3"/>
    <x v="35"/>
    <n v="6.5"/>
    <n v="5.4"/>
    <n v="245.7"/>
    <n v="45.499999999999993"/>
    <n v="3.0999999999999996"/>
    <n v="0.16153846153846155"/>
    <n v="-1.150943896331845E-2"/>
    <n v="43.157894736842103"/>
  </r>
  <r>
    <n v="54"/>
    <n v="44"/>
    <x v="1"/>
    <x v="6"/>
    <x v="0"/>
    <x v="1"/>
    <n v="49"/>
    <n v="5.5"/>
    <n v="6.9"/>
    <x v="1"/>
    <x v="1"/>
    <x v="20"/>
    <n v="5.3"/>
    <n v="3.9"/>
    <n v="450.79999999999995"/>
    <n v="115.58974358974358"/>
    <n v="2.5"/>
    <n v="0.1877551020408163"/>
    <n v="-1.150943896331845E-2"/>
    <n v="58.947368421052623"/>
  </r>
  <r>
    <n v="55"/>
    <n v="23"/>
    <x v="0"/>
    <x v="9"/>
    <x v="3"/>
    <x v="1"/>
    <n v="53"/>
    <n v="5.2"/>
    <n v="5.9"/>
    <x v="0"/>
    <x v="0"/>
    <x v="3"/>
    <n v="6.1"/>
    <n v="3"/>
    <n v="530"/>
    <n v="176.66666666666666"/>
    <n v="2.8"/>
    <n v="0.18867924528301888"/>
    <n v="-1.150943896331845E-2"/>
    <n v="68.421052631578945"/>
  </r>
  <r>
    <n v="56"/>
    <n v="61"/>
    <x v="0"/>
    <x v="0"/>
    <x v="1"/>
    <x v="1"/>
    <n v="52"/>
    <n v="4.5"/>
    <n v="5"/>
    <x v="0"/>
    <x v="5"/>
    <x v="36"/>
    <n v="3.7"/>
    <n v="2.9"/>
    <n v="483.6"/>
    <n v="166.75862068965517"/>
    <n v="3.5"/>
    <n v="0.17884615384615385"/>
    <n v="-1.150943896331845E-2"/>
    <n v="69.473684210526315"/>
  </r>
  <r>
    <n v="57"/>
    <n v="38"/>
    <x v="0"/>
    <x v="2"/>
    <x v="3"/>
    <x v="1"/>
    <n v="38"/>
    <n v="6.3"/>
    <n v="9.1999999999999993"/>
    <x v="1"/>
    <x v="1"/>
    <x v="37"/>
    <n v="1.4"/>
    <n v="7.5"/>
    <n v="159.6"/>
    <n v="21.279999999999998"/>
    <n v="1.7000000000000002"/>
    <n v="0.11052631578947369"/>
    <n v="-1.150943896331845E-2"/>
    <n v="21.052631578947366"/>
  </r>
  <r>
    <n v="58"/>
    <n v="37"/>
    <x v="1"/>
    <x v="8"/>
    <x v="0"/>
    <x v="1"/>
    <n v="42"/>
    <n v="5.6"/>
    <n v="7.7"/>
    <x v="1"/>
    <x v="1"/>
    <x v="38"/>
    <n v="5.8"/>
    <n v="5.3"/>
    <n v="294"/>
    <n v="55.471698113207552"/>
    <n v="2.4000000000000004"/>
    <n v="0.16666666666666666"/>
    <n v="-1.150943896331845E-2"/>
    <n v="44.21052631578948"/>
  </r>
  <r>
    <n v="59"/>
    <n v="56"/>
    <x v="1"/>
    <x v="8"/>
    <x v="1"/>
    <x v="0"/>
    <n v="47"/>
    <n v="4.9000000000000004"/>
    <n v="6.1"/>
    <x v="0"/>
    <x v="2"/>
    <x v="21"/>
    <n v="4.9000000000000004"/>
    <n v="4.7"/>
    <n v="314.90000000000003"/>
    <n v="67"/>
    <n v="3.0999999999999996"/>
    <n v="0.14255319148936171"/>
    <n v="-1.150943896331845E-2"/>
    <n v="50.526315789473685"/>
  </r>
  <r>
    <n v="60"/>
    <n v="49"/>
    <x v="0"/>
    <x v="1"/>
    <x v="3"/>
    <x v="1"/>
    <n v="52"/>
    <n v="6.4"/>
    <n v="7.9"/>
    <x v="0"/>
    <x v="4"/>
    <x v="39"/>
    <n v="5.5"/>
    <n v="5.9"/>
    <n v="317.2"/>
    <n v="53.762711864406775"/>
    <n v="1.5999999999999996"/>
    <n v="0.11730769230769231"/>
    <n v="-1.150943896331845E-2"/>
    <n v="37.89473684210526"/>
  </r>
  <r>
    <n v="61"/>
    <n v="38"/>
    <x v="0"/>
    <x v="7"/>
    <x v="2"/>
    <x v="1"/>
    <n v="41"/>
    <n v="5.3"/>
    <n v="7.4"/>
    <x v="1"/>
    <x v="1"/>
    <x v="33"/>
    <n v="4"/>
    <n v="5.3"/>
    <n v="278.8"/>
    <n v="52.603773584905667"/>
    <n v="2.7"/>
    <n v="0.16585365853658537"/>
    <n v="-1.150943896331845E-2"/>
    <n v="44.21052631578948"/>
  </r>
  <r>
    <n v="62"/>
    <n v="42"/>
    <x v="0"/>
    <x v="3"/>
    <x v="2"/>
    <x v="2"/>
    <n v="43"/>
    <n v="7.9"/>
    <n v="8.3000000000000007"/>
    <x v="1"/>
    <x v="1"/>
    <x v="40"/>
    <n v="7.4"/>
    <n v="5.3"/>
    <n v="335.4"/>
    <n v="63.283018867924525"/>
    <n v="9.9999999999999645E-2"/>
    <n v="0.18139534883720929"/>
    <n v="-1.150943896331845E-2"/>
    <n v="44.21052631578948"/>
  </r>
  <r>
    <n v="63"/>
    <n v="35"/>
    <x v="1"/>
    <x v="5"/>
    <x v="4"/>
    <x v="1"/>
    <n v="36"/>
    <n v="6"/>
    <n v="8.8000000000000007"/>
    <x v="1"/>
    <x v="1"/>
    <x v="41"/>
    <n v="4.3"/>
    <n v="6.5"/>
    <n v="208.79999999999998"/>
    <n v="32.123076923076923"/>
    <n v="2"/>
    <n v="0.16111111111111109"/>
    <n v="-1.150943896331845E-2"/>
    <n v="31.578947368421051"/>
  </r>
  <r>
    <n v="64"/>
    <n v="20"/>
    <x v="1"/>
    <x v="5"/>
    <x v="5"/>
    <x v="1"/>
    <n v="35"/>
    <n v="5.7"/>
    <n v="8.5"/>
    <x v="0"/>
    <x v="0"/>
    <x v="41"/>
    <n v="3"/>
    <n v="6.4"/>
    <n v="203"/>
    <n v="31.71875"/>
    <n v="2.2999999999999998"/>
    <n v="0.1657142857142857"/>
    <n v="-1.150943896331845E-2"/>
    <n v="32.631578947368418"/>
  </r>
  <r>
    <n v="65"/>
    <n v="31"/>
    <x v="1"/>
    <x v="5"/>
    <x v="0"/>
    <x v="0"/>
    <n v="51"/>
    <n v="6.6"/>
    <n v="8.3000000000000007"/>
    <x v="0"/>
    <x v="4"/>
    <x v="3"/>
    <n v="5"/>
    <n v="4.0999999999999996"/>
    <n v="510"/>
    <n v="124.39024390243904"/>
    <n v="1.4000000000000004"/>
    <n v="0.19607843137254902"/>
    <n v="-1.150943896331845E-2"/>
    <n v="56.84210526315789"/>
  </r>
  <r>
    <n v="66"/>
    <n v="43"/>
    <x v="0"/>
    <x v="5"/>
    <x v="5"/>
    <x v="2"/>
    <n v="55"/>
    <n v="3.2"/>
    <n v="2.8"/>
    <x v="0"/>
    <x v="4"/>
    <x v="42"/>
    <n v="2.9"/>
    <n v="2.1"/>
    <n v="467.5"/>
    <n v="222.61904761904762"/>
    <n v="4.8"/>
    <n v="0.15454545454545454"/>
    <n v="-1.150943896331845E-2"/>
    <n v="77.894736842105274"/>
  </r>
  <r>
    <n v="67"/>
    <n v="53"/>
    <x v="1"/>
    <x v="4"/>
    <x v="5"/>
    <x v="1"/>
    <n v="44"/>
    <n v="8"/>
    <n v="8.1"/>
    <x v="1"/>
    <x v="1"/>
    <x v="21"/>
    <n v="3.1"/>
    <n v="5.7"/>
    <n v="294.8"/>
    <n v="51.719298245614034"/>
    <n v="0"/>
    <n v="0.15227272727272728"/>
    <n v="-1.150943896331845E-2"/>
    <n v="40"/>
  </r>
  <r>
    <n v="68"/>
    <n v="27"/>
    <x v="0"/>
    <x v="2"/>
    <x v="3"/>
    <x v="1"/>
    <n v="53"/>
    <n v="7.4"/>
    <n v="8.1"/>
    <x v="1"/>
    <x v="1"/>
    <x v="10"/>
    <n v="4.0999999999999996"/>
    <n v="5.3"/>
    <n v="402.79999999999995"/>
    <n v="76"/>
    <n v="0.59999999999999964"/>
    <n v="0.14339622641509434"/>
    <n v="-1.150943896331845E-2"/>
    <n v="44.21052631578948"/>
  </r>
  <r>
    <n v="69"/>
    <n v="37"/>
    <x v="1"/>
    <x v="7"/>
    <x v="4"/>
    <x v="0"/>
    <n v="47"/>
    <n v="5"/>
    <n v="6.3"/>
    <x v="0"/>
    <x v="3"/>
    <x v="43"/>
    <n v="6.8"/>
    <n v="3.8"/>
    <n v="408.9"/>
    <n v="107.60526315789474"/>
    <n v="3"/>
    <n v="0.18510638297872339"/>
    <n v="-1.150943896331845E-2"/>
    <n v="60"/>
  </r>
  <r>
    <n v="70"/>
    <n v="24"/>
    <x v="0"/>
    <x v="3"/>
    <x v="0"/>
    <x v="1"/>
    <n v="39"/>
    <n v="4.5"/>
    <n v="6.4"/>
    <x v="1"/>
    <x v="1"/>
    <x v="40"/>
    <n v="4.5"/>
    <n v="4.3"/>
    <n v="304.2"/>
    <n v="70.744186046511629"/>
    <n v="3.5"/>
    <n v="0.19999999999999998"/>
    <n v="-1.150943896331845E-2"/>
    <n v="54.736842105263165"/>
  </r>
  <r>
    <n v="71"/>
    <n v="45"/>
    <x v="1"/>
    <x v="3"/>
    <x v="2"/>
    <x v="0"/>
    <n v="47"/>
    <n v="4.7"/>
    <n v="5.8"/>
    <x v="0"/>
    <x v="4"/>
    <x v="28"/>
    <n v="5.7"/>
    <n v="4.3"/>
    <n v="338.40000000000003"/>
    <n v="78.697674418604663"/>
    <n v="3.3"/>
    <n v="0.15319148936170213"/>
    <n v="-1.150943896331845E-2"/>
    <n v="54.736842105263165"/>
  </r>
  <r>
    <n v="72"/>
    <n v="49"/>
    <x v="1"/>
    <x v="1"/>
    <x v="5"/>
    <x v="2"/>
    <n v="57"/>
    <n v="4.0999999999999996"/>
    <n v="3.9"/>
    <x v="0"/>
    <x v="3"/>
    <x v="3"/>
    <n v="5.2"/>
    <n v="2"/>
    <n v="570"/>
    <n v="285"/>
    <n v="3.9000000000000004"/>
    <n v="0.17543859649122806"/>
    <n v="-1.150943896331845E-2"/>
    <n v="78.94736842105263"/>
  </r>
  <r>
    <n v="73"/>
    <n v="32"/>
    <x v="1"/>
    <x v="0"/>
    <x v="3"/>
    <x v="2"/>
    <n v="44"/>
    <n v="3.7"/>
    <n v="4.5999999999999996"/>
    <x v="0"/>
    <x v="4"/>
    <x v="39"/>
    <n v="2.8"/>
    <n v="4.2"/>
    <n v="268.39999999999998"/>
    <n v="63.904761904761898"/>
    <n v="4.3"/>
    <n v="0.13863636363636364"/>
    <n v="-1.150943896331845E-2"/>
    <n v="55.78947368421052"/>
  </r>
  <r>
    <n v="74"/>
    <n v="38"/>
    <x v="1"/>
    <x v="8"/>
    <x v="5"/>
    <x v="1"/>
    <n v="57"/>
    <n v="4"/>
    <n v="3.9"/>
    <x v="0"/>
    <x v="5"/>
    <x v="3"/>
    <n v="6"/>
    <n v="1.9"/>
    <n v="570"/>
    <n v="300"/>
    <n v="4"/>
    <n v="0.17543859649122806"/>
    <n v="-1.150943896331845E-2"/>
    <n v="80"/>
  </r>
  <r>
    <n v="75"/>
    <n v="48"/>
    <x v="0"/>
    <x v="8"/>
    <x v="1"/>
    <x v="1"/>
    <n v="30"/>
    <n v="3"/>
    <n v="5"/>
    <x v="0"/>
    <x v="0"/>
    <x v="44"/>
    <n v="1.3"/>
    <n v="7"/>
    <n v="30"/>
    <n v="4.2857142857142856"/>
    <n v="5"/>
    <n v="3.3333333333333333E-2"/>
    <n v="-1.150943896331845E-2"/>
    <n v="26.315789473684209"/>
  </r>
  <r>
    <n v="76"/>
    <n v="22"/>
    <x v="0"/>
    <x v="7"/>
    <x v="2"/>
    <x v="2"/>
    <n v="51"/>
    <n v="5.7"/>
    <n v="6.9"/>
    <x v="1"/>
    <x v="1"/>
    <x v="3"/>
    <n v="4.9000000000000004"/>
    <n v="3.4"/>
    <n v="510"/>
    <n v="150"/>
    <n v="2.2999999999999998"/>
    <n v="0.19607843137254902"/>
    <n v="-1.150943896331845E-2"/>
    <n v="64.21052631578948"/>
  </r>
  <r>
    <n v="77"/>
    <n v="45"/>
    <x v="1"/>
    <x v="4"/>
    <x v="5"/>
    <x v="1"/>
    <n v="45"/>
    <n v="6"/>
    <n v="8"/>
    <x v="0"/>
    <x v="0"/>
    <x v="45"/>
    <n v="6.4"/>
    <n v="6.1"/>
    <n v="265.5"/>
    <n v="43.524590163934427"/>
    <n v="2"/>
    <n v="0.13111111111111112"/>
    <n v="-1.150943896331845E-2"/>
    <n v="35.789473684210535"/>
  </r>
  <r>
    <n v="78"/>
    <n v="59"/>
    <x v="0"/>
    <x v="6"/>
    <x v="1"/>
    <x v="1"/>
    <n v="42"/>
    <n v="8.1"/>
    <n v="8.1"/>
    <x v="1"/>
    <x v="1"/>
    <x v="38"/>
    <n v="5.0999999999999996"/>
    <n v="5.6"/>
    <n v="294"/>
    <n v="52.5"/>
    <n v="-9.9999999999999645E-2"/>
    <n v="0.16666666666666666"/>
    <n v="-1.150943896331845E-2"/>
    <n v="41.052631578947377"/>
  </r>
  <r>
    <n v="79"/>
    <n v="31"/>
    <x v="0"/>
    <x v="9"/>
    <x v="1"/>
    <x v="0"/>
    <n v="45"/>
    <n v="7.7"/>
    <n v="8.5"/>
    <x v="1"/>
    <x v="1"/>
    <x v="46"/>
    <n v="4.2"/>
    <n v="4.4000000000000004"/>
    <n v="432"/>
    <n v="98.181818181818173"/>
    <n v="0.29999999999999982"/>
    <n v="0.21333333333333332"/>
    <n v="-1.150943896331845E-2"/>
    <n v="53.684210526315788"/>
  </r>
  <r>
    <n v="80"/>
    <n v="21"/>
    <x v="0"/>
    <x v="7"/>
    <x v="3"/>
    <x v="1"/>
    <n v="30"/>
    <n v="5.0999999999999996"/>
    <n v="8.1"/>
    <x v="0"/>
    <x v="0"/>
    <x v="47"/>
    <n v="3.5"/>
    <n v="8.1"/>
    <n v="60"/>
    <n v="7.4074074074074074"/>
    <n v="2.9000000000000004"/>
    <n v="6.6666666666666666E-2"/>
    <n v="-1.150943896331845E-2"/>
    <n v="14.736842105263163"/>
  </r>
  <r>
    <n v="81"/>
    <n v="30"/>
    <x v="1"/>
    <x v="6"/>
    <x v="3"/>
    <x v="1"/>
    <n v="43"/>
    <n v="5.8"/>
    <n v="7.9"/>
    <x v="0"/>
    <x v="0"/>
    <x v="46"/>
    <n v="4.0999999999999996"/>
    <n v="4.2"/>
    <n v="412.8"/>
    <n v="98.285714285714278"/>
    <n v="2.2000000000000002"/>
    <n v="0.22325581395348837"/>
    <n v="-1.150943896331845E-2"/>
    <n v="55.78947368421052"/>
  </r>
  <r>
    <n v="82"/>
    <n v="63"/>
    <x v="0"/>
    <x v="9"/>
    <x v="1"/>
    <x v="2"/>
    <n v="47"/>
    <n v="7.9"/>
    <n v="8"/>
    <x v="1"/>
    <x v="1"/>
    <x v="3"/>
    <n v="3.2"/>
    <n v="4"/>
    <n v="470"/>
    <n v="117.5"/>
    <n v="9.9999999999999645E-2"/>
    <n v="0.21276595744680851"/>
    <n v="-1.150943896331845E-2"/>
    <n v="57.894736842105267"/>
  </r>
  <r>
    <n v="83"/>
    <n v="47"/>
    <x v="0"/>
    <x v="3"/>
    <x v="4"/>
    <x v="1"/>
    <n v="56"/>
    <n v="5.5"/>
    <n v="6.2"/>
    <x v="0"/>
    <x v="0"/>
    <x v="3"/>
    <n v="6.6"/>
    <n v="3.1"/>
    <n v="560"/>
    <n v="180.64516129032256"/>
    <n v="2.5"/>
    <n v="0.17857142857142858"/>
    <n v="-1.150943896331845E-2"/>
    <n v="67.368421052631575"/>
  </r>
  <r>
    <n v="84"/>
    <n v="37"/>
    <x v="0"/>
    <x v="4"/>
    <x v="5"/>
    <x v="1"/>
    <n v="40"/>
    <n v="6.5"/>
    <n v="9.1999999999999993"/>
    <x v="0"/>
    <x v="2"/>
    <x v="35"/>
    <n v="4.4000000000000004"/>
    <n v="6.5"/>
    <n v="252"/>
    <n v="38.769230769230766"/>
    <n v="1.5"/>
    <n v="0.1575"/>
    <n v="-1.150943896331845E-2"/>
    <n v="31.578947368421051"/>
  </r>
  <r>
    <n v="85"/>
    <n v="32"/>
    <x v="0"/>
    <x v="7"/>
    <x v="1"/>
    <x v="1"/>
    <n v="38"/>
    <n v="5.3"/>
    <n v="7.6"/>
    <x v="0"/>
    <x v="0"/>
    <x v="48"/>
    <n v="3.6"/>
    <n v="6.1"/>
    <n v="209"/>
    <n v="34.262295081967217"/>
    <n v="2.7"/>
    <n v="0.14473684210526316"/>
    <n v="-1.150943896331845E-2"/>
    <n v="35.789473684210535"/>
  </r>
  <r>
    <n v="86"/>
    <n v="56"/>
    <x v="1"/>
    <x v="5"/>
    <x v="1"/>
    <x v="0"/>
    <n v="40"/>
    <n v="6.3"/>
    <n v="8.9"/>
    <x v="0"/>
    <x v="3"/>
    <x v="32"/>
    <n v="2.4"/>
    <n v="5.9"/>
    <n v="284"/>
    <n v="48.135593220338983"/>
    <n v="1.7000000000000002"/>
    <n v="0.17749999999999999"/>
    <n v="-1.150943896331845E-2"/>
    <n v="37.89473684210526"/>
  </r>
  <r>
    <n v="87"/>
    <n v="41"/>
    <x v="2"/>
    <x v="3"/>
    <x v="3"/>
    <x v="1"/>
    <n v="52"/>
    <n v="6.3"/>
    <n v="7.8"/>
    <x v="0"/>
    <x v="0"/>
    <x v="3"/>
    <n v="5"/>
    <n v="3.9"/>
    <n v="520"/>
    <n v="133.33333333333334"/>
    <n v="1.7000000000000002"/>
    <n v="0.19230769230769232"/>
    <n v="-1.150943896331845E-2"/>
    <n v="58.947368421052623"/>
  </r>
  <r>
    <n v="88"/>
    <n v="31"/>
    <x v="1"/>
    <x v="6"/>
    <x v="5"/>
    <x v="1"/>
    <n v="47"/>
    <n v="5.7"/>
    <n v="7.3"/>
    <x v="1"/>
    <x v="1"/>
    <x v="24"/>
    <n v="3.9"/>
    <n v="6.2"/>
    <n v="235"/>
    <n v="37.903225806451609"/>
    <n v="2.2999999999999998"/>
    <n v="0.10638297872340426"/>
    <n v="-1.150943896331845E-2"/>
    <n v="34.736842105263158"/>
  </r>
  <r>
    <n v="89"/>
    <n v="21"/>
    <x v="0"/>
    <x v="7"/>
    <x v="0"/>
    <x v="0"/>
    <n v="40"/>
    <n v="7.8"/>
    <n v="8.8000000000000007"/>
    <x v="1"/>
    <x v="1"/>
    <x v="41"/>
    <n v="2.5"/>
    <n v="6.5"/>
    <n v="232"/>
    <n v="35.692307692307693"/>
    <n v="0.20000000000000018"/>
    <n v="0.14499999999999999"/>
    <n v="-1.150943896331845E-2"/>
    <n v="31.578947368421051"/>
  </r>
  <r>
    <n v="90"/>
    <n v="56"/>
    <x v="1"/>
    <x v="7"/>
    <x v="2"/>
    <x v="0"/>
    <n v="49"/>
    <n v="4.9000000000000004"/>
    <n v="6"/>
    <x v="0"/>
    <x v="0"/>
    <x v="10"/>
    <n v="4.5999999999999996"/>
    <n v="4.2"/>
    <n v="372.4"/>
    <n v="88.666666666666657"/>
    <n v="3.0999999999999996"/>
    <n v="0.15510204081632653"/>
    <n v="-1.150943896331845E-2"/>
    <n v="55.78947368421052"/>
  </r>
  <r>
    <n v="91"/>
    <n v="26"/>
    <x v="1"/>
    <x v="1"/>
    <x v="3"/>
    <x v="1"/>
    <n v="45"/>
    <n v="6.4"/>
    <n v="8.6"/>
    <x v="1"/>
    <x v="1"/>
    <x v="27"/>
    <n v="6"/>
    <n v="6.1"/>
    <n v="288"/>
    <n v="47.213114754098363"/>
    <n v="1.5999999999999996"/>
    <n v="0.14222222222222222"/>
    <n v="-1.150943896331845E-2"/>
    <n v="35.789473684210535"/>
  </r>
  <r>
    <n v="92"/>
    <n v="45"/>
    <x v="0"/>
    <x v="2"/>
    <x v="5"/>
    <x v="0"/>
    <n v="52"/>
    <n v="8.9"/>
    <n v="6"/>
    <x v="1"/>
    <x v="1"/>
    <x v="1"/>
    <n v="5"/>
    <n v="3.9"/>
    <n v="426.4"/>
    <n v="109.33333333333333"/>
    <n v="-0.90000000000000036"/>
    <n v="0.15769230769230769"/>
    <n v="-1.150943896331845E-2"/>
    <n v="58.947368421052623"/>
  </r>
  <r>
    <n v="93"/>
    <n v="45"/>
    <x v="1"/>
    <x v="3"/>
    <x v="5"/>
    <x v="1"/>
    <n v="39"/>
    <n v="6.7"/>
    <n v="9.6"/>
    <x v="1"/>
    <x v="1"/>
    <x v="49"/>
    <n v="4.0999999999999996"/>
    <n v="7.8"/>
    <n v="159.89999999999998"/>
    <n v="20.499999999999996"/>
    <n v="1.2999999999999998"/>
    <n v="0.10512820512820512"/>
    <n v="-1.150943896331845E-2"/>
    <n v="17.894736842105267"/>
  </r>
  <r>
    <n v="94"/>
    <n v="43"/>
    <x v="1"/>
    <x v="7"/>
    <x v="4"/>
    <x v="0"/>
    <n v="42"/>
    <n v="5"/>
    <n v="6.8"/>
    <x v="0"/>
    <x v="3"/>
    <x v="50"/>
    <n v="4.5"/>
    <n v="3.9"/>
    <n v="382.2"/>
    <n v="98"/>
    <n v="3"/>
    <n v="0.21666666666666665"/>
    <n v="-1.150943896331845E-2"/>
    <n v="58.947368421052623"/>
  </r>
  <r>
    <n v="95"/>
    <n v="31"/>
    <x v="1"/>
    <x v="8"/>
    <x v="2"/>
    <x v="1"/>
    <n v="41"/>
    <n v="6.7"/>
    <n v="9.5"/>
    <x v="1"/>
    <x v="1"/>
    <x v="23"/>
    <n v="2.6"/>
    <n v="6.9"/>
    <n v="229.6"/>
    <n v="33.275362318840578"/>
    <n v="1.2999999999999998"/>
    <n v="0.13658536585365852"/>
    <n v="-1.150943896331845E-2"/>
    <n v="27.368421052631575"/>
  </r>
  <r>
    <n v="96"/>
    <n v="35"/>
    <x v="1"/>
    <x v="8"/>
    <x v="3"/>
    <x v="1"/>
    <n v="33"/>
    <n v="9"/>
    <n v="7.7"/>
    <x v="1"/>
    <x v="1"/>
    <x v="51"/>
    <n v="2.8"/>
    <n v="6.7"/>
    <n v="141.9"/>
    <n v="21.17910447761194"/>
    <n v="-1"/>
    <n v="0.13030303030303031"/>
    <n v="-1.150943896331845E-2"/>
    <n v="29.473684210526311"/>
  </r>
  <r>
    <n v="97"/>
    <n v="42"/>
    <x v="0"/>
    <x v="2"/>
    <x v="3"/>
    <x v="0"/>
    <n v="47"/>
    <n v="6.3"/>
    <n v="8.1999999999999993"/>
    <x v="1"/>
    <x v="1"/>
    <x v="18"/>
    <n v="5.8"/>
    <n v="5.3"/>
    <n v="352.5"/>
    <n v="66.509433962264154"/>
    <n v="1.7000000000000002"/>
    <n v="0.15957446808510639"/>
    <n v="-1.150943896331845E-2"/>
    <n v="44.21052631578948"/>
  </r>
  <r>
    <n v="98"/>
    <n v="59"/>
    <x v="0"/>
    <x v="7"/>
    <x v="0"/>
    <x v="1"/>
    <n v="47"/>
    <n v="7.4"/>
    <n v="8.6999999999999993"/>
    <x v="1"/>
    <x v="1"/>
    <x v="28"/>
    <n v="4.3"/>
    <n v="5.8"/>
    <n v="338.40000000000003"/>
    <n v="58.344827586206904"/>
    <n v="0.59999999999999964"/>
    <n v="0.15319148936170213"/>
    <n v="-1.150943896331845E-2"/>
    <n v="38.947368421052637"/>
  </r>
  <r>
    <n v="99"/>
    <n v="28"/>
    <x v="1"/>
    <x v="5"/>
    <x v="4"/>
    <x v="1"/>
    <n v="45"/>
    <n v="6.2"/>
    <n v="8.3000000000000007"/>
    <x v="0"/>
    <x v="0"/>
    <x v="52"/>
    <n v="4.5"/>
    <n v="5.0999999999999996"/>
    <n v="364.5"/>
    <n v="71.470588235294116"/>
    <n v="1.7999999999999998"/>
    <n v="0.18"/>
    <n v="-1.150943896331845E-2"/>
    <n v="46.315789473684212"/>
  </r>
  <r>
    <n v="100"/>
    <n v="51"/>
    <x v="0"/>
    <x v="2"/>
    <x v="4"/>
    <x v="1"/>
    <n v="43"/>
    <n v="6.6"/>
    <n v="9.1"/>
    <x v="1"/>
    <x v="1"/>
    <x v="53"/>
    <n v="3.6"/>
    <n v="6.3"/>
    <n v="279.5"/>
    <n v="44.365079365079367"/>
    <n v="1.4000000000000004"/>
    <n v="0.15116279069767441"/>
    <n v="-1.150943896331845E-2"/>
    <n v="33.684210526315788"/>
  </r>
  <r>
    <n v="101"/>
    <n v="34"/>
    <x v="0"/>
    <x v="2"/>
    <x v="5"/>
    <x v="0"/>
    <n v="33"/>
    <n v="6.1"/>
    <n v="9.3000000000000007"/>
    <x v="1"/>
    <x v="1"/>
    <x v="54"/>
    <n v="2.2999999999999998"/>
    <n v="7"/>
    <n v="178.20000000000002"/>
    <n v="25.457142857142859"/>
    <n v="1.9000000000000004"/>
    <n v="0.16363636363636364"/>
    <n v="-1.150943896331845E-2"/>
    <n v="26.315789473684209"/>
  </r>
  <r>
    <n v="102"/>
    <n v="56"/>
    <x v="1"/>
    <x v="6"/>
    <x v="5"/>
    <x v="1"/>
    <n v="41"/>
    <n v="4.7"/>
    <n v="6.4"/>
    <x v="1"/>
    <x v="1"/>
    <x v="29"/>
    <n v="6.6"/>
    <n v="3.8"/>
    <n v="364.90000000000003"/>
    <n v="96.026315789473699"/>
    <n v="3.3"/>
    <n v="0.21707317073170732"/>
    <n v="-1.150943896331845E-2"/>
    <n v="60"/>
  </r>
  <r>
    <n v="103"/>
    <n v="32"/>
    <x v="1"/>
    <x v="6"/>
    <x v="3"/>
    <x v="1"/>
    <n v="42"/>
    <n v="6.8"/>
    <n v="9.4"/>
    <x v="1"/>
    <x v="1"/>
    <x v="8"/>
    <n v="3.5"/>
    <n v="7.2"/>
    <n v="214.2"/>
    <n v="29.749999999999996"/>
    <n v="1.2000000000000002"/>
    <n v="0.12142857142857141"/>
    <n v="-1.150943896331845E-2"/>
    <n v="24.210526315789473"/>
  </r>
  <r>
    <n v="104"/>
    <n v="24"/>
    <x v="0"/>
    <x v="0"/>
    <x v="0"/>
    <x v="1"/>
    <n v="38"/>
    <n v="4.4000000000000004"/>
    <n v="6.2"/>
    <x v="0"/>
    <x v="0"/>
    <x v="22"/>
    <n v="3.4"/>
    <n v="5"/>
    <n v="235.6"/>
    <n v="47.12"/>
    <n v="3.5999999999999996"/>
    <n v="0.16315789473684211"/>
    <n v="-1.150943896331845E-2"/>
    <n v="47.368421052631575"/>
  </r>
  <r>
    <n v="105"/>
    <n v="30"/>
    <x v="1"/>
    <x v="3"/>
    <x v="3"/>
    <x v="1"/>
    <n v="43"/>
    <n v="5.7"/>
    <n v="7.8"/>
    <x v="0"/>
    <x v="0"/>
    <x v="0"/>
    <n v="4.5999999999999996"/>
    <n v="5.2"/>
    <n v="318.2"/>
    <n v="61.192307692307686"/>
    <n v="2.2999999999999998"/>
    <n v="0.17209302325581396"/>
    <n v="-1.150943896331845E-2"/>
    <n v="45.263157894736835"/>
  </r>
  <r>
    <n v="106"/>
    <n v="29"/>
    <x v="1"/>
    <x v="9"/>
    <x v="1"/>
    <x v="1"/>
    <n v="48"/>
    <n v="9"/>
    <n v="6.2"/>
    <x v="1"/>
    <x v="1"/>
    <x v="53"/>
    <n v="3.5"/>
    <n v="4.9000000000000004"/>
    <n v="312"/>
    <n v="63.673469387755098"/>
    <n v="-1"/>
    <n v="0.13541666666666666"/>
    <n v="-1.150943896331845E-2"/>
    <n v="48.421052631578945"/>
  </r>
  <r>
    <n v="107"/>
    <n v="32"/>
    <x v="1"/>
    <x v="2"/>
    <x v="5"/>
    <x v="1"/>
    <n v="60"/>
    <n v="6.1"/>
    <n v="6.6"/>
    <x v="0"/>
    <x v="0"/>
    <x v="3"/>
    <n v="5.7"/>
    <n v="3.3"/>
    <n v="600"/>
    <n v="181.81818181818184"/>
    <n v="1.9000000000000004"/>
    <n v="0.16666666666666666"/>
    <n v="-1.150943896331845E-2"/>
    <n v="65.26315789473685"/>
  </r>
  <r>
    <n v="108"/>
    <n v="60"/>
    <x v="0"/>
    <x v="6"/>
    <x v="1"/>
    <x v="1"/>
    <n v="46"/>
    <n v="4.8"/>
    <n v="6.1"/>
    <x v="0"/>
    <x v="4"/>
    <x v="0"/>
    <n v="3.6"/>
    <n v="4.4000000000000004"/>
    <n v="340.40000000000003"/>
    <n v="77.36363636363636"/>
    <n v="3.2"/>
    <n v="0.16086956521739132"/>
    <n v="-1.150943896331845E-2"/>
    <n v="53.684210526315788"/>
  </r>
  <r>
    <n v="109"/>
    <n v="34"/>
    <x v="0"/>
    <x v="4"/>
    <x v="0"/>
    <x v="1"/>
    <n v="47"/>
    <n v="6.6"/>
    <n v="8.6"/>
    <x v="1"/>
    <x v="1"/>
    <x v="3"/>
    <n v="5.5"/>
    <n v="4.3"/>
    <n v="470"/>
    <n v="109.30232558139535"/>
    <n v="1.4000000000000004"/>
    <n v="0.21276595744680851"/>
    <n v="-1.150943896331845E-2"/>
    <n v="54.736842105263165"/>
  </r>
  <r>
    <n v="110"/>
    <n v="61"/>
    <x v="0"/>
    <x v="0"/>
    <x v="3"/>
    <x v="0"/>
    <n v="44"/>
    <n v="5.4"/>
    <n v="7.2"/>
    <x v="0"/>
    <x v="0"/>
    <x v="43"/>
    <n v="4.9000000000000004"/>
    <n v="4.2"/>
    <n v="382.79999999999995"/>
    <n v="91.142857142857125"/>
    <n v="2.5999999999999996"/>
    <n v="0.19772727272727272"/>
    <n v="-1.150943896331845E-2"/>
    <n v="55.78947368421052"/>
  </r>
  <r>
    <n v="111"/>
    <n v="26"/>
    <x v="0"/>
    <x v="7"/>
    <x v="5"/>
    <x v="0"/>
    <n v="30"/>
    <n v="6.4"/>
    <n v="10"/>
    <x v="1"/>
    <x v="1"/>
    <x v="19"/>
    <n v="5.5"/>
    <n v="8.1"/>
    <n v="111"/>
    <n v="13.703703703703704"/>
    <n v="1.5999999999999996"/>
    <n v="0.12333333333333334"/>
    <n v="-1.150943896331845E-2"/>
    <n v="14.736842105263163"/>
  </r>
  <r>
    <n v="112"/>
    <n v="59"/>
    <x v="0"/>
    <x v="3"/>
    <x v="0"/>
    <x v="2"/>
    <n v="44"/>
    <n v="4.4000000000000004"/>
    <n v="5.8"/>
    <x v="0"/>
    <x v="4"/>
    <x v="7"/>
    <n v="6.6"/>
    <n v="4.4000000000000004"/>
    <n v="303.60000000000002"/>
    <n v="69"/>
    <n v="3.5999999999999996"/>
    <n v="0.15681818181818183"/>
    <n v="-1.150943896331845E-2"/>
    <n v="53.684210526315788"/>
  </r>
  <r>
    <n v="113"/>
    <n v="47"/>
    <x v="0"/>
    <x v="7"/>
    <x v="3"/>
    <x v="1"/>
    <n v="45"/>
    <n v="7.4"/>
    <n v="8.9"/>
    <x v="1"/>
    <x v="1"/>
    <x v="3"/>
    <n v="6.3"/>
    <n v="4.5"/>
    <n v="450"/>
    <n v="100"/>
    <n v="0.59999999999999964"/>
    <n v="0.22222222222222221"/>
    <n v="-1.150943896331845E-2"/>
    <n v="52.631578947368418"/>
  </r>
  <r>
    <n v="114"/>
    <n v="51"/>
    <x v="0"/>
    <x v="0"/>
    <x v="3"/>
    <x v="2"/>
    <n v="64"/>
    <n v="6.4"/>
    <n v="6.7"/>
    <x v="0"/>
    <x v="4"/>
    <x v="3"/>
    <n v="5.2"/>
    <n v="3.3"/>
    <n v="640"/>
    <n v="193.93939393939394"/>
    <n v="1.5999999999999996"/>
    <n v="0.15625"/>
    <n v="-1.150943896331845E-2"/>
    <n v="65.26315789473685"/>
  </r>
  <r>
    <n v="115"/>
    <n v="54"/>
    <x v="1"/>
    <x v="1"/>
    <x v="1"/>
    <x v="1"/>
    <n v="43"/>
    <n v="4.7"/>
    <n v="6.2"/>
    <x v="1"/>
    <x v="1"/>
    <x v="0"/>
    <n v="5.4"/>
    <n v="4.4000000000000004"/>
    <n v="318.2"/>
    <n v="72.318181818181813"/>
    <n v="3.3"/>
    <n v="0.17209302325581396"/>
    <n v="-1.150943896331845E-2"/>
    <n v="53.684210526315788"/>
  </r>
  <r>
    <n v="116"/>
    <n v="34"/>
    <x v="0"/>
    <x v="8"/>
    <x v="2"/>
    <x v="2"/>
    <n v="47"/>
    <n v="6.7"/>
    <n v="8.9"/>
    <x v="1"/>
    <x v="1"/>
    <x v="55"/>
    <n v="5.6"/>
    <n v="5.5"/>
    <n v="371.3"/>
    <n v="67.509090909090915"/>
    <n v="1.2999999999999998"/>
    <n v="0.16808510638297874"/>
    <n v="-1.150943896331845E-2"/>
    <n v="42.105263157894733"/>
  </r>
  <r>
    <n v="117"/>
    <n v="55"/>
    <x v="1"/>
    <x v="3"/>
    <x v="4"/>
    <x v="1"/>
    <n v="44"/>
    <n v="9"/>
    <n v="6.6"/>
    <x v="1"/>
    <x v="1"/>
    <x v="56"/>
    <n v="4.4000000000000004"/>
    <n v="3.8"/>
    <n v="396"/>
    <n v="104.21052631578948"/>
    <n v="-1"/>
    <n v="0.20454545454545456"/>
    <n v="-1.150943896331845E-2"/>
    <n v="60"/>
  </r>
  <r>
    <n v="118"/>
    <n v="40"/>
    <x v="1"/>
    <x v="8"/>
    <x v="5"/>
    <x v="1"/>
    <n v="35"/>
    <n v="5"/>
    <n v="7.5"/>
    <x v="0"/>
    <x v="4"/>
    <x v="7"/>
    <n v="2.2999999999999998"/>
    <n v="5.3"/>
    <n v="241.5"/>
    <n v="45.566037735849058"/>
    <n v="3"/>
    <n v="0.19714285714285715"/>
    <n v="-1.150943896331845E-2"/>
    <n v="44.21052631578948"/>
  </r>
  <r>
    <n v="119"/>
    <n v="25"/>
    <x v="0"/>
    <x v="4"/>
    <x v="4"/>
    <x v="1"/>
    <n v="54"/>
    <n v="7.3"/>
    <n v="8.1"/>
    <x v="1"/>
    <x v="1"/>
    <x v="3"/>
    <n v="3"/>
    <n v="4"/>
    <n v="540"/>
    <n v="135"/>
    <n v="0.70000000000000018"/>
    <n v="0.18518518518518517"/>
    <n v="-1.150943896331845E-2"/>
    <n v="57.894736842105267"/>
  </r>
  <r>
    <n v="120"/>
    <n v="20"/>
    <x v="1"/>
    <x v="7"/>
    <x v="0"/>
    <x v="1"/>
    <n v="51"/>
    <n v="6.8"/>
    <n v="8.6"/>
    <x v="0"/>
    <x v="3"/>
    <x v="1"/>
    <n v="4.5999999999999996"/>
    <n v="5.2"/>
    <n v="418.2"/>
    <n v="80.42307692307692"/>
    <n v="1.2000000000000002"/>
    <n v="0.16078431372549018"/>
    <n v="-1.150943896331845E-2"/>
    <n v="45.263157894736835"/>
  </r>
  <r>
    <n v="121"/>
    <n v="23"/>
    <x v="1"/>
    <x v="1"/>
    <x v="4"/>
    <x v="0"/>
    <n v="51"/>
    <n v="6.8"/>
    <n v="8.6"/>
    <x v="0"/>
    <x v="2"/>
    <x v="57"/>
    <n v="4.3"/>
    <n v="4.9000000000000004"/>
    <n v="448.8"/>
    <n v="91.591836734693871"/>
    <n v="1.2000000000000002"/>
    <n v="0.17254901960784316"/>
    <n v="-1.150943896331845E-2"/>
    <n v="48.421052631578945"/>
  </r>
  <r>
    <n v="122"/>
    <n v="30"/>
    <x v="0"/>
    <x v="4"/>
    <x v="1"/>
    <x v="0"/>
    <n v="37"/>
    <n v="7.6"/>
    <n v="9.5"/>
    <x v="1"/>
    <x v="1"/>
    <x v="19"/>
    <n v="2.6"/>
    <n v="7.9"/>
    <n v="136.9"/>
    <n v="17.329113924050631"/>
    <n v="0.40000000000000036"/>
    <n v="0.1"/>
    <n v="-1.150943896331845E-2"/>
    <n v="16.84210526315789"/>
  </r>
  <r>
    <n v="123"/>
    <n v="63"/>
    <x v="1"/>
    <x v="9"/>
    <x v="2"/>
    <x v="2"/>
    <n v="56"/>
    <n v="5.8"/>
    <n v="6.6"/>
    <x v="0"/>
    <x v="5"/>
    <x v="3"/>
    <n v="4.4000000000000004"/>
    <n v="3.3"/>
    <n v="560"/>
    <n v="169.69696969696972"/>
    <n v="2.2000000000000002"/>
    <n v="0.17857142857142858"/>
    <n v="-1.150943896331845E-2"/>
    <n v="65.26315789473685"/>
  </r>
  <r>
    <n v="124"/>
    <n v="45"/>
    <x v="0"/>
    <x v="7"/>
    <x v="5"/>
    <x v="0"/>
    <n v="33"/>
    <n v="6.4"/>
    <n v="9.8000000000000007"/>
    <x v="1"/>
    <x v="1"/>
    <x v="58"/>
    <n v="2.1"/>
    <n v="8.3000000000000007"/>
    <n v="108.89999999999999"/>
    <n v="13.120481927710841"/>
    <n v="1.5999999999999996"/>
    <n v="9.9999999999999992E-2"/>
    <n v="-1.150943896331845E-2"/>
    <n v="12.631578947368412"/>
  </r>
  <r>
    <n v="125"/>
    <n v="56"/>
    <x v="1"/>
    <x v="0"/>
    <x v="3"/>
    <x v="1"/>
    <n v="49"/>
    <n v="6.3"/>
    <n v="8.1"/>
    <x v="0"/>
    <x v="0"/>
    <x v="3"/>
    <n v="6.1"/>
    <n v="4.0999999999999996"/>
    <n v="490"/>
    <n v="119.51219512195124"/>
    <n v="1.7000000000000002"/>
    <n v="0.20408163265306123"/>
    <n v="-1.150943896331845E-2"/>
    <n v="56.84210526315789"/>
  </r>
  <r>
    <n v="126"/>
    <n v="42"/>
    <x v="0"/>
    <x v="1"/>
    <x v="3"/>
    <x v="1"/>
    <n v="62"/>
    <n v="4.9000000000000004"/>
    <n v="4.7"/>
    <x v="0"/>
    <x v="0"/>
    <x v="3"/>
    <n v="1.7"/>
    <n v="2.2999999999999998"/>
    <n v="620"/>
    <n v="269.56521739130437"/>
    <n v="3.0999999999999996"/>
    <n v="0.16129032258064516"/>
    <n v="-1.150943896331845E-2"/>
    <n v="75.789473684210535"/>
  </r>
  <r>
    <n v="127"/>
    <n v="48"/>
    <x v="1"/>
    <x v="3"/>
    <x v="1"/>
    <x v="2"/>
    <n v="37"/>
    <n v="6.9"/>
    <n v="10"/>
    <x v="1"/>
    <x v="1"/>
    <x v="38"/>
    <n v="5.0999999999999996"/>
    <n v="6.5"/>
    <n v="259"/>
    <n v="39.846153846153847"/>
    <n v="1.0999999999999996"/>
    <n v="0.1891891891891892"/>
    <n v="-1.150943896331845E-2"/>
    <n v="31.578947368421051"/>
  </r>
  <r>
    <n v="128"/>
    <n v="40"/>
    <x v="0"/>
    <x v="1"/>
    <x v="5"/>
    <x v="1"/>
    <n v="40"/>
    <n v="5.7"/>
    <n v="8"/>
    <x v="1"/>
    <x v="1"/>
    <x v="42"/>
    <n v="4.5"/>
    <n v="4.7"/>
    <n v="340"/>
    <n v="72.340425531914889"/>
    <n v="2.2999999999999998"/>
    <n v="0.21249999999999999"/>
    <n v="-1.150943896331845E-2"/>
    <n v="50.526315789473685"/>
  </r>
  <r>
    <n v="129"/>
    <n v="64"/>
    <x v="1"/>
    <x v="7"/>
    <x v="4"/>
    <x v="0"/>
    <n v="45"/>
    <n v="8.9"/>
    <n v="6.6"/>
    <x v="1"/>
    <x v="1"/>
    <x v="43"/>
    <n v="6.6"/>
    <n v="3.9"/>
    <n v="391.49999999999994"/>
    <n v="100.38461538461537"/>
    <n v="-0.90000000000000036"/>
    <n v="0.19333333333333333"/>
    <n v="-1.150943896331845E-2"/>
    <n v="58.947368421052623"/>
  </r>
  <r>
    <n v="130"/>
    <n v="64"/>
    <x v="0"/>
    <x v="6"/>
    <x v="3"/>
    <x v="1"/>
    <n v="40"/>
    <n v="5.4"/>
    <n v="7.7"/>
    <x v="1"/>
    <x v="1"/>
    <x v="48"/>
    <n v="4.0999999999999996"/>
    <n v="6.1"/>
    <n v="220"/>
    <n v="36.065573770491802"/>
    <n v="2.5999999999999996"/>
    <n v="0.13750000000000001"/>
    <n v="-1.150943896331845E-2"/>
    <n v="35.789473684210535"/>
  </r>
  <r>
    <n v="131"/>
    <n v="46"/>
    <x v="1"/>
    <x v="4"/>
    <x v="4"/>
    <x v="1"/>
    <n v="32"/>
    <n v="4.2"/>
    <n v="6.6"/>
    <x v="0"/>
    <x v="0"/>
    <x v="59"/>
    <n v="1"/>
    <n v="6.6"/>
    <n v="108.8"/>
    <n v="16.484848484848484"/>
    <n v="3.8"/>
    <n v="0.10625"/>
    <n v="-1.150943896331845E-2"/>
    <n v="30.526315789473692"/>
  </r>
  <r>
    <n v="132"/>
    <n v="58"/>
    <x v="1"/>
    <x v="1"/>
    <x v="1"/>
    <x v="2"/>
    <n v="45"/>
    <n v="7.9"/>
    <n v="8.1999999999999993"/>
    <x v="1"/>
    <x v="1"/>
    <x v="3"/>
    <n v="3.1"/>
    <n v="4.0999999999999996"/>
    <n v="450"/>
    <n v="109.75609756097562"/>
    <n v="9.9999999999999645E-2"/>
    <n v="0.22222222222222221"/>
    <n v="-1.150943896331845E-2"/>
    <n v="56.84210526315789"/>
  </r>
  <r>
    <n v="133"/>
    <n v="59"/>
    <x v="0"/>
    <x v="8"/>
    <x v="3"/>
    <x v="1"/>
    <n v="36"/>
    <n v="5.0999999999999996"/>
    <n v="7.5"/>
    <x v="1"/>
    <x v="1"/>
    <x v="1"/>
    <n v="3.4"/>
    <n v="4.7"/>
    <n v="295.2"/>
    <n v="62.808510638297868"/>
    <n v="2.9000000000000004"/>
    <n v="0.22777777777777775"/>
    <n v="-1.150943896331845E-2"/>
    <n v="50.526315789473685"/>
  </r>
  <r>
    <n v="134"/>
    <n v="32"/>
    <x v="1"/>
    <x v="4"/>
    <x v="0"/>
    <x v="1"/>
    <n v="48"/>
    <n v="4.4000000000000004"/>
    <n v="5.3"/>
    <x v="0"/>
    <x v="0"/>
    <x v="43"/>
    <n v="5.2"/>
    <n v="3.3"/>
    <n v="417.59999999999997"/>
    <n v="126.54545454545455"/>
    <n v="3.5999999999999996"/>
    <n v="0.18124999999999999"/>
    <n v="-1.150943896331845E-2"/>
    <n v="65.26315789473685"/>
  </r>
  <r>
    <n v="135"/>
    <n v="42"/>
    <x v="0"/>
    <x v="8"/>
    <x v="2"/>
    <x v="1"/>
    <n v="37"/>
    <n v="6.8"/>
    <n v="10"/>
    <x v="1"/>
    <x v="1"/>
    <x v="24"/>
    <n v="1.6"/>
    <n v="7.5"/>
    <n v="185"/>
    <n v="24.666666666666668"/>
    <n v="1.2000000000000002"/>
    <n v="0.13513513513513514"/>
    <n v="-1.150943896331845E-2"/>
    <n v="21.052631578947366"/>
  </r>
  <r>
    <n v="136"/>
    <n v="35"/>
    <x v="1"/>
    <x v="1"/>
    <x v="4"/>
    <x v="0"/>
    <n v="57"/>
    <n v="8.1999999999999993"/>
    <n v="6.5"/>
    <x v="1"/>
    <x v="1"/>
    <x v="20"/>
    <n v="5.2"/>
    <n v="3.7"/>
    <n v="524.4"/>
    <n v="141.72972972972971"/>
    <n v="-0.19999999999999929"/>
    <n v="0.1614035087719298"/>
    <n v="-1.150943896331845E-2"/>
    <n v="61.05263157894737"/>
  </r>
  <r>
    <n v="137"/>
    <n v="49"/>
    <x v="1"/>
    <x v="6"/>
    <x v="5"/>
    <x v="1"/>
    <n v="38"/>
    <n v="7.3"/>
    <n v="9.6999999999999993"/>
    <x v="1"/>
    <x v="1"/>
    <x v="4"/>
    <n v="4.4000000000000004"/>
    <n v="7.5"/>
    <n v="182.4"/>
    <n v="24.32"/>
    <n v="0.70000000000000018"/>
    <n v="0.12631578947368421"/>
    <n v="-1.150943896331845E-2"/>
    <n v="21.052631578947366"/>
  </r>
  <r>
    <n v="138"/>
    <n v="23"/>
    <x v="1"/>
    <x v="4"/>
    <x v="4"/>
    <x v="1"/>
    <n v="42"/>
    <n v="5.3"/>
    <n v="7.3"/>
    <x v="0"/>
    <x v="2"/>
    <x v="40"/>
    <n v="4"/>
    <n v="4.7"/>
    <n v="327.59999999999997"/>
    <n v="69.702127659574458"/>
    <n v="2.7"/>
    <n v="0.18571428571428572"/>
    <n v="-1.150943896331845E-2"/>
    <n v="50.526315789473685"/>
  </r>
  <r>
    <n v="139"/>
    <n v="59"/>
    <x v="1"/>
    <x v="0"/>
    <x v="4"/>
    <x v="1"/>
    <n v="51"/>
    <n v="6.4"/>
    <n v="8"/>
    <x v="1"/>
    <x v="1"/>
    <x v="3"/>
    <n v="4.3"/>
    <n v="4"/>
    <n v="510"/>
    <n v="127.5"/>
    <n v="1.5999999999999996"/>
    <n v="0.19607843137254902"/>
    <n v="-1.150943896331845E-2"/>
    <n v="57.894736842105267"/>
  </r>
  <r>
    <n v="140"/>
    <n v="35"/>
    <x v="0"/>
    <x v="4"/>
    <x v="4"/>
    <x v="1"/>
    <n v="35"/>
    <n v="5.8"/>
    <n v="8.6999999999999993"/>
    <x v="1"/>
    <x v="1"/>
    <x v="4"/>
    <n v="1"/>
    <n v="6.9"/>
    <n v="168"/>
    <n v="24.34782608695652"/>
    <n v="2.2000000000000002"/>
    <n v="0.13714285714285715"/>
    <n v="-1.150943896331845E-2"/>
    <n v="27.368421052631575"/>
  </r>
  <r>
    <n v="141"/>
    <n v="50"/>
    <x v="0"/>
    <x v="3"/>
    <x v="1"/>
    <x v="1"/>
    <n v="46"/>
    <n v="8.6999999999999993"/>
    <n v="6.9"/>
    <x v="1"/>
    <x v="1"/>
    <x v="60"/>
    <n v="7"/>
    <n v="3.7"/>
    <n v="437"/>
    <n v="118.1081081081081"/>
    <n v="-0.69999999999999929"/>
    <n v="0.20652173913043478"/>
    <n v="-1.150943896331845E-2"/>
    <n v="61.05263157894737"/>
  </r>
  <r>
    <n v="142"/>
    <n v="61"/>
    <x v="0"/>
    <x v="1"/>
    <x v="1"/>
    <x v="1"/>
    <n v="55"/>
    <n v="5.5"/>
    <n v="6.3"/>
    <x v="0"/>
    <x v="2"/>
    <x v="3"/>
    <n v="7.5"/>
    <n v="3.2"/>
    <n v="550"/>
    <n v="171.875"/>
    <n v="2.5"/>
    <n v="0.18181818181818182"/>
    <n v="-1.150943896331845E-2"/>
    <n v="66.315789473684205"/>
  </r>
  <r>
    <n v="143"/>
    <n v="44"/>
    <x v="1"/>
    <x v="9"/>
    <x v="5"/>
    <x v="2"/>
    <n v="32"/>
    <n v="6.3"/>
    <n v="9.8000000000000007"/>
    <x v="1"/>
    <x v="1"/>
    <x v="61"/>
    <n v="4.7"/>
    <n v="8"/>
    <n v="121.6"/>
    <n v="15.2"/>
    <n v="1.7000000000000002"/>
    <n v="0.11874999999999999"/>
    <n v="-1.150943896331845E-2"/>
    <n v="15.789473684210526"/>
  </r>
  <r>
    <n v="144"/>
    <n v="63"/>
    <x v="0"/>
    <x v="7"/>
    <x v="1"/>
    <x v="2"/>
    <n v="46"/>
    <n v="6.5"/>
    <n v="8.6"/>
    <x v="1"/>
    <x v="1"/>
    <x v="20"/>
    <n v="4.8"/>
    <n v="4.7"/>
    <n v="423.2"/>
    <n v="90.042553191489361"/>
    <n v="1.5"/>
    <n v="0.19999999999999998"/>
    <n v="-1.150943896331845E-2"/>
    <n v="50.526315789473685"/>
  </r>
  <r>
    <n v="145"/>
    <n v="31"/>
    <x v="1"/>
    <x v="2"/>
    <x v="5"/>
    <x v="1"/>
    <n v="47"/>
    <n v="4.5"/>
    <n v="5.5"/>
    <x v="0"/>
    <x v="3"/>
    <x v="60"/>
    <n v="5.0999999999999996"/>
    <n v="3"/>
    <n v="446.5"/>
    <n v="148.83333333333334"/>
    <n v="3.5"/>
    <n v="0.20212765957446807"/>
    <n v="-1.150943896331845E-2"/>
    <n v="68.421052631578945"/>
  </r>
  <r>
    <n v="146"/>
    <n v="45"/>
    <x v="1"/>
    <x v="5"/>
    <x v="5"/>
    <x v="0"/>
    <n v="51"/>
    <n v="5.9"/>
    <n v="7.3"/>
    <x v="0"/>
    <x v="3"/>
    <x v="3"/>
    <n v="6.2"/>
    <n v="3.6"/>
    <n v="510"/>
    <n v="141.66666666666666"/>
    <n v="2.0999999999999996"/>
    <n v="0.19607843137254902"/>
    <n v="-1.150943896331845E-2"/>
    <n v="62.10526315789474"/>
  </r>
  <r>
    <n v="147"/>
    <n v="56"/>
    <x v="0"/>
    <x v="9"/>
    <x v="1"/>
    <x v="1"/>
    <n v="35"/>
    <n v="5.9"/>
    <n v="8.9"/>
    <x v="1"/>
    <x v="1"/>
    <x v="62"/>
    <n v="3.6"/>
    <n v="7.3"/>
    <n v="154"/>
    <n v="21.095890410958905"/>
    <n v="2.0999999999999996"/>
    <n v="0.12571428571428572"/>
    <n v="-1.150943896331845E-2"/>
    <n v="23.157894736842106"/>
  </r>
  <r>
    <n v="148"/>
    <n v="52"/>
    <x v="1"/>
    <x v="8"/>
    <x v="3"/>
    <x v="1"/>
    <n v="34"/>
    <n v="8.3000000000000007"/>
    <n v="8.6999999999999993"/>
    <x v="1"/>
    <x v="1"/>
    <x v="41"/>
    <n v="0.2"/>
    <n v="6.4"/>
    <n v="197.2"/>
    <n v="30.812499999999996"/>
    <n v="-0.30000000000000071"/>
    <n v="0.17058823529411765"/>
    <n v="-1.150943896331845E-2"/>
    <n v="32.631578947368418"/>
  </r>
  <r>
    <n v="149"/>
    <n v="47"/>
    <x v="0"/>
    <x v="0"/>
    <x v="1"/>
    <x v="1"/>
    <n v="49"/>
    <n v="6.5"/>
    <n v="8.3000000000000007"/>
    <x v="1"/>
    <x v="1"/>
    <x v="3"/>
    <n v="6.4"/>
    <n v="4.2"/>
    <n v="490"/>
    <n v="116.66666666666666"/>
    <n v="1.5"/>
    <n v="0.20408163265306123"/>
    <n v="-1.150943896331845E-2"/>
    <n v="55.78947368421052"/>
  </r>
  <r>
    <n v="150"/>
    <n v="28"/>
    <x v="0"/>
    <x v="0"/>
    <x v="3"/>
    <x v="1"/>
    <n v="47"/>
    <n v="5.6"/>
    <n v="7.2"/>
    <x v="1"/>
    <x v="1"/>
    <x v="63"/>
    <n v="6.6"/>
    <n v="3.9"/>
    <n v="441.8"/>
    <n v="113.28205128205128"/>
    <n v="2.4000000000000004"/>
    <n v="0.2"/>
    <n v="-1.150943896331845E-2"/>
    <n v="58.947368421052623"/>
  </r>
  <r>
    <n v="151"/>
    <n v="31"/>
    <x v="1"/>
    <x v="5"/>
    <x v="0"/>
    <x v="1"/>
    <n v="47"/>
    <n v="6"/>
    <n v="7.8"/>
    <x v="1"/>
    <x v="1"/>
    <x v="46"/>
    <n v="6.5"/>
    <n v="4.0999999999999996"/>
    <n v="451.2"/>
    <n v="110.04878048780489"/>
    <n v="2"/>
    <n v="0.20425531914893616"/>
    <n v="-1.150943896331845E-2"/>
    <n v="56.84210526315789"/>
  </r>
  <r>
    <n v="152"/>
    <n v="24"/>
    <x v="0"/>
    <x v="6"/>
    <x v="1"/>
    <x v="1"/>
    <n v="47"/>
    <n v="6.1"/>
    <n v="7.9"/>
    <x v="1"/>
    <x v="1"/>
    <x v="2"/>
    <n v="5.0999999999999996"/>
    <n v="5.0999999999999996"/>
    <n v="361.90000000000003"/>
    <n v="70.960784313725497"/>
    <n v="1.9000000000000004"/>
    <n v="0.16382978723404257"/>
    <n v="-1.150943896331845E-2"/>
    <n v="46.315789473684212"/>
  </r>
  <r>
    <n v="153"/>
    <n v="47"/>
    <x v="0"/>
    <x v="3"/>
    <x v="0"/>
    <x v="0"/>
    <n v="39"/>
    <n v="6.1"/>
    <n v="8.8000000000000007"/>
    <x v="0"/>
    <x v="4"/>
    <x v="10"/>
    <n v="5.7"/>
    <n v="5.6"/>
    <n v="296.39999999999998"/>
    <n v="52.928571428571431"/>
    <n v="1.9000000000000004"/>
    <n v="0.19487179487179487"/>
    <n v="-1.150943896331845E-2"/>
    <n v="41.052631578947377"/>
  </r>
  <r>
    <n v="154"/>
    <n v="54"/>
    <x v="1"/>
    <x v="7"/>
    <x v="1"/>
    <x v="1"/>
    <n v="46"/>
    <n v="7.6"/>
    <n v="8.5"/>
    <x v="1"/>
    <x v="1"/>
    <x v="64"/>
    <n v="3.5"/>
    <n v="4.4000000000000004"/>
    <n v="446.2"/>
    <n v="101.40909090909089"/>
    <n v="0.40000000000000036"/>
    <n v="0.21086956521739128"/>
    <n v="-1.150943896331845E-2"/>
    <n v="53.684210526315788"/>
  </r>
  <r>
    <n v="155"/>
    <n v="24"/>
    <x v="0"/>
    <x v="9"/>
    <x v="0"/>
    <x v="0"/>
    <n v="47"/>
    <n v="7.7"/>
    <n v="8.3000000000000007"/>
    <x v="1"/>
    <x v="1"/>
    <x v="11"/>
    <n v="4.3"/>
    <n v="5.5"/>
    <n v="343.09999999999997"/>
    <n v="62.381818181818176"/>
    <n v="0.29999999999999982"/>
    <n v="0.15531914893617021"/>
    <n v="-1.150943896331845E-2"/>
    <n v="42.105263157894733"/>
  </r>
  <r>
    <n v="156"/>
    <n v="53"/>
    <x v="2"/>
    <x v="2"/>
    <x v="2"/>
    <x v="1"/>
    <n v="39"/>
    <n v="4.7"/>
    <n v="6.7"/>
    <x v="0"/>
    <x v="4"/>
    <x v="15"/>
    <n v="2.5"/>
    <n v="6.4"/>
    <n v="152.1"/>
    <n v="23.765624999999996"/>
    <n v="3.3"/>
    <n v="9.9999999999999992E-2"/>
    <n v="-1.150943896331845E-2"/>
    <n v="32.631578947368418"/>
  </r>
  <r>
    <n v="157"/>
    <n v="53"/>
    <x v="2"/>
    <x v="4"/>
    <x v="0"/>
    <x v="1"/>
    <n v="59"/>
    <n v="7.8"/>
    <n v="6.9"/>
    <x v="0"/>
    <x v="0"/>
    <x v="3"/>
    <n v="7.1"/>
    <n v="3.4"/>
    <n v="590"/>
    <n v="173.52941176470588"/>
    <n v="0.20000000000000018"/>
    <n v="0.16949152542372881"/>
    <n v="-1.150943896331845E-2"/>
    <n v="64.21052631578948"/>
  </r>
  <r>
    <n v="158"/>
    <n v="32"/>
    <x v="0"/>
    <x v="5"/>
    <x v="3"/>
    <x v="1"/>
    <n v="48"/>
    <n v="7.3"/>
    <n v="8.6999999999999993"/>
    <x v="1"/>
    <x v="1"/>
    <x v="10"/>
    <n v="4.7"/>
    <n v="5.6"/>
    <n v="364.79999999999995"/>
    <n v="65.142857142857139"/>
    <n v="0.70000000000000018"/>
    <n v="0.15833333333333333"/>
    <n v="-1.150943896331845E-2"/>
    <n v="41.052631578947377"/>
  </r>
  <r>
    <n v="159"/>
    <n v="58"/>
    <x v="0"/>
    <x v="6"/>
    <x v="4"/>
    <x v="1"/>
    <n v="35"/>
    <n v="6.1"/>
    <n v="9.1999999999999993"/>
    <x v="1"/>
    <x v="1"/>
    <x v="15"/>
    <n v="3.1"/>
    <n v="7.6"/>
    <n v="136.5"/>
    <n v="17.960526315789476"/>
    <n v="1.9000000000000004"/>
    <n v="0.11142857142857143"/>
    <n v="-1.150943896331845E-2"/>
    <n v="20.000000000000004"/>
  </r>
  <r>
    <n v="160"/>
    <n v="61"/>
    <x v="1"/>
    <x v="0"/>
    <x v="5"/>
    <x v="0"/>
    <n v="50"/>
    <n v="4"/>
    <n v="4.5"/>
    <x v="0"/>
    <x v="0"/>
    <x v="50"/>
    <n v="3.8"/>
    <n v="2.7"/>
    <n v="455"/>
    <n v="168.5185185185185"/>
    <n v="4"/>
    <n v="0.182"/>
    <n v="-1.150943896331845E-2"/>
    <n v="71.578947368421055"/>
  </r>
  <r>
    <n v="161"/>
    <n v="64"/>
    <x v="0"/>
    <x v="2"/>
    <x v="0"/>
    <x v="0"/>
    <n v="37"/>
    <n v="6.5"/>
    <n v="9.6"/>
    <x v="1"/>
    <x v="1"/>
    <x v="8"/>
    <n v="2.4"/>
    <n v="7.2"/>
    <n v="188.7"/>
    <n v="26.208333333333332"/>
    <n v="1.5"/>
    <n v="0.13783783783783782"/>
    <n v="-1.150943896331845E-2"/>
    <n v="24.210526315789473"/>
  </r>
  <r>
    <n v="162"/>
    <n v="33"/>
    <x v="0"/>
    <x v="0"/>
    <x v="4"/>
    <x v="1"/>
    <n v="51"/>
    <n v="5.7"/>
    <n v="6.9"/>
    <x v="1"/>
    <x v="1"/>
    <x v="39"/>
    <n v="2.7"/>
    <n v="5.4"/>
    <n v="311.09999999999997"/>
    <n v="57.6111111111111"/>
    <n v="2.2999999999999998"/>
    <n v="0.11960784313725489"/>
    <n v="-1.150943896331845E-2"/>
    <n v="43.157894736842103"/>
  </r>
  <r>
    <n v="163"/>
    <n v="30"/>
    <x v="1"/>
    <x v="1"/>
    <x v="2"/>
    <x v="0"/>
    <n v="54"/>
    <n v="7"/>
    <n v="8.6"/>
    <x v="1"/>
    <x v="1"/>
    <x v="3"/>
    <n v="6.2"/>
    <n v="4.3"/>
    <n v="540"/>
    <n v="125.58139534883722"/>
    <n v="1"/>
    <n v="0.18518518518518517"/>
    <n v="-1.150943896331845E-2"/>
    <n v="54.736842105263165"/>
  </r>
  <r>
    <n v="164"/>
    <n v="61"/>
    <x v="0"/>
    <x v="5"/>
    <x v="2"/>
    <x v="2"/>
    <n v="38"/>
    <n v="7.2"/>
    <n v="9.9"/>
    <x v="1"/>
    <x v="1"/>
    <x v="32"/>
    <n v="5.0999999999999996"/>
    <n v="6.4"/>
    <n v="269.8"/>
    <n v="42.15625"/>
    <n v="0.79999999999999982"/>
    <n v="0.18684210526315789"/>
    <n v="-1.150943896331845E-2"/>
    <n v="32.631578947368418"/>
  </r>
  <r>
    <n v="165"/>
    <n v="57"/>
    <x v="1"/>
    <x v="6"/>
    <x v="3"/>
    <x v="0"/>
    <n v="52"/>
    <n v="8.1999999999999993"/>
    <n v="7"/>
    <x v="1"/>
    <x v="1"/>
    <x v="2"/>
    <n v="4.9000000000000004"/>
    <n v="4.7"/>
    <n v="400.40000000000003"/>
    <n v="85.191489361702125"/>
    <n v="-0.19999999999999929"/>
    <n v="0.14807692307692308"/>
    <n v="-1.150943896331845E-2"/>
    <n v="50.526315789473685"/>
  </r>
  <r>
    <n v="166"/>
    <n v="23"/>
    <x v="0"/>
    <x v="4"/>
    <x v="3"/>
    <x v="1"/>
    <n v="48"/>
    <n v="4.5999999999999996"/>
    <n v="5.6"/>
    <x v="0"/>
    <x v="2"/>
    <x v="1"/>
    <n v="5.7"/>
    <n v="3.7"/>
    <n v="393.59999999999997"/>
    <n v="106.37837837837836"/>
    <n v="3.4000000000000004"/>
    <n v="0.17083333333333331"/>
    <n v="-1.150943896331845E-2"/>
    <n v="61.05263157894737"/>
  </r>
  <r>
    <n v="167"/>
    <n v="52"/>
    <x v="0"/>
    <x v="8"/>
    <x v="0"/>
    <x v="0"/>
    <n v="51"/>
    <n v="9"/>
    <n v="5.9"/>
    <x v="1"/>
    <x v="1"/>
    <x v="18"/>
    <n v="3.5"/>
    <n v="4.2"/>
    <n v="382.5"/>
    <n v="91.071428571428569"/>
    <n v="-1"/>
    <n v="0.14705882352941177"/>
    <n v="-1.150943896331845E-2"/>
    <n v="55.78947368421052"/>
  </r>
  <r>
    <n v="168"/>
    <n v="26"/>
    <x v="0"/>
    <x v="6"/>
    <x v="1"/>
    <x v="1"/>
    <n v="60"/>
    <n v="7.5"/>
    <n v="7.2"/>
    <x v="1"/>
    <x v="1"/>
    <x v="3"/>
    <n v="3.1"/>
    <n v="3.6"/>
    <n v="600"/>
    <n v="166.66666666666666"/>
    <n v="0.5"/>
    <n v="0.16666666666666666"/>
    <n v="-1.150943896331845E-2"/>
    <n v="62.10526315789474"/>
  </r>
  <r>
    <n v="169"/>
    <n v="60"/>
    <x v="2"/>
    <x v="7"/>
    <x v="2"/>
    <x v="2"/>
    <n v="43"/>
    <n v="7.3"/>
    <n v="9.3000000000000007"/>
    <x v="1"/>
    <x v="1"/>
    <x v="39"/>
    <n v="4.9000000000000004"/>
    <n v="6.6"/>
    <n v="262.3"/>
    <n v="39.742424242424249"/>
    <n v="0.70000000000000018"/>
    <n v="0.14186046511627906"/>
    <n v="-1.150943896331845E-2"/>
    <n v="30.526315789473692"/>
  </r>
  <r>
    <n v="170"/>
    <n v="27"/>
    <x v="1"/>
    <x v="4"/>
    <x v="4"/>
    <x v="1"/>
    <n v="38"/>
    <n v="9"/>
    <n v="7.2"/>
    <x v="1"/>
    <x v="1"/>
    <x v="53"/>
    <n v="4.0999999999999996"/>
    <n v="5.3"/>
    <n v="247"/>
    <n v="46.60377358490566"/>
    <n v="-1"/>
    <n v="0.17105263157894737"/>
    <n v="-1.150943896331845E-2"/>
    <n v="44.21052631578948"/>
  </r>
  <r>
    <n v="171"/>
    <n v="56"/>
    <x v="1"/>
    <x v="9"/>
    <x v="1"/>
    <x v="1"/>
    <n v="37"/>
    <n v="6.7"/>
    <n v="9.8000000000000007"/>
    <x v="1"/>
    <x v="1"/>
    <x v="42"/>
    <n v="5.8"/>
    <n v="5.6"/>
    <n v="314.5"/>
    <n v="56.160714285714292"/>
    <n v="1.2999999999999998"/>
    <n v="0.22972972972972974"/>
    <n v="-1.150943896331845E-2"/>
    <n v="41.052631578947377"/>
  </r>
  <r>
    <n v="172"/>
    <n v="29"/>
    <x v="0"/>
    <x v="6"/>
    <x v="2"/>
    <x v="1"/>
    <n v="38"/>
    <n v="7.8"/>
    <n v="9.1"/>
    <x v="1"/>
    <x v="1"/>
    <x v="8"/>
    <n v="4.2"/>
    <n v="7"/>
    <n v="193.79999999999998"/>
    <n v="27.685714285714283"/>
    <n v="0.20000000000000018"/>
    <n v="0.13421052631578947"/>
    <n v="-1.150943896331845E-2"/>
    <n v="26.315789473684209"/>
  </r>
  <r>
    <n v="173"/>
    <n v="62"/>
    <x v="0"/>
    <x v="4"/>
    <x v="0"/>
    <x v="1"/>
    <n v="44"/>
    <n v="6.5"/>
    <n v="8.8000000000000007"/>
    <x v="1"/>
    <x v="1"/>
    <x v="42"/>
    <n v="4.7"/>
    <n v="5.0999999999999996"/>
    <n v="374"/>
    <n v="73.333333333333343"/>
    <n v="1.5"/>
    <n v="0.19318181818181818"/>
    <n v="-1.150943896331845E-2"/>
    <n v="46.315789473684212"/>
  </r>
  <r>
    <n v="174"/>
    <n v="34"/>
    <x v="0"/>
    <x v="9"/>
    <x v="2"/>
    <x v="2"/>
    <n v="47"/>
    <n v="7.5"/>
    <n v="8.6"/>
    <x v="1"/>
    <x v="1"/>
    <x v="20"/>
    <n v="5.3"/>
    <n v="4.7"/>
    <n v="432.4"/>
    <n v="91.999999999999986"/>
    <n v="0.5"/>
    <n v="0.19574468085106381"/>
    <n v="-1.150943896331845E-2"/>
    <n v="50.526315789473685"/>
  </r>
  <r>
    <n v="175"/>
    <n v="57"/>
    <x v="1"/>
    <x v="6"/>
    <x v="3"/>
    <x v="1"/>
    <n v="47"/>
    <n v="7.9"/>
    <n v="7.9"/>
    <x v="1"/>
    <x v="1"/>
    <x v="4"/>
    <n v="5.3"/>
    <n v="6.5"/>
    <n v="225.6"/>
    <n v="34.707692307692305"/>
    <n v="9.9999999999999645E-2"/>
    <n v="0.10212765957446808"/>
    <n v="-1.150943896331845E-2"/>
    <n v="31.578947368421051"/>
  </r>
  <r>
    <n v="176"/>
    <n v="34"/>
    <x v="1"/>
    <x v="2"/>
    <x v="4"/>
    <x v="1"/>
    <n v="51"/>
    <n v="7.8"/>
    <n v="7.7"/>
    <x v="1"/>
    <x v="1"/>
    <x v="7"/>
    <n v="4"/>
    <n v="5.4"/>
    <n v="351.90000000000003"/>
    <n v="65.166666666666671"/>
    <n v="0.20000000000000018"/>
    <n v="0.13529411764705884"/>
    <n v="-1.150943896331845E-2"/>
    <n v="43.157894736842103"/>
  </r>
  <r>
    <n v="177"/>
    <n v="24"/>
    <x v="1"/>
    <x v="8"/>
    <x v="4"/>
    <x v="2"/>
    <n v="45"/>
    <n v="3.9"/>
    <n v="4.9000000000000004"/>
    <x v="0"/>
    <x v="4"/>
    <x v="3"/>
    <n v="6.2"/>
    <n v="2.4"/>
    <n v="450"/>
    <n v="187.5"/>
    <n v="4.0999999999999996"/>
    <n v="0.22222222222222221"/>
    <n v="-1.150943896331845E-2"/>
    <n v="74.73684210526315"/>
  </r>
  <r>
    <n v="178"/>
    <n v="48"/>
    <x v="0"/>
    <x v="2"/>
    <x v="3"/>
    <x v="1"/>
    <n v="56"/>
    <n v="5.6"/>
    <n v="6.3"/>
    <x v="0"/>
    <x v="0"/>
    <x v="60"/>
    <n v="5.5"/>
    <n v="3.4"/>
    <n v="532"/>
    <n v="156.47058823529412"/>
    <n v="2.4000000000000004"/>
    <n v="0.16964285714285715"/>
    <n v="-1.150943896331845E-2"/>
    <n v="64.21052631578948"/>
  </r>
  <r>
    <n v="179"/>
    <n v="38"/>
    <x v="1"/>
    <x v="7"/>
    <x v="1"/>
    <x v="1"/>
    <n v="42"/>
    <n v="8"/>
    <n v="8.4"/>
    <x v="1"/>
    <x v="1"/>
    <x v="0"/>
    <n v="2.5"/>
    <n v="5.5"/>
    <n v="310.8"/>
    <n v="56.509090909090908"/>
    <n v="0"/>
    <n v="0.1761904761904762"/>
    <n v="-1.150943896331845E-2"/>
    <n v="42.105263157894733"/>
  </r>
  <r>
    <n v="180"/>
    <n v="29"/>
    <x v="0"/>
    <x v="4"/>
    <x v="3"/>
    <x v="1"/>
    <n v="66"/>
    <n v="6.9"/>
    <n v="7.3"/>
    <x v="0"/>
    <x v="0"/>
    <x v="3"/>
    <n v="3.8"/>
    <n v="3.7"/>
    <n v="660"/>
    <n v="178.37837837837836"/>
    <n v="1.0999999999999996"/>
    <n v="0.15151515151515152"/>
    <n v="-1.150943896331845E-2"/>
    <n v="61.05263157894737"/>
  </r>
  <r>
    <n v="181"/>
    <n v="31"/>
    <x v="2"/>
    <x v="9"/>
    <x v="4"/>
    <x v="1"/>
    <n v="50"/>
    <n v="6.1"/>
    <n v="7.7"/>
    <x v="1"/>
    <x v="1"/>
    <x v="23"/>
    <n v="3.8"/>
    <n v="6.1"/>
    <n v="280"/>
    <n v="45.9016393442623"/>
    <n v="1.9000000000000004"/>
    <n v="0.11199999999999999"/>
    <n v="-1.150943896331845E-2"/>
    <n v="35.789473684210535"/>
  </r>
  <r>
    <n v="182"/>
    <n v="23"/>
    <x v="0"/>
    <x v="1"/>
    <x v="0"/>
    <x v="1"/>
    <n v="38"/>
    <n v="7"/>
    <n v="10"/>
    <x v="1"/>
    <x v="1"/>
    <x v="65"/>
    <n v="3"/>
    <n v="7.6"/>
    <n v="178.6"/>
    <n v="23.5"/>
    <n v="1"/>
    <n v="0.1236842105263158"/>
    <n v="-1.150943896331845E-2"/>
    <n v="20.000000000000004"/>
  </r>
  <r>
    <n v="183"/>
    <n v="50"/>
    <x v="1"/>
    <x v="6"/>
    <x v="1"/>
    <x v="1"/>
    <n v="36"/>
    <n v="4.5"/>
    <n v="6.7"/>
    <x v="0"/>
    <x v="0"/>
    <x v="35"/>
    <n v="3"/>
    <n v="5.2"/>
    <n v="226.79999999999998"/>
    <n v="43.615384615384613"/>
    <n v="3.5"/>
    <n v="0.17499999999999999"/>
    <n v="-1.150943896331845E-2"/>
    <n v="45.263157894736835"/>
  </r>
  <r>
    <n v="184"/>
    <n v="37"/>
    <x v="0"/>
    <x v="1"/>
    <x v="5"/>
    <x v="0"/>
    <n v="48"/>
    <n v="7.4"/>
    <n v="8.6"/>
    <x v="1"/>
    <x v="1"/>
    <x v="33"/>
    <n v="5.6"/>
    <n v="5.9"/>
    <n v="326.39999999999998"/>
    <n v="55.322033898305079"/>
    <n v="0.59999999999999964"/>
    <n v="0.14166666666666666"/>
    <n v="-1.150943896331845E-2"/>
    <n v="37.89473684210526"/>
  </r>
  <r>
    <n v="185"/>
    <n v="35"/>
    <x v="0"/>
    <x v="6"/>
    <x v="2"/>
    <x v="2"/>
    <n v="43"/>
    <n v="6.8"/>
    <n v="9.3000000000000007"/>
    <x v="0"/>
    <x v="2"/>
    <x v="27"/>
    <n v="2.2999999999999998"/>
    <n v="6.5"/>
    <n v="275.2"/>
    <n v="42.338461538461537"/>
    <n v="1.2000000000000002"/>
    <n v="0.14883720930232558"/>
    <n v="-1.150943896331845E-2"/>
    <n v="31.578947368421051"/>
  </r>
  <r>
    <n v="186"/>
    <n v="59"/>
    <x v="1"/>
    <x v="7"/>
    <x v="5"/>
    <x v="1"/>
    <n v="50"/>
    <n v="6.3"/>
    <n v="8"/>
    <x v="0"/>
    <x v="2"/>
    <x v="7"/>
    <n v="4.0999999999999996"/>
    <n v="5.5"/>
    <n v="345"/>
    <n v="62.727272727272727"/>
    <n v="1.7000000000000002"/>
    <n v="0.13800000000000001"/>
    <n v="-1.150943896331845E-2"/>
    <n v="42.105263157894733"/>
  </r>
  <r>
    <n v="187"/>
    <n v="55"/>
    <x v="0"/>
    <x v="1"/>
    <x v="0"/>
    <x v="1"/>
    <n v="48"/>
    <n v="5.9"/>
    <n v="7.6"/>
    <x v="0"/>
    <x v="2"/>
    <x v="38"/>
    <n v="3.3"/>
    <n v="5.3"/>
    <n v="336"/>
    <n v="63.39622641509434"/>
    <n v="2.0999999999999996"/>
    <n v="0.14583333333333334"/>
    <n v="-1.150943896331845E-2"/>
    <n v="44.21052631578948"/>
  </r>
  <r>
    <n v="188"/>
    <n v="44"/>
    <x v="0"/>
    <x v="9"/>
    <x v="5"/>
    <x v="1"/>
    <n v="44"/>
    <n v="6.5"/>
    <n v="8.9"/>
    <x v="1"/>
    <x v="1"/>
    <x v="53"/>
    <n v="5.9"/>
    <n v="6.2"/>
    <n v="286"/>
    <n v="46.129032258064512"/>
    <n v="1.5"/>
    <n v="0.14772727272727273"/>
    <n v="-1.150943896331845E-2"/>
    <n v="34.736842105263158"/>
  </r>
  <r>
    <n v="189"/>
    <n v="42"/>
    <x v="1"/>
    <x v="3"/>
    <x v="1"/>
    <x v="0"/>
    <n v="38"/>
    <n v="5.8"/>
    <n v="8.4"/>
    <x v="1"/>
    <x v="1"/>
    <x v="66"/>
    <n v="6"/>
    <n v="7.7"/>
    <n v="114"/>
    <n v="14.805194805194805"/>
    <n v="2.2000000000000002"/>
    <n v="7.8947368421052627E-2"/>
    <n v="-1.150943896331845E-2"/>
    <n v="18.94736842105263"/>
  </r>
  <r>
    <n v="190"/>
    <n v="31"/>
    <x v="1"/>
    <x v="2"/>
    <x v="4"/>
    <x v="1"/>
    <n v="32"/>
    <n v="5.7"/>
    <n v="8.9"/>
    <x v="1"/>
    <x v="1"/>
    <x v="17"/>
    <n v="3.6"/>
    <n v="6.4"/>
    <n v="192"/>
    <n v="30"/>
    <n v="2.2999999999999998"/>
    <n v="0.1875"/>
    <n v="-1.150943896331845E-2"/>
    <n v="32.631578947368418"/>
  </r>
  <r>
    <n v="191"/>
    <n v="53"/>
    <x v="1"/>
    <x v="9"/>
    <x v="4"/>
    <x v="2"/>
    <n v="41"/>
    <n v="8.9"/>
    <n v="7.1"/>
    <x v="1"/>
    <x v="1"/>
    <x v="62"/>
    <n v="4.5"/>
    <n v="6.3"/>
    <n v="180.4"/>
    <n v="28.634920634920636"/>
    <n v="-0.90000000000000036"/>
    <n v="0.10731707317073172"/>
    <n v="-1.150943896331845E-2"/>
    <n v="33.684210526315788"/>
  </r>
  <r>
    <n v="192"/>
    <n v="55"/>
    <x v="0"/>
    <x v="0"/>
    <x v="0"/>
    <x v="1"/>
    <n v="51"/>
    <n v="3.8"/>
    <n v="4.0999999999999996"/>
    <x v="0"/>
    <x v="4"/>
    <x v="43"/>
    <n v="6.4"/>
    <n v="2.7"/>
    <n v="443.7"/>
    <n v="164.33333333333331"/>
    <n v="4.2"/>
    <n v="0.17058823529411762"/>
    <n v="-1.150943896331845E-2"/>
    <n v="71.578947368421055"/>
  </r>
  <r>
    <n v="193"/>
    <n v="56"/>
    <x v="1"/>
    <x v="5"/>
    <x v="5"/>
    <x v="2"/>
    <n v="46"/>
    <n v="3.9"/>
    <n v="4.7"/>
    <x v="0"/>
    <x v="0"/>
    <x v="67"/>
    <n v="5.3"/>
    <n v="4"/>
    <n v="303.59999999999997"/>
    <n v="75.899999999999991"/>
    <n v="4.0999999999999996"/>
    <n v="0.14347826086956522"/>
    <n v="-1.150943896331845E-2"/>
    <n v="57.894736842105267"/>
  </r>
  <r>
    <n v="194"/>
    <n v="22"/>
    <x v="1"/>
    <x v="7"/>
    <x v="1"/>
    <x v="1"/>
    <n v="35"/>
    <n v="7.4"/>
    <n v="9.9"/>
    <x v="1"/>
    <x v="1"/>
    <x v="67"/>
    <n v="5.2"/>
    <n v="6.7"/>
    <n v="231"/>
    <n v="34.477611940298509"/>
    <n v="0.59999999999999964"/>
    <n v="0.18857142857142856"/>
    <n v="-1.150943896331845E-2"/>
    <n v="29.473684210526311"/>
  </r>
  <r>
    <n v="195"/>
    <n v="28"/>
    <x v="0"/>
    <x v="8"/>
    <x v="2"/>
    <x v="0"/>
    <n v="46"/>
    <n v="4.4000000000000004"/>
    <n v="5.5"/>
    <x v="0"/>
    <x v="0"/>
    <x v="45"/>
    <n v="1.8"/>
    <n v="4.8"/>
    <n v="271.40000000000003"/>
    <n v="56.541666666666679"/>
    <n v="3.5999999999999996"/>
    <n v="0.1282608695652174"/>
    <n v="-1.150943896331845E-2"/>
    <n v="49.473684210526322"/>
  </r>
  <r>
    <n v="196"/>
    <n v="37"/>
    <x v="1"/>
    <x v="6"/>
    <x v="5"/>
    <x v="1"/>
    <n v="48"/>
    <n v="3.2"/>
    <n v="3.5"/>
    <x v="0"/>
    <x v="4"/>
    <x v="32"/>
    <n v="5.8"/>
    <n v="3.2"/>
    <n v="340.79999999999995"/>
    <n v="106.49999999999999"/>
    <n v="4.8"/>
    <n v="0.14791666666666667"/>
    <n v="-1.150943896331845E-2"/>
    <n v="66.315789473684205"/>
  </r>
  <r>
    <n v="197"/>
    <n v="62"/>
    <x v="0"/>
    <x v="9"/>
    <x v="5"/>
    <x v="0"/>
    <n v="37"/>
    <n v="7.7"/>
    <n v="9.1999999999999993"/>
    <x v="1"/>
    <x v="1"/>
    <x v="68"/>
    <n v="3.6"/>
    <n v="7.9"/>
    <n v="129.5"/>
    <n v="16.39240506329114"/>
    <n v="0.29999999999999982"/>
    <n v="9.45945945945946E-2"/>
    <n v="-1.150943896331845E-2"/>
    <n v="16.84210526315789"/>
  </r>
  <r>
    <n v="198"/>
    <n v="54"/>
    <x v="0"/>
    <x v="1"/>
    <x v="2"/>
    <x v="1"/>
    <n v="46"/>
    <n v="8.1"/>
    <n v="7.8"/>
    <x v="1"/>
    <x v="1"/>
    <x v="49"/>
    <n v="3.1"/>
    <n v="6.8"/>
    <n v="188.6"/>
    <n v="27.735294117647058"/>
    <n v="-9.9999999999999645E-2"/>
    <n v="8.9130434782608695E-2"/>
    <n v="-1.150943896331845E-2"/>
    <n v="28.421052631578945"/>
  </r>
  <r>
    <n v="199"/>
    <n v="53"/>
    <x v="0"/>
    <x v="5"/>
    <x v="3"/>
    <x v="1"/>
    <n v="45"/>
    <n v="4.2"/>
    <n v="5.4"/>
    <x v="0"/>
    <x v="4"/>
    <x v="69"/>
    <n v="4.7"/>
    <n v="3.5"/>
    <n v="373.50000000000006"/>
    <n v="106.71428571428574"/>
    <n v="3.8"/>
    <n v="0.18444444444444447"/>
    <n v="-1.150943896331845E-2"/>
    <n v="63.157894736842103"/>
  </r>
  <r>
    <n v="200"/>
    <n v="60"/>
    <x v="0"/>
    <x v="3"/>
    <x v="0"/>
    <x v="1"/>
    <n v="35"/>
    <n v="3.5"/>
    <n v="5.3"/>
    <x v="0"/>
    <x v="4"/>
    <x v="24"/>
    <n v="4"/>
    <n v="5.0999999999999996"/>
    <n v="175"/>
    <n v="34.313725490196077"/>
    <n v="4.5"/>
    <n v="0.14285714285714285"/>
    <n v="-1.150943896331845E-2"/>
    <n v="46.315789473684212"/>
  </r>
  <r>
    <n v="201"/>
    <n v="33"/>
    <x v="1"/>
    <x v="0"/>
    <x v="1"/>
    <x v="2"/>
    <n v="47"/>
    <n v="4.4000000000000004"/>
    <n v="5.4"/>
    <x v="0"/>
    <x v="2"/>
    <x v="69"/>
    <n v="4.5"/>
    <n v="3.5"/>
    <n v="390.1"/>
    <n v="111.45714285714287"/>
    <n v="3.5999999999999996"/>
    <n v="0.17659574468085107"/>
    <n v="-1.150943896331845E-2"/>
    <n v="63.157894736842103"/>
  </r>
  <r>
    <n v="202"/>
    <n v="23"/>
    <x v="1"/>
    <x v="1"/>
    <x v="0"/>
    <x v="0"/>
    <n v="49"/>
    <n v="5.2"/>
    <n v="6.3"/>
    <x v="1"/>
    <x v="1"/>
    <x v="64"/>
    <n v="4.8"/>
    <n v="3.3"/>
    <n v="475.29999999999995"/>
    <n v="144.03030303030303"/>
    <n v="2.8"/>
    <n v="0.19795918367346937"/>
    <n v="-1.150943896331845E-2"/>
    <n v="65.26315789473685"/>
  </r>
  <r>
    <n v="203"/>
    <n v="48"/>
    <x v="1"/>
    <x v="2"/>
    <x v="2"/>
    <x v="1"/>
    <n v="53"/>
    <n v="9"/>
    <n v="5.7"/>
    <x v="1"/>
    <x v="1"/>
    <x v="64"/>
    <n v="4"/>
    <n v="3"/>
    <n v="514.09999999999991"/>
    <n v="171.36666666666665"/>
    <n v="-1"/>
    <n v="0.18301886792452829"/>
    <n v="-1.150943896331845E-2"/>
    <n v="68.421052631578945"/>
  </r>
  <r>
    <n v="204"/>
    <n v="60"/>
    <x v="1"/>
    <x v="3"/>
    <x v="1"/>
    <x v="1"/>
    <n v="53"/>
    <n v="5.6"/>
    <n v="6.5"/>
    <x v="0"/>
    <x v="4"/>
    <x v="57"/>
    <n v="5.6"/>
    <n v="3.8"/>
    <n v="466.40000000000003"/>
    <n v="122.73684210526318"/>
    <n v="2.4000000000000004"/>
    <n v="0.16603773584905662"/>
    <n v="-1.150943896331845E-2"/>
    <n v="60"/>
  </r>
  <r>
    <n v="205"/>
    <n v="64"/>
    <x v="0"/>
    <x v="5"/>
    <x v="4"/>
    <x v="1"/>
    <n v="33"/>
    <n v="7.4"/>
    <n v="10"/>
    <x v="1"/>
    <x v="1"/>
    <x v="31"/>
    <n v="3.4"/>
    <n v="7.6"/>
    <n v="161.70000000000002"/>
    <n v="21.276315789473689"/>
    <n v="0.59999999999999964"/>
    <n v="0.1484848484848485"/>
    <n v="-1.150943896331845E-2"/>
    <n v="20.000000000000004"/>
  </r>
  <r>
    <n v="206"/>
    <n v="34"/>
    <x v="1"/>
    <x v="4"/>
    <x v="4"/>
    <x v="0"/>
    <n v="37"/>
    <n v="7.3"/>
    <n v="9.9"/>
    <x v="1"/>
    <x v="1"/>
    <x v="65"/>
    <n v="2.6"/>
    <n v="7.6"/>
    <n v="173.9"/>
    <n v="22.881578947368421"/>
    <n v="0.70000000000000018"/>
    <n v="0.12702702702702703"/>
    <n v="-1.150943896331845E-2"/>
    <n v="20.000000000000004"/>
  </r>
  <r>
    <n v="207"/>
    <n v="47"/>
    <x v="1"/>
    <x v="4"/>
    <x v="1"/>
    <x v="0"/>
    <n v="49"/>
    <n v="8.1999999999999993"/>
    <n v="7.3"/>
    <x v="1"/>
    <x v="1"/>
    <x v="3"/>
    <n v="5.5"/>
    <n v="3.7"/>
    <n v="490"/>
    <n v="132.43243243243242"/>
    <n v="-0.19999999999999929"/>
    <n v="0.20408163265306123"/>
    <n v="-1.150943896331845E-2"/>
    <n v="61.05263157894737"/>
  </r>
  <r>
    <n v="208"/>
    <n v="61"/>
    <x v="0"/>
    <x v="5"/>
    <x v="0"/>
    <x v="0"/>
    <n v="49"/>
    <n v="5.3"/>
    <n v="6.5"/>
    <x v="1"/>
    <x v="1"/>
    <x v="9"/>
    <n v="4.7"/>
    <n v="4.3"/>
    <n v="392"/>
    <n v="91.162790697674424"/>
    <n v="2.7"/>
    <n v="0.16326530612244897"/>
    <n v="-1.150943896331845E-2"/>
    <n v="54.736842105263165"/>
  </r>
  <r>
    <n v="209"/>
    <n v="35"/>
    <x v="1"/>
    <x v="4"/>
    <x v="0"/>
    <x v="1"/>
    <n v="49"/>
    <n v="6.2"/>
    <n v="7.9"/>
    <x v="1"/>
    <x v="1"/>
    <x v="69"/>
    <n v="5.4"/>
    <n v="4.8"/>
    <n v="406.70000000000005"/>
    <n v="84.729166666666686"/>
    <n v="1.7999999999999998"/>
    <n v="0.16938775510204082"/>
    <n v="-1.150943896331845E-2"/>
    <n v="49.473684210526322"/>
  </r>
  <r>
    <n v="210"/>
    <n v="31"/>
    <x v="2"/>
    <x v="7"/>
    <x v="4"/>
    <x v="2"/>
    <n v="70"/>
    <n v="5.9"/>
    <n v="5.3"/>
    <x v="0"/>
    <x v="0"/>
    <x v="3"/>
    <n v="5.3"/>
    <n v="2.7"/>
    <n v="700"/>
    <n v="259.25925925925924"/>
    <n v="2.0999999999999996"/>
    <n v="0.14285714285714285"/>
    <n v="-1.150943896331845E-2"/>
    <n v="71.578947368421055"/>
  </r>
  <r>
    <n v="211"/>
    <n v="24"/>
    <x v="1"/>
    <x v="9"/>
    <x v="4"/>
    <x v="2"/>
    <n v="49"/>
    <n v="7"/>
    <n v="9.1"/>
    <x v="1"/>
    <x v="1"/>
    <x v="3"/>
    <n v="6.1"/>
    <n v="4.5"/>
    <n v="490"/>
    <n v="108.88888888888889"/>
    <n v="1"/>
    <n v="0.20408163265306123"/>
    <n v="-1.150943896331845E-2"/>
    <n v="52.631578947368418"/>
  </r>
  <r>
    <n v="212"/>
    <n v="53"/>
    <x v="1"/>
    <x v="6"/>
    <x v="2"/>
    <x v="0"/>
    <n v="54"/>
    <n v="8"/>
    <n v="7.1"/>
    <x v="1"/>
    <x v="1"/>
    <x v="1"/>
    <n v="4.4000000000000004"/>
    <n v="4.4000000000000004"/>
    <n v="442.79999999999995"/>
    <n v="100.63636363636361"/>
    <n v="0"/>
    <n v="0.15185185185185185"/>
    <n v="-1.150943896331845E-2"/>
    <n v="53.684210526315788"/>
  </r>
  <r>
    <n v="213"/>
    <n v="61"/>
    <x v="0"/>
    <x v="9"/>
    <x v="1"/>
    <x v="1"/>
    <n v="52"/>
    <n v="9"/>
    <n v="5.8"/>
    <x v="1"/>
    <x v="1"/>
    <x v="0"/>
    <n v="4.2"/>
    <n v="4.2"/>
    <n v="384.8"/>
    <n v="91.61904761904762"/>
    <n v="-1"/>
    <n v="0.1423076923076923"/>
    <n v="-1.150943896331845E-2"/>
    <n v="55.78947368421052"/>
  </r>
  <r>
    <n v="214"/>
    <n v="20"/>
    <x v="0"/>
    <x v="0"/>
    <x v="0"/>
    <x v="0"/>
    <n v="50"/>
    <n v="5.6"/>
    <n v="6.9"/>
    <x v="0"/>
    <x v="0"/>
    <x v="70"/>
    <n v="5.0999999999999996"/>
    <n v="4.3"/>
    <n v="420"/>
    <n v="97.674418604651166"/>
    <n v="2.4000000000000004"/>
    <n v="0.16800000000000001"/>
    <n v="-1.150943896331845E-2"/>
    <n v="54.736842105263165"/>
  </r>
  <r>
    <n v="215"/>
    <n v="58"/>
    <x v="0"/>
    <x v="9"/>
    <x v="2"/>
    <x v="1"/>
    <n v="42"/>
    <n v="6.4"/>
    <n v="8.9"/>
    <x v="0"/>
    <x v="0"/>
    <x v="23"/>
    <n v="4.3"/>
    <n v="6.6"/>
    <n v="235.2"/>
    <n v="35.636363636363633"/>
    <n v="1.5999999999999996"/>
    <n v="0.13333333333333333"/>
    <n v="-1.150943896331845E-2"/>
    <n v="30.526315789473692"/>
  </r>
  <r>
    <n v="216"/>
    <n v="51"/>
    <x v="1"/>
    <x v="9"/>
    <x v="0"/>
    <x v="1"/>
    <n v="51"/>
    <n v="7.5"/>
    <n v="8.1"/>
    <x v="1"/>
    <x v="1"/>
    <x v="3"/>
    <n v="6.8"/>
    <n v="4.0999999999999996"/>
    <n v="510"/>
    <n v="124.39024390243904"/>
    <n v="0.5"/>
    <n v="0.19607843137254902"/>
    <n v="-1.150943896331845E-2"/>
    <n v="56.84210526315789"/>
  </r>
  <r>
    <n v="217"/>
    <n v="45"/>
    <x v="1"/>
    <x v="2"/>
    <x v="4"/>
    <x v="1"/>
    <n v="38"/>
    <n v="7.1"/>
    <n v="10"/>
    <x v="1"/>
    <x v="1"/>
    <x v="17"/>
    <n v="5.3"/>
    <n v="7"/>
    <n v="228"/>
    <n v="32.571428571428569"/>
    <n v="0.90000000000000036"/>
    <n v="0.15789473684210525"/>
    <n v="-1.150943896331845E-2"/>
    <n v="26.315789473684209"/>
  </r>
  <r>
    <n v="218"/>
    <n v="36"/>
    <x v="2"/>
    <x v="6"/>
    <x v="1"/>
    <x v="1"/>
    <n v="43"/>
    <n v="8.8000000000000007"/>
    <n v="7"/>
    <x v="1"/>
    <x v="1"/>
    <x v="14"/>
    <n v="3.7"/>
    <n v="5.9"/>
    <n v="227.9"/>
    <n v="38.627118644067792"/>
    <n v="-0.80000000000000071"/>
    <n v="0.12325581395348836"/>
    <n v="-1.150943896331845E-2"/>
    <n v="37.89473684210526"/>
  </r>
  <r>
    <n v="219"/>
    <n v="46"/>
    <x v="0"/>
    <x v="9"/>
    <x v="3"/>
    <x v="1"/>
    <n v="41"/>
    <n v="6"/>
    <n v="8.5"/>
    <x v="0"/>
    <x v="2"/>
    <x v="10"/>
    <n v="2.8"/>
    <n v="5.4"/>
    <n v="311.59999999999997"/>
    <n v="57.703703703703695"/>
    <n v="2"/>
    <n v="0.18536585365853658"/>
    <n v="-1.150943896331845E-2"/>
    <n v="43.157894736842103"/>
  </r>
  <r>
    <n v="220"/>
    <n v="43"/>
    <x v="0"/>
    <x v="6"/>
    <x v="1"/>
    <x v="1"/>
    <n v="45"/>
    <n v="5.6"/>
    <n v="7.4"/>
    <x v="0"/>
    <x v="0"/>
    <x v="3"/>
    <n v="6.2"/>
    <n v="3.7"/>
    <n v="450"/>
    <n v="121.62162162162161"/>
    <n v="2.4000000000000004"/>
    <n v="0.22222222222222221"/>
    <n v="-1.150943896331845E-2"/>
    <n v="61.05263157894737"/>
  </r>
  <r>
    <n v="221"/>
    <n v="54"/>
    <x v="1"/>
    <x v="8"/>
    <x v="5"/>
    <x v="1"/>
    <n v="63"/>
    <n v="8.3000000000000007"/>
    <n v="5.8"/>
    <x v="0"/>
    <x v="4"/>
    <x v="3"/>
    <n v="6"/>
    <n v="2.9"/>
    <n v="630"/>
    <n v="217.24137931034483"/>
    <n v="-0.30000000000000071"/>
    <n v="0.15873015873015872"/>
    <n v="-1.150943896331845E-2"/>
    <n v="69.473684210526315"/>
  </r>
  <r>
    <n v="222"/>
    <n v="61"/>
    <x v="1"/>
    <x v="4"/>
    <x v="3"/>
    <x v="0"/>
    <n v="30"/>
    <n v="6.7"/>
    <n v="10"/>
    <x v="1"/>
    <x v="1"/>
    <x v="37"/>
    <n v="3.7"/>
    <n v="7.9"/>
    <n v="126"/>
    <n v="15.949367088607595"/>
    <n v="1.2999999999999998"/>
    <n v="0.14000000000000001"/>
    <n v="-1.150943896331845E-2"/>
    <n v="16.84210526315789"/>
  </r>
  <r>
    <n v="223"/>
    <n v="58"/>
    <x v="0"/>
    <x v="1"/>
    <x v="2"/>
    <x v="1"/>
    <n v="50"/>
    <n v="7"/>
    <n v="9"/>
    <x v="1"/>
    <x v="1"/>
    <x v="48"/>
    <n v="4.7"/>
    <n v="6.8"/>
    <n v="275"/>
    <n v="40.441176470588239"/>
    <n v="1"/>
    <n v="0.11"/>
    <n v="-1.150943896331845E-2"/>
    <n v="28.421052631578945"/>
  </r>
  <r>
    <n v="224"/>
    <n v="45"/>
    <x v="1"/>
    <x v="2"/>
    <x v="3"/>
    <x v="1"/>
    <n v="32"/>
    <n v="6.1"/>
    <n v="9.4"/>
    <x v="1"/>
    <x v="1"/>
    <x v="19"/>
    <n v="2.8"/>
    <n v="7.9"/>
    <n v="118.4"/>
    <n v="14.987341772151899"/>
    <n v="1.9000000000000004"/>
    <n v="0.11562500000000001"/>
    <n v="-1.150943896331845E-2"/>
    <n v="16.84210526315789"/>
  </r>
  <r>
    <n v="225"/>
    <n v="57"/>
    <x v="1"/>
    <x v="4"/>
    <x v="3"/>
    <x v="1"/>
    <n v="41"/>
    <n v="7.6"/>
    <n v="9"/>
    <x v="1"/>
    <x v="1"/>
    <x v="38"/>
    <n v="2.4"/>
    <n v="6"/>
    <n v="287"/>
    <n v="47.833333333333336"/>
    <n v="0.40000000000000036"/>
    <n v="0.17073170731707318"/>
    <n v="-1.150943896331845E-2"/>
    <n v="36.84210526315789"/>
  </r>
  <r>
    <n v="226"/>
    <n v="42"/>
    <x v="1"/>
    <x v="6"/>
    <x v="2"/>
    <x v="2"/>
    <n v="53"/>
    <n v="4.9000000000000004"/>
    <n v="5.6"/>
    <x v="0"/>
    <x v="0"/>
    <x v="36"/>
    <n v="4"/>
    <n v="3.1"/>
    <n v="492.90000000000003"/>
    <n v="159"/>
    <n v="3.0999999999999996"/>
    <n v="0.17547169811320756"/>
    <n v="-1.150943896331845E-2"/>
    <n v="67.368421052631575"/>
  </r>
  <r>
    <n v="227"/>
    <n v="41"/>
    <x v="1"/>
    <x v="4"/>
    <x v="1"/>
    <x v="0"/>
    <n v="45"/>
    <n v="5.5"/>
    <n v="7.3"/>
    <x v="1"/>
    <x v="1"/>
    <x v="2"/>
    <n v="1.1000000000000001"/>
    <n v="4.8"/>
    <n v="346.5"/>
    <n v="72.1875"/>
    <n v="2.5"/>
    <n v="0.1711111111111111"/>
    <n v="-1.150943896331845E-2"/>
    <n v="49.473684210526322"/>
  </r>
  <r>
    <n v="228"/>
    <n v="23"/>
    <x v="0"/>
    <x v="9"/>
    <x v="2"/>
    <x v="1"/>
    <n v="36"/>
    <n v="3"/>
    <n v="4.4000000000000004"/>
    <x v="0"/>
    <x v="0"/>
    <x v="49"/>
    <n v="3.9"/>
    <n v="5.2"/>
    <n v="147.6"/>
    <n v="28.384615384615383"/>
    <n v="5"/>
    <n v="0.11388888888888887"/>
    <n v="-1.150943896331845E-2"/>
    <n v="45.263157894736835"/>
  </r>
  <r>
    <n v="229"/>
    <n v="28"/>
    <x v="2"/>
    <x v="1"/>
    <x v="5"/>
    <x v="2"/>
    <n v="39"/>
    <n v="5.3"/>
    <n v="7.5"/>
    <x v="0"/>
    <x v="0"/>
    <x v="55"/>
    <n v="4.5999999999999996"/>
    <n v="4.8"/>
    <n v="308.10000000000002"/>
    <n v="64.187500000000014"/>
    <n v="2.7"/>
    <n v="0.20256410256410257"/>
    <n v="-1.150943896331845E-2"/>
    <n v="49.473684210526322"/>
  </r>
  <r>
    <n v="230"/>
    <n v="23"/>
    <x v="1"/>
    <x v="9"/>
    <x v="4"/>
    <x v="1"/>
    <n v="50"/>
    <n v="7.6"/>
    <n v="8.1"/>
    <x v="1"/>
    <x v="1"/>
    <x v="52"/>
    <n v="5.7"/>
    <n v="5"/>
    <n v="405"/>
    <n v="81"/>
    <n v="0.40000000000000036"/>
    <n v="0.16200000000000001"/>
    <n v="-1.150943896331845E-2"/>
    <n v="47.368421052631575"/>
  </r>
  <r>
    <n v="231"/>
    <n v="26"/>
    <x v="0"/>
    <x v="0"/>
    <x v="4"/>
    <x v="2"/>
    <n v="39"/>
    <n v="6.3"/>
    <n v="9"/>
    <x v="0"/>
    <x v="3"/>
    <x v="37"/>
    <n v="4.3"/>
    <n v="7.4"/>
    <n v="163.80000000000001"/>
    <n v="22.135135135135137"/>
    <n v="1.7000000000000002"/>
    <n v="0.1076923076923077"/>
    <n v="-1.150943896331845E-2"/>
    <n v="22.105263157894733"/>
  </r>
  <r>
    <n v="232"/>
    <n v="42"/>
    <x v="0"/>
    <x v="9"/>
    <x v="3"/>
    <x v="1"/>
    <n v="46"/>
    <n v="4.8"/>
    <n v="6.1"/>
    <x v="0"/>
    <x v="0"/>
    <x v="2"/>
    <n v="4"/>
    <n v="4.2"/>
    <n v="354.2"/>
    <n v="84.333333333333329"/>
    <n v="3.2"/>
    <n v="0.16739130434782609"/>
    <n v="-1.150943896331845E-2"/>
    <n v="55.78947368421052"/>
  </r>
  <r>
    <n v="233"/>
    <n v="21"/>
    <x v="1"/>
    <x v="1"/>
    <x v="2"/>
    <x v="1"/>
    <n v="45"/>
    <n v="8.3000000000000007"/>
    <n v="7.5"/>
    <x v="1"/>
    <x v="1"/>
    <x v="29"/>
    <n v="4"/>
    <n v="4.3"/>
    <n v="400.5"/>
    <n v="93.139534883720941"/>
    <n v="-0.30000000000000071"/>
    <n v="0.19777777777777777"/>
    <n v="-1.150943896331845E-2"/>
    <n v="54.736842105263165"/>
  </r>
  <r>
    <n v="234"/>
    <n v="43"/>
    <x v="0"/>
    <x v="3"/>
    <x v="2"/>
    <x v="1"/>
    <n v="39"/>
    <n v="6.4"/>
    <n v="9.1999999999999993"/>
    <x v="0"/>
    <x v="2"/>
    <x v="33"/>
    <n v="3.3"/>
    <n v="6.2"/>
    <n v="265.2"/>
    <n v="42.774193548387096"/>
    <n v="1.5999999999999996"/>
    <n v="0.17435897435897435"/>
    <n v="-1.150943896331845E-2"/>
    <n v="34.736842105263158"/>
  </r>
  <r>
    <n v="235"/>
    <n v="59"/>
    <x v="0"/>
    <x v="8"/>
    <x v="2"/>
    <x v="1"/>
    <n v="62"/>
    <n v="8.6999999999999993"/>
    <n v="5.2"/>
    <x v="1"/>
    <x v="1"/>
    <x v="3"/>
    <n v="7.6"/>
    <n v="2.6"/>
    <n v="620"/>
    <n v="238.46153846153845"/>
    <n v="-0.69999999999999929"/>
    <n v="0.16129032258064516"/>
    <n v="-1.150943896331845E-2"/>
    <n v="72.631578947368425"/>
  </r>
  <r>
    <n v="236"/>
    <n v="50"/>
    <x v="1"/>
    <x v="6"/>
    <x v="5"/>
    <x v="1"/>
    <n v="50"/>
    <n v="7.5"/>
    <n v="8.3000000000000007"/>
    <x v="1"/>
    <x v="1"/>
    <x v="3"/>
    <n v="5.2"/>
    <n v="4.0999999999999996"/>
    <n v="500"/>
    <n v="121.95121951219514"/>
    <n v="0.5"/>
    <n v="0.2"/>
    <n v="-1.150943896331845E-2"/>
    <n v="56.84210526315789"/>
  </r>
  <r>
    <n v="237"/>
    <n v="50"/>
    <x v="0"/>
    <x v="8"/>
    <x v="5"/>
    <x v="0"/>
    <n v="30"/>
    <n v="6.5"/>
    <n v="10"/>
    <x v="1"/>
    <x v="1"/>
    <x v="13"/>
    <n v="2.9"/>
    <n v="8.1999999999999993"/>
    <n v="108"/>
    <n v="13.170731707317074"/>
    <n v="1.5"/>
    <n v="0.12000000000000001"/>
    <n v="-1.150943896331845E-2"/>
    <n v="13.684210526315796"/>
  </r>
  <r>
    <n v="238"/>
    <n v="59"/>
    <x v="1"/>
    <x v="0"/>
    <x v="1"/>
    <x v="0"/>
    <n v="46"/>
    <n v="9"/>
    <n v="6.5"/>
    <x v="1"/>
    <x v="1"/>
    <x v="12"/>
    <n v="4.0999999999999996"/>
    <n v="5.6"/>
    <n v="239.20000000000002"/>
    <n v="42.714285714285722"/>
    <n v="-1"/>
    <n v="0.11304347826086956"/>
    <n v="-1.150943896331845E-2"/>
    <n v="41.052631578947377"/>
  </r>
  <r>
    <n v="239"/>
    <n v="62"/>
    <x v="0"/>
    <x v="8"/>
    <x v="0"/>
    <x v="1"/>
    <n v="39"/>
    <n v="5.6"/>
    <n v="8.1"/>
    <x v="0"/>
    <x v="0"/>
    <x v="7"/>
    <n v="2.4"/>
    <n v="5.6"/>
    <n v="269.10000000000002"/>
    <n v="48.053571428571438"/>
    <n v="2.4000000000000004"/>
    <n v="0.17692307692307693"/>
    <n v="-1.150943896331845E-2"/>
    <n v="41.052631578947377"/>
  </r>
  <r>
    <n v="240"/>
    <n v="53"/>
    <x v="1"/>
    <x v="4"/>
    <x v="0"/>
    <x v="1"/>
    <n v="51"/>
    <n v="4.5999999999999996"/>
    <n v="5.2"/>
    <x v="0"/>
    <x v="4"/>
    <x v="57"/>
    <n v="4.5"/>
    <n v="3.2"/>
    <n v="448.8"/>
    <n v="140.25"/>
    <n v="3.4000000000000004"/>
    <n v="0.17254901960784316"/>
    <n v="-1.150943896331845E-2"/>
    <n v="66.315789473684205"/>
  </r>
  <r>
    <n v="241"/>
    <n v="43"/>
    <x v="0"/>
    <x v="5"/>
    <x v="0"/>
    <x v="1"/>
    <n v="38"/>
    <n v="8.6"/>
    <n v="7.8"/>
    <x v="1"/>
    <x v="1"/>
    <x v="23"/>
    <n v="2.9"/>
    <n v="6.1"/>
    <n v="212.79999999999998"/>
    <n v="34.885245901639344"/>
    <n v="-0.59999999999999964"/>
    <n v="0.14736842105263157"/>
    <n v="-1.150943896331845E-2"/>
    <n v="35.789473684210535"/>
  </r>
  <r>
    <n v="242"/>
    <n v="45"/>
    <x v="0"/>
    <x v="2"/>
    <x v="1"/>
    <x v="1"/>
    <n v="44"/>
    <n v="7.1"/>
    <n v="9.4"/>
    <x v="0"/>
    <x v="0"/>
    <x v="5"/>
    <n v="3.6"/>
    <n v="5.4"/>
    <n v="378.4"/>
    <n v="70.074074074074062"/>
    <n v="0.90000000000000036"/>
    <n v="0.19545454545454544"/>
    <n v="-1.150943896331845E-2"/>
    <n v="43.157894736842103"/>
  </r>
  <r>
    <n v="243"/>
    <n v="35"/>
    <x v="0"/>
    <x v="1"/>
    <x v="2"/>
    <x v="0"/>
    <n v="49"/>
    <n v="8.3000000000000007"/>
    <n v="7.2"/>
    <x v="1"/>
    <x v="1"/>
    <x v="52"/>
    <n v="4.4000000000000004"/>
    <n v="4.5"/>
    <n v="396.9"/>
    <n v="88.199999999999989"/>
    <n v="-0.30000000000000071"/>
    <n v="0.16530612244897958"/>
    <n v="-1.150943896331845E-2"/>
    <n v="52.631578947368418"/>
  </r>
  <r>
    <n v="244"/>
    <n v="32"/>
    <x v="1"/>
    <x v="2"/>
    <x v="0"/>
    <x v="1"/>
    <n v="51"/>
    <n v="7.5"/>
    <n v="8.1"/>
    <x v="0"/>
    <x v="2"/>
    <x v="5"/>
    <n v="4.9000000000000004"/>
    <n v="4.8"/>
    <n v="438.59999999999997"/>
    <n v="91.375"/>
    <n v="0.5"/>
    <n v="0.16862745098039214"/>
    <n v="-1.150943896331845E-2"/>
    <n v="49.473684210526322"/>
  </r>
  <r>
    <n v="245"/>
    <n v="34"/>
    <x v="1"/>
    <x v="1"/>
    <x v="2"/>
    <x v="0"/>
    <n v="35"/>
    <n v="8.6999999999999993"/>
    <n v="8"/>
    <x v="1"/>
    <x v="1"/>
    <x v="34"/>
    <n v="1.5"/>
    <n v="7.4"/>
    <n v="108.5"/>
    <n v="14.662162162162161"/>
    <n v="-0.69999999999999929"/>
    <n v="8.8571428571428579E-2"/>
    <n v="-1.150943896331845E-2"/>
    <n v="22.105263157894733"/>
  </r>
  <r>
    <n v="246"/>
    <n v="46"/>
    <x v="0"/>
    <x v="6"/>
    <x v="3"/>
    <x v="1"/>
    <n v="42"/>
    <n v="5.4"/>
    <n v="7.4"/>
    <x v="0"/>
    <x v="2"/>
    <x v="17"/>
    <n v="3.5"/>
    <n v="5.7"/>
    <n v="252"/>
    <n v="44.210526315789473"/>
    <n v="2.5999999999999996"/>
    <n v="0.14285714285714285"/>
    <n v="-1.150943896331845E-2"/>
    <n v="40"/>
  </r>
  <r>
    <n v="247"/>
    <n v="23"/>
    <x v="1"/>
    <x v="8"/>
    <x v="0"/>
    <x v="1"/>
    <n v="41"/>
    <n v="5.9"/>
    <n v="8.3000000000000007"/>
    <x v="1"/>
    <x v="1"/>
    <x v="7"/>
    <n v="4.4000000000000004"/>
    <n v="5.7"/>
    <n v="282.90000000000003"/>
    <n v="49.631578947368425"/>
    <n v="2.0999999999999996"/>
    <n v="0.16829268292682928"/>
    <n v="-1.150943896331845E-2"/>
    <n v="40"/>
  </r>
  <r>
    <n v="248"/>
    <n v="35"/>
    <x v="1"/>
    <x v="6"/>
    <x v="3"/>
    <x v="1"/>
    <n v="39"/>
    <n v="5.9"/>
    <n v="8.5"/>
    <x v="0"/>
    <x v="4"/>
    <x v="8"/>
    <n v="4.2"/>
    <n v="6.7"/>
    <n v="198.89999999999998"/>
    <n v="29.686567164179099"/>
    <n v="2.0999999999999996"/>
    <n v="0.13076923076923075"/>
    <n v="-1.150943896331845E-2"/>
    <n v="29.473684210526311"/>
  </r>
  <r>
    <n v="249"/>
    <n v="49"/>
    <x v="2"/>
    <x v="9"/>
    <x v="1"/>
    <x v="1"/>
    <n v="59"/>
    <n v="5.9"/>
    <n v="6.5"/>
    <x v="0"/>
    <x v="0"/>
    <x v="42"/>
    <n v="4.5"/>
    <n v="4"/>
    <n v="501.5"/>
    <n v="125.375"/>
    <n v="2.0999999999999996"/>
    <n v="0.1440677966101695"/>
    <n v="-1.150943896331845E-2"/>
    <n v="57.894736842105267"/>
  </r>
  <r>
    <n v="250"/>
    <n v="63"/>
    <x v="0"/>
    <x v="9"/>
    <x v="4"/>
    <x v="1"/>
    <n v="48"/>
    <n v="3.8"/>
    <n v="4.5"/>
    <x v="0"/>
    <x v="3"/>
    <x v="20"/>
    <n v="5.5"/>
    <n v="2.6"/>
    <n v="441.59999999999997"/>
    <n v="169.84615384615384"/>
    <n v="4.2"/>
    <n v="0.19166666666666665"/>
    <n v="-1.150943896331845E-2"/>
    <n v="72.631578947368425"/>
  </r>
  <r>
    <n v="251"/>
    <n v="49"/>
    <x v="1"/>
    <x v="2"/>
    <x v="5"/>
    <x v="0"/>
    <n v="34"/>
    <n v="6.4"/>
    <n v="9.8000000000000007"/>
    <x v="1"/>
    <x v="1"/>
    <x v="41"/>
    <n v="3.5"/>
    <n v="7"/>
    <n v="197.2"/>
    <n v="28.171428571428571"/>
    <n v="1.5999999999999996"/>
    <n v="0.17058823529411765"/>
    <n v="-1.150943896331845E-2"/>
    <n v="26.315789473684209"/>
  </r>
  <r>
    <n v="252"/>
    <n v="55"/>
    <x v="0"/>
    <x v="7"/>
    <x v="1"/>
    <x v="1"/>
    <n v="52"/>
    <n v="7.4"/>
    <n v="8.1999999999999993"/>
    <x v="1"/>
    <x v="1"/>
    <x v="3"/>
    <n v="6.9"/>
    <n v="4.0999999999999996"/>
    <n v="520"/>
    <n v="126.82926829268294"/>
    <n v="0.59999999999999964"/>
    <n v="0.19230769230769232"/>
    <n v="-1.150943896331845E-2"/>
    <n v="56.84210526315789"/>
  </r>
  <r>
    <n v="253"/>
    <n v="22"/>
    <x v="0"/>
    <x v="7"/>
    <x v="1"/>
    <x v="1"/>
    <n v="61"/>
    <n v="5.2"/>
    <n v="5.2"/>
    <x v="0"/>
    <x v="0"/>
    <x v="3"/>
    <n v="6"/>
    <n v="2.6"/>
    <n v="610"/>
    <n v="234.61538461538461"/>
    <n v="2.8"/>
    <n v="0.16393442622950818"/>
    <n v="-1.150943896331845E-2"/>
    <n v="72.631578947368425"/>
  </r>
  <r>
    <n v="254"/>
    <n v="41"/>
    <x v="2"/>
    <x v="5"/>
    <x v="1"/>
    <x v="0"/>
    <n v="53"/>
    <n v="4.8"/>
    <n v="5.4"/>
    <x v="0"/>
    <x v="0"/>
    <x v="60"/>
    <n v="4.4000000000000004"/>
    <n v="3"/>
    <n v="503.5"/>
    <n v="167.83333333333334"/>
    <n v="3.2"/>
    <n v="0.17924528301886791"/>
    <n v="-1.150943896331845E-2"/>
    <n v="68.421052631578945"/>
  </r>
  <r>
    <n v="255"/>
    <n v="41"/>
    <x v="1"/>
    <x v="7"/>
    <x v="0"/>
    <x v="1"/>
    <n v="32"/>
    <n v="6"/>
    <n v="9.3000000000000007"/>
    <x v="1"/>
    <x v="1"/>
    <x v="16"/>
    <n v="2.9"/>
    <n v="7.3"/>
    <n v="147.19999999999999"/>
    <n v="20.164383561643834"/>
    <n v="2"/>
    <n v="0.14374999999999999"/>
    <n v="-1.150943896331845E-2"/>
    <n v="23.157894736842106"/>
  </r>
  <r>
    <n v="256"/>
    <n v="31"/>
    <x v="0"/>
    <x v="0"/>
    <x v="3"/>
    <x v="0"/>
    <n v="41"/>
    <n v="7.4"/>
    <n v="9.3000000000000007"/>
    <x v="1"/>
    <x v="1"/>
    <x v="0"/>
    <n v="4.9000000000000004"/>
    <n v="6"/>
    <n v="303.40000000000003"/>
    <n v="50.56666666666667"/>
    <n v="0.59999999999999964"/>
    <n v="0.1804878048780488"/>
    <n v="-1.150943896331845E-2"/>
    <n v="36.84210526315789"/>
  </r>
  <r>
    <n v="257"/>
    <n v="40"/>
    <x v="0"/>
    <x v="4"/>
    <x v="5"/>
    <x v="1"/>
    <n v="55"/>
    <n v="4.5999999999999996"/>
    <n v="4.9000000000000004"/>
    <x v="0"/>
    <x v="4"/>
    <x v="3"/>
    <n v="4.7"/>
    <n v="2.4"/>
    <n v="550"/>
    <n v="229.16666666666669"/>
    <n v="3.4000000000000004"/>
    <n v="0.18181818181818182"/>
    <n v="-1.150943896331845E-2"/>
    <n v="74.73684210526315"/>
  </r>
  <r>
    <n v="258"/>
    <n v="23"/>
    <x v="1"/>
    <x v="4"/>
    <x v="0"/>
    <x v="1"/>
    <n v="39"/>
    <n v="9"/>
    <n v="7.1"/>
    <x v="1"/>
    <x v="1"/>
    <x v="15"/>
    <n v="1"/>
    <n v="6.6"/>
    <n v="152.1"/>
    <n v="23.045454545454547"/>
    <n v="-1"/>
    <n v="9.9999999999999992E-2"/>
    <n v="-1.150943896331845E-2"/>
    <n v="30.526315789473692"/>
  </r>
  <r>
    <n v="259"/>
    <n v="50"/>
    <x v="1"/>
    <x v="9"/>
    <x v="4"/>
    <x v="2"/>
    <n v="48"/>
    <n v="4.3"/>
    <n v="5.0999999999999996"/>
    <x v="0"/>
    <x v="0"/>
    <x v="3"/>
    <n v="5.7"/>
    <n v="2.5"/>
    <n v="480"/>
    <n v="192"/>
    <n v="3.7"/>
    <n v="0.20833333333333334"/>
    <n v="-1.150943896331845E-2"/>
    <n v="73.68421052631578"/>
  </r>
  <r>
    <n v="260"/>
    <n v="63"/>
    <x v="0"/>
    <x v="7"/>
    <x v="5"/>
    <x v="0"/>
    <n v="51"/>
    <n v="5.3"/>
    <n v="6.4"/>
    <x v="0"/>
    <x v="0"/>
    <x v="28"/>
    <n v="3.9"/>
    <n v="4.5999999999999996"/>
    <n v="367.2"/>
    <n v="79.826086956521749"/>
    <n v="2.7"/>
    <n v="0.14117647058823529"/>
    <n v="-1.150943896331845E-2"/>
    <n v="51.578947368421055"/>
  </r>
  <r>
    <n v="261"/>
    <n v="50"/>
    <x v="1"/>
    <x v="5"/>
    <x v="1"/>
    <x v="1"/>
    <n v="37"/>
    <n v="7.9"/>
    <n v="8.9"/>
    <x v="1"/>
    <x v="1"/>
    <x v="34"/>
    <n v="3.8"/>
    <n v="7.9"/>
    <n v="114.7"/>
    <n v="14.518987341772151"/>
    <n v="9.9999999999999645E-2"/>
    <n v="8.3783783783783788E-2"/>
    <n v="-1.150943896331845E-2"/>
    <n v="16.84210526315789"/>
  </r>
  <r>
    <n v="262"/>
    <n v="42"/>
    <x v="0"/>
    <x v="1"/>
    <x v="2"/>
    <x v="1"/>
    <n v="44"/>
    <n v="7.7"/>
    <n v="8.6"/>
    <x v="1"/>
    <x v="1"/>
    <x v="71"/>
    <n v="3"/>
    <n v="7.9"/>
    <n v="123.19999999999999"/>
    <n v="15.594936708860757"/>
    <n v="0.29999999999999982"/>
    <n v="6.363636363636363E-2"/>
    <n v="-1.150943896331845E-2"/>
    <n v="16.84210526315789"/>
  </r>
  <r>
    <n v="263"/>
    <n v="39"/>
    <x v="0"/>
    <x v="9"/>
    <x v="4"/>
    <x v="2"/>
    <n v="30"/>
    <n v="7.5"/>
    <n v="10"/>
    <x v="1"/>
    <x v="1"/>
    <x v="4"/>
    <n v="4.4000000000000004"/>
    <n v="7.6"/>
    <n v="144"/>
    <n v="18.947368421052634"/>
    <n v="0.5"/>
    <n v="0.16"/>
    <n v="-1.150943896331845E-2"/>
    <n v="20.000000000000004"/>
  </r>
  <r>
    <n v="264"/>
    <n v="34"/>
    <x v="1"/>
    <x v="6"/>
    <x v="3"/>
    <x v="1"/>
    <n v="36"/>
    <n v="5.2"/>
    <n v="7.7"/>
    <x v="1"/>
    <x v="1"/>
    <x v="0"/>
    <n v="7.5"/>
    <n v="5.0999999999999996"/>
    <n v="266.40000000000003"/>
    <n v="52.235294117647072"/>
    <n v="2.8"/>
    <n v="0.20555555555555557"/>
    <n v="-1.150943896331845E-2"/>
    <n v="46.315789473684212"/>
  </r>
  <r>
    <n v="265"/>
    <n v="42"/>
    <x v="0"/>
    <x v="7"/>
    <x v="4"/>
    <x v="1"/>
    <n v="42"/>
    <n v="5.5"/>
    <n v="7.5"/>
    <x v="0"/>
    <x v="3"/>
    <x v="41"/>
    <n v="5.5"/>
    <n v="5.8"/>
    <n v="243.6"/>
    <n v="42"/>
    <n v="2.5"/>
    <n v="0.1380952380952381"/>
    <n v="-1.150943896331845E-2"/>
    <n v="38.947368421052637"/>
  </r>
  <r>
    <n v="266"/>
    <n v="47"/>
    <x v="0"/>
    <x v="9"/>
    <x v="0"/>
    <x v="0"/>
    <n v="35"/>
    <n v="4.9000000000000004"/>
    <n v="7.4"/>
    <x v="0"/>
    <x v="3"/>
    <x v="72"/>
    <n v="2.4"/>
    <n v="7.5"/>
    <n v="80.5"/>
    <n v="10.733333333333333"/>
    <n v="3.0999999999999996"/>
    <n v="6.5714285714285711E-2"/>
    <n v="-1.150943896331845E-2"/>
    <n v="21.052631578947366"/>
  </r>
  <r>
    <n v="267"/>
    <n v="35"/>
    <x v="1"/>
    <x v="7"/>
    <x v="2"/>
    <x v="0"/>
    <n v="58"/>
    <n v="5.7"/>
    <n v="6.3"/>
    <x v="1"/>
    <x v="1"/>
    <x v="3"/>
    <n v="5.8"/>
    <n v="3.1"/>
    <n v="580"/>
    <n v="187.09677419354838"/>
    <n v="2.2999999999999998"/>
    <n v="0.17241379310344829"/>
    <n v="-1.150943896331845E-2"/>
    <n v="67.368421052631575"/>
  </r>
  <r>
    <n v="268"/>
    <n v="56"/>
    <x v="1"/>
    <x v="0"/>
    <x v="0"/>
    <x v="0"/>
    <n v="33"/>
    <n v="6.8"/>
    <n v="10"/>
    <x v="1"/>
    <x v="1"/>
    <x v="73"/>
    <n v="3"/>
    <n v="8.6999999999999993"/>
    <n v="85.8"/>
    <n v="9.862068965517242"/>
    <n v="1.2000000000000002"/>
    <n v="7.8787878787878796E-2"/>
    <n v="-1.150943896331845E-2"/>
    <n v="8.4210526315789558"/>
  </r>
  <r>
    <n v="269"/>
    <n v="40"/>
    <x v="0"/>
    <x v="5"/>
    <x v="5"/>
    <x v="0"/>
    <n v="41"/>
    <n v="4.9000000000000004"/>
    <n v="6.8"/>
    <x v="0"/>
    <x v="2"/>
    <x v="0"/>
    <n v="4.8"/>
    <n v="4.7"/>
    <n v="303.40000000000003"/>
    <n v="64.553191489361708"/>
    <n v="3.0999999999999996"/>
    <n v="0.1804878048780488"/>
    <n v="-1.150943896331845E-2"/>
    <n v="50.526315789473685"/>
  </r>
  <r>
    <n v="270"/>
    <n v="34"/>
    <x v="1"/>
    <x v="2"/>
    <x v="1"/>
    <x v="0"/>
    <n v="46"/>
    <n v="3.6"/>
    <n v="4.3"/>
    <x v="0"/>
    <x v="2"/>
    <x v="27"/>
    <n v="2.2000000000000002"/>
    <n v="4"/>
    <n v="294.40000000000003"/>
    <n v="73.600000000000009"/>
    <n v="4.4000000000000004"/>
    <n v="0.1391304347826087"/>
    <n v="-1.150943896331845E-2"/>
    <n v="57.894736842105267"/>
  </r>
  <r>
    <n v="271"/>
    <n v="36"/>
    <x v="1"/>
    <x v="3"/>
    <x v="1"/>
    <x v="0"/>
    <n v="56"/>
    <n v="8"/>
    <n v="7"/>
    <x v="1"/>
    <x v="1"/>
    <x v="46"/>
    <n v="6.5"/>
    <n v="3.7"/>
    <n v="537.6"/>
    <n v="145.29729729729729"/>
    <n v="0"/>
    <n v="0.17142857142857143"/>
    <n v="-1.150943896331845E-2"/>
    <n v="61.05263157894737"/>
  </r>
  <r>
    <n v="272"/>
    <n v="56"/>
    <x v="0"/>
    <x v="5"/>
    <x v="4"/>
    <x v="0"/>
    <n v="33"/>
    <n v="5.9"/>
    <n v="9.1"/>
    <x v="0"/>
    <x v="0"/>
    <x v="24"/>
    <n v="0.9"/>
    <n v="7.1"/>
    <n v="165"/>
    <n v="23.239436619718312"/>
    <n v="2.0999999999999996"/>
    <n v="0.15151515151515152"/>
    <n v="-1.150943896331845E-2"/>
    <n v="25.26315789473685"/>
  </r>
  <r>
    <n v="273"/>
    <n v="32"/>
    <x v="1"/>
    <x v="7"/>
    <x v="1"/>
    <x v="1"/>
    <n v="54"/>
    <n v="7.3"/>
    <n v="8.1"/>
    <x v="1"/>
    <x v="1"/>
    <x v="3"/>
    <n v="5.3"/>
    <n v="4.0999999999999996"/>
    <n v="540"/>
    <n v="131.70731707317074"/>
    <n v="0.70000000000000018"/>
    <n v="0.18518518518518517"/>
    <n v="-1.150943896331845E-2"/>
    <n v="56.84210526315789"/>
  </r>
  <r>
    <n v="274"/>
    <n v="38"/>
    <x v="0"/>
    <x v="6"/>
    <x v="1"/>
    <x v="1"/>
    <n v="45"/>
    <n v="5.7"/>
    <n v="7.6"/>
    <x v="0"/>
    <x v="0"/>
    <x v="2"/>
    <n v="2.4"/>
    <n v="5"/>
    <n v="346.5"/>
    <n v="69.3"/>
    <n v="2.2999999999999998"/>
    <n v="0.1711111111111111"/>
    <n v="-1.150943896331845E-2"/>
    <n v="47.368421052631575"/>
  </r>
  <r>
    <n v="275"/>
    <n v="49"/>
    <x v="0"/>
    <x v="6"/>
    <x v="5"/>
    <x v="0"/>
    <n v="37"/>
    <n v="7"/>
    <n v="10"/>
    <x v="1"/>
    <x v="1"/>
    <x v="2"/>
    <n v="3.7"/>
    <n v="6.1"/>
    <n v="284.90000000000003"/>
    <n v="46.704918032786892"/>
    <n v="1"/>
    <n v="0.20810810810810812"/>
    <n v="-1.150943896331845E-2"/>
    <n v="35.789473684210535"/>
  </r>
  <r>
    <n v="276"/>
    <n v="64"/>
    <x v="1"/>
    <x v="2"/>
    <x v="3"/>
    <x v="2"/>
    <n v="48"/>
    <n v="9"/>
    <n v="6.2"/>
    <x v="1"/>
    <x v="1"/>
    <x v="3"/>
    <n v="5.6"/>
    <n v="3.1"/>
    <n v="480"/>
    <n v="154.83870967741936"/>
    <n v="-1"/>
    <n v="0.20833333333333334"/>
    <n v="-1.150943896331845E-2"/>
    <n v="67.368421052631575"/>
  </r>
  <r>
    <n v="277"/>
    <n v="37"/>
    <x v="2"/>
    <x v="8"/>
    <x v="3"/>
    <x v="1"/>
    <n v="46"/>
    <n v="4.5"/>
    <n v="5.6"/>
    <x v="0"/>
    <x v="0"/>
    <x v="3"/>
    <n v="6.4"/>
    <n v="2.8"/>
    <n v="460"/>
    <n v="164.28571428571431"/>
    <n v="3.5"/>
    <n v="0.21739130434782608"/>
    <n v="-1.150943896331845E-2"/>
    <n v="70.526315789473685"/>
  </r>
  <r>
    <n v="278"/>
    <n v="33"/>
    <x v="0"/>
    <x v="6"/>
    <x v="0"/>
    <x v="1"/>
    <n v="40"/>
    <n v="5"/>
    <n v="7"/>
    <x v="0"/>
    <x v="4"/>
    <x v="17"/>
    <n v="5.2"/>
    <n v="5.5"/>
    <n v="240"/>
    <n v="43.636363636363633"/>
    <n v="3"/>
    <n v="0.15"/>
    <n v="-1.150943896331845E-2"/>
    <n v="42.105263157894733"/>
  </r>
  <r>
    <n v="279"/>
    <n v="55"/>
    <x v="0"/>
    <x v="9"/>
    <x v="0"/>
    <x v="2"/>
    <n v="45"/>
    <n v="4.8"/>
    <n v="6.3"/>
    <x v="0"/>
    <x v="0"/>
    <x v="2"/>
    <n v="4.3"/>
    <n v="4.3"/>
    <n v="346.5"/>
    <n v="80.581395348837219"/>
    <n v="3.2"/>
    <n v="0.1711111111111111"/>
    <n v="-1.150943896331845E-2"/>
    <n v="54.736842105263165"/>
  </r>
  <r>
    <n v="280"/>
    <n v="55"/>
    <x v="1"/>
    <x v="6"/>
    <x v="3"/>
    <x v="1"/>
    <n v="41"/>
    <n v="9"/>
    <n v="6.9"/>
    <x v="1"/>
    <x v="1"/>
    <x v="5"/>
    <n v="6"/>
    <n v="4.2"/>
    <n v="352.59999999999997"/>
    <n v="83.952380952380935"/>
    <n v="-1"/>
    <n v="0.2097560975609756"/>
    <n v="-1.150943896331845E-2"/>
    <n v="55.78947368421052"/>
  </r>
  <r>
    <n v="281"/>
    <n v="39"/>
    <x v="0"/>
    <x v="3"/>
    <x v="4"/>
    <x v="1"/>
    <n v="45"/>
    <n v="6.2"/>
    <n v="8.3000000000000007"/>
    <x v="0"/>
    <x v="4"/>
    <x v="53"/>
    <n v="4.0999999999999996"/>
    <n v="5.9"/>
    <n v="292.5"/>
    <n v="49.576271186440678"/>
    <n v="1.7999999999999998"/>
    <n v="0.14444444444444443"/>
    <n v="-1.150943896331845E-2"/>
    <n v="37.89473684210526"/>
  </r>
  <r>
    <n v="282"/>
    <n v="38"/>
    <x v="0"/>
    <x v="2"/>
    <x v="3"/>
    <x v="0"/>
    <n v="50"/>
    <n v="7.5"/>
    <n v="8.1999999999999993"/>
    <x v="1"/>
    <x v="1"/>
    <x v="52"/>
    <n v="3.8"/>
    <n v="5"/>
    <n v="405"/>
    <n v="81"/>
    <n v="0.5"/>
    <n v="0.16200000000000001"/>
    <n v="-1.150943896331845E-2"/>
    <n v="47.368421052631575"/>
  </r>
  <r>
    <n v="283"/>
    <n v="64"/>
    <x v="0"/>
    <x v="9"/>
    <x v="0"/>
    <x v="2"/>
    <n v="57"/>
    <n v="3"/>
    <n v="2.2999999999999998"/>
    <x v="0"/>
    <x v="0"/>
    <x v="3"/>
    <n v="5.8"/>
    <n v="1.2"/>
    <n v="570"/>
    <n v="475"/>
    <n v="5"/>
    <n v="0.17543859649122806"/>
    <n v="-1.150943896331845E-2"/>
    <n v="87.368421052631589"/>
  </r>
  <r>
    <n v="284"/>
    <n v="63"/>
    <x v="1"/>
    <x v="7"/>
    <x v="2"/>
    <x v="0"/>
    <n v="35"/>
    <n v="6.8"/>
    <n v="10"/>
    <x v="1"/>
    <x v="1"/>
    <x v="24"/>
    <n v="2.6"/>
    <n v="7.5"/>
    <n v="175"/>
    <n v="23.333333333333332"/>
    <n v="1.2000000000000002"/>
    <n v="0.14285714285714285"/>
    <n v="-1.150943896331845E-2"/>
    <n v="21.052631578947366"/>
  </r>
  <r>
    <n v="285"/>
    <n v="26"/>
    <x v="0"/>
    <x v="5"/>
    <x v="1"/>
    <x v="0"/>
    <n v="62"/>
    <n v="5.7"/>
    <n v="5.8"/>
    <x v="0"/>
    <x v="4"/>
    <x v="3"/>
    <n v="5.2"/>
    <n v="2.9"/>
    <n v="620"/>
    <n v="213.79310344827587"/>
    <n v="2.2999999999999998"/>
    <n v="0.16129032258064516"/>
    <n v="-1.150943896331845E-2"/>
    <n v="69.473684210526315"/>
  </r>
  <r>
    <n v="286"/>
    <n v="63"/>
    <x v="0"/>
    <x v="2"/>
    <x v="5"/>
    <x v="1"/>
    <n v="30"/>
    <n v="8.3000000000000007"/>
    <n v="9.1"/>
    <x v="1"/>
    <x v="1"/>
    <x v="72"/>
    <n v="2.2000000000000002"/>
    <n v="8.4"/>
    <n v="69"/>
    <n v="8.2142857142857135"/>
    <n v="-0.30000000000000071"/>
    <n v="7.6666666666666661E-2"/>
    <n v="-1.150943896331845E-2"/>
    <n v="11.578947368421048"/>
  </r>
  <r>
    <n v="287"/>
    <n v="23"/>
    <x v="1"/>
    <x v="3"/>
    <x v="2"/>
    <x v="2"/>
    <n v="43"/>
    <n v="7.2"/>
    <n v="9.4"/>
    <x v="1"/>
    <x v="1"/>
    <x v="69"/>
    <n v="2.9"/>
    <n v="5.6"/>
    <n v="356.90000000000003"/>
    <n v="63.732142857142868"/>
    <n v="0.79999999999999982"/>
    <n v="0.19302325581395349"/>
    <n v="-1.150943896331845E-2"/>
    <n v="41.052631578947377"/>
  </r>
  <r>
    <n v="288"/>
    <n v="53"/>
    <x v="1"/>
    <x v="4"/>
    <x v="2"/>
    <x v="1"/>
    <n v="49"/>
    <n v="5.6"/>
    <n v="7"/>
    <x v="0"/>
    <x v="0"/>
    <x v="55"/>
    <n v="5"/>
    <n v="4.5"/>
    <n v="387.1"/>
    <n v="86.022222222222226"/>
    <n v="2.4000000000000004"/>
    <n v="0.16122448979591839"/>
    <n v="-1.150943896331845E-2"/>
    <n v="52.631578947368418"/>
  </r>
  <r>
    <n v="289"/>
    <n v="21"/>
    <x v="1"/>
    <x v="3"/>
    <x v="1"/>
    <x v="2"/>
    <n v="47"/>
    <n v="8.6"/>
    <n v="6.9"/>
    <x v="1"/>
    <x v="1"/>
    <x v="1"/>
    <n v="4.9000000000000004"/>
    <n v="4.4000000000000004"/>
    <n v="385.4"/>
    <n v="87.590909090909079"/>
    <n v="-0.59999999999999964"/>
    <n v="0.17446808510638295"/>
    <n v="-1.150943896331845E-2"/>
    <n v="53.684210526315788"/>
  </r>
  <r>
    <n v="290"/>
    <n v="24"/>
    <x v="0"/>
    <x v="1"/>
    <x v="3"/>
    <x v="1"/>
    <n v="40"/>
    <n v="8.6999999999999993"/>
    <n v="7.4"/>
    <x v="1"/>
    <x v="1"/>
    <x v="22"/>
    <n v="5.5"/>
    <n v="5.6"/>
    <n v="248"/>
    <n v="44.285714285714292"/>
    <n v="-0.69999999999999929"/>
    <n v="0.155"/>
    <n v="-1.150943896331845E-2"/>
    <n v="41.052631578947377"/>
  </r>
  <r>
    <n v="291"/>
    <n v="29"/>
    <x v="1"/>
    <x v="1"/>
    <x v="4"/>
    <x v="1"/>
    <n v="43"/>
    <n v="8.5"/>
    <n v="7.5"/>
    <x v="1"/>
    <x v="1"/>
    <x v="9"/>
    <n v="2.4"/>
    <n v="4.7"/>
    <n v="344"/>
    <n v="73.191489361702125"/>
    <n v="-0.5"/>
    <n v="0.18604651162790697"/>
    <n v="-1.150943896331845E-2"/>
    <n v="50.526315789473685"/>
  </r>
  <r>
    <n v="292"/>
    <n v="51"/>
    <x v="0"/>
    <x v="4"/>
    <x v="2"/>
    <x v="1"/>
    <n v="41"/>
    <n v="7.3"/>
    <n v="9.4"/>
    <x v="1"/>
    <x v="1"/>
    <x v="28"/>
    <n v="3.5"/>
    <n v="6.1"/>
    <n v="295.2"/>
    <n v="48.393442622950822"/>
    <n v="0.70000000000000018"/>
    <n v="0.17560975609756099"/>
    <n v="-1.150943896331845E-2"/>
    <n v="35.789473684210535"/>
  </r>
  <r>
    <n v="293"/>
    <n v="61"/>
    <x v="0"/>
    <x v="0"/>
    <x v="4"/>
    <x v="1"/>
    <n v="40"/>
    <n v="5.8"/>
    <n v="8.1999999999999993"/>
    <x v="1"/>
    <x v="1"/>
    <x v="45"/>
    <n v="5.3"/>
    <n v="6.2"/>
    <n v="236"/>
    <n v="38.064516129032256"/>
    <n v="2.2000000000000002"/>
    <n v="0.14750000000000002"/>
    <n v="-1.150943896331845E-2"/>
    <n v="34.736842105263158"/>
  </r>
  <r>
    <n v="294"/>
    <n v="60"/>
    <x v="1"/>
    <x v="6"/>
    <x v="5"/>
    <x v="0"/>
    <n v="51"/>
    <n v="6.5"/>
    <n v="8.1999999999999993"/>
    <x v="0"/>
    <x v="3"/>
    <x v="70"/>
    <n v="5.4"/>
    <n v="4.9000000000000004"/>
    <n v="428.40000000000003"/>
    <n v="87.428571428571431"/>
    <n v="1.5"/>
    <n v="0.16470588235294117"/>
    <n v="-1.150943896331845E-2"/>
    <n v="48.421052631578945"/>
  </r>
  <r>
    <n v="295"/>
    <n v="32"/>
    <x v="0"/>
    <x v="5"/>
    <x v="5"/>
    <x v="2"/>
    <n v="47"/>
    <n v="5.6"/>
    <n v="7.2"/>
    <x v="0"/>
    <x v="0"/>
    <x v="40"/>
    <n v="5.5"/>
    <n v="4.7"/>
    <n v="366.59999999999997"/>
    <n v="77.999999999999986"/>
    <n v="2.4000000000000004"/>
    <n v="0.16595744680851063"/>
    <n v="-1.150943896331845E-2"/>
    <n v="50.526315789473685"/>
  </r>
  <r>
    <n v="296"/>
    <n v="58"/>
    <x v="0"/>
    <x v="8"/>
    <x v="5"/>
    <x v="0"/>
    <n v="39"/>
    <n v="6.5"/>
    <n v="9.4"/>
    <x v="1"/>
    <x v="1"/>
    <x v="51"/>
    <n v="5.2"/>
    <n v="7.5"/>
    <n v="167.7"/>
    <n v="22.36"/>
    <n v="1.5"/>
    <n v="0.11025641025641025"/>
    <n v="-1.150943896331845E-2"/>
    <n v="21.052631578947366"/>
  </r>
  <r>
    <n v="297"/>
    <n v="24"/>
    <x v="0"/>
    <x v="8"/>
    <x v="0"/>
    <x v="2"/>
    <n v="52"/>
    <n v="5.3"/>
    <n v="6.3"/>
    <x v="0"/>
    <x v="5"/>
    <x v="9"/>
    <n v="3.8"/>
    <n v="4.0999999999999996"/>
    <n v="416"/>
    <n v="101.46341463414635"/>
    <n v="2.7"/>
    <n v="0.15384615384615385"/>
    <n v="-1.150943896331845E-2"/>
    <n v="56.84210526315789"/>
  </r>
  <r>
    <n v="298"/>
    <n v="29"/>
    <x v="0"/>
    <x v="5"/>
    <x v="2"/>
    <x v="1"/>
    <n v="47"/>
    <n v="5.9"/>
    <n v="7.7"/>
    <x v="0"/>
    <x v="0"/>
    <x v="57"/>
    <n v="3.9"/>
    <n v="4.5"/>
    <n v="413.6"/>
    <n v="91.911111111111111"/>
    <n v="2.0999999999999996"/>
    <n v="0.18723404255319151"/>
    <n v="-1.150943896331845E-2"/>
    <n v="52.631578947368418"/>
  </r>
  <r>
    <n v="299"/>
    <n v="29"/>
    <x v="0"/>
    <x v="3"/>
    <x v="5"/>
    <x v="0"/>
    <n v="51"/>
    <n v="9"/>
    <n v="5.9"/>
    <x v="1"/>
    <x v="1"/>
    <x v="63"/>
    <n v="6.2"/>
    <n v="3.2"/>
    <n v="479.40000000000003"/>
    <n v="149.8125"/>
    <n v="-1"/>
    <n v="0.18431372549019609"/>
    <n v="-1.150943896331845E-2"/>
    <n v="66.315789473684205"/>
  </r>
  <r>
    <n v="300"/>
    <n v="57"/>
    <x v="2"/>
    <x v="4"/>
    <x v="0"/>
    <x v="0"/>
    <n v="50"/>
    <n v="6.7"/>
    <n v="8.5"/>
    <x v="1"/>
    <x v="1"/>
    <x v="11"/>
    <n v="5.2"/>
    <n v="5.6"/>
    <n v="365"/>
    <n v="65.178571428571431"/>
    <n v="1.2999999999999998"/>
    <n v="0.14599999999999999"/>
    <n v="-1.150943896331845E-2"/>
    <n v="41.052631578947377"/>
  </r>
  <r>
    <n v="301"/>
    <n v="46"/>
    <x v="0"/>
    <x v="4"/>
    <x v="5"/>
    <x v="0"/>
    <n v="38"/>
    <n v="5.6"/>
    <n v="8"/>
    <x v="1"/>
    <x v="1"/>
    <x v="23"/>
    <n v="3.7"/>
    <n v="6.2"/>
    <n v="212.79999999999998"/>
    <n v="34.322580645161288"/>
    <n v="2.4000000000000004"/>
    <n v="0.14736842105263157"/>
    <n v="-1.150943896331845E-2"/>
    <n v="34.736842105263158"/>
  </r>
  <r>
    <n v="302"/>
    <n v="40"/>
    <x v="0"/>
    <x v="7"/>
    <x v="3"/>
    <x v="1"/>
    <n v="40"/>
    <n v="4.5"/>
    <n v="6.3"/>
    <x v="0"/>
    <x v="0"/>
    <x v="15"/>
    <n v="3.1"/>
    <n v="6.2"/>
    <n v="156"/>
    <n v="25.161290322580644"/>
    <n v="3.5"/>
    <n v="9.7500000000000003E-2"/>
    <n v="-1.150943896331845E-2"/>
    <n v="34.736842105263158"/>
  </r>
  <r>
    <n v="303"/>
    <n v="27"/>
    <x v="0"/>
    <x v="2"/>
    <x v="2"/>
    <x v="0"/>
    <n v="50"/>
    <n v="6.1"/>
    <n v="7.6"/>
    <x v="1"/>
    <x v="1"/>
    <x v="56"/>
    <n v="3.8"/>
    <n v="4.3"/>
    <n v="450"/>
    <n v="104.65116279069768"/>
    <n v="1.9000000000000004"/>
    <n v="0.18"/>
    <n v="-1.150943896331845E-2"/>
    <n v="54.736842105263165"/>
  </r>
  <r>
    <n v="304"/>
    <n v="20"/>
    <x v="1"/>
    <x v="9"/>
    <x v="0"/>
    <x v="0"/>
    <n v="49"/>
    <n v="7.3"/>
    <n v="8.6"/>
    <x v="1"/>
    <x v="1"/>
    <x v="9"/>
    <n v="6.6"/>
    <n v="5.3"/>
    <n v="392"/>
    <n v="73.962264150943398"/>
    <n v="0.70000000000000018"/>
    <n v="0.16326530612244897"/>
    <n v="-1.150943896331845E-2"/>
    <n v="44.21052631578948"/>
  </r>
  <r>
    <n v="305"/>
    <n v="47"/>
    <x v="1"/>
    <x v="1"/>
    <x v="5"/>
    <x v="1"/>
    <n v="44"/>
    <n v="6.4"/>
    <n v="8.6999999999999993"/>
    <x v="1"/>
    <x v="1"/>
    <x v="3"/>
    <n v="7.8"/>
    <n v="4.4000000000000004"/>
    <n v="440"/>
    <n v="99.999999999999986"/>
    <n v="1.5999999999999996"/>
    <n v="0.22727272727272727"/>
    <n v="-1.150943896331845E-2"/>
    <n v="53.684210526315788"/>
  </r>
  <r>
    <n v="306"/>
    <n v="58"/>
    <x v="0"/>
    <x v="8"/>
    <x v="0"/>
    <x v="0"/>
    <n v="45"/>
    <n v="6.1"/>
    <n v="8.1999999999999993"/>
    <x v="1"/>
    <x v="1"/>
    <x v="70"/>
    <n v="6.1"/>
    <n v="4.9000000000000004"/>
    <n v="378"/>
    <n v="77.142857142857139"/>
    <n v="1.9000000000000004"/>
    <n v="0.18666666666666668"/>
    <n v="-1.150943896331845E-2"/>
    <n v="48.421052631578945"/>
  </r>
  <r>
    <n v="307"/>
    <n v="33"/>
    <x v="1"/>
    <x v="6"/>
    <x v="5"/>
    <x v="2"/>
    <n v="55"/>
    <n v="6.8"/>
    <n v="8.3000000000000007"/>
    <x v="0"/>
    <x v="5"/>
    <x v="5"/>
    <n v="5.6"/>
    <n v="4.8"/>
    <n v="473"/>
    <n v="98.541666666666671"/>
    <n v="1.2000000000000002"/>
    <n v="0.15636363636363634"/>
    <n v="-1.150943896331845E-2"/>
    <n v="49.473684210526322"/>
  </r>
  <r>
    <n v="308"/>
    <n v="40"/>
    <x v="0"/>
    <x v="9"/>
    <x v="3"/>
    <x v="1"/>
    <n v="40"/>
    <n v="6.8"/>
    <n v="9.6999999999999993"/>
    <x v="1"/>
    <x v="1"/>
    <x v="4"/>
    <n v="4.3"/>
    <n v="7.4"/>
    <n v="192"/>
    <n v="25.945945945945944"/>
    <n v="1.2000000000000002"/>
    <n v="0.12"/>
    <n v="-1.150943896331845E-2"/>
    <n v="22.105263157894733"/>
  </r>
  <r>
    <n v="309"/>
    <n v="49"/>
    <x v="0"/>
    <x v="3"/>
    <x v="4"/>
    <x v="0"/>
    <n v="49"/>
    <n v="7.3"/>
    <n v="8.6999999999999993"/>
    <x v="1"/>
    <x v="1"/>
    <x v="60"/>
    <n v="5.5"/>
    <n v="4.5999999999999996"/>
    <n v="465.5"/>
    <n v="101.19565217391305"/>
    <n v="0.70000000000000018"/>
    <n v="0.19387755102040816"/>
    <n v="-1.150943896331845E-2"/>
    <n v="51.578947368421055"/>
  </r>
  <r>
    <n v="310"/>
    <n v="40"/>
    <x v="0"/>
    <x v="7"/>
    <x v="5"/>
    <x v="0"/>
    <n v="43"/>
    <n v="7.3"/>
    <n v="9.3000000000000007"/>
    <x v="1"/>
    <x v="1"/>
    <x v="69"/>
    <n v="2.7"/>
    <n v="5.5"/>
    <n v="356.90000000000003"/>
    <n v="64.890909090909091"/>
    <n v="0.70000000000000018"/>
    <n v="0.19302325581395349"/>
    <n v="-1.150943896331845E-2"/>
    <n v="42.105263157894733"/>
  </r>
  <r>
    <n v="311"/>
    <n v="28"/>
    <x v="0"/>
    <x v="9"/>
    <x v="4"/>
    <x v="0"/>
    <n v="43"/>
    <n v="6.1"/>
    <n v="8.3000000000000007"/>
    <x v="1"/>
    <x v="1"/>
    <x v="6"/>
    <n v="4.7"/>
    <n v="4.3"/>
    <n v="421.40000000000003"/>
    <n v="98.000000000000014"/>
    <n v="1.9000000000000004"/>
    <n v="0.22790697674418606"/>
    <n v="-1.150943896331845E-2"/>
    <n v="54.736842105263165"/>
  </r>
  <r>
    <n v="312"/>
    <n v="36"/>
    <x v="0"/>
    <x v="7"/>
    <x v="2"/>
    <x v="1"/>
    <n v="53"/>
    <n v="6"/>
    <n v="7.2"/>
    <x v="1"/>
    <x v="1"/>
    <x v="3"/>
    <n v="6.3"/>
    <n v="3.6"/>
    <n v="530"/>
    <n v="147.22222222222223"/>
    <n v="2"/>
    <n v="0.18867924528301888"/>
    <n v="-1.150943896331845E-2"/>
    <n v="62.10526315789474"/>
  </r>
  <r>
    <n v="313"/>
    <n v="24"/>
    <x v="1"/>
    <x v="8"/>
    <x v="3"/>
    <x v="2"/>
    <n v="51"/>
    <n v="6.2"/>
    <n v="7.7"/>
    <x v="0"/>
    <x v="0"/>
    <x v="64"/>
    <n v="4.2"/>
    <n v="4"/>
    <n v="494.7"/>
    <n v="123.675"/>
    <n v="1.7999999999999998"/>
    <n v="0.19019607843137254"/>
    <n v="-1.150943896331845E-2"/>
    <n v="57.894736842105267"/>
  </r>
  <r>
    <n v="314"/>
    <n v="50"/>
    <x v="0"/>
    <x v="8"/>
    <x v="2"/>
    <x v="1"/>
    <n v="51"/>
    <n v="7"/>
    <n v="8.8000000000000007"/>
    <x v="1"/>
    <x v="1"/>
    <x v="3"/>
    <n v="5.5"/>
    <n v="4.4000000000000004"/>
    <n v="510"/>
    <n v="115.90909090909091"/>
    <n v="1"/>
    <n v="0.19607843137254902"/>
    <n v="-1.150943896331845E-2"/>
    <n v="53.684210526315788"/>
  </r>
  <r>
    <n v="315"/>
    <n v="59"/>
    <x v="1"/>
    <x v="6"/>
    <x v="4"/>
    <x v="1"/>
    <n v="55"/>
    <n v="7.9"/>
    <n v="7.2"/>
    <x v="1"/>
    <x v="1"/>
    <x v="3"/>
    <n v="6.7"/>
    <n v="3.6"/>
    <n v="550"/>
    <n v="152.77777777777777"/>
    <n v="9.9999999999999645E-2"/>
    <n v="0.18181818181818182"/>
    <n v="-1.150943896331845E-2"/>
    <n v="62.10526315789474"/>
  </r>
  <r>
    <n v="316"/>
    <n v="57"/>
    <x v="0"/>
    <x v="4"/>
    <x v="3"/>
    <x v="0"/>
    <n v="45"/>
    <n v="5.7"/>
    <n v="7.5"/>
    <x v="0"/>
    <x v="4"/>
    <x v="18"/>
    <n v="5.9"/>
    <n v="5"/>
    <n v="337.5"/>
    <n v="67.5"/>
    <n v="2.2999999999999998"/>
    <n v="0.16666666666666666"/>
    <n v="-1.150943896331845E-2"/>
    <n v="47.368421052631575"/>
  </r>
  <r>
    <n v="317"/>
    <n v="62"/>
    <x v="0"/>
    <x v="3"/>
    <x v="1"/>
    <x v="0"/>
    <n v="50"/>
    <n v="6"/>
    <n v="7.4"/>
    <x v="0"/>
    <x v="0"/>
    <x v="7"/>
    <n v="5.4"/>
    <n v="5.3"/>
    <n v="345"/>
    <n v="65.094339622641513"/>
    <n v="2"/>
    <n v="0.13800000000000001"/>
    <n v="-1.150943896331845E-2"/>
    <n v="44.21052631578948"/>
  </r>
  <r>
    <n v="318"/>
    <n v="38"/>
    <x v="0"/>
    <x v="0"/>
    <x v="3"/>
    <x v="0"/>
    <n v="42"/>
    <n v="5"/>
    <n v="6.8"/>
    <x v="0"/>
    <x v="4"/>
    <x v="56"/>
    <n v="5.3"/>
    <n v="3.9"/>
    <n v="378"/>
    <n v="96.92307692307692"/>
    <n v="3"/>
    <n v="0.21428571428571427"/>
    <n v="-1.150943896331845E-2"/>
    <n v="58.947368421052623"/>
  </r>
  <r>
    <n v="319"/>
    <n v="55"/>
    <x v="1"/>
    <x v="5"/>
    <x v="3"/>
    <x v="1"/>
    <n v="47"/>
    <n v="4"/>
    <n v="4.7"/>
    <x v="0"/>
    <x v="5"/>
    <x v="1"/>
    <n v="5.7"/>
    <n v="3.3"/>
    <n v="385.4"/>
    <n v="116.78787878787878"/>
    <n v="4"/>
    <n v="0.17446808510638295"/>
    <n v="-1.150943896331845E-2"/>
    <n v="65.26315789473685"/>
  </r>
  <r>
    <n v="320"/>
    <n v="52"/>
    <x v="0"/>
    <x v="6"/>
    <x v="1"/>
    <x v="1"/>
    <n v="43"/>
    <n v="4.3"/>
    <n v="5.7"/>
    <x v="0"/>
    <x v="2"/>
    <x v="7"/>
    <n v="4"/>
    <n v="4.4000000000000004"/>
    <n v="296.7"/>
    <n v="67.431818181818173"/>
    <n v="3.7"/>
    <n v="0.16046511627906979"/>
    <n v="-1.150943896331845E-2"/>
    <n v="53.684210526315788"/>
  </r>
  <r>
    <n v="321"/>
    <n v="32"/>
    <x v="1"/>
    <x v="8"/>
    <x v="0"/>
    <x v="2"/>
    <n v="45"/>
    <n v="4.7"/>
    <n v="6"/>
    <x v="0"/>
    <x v="4"/>
    <x v="35"/>
    <n v="6.1"/>
    <n v="4.9000000000000004"/>
    <n v="283.5"/>
    <n v="57.857142857142854"/>
    <n v="3.3"/>
    <n v="0.13999999999999999"/>
    <n v="-1.150943896331845E-2"/>
    <n v="48.421052631578945"/>
  </r>
  <r>
    <n v="322"/>
    <n v="33"/>
    <x v="0"/>
    <x v="2"/>
    <x v="0"/>
    <x v="1"/>
    <n v="49"/>
    <n v="5.2"/>
    <n v="6.4"/>
    <x v="1"/>
    <x v="1"/>
    <x v="3"/>
    <n v="3.4"/>
    <n v="3.2"/>
    <n v="490"/>
    <n v="153.125"/>
    <n v="2.8"/>
    <n v="0.20408163265306123"/>
    <n v="-1.150943896331845E-2"/>
    <n v="66.315789473684205"/>
  </r>
  <r>
    <n v="323"/>
    <n v="52"/>
    <x v="0"/>
    <x v="4"/>
    <x v="0"/>
    <x v="0"/>
    <n v="38"/>
    <n v="6.9"/>
    <n v="10"/>
    <x v="1"/>
    <x v="1"/>
    <x v="28"/>
    <n v="4.5"/>
    <n v="6.4"/>
    <n v="273.60000000000002"/>
    <n v="42.75"/>
    <n v="1.0999999999999996"/>
    <n v="0.18947368421052632"/>
    <n v="-1.150943896331845E-2"/>
    <n v="32.631578947368418"/>
  </r>
  <r>
    <n v="324"/>
    <n v="48"/>
    <x v="0"/>
    <x v="5"/>
    <x v="4"/>
    <x v="0"/>
    <n v="61"/>
    <n v="4.5999999999999996"/>
    <n v="4.3"/>
    <x v="0"/>
    <x v="0"/>
    <x v="3"/>
    <n v="4.8"/>
    <n v="2.1"/>
    <n v="610"/>
    <n v="290.47619047619048"/>
    <n v="3.4000000000000004"/>
    <n v="0.16393442622950818"/>
    <n v="-1.150943896331845E-2"/>
    <n v="77.894736842105274"/>
  </r>
  <r>
    <n v="325"/>
    <n v="62"/>
    <x v="0"/>
    <x v="2"/>
    <x v="3"/>
    <x v="0"/>
    <n v="36"/>
    <n v="6.2"/>
    <n v="9.1999999999999993"/>
    <x v="1"/>
    <x v="1"/>
    <x v="17"/>
    <n v="4.8"/>
    <n v="6.6"/>
    <n v="216"/>
    <n v="32.727272727272727"/>
    <n v="1.7999999999999998"/>
    <n v="0.16666666666666666"/>
    <n v="-1.150943896331845E-2"/>
    <n v="30.526315789473692"/>
  </r>
  <r>
    <n v="326"/>
    <n v="55"/>
    <x v="0"/>
    <x v="6"/>
    <x v="5"/>
    <x v="1"/>
    <n v="35"/>
    <n v="7.5"/>
    <n v="9.8000000000000007"/>
    <x v="1"/>
    <x v="1"/>
    <x v="22"/>
    <n v="3.7"/>
    <n v="6.8"/>
    <n v="217"/>
    <n v="31.911764705882355"/>
    <n v="0.5"/>
    <n v="0.17714285714285716"/>
    <n v="-1.150943896331845E-2"/>
    <n v="28.421052631578945"/>
  </r>
  <r>
    <n v="327"/>
    <n v="63"/>
    <x v="0"/>
    <x v="9"/>
    <x v="1"/>
    <x v="0"/>
    <n v="54"/>
    <n v="5"/>
    <n v="5.5"/>
    <x v="0"/>
    <x v="2"/>
    <x v="55"/>
    <n v="7.5"/>
    <n v="3.8"/>
    <n v="426.6"/>
    <n v="112.26315789473685"/>
    <n v="3"/>
    <n v="0.14629629629629631"/>
    <n v="-1.150943896331845E-2"/>
    <n v="60"/>
  </r>
  <r>
    <n v="328"/>
    <n v="29"/>
    <x v="1"/>
    <x v="0"/>
    <x v="5"/>
    <x v="2"/>
    <n v="51"/>
    <n v="5.5"/>
    <n v="6.6"/>
    <x v="0"/>
    <x v="5"/>
    <x v="3"/>
    <n v="6.4"/>
    <n v="3.3"/>
    <n v="510"/>
    <n v="154.54545454545456"/>
    <n v="2.5"/>
    <n v="0.19607843137254902"/>
    <n v="-1.150943896331845E-2"/>
    <n v="65.26315789473685"/>
  </r>
  <r>
    <n v="329"/>
    <n v="50"/>
    <x v="0"/>
    <x v="7"/>
    <x v="4"/>
    <x v="1"/>
    <n v="49"/>
    <n v="4.2"/>
    <n v="4.9000000000000004"/>
    <x v="0"/>
    <x v="0"/>
    <x v="20"/>
    <n v="3.9"/>
    <n v="2.9"/>
    <n v="450.79999999999995"/>
    <n v="155.44827586206895"/>
    <n v="3.8"/>
    <n v="0.1877551020408163"/>
    <n v="-1.150943896331845E-2"/>
    <n v="69.473684210526315"/>
  </r>
  <r>
    <n v="330"/>
    <n v="25"/>
    <x v="1"/>
    <x v="5"/>
    <x v="1"/>
    <x v="1"/>
    <n v="50"/>
    <n v="4.8"/>
    <n v="5.7"/>
    <x v="0"/>
    <x v="0"/>
    <x v="64"/>
    <n v="2"/>
    <n v="3"/>
    <n v="484.99999999999994"/>
    <n v="161.66666666666666"/>
    <n v="3.2"/>
    <n v="0.19399999999999998"/>
    <n v="-1.150943896331845E-2"/>
    <n v="68.421052631578945"/>
  </r>
  <r>
    <n v="331"/>
    <n v="20"/>
    <x v="0"/>
    <x v="5"/>
    <x v="5"/>
    <x v="1"/>
    <n v="44"/>
    <n v="8.3000000000000007"/>
    <n v="7.7"/>
    <x v="1"/>
    <x v="1"/>
    <x v="3"/>
    <n v="4"/>
    <n v="3.9"/>
    <n v="440"/>
    <n v="112.82051282051282"/>
    <n v="-0.30000000000000071"/>
    <n v="0.22727272727272727"/>
    <n v="-1.150943896331845E-2"/>
    <n v="58.947368421052623"/>
  </r>
  <r>
    <n v="332"/>
    <n v="26"/>
    <x v="1"/>
    <x v="6"/>
    <x v="4"/>
    <x v="1"/>
    <n v="37"/>
    <n v="7"/>
    <n v="10"/>
    <x v="1"/>
    <x v="1"/>
    <x v="74"/>
    <n v="6"/>
    <n v="5"/>
    <n v="366.3"/>
    <n v="73.260000000000005"/>
    <n v="1"/>
    <n v="0.26756756756756755"/>
    <n v="-1.150943896331845E-2"/>
    <n v="47.368421052631575"/>
  </r>
  <r>
    <n v="333"/>
    <n v="46"/>
    <x v="1"/>
    <x v="5"/>
    <x v="4"/>
    <x v="2"/>
    <n v="45"/>
    <n v="9"/>
    <n v="6.5"/>
    <x v="1"/>
    <x v="1"/>
    <x v="63"/>
    <n v="4.8"/>
    <n v="3.6"/>
    <n v="423"/>
    <n v="117.5"/>
    <n v="-1"/>
    <n v="0.2088888888888889"/>
    <n v="-1.150943896331845E-2"/>
    <n v="62.10526315789474"/>
  </r>
  <r>
    <n v="334"/>
    <n v="40"/>
    <x v="0"/>
    <x v="7"/>
    <x v="4"/>
    <x v="2"/>
    <n v="39"/>
    <n v="5.0999999999999996"/>
    <n v="7.2"/>
    <x v="1"/>
    <x v="1"/>
    <x v="27"/>
    <n v="3.4"/>
    <n v="5.4"/>
    <n v="249.60000000000002"/>
    <n v="46.222222222222221"/>
    <n v="2.9000000000000004"/>
    <n v="0.1641025641025641"/>
    <n v="-1.150943896331845E-2"/>
    <n v="43.157894736842103"/>
  </r>
  <r>
    <n v="335"/>
    <n v="47"/>
    <x v="0"/>
    <x v="7"/>
    <x v="1"/>
    <x v="2"/>
    <n v="52"/>
    <n v="8.5"/>
    <n v="6.6"/>
    <x v="1"/>
    <x v="1"/>
    <x v="3"/>
    <n v="4.5"/>
    <n v="3.3"/>
    <n v="520"/>
    <n v="157.57575757575759"/>
    <n v="-0.5"/>
    <n v="0.19230769230769232"/>
    <n v="-1.150943896331845E-2"/>
    <n v="65.26315789473685"/>
  </r>
  <r>
    <n v="336"/>
    <n v="35"/>
    <x v="1"/>
    <x v="2"/>
    <x v="5"/>
    <x v="1"/>
    <n v="43"/>
    <n v="5.0999999999999996"/>
    <n v="6.9"/>
    <x v="0"/>
    <x v="2"/>
    <x v="2"/>
    <n v="5.5"/>
    <n v="4.5999999999999996"/>
    <n v="331.1"/>
    <n v="71.978260869565233"/>
    <n v="2.9000000000000004"/>
    <n v="0.17906976744186046"/>
    <n v="-1.150943896331845E-2"/>
    <n v="51.578947368421055"/>
  </r>
  <r>
    <n v="337"/>
    <n v="42"/>
    <x v="1"/>
    <x v="9"/>
    <x v="5"/>
    <x v="0"/>
    <n v="38"/>
    <n v="5.4"/>
    <n v="7.9"/>
    <x v="1"/>
    <x v="1"/>
    <x v="36"/>
    <n v="4.7"/>
    <n v="4.3"/>
    <n v="353.40000000000003"/>
    <n v="82.186046511627922"/>
    <n v="2.5999999999999996"/>
    <n v="0.24473684210526317"/>
    <n v="-1.150943896331845E-2"/>
    <n v="54.736842105263165"/>
  </r>
  <r>
    <n v="338"/>
    <n v="39"/>
    <x v="0"/>
    <x v="7"/>
    <x v="2"/>
    <x v="1"/>
    <n v="42"/>
    <n v="9"/>
    <n v="6.8"/>
    <x v="1"/>
    <x v="1"/>
    <x v="38"/>
    <n v="3.8"/>
    <n v="4.9000000000000004"/>
    <n v="294"/>
    <n v="59.999999999999993"/>
    <n v="-1"/>
    <n v="0.16666666666666666"/>
    <n v="-1.150943896331845E-2"/>
    <n v="48.421052631578945"/>
  </r>
  <r>
    <n v="339"/>
    <n v="57"/>
    <x v="0"/>
    <x v="0"/>
    <x v="4"/>
    <x v="0"/>
    <n v="48"/>
    <n v="4.9000000000000004"/>
    <n v="6.1"/>
    <x v="0"/>
    <x v="0"/>
    <x v="10"/>
    <n v="5.7"/>
    <n v="4.2"/>
    <n v="364.79999999999995"/>
    <n v="86.857142857142847"/>
    <n v="3.0999999999999996"/>
    <n v="0.15833333333333333"/>
    <n v="-1.150943896331845E-2"/>
    <n v="55.78947368421052"/>
  </r>
  <r>
    <n v="340"/>
    <n v="44"/>
    <x v="1"/>
    <x v="5"/>
    <x v="0"/>
    <x v="0"/>
    <n v="40"/>
    <n v="8.6"/>
    <n v="7.6"/>
    <x v="1"/>
    <x v="1"/>
    <x v="32"/>
    <n v="6.2"/>
    <n v="5.3"/>
    <n v="284"/>
    <n v="53.584905660377359"/>
    <n v="-0.59999999999999964"/>
    <n v="0.17749999999999999"/>
    <n v="-1.150943896331845E-2"/>
    <n v="44.21052631578948"/>
  </r>
  <r>
    <n v="341"/>
    <n v="47"/>
    <x v="0"/>
    <x v="2"/>
    <x v="3"/>
    <x v="2"/>
    <n v="38"/>
    <n v="6.2"/>
    <n v="8.9"/>
    <x v="1"/>
    <x v="1"/>
    <x v="29"/>
    <n v="3.6"/>
    <n v="5"/>
    <n v="338.2"/>
    <n v="67.64"/>
    <n v="1.7999999999999998"/>
    <n v="0.23421052631578948"/>
    <n v="-1.150943896331845E-2"/>
    <n v="47.368421052631575"/>
  </r>
  <r>
    <n v="342"/>
    <n v="24"/>
    <x v="1"/>
    <x v="8"/>
    <x v="2"/>
    <x v="0"/>
    <n v="46"/>
    <n v="4.5999999999999996"/>
    <n v="5.8"/>
    <x v="0"/>
    <x v="0"/>
    <x v="35"/>
    <n v="5.5"/>
    <n v="4.7"/>
    <n v="289.8"/>
    <n v="61.659574468085104"/>
    <n v="3.4000000000000004"/>
    <n v="0.13695652173913042"/>
    <n v="-1.150943896331845E-2"/>
    <n v="50.526315789473685"/>
  </r>
  <r>
    <n v="343"/>
    <n v="40"/>
    <x v="0"/>
    <x v="2"/>
    <x v="2"/>
    <x v="2"/>
    <n v="46"/>
    <n v="4.0999999999999996"/>
    <n v="5"/>
    <x v="0"/>
    <x v="2"/>
    <x v="21"/>
    <n v="4.0999999999999996"/>
    <n v="4.0999999999999996"/>
    <n v="308.2"/>
    <n v="75.170731707317074"/>
    <n v="3.9000000000000004"/>
    <n v="0.14565217391304347"/>
    <n v="-1.150943896331845E-2"/>
    <n v="56.84210526315789"/>
  </r>
  <r>
    <n v="344"/>
    <n v="37"/>
    <x v="0"/>
    <x v="0"/>
    <x v="1"/>
    <x v="2"/>
    <n v="40"/>
    <n v="6.4"/>
    <n v="9"/>
    <x v="1"/>
    <x v="1"/>
    <x v="12"/>
    <n v="4.8"/>
    <n v="6.9"/>
    <n v="208"/>
    <n v="30.144927536231883"/>
    <n v="1.5999999999999996"/>
    <n v="0.13"/>
    <n v="-1.150943896331845E-2"/>
    <n v="27.368421052631575"/>
  </r>
  <r>
    <n v="345"/>
    <n v="25"/>
    <x v="1"/>
    <x v="4"/>
    <x v="2"/>
    <x v="2"/>
    <n v="41"/>
    <n v="4.5"/>
    <n v="6.2"/>
    <x v="1"/>
    <x v="1"/>
    <x v="65"/>
    <n v="4.4000000000000004"/>
    <n v="5.7"/>
    <n v="192.70000000000002"/>
    <n v="33.807017543859651"/>
    <n v="3.5"/>
    <n v="0.11463414634146342"/>
    <n v="-1.150943896331845E-2"/>
    <n v="40"/>
  </r>
  <r>
    <n v="346"/>
    <n v="48"/>
    <x v="1"/>
    <x v="2"/>
    <x v="5"/>
    <x v="1"/>
    <n v="46"/>
    <n v="5.8"/>
    <n v="7.5"/>
    <x v="1"/>
    <x v="1"/>
    <x v="35"/>
    <n v="4.0999999999999996"/>
    <n v="5.6"/>
    <n v="289.8"/>
    <n v="51.750000000000007"/>
    <n v="2.2000000000000002"/>
    <n v="0.13695652173913042"/>
    <n v="-1.150943896331845E-2"/>
    <n v="41.052631578947377"/>
  </r>
  <r>
    <n v="347"/>
    <n v="38"/>
    <x v="0"/>
    <x v="8"/>
    <x v="1"/>
    <x v="0"/>
    <n v="33"/>
    <n v="3.3"/>
    <n v="5.2"/>
    <x v="0"/>
    <x v="3"/>
    <x v="45"/>
    <n v="4"/>
    <n v="4.7"/>
    <n v="194.70000000000002"/>
    <n v="41.425531914893618"/>
    <n v="4.7"/>
    <n v="0.1787878787878788"/>
    <n v="-1.150943896331845E-2"/>
    <n v="50.526315789473685"/>
  </r>
  <r>
    <n v="348"/>
    <n v="52"/>
    <x v="0"/>
    <x v="7"/>
    <x v="1"/>
    <x v="0"/>
    <n v="33"/>
    <n v="6.7"/>
    <n v="10"/>
    <x v="1"/>
    <x v="1"/>
    <x v="4"/>
    <n v="4.4000000000000004"/>
    <n v="7.6"/>
    <n v="158.4"/>
    <n v="20.842105263157897"/>
    <n v="1.2999999999999998"/>
    <n v="0.14545454545454545"/>
    <n v="-1.150943896331845E-2"/>
    <n v="20.000000000000004"/>
  </r>
  <r>
    <n v="349"/>
    <n v="20"/>
    <x v="1"/>
    <x v="1"/>
    <x v="0"/>
    <x v="1"/>
    <n v="39"/>
    <n v="3.9"/>
    <n v="5.4"/>
    <x v="0"/>
    <x v="4"/>
    <x v="49"/>
    <n v="2"/>
    <n v="5.7"/>
    <n v="159.89999999999998"/>
    <n v="28.052631578947363"/>
    <n v="4.0999999999999996"/>
    <n v="0.10512820512820512"/>
    <n v="-1.150943896331845E-2"/>
    <n v="40"/>
  </r>
  <r>
    <n v="350"/>
    <n v="64"/>
    <x v="1"/>
    <x v="1"/>
    <x v="4"/>
    <x v="1"/>
    <n v="43"/>
    <n v="6.1"/>
    <n v="8.4"/>
    <x v="0"/>
    <x v="4"/>
    <x v="9"/>
    <n v="3.3"/>
    <n v="5.2"/>
    <n v="344"/>
    <n v="66.153846153846146"/>
    <n v="1.9000000000000004"/>
    <n v="0.18604651162790697"/>
    <n v="-1.150943896331845E-2"/>
    <n v="45.263157894736835"/>
  </r>
  <r>
    <n v="351"/>
    <n v="22"/>
    <x v="0"/>
    <x v="1"/>
    <x v="2"/>
    <x v="0"/>
    <n v="47"/>
    <n v="4.0999999999999996"/>
    <n v="5"/>
    <x v="0"/>
    <x v="2"/>
    <x v="42"/>
    <n v="7.3"/>
    <n v="3.2"/>
    <n v="399.5"/>
    <n v="124.84375"/>
    <n v="3.9000000000000004"/>
    <n v="0.18085106382978725"/>
    <n v="-1.150943896331845E-2"/>
    <n v="66.315789473684205"/>
  </r>
  <r>
    <n v="352"/>
    <n v="61"/>
    <x v="1"/>
    <x v="4"/>
    <x v="4"/>
    <x v="1"/>
    <n v="56"/>
    <n v="8"/>
    <n v="6.8"/>
    <x v="0"/>
    <x v="0"/>
    <x v="3"/>
    <n v="6.7"/>
    <n v="3.4"/>
    <n v="560"/>
    <n v="164.70588235294119"/>
    <n v="0"/>
    <n v="0.17857142857142858"/>
    <n v="-1.150943896331845E-2"/>
    <n v="64.21052631578948"/>
  </r>
  <r>
    <n v="353"/>
    <n v="40"/>
    <x v="1"/>
    <x v="8"/>
    <x v="4"/>
    <x v="1"/>
    <n v="51"/>
    <n v="3"/>
    <n v="3"/>
    <x v="0"/>
    <x v="3"/>
    <x v="52"/>
    <n v="5.9"/>
    <n v="2.4"/>
    <n v="413.09999999999997"/>
    <n v="172.125"/>
    <n v="5"/>
    <n v="0.1588235294117647"/>
    <n v="-1.150943896331845E-2"/>
    <n v="74.73684210526315"/>
  </r>
  <r>
    <n v="354"/>
    <n v="54"/>
    <x v="1"/>
    <x v="0"/>
    <x v="4"/>
    <x v="0"/>
    <n v="43"/>
    <n v="5.8"/>
    <n v="7.9"/>
    <x v="1"/>
    <x v="1"/>
    <x v="12"/>
    <n v="3.5"/>
    <n v="6.4"/>
    <n v="223.6"/>
    <n v="34.9375"/>
    <n v="2.2000000000000002"/>
    <n v="0.12093023255813953"/>
    <n v="-1.150943896331845E-2"/>
    <n v="32.631578947368418"/>
  </r>
  <r>
    <n v="355"/>
    <n v="60"/>
    <x v="1"/>
    <x v="6"/>
    <x v="1"/>
    <x v="2"/>
    <n v="44"/>
    <n v="7"/>
    <n v="9.5"/>
    <x v="1"/>
    <x v="1"/>
    <x v="69"/>
    <n v="2.8"/>
    <n v="5.6"/>
    <n v="365.20000000000005"/>
    <n v="65.214285714285722"/>
    <n v="1"/>
    <n v="0.18863636363636366"/>
    <n v="-1.150943896331845E-2"/>
    <n v="41.052631578947377"/>
  </r>
  <r>
    <n v="356"/>
    <n v="59"/>
    <x v="0"/>
    <x v="1"/>
    <x v="4"/>
    <x v="0"/>
    <n v="36"/>
    <n v="6.7"/>
    <n v="10"/>
    <x v="0"/>
    <x v="0"/>
    <x v="53"/>
    <n v="3.5"/>
    <n v="6.8"/>
    <n v="234"/>
    <n v="34.411764705882355"/>
    <n v="1.2999999999999998"/>
    <n v="0.18055555555555555"/>
    <n v="-1.150943896331845E-2"/>
    <n v="28.421052631578945"/>
  </r>
  <r>
    <n v="357"/>
    <n v="22"/>
    <x v="1"/>
    <x v="6"/>
    <x v="2"/>
    <x v="1"/>
    <n v="44"/>
    <n v="4.3"/>
    <n v="5.6"/>
    <x v="0"/>
    <x v="2"/>
    <x v="23"/>
    <n v="4.4000000000000004"/>
    <n v="5"/>
    <n v="246.39999999999998"/>
    <n v="49.279999999999994"/>
    <n v="3.7"/>
    <n v="0.12727272727272726"/>
    <n v="-1.150943896331845E-2"/>
    <n v="47.368421052631575"/>
  </r>
  <r>
    <n v="358"/>
    <n v="44"/>
    <x v="1"/>
    <x v="4"/>
    <x v="1"/>
    <x v="1"/>
    <n v="42"/>
    <n v="3.6"/>
    <n v="4.7"/>
    <x v="0"/>
    <x v="0"/>
    <x v="32"/>
    <n v="5.8"/>
    <n v="3.8"/>
    <n v="298.2"/>
    <n v="78.473684210526315"/>
    <n v="4.4000000000000004"/>
    <n v="0.16904761904761903"/>
    <n v="-1.150943896331845E-2"/>
    <n v="60"/>
  </r>
  <r>
    <n v="359"/>
    <n v="64"/>
    <x v="0"/>
    <x v="6"/>
    <x v="2"/>
    <x v="1"/>
    <n v="47"/>
    <n v="7.4"/>
    <n v="8.6999999999999993"/>
    <x v="0"/>
    <x v="2"/>
    <x v="32"/>
    <n v="4.9000000000000004"/>
    <n v="5.8"/>
    <n v="333.7"/>
    <n v="57.53448275862069"/>
    <n v="0.59999999999999964"/>
    <n v="0.15106382978723404"/>
    <n v="-1.150943896331845E-2"/>
    <n v="38.947368421052637"/>
  </r>
  <r>
    <n v="360"/>
    <n v="57"/>
    <x v="0"/>
    <x v="5"/>
    <x v="1"/>
    <x v="1"/>
    <n v="38"/>
    <n v="6"/>
    <n v="8.6999999999999993"/>
    <x v="0"/>
    <x v="4"/>
    <x v="28"/>
    <n v="4.9000000000000004"/>
    <n v="5.8"/>
    <n v="273.60000000000002"/>
    <n v="47.172413793103452"/>
    <n v="2"/>
    <n v="0.18947368421052632"/>
    <n v="-1.150943896331845E-2"/>
    <n v="38.947368421052637"/>
  </r>
  <r>
    <n v="361"/>
    <n v="64"/>
    <x v="0"/>
    <x v="4"/>
    <x v="3"/>
    <x v="1"/>
    <n v="49"/>
    <n v="4.5999999999999996"/>
    <n v="5.5"/>
    <x v="0"/>
    <x v="0"/>
    <x v="60"/>
    <n v="5"/>
    <n v="3"/>
    <n v="465.5"/>
    <n v="155.16666666666666"/>
    <n v="3.4000000000000004"/>
    <n v="0.19387755102040816"/>
    <n v="-1.150943896331845E-2"/>
    <n v="68.421052631578945"/>
  </r>
  <r>
    <n v="362"/>
    <n v="39"/>
    <x v="1"/>
    <x v="6"/>
    <x v="3"/>
    <x v="2"/>
    <n v="57"/>
    <n v="7.4"/>
    <n v="7.7"/>
    <x v="1"/>
    <x v="1"/>
    <x v="3"/>
    <n v="6.1"/>
    <n v="3.8"/>
    <n v="570"/>
    <n v="150"/>
    <n v="0.59999999999999964"/>
    <n v="0.17543859649122806"/>
    <n v="-1.150943896331845E-2"/>
    <n v="60"/>
  </r>
  <r>
    <n v="363"/>
    <n v="63"/>
    <x v="0"/>
    <x v="2"/>
    <x v="3"/>
    <x v="1"/>
    <n v="44"/>
    <n v="5.4"/>
    <n v="7.1"/>
    <x v="0"/>
    <x v="2"/>
    <x v="17"/>
    <n v="2.9"/>
    <n v="5.6"/>
    <n v="264"/>
    <n v="47.142857142857146"/>
    <n v="2.5999999999999996"/>
    <n v="0.13636363636363635"/>
    <n v="-1.150943896331845E-2"/>
    <n v="41.052631578947377"/>
  </r>
  <r>
    <n v="364"/>
    <n v="64"/>
    <x v="1"/>
    <x v="1"/>
    <x v="3"/>
    <x v="1"/>
    <n v="48"/>
    <n v="5.2"/>
    <n v="6.5"/>
    <x v="0"/>
    <x v="5"/>
    <x v="28"/>
    <n v="4.5999999999999996"/>
    <n v="4.7"/>
    <n v="345.6"/>
    <n v="73.531914893617028"/>
    <n v="2.8"/>
    <n v="0.15"/>
    <n v="-1.150943896331845E-2"/>
    <n v="50.526315789473685"/>
  </r>
  <r>
    <n v="365"/>
    <n v="53"/>
    <x v="1"/>
    <x v="9"/>
    <x v="1"/>
    <x v="1"/>
    <n v="50"/>
    <n v="4.9000000000000004"/>
    <n v="5.8"/>
    <x v="0"/>
    <x v="0"/>
    <x v="1"/>
    <n v="4.5"/>
    <n v="3.8"/>
    <n v="409.99999999999994"/>
    <n v="107.89473684210526"/>
    <n v="3.0999999999999996"/>
    <n v="0.16399999999999998"/>
    <n v="-1.150943896331845E-2"/>
    <n v="60"/>
  </r>
  <r>
    <n v="366"/>
    <n v="40"/>
    <x v="1"/>
    <x v="3"/>
    <x v="4"/>
    <x v="1"/>
    <n v="41"/>
    <n v="5.0999999999999996"/>
    <n v="7"/>
    <x v="0"/>
    <x v="4"/>
    <x v="75"/>
    <n v="5.6"/>
    <n v="5.6"/>
    <n v="233.70000000000002"/>
    <n v="41.732142857142861"/>
    <n v="2.9000000000000004"/>
    <n v="0.13902439024390245"/>
    <n v="-1.150943896331845E-2"/>
    <n v="41.052631578947377"/>
  </r>
  <r>
    <n v="367"/>
    <n v="42"/>
    <x v="1"/>
    <x v="4"/>
    <x v="0"/>
    <x v="1"/>
    <n v="46"/>
    <n v="5"/>
    <n v="6.4"/>
    <x v="0"/>
    <x v="4"/>
    <x v="69"/>
    <n v="1.3"/>
    <n v="4.0999999999999996"/>
    <n v="381.8"/>
    <n v="93.121951219512212"/>
    <n v="3"/>
    <n v="0.18043478260869567"/>
    <n v="-1.150943896331845E-2"/>
    <n v="56.84210526315789"/>
  </r>
  <r>
    <n v="368"/>
    <n v="25"/>
    <x v="2"/>
    <x v="7"/>
    <x v="5"/>
    <x v="1"/>
    <n v="45"/>
    <n v="6.7"/>
    <n v="9"/>
    <x v="1"/>
    <x v="1"/>
    <x v="45"/>
    <n v="3.8"/>
    <n v="6.6"/>
    <n v="265.5"/>
    <n v="40.227272727272727"/>
    <n v="1.2999999999999998"/>
    <n v="0.13111111111111112"/>
    <n v="-1.150943896331845E-2"/>
    <n v="30.526315789473692"/>
  </r>
  <r>
    <n v="369"/>
    <n v="32"/>
    <x v="0"/>
    <x v="3"/>
    <x v="0"/>
    <x v="2"/>
    <n v="45"/>
    <n v="8.5"/>
    <n v="7.2"/>
    <x v="1"/>
    <x v="1"/>
    <x v="6"/>
    <n v="5.6"/>
    <n v="3.7"/>
    <n v="441.00000000000006"/>
    <n v="119.18918918918919"/>
    <n v="-0.5"/>
    <n v="0.21777777777777779"/>
    <n v="-1.150943896331845E-2"/>
    <n v="61.05263157894737"/>
  </r>
  <r>
    <n v="370"/>
    <n v="42"/>
    <x v="1"/>
    <x v="0"/>
    <x v="3"/>
    <x v="1"/>
    <n v="38"/>
    <n v="4.0999999999999996"/>
    <n v="5.9"/>
    <x v="1"/>
    <x v="1"/>
    <x v="70"/>
    <n v="2.6"/>
    <n v="3.7"/>
    <n v="319.2"/>
    <n v="86.27027027027026"/>
    <n v="3.9000000000000004"/>
    <n v="0.22105263157894739"/>
    <n v="-1.150943896331845E-2"/>
    <n v="61.05263157894737"/>
  </r>
  <r>
    <n v="371"/>
    <n v="28"/>
    <x v="0"/>
    <x v="4"/>
    <x v="4"/>
    <x v="1"/>
    <n v="45"/>
    <n v="5.7"/>
    <n v="7.5"/>
    <x v="1"/>
    <x v="1"/>
    <x v="20"/>
    <n v="5.9"/>
    <n v="4.2"/>
    <n v="413.99999999999994"/>
    <n v="98.571428571428555"/>
    <n v="2.2999999999999998"/>
    <n v="0.20444444444444443"/>
    <n v="-1.150943896331845E-2"/>
    <n v="55.78947368421052"/>
  </r>
  <r>
    <n v="372"/>
    <n v="36"/>
    <x v="1"/>
    <x v="4"/>
    <x v="2"/>
    <x v="1"/>
    <n v="48"/>
    <n v="6"/>
    <n v="7.6"/>
    <x v="1"/>
    <x v="1"/>
    <x v="56"/>
    <n v="4.8"/>
    <n v="4.3"/>
    <n v="432"/>
    <n v="100.46511627906978"/>
    <n v="2"/>
    <n v="0.1875"/>
    <n v="-1.150943896331845E-2"/>
    <n v="54.736842105263165"/>
  </r>
  <r>
    <n v="373"/>
    <n v="21"/>
    <x v="0"/>
    <x v="6"/>
    <x v="4"/>
    <x v="1"/>
    <n v="56"/>
    <n v="6.9"/>
    <n v="8.1999999999999993"/>
    <x v="1"/>
    <x v="1"/>
    <x v="3"/>
    <n v="4.2"/>
    <n v="4.0999999999999996"/>
    <n v="560"/>
    <n v="136.58536585365854"/>
    <n v="1.0999999999999996"/>
    <n v="0.17857142857142858"/>
    <n v="-1.150943896331845E-2"/>
    <n v="56.84210526315789"/>
  </r>
  <r>
    <n v="374"/>
    <n v="38"/>
    <x v="2"/>
    <x v="4"/>
    <x v="2"/>
    <x v="1"/>
    <n v="52"/>
    <n v="7.7"/>
    <n v="7.8"/>
    <x v="0"/>
    <x v="0"/>
    <x v="60"/>
    <n v="6.4"/>
    <n v="4.0999999999999996"/>
    <n v="494"/>
    <n v="120.48780487804879"/>
    <n v="0.29999999999999982"/>
    <n v="0.18269230769230768"/>
    <n v="-1.150943896331845E-2"/>
    <n v="56.84210526315789"/>
  </r>
  <r>
    <n v="375"/>
    <n v="38"/>
    <x v="1"/>
    <x v="1"/>
    <x v="0"/>
    <x v="1"/>
    <n v="62"/>
    <n v="6"/>
    <n v="6.2"/>
    <x v="0"/>
    <x v="5"/>
    <x v="3"/>
    <n v="4.4000000000000004"/>
    <n v="3.1"/>
    <n v="620"/>
    <n v="200"/>
    <n v="2"/>
    <n v="0.16129032258064516"/>
    <n v="-1.150943896331845E-2"/>
    <n v="67.368421052631575"/>
  </r>
  <r>
    <n v="376"/>
    <n v="26"/>
    <x v="1"/>
    <x v="8"/>
    <x v="4"/>
    <x v="1"/>
    <n v="38"/>
    <n v="5.2"/>
    <n v="7.6"/>
    <x v="0"/>
    <x v="4"/>
    <x v="17"/>
    <n v="5"/>
    <n v="5.8"/>
    <n v="228"/>
    <n v="39.310344827586206"/>
    <n v="2.8"/>
    <n v="0.15789473684210525"/>
    <n v="-1.150943896331845E-2"/>
    <n v="38.947368421052637"/>
  </r>
  <r>
    <n v="377"/>
    <n v="61"/>
    <x v="0"/>
    <x v="8"/>
    <x v="4"/>
    <x v="0"/>
    <n v="51"/>
    <n v="7.1"/>
    <n v="8.8000000000000007"/>
    <x v="0"/>
    <x v="2"/>
    <x v="60"/>
    <n v="5.4"/>
    <n v="4.5999999999999996"/>
    <n v="484.5"/>
    <n v="105.32608695652175"/>
    <n v="0.90000000000000036"/>
    <n v="0.18627450980392157"/>
    <n v="-1.150943896331845E-2"/>
    <n v="51.578947368421055"/>
  </r>
  <r>
    <n v="378"/>
    <n v="61"/>
    <x v="0"/>
    <x v="0"/>
    <x v="5"/>
    <x v="1"/>
    <n v="46"/>
    <n v="3.7"/>
    <n v="4.5"/>
    <x v="0"/>
    <x v="0"/>
    <x v="53"/>
    <n v="3.7"/>
    <n v="4"/>
    <n v="299"/>
    <n v="74.75"/>
    <n v="4.3"/>
    <n v="0.14130434782608695"/>
    <n v="-1.150943896331845E-2"/>
    <n v="57.894736842105267"/>
  </r>
  <r>
    <n v="379"/>
    <n v="39"/>
    <x v="1"/>
    <x v="5"/>
    <x v="0"/>
    <x v="1"/>
    <n v="62"/>
    <n v="3"/>
    <n v="1.8"/>
    <x v="0"/>
    <x v="3"/>
    <x v="3"/>
    <n v="4.0999999999999996"/>
    <n v="1"/>
    <n v="620"/>
    <n v="620"/>
    <n v="5"/>
    <n v="0.16129032258064516"/>
    <n v="-1.150943896331845E-2"/>
    <n v="89.473684210526315"/>
  </r>
  <r>
    <n v="380"/>
    <n v="28"/>
    <x v="0"/>
    <x v="9"/>
    <x v="4"/>
    <x v="1"/>
    <n v="38"/>
    <n v="9"/>
    <n v="7.2"/>
    <x v="1"/>
    <x v="1"/>
    <x v="23"/>
    <n v="3"/>
    <n v="5.8"/>
    <n v="212.79999999999998"/>
    <n v="36.689655172413794"/>
    <n v="-1"/>
    <n v="0.14736842105263157"/>
    <n v="-1.150943896331845E-2"/>
    <n v="38.947368421052637"/>
  </r>
  <r>
    <n v="381"/>
    <n v="36"/>
    <x v="1"/>
    <x v="5"/>
    <x v="2"/>
    <x v="1"/>
    <n v="38"/>
    <n v="5"/>
    <n v="7.2"/>
    <x v="0"/>
    <x v="4"/>
    <x v="37"/>
    <n v="4.5"/>
    <n v="6.5"/>
    <n v="159.6"/>
    <n v="24.553846153846152"/>
    <n v="3"/>
    <n v="0.11052631578947369"/>
    <n v="-1.150943896331845E-2"/>
    <n v="31.578947368421051"/>
  </r>
  <r>
    <n v="382"/>
    <n v="46"/>
    <x v="0"/>
    <x v="1"/>
    <x v="4"/>
    <x v="1"/>
    <n v="40"/>
    <n v="5.6"/>
    <n v="7.9"/>
    <x v="0"/>
    <x v="0"/>
    <x v="45"/>
    <n v="5.4"/>
    <n v="6"/>
    <n v="236"/>
    <n v="39.333333333333336"/>
    <n v="2.4000000000000004"/>
    <n v="0.14750000000000002"/>
    <n v="-1.150943896331845E-2"/>
    <n v="36.84210526315789"/>
  </r>
  <r>
    <n v="383"/>
    <n v="21"/>
    <x v="1"/>
    <x v="1"/>
    <x v="2"/>
    <x v="1"/>
    <n v="30"/>
    <n v="7"/>
    <n v="10"/>
    <x v="1"/>
    <x v="1"/>
    <x v="71"/>
    <n v="3.8"/>
    <n v="8.6"/>
    <n v="84"/>
    <n v="9.7674418604651159"/>
    <n v="1"/>
    <n v="9.3333333333333324E-2"/>
    <n v="-1.150943896331845E-2"/>
    <n v="9.4736842105263186"/>
  </r>
  <r>
    <n v="384"/>
    <n v="55"/>
    <x v="0"/>
    <x v="2"/>
    <x v="3"/>
    <x v="1"/>
    <n v="40"/>
    <n v="6.7"/>
    <n v="9.6"/>
    <x v="1"/>
    <x v="1"/>
    <x v="24"/>
    <n v="3.6"/>
    <n v="7.3"/>
    <n v="200"/>
    <n v="27.397260273972602"/>
    <n v="1.2999999999999998"/>
    <n v="0.125"/>
    <n v="-1.150943896331845E-2"/>
    <n v="23.157894736842106"/>
  </r>
  <r>
    <n v="385"/>
    <n v="38"/>
    <x v="1"/>
    <x v="8"/>
    <x v="4"/>
    <x v="1"/>
    <n v="38"/>
    <n v="7.5"/>
    <n v="9.4"/>
    <x v="1"/>
    <x v="1"/>
    <x v="52"/>
    <n v="5.5"/>
    <n v="5.7"/>
    <n v="307.8"/>
    <n v="54"/>
    <n v="0.5"/>
    <n v="0.2131578947368421"/>
    <n v="-1.150943896331845E-2"/>
    <n v="40"/>
  </r>
  <r>
    <n v="386"/>
    <n v="36"/>
    <x v="1"/>
    <x v="3"/>
    <x v="2"/>
    <x v="1"/>
    <n v="46"/>
    <n v="7.6"/>
    <n v="8.5"/>
    <x v="1"/>
    <x v="1"/>
    <x v="40"/>
    <n v="5"/>
    <n v="5.4"/>
    <n v="358.8"/>
    <n v="66.444444444444443"/>
    <n v="0.40000000000000036"/>
    <n v="0.16956521739130434"/>
    <n v="-1.150943896331845E-2"/>
    <n v="43.157894736842103"/>
  </r>
  <r>
    <n v="387"/>
    <n v="24"/>
    <x v="0"/>
    <x v="7"/>
    <x v="0"/>
    <x v="1"/>
    <n v="47"/>
    <n v="4"/>
    <n v="4.9000000000000004"/>
    <x v="0"/>
    <x v="0"/>
    <x v="60"/>
    <n v="4.5"/>
    <n v="2.7"/>
    <n v="446.5"/>
    <n v="165.37037037037035"/>
    <n v="4"/>
    <n v="0.20212765957446807"/>
    <n v="-1.150943896331845E-2"/>
    <n v="71.578947368421055"/>
  </r>
  <r>
    <n v="388"/>
    <n v="58"/>
    <x v="0"/>
    <x v="4"/>
    <x v="3"/>
    <x v="1"/>
    <n v="60"/>
    <n v="8.1"/>
    <n v="6.3"/>
    <x v="0"/>
    <x v="3"/>
    <x v="3"/>
    <n v="4.2"/>
    <n v="3.2"/>
    <n v="600"/>
    <n v="187.5"/>
    <n v="-9.9999999999999645E-2"/>
    <n v="0.16666666666666666"/>
    <n v="-1.150943896331845E-2"/>
    <n v="66.315789473684205"/>
  </r>
  <r>
    <n v="389"/>
    <n v="37"/>
    <x v="0"/>
    <x v="9"/>
    <x v="4"/>
    <x v="2"/>
    <n v="52"/>
    <n v="7"/>
    <n v="8.6999999999999993"/>
    <x v="0"/>
    <x v="5"/>
    <x v="3"/>
    <n v="4.9000000000000004"/>
    <n v="4.4000000000000004"/>
    <n v="520"/>
    <n v="118.18181818181817"/>
    <n v="1"/>
    <n v="0.19230769230769232"/>
    <n v="-1.150943896331845E-2"/>
    <n v="53.684210526315788"/>
  </r>
  <r>
    <n v="390"/>
    <n v="26"/>
    <x v="1"/>
    <x v="7"/>
    <x v="5"/>
    <x v="0"/>
    <n v="40"/>
    <n v="6.8"/>
    <n v="9.6999999999999993"/>
    <x v="0"/>
    <x v="0"/>
    <x v="22"/>
    <n v="3.3"/>
    <n v="6.7"/>
    <n v="248"/>
    <n v="37.014925373134325"/>
    <n v="1.2000000000000002"/>
    <n v="0.155"/>
    <n v="-1.150943896331845E-2"/>
    <n v="29.473684210526311"/>
  </r>
  <r>
    <n v="391"/>
    <n v="36"/>
    <x v="1"/>
    <x v="5"/>
    <x v="2"/>
    <x v="0"/>
    <n v="37"/>
    <n v="6.8"/>
    <n v="10"/>
    <x v="1"/>
    <x v="1"/>
    <x v="31"/>
    <n v="3.8"/>
    <n v="7.6"/>
    <n v="181.3"/>
    <n v="23.85526315789474"/>
    <n v="1.2000000000000002"/>
    <n v="0.13243243243243244"/>
    <n v="-1.150943896331845E-2"/>
    <n v="20.000000000000004"/>
  </r>
  <r>
    <n v="392"/>
    <n v="58"/>
    <x v="1"/>
    <x v="7"/>
    <x v="5"/>
    <x v="2"/>
    <n v="48"/>
    <n v="3"/>
    <n v="3.2"/>
    <x v="0"/>
    <x v="4"/>
    <x v="3"/>
    <n v="7.3"/>
    <n v="1.6"/>
    <n v="480"/>
    <n v="300"/>
    <n v="5"/>
    <n v="0.20833333333333334"/>
    <n v="-1.150943896331845E-2"/>
    <n v="83.15789473684211"/>
  </r>
  <r>
    <n v="393"/>
    <n v="55"/>
    <x v="1"/>
    <x v="2"/>
    <x v="4"/>
    <x v="2"/>
    <n v="34"/>
    <n v="5.9"/>
    <n v="8.9"/>
    <x v="1"/>
    <x v="1"/>
    <x v="75"/>
    <n v="4.2"/>
    <n v="6.6"/>
    <n v="193.8"/>
    <n v="29.363636363636367"/>
    <n v="2.0999999999999996"/>
    <n v="0.16764705882352943"/>
    <n v="-1.150943896331845E-2"/>
    <n v="30.526315789473692"/>
  </r>
  <r>
    <n v="394"/>
    <n v="59"/>
    <x v="0"/>
    <x v="9"/>
    <x v="2"/>
    <x v="0"/>
    <n v="59"/>
    <n v="4.8"/>
    <n v="4.7"/>
    <x v="0"/>
    <x v="4"/>
    <x v="3"/>
    <n v="7.1"/>
    <n v="2.4"/>
    <n v="590"/>
    <n v="245.83333333333334"/>
    <n v="3.2"/>
    <n v="0.16949152542372881"/>
    <n v="-1.150943896331845E-2"/>
    <n v="74.73684210526315"/>
  </r>
  <r>
    <n v="395"/>
    <n v="64"/>
    <x v="0"/>
    <x v="9"/>
    <x v="4"/>
    <x v="0"/>
    <n v="54"/>
    <n v="4.5"/>
    <n v="4.9000000000000004"/>
    <x v="0"/>
    <x v="0"/>
    <x v="3"/>
    <n v="5.3"/>
    <n v="2.5"/>
    <n v="540"/>
    <n v="216"/>
    <n v="3.5"/>
    <n v="0.18518518518518517"/>
    <n v="-1.150943896331845E-2"/>
    <n v="73.68421052631578"/>
  </r>
  <r>
    <n v="396"/>
    <n v="23"/>
    <x v="0"/>
    <x v="2"/>
    <x v="3"/>
    <x v="1"/>
    <n v="41"/>
    <n v="5.5"/>
    <n v="7.6"/>
    <x v="0"/>
    <x v="4"/>
    <x v="57"/>
    <n v="4.7"/>
    <n v="4.4000000000000004"/>
    <n v="360.8"/>
    <n v="82"/>
    <n v="2.5"/>
    <n v="0.21463414634146344"/>
    <n v="-1.150943896331845E-2"/>
    <n v="53.684210526315788"/>
  </r>
  <r>
    <n v="397"/>
    <n v="57"/>
    <x v="0"/>
    <x v="1"/>
    <x v="3"/>
    <x v="1"/>
    <n v="31"/>
    <n v="7.4"/>
    <n v="10"/>
    <x v="1"/>
    <x v="1"/>
    <x v="76"/>
    <n v="1.7"/>
    <n v="7.7"/>
    <n v="139.5"/>
    <n v="18.116883116883116"/>
    <n v="0.59999999999999964"/>
    <n v="0.14516129032258066"/>
    <n v="-1.150943896331845E-2"/>
    <n v="18.94736842105263"/>
  </r>
  <r>
    <n v="398"/>
    <n v="44"/>
    <x v="2"/>
    <x v="2"/>
    <x v="4"/>
    <x v="0"/>
    <n v="55"/>
    <n v="6.6"/>
    <n v="7.9"/>
    <x v="0"/>
    <x v="0"/>
    <x v="3"/>
    <n v="6.1"/>
    <n v="4"/>
    <n v="550"/>
    <n v="137.5"/>
    <n v="1.4000000000000004"/>
    <n v="0.18181818181818182"/>
    <n v="-1.150943896331845E-2"/>
    <n v="57.894736842105267"/>
  </r>
  <r>
    <n v="399"/>
    <n v="24"/>
    <x v="1"/>
    <x v="1"/>
    <x v="4"/>
    <x v="2"/>
    <n v="44"/>
    <n v="6.9"/>
    <n v="9.4"/>
    <x v="0"/>
    <x v="0"/>
    <x v="53"/>
    <n v="3.4"/>
    <n v="6.4"/>
    <n v="286"/>
    <n v="44.6875"/>
    <n v="1.0999999999999996"/>
    <n v="0.14772727272727273"/>
    <n v="-1.150943896331845E-2"/>
    <n v="32.631578947368418"/>
  </r>
  <r>
    <n v="400"/>
    <n v="49"/>
    <x v="0"/>
    <x v="3"/>
    <x v="1"/>
    <x v="1"/>
    <n v="54"/>
    <n v="5.5"/>
    <n v="6.4"/>
    <x v="1"/>
    <x v="1"/>
    <x v="70"/>
    <n v="3.8"/>
    <n v="4"/>
    <n v="453.6"/>
    <n v="113.4"/>
    <n v="2.5"/>
    <n v="0.15555555555555556"/>
    <n v="-1.150943896331845E-2"/>
    <n v="57.894736842105267"/>
  </r>
  <r>
    <n v="401"/>
    <n v="31"/>
    <x v="1"/>
    <x v="0"/>
    <x v="4"/>
    <x v="0"/>
    <n v="32"/>
    <n v="6.8"/>
    <n v="10"/>
    <x v="1"/>
    <x v="1"/>
    <x v="19"/>
    <n v="2"/>
    <n v="8.1"/>
    <n v="118.4"/>
    <n v="14.617283950617285"/>
    <n v="1.2000000000000002"/>
    <n v="0.11562500000000001"/>
    <n v="-1.150943896331845E-2"/>
    <n v="14.736842105263163"/>
  </r>
  <r>
    <n v="402"/>
    <n v="23"/>
    <x v="1"/>
    <x v="1"/>
    <x v="4"/>
    <x v="1"/>
    <n v="40"/>
    <n v="5.9"/>
    <n v="8.4"/>
    <x v="1"/>
    <x v="1"/>
    <x v="35"/>
    <n v="4.5"/>
    <n v="6"/>
    <n v="252"/>
    <n v="42"/>
    <n v="2.0999999999999996"/>
    <n v="0.1575"/>
    <n v="-1.150943896331845E-2"/>
    <n v="36.84210526315789"/>
  </r>
  <r>
    <n v="403"/>
    <n v="43"/>
    <x v="0"/>
    <x v="7"/>
    <x v="5"/>
    <x v="1"/>
    <n v="45"/>
    <n v="7.6"/>
    <n v="8.6"/>
    <x v="1"/>
    <x v="1"/>
    <x v="6"/>
    <n v="4.5999999999999996"/>
    <n v="4.4000000000000004"/>
    <n v="441.00000000000006"/>
    <n v="100.22727272727273"/>
    <n v="0.40000000000000036"/>
    <n v="0.21777777777777779"/>
    <n v="-1.150943896331845E-2"/>
    <n v="53.684210526315788"/>
  </r>
  <r>
    <n v="404"/>
    <n v="48"/>
    <x v="0"/>
    <x v="1"/>
    <x v="5"/>
    <x v="1"/>
    <n v="45"/>
    <n v="7.2"/>
    <n v="9.1"/>
    <x v="1"/>
    <x v="1"/>
    <x v="7"/>
    <n v="6.3"/>
    <n v="6.1"/>
    <n v="310.5"/>
    <n v="50.9016393442623"/>
    <n v="0.79999999999999982"/>
    <n v="0.15333333333333335"/>
    <n v="-1.150943896331845E-2"/>
    <n v="35.789473684210535"/>
  </r>
  <r>
    <n v="405"/>
    <n v="28"/>
    <x v="0"/>
    <x v="0"/>
    <x v="3"/>
    <x v="1"/>
    <n v="41"/>
    <n v="6.4"/>
    <n v="9.1"/>
    <x v="1"/>
    <x v="1"/>
    <x v="32"/>
    <n v="5.7"/>
    <n v="6"/>
    <n v="291.09999999999997"/>
    <n v="48.516666666666659"/>
    <n v="1.5999999999999996"/>
    <n v="0.17317073170731706"/>
    <n v="-1.150943896331845E-2"/>
    <n v="36.84210526315789"/>
  </r>
  <r>
    <n v="406"/>
    <n v="23"/>
    <x v="1"/>
    <x v="5"/>
    <x v="5"/>
    <x v="1"/>
    <n v="49"/>
    <n v="5"/>
    <n v="6.1"/>
    <x v="0"/>
    <x v="2"/>
    <x v="3"/>
    <n v="4.7"/>
    <n v="3"/>
    <n v="490"/>
    <n v="163.33333333333334"/>
    <n v="3"/>
    <n v="0.20408163265306123"/>
    <n v="-1.150943896331845E-2"/>
    <n v="68.421052631578945"/>
  </r>
  <r>
    <n v="407"/>
    <n v="43"/>
    <x v="2"/>
    <x v="4"/>
    <x v="4"/>
    <x v="0"/>
    <n v="36"/>
    <n v="6.6"/>
    <n v="9.8000000000000007"/>
    <x v="0"/>
    <x v="4"/>
    <x v="17"/>
    <n v="1.1000000000000001"/>
    <n v="6.9"/>
    <n v="216"/>
    <n v="31.304347826086953"/>
    <n v="1.4000000000000004"/>
    <n v="0.16666666666666666"/>
    <n v="-1.150943896331845E-2"/>
    <n v="27.368421052631575"/>
  </r>
  <r>
    <n v="408"/>
    <n v="33"/>
    <x v="1"/>
    <x v="2"/>
    <x v="0"/>
    <x v="2"/>
    <n v="43"/>
    <n v="6.6"/>
    <n v="9"/>
    <x v="0"/>
    <x v="0"/>
    <x v="35"/>
    <n v="4.2"/>
    <n v="6.4"/>
    <n v="270.89999999999998"/>
    <n v="42.328124999999993"/>
    <n v="1.4000000000000004"/>
    <n v="0.14651162790697675"/>
    <n v="-1.150943896331845E-2"/>
    <n v="32.631578947368418"/>
  </r>
  <r>
    <n v="409"/>
    <n v="24"/>
    <x v="0"/>
    <x v="4"/>
    <x v="4"/>
    <x v="2"/>
    <n v="45"/>
    <n v="6.4"/>
    <n v="8.6"/>
    <x v="1"/>
    <x v="1"/>
    <x v="23"/>
    <n v="3.5"/>
    <n v="6.5"/>
    <n v="251.99999999999997"/>
    <n v="38.769230769230766"/>
    <n v="1.5999999999999996"/>
    <n v="0.12444444444444444"/>
    <n v="-1.150943896331845E-2"/>
    <n v="31.578947368421051"/>
  </r>
  <r>
    <n v="410"/>
    <n v="37"/>
    <x v="0"/>
    <x v="2"/>
    <x v="1"/>
    <x v="1"/>
    <n v="49"/>
    <n v="5.5"/>
    <n v="6.8"/>
    <x v="0"/>
    <x v="4"/>
    <x v="3"/>
    <n v="6.4"/>
    <n v="3.4"/>
    <n v="490"/>
    <n v="144.11764705882354"/>
    <n v="2.5"/>
    <n v="0.20408163265306123"/>
    <n v="-1.150943896331845E-2"/>
    <n v="64.21052631578948"/>
  </r>
  <r>
    <n v="411"/>
    <n v="61"/>
    <x v="1"/>
    <x v="3"/>
    <x v="2"/>
    <x v="2"/>
    <n v="50"/>
    <n v="5.2"/>
    <n v="6.3"/>
    <x v="0"/>
    <x v="2"/>
    <x v="28"/>
    <n v="4.4000000000000004"/>
    <n v="4.5999999999999996"/>
    <n v="360"/>
    <n v="78.260869565217391"/>
    <n v="2.8"/>
    <n v="0.14400000000000002"/>
    <n v="-1.150943896331845E-2"/>
    <n v="51.578947368421055"/>
  </r>
  <r>
    <n v="412"/>
    <n v="38"/>
    <x v="1"/>
    <x v="8"/>
    <x v="3"/>
    <x v="1"/>
    <n v="36"/>
    <n v="6.7"/>
    <n v="9.9"/>
    <x v="1"/>
    <x v="1"/>
    <x v="65"/>
    <n v="4.9000000000000004"/>
    <n v="7.6"/>
    <n v="169.20000000000002"/>
    <n v="22.263157894736846"/>
    <n v="1.2999999999999998"/>
    <n v="0.13055555555555556"/>
    <n v="-1.150943896331845E-2"/>
    <n v="20.000000000000004"/>
  </r>
  <r>
    <n v="413"/>
    <n v="31"/>
    <x v="1"/>
    <x v="7"/>
    <x v="5"/>
    <x v="1"/>
    <n v="32"/>
    <n v="4.9000000000000004"/>
    <n v="7.7"/>
    <x v="1"/>
    <x v="1"/>
    <x v="51"/>
    <n v="4"/>
    <n v="6.7"/>
    <n v="137.6"/>
    <n v="20.53731343283582"/>
    <n v="3.0999999999999996"/>
    <n v="0.13437499999999999"/>
    <n v="-1.150943896331845E-2"/>
    <n v="29.473684210526311"/>
  </r>
  <r>
    <n v="414"/>
    <n v="37"/>
    <x v="1"/>
    <x v="7"/>
    <x v="0"/>
    <x v="0"/>
    <n v="55"/>
    <n v="5.8"/>
    <n v="6.7"/>
    <x v="0"/>
    <x v="4"/>
    <x v="3"/>
    <n v="3.8"/>
    <n v="3.4"/>
    <n v="550"/>
    <n v="161.76470588235296"/>
    <n v="2.2000000000000002"/>
    <n v="0.18181818181818182"/>
    <n v="-1.150943896331845E-2"/>
    <n v="64.21052631578948"/>
  </r>
  <r>
    <n v="415"/>
    <n v="36"/>
    <x v="0"/>
    <x v="5"/>
    <x v="2"/>
    <x v="1"/>
    <n v="47"/>
    <n v="7.1"/>
    <n v="9.1999999999999993"/>
    <x v="0"/>
    <x v="0"/>
    <x v="60"/>
    <n v="4.3"/>
    <n v="4.8"/>
    <n v="446.5"/>
    <n v="93.020833333333343"/>
    <n v="0.90000000000000036"/>
    <n v="0.20212765957446807"/>
    <n v="-1.150943896331845E-2"/>
    <n v="49.473684210526322"/>
  </r>
  <r>
    <n v="416"/>
    <n v="49"/>
    <x v="1"/>
    <x v="8"/>
    <x v="0"/>
    <x v="1"/>
    <n v="39"/>
    <n v="6.9"/>
    <n v="9.9"/>
    <x v="1"/>
    <x v="1"/>
    <x v="22"/>
    <n v="3.5"/>
    <n v="6.8"/>
    <n v="241.8"/>
    <n v="35.558823529411768"/>
    <n v="1.0999999999999996"/>
    <n v="0.15897435897435899"/>
    <n v="-1.150943896331845E-2"/>
    <n v="28.421052631578945"/>
  </r>
  <r>
    <n v="417"/>
    <n v="43"/>
    <x v="1"/>
    <x v="8"/>
    <x v="3"/>
    <x v="1"/>
    <n v="57"/>
    <n v="4.5"/>
    <n v="4.5"/>
    <x v="0"/>
    <x v="0"/>
    <x v="3"/>
    <n v="5.0999999999999996"/>
    <n v="2.2000000000000002"/>
    <n v="570"/>
    <n v="259.09090909090907"/>
    <n v="3.5"/>
    <n v="0.17543859649122806"/>
    <n v="-1.150943896331845E-2"/>
    <n v="76.84210526315789"/>
  </r>
  <r>
    <n v="418"/>
    <n v="30"/>
    <x v="0"/>
    <x v="2"/>
    <x v="5"/>
    <x v="0"/>
    <n v="45"/>
    <n v="6.6"/>
    <n v="9"/>
    <x v="0"/>
    <x v="4"/>
    <x v="46"/>
    <n v="4.9000000000000004"/>
    <n v="4.7"/>
    <n v="432"/>
    <n v="91.914893617021278"/>
    <n v="1.4000000000000004"/>
    <n v="0.21333333333333332"/>
    <n v="-1.150943896331845E-2"/>
    <n v="50.526315789473685"/>
  </r>
  <r>
    <n v="419"/>
    <n v="54"/>
    <x v="1"/>
    <x v="7"/>
    <x v="1"/>
    <x v="1"/>
    <n v="54"/>
    <n v="9"/>
    <n v="5.6"/>
    <x v="1"/>
    <x v="1"/>
    <x v="56"/>
    <n v="5.9"/>
    <n v="3.3"/>
    <n v="486"/>
    <n v="147.27272727272728"/>
    <n v="-1"/>
    <n v="0.16666666666666666"/>
    <n v="-1.150943896331845E-2"/>
    <n v="65.26315789473685"/>
  </r>
  <r>
    <n v="420"/>
    <n v="42"/>
    <x v="0"/>
    <x v="7"/>
    <x v="3"/>
    <x v="0"/>
    <n v="45"/>
    <n v="7.2"/>
    <n v="9.1999999999999993"/>
    <x v="1"/>
    <x v="1"/>
    <x v="7"/>
    <n v="4.9000000000000004"/>
    <n v="6.1"/>
    <n v="310.5"/>
    <n v="50.9016393442623"/>
    <n v="0.79999999999999982"/>
    <n v="0.15333333333333335"/>
    <n v="-1.150943896331845E-2"/>
    <n v="35.789473684210535"/>
  </r>
  <r>
    <n v="421"/>
    <n v="36"/>
    <x v="0"/>
    <x v="8"/>
    <x v="0"/>
    <x v="0"/>
    <n v="61"/>
    <n v="5.8"/>
    <n v="6.1"/>
    <x v="0"/>
    <x v="2"/>
    <x v="3"/>
    <n v="4.8"/>
    <n v="3"/>
    <n v="610"/>
    <n v="203.33333333333334"/>
    <n v="2.2000000000000002"/>
    <n v="0.16393442622950818"/>
    <n v="-1.150943896331845E-2"/>
    <n v="68.421052631578945"/>
  </r>
  <r>
    <n v="422"/>
    <n v="20"/>
    <x v="0"/>
    <x v="2"/>
    <x v="0"/>
    <x v="0"/>
    <n v="59"/>
    <n v="8.1999999999999993"/>
    <n v="6.4"/>
    <x v="0"/>
    <x v="0"/>
    <x v="3"/>
    <n v="6.1"/>
    <n v="3.2"/>
    <n v="590"/>
    <n v="184.375"/>
    <n v="-0.19999999999999929"/>
    <n v="0.16949152542372881"/>
    <n v="-1.150943896331845E-2"/>
    <n v="66.315789473684205"/>
  </r>
  <r>
    <n v="423"/>
    <n v="34"/>
    <x v="0"/>
    <x v="1"/>
    <x v="3"/>
    <x v="2"/>
    <n v="43"/>
    <n v="9"/>
    <n v="6.7"/>
    <x v="1"/>
    <x v="1"/>
    <x v="17"/>
    <n v="2.6"/>
    <n v="5.4"/>
    <n v="258"/>
    <n v="47.777777777777771"/>
    <n v="-1"/>
    <n v="0.13953488372093023"/>
    <n v="-1.150943896331845E-2"/>
    <n v="43.157894736842103"/>
  </r>
  <r>
    <n v="424"/>
    <n v="51"/>
    <x v="0"/>
    <x v="1"/>
    <x v="4"/>
    <x v="1"/>
    <n v="52"/>
    <n v="7.5"/>
    <n v="8.1"/>
    <x v="1"/>
    <x v="1"/>
    <x v="53"/>
    <n v="5"/>
    <n v="5.8"/>
    <n v="338"/>
    <n v="58.275862068965516"/>
    <n v="0.5"/>
    <n v="0.125"/>
    <n v="-1.150943896331845E-2"/>
    <n v="38.947368421052637"/>
  </r>
  <r>
    <n v="425"/>
    <n v="28"/>
    <x v="0"/>
    <x v="0"/>
    <x v="3"/>
    <x v="1"/>
    <n v="50"/>
    <n v="3.6"/>
    <n v="3.9"/>
    <x v="0"/>
    <x v="0"/>
    <x v="64"/>
    <n v="6.3"/>
    <n v="2.1"/>
    <n v="484.99999999999994"/>
    <n v="230.95238095238091"/>
    <n v="4.4000000000000004"/>
    <n v="0.19399999999999998"/>
    <n v="-1.150943896331845E-2"/>
    <n v="77.894736842105274"/>
  </r>
  <r>
    <n v="426"/>
    <n v="34"/>
    <x v="1"/>
    <x v="6"/>
    <x v="5"/>
    <x v="1"/>
    <n v="55"/>
    <n v="7.1"/>
    <n v="8.3000000000000007"/>
    <x v="1"/>
    <x v="1"/>
    <x v="3"/>
    <n v="5.7"/>
    <n v="4.2"/>
    <n v="550"/>
    <n v="130.95238095238093"/>
    <n v="0.90000000000000036"/>
    <n v="0.18181818181818182"/>
    <n v="-1.150943896331845E-2"/>
    <n v="55.78947368421052"/>
  </r>
  <r>
    <n v="427"/>
    <n v="47"/>
    <x v="0"/>
    <x v="9"/>
    <x v="5"/>
    <x v="1"/>
    <n v="37"/>
    <n v="8.1999999999999993"/>
    <n v="8.5"/>
    <x v="1"/>
    <x v="1"/>
    <x v="75"/>
    <n v="4.5"/>
    <n v="6.4"/>
    <n v="210.9"/>
    <n v="32.953125"/>
    <n v="-0.19999999999999929"/>
    <n v="0.15405405405405406"/>
    <n v="-1.150943896331845E-2"/>
    <n v="32.631578947368418"/>
  </r>
  <r>
    <n v="428"/>
    <n v="43"/>
    <x v="0"/>
    <x v="3"/>
    <x v="1"/>
    <x v="0"/>
    <n v="50"/>
    <n v="3.1"/>
    <n v="3.2"/>
    <x v="0"/>
    <x v="2"/>
    <x v="3"/>
    <n v="6.1"/>
    <n v="1.6"/>
    <n v="500"/>
    <n v="312.5"/>
    <n v="4.9000000000000004"/>
    <n v="0.2"/>
    <n v="-1.150943896331845E-2"/>
    <n v="83.15789473684211"/>
  </r>
  <r>
    <n v="429"/>
    <n v="54"/>
    <x v="0"/>
    <x v="2"/>
    <x v="3"/>
    <x v="1"/>
    <n v="53"/>
    <n v="7.6"/>
    <n v="7.8"/>
    <x v="0"/>
    <x v="5"/>
    <x v="1"/>
    <n v="6"/>
    <n v="4.8"/>
    <n v="434.59999999999997"/>
    <n v="90.541666666666657"/>
    <n v="0.40000000000000036"/>
    <n v="0.15471698113207547"/>
    <n v="-1.150943896331845E-2"/>
    <n v="49.473684210526322"/>
  </r>
  <r>
    <n v="430"/>
    <n v="41"/>
    <x v="1"/>
    <x v="1"/>
    <x v="2"/>
    <x v="1"/>
    <n v="30"/>
    <n v="5.9"/>
    <n v="9.3000000000000007"/>
    <x v="1"/>
    <x v="1"/>
    <x v="73"/>
    <n v="3.8"/>
    <n v="8.4"/>
    <n v="78"/>
    <n v="9.2857142857142847"/>
    <n v="2.0999999999999996"/>
    <n v="8.666666666666667E-2"/>
    <n v="-1.150943896331845E-2"/>
    <n v="11.578947368421048"/>
  </r>
  <r>
    <n v="431"/>
    <n v="46"/>
    <x v="0"/>
    <x v="5"/>
    <x v="5"/>
    <x v="0"/>
    <n v="35"/>
    <n v="8.1999999999999993"/>
    <n v="8.6999999999999993"/>
    <x v="1"/>
    <x v="1"/>
    <x v="15"/>
    <n v="4.7"/>
    <n v="7.4"/>
    <n v="136.5"/>
    <n v="18.445945945945944"/>
    <n v="-0.19999999999999929"/>
    <n v="0.11142857142857143"/>
    <n v="-1.150943896331845E-2"/>
    <n v="22.105263157894733"/>
  </r>
  <r>
    <n v="432"/>
    <n v="38"/>
    <x v="0"/>
    <x v="9"/>
    <x v="5"/>
    <x v="0"/>
    <n v="30"/>
    <n v="6.1"/>
    <n v="9.6"/>
    <x v="1"/>
    <x v="1"/>
    <x v="15"/>
    <n v="1.4"/>
    <n v="7.9"/>
    <n v="117"/>
    <n v="14.81012658227848"/>
    <n v="1.9000000000000004"/>
    <n v="0.13"/>
    <n v="-1.150943896331845E-2"/>
    <n v="16.84210526315789"/>
  </r>
  <r>
    <n v="433"/>
    <n v="64"/>
    <x v="1"/>
    <x v="9"/>
    <x v="5"/>
    <x v="0"/>
    <n v="42"/>
    <n v="6.7"/>
    <n v="9.4"/>
    <x v="1"/>
    <x v="1"/>
    <x v="7"/>
    <n v="4.5"/>
    <n v="6.2"/>
    <n v="289.8"/>
    <n v="46.741935483870968"/>
    <n v="1.2999999999999998"/>
    <n v="0.16428571428571428"/>
    <n v="-1.150943896331845E-2"/>
    <n v="34.736842105263158"/>
  </r>
  <r>
    <n v="434"/>
    <n v="31"/>
    <x v="1"/>
    <x v="9"/>
    <x v="4"/>
    <x v="0"/>
    <n v="50"/>
    <n v="6.7"/>
    <n v="8.6"/>
    <x v="0"/>
    <x v="4"/>
    <x v="10"/>
    <n v="4.5"/>
    <n v="5.5"/>
    <n v="380"/>
    <n v="69.090909090909093"/>
    <n v="1.2999999999999998"/>
    <n v="0.152"/>
    <n v="-1.150943896331845E-2"/>
    <n v="42.105263157894733"/>
  </r>
  <r>
    <n v="435"/>
    <n v="39"/>
    <x v="1"/>
    <x v="8"/>
    <x v="2"/>
    <x v="0"/>
    <n v="57"/>
    <n v="7.3"/>
    <n v="7.9"/>
    <x v="1"/>
    <x v="1"/>
    <x v="3"/>
    <n v="5.5"/>
    <n v="3.9"/>
    <n v="570"/>
    <n v="146.15384615384616"/>
    <n v="0.70000000000000018"/>
    <n v="0.17543859649122806"/>
    <n v="-1.150943896331845E-2"/>
    <n v="58.947368421052623"/>
  </r>
  <r>
    <n v="436"/>
    <n v="20"/>
    <x v="1"/>
    <x v="0"/>
    <x v="3"/>
    <x v="0"/>
    <n v="45"/>
    <n v="6.9"/>
    <n v="9.3000000000000007"/>
    <x v="1"/>
    <x v="1"/>
    <x v="55"/>
    <n v="5.7"/>
    <n v="5.7"/>
    <n v="355.5"/>
    <n v="62.368421052631575"/>
    <n v="1.0999999999999996"/>
    <n v="0.17555555555555558"/>
    <n v="-1.150943896331845E-2"/>
    <n v="40"/>
  </r>
  <r>
    <n v="437"/>
    <n v="40"/>
    <x v="0"/>
    <x v="5"/>
    <x v="4"/>
    <x v="1"/>
    <n v="58"/>
    <n v="4.9000000000000004"/>
    <n v="5"/>
    <x v="0"/>
    <x v="2"/>
    <x v="20"/>
    <n v="5.2"/>
    <n v="2.9"/>
    <n v="533.59999999999991"/>
    <n v="183.99999999999997"/>
    <n v="3.0999999999999996"/>
    <n v="0.1586206896551724"/>
    <n v="-1.150943896331845E-2"/>
    <n v="69.473684210526315"/>
  </r>
  <r>
    <n v="438"/>
    <n v="64"/>
    <x v="1"/>
    <x v="6"/>
    <x v="5"/>
    <x v="2"/>
    <n v="33"/>
    <n v="5.8"/>
    <n v="8.9"/>
    <x v="0"/>
    <x v="2"/>
    <x v="54"/>
    <n v="3.9"/>
    <n v="6.7"/>
    <n v="178.20000000000002"/>
    <n v="26.597014925373138"/>
    <n v="2.2000000000000002"/>
    <n v="0.16363636363636364"/>
    <n v="-1.150943896331845E-2"/>
    <n v="29.473684210526311"/>
  </r>
  <r>
    <n v="439"/>
    <n v="20"/>
    <x v="0"/>
    <x v="5"/>
    <x v="2"/>
    <x v="1"/>
    <n v="31"/>
    <n v="6.2"/>
    <n v="9.6999999999999993"/>
    <x v="1"/>
    <x v="1"/>
    <x v="59"/>
    <n v="3.7"/>
    <n v="8.1999999999999993"/>
    <n v="105.39999999999999"/>
    <n v="12.853658536585366"/>
    <n v="1.7999999999999998"/>
    <n v="0.10967741935483871"/>
    <n v="-1.150943896331845E-2"/>
    <n v="13.684210526315796"/>
  </r>
  <r>
    <n v="440"/>
    <n v="29"/>
    <x v="0"/>
    <x v="5"/>
    <x v="2"/>
    <x v="1"/>
    <n v="44"/>
    <n v="8"/>
    <n v="8"/>
    <x v="1"/>
    <x v="1"/>
    <x v="0"/>
    <n v="2.7"/>
    <n v="5.3"/>
    <n v="325.60000000000002"/>
    <n v="61.433962264150949"/>
    <n v="0"/>
    <n v="0.16818181818181818"/>
    <n v="-1.150943896331845E-2"/>
    <n v="44.21052631578948"/>
  </r>
  <r>
    <n v="441"/>
    <n v="51"/>
    <x v="0"/>
    <x v="2"/>
    <x v="4"/>
    <x v="1"/>
    <n v="48"/>
    <n v="6.9"/>
    <n v="9.1"/>
    <x v="0"/>
    <x v="3"/>
    <x v="46"/>
    <n v="7.1"/>
    <n v="4.8"/>
    <n v="460.79999999999995"/>
    <n v="96"/>
    <n v="1.0999999999999996"/>
    <n v="0.19999999999999998"/>
    <n v="-1.150943896331845E-2"/>
    <n v="49.473684210526322"/>
  </r>
  <r>
    <n v="442"/>
    <n v="58"/>
    <x v="1"/>
    <x v="0"/>
    <x v="5"/>
    <x v="0"/>
    <n v="44"/>
    <n v="5.2"/>
    <n v="6.9"/>
    <x v="0"/>
    <x v="4"/>
    <x v="43"/>
    <n v="4.8"/>
    <n v="4.0999999999999996"/>
    <n v="382.79999999999995"/>
    <n v="93.365853658536579"/>
    <n v="2.8"/>
    <n v="0.19772727272727272"/>
    <n v="-1.150943896331845E-2"/>
    <n v="56.84210526315789"/>
  </r>
  <r>
    <n v="443"/>
    <n v="41"/>
    <x v="0"/>
    <x v="4"/>
    <x v="4"/>
    <x v="2"/>
    <n v="30"/>
    <n v="4.8"/>
    <n v="7.7"/>
    <x v="1"/>
    <x v="1"/>
    <x v="8"/>
    <n v="5.5"/>
    <n v="6.3"/>
    <n v="153"/>
    <n v="24.285714285714285"/>
    <n v="3.2"/>
    <n v="0.16999999999999998"/>
    <n v="-1.150943896331845E-2"/>
    <n v="33.684210526315788"/>
  </r>
  <r>
    <n v="444"/>
    <n v="37"/>
    <x v="1"/>
    <x v="0"/>
    <x v="0"/>
    <x v="1"/>
    <n v="44"/>
    <n v="7.2"/>
    <n v="9.3000000000000007"/>
    <x v="1"/>
    <x v="1"/>
    <x v="11"/>
    <n v="3.4"/>
    <n v="6"/>
    <n v="321.2"/>
    <n v="53.533333333333331"/>
    <n v="0.79999999999999982"/>
    <n v="0.16590909090909089"/>
    <n v="-1.150943896331845E-2"/>
    <n v="36.84210526315789"/>
  </r>
  <r>
    <n v="445"/>
    <n v="51"/>
    <x v="1"/>
    <x v="4"/>
    <x v="5"/>
    <x v="1"/>
    <n v="34"/>
    <n v="5.5"/>
    <n v="8.3000000000000007"/>
    <x v="1"/>
    <x v="1"/>
    <x v="58"/>
    <n v="2"/>
    <n v="7.5"/>
    <n v="112.19999999999999"/>
    <n v="14.959999999999999"/>
    <n v="2.5"/>
    <n v="9.7058823529411753E-2"/>
    <n v="-1.150943896331845E-2"/>
    <n v="21.052631578947366"/>
  </r>
  <r>
    <n v="446"/>
    <n v="46"/>
    <x v="0"/>
    <x v="6"/>
    <x v="4"/>
    <x v="2"/>
    <n v="50"/>
    <n v="7.3"/>
    <n v="8.5"/>
    <x v="1"/>
    <x v="1"/>
    <x v="69"/>
    <n v="4.5"/>
    <n v="5.0999999999999996"/>
    <n v="415.00000000000006"/>
    <n v="81.37254901960786"/>
    <n v="0.70000000000000018"/>
    <n v="0.16600000000000001"/>
    <n v="-1.150943896331845E-2"/>
    <n v="46.315789473684212"/>
  </r>
  <r>
    <n v="447"/>
    <n v="47"/>
    <x v="1"/>
    <x v="2"/>
    <x v="3"/>
    <x v="2"/>
    <n v="47"/>
    <n v="6.1"/>
    <n v="8"/>
    <x v="1"/>
    <x v="1"/>
    <x v="9"/>
    <n v="4.7"/>
    <n v="5"/>
    <n v="376"/>
    <n v="75.2"/>
    <n v="1.9000000000000004"/>
    <n v="0.1702127659574468"/>
    <n v="-1.150943896331845E-2"/>
    <n v="47.368421052631575"/>
  </r>
  <r>
    <n v="448"/>
    <n v="37"/>
    <x v="1"/>
    <x v="8"/>
    <x v="5"/>
    <x v="1"/>
    <n v="37"/>
    <n v="8.4"/>
    <n v="8.1999999999999993"/>
    <x v="1"/>
    <x v="1"/>
    <x v="40"/>
    <n v="4"/>
    <n v="5.2"/>
    <n v="288.59999999999997"/>
    <n v="55.499999999999993"/>
    <n v="-0.40000000000000036"/>
    <n v="0.21081081081081079"/>
    <n v="-1.150943896331845E-2"/>
    <n v="45.263157894736835"/>
  </r>
  <r>
    <n v="449"/>
    <n v="58"/>
    <x v="1"/>
    <x v="9"/>
    <x v="1"/>
    <x v="1"/>
    <n v="40"/>
    <n v="5.0999999999999996"/>
    <n v="7.1"/>
    <x v="0"/>
    <x v="0"/>
    <x v="48"/>
    <n v="2.9"/>
    <n v="5.8"/>
    <n v="220"/>
    <n v="37.931034482758619"/>
    <n v="2.9000000000000004"/>
    <n v="0.13750000000000001"/>
    <n v="-1.150943896331845E-2"/>
    <n v="38.947368421052637"/>
  </r>
  <r>
    <n v="450"/>
    <n v="48"/>
    <x v="0"/>
    <x v="2"/>
    <x v="5"/>
    <x v="0"/>
    <n v="36"/>
    <n v="8.4"/>
    <n v="8.4"/>
    <x v="1"/>
    <x v="1"/>
    <x v="23"/>
    <n v="4.3"/>
    <n v="6.4"/>
    <n v="201.6"/>
    <n v="31.499999999999996"/>
    <n v="-0.40000000000000036"/>
    <n v="0.15555555555555556"/>
    <n v="-1.150943896331845E-2"/>
    <n v="32.631578947368418"/>
  </r>
  <r>
    <n v="451"/>
    <n v="37"/>
    <x v="1"/>
    <x v="8"/>
    <x v="0"/>
    <x v="1"/>
    <n v="44"/>
    <n v="7.7"/>
    <n v="8.6"/>
    <x v="1"/>
    <x v="1"/>
    <x v="54"/>
    <n v="5.5"/>
    <n v="6.6"/>
    <n v="237.60000000000002"/>
    <n v="36.000000000000007"/>
    <n v="0.29999999999999982"/>
    <n v="0.12272727272727274"/>
    <n v="-1.150943896331845E-2"/>
    <n v="30.526315789473692"/>
  </r>
  <r>
    <n v="452"/>
    <n v="63"/>
    <x v="0"/>
    <x v="2"/>
    <x v="4"/>
    <x v="2"/>
    <n v="52"/>
    <n v="5.5"/>
    <n v="6.6"/>
    <x v="0"/>
    <x v="4"/>
    <x v="6"/>
    <n v="7.2"/>
    <n v="3.4"/>
    <n v="509.6"/>
    <n v="149.88235294117649"/>
    <n v="2.5"/>
    <n v="0.18846153846153849"/>
    <n v="-1.150943896331845E-2"/>
    <n v="64.21052631578948"/>
  </r>
  <r>
    <n v="453"/>
    <n v="27"/>
    <x v="1"/>
    <x v="8"/>
    <x v="1"/>
    <x v="1"/>
    <n v="37"/>
    <n v="4.9000000000000004"/>
    <n v="7.1"/>
    <x v="0"/>
    <x v="0"/>
    <x v="54"/>
    <n v="3.5"/>
    <n v="5.8"/>
    <n v="199.8"/>
    <n v="34.448275862068968"/>
    <n v="3.0999999999999996"/>
    <n v="0.14594594594594595"/>
    <n v="-1.150943896331845E-2"/>
    <n v="38.947368421052637"/>
  </r>
  <r>
    <n v="454"/>
    <n v="50"/>
    <x v="1"/>
    <x v="2"/>
    <x v="0"/>
    <x v="1"/>
    <n v="49"/>
    <n v="9"/>
    <n v="6.1"/>
    <x v="1"/>
    <x v="1"/>
    <x v="69"/>
    <n v="3.5"/>
    <n v="3.9"/>
    <n v="406.70000000000005"/>
    <n v="104.2820512820513"/>
    <n v="-1"/>
    <n v="0.16938775510204082"/>
    <n v="-1.150943896331845E-2"/>
    <n v="58.947368421052623"/>
  </r>
  <r>
    <n v="455"/>
    <n v="53"/>
    <x v="0"/>
    <x v="0"/>
    <x v="3"/>
    <x v="1"/>
    <n v="40"/>
    <n v="4.8"/>
    <n v="6.8"/>
    <x v="1"/>
    <x v="1"/>
    <x v="18"/>
    <n v="4.2"/>
    <n v="4.5999999999999996"/>
    <n v="300"/>
    <n v="65.217391304347828"/>
    <n v="3.2"/>
    <n v="0.1875"/>
    <n v="-1.150943896331845E-2"/>
    <n v="51.578947368421055"/>
  </r>
  <r>
    <n v="456"/>
    <n v="26"/>
    <x v="1"/>
    <x v="0"/>
    <x v="5"/>
    <x v="1"/>
    <n v="38"/>
    <n v="6.7"/>
    <n v="9.6999999999999993"/>
    <x v="1"/>
    <x v="1"/>
    <x v="65"/>
    <n v="5.6"/>
    <n v="7.5"/>
    <n v="178.6"/>
    <n v="23.813333333333333"/>
    <n v="1.2999999999999998"/>
    <n v="0.1236842105263158"/>
    <n v="-1.150943896331845E-2"/>
    <n v="21.052631578947366"/>
  </r>
  <r>
    <n v="457"/>
    <n v="55"/>
    <x v="1"/>
    <x v="0"/>
    <x v="1"/>
    <x v="1"/>
    <n v="44"/>
    <n v="6.7"/>
    <n v="9.1999999999999993"/>
    <x v="0"/>
    <x v="0"/>
    <x v="63"/>
    <n v="6.4"/>
    <n v="4.9000000000000004"/>
    <n v="413.6"/>
    <n v="84.408163265306115"/>
    <n v="1.2999999999999998"/>
    <n v="0.21363636363636365"/>
    <n v="-1.150943896331845E-2"/>
    <n v="48.421052631578945"/>
  </r>
  <r>
    <n v="458"/>
    <n v="37"/>
    <x v="1"/>
    <x v="9"/>
    <x v="4"/>
    <x v="1"/>
    <n v="36"/>
    <n v="6.2"/>
    <n v="9.1999999999999993"/>
    <x v="1"/>
    <x v="1"/>
    <x v="49"/>
    <n v="3.8"/>
    <n v="7.6"/>
    <n v="147.6"/>
    <n v="19.421052631578949"/>
    <n v="1.7999999999999998"/>
    <n v="0.11388888888888887"/>
    <n v="-1.150943896331845E-2"/>
    <n v="20.000000000000004"/>
  </r>
  <r>
    <n v="459"/>
    <n v="57"/>
    <x v="0"/>
    <x v="3"/>
    <x v="4"/>
    <x v="0"/>
    <n v="40"/>
    <n v="7.4"/>
    <n v="9.4"/>
    <x v="1"/>
    <x v="1"/>
    <x v="69"/>
    <n v="4.2"/>
    <n v="5.6"/>
    <n v="332"/>
    <n v="59.285714285714292"/>
    <n v="0.59999999999999964"/>
    <n v="0.20750000000000002"/>
    <n v="-1.150943896331845E-2"/>
    <n v="41.052631578947377"/>
  </r>
  <r>
    <n v="460"/>
    <n v="28"/>
    <x v="0"/>
    <x v="7"/>
    <x v="3"/>
    <x v="1"/>
    <n v="35"/>
    <n v="4.8"/>
    <n v="7.2"/>
    <x v="0"/>
    <x v="0"/>
    <x v="73"/>
    <n v="4"/>
    <n v="7.3"/>
    <n v="91"/>
    <n v="12.465753424657535"/>
    <n v="3.2"/>
    <n v="7.4285714285714288E-2"/>
    <n v="-1.150943896331845E-2"/>
    <n v="23.157894736842106"/>
  </r>
  <r>
    <n v="461"/>
    <n v="28"/>
    <x v="2"/>
    <x v="4"/>
    <x v="0"/>
    <x v="2"/>
    <n v="60"/>
    <n v="9"/>
    <n v="5"/>
    <x v="0"/>
    <x v="0"/>
    <x v="3"/>
    <n v="8"/>
    <n v="2.5"/>
    <n v="600"/>
    <n v="240"/>
    <n v="-1"/>
    <n v="0.16666666666666666"/>
    <n v="-1.150943896331845E-2"/>
    <n v="73.68421052631578"/>
  </r>
  <r>
    <n v="462"/>
    <n v="27"/>
    <x v="1"/>
    <x v="0"/>
    <x v="1"/>
    <x v="1"/>
    <n v="45"/>
    <n v="5"/>
    <n v="6.4"/>
    <x v="0"/>
    <x v="0"/>
    <x v="70"/>
    <n v="4.5999999999999996"/>
    <n v="4"/>
    <n v="378"/>
    <n v="94.5"/>
    <n v="3"/>
    <n v="0.18666666666666668"/>
    <n v="-1.150943896331845E-2"/>
    <n v="57.894736842105267"/>
  </r>
  <r>
    <n v="463"/>
    <n v="54"/>
    <x v="1"/>
    <x v="3"/>
    <x v="3"/>
    <x v="0"/>
    <n v="39"/>
    <n v="6"/>
    <n v="8.6"/>
    <x v="1"/>
    <x v="1"/>
    <x v="48"/>
    <n v="1.5"/>
    <n v="6.6"/>
    <n v="214.5"/>
    <n v="32.5"/>
    <n v="2"/>
    <n v="0.14102564102564102"/>
    <n v="-1.150943896331845E-2"/>
    <n v="30.526315789473692"/>
  </r>
  <r>
    <n v="464"/>
    <n v="37"/>
    <x v="0"/>
    <x v="4"/>
    <x v="0"/>
    <x v="1"/>
    <n v="46"/>
    <n v="4"/>
    <n v="5"/>
    <x v="0"/>
    <x v="3"/>
    <x v="1"/>
    <n v="3.5"/>
    <n v="3.4"/>
    <n v="377.2"/>
    <n v="110.94117647058823"/>
    <n v="4"/>
    <n v="0.17826086956521739"/>
    <n v="-1.150943896331845E-2"/>
    <n v="64.21052631578948"/>
  </r>
  <r>
    <n v="465"/>
    <n v="24"/>
    <x v="0"/>
    <x v="2"/>
    <x v="2"/>
    <x v="1"/>
    <n v="44"/>
    <n v="7.8"/>
    <n v="8.4"/>
    <x v="1"/>
    <x v="1"/>
    <x v="21"/>
    <n v="4.3"/>
    <n v="5.9"/>
    <n v="294.8"/>
    <n v="49.966101694915253"/>
    <n v="0.20000000000000018"/>
    <n v="0.15227272727272728"/>
    <n v="-1.150943896331845E-2"/>
    <n v="37.89473684210526"/>
  </r>
  <r>
    <n v="466"/>
    <n v="33"/>
    <x v="1"/>
    <x v="6"/>
    <x v="2"/>
    <x v="1"/>
    <n v="43"/>
    <n v="9"/>
    <n v="6.7"/>
    <x v="1"/>
    <x v="1"/>
    <x v="2"/>
    <n v="4.4000000000000004"/>
    <n v="4.5"/>
    <n v="331.1"/>
    <n v="73.577777777777783"/>
    <n v="-1"/>
    <n v="0.17906976744186046"/>
    <n v="-1.150943896331845E-2"/>
    <n v="52.631578947368418"/>
  </r>
  <r>
    <n v="467"/>
    <n v="47"/>
    <x v="1"/>
    <x v="8"/>
    <x v="0"/>
    <x v="1"/>
    <n v="49"/>
    <n v="9"/>
    <n v="6.1"/>
    <x v="1"/>
    <x v="1"/>
    <x v="29"/>
    <n v="6.6"/>
    <n v="3.6"/>
    <n v="436.1"/>
    <n v="121.13888888888889"/>
    <n v="-1"/>
    <n v="0.1816326530612245"/>
    <n v="-1.150943896331845E-2"/>
    <n v="62.10526315789474"/>
  </r>
  <r>
    <n v="468"/>
    <n v="49"/>
    <x v="0"/>
    <x v="3"/>
    <x v="4"/>
    <x v="0"/>
    <n v="51"/>
    <n v="7.9"/>
    <n v="7.5"/>
    <x v="1"/>
    <x v="1"/>
    <x v="3"/>
    <n v="4.5999999999999996"/>
    <n v="3.8"/>
    <n v="510"/>
    <n v="134.21052631578948"/>
    <n v="9.9999999999999645E-2"/>
    <n v="0.19607843137254902"/>
    <n v="-1.150943896331845E-2"/>
    <n v="60"/>
  </r>
  <r>
    <n v="469"/>
    <n v="23"/>
    <x v="1"/>
    <x v="5"/>
    <x v="4"/>
    <x v="0"/>
    <n v="40"/>
    <n v="5.6"/>
    <n v="8"/>
    <x v="1"/>
    <x v="1"/>
    <x v="37"/>
    <n v="3.2"/>
    <n v="6.9"/>
    <n v="168"/>
    <n v="24.34782608695652"/>
    <n v="2.4000000000000004"/>
    <n v="0.10500000000000001"/>
    <n v="-1.150943896331845E-2"/>
    <n v="27.368421052631575"/>
  </r>
  <r>
    <n v="470"/>
    <n v="58"/>
    <x v="1"/>
    <x v="1"/>
    <x v="2"/>
    <x v="0"/>
    <n v="40"/>
    <n v="6.2"/>
    <n v="8.8000000000000007"/>
    <x v="0"/>
    <x v="3"/>
    <x v="67"/>
    <n v="3.4"/>
    <n v="6.1"/>
    <n v="264"/>
    <n v="43.278688524590166"/>
    <n v="1.7999999999999998"/>
    <n v="0.16499999999999998"/>
    <n v="-1.150943896331845E-2"/>
    <n v="35.789473684210535"/>
  </r>
  <r>
    <n v="471"/>
    <n v="39"/>
    <x v="0"/>
    <x v="3"/>
    <x v="4"/>
    <x v="1"/>
    <n v="42"/>
    <n v="5.7"/>
    <n v="7.9"/>
    <x v="0"/>
    <x v="0"/>
    <x v="39"/>
    <n v="5"/>
    <n v="5.9"/>
    <n v="256.2"/>
    <n v="43.423728813559315"/>
    <n v="2.2999999999999998"/>
    <n v="0.14523809523809522"/>
    <n v="-1.150943896331845E-2"/>
    <n v="37.89473684210526"/>
  </r>
  <r>
    <n v="472"/>
    <n v="44"/>
    <x v="0"/>
    <x v="0"/>
    <x v="4"/>
    <x v="2"/>
    <n v="30"/>
    <n v="4.4000000000000004"/>
    <n v="7.1"/>
    <x v="0"/>
    <x v="4"/>
    <x v="15"/>
    <n v="2.2999999999999998"/>
    <n v="6.6"/>
    <n v="117"/>
    <n v="17.727272727272727"/>
    <n v="3.5999999999999996"/>
    <n v="0.13"/>
    <n v="-1.150943896331845E-2"/>
    <n v="30.526315789473692"/>
  </r>
  <r>
    <n v="473"/>
    <n v="47"/>
    <x v="0"/>
    <x v="0"/>
    <x v="0"/>
    <x v="0"/>
    <n v="32"/>
    <n v="5.8"/>
    <n v="8.9"/>
    <x v="1"/>
    <x v="1"/>
    <x v="77"/>
    <n v="3.1"/>
    <n v="7.4"/>
    <n v="128"/>
    <n v="17.297297297297295"/>
    <n v="2.2000000000000002"/>
    <n v="0.125"/>
    <n v="-1.150943896331845E-2"/>
    <n v="22.105263157894733"/>
  </r>
  <r>
    <n v="474"/>
    <n v="31"/>
    <x v="1"/>
    <x v="3"/>
    <x v="5"/>
    <x v="2"/>
    <n v="55"/>
    <n v="7.6"/>
    <n v="7.7"/>
    <x v="1"/>
    <x v="1"/>
    <x v="60"/>
    <n v="3.3"/>
    <n v="4.0999999999999996"/>
    <n v="522.5"/>
    <n v="127.43902439024392"/>
    <n v="0.40000000000000036"/>
    <n v="0.17272727272727273"/>
    <n v="-1.150943896331845E-2"/>
    <n v="56.84210526315789"/>
  </r>
  <r>
    <n v="475"/>
    <n v="21"/>
    <x v="0"/>
    <x v="8"/>
    <x v="0"/>
    <x v="0"/>
    <n v="58"/>
    <n v="4.9000000000000004"/>
    <n v="5"/>
    <x v="0"/>
    <x v="3"/>
    <x v="3"/>
    <n v="4.7"/>
    <n v="2.5"/>
    <n v="580"/>
    <n v="232"/>
    <n v="3.0999999999999996"/>
    <n v="0.17241379310344829"/>
    <n v="-1.150943896331845E-2"/>
    <n v="73.68421052631578"/>
  </r>
  <r>
    <n v="476"/>
    <n v="62"/>
    <x v="0"/>
    <x v="4"/>
    <x v="4"/>
    <x v="1"/>
    <n v="43"/>
    <n v="3"/>
    <n v="3.7"/>
    <x v="0"/>
    <x v="0"/>
    <x v="52"/>
    <n v="6.7"/>
    <n v="2.8"/>
    <n v="348.3"/>
    <n v="124.39285714285715"/>
    <n v="5"/>
    <n v="0.1883720930232558"/>
    <n v="-1.150943896331845E-2"/>
    <n v="70.526315789473685"/>
  </r>
  <r>
    <n v="477"/>
    <n v="33"/>
    <x v="1"/>
    <x v="2"/>
    <x v="0"/>
    <x v="1"/>
    <n v="49"/>
    <n v="4.3"/>
    <n v="5.0999999999999996"/>
    <x v="0"/>
    <x v="0"/>
    <x v="55"/>
    <n v="6.8"/>
    <n v="3.6"/>
    <n v="387.1"/>
    <n v="107.52777777777779"/>
    <n v="3.7"/>
    <n v="0.16122448979591839"/>
    <n v="-1.150943896331845E-2"/>
    <n v="62.10526315789474"/>
  </r>
  <r>
    <n v="478"/>
    <n v="41"/>
    <x v="0"/>
    <x v="1"/>
    <x v="1"/>
    <x v="1"/>
    <n v="47"/>
    <n v="7.4"/>
    <n v="8.6999999999999993"/>
    <x v="0"/>
    <x v="0"/>
    <x v="9"/>
    <n v="5.5"/>
    <n v="5.3"/>
    <n v="376"/>
    <n v="70.943396226415103"/>
    <n v="0.59999999999999964"/>
    <n v="0.1702127659574468"/>
    <n v="-1.150943896331845E-2"/>
    <n v="44.21052631578948"/>
  </r>
  <r>
    <n v="479"/>
    <n v="50"/>
    <x v="0"/>
    <x v="2"/>
    <x v="2"/>
    <x v="0"/>
    <n v="69"/>
    <n v="3.6"/>
    <n v="2"/>
    <x v="0"/>
    <x v="0"/>
    <x v="3"/>
    <n v="5.9"/>
    <n v="1"/>
    <n v="690"/>
    <n v="690"/>
    <n v="4.4000000000000004"/>
    <n v="0.14492753623188406"/>
    <n v="-1.150943896331845E-2"/>
    <n v="89.473684210526315"/>
  </r>
  <r>
    <n v="480"/>
    <n v="42"/>
    <x v="0"/>
    <x v="9"/>
    <x v="5"/>
    <x v="1"/>
    <n v="53"/>
    <n v="5.5"/>
    <n v="6.4"/>
    <x v="0"/>
    <x v="0"/>
    <x v="70"/>
    <n v="4"/>
    <n v="4"/>
    <n v="445.20000000000005"/>
    <n v="111.30000000000001"/>
    <n v="2.5"/>
    <n v="0.15849056603773587"/>
    <n v="-1.150943896331845E-2"/>
    <n v="57.894736842105267"/>
  </r>
  <r>
    <n v="481"/>
    <n v="39"/>
    <x v="1"/>
    <x v="8"/>
    <x v="1"/>
    <x v="0"/>
    <n v="43"/>
    <n v="5.6"/>
    <n v="7.6"/>
    <x v="0"/>
    <x v="4"/>
    <x v="55"/>
    <n v="4.9000000000000004"/>
    <n v="4.9000000000000004"/>
    <n v="339.7"/>
    <n v="69.326530612244895"/>
    <n v="2.4000000000000004"/>
    <n v="0.18372093023255814"/>
    <n v="-1.150943896331845E-2"/>
    <n v="48.421052631578945"/>
  </r>
  <r>
    <n v="482"/>
    <n v="57"/>
    <x v="1"/>
    <x v="0"/>
    <x v="1"/>
    <x v="1"/>
    <n v="37"/>
    <n v="6.6"/>
    <n v="9.6999999999999993"/>
    <x v="1"/>
    <x v="1"/>
    <x v="49"/>
    <n v="3.6"/>
    <n v="7.8"/>
    <n v="151.69999999999999"/>
    <n v="19.448717948717949"/>
    <n v="1.4000000000000004"/>
    <n v="0.1108108108108108"/>
    <n v="-1.150943896331845E-2"/>
    <n v="17.894736842105267"/>
  </r>
  <r>
    <n v="483"/>
    <n v="23"/>
    <x v="0"/>
    <x v="9"/>
    <x v="4"/>
    <x v="1"/>
    <n v="32"/>
    <n v="6.6"/>
    <n v="10"/>
    <x v="1"/>
    <x v="1"/>
    <x v="24"/>
    <n v="3.7"/>
    <n v="7.5"/>
    <n v="160"/>
    <n v="21.333333333333332"/>
    <n v="1.4000000000000004"/>
    <n v="0.15625"/>
    <n v="-1.150943896331845E-2"/>
    <n v="21.052631578947366"/>
  </r>
  <r>
    <n v="484"/>
    <n v="34"/>
    <x v="1"/>
    <x v="2"/>
    <x v="4"/>
    <x v="1"/>
    <n v="46"/>
    <n v="6.8"/>
    <n v="9.1"/>
    <x v="1"/>
    <x v="1"/>
    <x v="70"/>
    <n v="5.8"/>
    <n v="5.4"/>
    <n v="386.40000000000003"/>
    <n v="71.555555555555557"/>
    <n v="1.2000000000000002"/>
    <n v="0.18260869565217391"/>
    <n v="-1.150943896331845E-2"/>
    <n v="43.157894736842103"/>
  </r>
  <r>
    <n v="485"/>
    <n v="43"/>
    <x v="1"/>
    <x v="2"/>
    <x v="1"/>
    <x v="1"/>
    <n v="38"/>
    <n v="6"/>
    <n v="8.6999999999999993"/>
    <x v="0"/>
    <x v="5"/>
    <x v="23"/>
    <n v="2.7"/>
    <n v="6.6"/>
    <n v="212.79999999999998"/>
    <n v="32.242424242424242"/>
    <n v="2"/>
    <n v="0.14736842105263157"/>
    <n v="-1.150943896331845E-2"/>
    <n v="30.526315789473692"/>
  </r>
  <r>
    <n v="486"/>
    <n v="44"/>
    <x v="0"/>
    <x v="1"/>
    <x v="1"/>
    <x v="0"/>
    <n v="33"/>
    <n v="4.8"/>
    <n v="7.4"/>
    <x v="0"/>
    <x v="0"/>
    <x v="78"/>
    <n v="6"/>
    <n v="7.3"/>
    <n v="95.7"/>
    <n v="13.109589041095891"/>
    <n v="3.2"/>
    <n v="8.7878787878787876E-2"/>
    <n v="-1.150943896331845E-2"/>
    <n v="23.157894736842106"/>
  </r>
  <r>
    <n v="487"/>
    <n v="20"/>
    <x v="0"/>
    <x v="7"/>
    <x v="3"/>
    <x v="1"/>
    <n v="39"/>
    <n v="7.6"/>
    <n v="9.3000000000000007"/>
    <x v="1"/>
    <x v="1"/>
    <x v="17"/>
    <n v="6"/>
    <n v="6.6"/>
    <n v="234"/>
    <n v="35.454545454545453"/>
    <n v="0.40000000000000036"/>
    <n v="0.15384615384615385"/>
    <n v="-1.150943896331845E-2"/>
    <n v="30.526315789473692"/>
  </r>
  <r>
    <n v="488"/>
    <n v="26"/>
    <x v="0"/>
    <x v="2"/>
    <x v="3"/>
    <x v="0"/>
    <n v="36"/>
    <n v="3.6"/>
    <n v="5.2"/>
    <x v="1"/>
    <x v="1"/>
    <x v="19"/>
    <n v="2.2999999999999998"/>
    <n v="5.8"/>
    <n v="133.20000000000002"/>
    <n v="22.965517241379313"/>
    <n v="4.4000000000000004"/>
    <n v="0.10277777777777779"/>
    <n v="-1.150943896331845E-2"/>
    <n v="38.947368421052637"/>
  </r>
  <r>
    <n v="489"/>
    <n v="50"/>
    <x v="0"/>
    <x v="4"/>
    <x v="2"/>
    <x v="1"/>
    <n v="58"/>
    <n v="7.4"/>
    <n v="7.6"/>
    <x v="1"/>
    <x v="1"/>
    <x v="3"/>
    <n v="5.5"/>
    <n v="3.8"/>
    <n v="580"/>
    <n v="152.63157894736844"/>
    <n v="0.59999999999999964"/>
    <n v="0.17241379310344829"/>
    <n v="-1.150943896331845E-2"/>
    <n v="60"/>
  </r>
  <r>
    <n v="490"/>
    <n v="31"/>
    <x v="1"/>
    <x v="4"/>
    <x v="1"/>
    <x v="1"/>
    <n v="52"/>
    <n v="7.9"/>
    <n v="7.4"/>
    <x v="1"/>
    <x v="1"/>
    <x v="3"/>
    <n v="4.5999999999999996"/>
    <n v="3.7"/>
    <n v="520"/>
    <n v="140.54054054054055"/>
    <n v="9.9999999999999645E-2"/>
    <n v="0.19230769230769232"/>
    <n v="-1.150943896331845E-2"/>
    <n v="61.05263157894737"/>
  </r>
  <r>
    <n v="491"/>
    <n v="61"/>
    <x v="1"/>
    <x v="3"/>
    <x v="0"/>
    <x v="0"/>
    <n v="44"/>
    <n v="9"/>
    <n v="6.6"/>
    <x v="1"/>
    <x v="1"/>
    <x v="28"/>
    <n v="5.2"/>
    <n v="4.7"/>
    <n v="316.8"/>
    <n v="67.40425531914893"/>
    <n v="-1"/>
    <n v="0.16363636363636364"/>
    <n v="-1.150943896331845E-2"/>
    <n v="50.526315789473685"/>
  </r>
  <r>
    <n v="492"/>
    <n v="24"/>
    <x v="0"/>
    <x v="1"/>
    <x v="5"/>
    <x v="1"/>
    <n v="56"/>
    <n v="5.0999999999999996"/>
    <n v="5.5"/>
    <x v="0"/>
    <x v="0"/>
    <x v="3"/>
    <n v="5.2"/>
    <n v="2.8"/>
    <n v="560"/>
    <n v="200"/>
    <n v="2.9000000000000004"/>
    <n v="0.17857142857142858"/>
    <n v="-1.150943896331845E-2"/>
    <n v="70.526315789473685"/>
  </r>
  <r>
    <n v="493"/>
    <n v="63"/>
    <x v="0"/>
    <x v="1"/>
    <x v="3"/>
    <x v="0"/>
    <n v="45"/>
    <n v="5.4"/>
    <n v="7"/>
    <x v="1"/>
    <x v="1"/>
    <x v="55"/>
    <n v="2.4"/>
    <n v="4.5"/>
    <n v="355.5"/>
    <n v="79"/>
    <n v="2.5999999999999996"/>
    <n v="0.17555555555555558"/>
    <n v="-1.150943896331845E-2"/>
    <n v="52.631578947368418"/>
  </r>
  <r>
    <n v="494"/>
    <n v="61"/>
    <x v="0"/>
    <x v="0"/>
    <x v="4"/>
    <x v="0"/>
    <n v="38"/>
    <n v="6.3"/>
    <n v="9.1"/>
    <x v="1"/>
    <x v="1"/>
    <x v="7"/>
    <n v="3.2"/>
    <n v="6.1"/>
    <n v="262.2"/>
    <n v="42.983606557377051"/>
    <n v="1.7000000000000002"/>
    <n v="0.18157894736842106"/>
    <n v="-1.150943896331845E-2"/>
    <n v="35.789473684210535"/>
  </r>
  <r>
    <n v="495"/>
    <n v="57"/>
    <x v="1"/>
    <x v="2"/>
    <x v="1"/>
    <x v="2"/>
    <n v="57"/>
    <n v="6.2"/>
    <n v="7.1"/>
    <x v="0"/>
    <x v="0"/>
    <x v="3"/>
    <n v="6.9"/>
    <n v="3.5"/>
    <n v="570"/>
    <n v="162.85714285714286"/>
    <n v="1.7999999999999998"/>
    <n v="0.17543859649122806"/>
    <n v="-1.150943896331845E-2"/>
    <n v="63.157894736842103"/>
  </r>
  <r>
    <n v="496"/>
    <n v="31"/>
    <x v="0"/>
    <x v="7"/>
    <x v="0"/>
    <x v="1"/>
    <n v="49"/>
    <n v="7.5"/>
    <n v="8.4"/>
    <x v="1"/>
    <x v="1"/>
    <x v="3"/>
    <n v="5.0999999999999996"/>
    <n v="4.2"/>
    <n v="490"/>
    <n v="116.66666666666666"/>
    <n v="0.5"/>
    <n v="0.20408163265306123"/>
    <n v="-1.150943896331845E-2"/>
    <n v="55.78947368421052"/>
  </r>
  <r>
    <n v="497"/>
    <n v="58"/>
    <x v="1"/>
    <x v="5"/>
    <x v="5"/>
    <x v="1"/>
    <n v="36"/>
    <n v="7"/>
    <n v="10"/>
    <x v="1"/>
    <x v="1"/>
    <x v="58"/>
    <n v="2.8"/>
    <n v="8.4"/>
    <n v="118.8"/>
    <n v="14.142857142857142"/>
    <n v="1"/>
    <n v="9.166666666666666E-2"/>
    <n v="-1.150943896331845E-2"/>
    <n v="11.578947368421048"/>
  </r>
  <r>
    <n v="498"/>
    <n v="37"/>
    <x v="0"/>
    <x v="9"/>
    <x v="0"/>
    <x v="0"/>
    <n v="43"/>
    <n v="5.7"/>
    <n v="7.7"/>
    <x v="0"/>
    <x v="3"/>
    <x v="22"/>
    <n v="4.9000000000000004"/>
    <n v="5.7"/>
    <n v="266.60000000000002"/>
    <n v="46.771929824561404"/>
    <n v="2.2999999999999998"/>
    <n v="0.14418604651162792"/>
    <n v="-1.150943896331845E-2"/>
    <n v="40"/>
  </r>
  <r>
    <n v="499"/>
    <n v="21"/>
    <x v="1"/>
    <x v="1"/>
    <x v="0"/>
    <x v="0"/>
    <n v="37"/>
    <n v="6.1"/>
    <n v="8.9"/>
    <x v="1"/>
    <x v="1"/>
    <x v="48"/>
    <n v="5"/>
    <n v="6.7"/>
    <n v="203.5"/>
    <n v="30.373134328358208"/>
    <n v="1.9000000000000004"/>
    <n v="0.14864864864864866"/>
    <n v="-1.150943896331845E-2"/>
    <n v="29.473684210526311"/>
  </r>
  <r>
    <n v="500"/>
    <n v="29"/>
    <x v="1"/>
    <x v="3"/>
    <x v="4"/>
    <x v="0"/>
    <n v="33"/>
    <n v="7.6"/>
    <n v="9.8000000000000007"/>
    <x v="1"/>
    <x v="1"/>
    <x v="75"/>
    <n v="3.8"/>
    <n v="7"/>
    <n v="188.1"/>
    <n v="26.87142857142857"/>
    <n v="0.40000000000000036"/>
    <n v="0.17272727272727273"/>
    <n v="-1.150943896331845E-2"/>
    <n v="26.315789473684209"/>
  </r>
  <r>
    <n v="501"/>
    <n v="34"/>
    <x v="0"/>
    <x v="3"/>
    <x v="3"/>
    <x v="1"/>
    <n v="52"/>
    <n v="4.3"/>
    <n v="4.8"/>
    <x v="0"/>
    <x v="0"/>
    <x v="60"/>
    <n v="2.6"/>
    <n v="2.6"/>
    <n v="494"/>
    <n v="190"/>
    <n v="3.7"/>
    <n v="0.18269230769230768"/>
    <n v="-1.150943896331845E-2"/>
    <n v="72.631578947368425"/>
  </r>
  <r>
    <n v="502"/>
    <n v="49"/>
    <x v="1"/>
    <x v="2"/>
    <x v="0"/>
    <x v="1"/>
    <n v="60"/>
    <n v="5.8"/>
    <n v="6.3"/>
    <x v="0"/>
    <x v="0"/>
    <x v="3"/>
    <n v="4.4000000000000004"/>
    <n v="3.1"/>
    <n v="600"/>
    <n v="193.54838709677418"/>
    <n v="2.2000000000000002"/>
    <n v="0.16666666666666666"/>
    <n v="-1.150943896331845E-2"/>
    <n v="67.368421052631575"/>
  </r>
  <r>
    <n v="503"/>
    <n v="63"/>
    <x v="2"/>
    <x v="2"/>
    <x v="5"/>
    <x v="1"/>
    <n v="33"/>
    <n v="7"/>
    <n v="10"/>
    <x v="1"/>
    <x v="1"/>
    <x v="17"/>
    <n v="1.4"/>
    <n v="7"/>
    <n v="198"/>
    <n v="28.285714285714285"/>
    <n v="1"/>
    <n v="0.18181818181818182"/>
    <n v="-1.150943896331845E-2"/>
    <n v="26.315789473684209"/>
  </r>
  <r>
    <n v="504"/>
    <n v="36"/>
    <x v="0"/>
    <x v="5"/>
    <x v="3"/>
    <x v="0"/>
    <n v="49"/>
    <n v="4.5999999999999996"/>
    <n v="5.5"/>
    <x v="0"/>
    <x v="4"/>
    <x v="9"/>
    <n v="3"/>
    <n v="3.8"/>
    <n v="392"/>
    <n v="103.15789473684211"/>
    <n v="3.4000000000000004"/>
    <n v="0.16326530612244897"/>
    <n v="-1.150943896331845E-2"/>
    <n v="60"/>
  </r>
  <r>
    <n v="505"/>
    <n v="23"/>
    <x v="1"/>
    <x v="6"/>
    <x v="2"/>
    <x v="1"/>
    <n v="39"/>
    <n v="3"/>
    <n v="4.0999999999999996"/>
    <x v="0"/>
    <x v="4"/>
    <x v="54"/>
    <n v="3.9"/>
    <n v="4.3"/>
    <n v="210.60000000000002"/>
    <n v="48.976744186046517"/>
    <n v="5"/>
    <n v="0.13846153846153847"/>
    <n v="-1.150943896331845E-2"/>
    <n v="54.736842105263165"/>
  </r>
  <r>
    <n v="506"/>
    <n v="26"/>
    <x v="0"/>
    <x v="6"/>
    <x v="4"/>
    <x v="1"/>
    <n v="41"/>
    <n v="8.4"/>
    <n v="7.8"/>
    <x v="1"/>
    <x v="1"/>
    <x v="11"/>
    <n v="4.5"/>
    <n v="5.3"/>
    <n v="299.3"/>
    <n v="56.471698113207552"/>
    <n v="-0.40000000000000036"/>
    <n v="0.17804878048780487"/>
    <n v="-1.150943896331845E-2"/>
    <n v="44.21052631578948"/>
  </r>
  <r>
    <n v="507"/>
    <n v="60"/>
    <x v="1"/>
    <x v="2"/>
    <x v="3"/>
    <x v="0"/>
    <n v="40"/>
    <n v="6.2"/>
    <n v="8.8000000000000007"/>
    <x v="1"/>
    <x v="1"/>
    <x v="6"/>
    <n v="6.8"/>
    <n v="4.5"/>
    <n v="392"/>
    <n v="87.111111111111114"/>
    <n v="1.7999999999999998"/>
    <n v="0.24500000000000002"/>
    <n v="-1.150943896331845E-2"/>
    <n v="52.631578947368418"/>
  </r>
  <r>
    <n v="508"/>
    <n v="50"/>
    <x v="0"/>
    <x v="8"/>
    <x v="3"/>
    <x v="1"/>
    <n v="38"/>
    <n v="4.3"/>
    <n v="6.2"/>
    <x v="0"/>
    <x v="4"/>
    <x v="75"/>
    <n v="3.9"/>
    <n v="5.2"/>
    <n v="216.6"/>
    <n v="41.653846153846153"/>
    <n v="3.7"/>
    <n v="0.15"/>
    <n v="-1.150943896331845E-2"/>
    <n v="45.263157894736835"/>
  </r>
  <r>
    <n v="509"/>
    <n v="58"/>
    <x v="1"/>
    <x v="4"/>
    <x v="0"/>
    <x v="1"/>
    <n v="45"/>
    <n v="7.6"/>
    <n v="8.6"/>
    <x v="1"/>
    <x v="1"/>
    <x v="53"/>
    <n v="3.1"/>
    <n v="6"/>
    <n v="292.5"/>
    <n v="48.75"/>
    <n v="0.40000000000000036"/>
    <n v="0.14444444444444443"/>
    <n v="-1.150943896331845E-2"/>
    <n v="36.84210526315789"/>
  </r>
  <r>
    <n v="510"/>
    <n v="53"/>
    <x v="1"/>
    <x v="4"/>
    <x v="5"/>
    <x v="1"/>
    <n v="38"/>
    <n v="5.9"/>
    <n v="8.5"/>
    <x v="1"/>
    <x v="1"/>
    <x v="31"/>
    <n v="5.0999999999999996"/>
    <n v="6.8"/>
    <n v="186.20000000000002"/>
    <n v="27.382352941176475"/>
    <n v="2.0999999999999996"/>
    <n v="0.12894736842105264"/>
    <n v="-1.150943896331845E-2"/>
    <n v="28.421052631578945"/>
  </r>
  <r>
    <n v="511"/>
    <n v="25"/>
    <x v="1"/>
    <x v="5"/>
    <x v="0"/>
    <x v="1"/>
    <n v="47"/>
    <n v="4.5999999999999996"/>
    <n v="5.8"/>
    <x v="0"/>
    <x v="0"/>
    <x v="18"/>
    <n v="6.6"/>
    <n v="4.2"/>
    <n v="352.5"/>
    <n v="83.928571428571431"/>
    <n v="3.4000000000000004"/>
    <n v="0.15957446808510639"/>
    <n v="-1.150943896331845E-2"/>
    <n v="55.78947368421052"/>
  </r>
  <r>
    <n v="512"/>
    <n v="57"/>
    <x v="1"/>
    <x v="5"/>
    <x v="5"/>
    <x v="1"/>
    <n v="44"/>
    <n v="6.8"/>
    <n v="9.1999999999999993"/>
    <x v="1"/>
    <x v="1"/>
    <x v="20"/>
    <n v="6.2"/>
    <n v="5"/>
    <n v="404.79999999999995"/>
    <n v="80.959999999999994"/>
    <n v="1.2000000000000002"/>
    <n v="0.20909090909090908"/>
    <n v="-1.150943896331845E-2"/>
    <n v="47.368421052631575"/>
  </r>
  <r>
    <n v="513"/>
    <n v="64"/>
    <x v="1"/>
    <x v="0"/>
    <x v="4"/>
    <x v="1"/>
    <n v="43"/>
    <n v="6.3"/>
    <n v="8.6"/>
    <x v="0"/>
    <x v="0"/>
    <x v="53"/>
    <n v="4.0999999999999996"/>
    <n v="6.1"/>
    <n v="279.5"/>
    <n v="45.819672131147541"/>
    <n v="1.7000000000000002"/>
    <n v="0.15116279069767441"/>
    <n v="-1.150943896331845E-2"/>
    <n v="35.789473684210535"/>
  </r>
  <r>
    <n v="514"/>
    <n v="53"/>
    <x v="0"/>
    <x v="7"/>
    <x v="3"/>
    <x v="1"/>
    <n v="37"/>
    <n v="5.3"/>
    <n v="7.7"/>
    <x v="0"/>
    <x v="4"/>
    <x v="17"/>
    <n v="3.6"/>
    <n v="5.9"/>
    <n v="222"/>
    <n v="37.627118644067792"/>
    <n v="2.7"/>
    <n v="0.16216216216216217"/>
    <n v="-1.150943896331845E-2"/>
    <n v="37.89473684210526"/>
  </r>
  <r>
    <n v="515"/>
    <n v="63"/>
    <x v="1"/>
    <x v="3"/>
    <x v="1"/>
    <x v="1"/>
    <n v="40"/>
    <n v="5"/>
    <n v="7.1"/>
    <x v="0"/>
    <x v="0"/>
    <x v="39"/>
    <n v="2.6"/>
    <n v="5.5"/>
    <n v="244"/>
    <n v="44.363636363636367"/>
    <n v="3"/>
    <n v="0.1525"/>
    <n v="-1.150943896331845E-2"/>
    <n v="42.105263157894733"/>
  </r>
  <r>
    <n v="516"/>
    <n v="34"/>
    <x v="1"/>
    <x v="4"/>
    <x v="5"/>
    <x v="1"/>
    <n v="51"/>
    <n v="4.7"/>
    <n v="5.4"/>
    <x v="0"/>
    <x v="2"/>
    <x v="38"/>
    <n v="3.4"/>
    <n v="4.2"/>
    <n v="357"/>
    <n v="85"/>
    <n v="3.3"/>
    <n v="0.13725490196078433"/>
    <n v="-1.150943896331845E-2"/>
    <n v="55.78947368421052"/>
  </r>
  <r>
    <n v="517"/>
    <n v="33"/>
    <x v="1"/>
    <x v="8"/>
    <x v="5"/>
    <x v="0"/>
    <n v="49"/>
    <n v="7.3"/>
    <n v="8.6"/>
    <x v="1"/>
    <x v="1"/>
    <x v="9"/>
    <n v="4.0999999999999996"/>
    <n v="5.3"/>
    <n v="392"/>
    <n v="73.962264150943398"/>
    <n v="0.70000000000000018"/>
    <n v="0.16326530612244897"/>
    <n v="-1.150943896331845E-2"/>
    <n v="44.21052631578948"/>
  </r>
  <r>
    <n v="518"/>
    <n v="25"/>
    <x v="1"/>
    <x v="2"/>
    <x v="0"/>
    <x v="1"/>
    <n v="37"/>
    <n v="4.3"/>
    <n v="6.3"/>
    <x v="0"/>
    <x v="0"/>
    <x v="79"/>
    <n v="1"/>
    <n v="7.3"/>
    <n v="66.600000000000009"/>
    <n v="9.1232876712328785"/>
    <n v="3.7"/>
    <n v="4.8648648648648651E-2"/>
    <n v="-1.150943896331845E-2"/>
    <n v="23.157894736842106"/>
  </r>
  <r>
    <n v="519"/>
    <n v="56"/>
    <x v="1"/>
    <x v="1"/>
    <x v="0"/>
    <x v="1"/>
    <n v="45"/>
    <n v="5"/>
    <n v="6.5"/>
    <x v="0"/>
    <x v="2"/>
    <x v="40"/>
    <n v="4.2"/>
    <n v="4.4000000000000004"/>
    <n v="351"/>
    <n v="79.772727272727266"/>
    <n v="3"/>
    <n v="0.17333333333333334"/>
    <n v="-1.150943896331845E-2"/>
    <n v="53.684210526315788"/>
  </r>
  <r>
    <n v="520"/>
    <n v="51"/>
    <x v="1"/>
    <x v="8"/>
    <x v="2"/>
    <x v="1"/>
    <n v="51"/>
    <n v="6.4"/>
    <n v="7.9"/>
    <x v="1"/>
    <x v="1"/>
    <x v="64"/>
    <n v="4.9000000000000004"/>
    <n v="4.0999999999999996"/>
    <n v="494.7"/>
    <n v="120.65853658536587"/>
    <n v="1.5999999999999996"/>
    <n v="0.19019607843137254"/>
    <n v="-1.150943896331845E-2"/>
    <n v="56.84210526315789"/>
  </r>
  <r>
    <n v="521"/>
    <n v="22"/>
    <x v="0"/>
    <x v="0"/>
    <x v="5"/>
    <x v="1"/>
    <n v="31"/>
    <n v="8.4"/>
    <n v="8.8000000000000007"/>
    <x v="1"/>
    <x v="1"/>
    <x v="80"/>
    <n v="4.4000000000000004"/>
    <n v="8"/>
    <n v="83.7"/>
    <n v="10.4625"/>
    <n v="-0.40000000000000036"/>
    <n v="8.7096774193548387E-2"/>
    <n v="-1.150943896331845E-2"/>
    <n v="15.789473684210526"/>
  </r>
  <r>
    <n v="522"/>
    <n v="22"/>
    <x v="0"/>
    <x v="8"/>
    <x v="4"/>
    <x v="1"/>
    <n v="49"/>
    <n v="6.4"/>
    <n v="8.1999999999999993"/>
    <x v="1"/>
    <x v="1"/>
    <x v="2"/>
    <n v="2.6"/>
    <n v="5.3"/>
    <n v="377.3"/>
    <n v="71.188679245283026"/>
    <n v="1.5999999999999996"/>
    <n v="0.15714285714285714"/>
    <n v="-1.150943896331845E-2"/>
    <n v="44.21052631578948"/>
  </r>
  <r>
    <n v="523"/>
    <n v="41"/>
    <x v="0"/>
    <x v="1"/>
    <x v="3"/>
    <x v="1"/>
    <n v="39"/>
    <n v="7.1"/>
    <n v="10"/>
    <x v="1"/>
    <x v="1"/>
    <x v="77"/>
    <n v="3.5"/>
    <n v="8"/>
    <n v="156"/>
    <n v="19.5"/>
    <n v="0.90000000000000036"/>
    <n v="0.10256410256410256"/>
    <n v="-1.150943896331845E-2"/>
    <n v="15.789473684210526"/>
  </r>
  <r>
    <n v="524"/>
    <n v="41"/>
    <x v="0"/>
    <x v="9"/>
    <x v="3"/>
    <x v="0"/>
    <n v="49"/>
    <n v="6.4"/>
    <n v="8.1"/>
    <x v="1"/>
    <x v="1"/>
    <x v="12"/>
    <n v="2.1"/>
    <n v="6.5"/>
    <n v="254.8"/>
    <n v="39.200000000000003"/>
    <n v="1.5999999999999996"/>
    <n v="0.10612244897959185"/>
    <n v="-1.150943896331845E-2"/>
    <n v="31.578947368421051"/>
  </r>
  <r>
    <n v="525"/>
    <n v="29"/>
    <x v="1"/>
    <x v="6"/>
    <x v="3"/>
    <x v="1"/>
    <n v="38"/>
    <n v="7.6"/>
    <n v="9.4"/>
    <x v="1"/>
    <x v="1"/>
    <x v="68"/>
    <n v="0.8"/>
    <n v="7.9"/>
    <n v="133"/>
    <n v="16.835443037974684"/>
    <n v="0.40000000000000036"/>
    <n v="9.2105263157894732E-2"/>
    <n v="-1.150943896331845E-2"/>
    <n v="16.84210526315789"/>
  </r>
  <r>
    <n v="526"/>
    <n v="22"/>
    <x v="0"/>
    <x v="9"/>
    <x v="5"/>
    <x v="0"/>
    <n v="30"/>
    <n v="9"/>
    <n v="8"/>
    <x v="1"/>
    <x v="1"/>
    <x v="65"/>
    <n v="3"/>
    <n v="6.6"/>
    <n v="141"/>
    <n v="21.363636363636363"/>
    <n v="-1"/>
    <n v="0.15666666666666668"/>
    <n v="-1.150943896331845E-2"/>
    <n v="30.526315789473692"/>
  </r>
  <r>
    <n v="527"/>
    <n v="31"/>
    <x v="0"/>
    <x v="3"/>
    <x v="0"/>
    <x v="1"/>
    <n v="31"/>
    <n v="5.5"/>
    <n v="8.6999999999999993"/>
    <x v="0"/>
    <x v="2"/>
    <x v="68"/>
    <n v="3.2"/>
    <n v="7.6"/>
    <n v="108.5"/>
    <n v="14.276315789473685"/>
    <n v="2.5"/>
    <n v="0.11290322580645161"/>
    <n v="-1.150943896331845E-2"/>
    <n v="20.000000000000004"/>
  </r>
  <r>
    <n v="528"/>
    <n v="48"/>
    <x v="2"/>
    <x v="3"/>
    <x v="4"/>
    <x v="1"/>
    <n v="45"/>
    <n v="6.2"/>
    <n v="8.3000000000000007"/>
    <x v="1"/>
    <x v="1"/>
    <x v="40"/>
    <n v="6.1"/>
    <n v="5.3"/>
    <n v="351"/>
    <n v="66.226415094339629"/>
    <n v="1.7999999999999998"/>
    <n v="0.17333333333333334"/>
    <n v="-1.150943896331845E-2"/>
    <n v="44.21052631578948"/>
  </r>
  <r>
    <n v="529"/>
    <n v="36"/>
    <x v="0"/>
    <x v="4"/>
    <x v="3"/>
    <x v="1"/>
    <n v="47"/>
    <n v="6.5"/>
    <n v="8.5"/>
    <x v="0"/>
    <x v="2"/>
    <x v="3"/>
    <n v="5"/>
    <n v="4.2"/>
    <n v="470"/>
    <n v="111.9047619047619"/>
    <n v="1.5"/>
    <n v="0.21276595744680851"/>
    <n v="-1.150943896331845E-2"/>
    <n v="55.78947368421052"/>
  </r>
  <r>
    <n v="530"/>
    <n v="26"/>
    <x v="0"/>
    <x v="1"/>
    <x v="5"/>
    <x v="0"/>
    <n v="37"/>
    <n v="7"/>
    <n v="10"/>
    <x v="1"/>
    <x v="1"/>
    <x v="38"/>
    <n v="3.7"/>
    <n v="6.5"/>
    <n v="259"/>
    <n v="39.846153846153847"/>
    <n v="1"/>
    <n v="0.1891891891891892"/>
    <n v="-1.150943896331845E-2"/>
    <n v="31.578947368421051"/>
  </r>
  <r>
    <n v="531"/>
    <n v="32"/>
    <x v="0"/>
    <x v="3"/>
    <x v="1"/>
    <x v="1"/>
    <n v="50"/>
    <n v="6.4"/>
    <n v="8.1"/>
    <x v="0"/>
    <x v="0"/>
    <x v="46"/>
    <n v="4.3"/>
    <n v="4.3"/>
    <n v="480"/>
    <n v="111.62790697674419"/>
    <n v="1.5999999999999996"/>
    <n v="0.192"/>
    <n v="-1.150943896331845E-2"/>
    <n v="54.736842105263165"/>
  </r>
  <r>
    <n v="532"/>
    <n v="21"/>
    <x v="0"/>
    <x v="5"/>
    <x v="2"/>
    <x v="1"/>
    <n v="31"/>
    <n v="5.4"/>
    <n v="8.5"/>
    <x v="1"/>
    <x v="1"/>
    <x v="58"/>
    <n v="2.5"/>
    <n v="7.6"/>
    <n v="102.3"/>
    <n v="13.460526315789474"/>
    <n v="2.5999999999999996"/>
    <n v="0.1064516129032258"/>
    <n v="-1.150943896331845E-2"/>
    <n v="20.000000000000004"/>
  </r>
  <r>
    <n v="533"/>
    <n v="23"/>
    <x v="1"/>
    <x v="4"/>
    <x v="2"/>
    <x v="1"/>
    <n v="44"/>
    <n v="6.2"/>
    <n v="8.4"/>
    <x v="0"/>
    <x v="3"/>
    <x v="46"/>
    <n v="1"/>
    <n v="4.4000000000000004"/>
    <n v="422.4"/>
    <n v="95.999999999999986"/>
    <n v="1.7999999999999998"/>
    <n v="0.21818181818181817"/>
    <n v="-1.150943896331845E-2"/>
    <n v="53.684210526315788"/>
  </r>
  <r>
    <n v="534"/>
    <n v="29"/>
    <x v="1"/>
    <x v="0"/>
    <x v="3"/>
    <x v="1"/>
    <n v="35"/>
    <n v="9"/>
    <n v="7.5"/>
    <x v="1"/>
    <x v="1"/>
    <x v="7"/>
    <n v="3.3"/>
    <n v="5.3"/>
    <n v="241.5"/>
    <n v="45.566037735849058"/>
    <n v="-1"/>
    <n v="0.19714285714285715"/>
    <n v="-1.150943896331845E-2"/>
    <n v="44.21052631578948"/>
  </r>
  <r>
    <n v="535"/>
    <n v="58"/>
    <x v="1"/>
    <x v="4"/>
    <x v="0"/>
    <x v="2"/>
    <n v="39"/>
    <n v="6.7"/>
    <n v="9.6"/>
    <x v="1"/>
    <x v="1"/>
    <x v="11"/>
    <n v="5.4"/>
    <n v="6.1"/>
    <n v="284.7"/>
    <n v="46.672131147540988"/>
    <n v="1.2999999999999998"/>
    <n v="0.18717948717948718"/>
    <n v="-1.150943896331845E-2"/>
    <n v="35.789473684210535"/>
  </r>
  <r>
    <n v="536"/>
    <n v="43"/>
    <x v="0"/>
    <x v="9"/>
    <x v="2"/>
    <x v="1"/>
    <n v="45"/>
    <n v="3.3"/>
    <n v="4"/>
    <x v="0"/>
    <x v="0"/>
    <x v="18"/>
    <n v="1.6"/>
    <n v="3.3"/>
    <n v="337.5"/>
    <n v="102.27272727272728"/>
    <n v="4.7"/>
    <n v="0.16666666666666666"/>
    <n v="-1.150943896331845E-2"/>
    <n v="65.26315789473685"/>
  </r>
  <r>
    <n v="537"/>
    <n v="36"/>
    <x v="1"/>
    <x v="2"/>
    <x v="2"/>
    <x v="0"/>
    <n v="38"/>
    <n v="5.6"/>
    <n v="8.1"/>
    <x v="0"/>
    <x v="0"/>
    <x v="62"/>
    <n v="3"/>
    <n v="6.9"/>
    <n v="167.20000000000002"/>
    <n v="24.231884057971016"/>
    <n v="2.4000000000000004"/>
    <n v="0.11578947368421054"/>
    <n v="-1.150943896331845E-2"/>
    <n v="27.368421052631575"/>
  </r>
  <r>
    <n v="538"/>
    <n v="25"/>
    <x v="0"/>
    <x v="5"/>
    <x v="2"/>
    <x v="0"/>
    <n v="41"/>
    <n v="6.2"/>
    <n v="8.6999999999999993"/>
    <x v="0"/>
    <x v="0"/>
    <x v="57"/>
    <n v="4.5999999999999996"/>
    <n v="5"/>
    <n v="360.8"/>
    <n v="72.16"/>
    <n v="1.7999999999999998"/>
    <n v="0.21463414634146344"/>
    <n v="-1.150943896331845E-2"/>
    <n v="47.368421052631575"/>
  </r>
  <r>
    <n v="539"/>
    <n v="38"/>
    <x v="0"/>
    <x v="5"/>
    <x v="2"/>
    <x v="1"/>
    <n v="53"/>
    <n v="6"/>
    <n v="7.2"/>
    <x v="0"/>
    <x v="0"/>
    <x v="3"/>
    <n v="6.2"/>
    <n v="3.6"/>
    <n v="530"/>
    <n v="147.22222222222223"/>
    <n v="2"/>
    <n v="0.18867924528301888"/>
    <n v="-1.150943896331845E-2"/>
    <n v="62.10526315789474"/>
  </r>
  <r>
    <n v="540"/>
    <n v="24"/>
    <x v="0"/>
    <x v="7"/>
    <x v="3"/>
    <x v="1"/>
    <n v="40"/>
    <n v="6.1"/>
    <n v="8.6"/>
    <x v="0"/>
    <x v="0"/>
    <x v="45"/>
    <n v="4.0999999999999996"/>
    <n v="6.4"/>
    <n v="236"/>
    <n v="36.875"/>
    <n v="1.9000000000000004"/>
    <n v="0.14750000000000002"/>
    <n v="-1.150943896331845E-2"/>
    <n v="32.631578947368418"/>
  </r>
  <r>
    <n v="541"/>
    <n v="51"/>
    <x v="0"/>
    <x v="5"/>
    <x v="5"/>
    <x v="0"/>
    <n v="51"/>
    <n v="6.6"/>
    <n v="8.3000000000000007"/>
    <x v="1"/>
    <x v="1"/>
    <x v="5"/>
    <n v="5.4"/>
    <n v="4.9000000000000004"/>
    <n v="438.59999999999997"/>
    <n v="89.510204081632637"/>
    <n v="1.4000000000000004"/>
    <n v="0.16862745098039214"/>
    <n v="-1.150943896331845E-2"/>
    <n v="48.421052631578945"/>
  </r>
  <r>
    <n v="542"/>
    <n v="29"/>
    <x v="0"/>
    <x v="5"/>
    <x v="4"/>
    <x v="1"/>
    <n v="35"/>
    <n v="7"/>
    <n v="10"/>
    <x v="1"/>
    <x v="1"/>
    <x v="30"/>
    <n v="2.2000000000000002"/>
    <n v="8.4"/>
    <n v="112"/>
    <n v="13.333333333333332"/>
    <n v="1"/>
    <n v="9.1428571428571428E-2"/>
    <n v="-1.150943896331845E-2"/>
    <n v="11.578947368421048"/>
  </r>
  <r>
    <n v="543"/>
    <n v="28"/>
    <x v="0"/>
    <x v="9"/>
    <x v="4"/>
    <x v="1"/>
    <n v="49"/>
    <n v="6.6"/>
    <n v="8.5"/>
    <x v="0"/>
    <x v="3"/>
    <x v="46"/>
    <n v="3.1"/>
    <n v="4.4000000000000004"/>
    <n v="470.4"/>
    <n v="106.90909090909089"/>
    <n v="1.4000000000000004"/>
    <n v="0.19591836734693877"/>
    <n v="-1.150943896331845E-2"/>
    <n v="53.684210526315788"/>
  </r>
  <r>
    <n v="544"/>
    <n v="46"/>
    <x v="2"/>
    <x v="8"/>
    <x v="0"/>
    <x v="0"/>
    <n v="56"/>
    <n v="7.6"/>
    <n v="7.5"/>
    <x v="0"/>
    <x v="4"/>
    <x v="3"/>
    <n v="4.7"/>
    <n v="3.7"/>
    <n v="560"/>
    <n v="151.35135135135135"/>
    <n v="0.40000000000000036"/>
    <n v="0.17857142857142858"/>
    <n v="-1.150943896331845E-2"/>
    <n v="61.05263157894737"/>
  </r>
  <r>
    <n v="545"/>
    <n v="32"/>
    <x v="0"/>
    <x v="5"/>
    <x v="5"/>
    <x v="0"/>
    <n v="30"/>
    <n v="4"/>
    <n v="6.4"/>
    <x v="0"/>
    <x v="2"/>
    <x v="51"/>
    <n v="3.3"/>
    <n v="6"/>
    <n v="129"/>
    <n v="21.5"/>
    <n v="4"/>
    <n v="0.14333333333333334"/>
    <n v="-1.150943896331845E-2"/>
    <n v="36.84210526315789"/>
  </r>
  <r>
    <n v="546"/>
    <n v="38"/>
    <x v="0"/>
    <x v="2"/>
    <x v="1"/>
    <x v="0"/>
    <n v="38"/>
    <n v="5.8"/>
    <n v="8.4"/>
    <x v="0"/>
    <x v="0"/>
    <x v="32"/>
    <n v="5.8"/>
    <n v="5.6"/>
    <n v="269.8"/>
    <n v="48.178571428571431"/>
    <n v="2.2000000000000002"/>
    <n v="0.18684210526315789"/>
    <n v="-1.150943896331845E-2"/>
    <n v="41.052631578947377"/>
  </r>
  <r>
    <n v="547"/>
    <n v="40"/>
    <x v="0"/>
    <x v="6"/>
    <x v="4"/>
    <x v="0"/>
    <n v="49"/>
    <n v="6.9"/>
    <n v="8.9"/>
    <x v="0"/>
    <x v="0"/>
    <x v="46"/>
    <n v="3.5"/>
    <n v="4.5999999999999996"/>
    <n v="470.4"/>
    <n v="102.26086956521739"/>
    <n v="1.0999999999999996"/>
    <n v="0.19591836734693877"/>
    <n v="-1.150943896331845E-2"/>
    <n v="51.578947368421055"/>
  </r>
  <r>
    <n v="548"/>
    <n v="43"/>
    <x v="1"/>
    <x v="9"/>
    <x v="1"/>
    <x v="1"/>
    <n v="43"/>
    <n v="6.6"/>
    <n v="9.1"/>
    <x v="0"/>
    <x v="0"/>
    <x v="75"/>
    <n v="6.4"/>
    <n v="6.7"/>
    <n v="245.1"/>
    <n v="36.582089552238806"/>
    <n v="1.4000000000000004"/>
    <n v="0.13255813953488371"/>
    <n v="-1.150943896331845E-2"/>
    <n v="29.473684210526311"/>
  </r>
  <r>
    <n v="549"/>
    <n v="57"/>
    <x v="0"/>
    <x v="9"/>
    <x v="4"/>
    <x v="1"/>
    <n v="47"/>
    <n v="5.2"/>
    <n v="6.6"/>
    <x v="1"/>
    <x v="1"/>
    <x v="9"/>
    <n v="4.9000000000000004"/>
    <n v="4.3"/>
    <n v="376"/>
    <n v="87.441860465116278"/>
    <n v="2.8"/>
    <n v="0.1702127659574468"/>
    <n v="-1.150943896331845E-2"/>
    <n v="54.736842105263165"/>
  </r>
  <r>
    <n v="550"/>
    <n v="23"/>
    <x v="1"/>
    <x v="8"/>
    <x v="4"/>
    <x v="1"/>
    <n v="40"/>
    <n v="5.4"/>
    <n v="7.6"/>
    <x v="1"/>
    <x v="1"/>
    <x v="7"/>
    <n v="3.4"/>
    <n v="5.4"/>
    <n v="276"/>
    <n v="51.111111111111107"/>
    <n v="2.5999999999999996"/>
    <n v="0.17250000000000001"/>
    <n v="-1.150943896331845E-2"/>
    <n v="43.157894736842103"/>
  </r>
  <r>
    <n v="551"/>
    <n v="43"/>
    <x v="2"/>
    <x v="7"/>
    <x v="0"/>
    <x v="0"/>
    <n v="45"/>
    <n v="4.9000000000000004"/>
    <n v="6.4"/>
    <x v="1"/>
    <x v="1"/>
    <x v="1"/>
    <n v="3.8"/>
    <n v="4.0999999999999996"/>
    <n v="368.99999999999994"/>
    <n v="90"/>
    <n v="3.0999999999999996"/>
    <n v="0.1822222222222222"/>
    <n v="-1.150943896331845E-2"/>
    <n v="56.84210526315789"/>
  </r>
  <r>
    <n v="552"/>
    <n v="54"/>
    <x v="0"/>
    <x v="8"/>
    <x v="2"/>
    <x v="2"/>
    <n v="43"/>
    <n v="7.7"/>
    <n v="8.6999999999999993"/>
    <x v="1"/>
    <x v="1"/>
    <x v="16"/>
    <n v="3.3"/>
    <n v="7"/>
    <n v="197.79999999999998"/>
    <n v="28.257142857142856"/>
    <n v="0.29999999999999982"/>
    <n v="0.10697674418604651"/>
    <n v="-1.150943896331845E-2"/>
    <n v="26.315789473684209"/>
  </r>
  <r>
    <n v="553"/>
    <n v="22"/>
    <x v="0"/>
    <x v="4"/>
    <x v="0"/>
    <x v="1"/>
    <n v="54"/>
    <n v="3.4"/>
    <n v="3.2"/>
    <x v="0"/>
    <x v="3"/>
    <x v="1"/>
    <n v="4.7"/>
    <n v="2.5"/>
    <n v="442.79999999999995"/>
    <n v="177.11999999999998"/>
    <n v="4.5999999999999996"/>
    <n v="0.15185185185185185"/>
    <n v="-1.150943896331845E-2"/>
    <n v="73.68421052631578"/>
  </r>
  <r>
    <n v="554"/>
    <n v="23"/>
    <x v="0"/>
    <x v="6"/>
    <x v="4"/>
    <x v="1"/>
    <n v="47"/>
    <n v="4.3"/>
    <n v="5.2"/>
    <x v="0"/>
    <x v="4"/>
    <x v="56"/>
    <n v="5"/>
    <n v="3.1"/>
    <n v="423"/>
    <n v="136.45161290322579"/>
    <n v="3.7"/>
    <n v="0.19148936170212766"/>
    <n v="-1.150943896331845E-2"/>
    <n v="67.368421052631575"/>
  </r>
  <r>
    <n v="555"/>
    <n v="56"/>
    <x v="1"/>
    <x v="3"/>
    <x v="5"/>
    <x v="1"/>
    <n v="47"/>
    <n v="6.8"/>
    <n v="9"/>
    <x v="1"/>
    <x v="1"/>
    <x v="56"/>
    <n v="5.8"/>
    <n v="5"/>
    <n v="423"/>
    <n v="84.6"/>
    <n v="1.2000000000000002"/>
    <n v="0.19148936170212766"/>
    <n v="-1.150943896331845E-2"/>
    <n v="47.368421052631575"/>
  </r>
  <r>
    <n v="556"/>
    <n v="59"/>
    <x v="0"/>
    <x v="0"/>
    <x v="2"/>
    <x v="2"/>
    <n v="41"/>
    <n v="7"/>
    <n v="9.9"/>
    <x v="1"/>
    <x v="1"/>
    <x v="29"/>
    <n v="4.2"/>
    <n v="5.5"/>
    <n v="364.90000000000003"/>
    <n v="66.345454545454558"/>
    <n v="1"/>
    <n v="0.21707317073170732"/>
    <n v="-1.150943896331845E-2"/>
    <n v="42.105263157894733"/>
  </r>
  <r>
    <n v="557"/>
    <n v="54"/>
    <x v="0"/>
    <x v="3"/>
    <x v="5"/>
    <x v="1"/>
    <n v="41"/>
    <n v="3.8"/>
    <n v="5.0999999999999996"/>
    <x v="0"/>
    <x v="2"/>
    <x v="37"/>
    <n v="3.5"/>
    <n v="5.5"/>
    <n v="172.20000000000002"/>
    <n v="31.309090909090912"/>
    <n v="4.2"/>
    <n v="0.10243902439024391"/>
    <n v="-1.150943896331845E-2"/>
    <n v="42.105263157894733"/>
  </r>
  <r>
    <n v="558"/>
    <n v="50"/>
    <x v="0"/>
    <x v="7"/>
    <x v="5"/>
    <x v="1"/>
    <n v="41"/>
    <n v="7.1"/>
    <n v="9.6999999999999993"/>
    <x v="0"/>
    <x v="4"/>
    <x v="40"/>
    <n v="4.2"/>
    <n v="5.9"/>
    <n v="319.8"/>
    <n v="54.20338983050847"/>
    <n v="0.90000000000000036"/>
    <n v="0.19024390243902439"/>
    <n v="-1.150943896331845E-2"/>
    <n v="37.89473684210526"/>
  </r>
  <r>
    <n v="559"/>
    <n v="63"/>
    <x v="1"/>
    <x v="7"/>
    <x v="5"/>
    <x v="2"/>
    <n v="48"/>
    <n v="6.5"/>
    <n v="8.4"/>
    <x v="0"/>
    <x v="2"/>
    <x v="57"/>
    <n v="6.9"/>
    <n v="4.8"/>
    <n v="422.40000000000003"/>
    <n v="88.000000000000014"/>
    <n v="1.5"/>
    <n v="0.18333333333333335"/>
    <n v="-1.150943896331845E-2"/>
    <n v="49.473684210526322"/>
  </r>
  <r>
    <n v="560"/>
    <n v="44"/>
    <x v="0"/>
    <x v="5"/>
    <x v="2"/>
    <x v="0"/>
    <n v="41"/>
    <n v="7"/>
    <n v="9.9"/>
    <x v="1"/>
    <x v="1"/>
    <x v="31"/>
    <n v="1.5"/>
    <n v="7.5"/>
    <n v="200.9"/>
    <n v="26.786666666666669"/>
    <n v="1"/>
    <n v="0.11951219512195123"/>
    <n v="-1.150943896331845E-2"/>
    <n v="21.052631578947366"/>
  </r>
  <r>
    <n v="561"/>
    <n v="59"/>
    <x v="0"/>
    <x v="8"/>
    <x v="5"/>
    <x v="1"/>
    <n v="47"/>
    <n v="6.3"/>
    <n v="8.3000000000000007"/>
    <x v="0"/>
    <x v="0"/>
    <x v="14"/>
    <n v="6.4"/>
    <n v="6.5"/>
    <n v="249.1"/>
    <n v="38.323076923076925"/>
    <n v="1.7000000000000002"/>
    <n v="0.11276595744680851"/>
    <n v="-1.150943896331845E-2"/>
    <n v="31.578947368421051"/>
  </r>
  <r>
    <n v="562"/>
    <n v="32"/>
    <x v="1"/>
    <x v="4"/>
    <x v="2"/>
    <x v="2"/>
    <n v="61"/>
    <n v="6.8"/>
    <n v="7.7"/>
    <x v="0"/>
    <x v="0"/>
    <x v="3"/>
    <n v="4.3"/>
    <n v="3.8"/>
    <n v="610"/>
    <n v="160.5263157894737"/>
    <n v="1.2000000000000002"/>
    <n v="0.16393442622950818"/>
    <n v="-1.150943896331845E-2"/>
    <n v="60"/>
  </r>
  <r>
    <n v="563"/>
    <n v="23"/>
    <x v="1"/>
    <x v="5"/>
    <x v="1"/>
    <x v="1"/>
    <n v="51"/>
    <n v="6.9"/>
    <n v="8.6999999999999993"/>
    <x v="1"/>
    <x v="1"/>
    <x v="18"/>
    <n v="3.2"/>
    <n v="5.6"/>
    <n v="382.5"/>
    <n v="68.303571428571431"/>
    <n v="1.0999999999999996"/>
    <n v="0.14705882352941177"/>
    <n v="-1.150943896331845E-2"/>
    <n v="41.052631578947377"/>
  </r>
  <r>
    <n v="564"/>
    <n v="33"/>
    <x v="1"/>
    <x v="1"/>
    <x v="4"/>
    <x v="1"/>
    <n v="42"/>
    <n v="6.9"/>
    <n v="9.6999999999999993"/>
    <x v="0"/>
    <x v="0"/>
    <x v="4"/>
    <n v="3.2"/>
    <n v="7.4"/>
    <n v="201.6"/>
    <n v="27.243243243243242"/>
    <n v="1.0999999999999996"/>
    <n v="0.11428571428571428"/>
    <n v="-1.150943896331845E-2"/>
    <n v="22.105263157894733"/>
  </r>
  <r>
    <n v="565"/>
    <n v="32"/>
    <x v="0"/>
    <x v="4"/>
    <x v="3"/>
    <x v="1"/>
    <n v="54"/>
    <n v="6.6"/>
    <n v="7.9"/>
    <x v="0"/>
    <x v="0"/>
    <x v="3"/>
    <n v="5.6"/>
    <n v="4"/>
    <n v="540"/>
    <n v="135"/>
    <n v="1.4000000000000004"/>
    <n v="0.18518518518518517"/>
    <n v="-1.150943896331845E-2"/>
    <n v="57.894736842105267"/>
  </r>
  <r>
    <n v="566"/>
    <n v="46"/>
    <x v="1"/>
    <x v="7"/>
    <x v="5"/>
    <x v="0"/>
    <n v="41"/>
    <n v="6.1"/>
    <n v="8.5"/>
    <x v="0"/>
    <x v="3"/>
    <x v="53"/>
    <n v="3.7"/>
    <n v="6"/>
    <n v="266.5"/>
    <n v="44.416666666666664"/>
    <n v="1.9000000000000004"/>
    <n v="0.15853658536585366"/>
    <n v="-1.150943896331845E-2"/>
    <n v="36.84210526315789"/>
  </r>
  <r>
    <n v="567"/>
    <n v="25"/>
    <x v="1"/>
    <x v="7"/>
    <x v="0"/>
    <x v="0"/>
    <n v="30"/>
    <n v="6.1"/>
    <n v="9.6"/>
    <x v="1"/>
    <x v="1"/>
    <x v="16"/>
    <n v="4.3"/>
    <n v="7.5"/>
    <n v="138"/>
    <n v="18.399999999999999"/>
    <n v="1.9000000000000004"/>
    <n v="0.15333333333333332"/>
    <n v="-1.150943896331845E-2"/>
    <n v="21.052631578947366"/>
  </r>
  <r>
    <n v="568"/>
    <n v="36"/>
    <x v="0"/>
    <x v="9"/>
    <x v="1"/>
    <x v="1"/>
    <n v="36"/>
    <n v="6.5"/>
    <n v="9.6999999999999993"/>
    <x v="1"/>
    <x v="1"/>
    <x v="45"/>
    <n v="3.4"/>
    <n v="6.9"/>
    <n v="212.4"/>
    <n v="30.782608695652172"/>
    <n v="1.5"/>
    <n v="0.16388888888888889"/>
    <n v="-1.150943896331845E-2"/>
    <n v="27.368421052631575"/>
  </r>
  <r>
    <n v="569"/>
    <n v="55"/>
    <x v="1"/>
    <x v="1"/>
    <x v="0"/>
    <x v="2"/>
    <n v="30"/>
    <n v="7.4"/>
    <n v="10"/>
    <x v="1"/>
    <x v="1"/>
    <x v="57"/>
    <n v="4.2"/>
    <n v="5.6"/>
    <n v="264"/>
    <n v="47.142857142857146"/>
    <n v="0.59999999999999964"/>
    <n v="0.29333333333333333"/>
    <n v="-1.150943896331845E-2"/>
    <n v="41.052631578947377"/>
  </r>
  <r>
    <n v="570"/>
    <n v="59"/>
    <x v="0"/>
    <x v="5"/>
    <x v="3"/>
    <x v="1"/>
    <n v="42"/>
    <n v="9"/>
    <n v="6.8"/>
    <x v="1"/>
    <x v="1"/>
    <x v="40"/>
    <n v="3.5"/>
    <n v="4.5"/>
    <n v="327.59999999999997"/>
    <n v="72.8"/>
    <n v="-1"/>
    <n v="0.18571428571428572"/>
    <n v="-1.150943896331845E-2"/>
    <n v="52.631578947368418"/>
  </r>
  <r>
    <n v="571"/>
    <n v="54"/>
    <x v="1"/>
    <x v="7"/>
    <x v="2"/>
    <x v="0"/>
    <n v="45"/>
    <n v="7"/>
    <n v="9.5"/>
    <x v="0"/>
    <x v="0"/>
    <x v="42"/>
    <n v="6.3"/>
    <n v="5.5"/>
    <n v="382.5"/>
    <n v="69.545454545454547"/>
    <n v="1"/>
    <n v="0.18888888888888888"/>
    <n v="-1.150943896331845E-2"/>
    <n v="42.105263157894733"/>
  </r>
  <r>
    <n v="572"/>
    <n v="36"/>
    <x v="0"/>
    <x v="1"/>
    <x v="3"/>
    <x v="0"/>
    <n v="58"/>
    <n v="6.8"/>
    <n v="7.8"/>
    <x v="0"/>
    <x v="2"/>
    <x v="63"/>
    <n v="5.6"/>
    <n v="4.2"/>
    <n v="545.20000000000005"/>
    <n v="129.80952380952382"/>
    <n v="1.2000000000000002"/>
    <n v="0.1620689655172414"/>
    <n v="-1.150943896331845E-2"/>
    <n v="55.78947368421052"/>
  </r>
  <r>
    <n v="573"/>
    <n v="60"/>
    <x v="1"/>
    <x v="6"/>
    <x v="0"/>
    <x v="1"/>
    <n v="47"/>
    <n v="8"/>
    <n v="7.8"/>
    <x v="1"/>
    <x v="1"/>
    <x v="3"/>
    <n v="3.9"/>
    <n v="3.9"/>
    <n v="470"/>
    <n v="120.51282051282051"/>
    <n v="0"/>
    <n v="0.21276595744680851"/>
    <n v="-1.150943896331845E-2"/>
    <n v="58.947368421052623"/>
  </r>
  <r>
    <n v="574"/>
    <n v="21"/>
    <x v="0"/>
    <x v="0"/>
    <x v="3"/>
    <x v="1"/>
    <n v="43"/>
    <n v="6.8"/>
    <n v="9.4"/>
    <x v="0"/>
    <x v="4"/>
    <x v="22"/>
    <n v="3.5"/>
    <n v="6.6"/>
    <n v="266.60000000000002"/>
    <n v="40.393939393939398"/>
    <n v="1.2000000000000002"/>
    <n v="0.14418604651162792"/>
    <n v="-1.150943896331845E-2"/>
    <n v="30.526315789473692"/>
  </r>
  <r>
    <n v="575"/>
    <n v="32"/>
    <x v="1"/>
    <x v="8"/>
    <x v="4"/>
    <x v="2"/>
    <n v="51"/>
    <n v="4.5999999999999996"/>
    <n v="5.3"/>
    <x v="0"/>
    <x v="0"/>
    <x v="10"/>
    <n v="3"/>
    <n v="3.8"/>
    <n v="387.59999999999997"/>
    <n v="102"/>
    <n v="3.4000000000000004"/>
    <n v="0.14901960784313725"/>
    <n v="-1.150943896331845E-2"/>
    <n v="60"/>
  </r>
  <r>
    <n v="576"/>
    <n v="21"/>
    <x v="0"/>
    <x v="7"/>
    <x v="3"/>
    <x v="1"/>
    <n v="30"/>
    <n v="5.0999999999999996"/>
    <n v="8.1999999999999993"/>
    <x v="1"/>
    <x v="1"/>
    <x v="59"/>
    <n v="6.4"/>
    <n v="7.4"/>
    <n v="102"/>
    <n v="13.783783783783782"/>
    <n v="2.9000000000000004"/>
    <n v="0.11333333333333333"/>
    <n v="-1.150943896331845E-2"/>
    <n v="22.105263157894733"/>
  </r>
  <r>
    <n v="577"/>
    <n v="47"/>
    <x v="2"/>
    <x v="6"/>
    <x v="5"/>
    <x v="0"/>
    <n v="46"/>
    <n v="8.9"/>
    <n v="6.5"/>
    <x v="1"/>
    <x v="1"/>
    <x v="70"/>
    <n v="5"/>
    <n v="4"/>
    <n v="386.40000000000003"/>
    <n v="96.600000000000009"/>
    <n v="-0.90000000000000036"/>
    <n v="0.18260869565217391"/>
    <n v="-1.150943896331845E-2"/>
    <n v="57.894736842105267"/>
  </r>
  <r>
    <n v="578"/>
    <n v="62"/>
    <x v="1"/>
    <x v="4"/>
    <x v="4"/>
    <x v="1"/>
    <n v="51"/>
    <n v="5.0999999999999996"/>
    <n v="6.1"/>
    <x v="0"/>
    <x v="0"/>
    <x v="69"/>
    <n v="2.4"/>
    <n v="3.9"/>
    <n v="423.3"/>
    <n v="108.53846153846155"/>
    <n v="2.9000000000000004"/>
    <n v="0.16274509803921569"/>
    <n v="-1.150943896331845E-2"/>
    <n v="58.947368421052623"/>
  </r>
  <r>
    <n v="579"/>
    <n v="45"/>
    <x v="0"/>
    <x v="8"/>
    <x v="5"/>
    <x v="0"/>
    <n v="33"/>
    <n v="7.1"/>
    <n v="10"/>
    <x v="1"/>
    <x v="1"/>
    <x v="30"/>
    <n v="1.4"/>
    <n v="8.4"/>
    <n v="105.60000000000001"/>
    <n v="12.571428571428571"/>
    <n v="0.90000000000000036"/>
    <n v="9.696969696969697E-2"/>
    <n v="-1.150943896331845E-2"/>
    <n v="11.578947368421048"/>
  </r>
  <r>
    <n v="580"/>
    <n v="41"/>
    <x v="1"/>
    <x v="1"/>
    <x v="3"/>
    <x v="1"/>
    <n v="54"/>
    <n v="4.7"/>
    <n v="5.2"/>
    <x v="0"/>
    <x v="3"/>
    <x v="70"/>
    <n v="3.3"/>
    <n v="3.4"/>
    <n v="453.6"/>
    <n v="133.41176470588238"/>
    <n v="3.3"/>
    <n v="0.15555555555555556"/>
    <n v="-1.150943896331845E-2"/>
    <n v="64.21052631578948"/>
  </r>
  <r>
    <n v="581"/>
    <n v="62"/>
    <x v="2"/>
    <x v="8"/>
    <x v="4"/>
    <x v="1"/>
    <n v="47"/>
    <n v="8.1"/>
    <n v="7.6"/>
    <x v="1"/>
    <x v="1"/>
    <x v="69"/>
    <n v="5.0999999999999996"/>
    <n v="4.7"/>
    <n v="390.1"/>
    <n v="83"/>
    <n v="-9.9999999999999645E-2"/>
    <n v="0.17659574468085107"/>
    <n v="-1.150943896331845E-2"/>
    <n v="50.526315789473685"/>
  </r>
  <r>
    <n v="582"/>
    <n v="22"/>
    <x v="0"/>
    <x v="3"/>
    <x v="4"/>
    <x v="1"/>
    <n v="41"/>
    <n v="5.5"/>
    <n v="7.7"/>
    <x v="1"/>
    <x v="1"/>
    <x v="11"/>
    <n v="2.4"/>
    <n v="5.2"/>
    <n v="299.3"/>
    <n v="57.557692307692307"/>
    <n v="2.5"/>
    <n v="0.17804878048780487"/>
    <n v="-1.150943896331845E-2"/>
    <n v="45.263157894736835"/>
  </r>
  <r>
    <n v="583"/>
    <n v="54"/>
    <x v="0"/>
    <x v="9"/>
    <x v="3"/>
    <x v="2"/>
    <n v="50"/>
    <n v="6.3"/>
    <n v="8"/>
    <x v="0"/>
    <x v="0"/>
    <x v="64"/>
    <n v="3.6"/>
    <n v="4.0999999999999996"/>
    <n v="484.99999999999994"/>
    <n v="118.29268292682926"/>
    <n v="1.7000000000000002"/>
    <n v="0.19399999999999998"/>
    <n v="-1.150943896331845E-2"/>
    <n v="56.84210526315789"/>
  </r>
  <r>
    <n v="584"/>
    <n v="31"/>
    <x v="1"/>
    <x v="1"/>
    <x v="1"/>
    <x v="1"/>
    <n v="63"/>
    <n v="5.9"/>
    <n v="6"/>
    <x v="0"/>
    <x v="0"/>
    <x v="64"/>
    <n v="4.9000000000000004"/>
    <n v="3.2"/>
    <n v="611.09999999999991"/>
    <n v="190.96874999999997"/>
    <n v="2.0999999999999996"/>
    <n v="0.15396825396825395"/>
    <n v="-1.150943896331845E-2"/>
    <n v="66.315789473684205"/>
  </r>
  <r>
    <n v="585"/>
    <n v="43"/>
    <x v="0"/>
    <x v="6"/>
    <x v="2"/>
    <x v="1"/>
    <n v="46"/>
    <n v="7"/>
    <n v="9.3000000000000007"/>
    <x v="0"/>
    <x v="4"/>
    <x v="53"/>
    <n v="4.0999999999999996"/>
    <n v="6.4"/>
    <n v="299"/>
    <n v="46.71875"/>
    <n v="1"/>
    <n v="0.14130434782608695"/>
    <n v="-1.150943896331845E-2"/>
    <n v="32.631578947368418"/>
  </r>
  <r>
    <n v="586"/>
    <n v="24"/>
    <x v="0"/>
    <x v="7"/>
    <x v="2"/>
    <x v="2"/>
    <n v="46"/>
    <n v="6.5"/>
    <n v="8.6"/>
    <x v="0"/>
    <x v="0"/>
    <x v="50"/>
    <n v="4.4000000000000004"/>
    <n v="4.7"/>
    <n v="418.59999999999997"/>
    <n v="89.063829787234027"/>
    <n v="1.5"/>
    <n v="0.19782608695652174"/>
    <n v="-1.150943896331845E-2"/>
    <n v="50.526315789473685"/>
  </r>
  <r>
    <n v="587"/>
    <n v="39"/>
    <x v="0"/>
    <x v="1"/>
    <x v="2"/>
    <x v="0"/>
    <n v="41"/>
    <n v="7.6"/>
    <n v="9.1"/>
    <x v="1"/>
    <x v="1"/>
    <x v="45"/>
    <n v="3.5"/>
    <n v="6.6"/>
    <n v="241.9"/>
    <n v="36.651515151515156"/>
    <n v="0.40000000000000036"/>
    <n v="0.14390243902439026"/>
    <n v="-1.150943896331845E-2"/>
    <n v="30.526315789473692"/>
  </r>
  <r>
    <n v="588"/>
    <n v="58"/>
    <x v="0"/>
    <x v="2"/>
    <x v="4"/>
    <x v="1"/>
    <n v="38"/>
    <n v="7.2"/>
    <n v="9.9"/>
    <x v="1"/>
    <x v="1"/>
    <x v="39"/>
    <n v="2.2999999999999998"/>
    <n v="6.9"/>
    <n v="231.79999999999998"/>
    <n v="33.594202898550719"/>
    <n v="0.79999999999999982"/>
    <n v="0.16052631578947368"/>
    <n v="-1.150943896331845E-2"/>
    <n v="27.368421052631575"/>
  </r>
  <r>
    <n v="589"/>
    <n v="58"/>
    <x v="0"/>
    <x v="3"/>
    <x v="2"/>
    <x v="2"/>
    <n v="51"/>
    <n v="6.6"/>
    <n v="8.3000000000000007"/>
    <x v="1"/>
    <x v="1"/>
    <x v="3"/>
    <n v="5.9"/>
    <n v="4.2"/>
    <n v="510"/>
    <n v="121.42857142857142"/>
    <n v="1.4000000000000004"/>
    <n v="0.19607843137254902"/>
    <n v="-1.150943896331845E-2"/>
    <n v="55.78947368421052"/>
  </r>
  <r>
    <n v="590"/>
    <n v="32"/>
    <x v="0"/>
    <x v="6"/>
    <x v="4"/>
    <x v="0"/>
    <n v="38"/>
    <n v="7.2"/>
    <n v="9.9"/>
    <x v="1"/>
    <x v="1"/>
    <x v="25"/>
    <n v="0.4"/>
    <n v="8.8000000000000007"/>
    <n v="91.2"/>
    <n v="10.363636363636363"/>
    <n v="0.79999999999999982"/>
    <n v="6.3157894736842107E-2"/>
    <n v="-1.150943896331845E-2"/>
    <n v="7.3684210526315717"/>
  </r>
  <r>
    <n v="591"/>
    <n v="60"/>
    <x v="1"/>
    <x v="4"/>
    <x v="1"/>
    <x v="1"/>
    <n v="45"/>
    <n v="7.3"/>
    <n v="9.1"/>
    <x v="1"/>
    <x v="1"/>
    <x v="11"/>
    <n v="4.2"/>
    <n v="5.9"/>
    <n v="328.5"/>
    <n v="55.677966101694913"/>
    <n v="0.70000000000000018"/>
    <n v="0.16222222222222221"/>
    <n v="-1.150943896331845E-2"/>
    <n v="37.89473684210526"/>
  </r>
  <r>
    <n v="592"/>
    <n v="64"/>
    <x v="1"/>
    <x v="2"/>
    <x v="3"/>
    <x v="1"/>
    <n v="41"/>
    <n v="5.6"/>
    <n v="7.8"/>
    <x v="1"/>
    <x v="1"/>
    <x v="10"/>
    <n v="6.7"/>
    <n v="5.0999999999999996"/>
    <n v="311.59999999999997"/>
    <n v="61.098039215686271"/>
    <n v="2.4000000000000004"/>
    <n v="0.18536585365853658"/>
    <n v="-1.150943896331845E-2"/>
    <n v="46.315789473684212"/>
  </r>
  <r>
    <n v="593"/>
    <n v="31"/>
    <x v="0"/>
    <x v="1"/>
    <x v="3"/>
    <x v="0"/>
    <n v="48"/>
    <n v="5.5"/>
    <n v="6.9"/>
    <x v="0"/>
    <x v="5"/>
    <x v="33"/>
    <n v="3.8"/>
    <n v="5.0999999999999996"/>
    <n v="326.39999999999998"/>
    <n v="64"/>
    <n v="2.5"/>
    <n v="0.14166666666666666"/>
    <n v="-1.150943896331845E-2"/>
    <n v="46.315789473684212"/>
  </r>
  <r>
    <n v="594"/>
    <n v="32"/>
    <x v="1"/>
    <x v="9"/>
    <x v="4"/>
    <x v="0"/>
    <n v="47"/>
    <n v="8.5"/>
    <n v="7"/>
    <x v="1"/>
    <x v="1"/>
    <x v="40"/>
    <n v="2.9"/>
    <n v="4.5999999999999996"/>
    <n v="366.59999999999997"/>
    <n v="79.695652173913047"/>
    <n v="-0.5"/>
    <n v="0.16595744680851063"/>
    <n v="-1.150943896331845E-2"/>
    <n v="51.578947368421055"/>
  </r>
  <r>
    <n v="595"/>
    <n v="29"/>
    <x v="1"/>
    <x v="2"/>
    <x v="4"/>
    <x v="1"/>
    <n v="53"/>
    <n v="7.3"/>
    <n v="8.3000000000000007"/>
    <x v="0"/>
    <x v="4"/>
    <x v="2"/>
    <n v="4.4000000000000004"/>
    <n v="5.3"/>
    <n v="408.1"/>
    <n v="77"/>
    <n v="0.70000000000000018"/>
    <n v="0.14528301886792452"/>
    <n v="-1.150943896331845E-2"/>
    <n v="44.21052631578948"/>
  </r>
  <r>
    <n v="596"/>
    <n v="52"/>
    <x v="1"/>
    <x v="8"/>
    <x v="1"/>
    <x v="1"/>
    <n v="40"/>
    <n v="6.8"/>
    <n v="9.6999999999999993"/>
    <x v="1"/>
    <x v="1"/>
    <x v="32"/>
    <n v="4"/>
    <n v="6.3"/>
    <n v="284"/>
    <n v="45.079365079365083"/>
    <n v="1.2000000000000002"/>
    <n v="0.17749999999999999"/>
    <n v="-1.150943896331845E-2"/>
    <n v="33.684210526315788"/>
  </r>
  <r>
    <n v="597"/>
    <n v="59"/>
    <x v="0"/>
    <x v="1"/>
    <x v="2"/>
    <x v="1"/>
    <n v="42"/>
    <n v="5"/>
    <n v="6.8"/>
    <x v="1"/>
    <x v="1"/>
    <x v="75"/>
    <n v="4.0999999999999996"/>
    <n v="5.5"/>
    <n v="239.4"/>
    <n v="43.527272727272731"/>
    <n v="3"/>
    <n v="0.13571428571428573"/>
    <n v="-1.150943896331845E-2"/>
    <n v="42.105263157894733"/>
  </r>
  <r>
    <n v="598"/>
    <n v="35"/>
    <x v="0"/>
    <x v="6"/>
    <x v="1"/>
    <x v="1"/>
    <n v="37"/>
    <n v="3.5"/>
    <n v="5.0999999999999996"/>
    <x v="0"/>
    <x v="0"/>
    <x v="31"/>
    <n v="3.8"/>
    <n v="5.0999999999999996"/>
    <n v="181.3"/>
    <n v="35.549019607843142"/>
    <n v="4.5"/>
    <n v="0.13243243243243244"/>
    <n v="-1.150943896331845E-2"/>
    <n v="46.315789473684212"/>
  </r>
  <r>
    <n v="599"/>
    <n v="64"/>
    <x v="1"/>
    <x v="1"/>
    <x v="3"/>
    <x v="1"/>
    <n v="41"/>
    <n v="5.8"/>
    <n v="8"/>
    <x v="1"/>
    <x v="1"/>
    <x v="40"/>
    <n v="5.8"/>
    <n v="5.0999999999999996"/>
    <n v="319.8"/>
    <n v="62.705882352941181"/>
    <n v="2.2000000000000002"/>
    <n v="0.19024390243902439"/>
    <n v="-1.150943896331845E-2"/>
    <n v="46.315789473684212"/>
  </r>
  <r>
    <n v="600"/>
    <n v="54"/>
    <x v="1"/>
    <x v="9"/>
    <x v="3"/>
    <x v="1"/>
    <n v="48"/>
    <n v="5.5"/>
    <n v="7"/>
    <x v="0"/>
    <x v="2"/>
    <x v="50"/>
    <n v="4.4000000000000004"/>
    <n v="3.9"/>
    <n v="436.79999999999995"/>
    <n v="111.99999999999999"/>
    <n v="2.5"/>
    <n v="0.18958333333333333"/>
    <n v="-1.150943896331845E-2"/>
    <n v="58.947368421052623"/>
  </r>
  <r>
    <n v="601"/>
    <n v="22"/>
    <x v="1"/>
    <x v="0"/>
    <x v="5"/>
    <x v="0"/>
    <n v="51"/>
    <n v="5.7"/>
    <n v="7"/>
    <x v="0"/>
    <x v="0"/>
    <x v="3"/>
    <n v="4.3"/>
    <n v="3.5"/>
    <n v="510"/>
    <n v="145.71428571428572"/>
    <n v="2.2999999999999998"/>
    <n v="0.19607843137254902"/>
    <n v="-1.150943896331845E-2"/>
    <n v="63.157894736842103"/>
  </r>
  <r>
    <n v="602"/>
    <n v="24"/>
    <x v="1"/>
    <x v="8"/>
    <x v="2"/>
    <x v="0"/>
    <n v="37"/>
    <n v="7.5"/>
    <n v="9.6"/>
    <x v="1"/>
    <x v="1"/>
    <x v="52"/>
    <n v="3.7"/>
    <n v="5.7"/>
    <n v="299.7"/>
    <n v="52.578947368421048"/>
    <n v="0.5"/>
    <n v="0.2189189189189189"/>
    <n v="-1.150943896331845E-2"/>
    <n v="40"/>
  </r>
  <r>
    <n v="603"/>
    <n v="45"/>
    <x v="0"/>
    <x v="7"/>
    <x v="3"/>
    <x v="1"/>
    <n v="51"/>
    <n v="8.5"/>
    <n v="6.7"/>
    <x v="1"/>
    <x v="1"/>
    <x v="50"/>
    <n v="4.2"/>
    <n v="3.8"/>
    <n v="464.09999999999997"/>
    <n v="122.13157894736842"/>
    <n v="-0.5"/>
    <n v="0.17843137254901961"/>
    <n v="-1.150943896331845E-2"/>
    <n v="60"/>
  </r>
  <r>
    <n v="604"/>
    <n v="30"/>
    <x v="1"/>
    <x v="1"/>
    <x v="5"/>
    <x v="1"/>
    <n v="55"/>
    <n v="7.9"/>
    <n v="7.2"/>
    <x v="1"/>
    <x v="1"/>
    <x v="3"/>
    <n v="5.7"/>
    <n v="3.6"/>
    <n v="550"/>
    <n v="152.77777777777777"/>
    <n v="9.9999999999999645E-2"/>
    <n v="0.18181818181818182"/>
    <n v="-1.150943896331845E-2"/>
    <n v="62.10526315789474"/>
  </r>
  <r>
    <n v="605"/>
    <n v="26"/>
    <x v="0"/>
    <x v="9"/>
    <x v="4"/>
    <x v="1"/>
    <n v="48"/>
    <n v="5.3"/>
    <n v="6.6"/>
    <x v="0"/>
    <x v="2"/>
    <x v="42"/>
    <n v="3.2"/>
    <n v="4"/>
    <n v="408"/>
    <n v="102"/>
    <n v="2.7"/>
    <n v="0.17708333333333334"/>
    <n v="-1.150943896331845E-2"/>
    <n v="57.894736842105267"/>
  </r>
  <r>
    <n v="606"/>
    <n v="29"/>
    <x v="0"/>
    <x v="2"/>
    <x v="3"/>
    <x v="1"/>
    <n v="60"/>
    <n v="7"/>
    <n v="8"/>
    <x v="1"/>
    <x v="1"/>
    <x v="3"/>
    <n v="4.2"/>
    <n v="4"/>
    <n v="600"/>
    <n v="150"/>
    <n v="1"/>
    <n v="0.16666666666666666"/>
    <n v="-1.150943896331845E-2"/>
    <n v="57.894736842105267"/>
  </r>
  <r>
    <n v="607"/>
    <n v="61"/>
    <x v="1"/>
    <x v="2"/>
    <x v="0"/>
    <x v="2"/>
    <n v="38"/>
    <n v="5.5"/>
    <n v="7.9"/>
    <x v="0"/>
    <x v="5"/>
    <x v="75"/>
    <n v="4"/>
    <n v="6.1"/>
    <n v="216.6"/>
    <n v="35.508196721311478"/>
    <n v="2.5"/>
    <n v="0.15"/>
    <n v="-1.150943896331845E-2"/>
    <n v="35.789473684210535"/>
  </r>
  <r>
    <n v="608"/>
    <n v="53"/>
    <x v="0"/>
    <x v="6"/>
    <x v="2"/>
    <x v="0"/>
    <n v="35"/>
    <n v="3.4"/>
    <n v="5.2"/>
    <x v="0"/>
    <x v="5"/>
    <x v="35"/>
    <n v="5.5"/>
    <n v="4.4000000000000004"/>
    <n v="220.5"/>
    <n v="50.11363636363636"/>
    <n v="4.5999999999999996"/>
    <n v="0.18"/>
    <n v="-1.150943896331845E-2"/>
    <n v="53.684210526315788"/>
  </r>
  <r>
    <n v="609"/>
    <n v="22"/>
    <x v="0"/>
    <x v="8"/>
    <x v="5"/>
    <x v="1"/>
    <n v="30"/>
    <n v="6.1"/>
    <n v="9.6"/>
    <x v="0"/>
    <x v="4"/>
    <x v="34"/>
    <n v="2"/>
    <n v="8.3000000000000007"/>
    <n v="93"/>
    <n v="11.204819277108433"/>
    <n v="1.9000000000000004"/>
    <n v="0.10333333333333333"/>
    <n v="-1.150943896331845E-2"/>
    <n v="12.631578947368412"/>
  </r>
  <r>
    <n v="610"/>
    <n v="27"/>
    <x v="1"/>
    <x v="2"/>
    <x v="2"/>
    <x v="1"/>
    <n v="56"/>
    <n v="8.1"/>
    <n v="6.8"/>
    <x v="1"/>
    <x v="1"/>
    <x v="3"/>
    <n v="5.8"/>
    <n v="3.4"/>
    <n v="560"/>
    <n v="164.70588235294119"/>
    <n v="-9.9999999999999645E-2"/>
    <n v="0.17857142857142858"/>
    <n v="-1.150943896331845E-2"/>
    <n v="64.21052631578948"/>
  </r>
  <r>
    <n v="611"/>
    <n v="50"/>
    <x v="0"/>
    <x v="7"/>
    <x v="2"/>
    <x v="1"/>
    <n v="50"/>
    <n v="5.7"/>
    <n v="7"/>
    <x v="1"/>
    <x v="1"/>
    <x v="3"/>
    <n v="5.0999999999999996"/>
    <n v="3.5"/>
    <n v="500"/>
    <n v="142.85714285714286"/>
    <n v="2.2999999999999998"/>
    <n v="0.2"/>
    <n v="-1.150943896331845E-2"/>
    <n v="63.157894736842103"/>
  </r>
  <r>
    <n v="612"/>
    <n v="30"/>
    <x v="2"/>
    <x v="0"/>
    <x v="0"/>
    <x v="0"/>
    <n v="44"/>
    <n v="7.4"/>
    <n v="8.9"/>
    <x v="1"/>
    <x v="1"/>
    <x v="7"/>
    <n v="4.9000000000000004"/>
    <n v="6"/>
    <n v="303.60000000000002"/>
    <n v="50.6"/>
    <n v="0.59999999999999964"/>
    <n v="0.15681818181818183"/>
    <n v="-1.150943896331845E-2"/>
    <n v="36.84210526315789"/>
  </r>
  <r>
    <n v="613"/>
    <n v="64"/>
    <x v="2"/>
    <x v="0"/>
    <x v="1"/>
    <x v="1"/>
    <n v="47"/>
    <n v="5.2"/>
    <n v="6.6"/>
    <x v="0"/>
    <x v="3"/>
    <x v="1"/>
    <n v="4.8"/>
    <n v="4.2"/>
    <n v="385.4"/>
    <n v="91.761904761904759"/>
    <n v="2.8"/>
    <n v="0.17446808510638295"/>
    <n v="-1.150943896331845E-2"/>
    <n v="55.78947368421052"/>
  </r>
  <r>
    <n v="614"/>
    <n v="26"/>
    <x v="1"/>
    <x v="6"/>
    <x v="4"/>
    <x v="0"/>
    <n v="35"/>
    <n v="7.2"/>
    <n v="10"/>
    <x v="1"/>
    <x v="1"/>
    <x v="13"/>
    <n v="3.2"/>
    <n v="8.1999999999999993"/>
    <n v="126"/>
    <n v="15.365853658536587"/>
    <n v="0.79999999999999982"/>
    <n v="0.10285714285714286"/>
    <n v="-1.150943896331845E-2"/>
    <n v="13.684210526315796"/>
  </r>
  <r>
    <n v="615"/>
    <n v="64"/>
    <x v="0"/>
    <x v="1"/>
    <x v="2"/>
    <x v="0"/>
    <n v="64"/>
    <n v="5.8"/>
    <n v="5.9"/>
    <x v="0"/>
    <x v="0"/>
    <x v="3"/>
    <n v="8"/>
    <n v="2.9"/>
    <n v="640"/>
    <n v="220.68965517241381"/>
    <n v="2.2000000000000002"/>
    <n v="0.15625"/>
    <n v="-1.150943896331845E-2"/>
    <n v="69.473684210526315"/>
  </r>
  <r>
    <n v="616"/>
    <n v="21"/>
    <x v="0"/>
    <x v="2"/>
    <x v="3"/>
    <x v="1"/>
    <n v="46"/>
    <n v="8.5"/>
    <n v="7.2"/>
    <x v="1"/>
    <x v="1"/>
    <x v="56"/>
    <n v="8"/>
    <n v="4.0999999999999996"/>
    <n v="414"/>
    <n v="100.97560975609757"/>
    <n v="-0.5"/>
    <n v="0.19565217391304349"/>
    <n v="-1.150943896331845E-2"/>
    <n v="56.84210526315789"/>
  </r>
  <r>
    <n v="617"/>
    <n v="25"/>
    <x v="0"/>
    <x v="9"/>
    <x v="4"/>
    <x v="2"/>
    <n v="45"/>
    <n v="5.7"/>
    <n v="7.6"/>
    <x v="0"/>
    <x v="4"/>
    <x v="75"/>
    <n v="3.6"/>
    <n v="6"/>
    <n v="256.5"/>
    <n v="42.75"/>
    <n v="2.2999999999999998"/>
    <n v="0.12666666666666668"/>
    <n v="-1.150943896331845E-2"/>
    <n v="36.84210526315789"/>
  </r>
  <r>
    <n v="618"/>
    <n v="60"/>
    <x v="0"/>
    <x v="4"/>
    <x v="3"/>
    <x v="0"/>
    <n v="50"/>
    <n v="5.4"/>
    <n v="6.6"/>
    <x v="0"/>
    <x v="3"/>
    <x v="3"/>
    <n v="4.2"/>
    <n v="3.3"/>
    <n v="500"/>
    <n v="151.51515151515153"/>
    <n v="2.5999999999999996"/>
    <n v="0.2"/>
    <n v="-1.150943896331845E-2"/>
    <n v="65.26315789473685"/>
  </r>
  <r>
    <n v="619"/>
    <n v="51"/>
    <x v="0"/>
    <x v="0"/>
    <x v="4"/>
    <x v="0"/>
    <n v="48"/>
    <n v="8.4"/>
    <n v="7.1"/>
    <x v="1"/>
    <x v="1"/>
    <x v="57"/>
    <n v="5.2"/>
    <n v="4.0999999999999996"/>
    <n v="422.40000000000003"/>
    <n v="103.02439024390246"/>
    <n v="-0.40000000000000036"/>
    <n v="0.18333333333333335"/>
    <n v="-1.150943896331845E-2"/>
    <n v="56.84210526315789"/>
  </r>
  <r>
    <n v="620"/>
    <n v="39"/>
    <x v="2"/>
    <x v="5"/>
    <x v="4"/>
    <x v="2"/>
    <n v="46"/>
    <n v="5.3"/>
    <n v="6.9"/>
    <x v="1"/>
    <x v="1"/>
    <x v="0"/>
    <n v="5.2"/>
    <n v="4.8"/>
    <n v="340.40000000000003"/>
    <n v="70.916666666666671"/>
    <n v="2.7"/>
    <n v="0.16086956521739132"/>
    <n v="-1.150943896331845E-2"/>
    <n v="49.473684210526322"/>
  </r>
  <r>
    <n v="621"/>
    <n v="53"/>
    <x v="0"/>
    <x v="6"/>
    <x v="5"/>
    <x v="1"/>
    <n v="38"/>
    <n v="6.5"/>
    <n v="9.5"/>
    <x v="1"/>
    <x v="1"/>
    <x v="18"/>
    <n v="6.1"/>
    <n v="6"/>
    <n v="285"/>
    <n v="47.5"/>
    <n v="1.5"/>
    <n v="0.19736842105263158"/>
    <n v="-1.150943896331845E-2"/>
    <n v="36.84210526315789"/>
  </r>
  <r>
    <n v="622"/>
    <n v="35"/>
    <x v="1"/>
    <x v="1"/>
    <x v="3"/>
    <x v="1"/>
    <n v="48"/>
    <n v="5.3"/>
    <n v="6.7"/>
    <x v="1"/>
    <x v="1"/>
    <x v="18"/>
    <n v="1.8"/>
    <n v="4.5999999999999996"/>
    <n v="360"/>
    <n v="78.260869565217391"/>
    <n v="2.7"/>
    <n v="0.15625"/>
    <n v="-1.150943896331845E-2"/>
    <n v="51.578947368421055"/>
  </r>
  <r>
    <n v="623"/>
    <n v="44"/>
    <x v="0"/>
    <x v="3"/>
    <x v="3"/>
    <x v="2"/>
    <n v="60"/>
    <n v="7.6"/>
    <n v="7.1"/>
    <x v="0"/>
    <x v="2"/>
    <x v="3"/>
    <n v="4.8"/>
    <n v="3.6"/>
    <n v="600"/>
    <n v="166.66666666666666"/>
    <n v="0.40000000000000036"/>
    <n v="0.16666666666666666"/>
    <n v="-1.150943896331845E-2"/>
    <n v="62.10526315789474"/>
  </r>
  <r>
    <n v="624"/>
    <n v="31"/>
    <x v="1"/>
    <x v="6"/>
    <x v="4"/>
    <x v="0"/>
    <n v="55"/>
    <n v="8.1"/>
    <n v="6.8"/>
    <x v="1"/>
    <x v="1"/>
    <x v="1"/>
    <n v="4.0999999999999996"/>
    <n v="4.3"/>
    <n v="450.99999999999994"/>
    <n v="104.88372093023256"/>
    <n v="-9.9999999999999645E-2"/>
    <n v="0.14909090909090908"/>
    <n v="-1.150943896331845E-2"/>
    <n v="54.736842105263165"/>
  </r>
  <r>
    <n v="625"/>
    <n v="26"/>
    <x v="1"/>
    <x v="9"/>
    <x v="2"/>
    <x v="2"/>
    <n v="57"/>
    <n v="5.2"/>
    <n v="5.6"/>
    <x v="0"/>
    <x v="0"/>
    <x v="3"/>
    <n v="4.4000000000000004"/>
    <n v="2.8"/>
    <n v="570"/>
    <n v="203.57142857142858"/>
    <n v="2.8"/>
    <n v="0.17543859649122806"/>
    <n v="-1.150943896331845E-2"/>
    <n v="70.526315789473685"/>
  </r>
  <r>
    <n v="626"/>
    <n v="58"/>
    <x v="0"/>
    <x v="4"/>
    <x v="3"/>
    <x v="1"/>
    <n v="40"/>
    <n v="7"/>
    <n v="10"/>
    <x v="0"/>
    <x v="0"/>
    <x v="39"/>
    <n v="2.2000000000000002"/>
    <n v="6.9"/>
    <n v="244"/>
    <n v="35.362318840579711"/>
    <n v="1"/>
    <n v="0.1525"/>
    <n v="-1.150943896331845E-2"/>
    <n v="27.368421052631575"/>
  </r>
  <r>
    <n v="627"/>
    <n v="36"/>
    <x v="0"/>
    <x v="5"/>
    <x v="0"/>
    <x v="0"/>
    <n v="37"/>
    <n v="7.2"/>
    <n v="10"/>
    <x v="1"/>
    <x v="1"/>
    <x v="65"/>
    <n v="3.3"/>
    <n v="7.7"/>
    <n v="173.9"/>
    <n v="22.584415584415584"/>
    <n v="0.79999999999999982"/>
    <n v="0.12702702702702703"/>
    <n v="-1.150943896331845E-2"/>
    <n v="18.94736842105263"/>
  </r>
  <r>
    <n v="628"/>
    <n v="64"/>
    <x v="1"/>
    <x v="0"/>
    <x v="0"/>
    <x v="1"/>
    <n v="43"/>
    <n v="6.4"/>
    <n v="8.8000000000000007"/>
    <x v="0"/>
    <x v="5"/>
    <x v="45"/>
    <n v="4.8"/>
    <n v="6.4"/>
    <n v="253.70000000000002"/>
    <n v="39.640625"/>
    <n v="1.5999999999999996"/>
    <n v="0.1372093023255814"/>
    <n v="-1.150943896331845E-2"/>
    <n v="32.631578947368418"/>
  </r>
  <r>
    <n v="629"/>
    <n v="30"/>
    <x v="1"/>
    <x v="8"/>
    <x v="4"/>
    <x v="1"/>
    <n v="45"/>
    <n v="8.5"/>
    <n v="7.3"/>
    <x v="1"/>
    <x v="1"/>
    <x v="33"/>
    <n v="2.8"/>
    <n v="5.2"/>
    <n v="306"/>
    <n v="58.846153846153847"/>
    <n v="-0.5"/>
    <n v="0.15111111111111111"/>
    <n v="-1.150943896331845E-2"/>
    <n v="45.263157894736835"/>
  </r>
  <r>
    <n v="630"/>
    <n v="25"/>
    <x v="1"/>
    <x v="5"/>
    <x v="1"/>
    <x v="1"/>
    <n v="53"/>
    <n v="8.5"/>
    <n v="6.5"/>
    <x v="1"/>
    <x v="1"/>
    <x v="43"/>
    <n v="5"/>
    <n v="3.9"/>
    <n v="461.09999999999997"/>
    <n v="118.23076923076923"/>
    <n v="-0.5"/>
    <n v="0.16415094339622641"/>
    <n v="-1.150943896331845E-2"/>
    <n v="58.947368421052623"/>
  </r>
  <r>
    <n v="631"/>
    <n v="42"/>
    <x v="0"/>
    <x v="0"/>
    <x v="4"/>
    <x v="1"/>
    <n v="31"/>
    <n v="4.9000000000000004"/>
    <n v="7.8"/>
    <x v="1"/>
    <x v="1"/>
    <x v="58"/>
    <n v="3.6"/>
    <n v="7.2"/>
    <n v="102.3"/>
    <n v="14.208333333333332"/>
    <n v="3.0999999999999996"/>
    <n v="0.1064516129032258"/>
    <n v="-1.150943896331845E-2"/>
    <n v="24.210526315789473"/>
  </r>
  <r>
    <n v="632"/>
    <n v="46"/>
    <x v="0"/>
    <x v="3"/>
    <x v="4"/>
    <x v="1"/>
    <n v="57"/>
    <n v="8"/>
    <n v="6.8"/>
    <x v="1"/>
    <x v="1"/>
    <x v="3"/>
    <n v="7.3"/>
    <n v="3.4"/>
    <n v="570"/>
    <n v="167.64705882352942"/>
    <n v="0"/>
    <n v="0.17543859649122806"/>
    <n v="-1.150943896331845E-2"/>
    <n v="64.21052631578948"/>
  </r>
  <r>
    <n v="633"/>
    <n v="25"/>
    <x v="1"/>
    <x v="3"/>
    <x v="2"/>
    <x v="0"/>
    <n v="43"/>
    <n v="7"/>
    <n v="9.6"/>
    <x v="0"/>
    <x v="0"/>
    <x v="2"/>
    <n v="5.3"/>
    <n v="6"/>
    <n v="331.1"/>
    <n v="55.183333333333337"/>
    <n v="1"/>
    <n v="0.17906976744186046"/>
    <n v="-1.150943896331845E-2"/>
    <n v="36.84210526315789"/>
  </r>
  <r>
    <n v="634"/>
    <n v="57"/>
    <x v="1"/>
    <x v="0"/>
    <x v="2"/>
    <x v="1"/>
    <n v="41"/>
    <n v="6.6"/>
    <n v="9.1999999999999993"/>
    <x v="0"/>
    <x v="4"/>
    <x v="27"/>
    <n v="4"/>
    <n v="6.4"/>
    <n v="262.40000000000003"/>
    <n v="41"/>
    <n v="1.4000000000000004"/>
    <n v="0.15609756097560976"/>
    <n v="-1.150943896331845E-2"/>
    <n v="32.631578947368418"/>
  </r>
  <r>
    <n v="635"/>
    <n v="21"/>
    <x v="0"/>
    <x v="8"/>
    <x v="5"/>
    <x v="1"/>
    <n v="36"/>
    <n v="5.9"/>
    <n v="8.6999999999999993"/>
    <x v="0"/>
    <x v="5"/>
    <x v="27"/>
    <n v="4.5"/>
    <n v="6.1"/>
    <n v="230.4"/>
    <n v="37.770491803278695"/>
    <n v="2.0999999999999996"/>
    <n v="0.17777777777777778"/>
    <n v="-1.150943896331845E-2"/>
    <n v="35.789473684210535"/>
  </r>
  <r>
    <n v="636"/>
    <n v="41"/>
    <x v="1"/>
    <x v="6"/>
    <x v="1"/>
    <x v="1"/>
    <n v="31"/>
    <n v="4"/>
    <n v="6.4"/>
    <x v="0"/>
    <x v="4"/>
    <x v="15"/>
    <n v="4.2"/>
    <n v="6.3"/>
    <n v="120.89999999999999"/>
    <n v="19.19047619047619"/>
    <n v="4"/>
    <n v="0.12580645161290321"/>
    <n v="-1.150943896331845E-2"/>
    <n v="33.684210526315788"/>
  </r>
  <r>
    <n v="637"/>
    <n v="39"/>
    <x v="0"/>
    <x v="8"/>
    <x v="1"/>
    <x v="1"/>
    <n v="51"/>
    <n v="6.6"/>
    <n v="8.3000000000000007"/>
    <x v="1"/>
    <x v="1"/>
    <x v="40"/>
    <n v="4.7"/>
    <n v="5.3"/>
    <n v="397.8"/>
    <n v="75.056603773584911"/>
    <n v="1.4000000000000004"/>
    <n v="0.15294117647058822"/>
    <n v="-1.150943896331845E-2"/>
    <n v="44.21052631578948"/>
  </r>
  <r>
    <n v="638"/>
    <n v="44"/>
    <x v="0"/>
    <x v="2"/>
    <x v="1"/>
    <x v="2"/>
    <n v="45"/>
    <n v="6.7"/>
    <n v="9"/>
    <x v="1"/>
    <x v="1"/>
    <x v="8"/>
    <n v="4.5999999999999996"/>
    <n v="7"/>
    <n v="229.49999999999997"/>
    <n v="32.785714285714285"/>
    <n v="1.2999999999999998"/>
    <n v="0.11333333333333333"/>
    <n v="-1.150943896331845E-2"/>
    <n v="26.315789473684209"/>
  </r>
  <r>
    <n v="639"/>
    <n v="34"/>
    <x v="0"/>
    <x v="0"/>
    <x v="1"/>
    <x v="1"/>
    <n v="34"/>
    <n v="9"/>
    <n v="7.6"/>
    <x v="1"/>
    <x v="1"/>
    <x v="22"/>
    <n v="3.7"/>
    <n v="5.7"/>
    <n v="210.8"/>
    <n v="36.982456140350877"/>
    <n v="-1"/>
    <n v="0.18235294117647061"/>
    <n v="-1.150943896331845E-2"/>
    <n v="40"/>
  </r>
  <r>
    <n v="640"/>
    <n v="48"/>
    <x v="0"/>
    <x v="0"/>
    <x v="1"/>
    <x v="1"/>
    <n v="34"/>
    <n v="5.2"/>
    <n v="7.9"/>
    <x v="1"/>
    <x v="1"/>
    <x v="81"/>
    <n v="3.9"/>
    <n v="8.1999999999999993"/>
    <n v="47.599999999999994"/>
    <n v="5.8048780487804876"/>
    <n v="2.8"/>
    <n v="4.1176470588235294E-2"/>
    <n v="-1.150943896331845E-2"/>
    <n v="13.684210526315796"/>
  </r>
  <r>
    <n v="641"/>
    <n v="27"/>
    <x v="1"/>
    <x v="8"/>
    <x v="4"/>
    <x v="0"/>
    <n v="42"/>
    <n v="3.8"/>
    <n v="5"/>
    <x v="0"/>
    <x v="5"/>
    <x v="76"/>
    <n v="2.9"/>
    <n v="5.2"/>
    <n v="189"/>
    <n v="36.346153846153847"/>
    <n v="4.2"/>
    <n v="0.10714285714285714"/>
    <n v="-1.150943896331845E-2"/>
    <n v="45.263157894736835"/>
  </r>
  <r>
    <n v="642"/>
    <n v="56"/>
    <x v="0"/>
    <x v="7"/>
    <x v="4"/>
    <x v="0"/>
    <n v="58"/>
    <n v="4.4000000000000004"/>
    <n v="4.3"/>
    <x v="0"/>
    <x v="4"/>
    <x v="3"/>
    <n v="4.5"/>
    <n v="2.2000000000000002"/>
    <n v="580"/>
    <n v="263.63636363636363"/>
    <n v="3.5999999999999996"/>
    <n v="0.17241379310344829"/>
    <n v="-1.150943896331845E-2"/>
    <n v="76.84210526315789"/>
  </r>
  <r>
    <n v="643"/>
    <n v="52"/>
    <x v="0"/>
    <x v="7"/>
    <x v="5"/>
    <x v="0"/>
    <n v="42"/>
    <n v="8.6"/>
    <n v="7.4"/>
    <x v="1"/>
    <x v="1"/>
    <x v="21"/>
    <n v="3.7"/>
    <n v="5.3"/>
    <n v="281.40000000000003"/>
    <n v="53.09433962264152"/>
    <n v="-0.59999999999999964"/>
    <n v="0.15952380952380954"/>
    <n v="-1.150943896331845E-2"/>
    <n v="44.21052631578948"/>
  </r>
  <r>
    <n v="644"/>
    <n v="41"/>
    <x v="1"/>
    <x v="9"/>
    <x v="0"/>
    <x v="0"/>
    <n v="32"/>
    <n v="5.5"/>
    <n v="8.6"/>
    <x v="1"/>
    <x v="1"/>
    <x v="27"/>
    <n v="3"/>
    <n v="6.1"/>
    <n v="204.8"/>
    <n v="33.57377049180328"/>
    <n v="2.5"/>
    <n v="0.2"/>
    <n v="-1.150943896331845E-2"/>
    <n v="35.789473684210535"/>
  </r>
  <r>
    <n v="645"/>
    <n v="24"/>
    <x v="1"/>
    <x v="7"/>
    <x v="0"/>
    <x v="2"/>
    <n v="43"/>
    <n v="8.1999999999999993"/>
    <n v="7.8"/>
    <x v="1"/>
    <x v="1"/>
    <x v="17"/>
    <n v="4.9000000000000004"/>
    <n v="5.9"/>
    <n v="258"/>
    <n v="43.728813559322035"/>
    <n v="-0.19999999999999929"/>
    <n v="0.13953488372093023"/>
    <n v="-1.150943896331845E-2"/>
    <n v="37.89473684210526"/>
  </r>
  <r>
    <n v="646"/>
    <n v="58"/>
    <x v="1"/>
    <x v="3"/>
    <x v="5"/>
    <x v="1"/>
    <n v="42"/>
    <n v="6.2"/>
    <n v="8.6"/>
    <x v="1"/>
    <x v="1"/>
    <x v="55"/>
    <n v="2.7"/>
    <n v="5.4"/>
    <n v="331.8"/>
    <n v="61.444444444444443"/>
    <n v="1.7999999999999998"/>
    <n v="0.18809523809523809"/>
    <n v="-1.150943896331845E-2"/>
    <n v="43.157894736842103"/>
  </r>
  <r>
    <n v="647"/>
    <n v="37"/>
    <x v="1"/>
    <x v="2"/>
    <x v="5"/>
    <x v="2"/>
    <n v="30"/>
    <n v="4.7"/>
    <n v="7.6"/>
    <x v="0"/>
    <x v="4"/>
    <x v="68"/>
    <n v="2.6"/>
    <n v="7.1"/>
    <n v="105"/>
    <n v="14.788732394366198"/>
    <n v="3.3"/>
    <n v="0.11666666666666667"/>
    <n v="-1.150943896331845E-2"/>
    <n v="25.26315789473685"/>
  </r>
  <r>
    <n v="648"/>
    <n v="57"/>
    <x v="0"/>
    <x v="0"/>
    <x v="3"/>
    <x v="0"/>
    <n v="44"/>
    <n v="9"/>
    <n v="6.6"/>
    <x v="1"/>
    <x v="1"/>
    <x v="52"/>
    <n v="5.0999999999999996"/>
    <n v="4.3"/>
    <n v="356.4"/>
    <n v="82.883720930232556"/>
    <n v="-1"/>
    <n v="0.18409090909090908"/>
    <n v="-1.150943896331845E-2"/>
    <n v="54.736842105263165"/>
  </r>
  <r>
    <n v="649"/>
    <n v="56"/>
    <x v="1"/>
    <x v="5"/>
    <x v="4"/>
    <x v="1"/>
    <n v="43"/>
    <n v="8.1999999999999993"/>
    <n v="7.9"/>
    <x v="1"/>
    <x v="1"/>
    <x v="11"/>
    <n v="4.4000000000000004"/>
    <n v="5.3"/>
    <n v="313.89999999999998"/>
    <n v="59.226415094339622"/>
    <n v="-0.19999999999999929"/>
    <n v="0.16976744186046511"/>
    <n v="-1.150943896331845E-2"/>
    <n v="44.21052631578948"/>
  </r>
  <r>
    <n v="650"/>
    <n v="49"/>
    <x v="1"/>
    <x v="3"/>
    <x v="1"/>
    <x v="0"/>
    <n v="50"/>
    <n v="5.9"/>
    <n v="7.4"/>
    <x v="0"/>
    <x v="5"/>
    <x v="60"/>
    <n v="5.0999999999999996"/>
    <n v="3.9"/>
    <n v="475"/>
    <n v="121.7948717948718"/>
    <n v="2.0999999999999996"/>
    <n v="0.19"/>
    <n v="-1.150943896331845E-2"/>
    <n v="58.947368421052623"/>
  </r>
  <r>
    <n v="651"/>
    <n v="50"/>
    <x v="1"/>
    <x v="9"/>
    <x v="3"/>
    <x v="0"/>
    <n v="59"/>
    <n v="7.7"/>
    <n v="7.1"/>
    <x v="1"/>
    <x v="1"/>
    <x v="3"/>
    <n v="5.2"/>
    <n v="3.5"/>
    <n v="590"/>
    <n v="168.57142857142858"/>
    <n v="0.29999999999999982"/>
    <n v="0.16949152542372881"/>
    <n v="-1.150943896331845E-2"/>
    <n v="63.157894736842103"/>
  </r>
  <r>
    <n v="652"/>
    <n v="29"/>
    <x v="0"/>
    <x v="4"/>
    <x v="2"/>
    <x v="1"/>
    <n v="54"/>
    <n v="6.4"/>
    <n v="7.7"/>
    <x v="0"/>
    <x v="2"/>
    <x v="3"/>
    <n v="5.5"/>
    <n v="3.8"/>
    <n v="540"/>
    <n v="142.10526315789474"/>
    <n v="1.5999999999999996"/>
    <n v="0.18518518518518517"/>
    <n v="-1.150943896331845E-2"/>
    <n v="60"/>
  </r>
  <r>
    <n v="653"/>
    <n v="34"/>
    <x v="0"/>
    <x v="2"/>
    <x v="4"/>
    <x v="1"/>
    <n v="42"/>
    <n v="6.9"/>
    <n v="9.6"/>
    <x v="1"/>
    <x v="1"/>
    <x v="8"/>
    <n v="2.5"/>
    <n v="7.2"/>
    <n v="214.2"/>
    <n v="29.749999999999996"/>
    <n v="1.0999999999999996"/>
    <n v="0.12142857142857141"/>
    <n v="-1.150943896331845E-2"/>
    <n v="24.210526315789473"/>
  </r>
  <r>
    <n v="654"/>
    <n v="61"/>
    <x v="1"/>
    <x v="7"/>
    <x v="5"/>
    <x v="2"/>
    <n v="36"/>
    <n v="8.8000000000000007"/>
    <n v="7.6"/>
    <x v="1"/>
    <x v="1"/>
    <x v="54"/>
    <n v="3.2"/>
    <n v="6.1"/>
    <n v="194.4"/>
    <n v="31.868852459016395"/>
    <n v="-0.80000000000000071"/>
    <n v="0.15000000000000002"/>
    <n v="-1.150943896331845E-2"/>
    <n v="35.789473684210535"/>
  </r>
  <r>
    <n v="655"/>
    <n v="63"/>
    <x v="0"/>
    <x v="1"/>
    <x v="0"/>
    <x v="1"/>
    <n v="65"/>
    <n v="3.9"/>
    <n v="2.9"/>
    <x v="0"/>
    <x v="0"/>
    <x v="3"/>
    <n v="5"/>
    <n v="1.4"/>
    <n v="650"/>
    <n v="464.28571428571433"/>
    <n v="4.0999999999999996"/>
    <n v="0.15384615384615385"/>
    <n v="-1.150943896331845E-2"/>
    <n v="85.263157894736835"/>
  </r>
  <r>
    <n v="656"/>
    <n v="37"/>
    <x v="1"/>
    <x v="6"/>
    <x v="4"/>
    <x v="1"/>
    <n v="45"/>
    <n v="5.7"/>
    <n v="7.5"/>
    <x v="1"/>
    <x v="1"/>
    <x v="0"/>
    <n v="5"/>
    <n v="5"/>
    <n v="333"/>
    <n v="66.599999999999994"/>
    <n v="2.2999999999999998"/>
    <n v="0.16444444444444445"/>
    <n v="-1.150943896331845E-2"/>
    <n v="47.368421052631575"/>
  </r>
  <r>
    <n v="657"/>
    <n v="42"/>
    <x v="1"/>
    <x v="5"/>
    <x v="5"/>
    <x v="0"/>
    <n v="45"/>
    <n v="6.2"/>
    <n v="8.4"/>
    <x v="1"/>
    <x v="1"/>
    <x v="11"/>
    <n v="5.6"/>
    <n v="5.5"/>
    <n v="328.5"/>
    <n v="59.727272727272727"/>
    <n v="1.7999999999999998"/>
    <n v="0.16222222222222221"/>
    <n v="-1.150943896331845E-2"/>
    <n v="42.105263157894733"/>
  </r>
  <r>
    <n v="658"/>
    <n v="52"/>
    <x v="1"/>
    <x v="0"/>
    <x v="4"/>
    <x v="1"/>
    <n v="44"/>
    <n v="6.7"/>
    <n v="9.1999999999999993"/>
    <x v="0"/>
    <x v="0"/>
    <x v="62"/>
    <n v="3.3"/>
    <n v="7.4"/>
    <n v="193.60000000000002"/>
    <n v="26.162162162162165"/>
    <n v="1.2999999999999998"/>
    <n v="0.1"/>
    <n v="-1.150943896331845E-2"/>
    <n v="22.105263157894733"/>
  </r>
  <r>
    <n v="659"/>
    <n v="35"/>
    <x v="1"/>
    <x v="4"/>
    <x v="4"/>
    <x v="1"/>
    <n v="46"/>
    <n v="4.3"/>
    <n v="5.4"/>
    <x v="0"/>
    <x v="2"/>
    <x v="3"/>
    <n v="6.2"/>
    <n v="2.7"/>
    <n v="460"/>
    <n v="170.37037037037035"/>
    <n v="3.7"/>
    <n v="0.21739130434782608"/>
    <n v="-1.150943896331845E-2"/>
    <n v="71.578947368421055"/>
  </r>
  <r>
    <n v="660"/>
    <n v="57"/>
    <x v="1"/>
    <x v="6"/>
    <x v="4"/>
    <x v="0"/>
    <n v="43"/>
    <n v="7.6"/>
    <n v="8.8000000000000007"/>
    <x v="1"/>
    <x v="1"/>
    <x v="31"/>
    <n v="3.8"/>
    <n v="6.9"/>
    <n v="210.70000000000002"/>
    <n v="30.536231884057973"/>
    <n v="0.40000000000000036"/>
    <n v="0.11395348837209303"/>
    <n v="-1.150943896331845E-2"/>
    <n v="27.368421052631575"/>
  </r>
  <r>
    <n v="661"/>
    <n v="54"/>
    <x v="0"/>
    <x v="8"/>
    <x v="2"/>
    <x v="0"/>
    <n v="40"/>
    <n v="4.5"/>
    <n v="6.2"/>
    <x v="1"/>
    <x v="1"/>
    <x v="14"/>
    <n v="3.7"/>
    <n v="5.4"/>
    <n v="212"/>
    <n v="39.25925925925926"/>
    <n v="3.5"/>
    <n v="0.13250000000000001"/>
    <n v="-1.150943896331845E-2"/>
    <n v="43.157894736842103"/>
  </r>
  <r>
    <n v="662"/>
    <n v="53"/>
    <x v="1"/>
    <x v="8"/>
    <x v="0"/>
    <x v="1"/>
    <n v="40"/>
    <n v="4.3"/>
    <n v="6"/>
    <x v="0"/>
    <x v="0"/>
    <x v="8"/>
    <n v="4.5999999999999996"/>
    <n v="5.5"/>
    <n v="204"/>
    <n v="37.090909090909093"/>
    <n v="3.7"/>
    <n v="0.1275"/>
    <n v="-1.150943896331845E-2"/>
    <n v="42.105263157894733"/>
  </r>
  <r>
    <n v="663"/>
    <n v="47"/>
    <x v="1"/>
    <x v="2"/>
    <x v="4"/>
    <x v="2"/>
    <n v="44"/>
    <n v="5.8"/>
    <n v="7.8"/>
    <x v="1"/>
    <x v="1"/>
    <x v="2"/>
    <n v="2.8"/>
    <n v="5.0999999999999996"/>
    <n v="338.8"/>
    <n v="66.431372549019613"/>
    <n v="2.2000000000000002"/>
    <n v="0.17500000000000002"/>
    <n v="-1.150943896331845E-2"/>
    <n v="46.315789473684212"/>
  </r>
  <r>
    <n v="664"/>
    <n v="21"/>
    <x v="0"/>
    <x v="2"/>
    <x v="5"/>
    <x v="1"/>
    <n v="40"/>
    <n v="9"/>
    <n v="7"/>
    <x v="1"/>
    <x v="1"/>
    <x v="33"/>
    <n v="4.8"/>
    <n v="5.0999999999999996"/>
    <n v="272"/>
    <n v="53.333333333333336"/>
    <n v="-1"/>
    <n v="0.16999999999999998"/>
    <n v="-1.150943896331845E-2"/>
    <n v="46.315789473684212"/>
  </r>
  <r>
    <n v="665"/>
    <n v="49"/>
    <x v="0"/>
    <x v="2"/>
    <x v="2"/>
    <x v="1"/>
    <n v="39"/>
    <n v="9"/>
    <n v="7.1"/>
    <x v="1"/>
    <x v="1"/>
    <x v="38"/>
    <n v="3.5"/>
    <n v="5.0999999999999996"/>
    <n v="273"/>
    <n v="53.529411764705884"/>
    <n v="-1"/>
    <n v="0.17948717948717949"/>
    <n v="-1.150943896331845E-2"/>
    <n v="46.315789473684212"/>
  </r>
  <r>
    <n v="666"/>
    <n v="32"/>
    <x v="0"/>
    <x v="3"/>
    <x v="3"/>
    <x v="1"/>
    <n v="45"/>
    <n v="6.9"/>
    <n v="9.4"/>
    <x v="1"/>
    <x v="1"/>
    <x v="5"/>
    <n v="6.1"/>
    <n v="5.4"/>
    <n v="387"/>
    <n v="71.666666666666657"/>
    <n v="1.0999999999999996"/>
    <n v="0.19111111111111109"/>
    <n v="-1.150943896331845E-2"/>
    <n v="43.157894736842103"/>
  </r>
  <r>
    <n v="667"/>
    <n v="60"/>
    <x v="1"/>
    <x v="3"/>
    <x v="4"/>
    <x v="0"/>
    <n v="42"/>
    <n v="5.8"/>
    <n v="8.1"/>
    <x v="1"/>
    <x v="1"/>
    <x v="36"/>
    <n v="4.3"/>
    <n v="4.4000000000000004"/>
    <n v="390.6"/>
    <n v="88.772727272727266"/>
    <n v="2.2000000000000002"/>
    <n v="0.22142857142857145"/>
    <n v="-1.150943896331845E-2"/>
    <n v="53.684210526315788"/>
  </r>
  <r>
    <n v="668"/>
    <n v="35"/>
    <x v="0"/>
    <x v="8"/>
    <x v="2"/>
    <x v="1"/>
    <n v="57"/>
    <n v="6.4"/>
    <n v="7.5"/>
    <x v="0"/>
    <x v="2"/>
    <x v="3"/>
    <n v="5"/>
    <n v="3.7"/>
    <n v="570"/>
    <n v="154.05405405405403"/>
    <n v="1.5999999999999996"/>
    <n v="0.17543859649122806"/>
    <n v="-1.150943896331845E-2"/>
    <n v="61.05263157894737"/>
  </r>
  <r>
    <n v="669"/>
    <n v="24"/>
    <x v="1"/>
    <x v="2"/>
    <x v="1"/>
    <x v="1"/>
    <n v="30"/>
    <n v="6.7"/>
    <n v="10"/>
    <x v="1"/>
    <x v="1"/>
    <x v="26"/>
    <n v="1"/>
    <n v="8.6999999999999993"/>
    <n v="75"/>
    <n v="8.6206896551724146"/>
    <n v="1.2999999999999998"/>
    <n v="8.3333333333333329E-2"/>
    <n v="-1.150943896331845E-2"/>
    <n v="8.4210526315789558"/>
  </r>
  <r>
    <n v="670"/>
    <n v="47"/>
    <x v="0"/>
    <x v="5"/>
    <x v="3"/>
    <x v="0"/>
    <n v="53"/>
    <n v="8.4"/>
    <n v="6.6"/>
    <x v="1"/>
    <x v="1"/>
    <x v="50"/>
    <n v="5.5"/>
    <n v="3.7"/>
    <n v="482.29999999999995"/>
    <n v="130.35135135135133"/>
    <n v="-0.40000000000000036"/>
    <n v="0.17169811320754716"/>
    <n v="-1.150943896331845E-2"/>
    <n v="61.05263157894737"/>
  </r>
  <r>
    <n v="671"/>
    <n v="58"/>
    <x v="0"/>
    <x v="9"/>
    <x v="0"/>
    <x v="1"/>
    <n v="54"/>
    <n v="4.4000000000000004"/>
    <n v="4.7"/>
    <x v="0"/>
    <x v="0"/>
    <x v="52"/>
    <n v="4.2"/>
    <n v="3.3"/>
    <n v="437.4"/>
    <n v="132.54545454545453"/>
    <n v="3.5999999999999996"/>
    <n v="0.15"/>
    <n v="-1.150943896331845E-2"/>
    <n v="65.26315789473685"/>
  </r>
  <r>
    <n v="672"/>
    <n v="64"/>
    <x v="1"/>
    <x v="2"/>
    <x v="4"/>
    <x v="0"/>
    <n v="30"/>
    <n v="8"/>
    <n v="9.5"/>
    <x v="1"/>
    <x v="1"/>
    <x v="30"/>
    <n v="2.4"/>
    <n v="8.1"/>
    <n v="96"/>
    <n v="11.851851851851853"/>
    <n v="0"/>
    <n v="0.10666666666666667"/>
    <n v="-1.150943896331845E-2"/>
    <n v="14.736842105263163"/>
  </r>
  <r>
    <n v="673"/>
    <n v="39"/>
    <x v="0"/>
    <x v="0"/>
    <x v="4"/>
    <x v="1"/>
    <n v="42"/>
    <n v="4.0999999999999996"/>
    <n v="5.4"/>
    <x v="0"/>
    <x v="4"/>
    <x v="62"/>
    <n v="3.5"/>
    <n v="5.5"/>
    <n v="184.8"/>
    <n v="33.6"/>
    <n v="3.9000000000000004"/>
    <n v="0.10476190476190476"/>
    <n v="-1.150943896331845E-2"/>
    <n v="42.105263157894733"/>
  </r>
  <r>
    <n v="674"/>
    <n v="43"/>
    <x v="1"/>
    <x v="5"/>
    <x v="2"/>
    <x v="2"/>
    <n v="42"/>
    <n v="5.5"/>
    <n v="7.5"/>
    <x v="0"/>
    <x v="0"/>
    <x v="48"/>
    <n v="1.8"/>
    <n v="6"/>
    <n v="231"/>
    <n v="38.5"/>
    <n v="2.5"/>
    <n v="0.13095238095238096"/>
    <n v="-1.150943896331845E-2"/>
    <n v="36.84210526315789"/>
  </r>
  <r>
    <n v="675"/>
    <n v="46"/>
    <x v="1"/>
    <x v="0"/>
    <x v="0"/>
    <x v="1"/>
    <n v="33"/>
    <n v="6.2"/>
    <n v="9.5"/>
    <x v="1"/>
    <x v="1"/>
    <x v="47"/>
    <n v="1.8"/>
    <n v="8.8000000000000007"/>
    <n v="66"/>
    <n v="7.4999999999999991"/>
    <n v="1.7999999999999998"/>
    <n v="6.0606060606060608E-2"/>
    <n v="-1.150943896331845E-2"/>
    <n v="7.3684210526315717"/>
  </r>
  <r>
    <n v="676"/>
    <n v="49"/>
    <x v="1"/>
    <x v="1"/>
    <x v="1"/>
    <x v="1"/>
    <n v="38"/>
    <n v="6.8"/>
    <n v="9.9"/>
    <x v="1"/>
    <x v="1"/>
    <x v="10"/>
    <n v="4.3"/>
    <n v="6.2"/>
    <n v="288.8"/>
    <n v="46.58064516129032"/>
    <n v="1.2000000000000002"/>
    <n v="0.19999999999999998"/>
    <n v="-1.150943896331845E-2"/>
    <n v="34.736842105263158"/>
  </r>
  <r>
    <n v="677"/>
    <n v="64"/>
    <x v="0"/>
    <x v="8"/>
    <x v="3"/>
    <x v="1"/>
    <n v="36"/>
    <n v="6.2"/>
    <n v="9.1999999999999993"/>
    <x v="1"/>
    <x v="1"/>
    <x v="54"/>
    <n v="5.6"/>
    <n v="6.9"/>
    <n v="194.4"/>
    <n v="28.173913043478262"/>
    <n v="1.7999999999999998"/>
    <n v="0.15000000000000002"/>
    <n v="-1.150943896331845E-2"/>
    <n v="27.368421052631575"/>
  </r>
  <r>
    <n v="678"/>
    <n v="46"/>
    <x v="1"/>
    <x v="2"/>
    <x v="5"/>
    <x v="2"/>
    <n v="59"/>
    <n v="6.5"/>
    <n v="7.3"/>
    <x v="1"/>
    <x v="1"/>
    <x v="3"/>
    <n v="5.6"/>
    <n v="3.6"/>
    <n v="590"/>
    <n v="163.88888888888889"/>
    <n v="1.5"/>
    <n v="0.16949152542372881"/>
    <n v="-1.150943896331845E-2"/>
    <n v="62.10526315789474"/>
  </r>
  <r>
    <n v="679"/>
    <n v="45"/>
    <x v="1"/>
    <x v="7"/>
    <x v="0"/>
    <x v="0"/>
    <n v="52"/>
    <n v="6.3"/>
    <n v="7.7"/>
    <x v="1"/>
    <x v="1"/>
    <x v="3"/>
    <n v="5.8"/>
    <n v="3.8"/>
    <n v="520"/>
    <n v="136.84210526315789"/>
    <n v="1.7000000000000002"/>
    <n v="0.19230769230769232"/>
    <n v="-1.150943896331845E-2"/>
    <n v="60"/>
  </r>
  <r>
    <n v="680"/>
    <n v="26"/>
    <x v="1"/>
    <x v="6"/>
    <x v="4"/>
    <x v="1"/>
    <n v="55"/>
    <n v="3.9"/>
    <n v="3.9"/>
    <x v="0"/>
    <x v="4"/>
    <x v="3"/>
    <n v="5.4"/>
    <n v="1.9"/>
    <n v="550"/>
    <n v="289.47368421052636"/>
    <n v="4.0999999999999996"/>
    <n v="0.18181818181818182"/>
    <n v="-1.150943896331845E-2"/>
    <n v="80"/>
  </r>
  <r>
    <n v="681"/>
    <n v="61"/>
    <x v="1"/>
    <x v="2"/>
    <x v="2"/>
    <x v="0"/>
    <n v="50"/>
    <n v="7.1"/>
    <n v="8.9"/>
    <x v="0"/>
    <x v="0"/>
    <x v="42"/>
    <n v="8"/>
    <n v="5.2"/>
    <n v="425"/>
    <n v="81.730769230769226"/>
    <n v="0.90000000000000036"/>
    <n v="0.17"/>
    <n v="-1.150943896331845E-2"/>
    <n v="45.263157894736835"/>
  </r>
  <r>
    <n v="682"/>
    <n v="57"/>
    <x v="1"/>
    <x v="9"/>
    <x v="1"/>
    <x v="1"/>
    <n v="35"/>
    <n v="7.4"/>
    <n v="9.9"/>
    <x v="1"/>
    <x v="1"/>
    <x v="75"/>
    <n v="5"/>
    <n v="7.1"/>
    <n v="199.5"/>
    <n v="28.098591549295776"/>
    <n v="0.59999999999999964"/>
    <n v="0.16285714285714287"/>
    <n v="-1.150943896331845E-2"/>
    <n v="25.26315789473685"/>
  </r>
  <r>
    <n v="683"/>
    <n v="24"/>
    <x v="1"/>
    <x v="1"/>
    <x v="2"/>
    <x v="2"/>
    <n v="40"/>
    <n v="8.1999999999999993"/>
    <n v="8.1999999999999993"/>
    <x v="1"/>
    <x v="1"/>
    <x v="31"/>
    <n v="1.2"/>
    <n v="6.6"/>
    <n v="196"/>
    <n v="29.696969696969699"/>
    <n v="-0.19999999999999929"/>
    <n v="0.12250000000000001"/>
    <n v="-1.150943896331845E-2"/>
    <n v="30.526315789473692"/>
  </r>
  <r>
    <n v="684"/>
    <n v="42"/>
    <x v="1"/>
    <x v="2"/>
    <x v="3"/>
    <x v="2"/>
    <n v="48"/>
    <n v="9"/>
    <n v="6.2"/>
    <x v="1"/>
    <x v="1"/>
    <x v="18"/>
    <n v="4.8"/>
    <n v="4.4000000000000004"/>
    <n v="360"/>
    <n v="81.818181818181813"/>
    <n v="-1"/>
    <n v="0.15625"/>
    <n v="-1.150943896331845E-2"/>
    <n v="53.684210526315788"/>
  </r>
  <r>
    <n v="685"/>
    <n v="47"/>
    <x v="0"/>
    <x v="6"/>
    <x v="0"/>
    <x v="2"/>
    <n v="35"/>
    <n v="6.8"/>
    <n v="10"/>
    <x v="1"/>
    <x v="1"/>
    <x v="24"/>
    <n v="5"/>
    <n v="7.5"/>
    <n v="175"/>
    <n v="23.333333333333332"/>
    <n v="1.2000000000000002"/>
    <n v="0.14285714285714285"/>
    <n v="-1.150943896331845E-2"/>
    <n v="21.052631578947366"/>
  </r>
  <r>
    <n v="686"/>
    <n v="53"/>
    <x v="0"/>
    <x v="6"/>
    <x v="2"/>
    <x v="2"/>
    <n v="50"/>
    <n v="8.3000000000000007"/>
    <n v="7"/>
    <x v="1"/>
    <x v="1"/>
    <x v="39"/>
    <n v="2.2999999999999998"/>
    <n v="5.4"/>
    <n v="305"/>
    <n v="56.481481481481481"/>
    <n v="-0.30000000000000071"/>
    <n v="0.122"/>
    <n v="-1.150943896331845E-2"/>
    <n v="43.157894736842103"/>
  </r>
  <r>
    <n v="687"/>
    <n v="34"/>
    <x v="0"/>
    <x v="3"/>
    <x v="5"/>
    <x v="2"/>
    <n v="43"/>
    <n v="6.2"/>
    <n v="8.5"/>
    <x v="1"/>
    <x v="1"/>
    <x v="22"/>
    <n v="4.2"/>
    <n v="6.2"/>
    <n v="266.60000000000002"/>
    <n v="43"/>
    <n v="1.7999999999999998"/>
    <n v="0.14418604651162792"/>
    <n v="-1.150943896331845E-2"/>
    <n v="34.736842105263158"/>
  </r>
  <r>
    <n v="688"/>
    <n v="51"/>
    <x v="0"/>
    <x v="9"/>
    <x v="5"/>
    <x v="1"/>
    <n v="42"/>
    <n v="4"/>
    <n v="5.3"/>
    <x v="0"/>
    <x v="4"/>
    <x v="55"/>
    <n v="4"/>
    <n v="3.7"/>
    <n v="331.8"/>
    <n v="89.675675675675677"/>
    <n v="4"/>
    <n v="0.18809523809523809"/>
    <n v="-1.150943896331845E-2"/>
    <n v="61.05263157894737"/>
  </r>
  <r>
    <n v="689"/>
    <n v="45"/>
    <x v="0"/>
    <x v="9"/>
    <x v="2"/>
    <x v="0"/>
    <n v="50"/>
    <n v="7.6"/>
    <n v="8"/>
    <x v="1"/>
    <x v="1"/>
    <x v="9"/>
    <n v="3.6"/>
    <n v="5"/>
    <n v="400"/>
    <n v="80"/>
    <n v="0.40000000000000036"/>
    <n v="0.16"/>
    <n v="-1.150943896331845E-2"/>
    <n v="47.368421052631575"/>
  </r>
  <r>
    <n v="690"/>
    <n v="50"/>
    <x v="0"/>
    <x v="5"/>
    <x v="4"/>
    <x v="0"/>
    <n v="48"/>
    <n v="7.3"/>
    <n v="8.6999999999999993"/>
    <x v="1"/>
    <x v="1"/>
    <x v="32"/>
    <n v="6"/>
    <n v="5.8"/>
    <n v="340.79999999999995"/>
    <n v="58.758620689655167"/>
    <n v="0.70000000000000018"/>
    <n v="0.14791666666666667"/>
    <n v="-1.150943896331845E-2"/>
    <n v="38.947368421052637"/>
  </r>
  <r>
    <n v="691"/>
    <n v="38"/>
    <x v="1"/>
    <x v="7"/>
    <x v="2"/>
    <x v="2"/>
    <n v="42"/>
    <n v="6.2"/>
    <n v="8.6"/>
    <x v="1"/>
    <x v="1"/>
    <x v="22"/>
    <n v="3.3"/>
    <n v="6.2"/>
    <n v="260.40000000000003"/>
    <n v="42.000000000000007"/>
    <n v="1.7999999999999998"/>
    <n v="0.14761904761904762"/>
    <n v="-1.150943896331845E-2"/>
    <n v="34.736842105263158"/>
  </r>
  <r>
    <n v="692"/>
    <n v="28"/>
    <x v="0"/>
    <x v="9"/>
    <x v="1"/>
    <x v="1"/>
    <n v="54"/>
    <n v="6.1"/>
    <n v="7.3"/>
    <x v="0"/>
    <x v="0"/>
    <x v="3"/>
    <n v="4.5"/>
    <n v="3.6"/>
    <n v="540"/>
    <n v="150"/>
    <n v="1.9000000000000004"/>
    <n v="0.18518518518518517"/>
    <n v="-1.150943896331845E-2"/>
    <n v="62.10526315789474"/>
  </r>
  <r>
    <n v="693"/>
    <n v="48"/>
    <x v="1"/>
    <x v="1"/>
    <x v="0"/>
    <x v="1"/>
    <n v="36"/>
    <n v="6.9"/>
    <n v="10"/>
    <x v="1"/>
    <x v="1"/>
    <x v="41"/>
    <n v="2.8"/>
    <n v="7.1"/>
    <n v="208.79999999999998"/>
    <n v="29.408450704225352"/>
    <n v="1.0999999999999996"/>
    <n v="0.16111111111111109"/>
    <n v="-1.150943896331845E-2"/>
    <n v="25.26315789473685"/>
  </r>
  <r>
    <n v="694"/>
    <n v="58"/>
    <x v="0"/>
    <x v="7"/>
    <x v="3"/>
    <x v="1"/>
    <n v="49"/>
    <n v="5.7"/>
    <n v="7.1"/>
    <x v="1"/>
    <x v="1"/>
    <x v="1"/>
    <n v="3.4"/>
    <n v="4.5"/>
    <n v="401.79999999999995"/>
    <n v="89.288888888888877"/>
    <n v="2.2999999999999998"/>
    <n v="0.16734693877551018"/>
    <n v="-1.150943896331845E-2"/>
    <n v="52.631578947368418"/>
  </r>
  <r>
    <n v="695"/>
    <n v="23"/>
    <x v="0"/>
    <x v="3"/>
    <x v="5"/>
    <x v="0"/>
    <n v="49"/>
    <n v="6.9"/>
    <n v="8.9"/>
    <x v="0"/>
    <x v="0"/>
    <x v="42"/>
    <n v="4.2"/>
    <n v="5.2"/>
    <n v="416.5"/>
    <n v="80.09615384615384"/>
    <n v="1.0999999999999996"/>
    <n v="0.17346938775510204"/>
    <n v="-1.150943896331845E-2"/>
    <n v="45.263157894736835"/>
  </r>
  <r>
    <n v="696"/>
    <n v="22"/>
    <x v="0"/>
    <x v="9"/>
    <x v="2"/>
    <x v="1"/>
    <n v="42"/>
    <n v="4.8"/>
    <n v="6.5"/>
    <x v="0"/>
    <x v="0"/>
    <x v="9"/>
    <n v="4"/>
    <n v="4.2"/>
    <n v="336"/>
    <n v="80"/>
    <n v="3.2"/>
    <n v="0.19047619047619047"/>
    <n v="-1.150943896331845E-2"/>
    <n v="55.78947368421052"/>
  </r>
  <r>
    <n v="697"/>
    <n v="48"/>
    <x v="0"/>
    <x v="3"/>
    <x v="1"/>
    <x v="1"/>
    <n v="47"/>
    <n v="5"/>
    <n v="6.3"/>
    <x v="0"/>
    <x v="3"/>
    <x v="3"/>
    <n v="3.9"/>
    <n v="3.2"/>
    <n v="470"/>
    <n v="146.875"/>
    <n v="3"/>
    <n v="0.21276595744680851"/>
    <n v="-1.150943896331845E-2"/>
    <n v="66.315789473684205"/>
  </r>
  <r>
    <n v="698"/>
    <n v="30"/>
    <x v="1"/>
    <x v="6"/>
    <x v="5"/>
    <x v="1"/>
    <n v="34"/>
    <n v="4.2"/>
    <n v="6.4"/>
    <x v="0"/>
    <x v="0"/>
    <x v="77"/>
    <n v="3.3"/>
    <n v="6.2"/>
    <n v="136"/>
    <n v="21.93548387096774"/>
    <n v="3.8"/>
    <n v="0.11764705882352941"/>
    <n v="-1.150943896331845E-2"/>
    <n v="34.736842105263158"/>
  </r>
  <r>
    <n v="699"/>
    <n v="52"/>
    <x v="1"/>
    <x v="2"/>
    <x v="5"/>
    <x v="1"/>
    <n v="52"/>
    <n v="9"/>
    <n v="5.8"/>
    <x v="1"/>
    <x v="1"/>
    <x v="50"/>
    <n v="2"/>
    <n v="3.3"/>
    <n v="473.2"/>
    <n v="143.39393939393941"/>
    <n v="-1"/>
    <n v="0.17499999999999999"/>
    <n v="-1.150943896331845E-2"/>
    <n v="65.26315789473685"/>
  </r>
  <r>
    <n v="700"/>
    <n v="57"/>
    <x v="0"/>
    <x v="9"/>
    <x v="3"/>
    <x v="1"/>
    <n v="43"/>
    <n v="6.3"/>
    <n v="8.6999999999999993"/>
    <x v="1"/>
    <x v="1"/>
    <x v="29"/>
    <n v="5.0999999999999996"/>
    <n v="4.9000000000000004"/>
    <n v="382.7"/>
    <n v="78.102040816326522"/>
    <n v="1.7000000000000002"/>
    <n v="0.20697674418604653"/>
    <n v="-1.150943896331845E-2"/>
    <n v="48.421052631578945"/>
  </r>
  <r>
    <n v="701"/>
    <n v="30"/>
    <x v="0"/>
    <x v="6"/>
    <x v="5"/>
    <x v="1"/>
    <n v="40"/>
    <n v="8"/>
    <n v="8.5"/>
    <x v="1"/>
    <x v="1"/>
    <x v="38"/>
    <n v="5.5"/>
    <n v="5.7"/>
    <n v="280"/>
    <n v="49.122807017543856"/>
    <n v="0"/>
    <n v="0.17499999999999999"/>
    <n v="-1.150943896331845E-2"/>
    <n v="40"/>
  </r>
  <r>
    <n v="702"/>
    <n v="46"/>
    <x v="0"/>
    <x v="2"/>
    <x v="1"/>
    <x v="2"/>
    <n v="53"/>
    <n v="4.5999999999999996"/>
    <n v="5"/>
    <x v="0"/>
    <x v="0"/>
    <x v="0"/>
    <n v="3.8"/>
    <n v="3.8"/>
    <n v="392.20000000000005"/>
    <n v="103.21052631578949"/>
    <n v="3.4000000000000004"/>
    <n v="0.13962264150943396"/>
    <n v="-1.150943896331845E-2"/>
    <n v="60"/>
  </r>
  <r>
    <n v="703"/>
    <n v="52"/>
    <x v="1"/>
    <x v="2"/>
    <x v="5"/>
    <x v="0"/>
    <n v="39"/>
    <n v="5.9"/>
    <n v="8.5"/>
    <x v="1"/>
    <x v="1"/>
    <x v="65"/>
    <n v="4"/>
    <n v="6.9"/>
    <n v="183.3"/>
    <n v="26.565217391304348"/>
    <n v="2.0999999999999996"/>
    <n v="0.12051282051282051"/>
    <n v="-1.150943896331845E-2"/>
    <n v="27.368421052631575"/>
  </r>
  <r>
    <n v="704"/>
    <n v="40"/>
    <x v="1"/>
    <x v="6"/>
    <x v="5"/>
    <x v="1"/>
    <n v="33"/>
    <n v="7"/>
    <n v="10"/>
    <x v="1"/>
    <x v="1"/>
    <x v="30"/>
    <n v="2.8"/>
    <n v="8.4"/>
    <n v="105.60000000000001"/>
    <n v="12.571428571428571"/>
    <n v="1"/>
    <n v="9.696969696969697E-2"/>
    <n v="-1.150943896331845E-2"/>
    <n v="11.578947368421048"/>
  </r>
  <r>
    <n v="705"/>
    <n v="58"/>
    <x v="1"/>
    <x v="0"/>
    <x v="2"/>
    <x v="0"/>
    <n v="32"/>
    <n v="8.4"/>
    <n v="8.6999999999999993"/>
    <x v="1"/>
    <x v="1"/>
    <x v="13"/>
    <n v="6"/>
    <n v="7.5"/>
    <n v="115.2"/>
    <n v="15.360000000000001"/>
    <n v="-0.40000000000000036"/>
    <n v="0.1125"/>
    <n v="-1.150943896331845E-2"/>
    <n v="21.052631578947366"/>
  </r>
  <r>
    <n v="706"/>
    <n v="50"/>
    <x v="1"/>
    <x v="7"/>
    <x v="2"/>
    <x v="0"/>
    <n v="49"/>
    <n v="5.3"/>
    <n v="6.5"/>
    <x v="0"/>
    <x v="2"/>
    <x v="50"/>
    <n v="6.2"/>
    <n v="3.7"/>
    <n v="445.9"/>
    <n v="120.5135135135135"/>
    <n v="2.7"/>
    <n v="0.18571428571428572"/>
    <n v="-1.150943896331845E-2"/>
    <n v="61.05263157894737"/>
  </r>
  <r>
    <n v="707"/>
    <n v="57"/>
    <x v="1"/>
    <x v="0"/>
    <x v="0"/>
    <x v="1"/>
    <n v="34"/>
    <n v="5.6"/>
    <n v="8.5"/>
    <x v="1"/>
    <x v="1"/>
    <x v="10"/>
    <n v="3.5"/>
    <n v="5.5"/>
    <n v="258.39999999999998"/>
    <n v="46.981818181818177"/>
    <n v="2.4000000000000004"/>
    <n v="0.22352941176470587"/>
    <n v="-1.150943896331845E-2"/>
    <n v="42.105263157894733"/>
  </r>
  <r>
    <n v="708"/>
    <n v="21"/>
    <x v="0"/>
    <x v="8"/>
    <x v="4"/>
    <x v="1"/>
    <n v="59"/>
    <n v="5"/>
    <n v="5.0999999999999996"/>
    <x v="0"/>
    <x v="3"/>
    <x v="3"/>
    <n v="6.9"/>
    <n v="2.6"/>
    <n v="590"/>
    <n v="226.92307692307691"/>
    <n v="3"/>
    <n v="0.16949152542372881"/>
    <n v="-1.150943896331845E-2"/>
    <n v="72.631578947368425"/>
  </r>
  <r>
    <n v="709"/>
    <n v="46"/>
    <x v="0"/>
    <x v="4"/>
    <x v="1"/>
    <x v="0"/>
    <n v="30"/>
    <n v="6"/>
    <n v="9.5"/>
    <x v="1"/>
    <x v="1"/>
    <x v="65"/>
    <n v="6.5"/>
    <n v="7.4"/>
    <n v="141"/>
    <n v="19.054054054054053"/>
    <n v="2"/>
    <n v="0.15666666666666668"/>
    <n v="-1.150943896331845E-2"/>
    <n v="22.105263157894733"/>
  </r>
  <r>
    <n v="710"/>
    <n v="55"/>
    <x v="1"/>
    <x v="2"/>
    <x v="4"/>
    <x v="1"/>
    <n v="58"/>
    <n v="4.7"/>
    <n v="4.7"/>
    <x v="0"/>
    <x v="4"/>
    <x v="3"/>
    <n v="5.0999999999999996"/>
    <n v="2.4"/>
    <n v="580"/>
    <n v="241.66666666666669"/>
    <n v="3.3"/>
    <n v="0.17241379310344829"/>
    <n v="-1.150943896331845E-2"/>
    <n v="74.73684210526315"/>
  </r>
  <r>
    <n v="711"/>
    <n v="30"/>
    <x v="1"/>
    <x v="5"/>
    <x v="4"/>
    <x v="0"/>
    <n v="46"/>
    <n v="4"/>
    <n v="5"/>
    <x v="0"/>
    <x v="0"/>
    <x v="3"/>
    <n v="5.9"/>
    <n v="2.5"/>
    <n v="460"/>
    <n v="184"/>
    <n v="4"/>
    <n v="0.21739130434782608"/>
    <n v="-1.150943896331845E-2"/>
    <n v="73.68421052631578"/>
  </r>
  <r>
    <n v="712"/>
    <n v="37"/>
    <x v="1"/>
    <x v="7"/>
    <x v="5"/>
    <x v="1"/>
    <n v="44"/>
    <n v="6.6"/>
    <n v="9"/>
    <x v="0"/>
    <x v="4"/>
    <x v="56"/>
    <n v="6.2"/>
    <n v="5"/>
    <n v="396"/>
    <n v="79.2"/>
    <n v="1.4000000000000004"/>
    <n v="0.20454545454545456"/>
    <n v="-1.150943896331845E-2"/>
    <n v="47.368421052631575"/>
  </r>
  <r>
    <n v="713"/>
    <n v="20"/>
    <x v="1"/>
    <x v="2"/>
    <x v="3"/>
    <x v="1"/>
    <n v="40"/>
    <n v="7.2"/>
    <n v="9.6999999999999993"/>
    <x v="0"/>
    <x v="4"/>
    <x v="8"/>
    <n v="2.4"/>
    <n v="7.3"/>
    <n v="204"/>
    <n v="27.945205479452056"/>
    <n v="0.79999999999999982"/>
    <n v="0.1275"/>
    <n v="-1.150943896331845E-2"/>
    <n v="23.157894736842106"/>
  </r>
  <r>
    <n v="714"/>
    <n v="54"/>
    <x v="0"/>
    <x v="1"/>
    <x v="3"/>
    <x v="2"/>
    <n v="48"/>
    <n v="4.5"/>
    <n v="5.4"/>
    <x v="0"/>
    <x v="4"/>
    <x v="39"/>
    <n v="1.8"/>
    <n v="4.7"/>
    <n v="292.79999999999995"/>
    <n v="62.297872340425521"/>
    <n v="3.5"/>
    <n v="0.12708333333333333"/>
    <n v="-1.150943896331845E-2"/>
    <n v="50.526315789473685"/>
  </r>
  <r>
    <n v="715"/>
    <n v="54"/>
    <x v="1"/>
    <x v="5"/>
    <x v="5"/>
    <x v="1"/>
    <n v="44"/>
    <n v="5.2"/>
    <n v="6.9"/>
    <x v="0"/>
    <x v="2"/>
    <x v="35"/>
    <n v="4.3"/>
    <n v="5.3"/>
    <n v="277.2"/>
    <n v="52.301886792452827"/>
    <n v="2.8"/>
    <n v="0.14318181818181819"/>
    <n v="-1.150943896331845E-2"/>
    <n v="44.21052631578948"/>
  </r>
  <r>
    <n v="716"/>
    <n v="50"/>
    <x v="1"/>
    <x v="8"/>
    <x v="1"/>
    <x v="0"/>
    <n v="53"/>
    <n v="6.1"/>
    <n v="7.3"/>
    <x v="0"/>
    <x v="0"/>
    <x v="6"/>
    <n v="4.3"/>
    <n v="3.8"/>
    <n v="519.40000000000009"/>
    <n v="136.68421052631581"/>
    <n v="1.9000000000000004"/>
    <n v="0.18490566037735851"/>
    <n v="-1.150943896331845E-2"/>
    <n v="60"/>
  </r>
  <r>
    <n v="717"/>
    <n v="47"/>
    <x v="0"/>
    <x v="8"/>
    <x v="4"/>
    <x v="1"/>
    <n v="45"/>
    <n v="8.8000000000000007"/>
    <n v="6.9"/>
    <x v="1"/>
    <x v="1"/>
    <x v="27"/>
    <n v="3.9"/>
    <n v="5.2"/>
    <n v="288"/>
    <n v="55.38461538461538"/>
    <n v="-0.80000000000000071"/>
    <n v="0.14222222222222222"/>
    <n v="-1.150943896331845E-2"/>
    <n v="45.263157894736835"/>
  </r>
  <r>
    <n v="718"/>
    <n v="58"/>
    <x v="1"/>
    <x v="1"/>
    <x v="0"/>
    <x v="1"/>
    <n v="46"/>
    <n v="3"/>
    <n v="3.4"/>
    <x v="0"/>
    <x v="4"/>
    <x v="14"/>
    <n v="5"/>
    <n v="4"/>
    <n v="243.79999999999998"/>
    <n v="60.949999999999996"/>
    <n v="5"/>
    <n v="0.11521739130434783"/>
    <n v="-1.150943896331845E-2"/>
    <n v="57.894736842105267"/>
  </r>
  <r>
    <n v="719"/>
    <n v="20"/>
    <x v="1"/>
    <x v="6"/>
    <x v="4"/>
    <x v="1"/>
    <n v="42"/>
    <n v="6.9"/>
    <n v="9.6"/>
    <x v="1"/>
    <x v="1"/>
    <x v="31"/>
    <n v="4.3"/>
    <n v="7.3"/>
    <n v="205.8"/>
    <n v="28.19178082191781"/>
    <n v="1.0999999999999996"/>
    <n v="0.11666666666666667"/>
    <n v="-1.150943896331845E-2"/>
    <n v="23.157894736842106"/>
  </r>
  <r>
    <n v="720"/>
    <n v="44"/>
    <x v="0"/>
    <x v="7"/>
    <x v="3"/>
    <x v="1"/>
    <n v="44"/>
    <n v="7.2"/>
    <n v="9.3000000000000007"/>
    <x v="1"/>
    <x v="1"/>
    <x v="3"/>
    <n v="6"/>
    <n v="4.5999999999999996"/>
    <n v="440"/>
    <n v="95.652173913043484"/>
    <n v="0.79999999999999982"/>
    <n v="0.22727272727272727"/>
    <n v="-1.150943896331845E-2"/>
    <n v="51.578947368421055"/>
  </r>
  <r>
    <n v="721"/>
    <n v="62"/>
    <x v="0"/>
    <x v="3"/>
    <x v="4"/>
    <x v="1"/>
    <n v="47"/>
    <n v="5.0999999999999996"/>
    <n v="6.5"/>
    <x v="1"/>
    <x v="1"/>
    <x v="2"/>
    <n v="4.4000000000000004"/>
    <n v="4.4000000000000004"/>
    <n v="361.90000000000003"/>
    <n v="82.25"/>
    <n v="2.9000000000000004"/>
    <n v="0.16382978723404257"/>
    <n v="-1.150943896331845E-2"/>
    <n v="53.684210526315788"/>
  </r>
  <r>
    <n v="722"/>
    <n v="57"/>
    <x v="0"/>
    <x v="7"/>
    <x v="2"/>
    <x v="1"/>
    <n v="31"/>
    <n v="5.7"/>
    <n v="8.9"/>
    <x v="1"/>
    <x v="1"/>
    <x v="21"/>
    <n v="3.5"/>
    <n v="6.1"/>
    <n v="207.70000000000002"/>
    <n v="34.049180327868861"/>
    <n v="2.2999999999999998"/>
    <n v="0.21612903225806451"/>
    <n v="-1.150943896331845E-2"/>
    <n v="35.789473684210535"/>
  </r>
  <r>
    <n v="723"/>
    <n v="39"/>
    <x v="1"/>
    <x v="5"/>
    <x v="2"/>
    <x v="1"/>
    <n v="34"/>
    <n v="6.7"/>
    <n v="10"/>
    <x v="1"/>
    <x v="1"/>
    <x v="62"/>
    <n v="2.6"/>
    <n v="7.8"/>
    <n v="149.60000000000002"/>
    <n v="19.179487179487182"/>
    <n v="1.2999999999999998"/>
    <n v="0.12941176470588237"/>
    <n v="-1.150943896331845E-2"/>
    <n v="17.894736842105267"/>
  </r>
  <r>
    <n v="724"/>
    <n v="22"/>
    <x v="0"/>
    <x v="0"/>
    <x v="0"/>
    <x v="0"/>
    <n v="50"/>
    <n v="6.2"/>
    <n v="7.7"/>
    <x v="0"/>
    <x v="2"/>
    <x v="74"/>
    <n v="7.4"/>
    <n v="3.9"/>
    <n v="495"/>
    <n v="126.92307692307692"/>
    <n v="1.7999999999999998"/>
    <n v="0.19800000000000001"/>
    <n v="-1.150943896331845E-2"/>
    <n v="58.947368421052623"/>
  </r>
  <r>
    <n v="725"/>
    <n v="21"/>
    <x v="1"/>
    <x v="3"/>
    <x v="1"/>
    <x v="1"/>
    <n v="46"/>
    <n v="8.6999999999999993"/>
    <n v="6.8"/>
    <x v="1"/>
    <x v="1"/>
    <x v="18"/>
    <n v="7.2"/>
    <n v="4.5999999999999996"/>
    <n v="345"/>
    <n v="75"/>
    <n v="-0.69999999999999929"/>
    <n v="0.16304347826086957"/>
    <n v="-1.150943896331845E-2"/>
    <n v="51.578947368421055"/>
  </r>
  <r>
    <n v="726"/>
    <n v="37"/>
    <x v="1"/>
    <x v="8"/>
    <x v="4"/>
    <x v="2"/>
    <n v="43"/>
    <n v="6.4"/>
    <n v="8.6999999999999993"/>
    <x v="0"/>
    <x v="4"/>
    <x v="38"/>
    <n v="5.6"/>
    <n v="5.9"/>
    <n v="301"/>
    <n v="51.016949152542367"/>
    <n v="1.5999999999999996"/>
    <n v="0.16279069767441862"/>
    <n v="-1.150943896331845E-2"/>
    <n v="37.89473684210526"/>
  </r>
  <r>
    <n v="727"/>
    <n v="63"/>
    <x v="0"/>
    <x v="8"/>
    <x v="2"/>
    <x v="1"/>
    <n v="45"/>
    <n v="7.5"/>
    <n v="8.8000000000000007"/>
    <x v="1"/>
    <x v="1"/>
    <x v="43"/>
    <n v="4.5999999999999996"/>
    <n v="5"/>
    <n v="391.49999999999994"/>
    <n v="78.299999999999983"/>
    <n v="0.5"/>
    <n v="0.19333333333333333"/>
    <n v="-1.150943896331845E-2"/>
    <n v="47.368421052631575"/>
  </r>
  <r>
    <n v="728"/>
    <n v="29"/>
    <x v="1"/>
    <x v="6"/>
    <x v="1"/>
    <x v="1"/>
    <n v="47"/>
    <n v="6.9"/>
    <n v="9.1"/>
    <x v="1"/>
    <x v="1"/>
    <x v="0"/>
    <n v="3.1"/>
    <n v="5.9"/>
    <n v="347.8"/>
    <n v="58.949152542372879"/>
    <n v="1.0999999999999996"/>
    <n v="0.1574468085106383"/>
    <n v="-1.150943896331845E-2"/>
    <n v="37.89473684210526"/>
  </r>
  <r>
    <n v="729"/>
    <n v="24"/>
    <x v="2"/>
    <x v="4"/>
    <x v="2"/>
    <x v="0"/>
    <n v="40"/>
    <n v="7.2"/>
    <n v="9.6"/>
    <x v="1"/>
    <x v="1"/>
    <x v="76"/>
    <n v="6.8"/>
    <n v="7.6"/>
    <n v="180"/>
    <n v="23.684210526315791"/>
    <n v="0.79999999999999982"/>
    <n v="0.1125"/>
    <n v="-1.150943896331845E-2"/>
    <n v="20.000000000000004"/>
  </r>
  <r>
    <n v="730"/>
    <n v="28"/>
    <x v="0"/>
    <x v="7"/>
    <x v="1"/>
    <x v="1"/>
    <n v="38"/>
    <n v="5"/>
    <n v="7.3"/>
    <x v="0"/>
    <x v="5"/>
    <x v="76"/>
    <n v="4.0999999999999996"/>
    <n v="6.4"/>
    <n v="171"/>
    <n v="26.71875"/>
    <n v="3"/>
    <n v="0.11842105263157894"/>
    <n v="-1.150943896331845E-2"/>
    <n v="32.631578947368418"/>
  </r>
  <r>
    <n v="731"/>
    <n v="21"/>
    <x v="0"/>
    <x v="6"/>
    <x v="1"/>
    <x v="1"/>
    <n v="46"/>
    <n v="6.5"/>
    <n v="8.6999999999999993"/>
    <x v="0"/>
    <x v="0"/>
    <x v="53"/>
    <n v="4.7"/>
    <n v="6.1"/>
    <n v="299"/>
    <n v="49.016393442622956"/>
    <n v="1.5"/>
    <n v="0.14130434782608695"/>
    <n v="-1.150943896331845E-2"/>
    <n v="35.789473684210535"/>
  </r>
  <r>
    <n v="732"/>
    <n v="53"/>
    <x v="1"/>
    <x v="5"/>
    <x v="2"/>
    <x v="1"/>
    <n v="37"/>
    <n v="6.1"/>
    <n v="9"/>
    <x v="1"/>
    <x v="1"/>
    <x v="23"/>
    <n v="3.2"/>
    <n v="6.7"/>
    <n v="207.2"/>
    <n v="30.925373134328357"/>
    <n v="1.9000000000000004"/>
    <n v="0.15135135135135133"/>
    <n v="-1.150943896331845E-2"/>
    <n v="29.473684210526311"/>
  </r>
  <r>
    <n v="733"/>
    <n v="57"/>
    <x v="1"/>
    <x v="3"/>
    <x v="5"/>
    <x v="0"/>
    <n v="48"/>
    <n v="5.0999999999999996"/>
    <n v="6.4"/>
    <x v="1"/>
    <x v="1"/>
    <x v="54"/>
    <n v="4.5999999999999996"/>
    <n v="5.5"/>
    <n v="259.20000000000005"/>
    <n v="47.127272727272732"/>
    <n v="2.9000000000000004"/>
    <n v="0.1125"/>
    <n v="-1.150943896331845E-2"/>
    <n v="42.105263157894733"/>
  </r>
  <r>
    <n v="734"/>
    <n v="50"/>
    <x v="0"/>
    <x v="1"/>
    <x v="3"/>
    <x v="0"/>
    <n v="31"/>
    <n v="7.6"/>
    <n v="10"/>
    <x v="1"/>
    <x v="1"/>
    <x v="76"/>
    <n v="3.2"/>
    <n v="7.8"/>
    <n v="139.5"/>
    <n v="17.884615384615383"/>
    <n v="0.40000000000000036"/>
    <n v="0.14516129032258066"/>
    <n v="-1.150943896331845E-2"/>
    <n v="17.894736842105267"/>
  </r>
  <r>
    <n v="735"/>
    <n v="29"/>
    <x v="0"/>
    <x v="2"/>
    <x v="1"/>
    <x v="1"/>
    <n v="53"/>
    <n v="3.2"/>
    <n v="3"/>
    <x v="0"/>
    <x v="0"/>
    <x v="3"/>
    <n v="4.0999999999999996"/>
    <n v="1.5"/>
    <n v="530"/>
    <n v="353.33333333333331"/>
    <n v="4.8"/>
    <n v="0.18867924528301888"/>
    <n v="-1.150943896331845E-2"/>
    <n v="84.210526315789465"/>
  </r>
  <r>
    <n v="736"/>
    <n v="31"/>
    <x v="0"/>
    <x v="0"/>
    <x v="5"/>
    <x v="1"/>
    <n v="48"/>
    <n v="8.1999999999999993"/>
    <n v="7.4"/>
    <x v="1"/>
    <x v="1"/>
    <x v="18"/>
    <n v="4.0999999999999996"/>
    <n v="4.9000000000000004"/>
    <n v="360"/>
    <n v="73.469387755102034"/>
    <n v="-0.19999999999999929"/>
    <n v="0.15625"/>
    <n v="-1.150943896331845E-2"/>
    <n v="48.421052631578945"/>
  </r>
  <r>
    <n v="737"/>
    <n v="55"/>
    <x v="2"/>
    <x v="5"/>
    <x v="4"/>
    <x v="0"/>
    <n v="47"/>
    <n v="3"/>
    <n v="3.3"/>
    <x v="0"/>
    <x v="2"/>
    <x v="38"/>
    <n v="4.8"/>
    <n v="3.1"/>
    <n v="329"/>
    <n v="106.12903225806451"/>
    <n v="5"/>
    <n v="0.14893617021276595"/>
    <n v="-1.150943896331845E-2"/>
    <n v="67.368421052631575"/>
  </r>
  <r>
    <n v="738"/>
    <n v="40"/>
    <x v="0"/>
    <x v="2"/>
    <x v="5"/>
    <x v="1"/>
    <n v="52"/>
    <n v="6"/>
    <n v="7.3"/>
    <x v="0"/>
    <x v="4"/>
    <x v="3"/>
    <n v="7.2"/>
    <n v="3.6"/>
    <n v="520"/>
    <n v="144.44444444444443"/>
    <n v="2"/>
    <n v="0.19230769230769232"/>
    <n v="-1.150943896331845E-2"/>
    <n v="62.10526315789474"/>
  </r>
  <r>
    <n v="739"/>
    <n v="25"/>
    <x v="1"/>
    <x v="7"/>
    <x v="2"/>
    <x v="1"/>
    <n v="58"/>
    <n v="7.6"/>
    <n v="7.3"/>
    <x v="1"/>
    <x v="1"/>
    <x v="3"/>
    <n v="3.4"/>
    <n v="3.6"/>
    <n v="580"/>
    <n v="161.11111111111111"/>
    <n v="0.40000000000000036"/>
    <n v="0.17241379310344829"/>
    <n v="-1.150943896331845E-2"/>
    <n v="62.10526315789474"/>
  </r>
  <r>
    <n v="740"/>
    <n v="22"/>
    <x v="1"/>
    <x v="1"/>
    <x v="5"/>
    <x v="1"/>
    <n v="53"/>
    <n v="4.4000000000000004"/>
    <n v="4.8"/>
    <x v="0"/>
    <x v="4"/>
    <x v="3"/>
    <n v="3.8"/>
    <n v="2.4"/>
    <n v="530"/>
    <n v="220.83333333333334"/>
    <n v="3.5999999999999996"/>
    <n v="0.18867924528301888"/>
    <n v="-1.150943896331845E-2"/>
    <n v="74.73684210526315"/>
  </r>
  <r>
    <n v="741"/>
    <n v="29"/>
    <x v="0"/>
    <x v="8"/>
    <x v="3"/>
    <x v="1"/>
    <n v="30"/>
    <n v="6.8"/>
    <n v="10"/>
    <x v="1"/>
    <x v="1"/>
    <x v="73"/>
    <n v="2.4"/>
    <n v="8.6999999999999993"/>
    <n v="78"/>
    <n v="8.9655172413793114"/>
    <n v="1.2000000000000002"/>
    <n v="8.666666666666667E-2"/>
    <n v="-1.150943896331845E-2"/>
    <n v="8.4210526315789558"/>
  </r>
  <r>
    <n v="742"/>
    <n v="24"/>
    <x v="1"/>
    <x v="6"/>
    <x v="2"/>
    <x v="1"/>
    <n v="34"/>
    <n v="6.7"/>
    <n v="10"/>
    <x v="0"/>
    <x v="0"/>
    <x v="23"/>
    <n v="2.8"/>
    <n v="7.2"/>
    <n v="190.39999999999998"/>
    <n v="26.444444444444439"/>
    <n v="1.2999999999999998"/>
    <n v="0.16470588235294117"/>
    <n v="-1.150943896331845E-2"/>
    <n v="24.210526315789473"/>
  </r>
  <r>
    <n v="743"/>
    <n v="45"/>
    <x v="0"/>
    <x v="3"/>
    <x v="0"/>
    <x v="0"/>
    <n v="40"/>
    <n v="6.7"/>
    <n v="9.5"/>
    <x v="1"/>
    <x v="1"/>
    <x v="65"/>
    <n v="3.6"/>
    <n v="7.4"/>
    <n v="188"/>
    <n v="25.405405405405403"/>
    <n v="1.2999999999999998"/>
    <n v="0.11750000000000001"/>
    <n v="-1.150943896331845E-2"/>
    <n v="22.105263157894733"/>
  </r>
  <r>
    <n v="744"/>
    <n v="40"/>
    <x v="1"/>
    <x v="6"/>
    <x v="4"/>
    <x v="1"/>
    <n v="45"/>
    <n v="5.7"/>
    <n v="7.5"/>
    <x v="1"/>
    <x v="1"/>
    <x v="48"/>
    <n v="3.2"/>
    <n v="6"/>
    <n v="247.5"/>
    <n v="41.25"/>
    <n v="2.2999999999999998"/>
    <n v="0.12222222222222222"/>
    <n v="-1.150943896331845E-2"/>
    <n v="36.84210526315789"/>
  </r>
  <r>
    <n v="745"/>
    <n v="64"/>
    <x v="0"/>
    <x v="3"/>
    <x v="0"/>
    <x v="1"/>
    <n v="49"/>
    <n v="5.5"/>
    <n v="6.9"/>
    <x v="0"/>
    <x v="0"/>
    <x v="20"/>
    <n v="5.2"/>
    <n v="3.8"/>
    <n v="450.79999999999995"/>
    <n v="118.63157894736841"/>
    <n v="2.5"/>
    <n v="0.1877551020408163"/>
    <n v="-1.150943896331845E-2"/>
    <n v="60"/>
  </r>
  <r>
    <n v="746"/>
    <n v="45"/>
    <x v="1"/>
    <x v="4"/>
    <x v="5"/>
    <x v="2"/>
    <n v="39"/>
    <n v="3.8"/>
    <n v="5.4"/>
    <x v="0"/>
    <x v="5"/>
    <x v="14"/>
    <n v="4"/>
    <n v="5"/>
    <n v="206.7"/>
    <n v="41.339999999999996"/>
    <n v="4.2"/>
    <n v="0.13589743589743589"/>
    <n v="-1.150943896331845E-2"/>
    <n v="47.368421052631575"/>
  </r>
  <r>
    <n v="747"/>
    <n v="57"/>
    <x v="1"/>
    <x v="4"/>
    <x v="1"/>
    <x v="1"/>
    <n v="46"/>
    <n v="6"/>
    <n v="8"/>
    <x v="0"/>
    <x v="2"/>
    <x v="65"/>
    <n v="1.9"/>
    <n v="6.6"/>
    <n v="216.20000000000002"/>
    <n v="32.757575757575765"/>
    <n v="2"/>
    <n v="0.10217391304347827"/>
    <n v="-1.150943896331845E-2"/>
    <n v="30.526315789473692"/>
  </r>
  <r>
    <n v="748"/>
    <n v="63"/>
    <x v="0"/>
    <x v="6"/>
    <x v="5"/>
    <x v="1"/>
    <n v="38"/>
    <n v="7.6"/>
    <n v="9.3000000000000007"/>
    <x v="1"/>
    <x v="1"/>
    <x v="67"/>
    <n v="4"/>
    <n v="6.4"/>
    <n v="250.79999999999998"/>
    <n v="39.187499999999993"/>
    <n v="0.40000000000000036"/>
    <n v="0.17368421052631577"/>
    <n v="-1.150943896331845E-2"/>
    <n v="32.631578947368418"/>
  </r>
  <r>
    <n v="749"/>
    <n v="45"/>
    <x v="0"/>
    <x v="3"/>
    <x v="1"/>
    <x v="1"/>
    <n v="40"/>
    <n v="5.5"/>
    <n v="7.8"/>
    <x v="1"/>
    <x v="1"/>
    <x v="70"/>
    <n v="3.9"/>
    <n v="4.7"/>
    <n v="336"/>
    <n v="71.489361702127653"/>
    <n v="2.5"/>
    <n v="0.21000000000000002"/>
    <n v="-1.150943896331845E-2"/>
    <n v="50.526315789473685"/>
  </r>
  <r>
    <n v="750"/>
    <n v="27"/>
    <x v="0"/>
    <x v="3"/>
    <x v="0"/>
    <x v="0"/>
    <n v="33"/>
    <n v="5.6"/>
    <n v="8.6"/>
    <x v="1"/>
    <x v="1"/>
    <x v="48"/>
    <n v="5.2"/>
    <n v="6.5"/>
    <n v="181.5"/>
    <n v="27.923076923076923"/>
    <n v="2.4000000000000004"/>
    <n v="0.16666666666666666"/>
    <n v="-1.150943896331845E-2"/>
    <n v="31.578947368421051"/>
  </r>
  <r>
    <n v="751"/>
    <n v="24"/>
    <x v="0"/>
    <x v="2"/>
    <x v="0"/>
    <x v="1"/>
    <n v="37"/>
    <n v="8.6"/>
    <n v="7.9"/>
    <x v="1"/>
    <x v="1"/>
    <x v="4"/>
    <n v="2.8"/>
    <n v="6.6"/>
    <n v="177.6"/>
    <n v="26.90909090909091"/>
    <n v="-0.59999999999999964"/>
    <n v="0.12972972972972974"/>
    <n v="-1.150943896331845E-2"/>
    <n v="30.526315789473692"/>
  </r>
  <r>
    <n v="752"/>
    <n v="34"/>
    <x v="1"/>
    <x v="6"/>
    <x v="1"/>
    <x v="1"/>
    <n v="34"/>
    <n v="6"/>
    <n v="9"/>
    <x v="1"/>
    <x v="1"/>
    <x v="82"/>
    <n v="1.9"/>
    <n v="8.6999999999999993"/>
    <n v="51"/>
    <n v="5.862068965517242"/>
    <n v="2"/>
    <n v="4.4117647058823532E-2"/>
    <n v="-1.150943896331845E-2"/>
    <n v="8.4210526315789558"/>
  </r>
  <r>
    <n v="753"/>
    <n v="35"/>
    <x v="1"/>
    <x v="9"/>
    <x v="3"/>
    <x v="2"/>
    <n v="37"/>
    <n v="6.7"/>
    <n v="9.9"/>
    <x v="1"/>
    <x v="1"/>
    <x v="75"/>
    <n v="2.8"/>
    <n v="7.1"/>
    <n v="210.9"/>
    <n v="29.70422535211268"/>
    <n v="1.2999999999999998"/>
    <n v="0.15405405405405406"/>
    <n v="-1.150943896331845E-2"/>
    <n v="25.26315789473685"/>
  </r>
  <r>
    <n v="754"/>
    <n v="20"/>
    <x v="0"/>
    <x v="7"/>
    <x v="4"/>
    <x v="2"/>
    <n v="53"/>
    <n v="7"/>
    <n v="8.6999999999999993"/>
    <x v="1"/>
    <x v="1"/>
    <x v="42"/>
    <n v="4.8"/>
    <n v="5.0999999999999996"/>
    <n v="450.5"/>
    <n v="88.333333333333343"/>
    <n v="1"/>
    <n v="0.16037735849056603"/>
    <n v="-1.150943896331845E-2"/>
    <n v="46.315789473684212"/>
  </r>
  <r>
    <n v="755"/>
    <n v="35"/>
    <x v="1"/>
    <x v="8"/>
    <x v="2"/>
    <x v="0"/>
    <n v="37"/>
    <n v="6"/>
    <n v="8.6999999999999993"/>
    <x v="0"/>
    <x v="4"/>
    <x v="49"/>
    <n v="3.2"/>
    <n v="7.3"/>
    <n v="151.69999999999999"/>
    <n v="20.780821917808218"/>
    <n v="2"/>
    <n v="0.1108108108108108"/>
    <n v="-1.150943896331845E-2"/>
    <n v="23.157894736842106"/>
  </r>
  <r>
    <n v="756"/>
    <n v="56"/>
    <x v="1"/>
    <x v="4"/>
    <x v="0"/>
    <x v="1"/>
    <n v="66"/>
    <n v="7.2"/>
    <n v="7.1"/>
    <x v="0"/>
    <x v="4"/>
    <x v="6"/>
    <n v="7.1"/>
    <n v="3.6"/>
    <n v="646.80000000000007"/>
    <n v="179.66666666666669"/>
    <n v="0.79999999999999982"/>
    <n v="0.1484848484848485"/>
    <n v="-1.150943896331845E-2"/>
    <n v="62.10526315789474"/>
  </r>
  <r>
    <n v="757"/>
    <n v="22"/>
    <x v="1"/>
    <x v="9"/>
    <x v="4"/>
    <x v="1"/>
    <n v="48"/>
    <n v="7.7"/>
    <n v="8.1999999999999993"/>
    <x v="1"/>
    <x v="1"/>
    <x v="3"/>
    <n v="5.3"/>
    <n v="4.0999999999999996"/>
    <n v="480"/>
    <n v="117.07317073170732"/>
    <n v="0.29999999999999982"/>
    <n v="0.20833333333333334"/>
    <n v="-1.150943896331845E-2"/>
    <n v="56.84210526315789"/>
  </r>
  <r>
    <n v="758"/>
    <n v="50"/>
    <x v="0"/>
    <x v="4"/>
    <x v="2"/>
    <x v="1"/>
    <n v="46"/>
    <n v="7.6"/>
    <n v="8.6"/>
    <x v="1"/>
    <x v="1"/>
    <x v="39"/>
    <n v="5.6"/>
    <n v="6.2"/>
    <n v="280.59999999999997"/>
    <n v="45.258064516129025"/>
    <n v="0.40000000000000036"/>
    <n v="0.1326086956521739"/>
    <n v="-1.150943896331845E-2"/>
    <n v="34.736842105263158"/>
  </r>
  <r>
    <n v="759"/>
    <n v="32"/>
    <x v="0"/>
    <x v="1"/>
    <x v="5"/>
    <x v="1"/>
    <n v="38"/>
    <n v="7.7"/>
    <n v="9.1"/>
    <x v="1"/>
    <x v="1"/>
    <x v="66"/>
    <n v="4.9000000000000004"/>
    <n v="8"/>
    <n v="114"/>
    <n v="14.25"/>
    <n v="0.29999999999999982"/>
    <n v="7.8947368421052627E-2"/>
    <n v="-1.150943896331845E-2"/>
    <n v="15.789473684210526"/>
  </r>
  <r>
    <n v="760"/>
    <n v="35"/>
    <x v="0"/>
    <x v="4"/>
    <x v="2"/>
    <x v="0"/>
    <n v="50"/>
    <n v="3.1"/>
    <n v="3.1"/>
    <x v="0"/>
    <x v="4"/>
    <x v="3"/>
    <n v="4.9000000000000004"/>
    <n v="1.6"/>
    <n v="500"/>
    <n v="312.5"/>
    <n v="4.9000000000000004"/>
    <n v="0.2"/>
    <n v="-1.150943896331845E-2"/>
    <n v="83.15789473684211"/>
  </r>
  <r>
    <n v="761"/>
    <n v="62"/>
    <x v="1"/>
    <x v="5"/>
    <x v="0"/>
    <x v="1"/>
    <n v="40"/>
    <n v="4.4000000000000004"/>
    <n v="6.2"/>
    <x v="0"/>
    <x v="4"/>
    <x v="35"/>
    <n v="3.9"/>
    <n v="4.9000000000000004"/>
    <n v="252"/>
    <n v="51.428571428571423"/>
    <n v="3.5999999999999996"/>
    <n v="0.1575"/>
    <n v="-1.150943896331845E-2"/>
    <n v="48.421052631578945"/>
  </r>
  <r>
    <n v="762"/>
    <n v="40"/>
    <x v="0"/>
    <x v="4"/>
    <x v="3"/>
    <x v="2"/>
    <n v="45"/>
    <n v="5.4"/>
    <n v="7.1"/>
    <x v="0"/>
    <x v="2"/>
    <x v="11"/>
    <n v="3.7"/>
    <n v="4.9000000000000004"/>
    <n v="328.5"/>
    <n v="67.040816326530603"/>
    <n v="2.5999999999999996"/>
    <n v="0.16222222222222221"/>
    <n v="-1.150943896331845E-2"/>
    <n v="48.421052631578945"/>
  </r>
  <r>
    <n v="763"/>
    <n v="21"/>
    <x v="0"/>
    <x v="2"/>
    <x v="3"/>
    <x v="1"/>
    <n v="65"/>
    <n v="5"/>
    <n v="4.5"/>
    <x v="0"/>
    <x v="0"/>
    <x v="3"/>
    <n v="3.9"/>
    <n v="2.2999999999999998"/>
    <n v="650"/>
    <n v="282.60869565217394"/>
    <n v="3"/>
    <n v="0.15384615384615385"/>
    <n v="-1.150943896331845E-2"/>
    <n v="75.789473684210535"/>
  </r>
  <r>
    <n v="764"/>
    <n v="46"/>
    <x v="0"/>
    <x v="9"/>
    <x v="4"/>
    <x v="1"/>
    <n v="44"/>
    <n v="5.0999999999999996"/>
    <n v="6.8"/>
    <x v="0"/>
    <x v="2"/>
    <x v="55"/>
    <n v="7.5"/>
    <n v="4.4000000000000004"/>
    <n v="347.6"/>
    <n v="79"/>
    <n v="2.9000000000000004"/>
    <n v="0.17954545454545456"/>
    <n v="-1.150943896331845E-2"/>
    <n v="53.684210526315788"/>
  </r>
  <r>
    <n v="765"/>
    <n v="57"/>
    <x v="1"/>
    <x v="1"/>
    <x v="5"/>
    <x v="0"/>
    <n v="54"/>
    <n v="7.5"/>
    <n v="7.8"/>
    <x v="1"/>
    <x v="1"/>
    <x v="3"/>
    <n v="4.7"/>
    <n v="3.9"/>
    <n v="540"/>
    <n v="138.46153846153845"/>
    <n v="0.5"/>
    <n v="0.18518518518518517"/>
    <n v="-1.150943896331845E-2"/>
    <n v="58.947368421052623"/>
  </r>
  <r>
    <n v="766"/>
    <n v="45"/>
    <x v="0"/>
    <x v="3"/>
    <x v="4"/>
    <x v="1"/>
    <n v="39"/>
    <n v="6.4"/>
    <n v="9.1"/>
    <x v="1"/>
    <x v="1"/>
    <x v="19"/>
    <n v="2.2000000000000002"/>
    <n v="7.7"/>
    <n v="144.30000000000001"/>
    <n v="18.740259740259742"/>
    <n v="1.5999999999999996"/>
    <n v="9.4871794871794882E-2"/>
    <n v="-1.150943896331845E-2"/>
    <n v="18.94736842105263"/>
  </r>
  <r>
    <n v="767"/>
    <n v="57"/>
    <x v="0"/>
    <x v="3"/>
    <x v="1"/>
    <x v="2"/>
    <n v="44"/>
    <n v="6"/>
    <n v="8.1"/>
    <x v="0"/>
    <x v="2"/>
    <x v="31"/>
    <n v="2.4"/>
    <n v="6.6"/>
    <n v="215.60000000000002"/>
    <n v="32.666666666666671"/>
    <n v="2"/>
    <n v="0.11136363636363637"/>
    <n v="-1.150943896331845E-2"/>
    <n v="30.526315789473692"/>
  </r>
  <r>
    <n v="768"/>
    <n v="44"/>
    <x v="0"/>
    <x v="1"/>
    <x v="3"/>
    <x v="2"/>
    <n v="59"/>
    <n v="5.9"/>
    <n v="6.4"/>
    <x v="0"/>
    <x v="3"/>
    <x v="74"/>
    <n v="4.5999999999999996"/>
    <n v="3.2"/>
    <n v="584.1"/>
    <n v="182.53125"/>
    <n v="2.0999999999999996"/>
    <n v="0.16779661016949154"/>
    <n v="-1.150943896331845E-2"/>
    <n v="66.315789473684205"/>
  </r>
  <r>
    <n v="769"/>
    <n v="30"/>
    <x v="0"/>
    <x v="0"/>
    <x v="4"/>
    <x v="1"/>
    <n v="39"/>
    <n v="5.6"/>
    <n v="8"/>
    <x v="0"/>
    <x v="4"/>
    <x v="12"/>
    <n v="3.4"/>
    <n v="6.4"/>
    <n v="202.8"/>
    <n v="31.6875"/>
    <n v="2.4000000000000004"/>
    <n v="0.13333333333333333"/>
    <n v="-1.150943896331845E-2"/>
    <n v="32.631578947368418"/>
  </r>
  <r>
    <n v="770"/>
    <n v="27"/>
    <x v="1"/>
    <x v="6"/>
    <x v="1"/>
    <x v="1"/>
    <n v="59"/>
    <n v="5.8"/>
    <n v="6.4"/>
    <x v="0"/>
    <x v="0"/>
    <x v="3"/>
    <n v="6.8"/>
    <n v="3.2"/>
    <n v="590"/>
    <n v="184.375"/>
    <n v="2.2000000000000002"/>
    <n v="0.16949152542372881"/>
    <n v="-1.150943896331845E-2"/>
    <n v="66.315789473684205"/>
  </r>
  <r>
    <n v="771"/>
    <n v="27"/>
    <x v="0"/>
    <x v="0"/>
    <x v="5"/>
    <x v="1"/>
    <n v="50"/>
    <n v="8.3000000000000007"/>
    <n v="7.1"/>
    <x v="1"/>
    <x v="1"/>
    <x v="50"/>
    <n v="7.2"/>
    <n v="4"/>
    <n v="455"/>
    <n v="113.75"/>
    <n v="-0.30000000000000071"/>
    <n v="0.182"/>
    <n v="-1.150943896331845E-2"/>
    <n v="57.894736842105267"/>
  </r>
  <r>
    <n v="772"/>
    <n v="52"/>
    <x v="0"/>
    <x v="9"/>
    <x v="2"/>
    <x v="0"/>
    <n v="40"/>
    <n v="3.6"/>
    <n v="4.8"/>
    <x v="0"/>
    <x v="0"/>
    <x v="41"/>
    <n v="1.4"/>
    <n v="4.5"/>
    <n v="232"/>
    <n v="51.555555555555557"/>
    <n v="4.4000000000000004"/>
    <n v="0.14499999999999999"/>
    <n v="-1.150943896331845E-2"/>
    <n v="52.631578947368418"/>
  </r>
  <r>
    <n v="773"/>
    <n v="26"/>
    <x v="1"/>
    <x v="4"/>
    <x v="4"/>
    <x v="1"/>
    <n v="50"/>
    <n v="8.1"/>
    <n v="7.3"/>
    <x v="1"/>
    <x v="1"/>
    <x v="2"/>
    <n v="6.5"/>
    <n v="4.8"/>
    <n v="385"/>
    <n v="80.208333333333343"/>
    <n v="-9.9999999999999645E-2"/>
    <n v="0.154"/>
    <n v="-1.150943896331845E-2"/>
    <n v="49.473684210526322"/>
  </r>
  <r>
    <n v="774"/>
    <n v="57"/>
    <x v="0"/>
    <x v="3"/>
    <x v="1"/>
    <x v="0"/>
    <n v="52"/>
    <n v="9"/>
    <n v="5.8"/>
    <x v="1"/>
    <x v="1"/>
    <x v="6"/>
    <n v="7.3"/>
    <n v="3"/>
    <n v="509.6"/>
    <n v="169.86666666666667"/>
    <n v="-1"/>
    <n v="0.18846153846153849"/>
    <n v="-1.150943896331845E-2"/>
    <n v="68.421052631578945"/>
  </r>
  <r>
    <n v="775"/>
    <n v="40"/>
    <x v="0"/>
    <x v="2"/>
    <x v="3"/>
    <x v="1"/>
    <n v="49"/>
    <n v="8.1"/>
    <n v="7.4"/>
    <x v="1"/>
    <x v="1"/>
    <x v="46"/>
    <n v="4.4000000000000004"/>
    <n v="3.9"/>
    <n v="470.4"/>
    <n v="120.61538461538461"/>
    <n v="-9.9999999999999645E-2"/>
    <n v="0.19591836734693877"/>
    <n v="-1.150943896331845E-2"/>
    <n v="58.947368421052623"/>
  </r>
  <r>
    <n v="776"/>
    <n v="27"/>
    <x v="1"/>
    <x v="0"/>
    <x v="2"/>
    <x v="0"/>
    <n v="32"/>
    <n v="4.7"/>
    <n v="7.4"/>
    <x v="0"/>
    <x v="3"/>
    <x v="66"/>
    <n v="1.9"/>
    <n v="7.2"/>
    <n v="96"/>
    <n v="13.333333333333332"/>
    <n v="3.3"/>
    <n v="9.375E-2"/>
    <n v="-1.150943896331845E-2"/>
    <n v="24.210526315789473"/>
  </r>
  <r>
    <n v="777"/>
    <n v="40"/>
    <x v="0"/>
    <x v="4"/>
    <x v="4"/>
    <x v="0"/>
    <n v="39"/>
    <n v="5.5"/>
    <n v="7.8"/>
    <x v="1"/>
    <x v="1"/>
    <x v="15"/>
    <n v="3.9"/>
    <n v="6.9"/>
    <n v="152.1"/>
    <n v="22.043478260869563"/>
    <n v="2.5"/>
    <n v="9.9999999999999992E-2"/>
    <n v="-1.150943896331845E-2"/>
    <n v="27.368421052631575"/>
  </r>
  <r>
    <n v="778"/>
    <n v="39"/>
    <x v="0"/>
    <x v="8"/>
    <x v="3"/>
    <x v="1"/>
    <n v="43"/>
    <n v="7.7"/>
    <n v="8.6"/>
    <x v="1"/>
    <x v="1"/>
    <x v="11"/>
    <n v="3.7"/>
    <n v="5.7"/>
    <n v="313.89999999999998"/>
    <n v="55.070175438596486"/>
    <n v="0.29999999999999982"/>
    <n v="0.16976744186046511"/>
    <n v="-1.150943896331845E-2"/>
    <n v="40"/>
  </r>
  <r>
    <n v="779"/>
    <n v="27"/>
    <x v="0"/>
    <x v="6"/>
    <x v="2"/>
    <x v="1"/>
    <n v="44"/>
    <n v="5.8"/>
    <n v="7.8"/>
    <x v="0"/>
    <x v="2"/>
    <x v="67"/>
    <n v="6"/>
    <n v="5.6"/>
    <n v="290.39999999999998"/>
    <n v="51.857142857142854"/>
    <n v="2.2000000000000002"/>
    <n v="0.15"/>
    <n v="-1.150943896331845E-2"/>
    <n v="41.052631578947377"/>
  </r>
  <r>
    <n v="780"/>
    <n v="50"/>
    <x v="1"/>
    <x v="1"/>
    <x v="0"/>
    <x v="1"/>
    <n v="49"/>
    <n v="5.4"/>
    <n v="6.8"/>
    <x v="0"/>
    <x v="0"/>
    <x v="6"/>
    <n v="5.8"/>
    <n v="3.5"/>
    <n v="480.20000000000005"/>
    <n v="137.20000000000002"/>
    <n v="2.5999999999999996"/>
    <n v="0.2"/>
    <n v="-1.150943896331845E-2"/>
    <n v="63.157894736842103"/>
  </r>
  <r>
    <n v="781"/>
    <n v="48"/>
    <x v="1"/>
    <x v="4"/>
    <x v="3"/>
    <x v="1"/>
    <n v="46"/>
    <n v="6"/>
    <n v="8"/>
    <x v="0"/>
    <x v="4"/>
    <x v="35"/>
    <n v="3.2"/>
    <n v="5.9"/>
    <n v="289.8"/>
    <n v="49.118644067796609"/>
    <n v="2"/>
    <n v="0.13695652173913042"/>
    <n v="-1.150943896331845E-2"/>
    <n v="37.89473684210526"/>
  </r>
  <r>
    <n v="782"/>
    <n v="28"/>
    <x v="1"/>
    <x v="6"/>
    <x v="0"/>
    <x v="1"/>
    <n v="34"/>
    <n v="4.5"/>
    <n v="6.9"/>
    <x v="1"/>
    <x v="1"/>
    <x v="78"/>
    <n v="3.3"/>
    <n v="7"/>
    <n v="98.6"/>
    <n v="14.085714285714285"/>
    <n v="3.5"/>
    <n v="8.5294117647058826E-2"/>
    <n v="-1.150943896331845E-2"/>
    <n v="26.315789473684209"/>
  </r>
  <r>
    <n v="783"/>
    <n v="34"/>
    <x v="1"/>
    <x v="6"/>
    <x v="5"/>
    <x v="1"/>
    <n v="48"/>
    <n v="6"/>
    <n v="7.7"/>
    <x v="1"/>
    <x v="1"/>
    <x v="11"/>
    <n v="4.5"/>
    <n v="5.2"/>
    <n v="350.4"/>
    <n v="67.384615384615373"/>
    <n v="2"/>
    <n v="0.15208333333333332"/>
    <n v="-1.150943896331845E-2"/>
    <n v="45.263157894736835"/>
  </r>
  <r>
    <n v="784"/>
    <n v="49"/>
    <x v="0"/>
    <x v="3"/>
    <x v="4"/>
    <x v="2"/>
    <n v="49"/>
    <n v="4.4000000000000004"/>
    <n v="5.2"/>
    <x v="0"/>
    <x v="4"/>
    <x v="36"/>
    <n v="2.8"/>
    <n v="3"/>
    <n v="455.70000000000005"/>
    <n v="151.9"/>
    <n v="3.5999999999999996"/>
    <n v="0.18979591836734697"/>
    <n v="-1.150943896331845E-2"/>
    <n v="68.421052631578945"/>
  </r>
  <r>
    <n v="785"/>
    <n v="45"/>
    <x v="0"/>
    <x v="3"/>
    <x v="1"/>
    <x v="2"/>
    <n v="49"/>
    <n v="7.3"/>
    <n v="8.6999999999999993"/>
    <x v="1"/>
    <x v="1"/>
    <x v="9"/>
    <n v="3.5"/>
    <n v="5.4"/>
    <n v="392"/>
    <n v="72.592592592592581"/>
    <n v="0.70000000000000018"/>
    <n v="0.16326530612244897"/>
    <n v="-1.150943896331845E-2"/>
    <n v="43.157894736842103"/>
  </r>
  <r>
    <n v="786"/>
    <n v="29"/>
    <x v="1"/>
    <x v="9"/>
    <x v="4"/>
    <x v="0"/>
    <n v="53"/>
    <n v="4.9000000000000004"/>
    <n v="5.6"/>
    <x v="0"/>
    <x v="0"/>
    <x v="63"/>
    <n v="4.3"/>
    <n v="3.1"/>
    <n v="498.20000000000005"/>
    <n v="160.70967741935485"/>
    <n v="3.0999999999999996"/>
    <n v="0.17735849056603775"/>
    <n v="-1.150943896331845E-2"/>
    <n v="67.368421052631575"/>
  </r>
  <r>
    <n v="787"/>
    <n v="48"/>
    <x v="1"/>
    <x v="8"/>
    <x v="3"/>
    <x v="1"/>
    <n v="51"/>
    <n v="6.3"/>
    <n v="7.8"/>
    <x v="0"/>
    <x v="4"/>
    <x v="69"/>
    <n v="5.2"/>
    <n v="4.8"/>
    <n v="423.3"/>
    <n v="88.1875"/>
    <n v="1.7000000000000002"/>
    <n v="0.16274509803921569"/>
    <n v="-1.150943896331845E-2"/>
    <n v="49.473684210526322"/>
  </r>
  <r>
    <n v="788"/>
    <n v="35"/>
    <x v="0"/>
    <x v="1"/>
    <x v="0"/>
    <x v="0"/>
    <n v="48"/>
    <n v="5.5"/>
    <n v="7"/>
    <x v="0"/>
    <x v="0"/>
    <x v="6"/>
    <n v="5.9"/>
    <n v="3.6"/>
    <n v="470.40000000000003"/>
    <n v="130.66666666666669"/>
    <n v="2.5"/>
    <n v="0.20416666666666669"/>
    <n v="-1.150943896331845E-2"/>
    <n v="62.10526315789474"/>
  </r>
  <r>
    <n v="789"/>
    <n v="55"/>
    <x v="1"/>
    <x v="6"/>
    <x v="0"/>
    <x v="1"/>
    <n v="44"/>
    <n v="6.8"/>
    <n v="9.3000000000000007"/>
    <x v="1"/>
    <x v="1"/>
    <x v="9"/>
    <n v="6.1"/>
    <n v="5.6"/>
    <n v="352"/>
    <n v="62.857142857142861"/>
    <n v="1.2000000000000002"/>
    <n v="0.18181818181818182"/>
    <n v="-1.150943896331845E-2"/>
    <n v="41.052631578947377"/>
  </r>
  <r>
    <n v="790"/>
    <n v="39"/>
    <x v="0"/>
    <x v="9"/>
    <x v="2"/>
    <x v="1"/>
    <n v="31"/>
    <n v="7.4"/>
    <n v="10"/>
    <x v="1"/>
    <x v="1"/>
    <x v="83"/>
    <n v="1.7"/>
    <n v="9.1"/>
    <n v="52.699999999999996"/>
    <n v="5.7912087912087911"/>
    <n v="0.59999999999999964"/>
    <n v="5.4838709677419356E-2"/>
    <n v="-1.150943896331845E-2"/>
    <n v="4.2105263157894779"/>
  </r>
  <r>
    <n v="791"/>
    <n v="64"/>
    <x v="0"/>
    <x v="5"/>
    <x v="4"/>
    <x v="1"/>
    <n v="48"/>
    <n v="6.6"/>
    <n v="8.6"/>
    <x v="0"/>
    <x v="0"/>
    <x v="46"/>
    <n v="3.4"/>
    <n v="4.5"/>
    <n v="460.79999999999995"/>
    <n v="102.39999999999999"/>
    <n v="1.4000000000000004"/>
    <n v="0.19999999999999998"/>
    <n v="-1.150943896331845E-2"/>
    <n v="52.631578947368418"/>
  </r>
  <r>
    <n v="792"/>
    <n v="56"/>
    <x v="0"/>
    <x v="0"/>
    <x v="4"/>
    <x v="1"/>
    <n v="46"/>
    <n v="5.0999999999999996"/>
    <n v="6.6"/>
    <x v="0"/>
    <x v="3"/>
    <x v="5"/>
    <n v="3.9"/>
    <n v="4"/>
    <n v="395.59999999999997"/>
    <n v="98.899999999999991"/>
    <n v="2.9000000000000004"/>
    <n v="0.18695652173913044"/>
    <n v="-1.150943896331845E-2"/>
    <n v="57.894736842105267"/>
  </r>
  <r>
    <n v="793"/>
    <n v="41"/>
    <x v="0"/>
    <x v="7"/>
    <x v="3"/>
    <x v="1"/>
    <n v="47"/>
    <n v="5.4"/>
    <n v="6.8"/>
    <x v="0"/>
    <x v="0"/>
    <x v="46"/>
    <n v="4.4000000000000004"/>
    <n v="3.6"/>
    <n v="451.2"/>
    <n v="125.33333333333333"/>
    <n v="2.5999999999999996"/>
    <n v="0.20425531914893616"/>
    <n v="-1.150943896331845E-2"/>
    <n v="62.10526315789474"/>
  </r>
  <r>
    <n v="794"/>
    <n v="26"/>
    <x v="1"/>
    <x v="6"/>
    <x v="0"/>
    <x v="1"/>
    <n v="34"/>
    <n v="9"/>
    <n v="7.6"/>
    <x v="1"/>
    <x v="1"/>
    <x v="77"/>
    <n v="2.4"/>
    <n v="6.8"/>
    <n v="136"/>
    <n v="20"/>
    <n v="-1"/>
    <n v="0.11764705882352941"/>
    <n v="-1.150943896331845E-2"/>
    <n v="28.421052631578945"/>
  </r>
  <r>
    <n v="795"/>
    <n v="42"/>
    <x v="1"/>
    <x v="9"/>
    <x v="3"/>
    <x v="2"/>
    <n v="36"/>
    <n v="7.6"/>
    <n v="9.5"/>
    <x v="1"/>
    <x v="1"/>
    <x v="61"/>
    <n v="3.3"/>
    <n v="7.8"/>
    <n v="136.79999999999998"/>
    <n v="17.538461538461537"/>
    <n v="0.40000000000000036"/>
    <n v="0.10555555555555556"/>
    <n v="-1.150943896331845E-2"/>
    <n v="17.894736842105267"/>
  </r>
  <r>
    <n v="796"/>
    <n v="60"/>
    <x v="0"/>
    <x v="8"/>
    <x v="3"/>
    <x v="1"/>
    <n v="53"/>
    <n v="5.9"/>
    <n v="7.1"/>
    <x v="0"/>
    <x v="0"/>
    <x v="63"/>
    <n v="6"/>
    <n v="3.8"/>
    <n v="498.20000000000005"/>
    <n v="131.10526315789477"/>
    <n v="2.0999999999999996"/>
    <n v="0.17735849056603775"/>
    <n v="-1.150943896331845E-2"/>
    <n v="60"/>
  </r>
  <r>
    <n v="797"/>
    <n v="59"/>
    <x v="0"/>
    <x v="3"/>
    <x v="5"/>
    <x v="2"/>
    <n v="44"/>
    <n v="5.3"/>
    <n v="7.1"/>
    <x v="0"/>
    <x v="4"/>
    <x v="18"/>
    <n v="4"/>
    <n v="4.8"/>
    <n v="330"/>
    <n v="68.75"/>
    <n v="2.7"/>
    <n v="0.17045454545454544"/>
    <n v="-1.150943896331845E-2"/>
    <n v="49.473684210526322"/>
  </r>
  <r>
    <n v="798"/>
    <n v="48"/>
    <x v="1"/>
    <x v="6"/>
    <x v="0"/>
    <x v="1"/>
    <n v="50"/>
    <n v="4"/>
    <n v="4.5999999999999996"/>
    <x v="0"/>
    <x v="4"/>
    <x v="3"/>
    <n v="5.9"/>
    <n v="2.2999999999999998"/>
    <n v="500"/>
    <n v="217.39130434782609"/>
    <n v="4"/>
    <n v="0.2"/>
    <n v="-1.150943896331845E-2"/>
    <n v="75.789473684210535"/>
  </r>
  <r>
    <n v="799"/>
    <n v="35"/>
    <x v="0"/>
    <x v="6"/>
    <x v="3"/>
    <x v="1"/>
    <n v="45"/>
    <n v="7.9"/>
    <n v="8.1999999999999993"/>
    <x v="1"/>
    <x v="1"/>
    <x v="42"/>
    <n v="6"/>
    <n v="4.9000000000000004"/>
    <n v="382.5"/>
    <n v="78.061224489795919"/>
    <n v="9.9999999999999645E-2"/>
    <n v="0.18888888888888888"/>
    <n v="-1.150943896331845E-2"/>
    <n v="48.421052631578945"/>
  </r>
  <r>
    <n v="800"/>
    <n v="57"/>
    <x v="1"/>
    <x v="4"/>
    <x v="0"/>
    <x v="1"/>
    <n v="45"/>
    <n v="5.0999999999999996"/>
    <n v="6.7"/>
    <x v="0"/>
    <x v="0"/>
    <x v="2"/>
    <n v="4.5999999999999996"/>
    <n v="4.5"/>
    <n v="346.5"/>
    <n v="77"/>
    <n v="2.9000000000000004"/>
    <n v="0.1711111111111111"/>
    <n v="-1.150943896331845E-2"/>
    <n v="52.631578947368418"/>
  </r>
  <r>
    <n v="801"/>
    <n v="47"/>
    <x v="0"/>
    <x v="8"/>
    <x v="3"/>
    <x v="0"/>
    <n v="52"/>
    <n v="7.8"/>
    <n v="7.6"/>
    <x v="1"/>
    <x v="1"/>
    <x v="50"/>
    <n v="3.7"/>
    <n v="4.3"/>
    <n v="473.2"/>
    <n v="110.04651162790698"/>
    <n v="0.20000000000000018"/>
    <n v="0.17499999999999999"/>
    <n v="-1.150943896331845E-2"/>
    <n v="54.736842105263165"/>
  </r>
  <r>
    <n v="802"/>
    <n v="57"/>
    <x v="1"/>
    <x v="1"/>
    <x v="1"/>
    <x v="1"/>
    <n v="40"/>
    <n v="7.4"/>
    <n v="9.3000000000000007"/>
    <x v="1"/>
    <x v="1"/>
    <x v="35"/>
    <n v="3.8"/>
    <n v="6.5"/>
    <n v="252"/>
    <n v="38.769230769230766"/>
    <n v="0.59999999999999964"/>
    <n v="0.1575"/>
    <n v="-1.150943896331845E-2"/>
    <n v="31.578947368421051"/>
  </r>
  <r>
    <n v="803"/>
    <n v="50"/>
    <x v="0"/>
    <x v="3"/>
    <x v="3"/>
    <x v="1"/>
    <n v="45"/>
    <n v="8.1999999999999993"/>
    <n v="7.7"/>
    <x v="1"/>
    <x v="1"/>
    <x v="7"/>
    <n v="5.5"/>
    <n v="5.4"/>
    <n v="310.5"/>
    <n v="57.499999999999993"/>
    <n v="-0.19999999999999929"/>
    <n v="0.15333333333333335"/>
    <n v="-1.150943896331845E-2"/>
    <n v="43.157894736842103"/>
  </r>
  <r>
    <n v="804"/>
    <n v="33"/>
    <x v="0"/>
    <x v="6"/>
    <x v="3"/>
    <x v="1"/>
    <n v="41"/>
    <n v="7.3"/>
    <n v="9.4"/>
    <x v="1"/>
    <x v="1"/>
    <x v="18"/>
    <n v="5.3"/>
    <n v="5.9"/>
    <n v="307.5"/>
    <n v="52.118644067796609"/>
    <n v="0.70000000000000018"/>
    <n v="0.18292682926829268"/>
    <n v="-1.150943896331845E-2"/>
    <n v="37.89473684210526"/>
  </r>
  <r>
    <n v="805"/>
    <n v="52"/>
    <x v="0"/>
    <x v="0"/>
    <x v="1"/>
    <x v="1"/>
    <n v="41"/>
    <n v="5.9"/>
    <n v="8.1999999999999993"/>
    <x v="0"/>
    <x v="2"/>
    <x v="51"/>
    <n v="2.2000000000000002"/>
    <n v="7"/>
    <n v="176.29999999999998"/>
    <n v="25.185714285714283"/>
    <n v="2.0999999999999996"/>
    <n v="0.1048780487804878"/>
    <n v="-1.150943896331845E-2"/>
    <n v="26.315789473684209"/>
  </r>
  <r>
    <n v="806"/>
    <n v="28"/>
    <x v="0"/>
    <x v="3"/>
    <x v="4"/>
    <x v="0"/>
    <n v="42"/>
    <n v="6.2"/>
    <n v="8.6"/>
    <x v="1"/>
    <x v="1"/>
    <x v="33"/>
    <n v="5.7"/>
    <n v="5.9"/>
    <n v="285.59999999999997"/>
    <n v="48.406779661016941"/>
    <n v="1.7999999999999998"/>
    <n v="0.16190476190476191"/>
    <n v="-1.150943896331845E-2"/>
    <n v="37.89473684210526"/>
  </r>
  <r>
    <n v="807"/>
    <n v="46"/>
    <x v="0"/>
    <x v="0"/>
    <x v="0"/>
    <x v="1"/>
    <n v="46"/>
    <n v="6.2"/>
    <n v="8.3000000000000007"/>
    <x v="1"/>
    <x v="1"/>
    <x v="36"/>
    <n v="4.7"/>
    <n v="4.5"/>
    <n v="427.8"/>
    <n v="95.066666666666663"/>
    <n v="1.7999999999999998"/>
    <n v="0.20217391304347829"/>
    <n v="-1.150943896331845E-2"/>
    <n v="52.631578947368418"/>
  </r>
  <r>
    <n v="808"/>
    <n v="43"/>
    <x v="1"/>
    <x v="7"/>
    <x v="2"/>
    <x v="1"/>
    <n v="41"/>
    <n v="5.8"/>
    <n v="8.1"/>
    <x v="1"/>
    <x v="1"/>
    <x v="4"/>
    <n v="2.2999999999999998"/>
    <n v="6.6"/>
    <n v="196.79999999999998"/>
    <n v="29.818181818181817"/>
    <n v="2.2000000000000002"/>
    <n v="0.11707317073170731"/>
    <n v="-1.150943896331845E-2"/>
    <n v="30.526315789473692"/>
  </r>
  <r>
    <n v="809"/>
    <n v="32"/>
    <x v="0"/>
    <x v="1"/>
    <x v="1"/>
    <x v="2"/>
    <n v="55"/>
    <n v="3.8"/>
    <n v="3.6"/>
    <x v="0"/>
    <x v="4"/>
    <x v="3"/>
    <n v="5.3"/>
    <n v="1.8"/>
    <n v="550"/>
    <n v="305.55555555555554"/>
    <n v="4.2"/>
    <n v="0.18181818181818182"/>
    <n v="-1.150943896331845E-2"/>
    <n v="81.05263157894737"/>
  </r>
  <r>
    <n v="810"/>
    <n v="45"/>
    <x v="0"/>
    <x v="7"/>
    <x v="4"/>
    <x v="1"/>
    <n v="37"/>
    <n v="3"/>
    <n v="4.3"/>
    <x v="0"/>
    <x v="5"/>
    <x v="15"/>
    <n v="1.5"/>
    <n v="5.2"/>
    <n v="144.29999999999998"/>
    <n v="27.749999999999996"/>
    <n v="5"/>
    <n v="0.1054054054054054"/>
    <n v="-1.150943896331845E-2"/>
    <n v="45.263157894736835"/>
  </r>
  <r>
    <n v="811"/>
    <n v="48"/>
    <x v="1"/>
    <x v="6"/>
    <x v="3"/>
    <x v="0"/>
    <n v="43"/>
    <n v="7.3"/>
    <n v="9.1999999999999993"/>
    <x v="1"/>
    <x v="1"/>
    <x v="22"/>
    <n v="4.9000000000000004"/>
    <n v="6.5"/>
    <n v="266.60000000000002"/>
    <n v="41.015384615384619"/>
    <n v="0.70000000000000018"/>
    <n v="0.14418604651162792"/>
    <n v="-1.150943896331845E-2"/>
    <n v="31.578947368421051"/>
  </r>
  <r>
    <n v="812"/>
    <n v="62"/>
    <x v="1"/>
    <x v="4"/>
    <x v="5"/>
    <x v="0"/>
    <n v="41"/>
    <n v="5.9"/>
    <n v="8.3000000000000007"/>
    <x v="1"/>
    <x v="1"/>
    <x v="9"/>
    <n v="6.1"/>
    <n v="5.0999999999999996"/>
    <n v="328"/>
    <n v="64.313725490196077"/>
    <n v="2.0999999999999996"/>
    <n v="0.1951219512195122"/>
    <n v="-1.150943896331845E-2"/>
    <n v="46.315789473684212"/>
  </r>
  <r>
    <n v="813"/>
    <n v="47"/>
    <x v="2"/>
    <x v="1"/>
    <x v="4"/>
    <x v="2"/>
    <n v="56"/>
    <n v="7.6"/>
    <n v="7.4"/>
    <x v="1"/>
    <x v="1"/>
    <x v="3"/>
    <n v="4.0999999999999996"/>
    <n v="3.7"/>
    <n v="560"/>
    <n v="151.35135135135135"/>
    <n v="0.40000000000000036"/>
    <n v="0.17857142857142858"/>
    <n v="-1.150943896331845E-2"/>
    <n v="61.05263157894737"/>
  </r>
  <r>
    <n v="814"/>
    <n v="47"/>
    <x v="1"/>
    <x v="4"/>
    <x v="1"/>
    <x v="1"/>
    <n v="46"/>
    <n v="5.6"/>
    <n v="7.3"/>
    <x v="0"/>
    <x v="5"/>
    <x v="69"/>
    <n v="4.5999999999999996"/>
    <n v="4.5"/>
    <n v="381.8"/>
    <n v="84.844444444444449"/>
    <n v="2.4000000000000004"/>
    <n v="0.18043478260869567"/>
    <n v="-1.150943896331845E-2"/>
    <n v="52.631578947368418"/>
  </r>
  <r>
    <n v="815"/>
    <n v="27"/>
    <x v="0"/>
    <x v="9"/>
    <x v="5"/>
    <x v="0"/>
    <n v="53"/>
    <n v="6.2"/>
    <n v="7.5"/>
    <x v="0"/>
    <x v="0"/>
    <x v="3"/>
    <n v="6.4"/>
    <n v="3.8"/>
    <n v="530"/>
    <n v="139.47368421052633"/>
    <n v="1.7999999999999998"/>
    <n v="0.18867924528301888"/>
    <n v="-1.150943896331845E-2"/>
    <n v="60"/>
  </r>
  <r>
    <n v="816"/>
    <n v="42"/>
    <x v="1"/>
    <x v="5"/>
    <x v="3"/>
    <x v="1"/>
    <n v="33"/>
    <n v="7.6"/>
    <n v="9.8000000000000007"/>
    <x v="1"/>
    <x v="1"/>
    <x v="28"/>
    <n v="2.8"/>
    <n v="6.3"/>
    <n v="237.6"/>
    <n v="37.714285714285715"/>
    <n v="0.40000000000000036"/>
    <n v="0.2181818181818182"/>
    <n v="-1.150943896331845E-2"/>
    <n v="33.684210526315788"/>
  </r>
  <r>
    <n v="817"/>
    <n v="48"/>
    <x v="1"/>
    <x v="8"/>
    <x v="4"/>
    <x v="0"/>
    <n v="47"/>
    <n v="8.5"/>
    <n v="7"/>
    <x v="1"/>
    <x v="1"/>
    <x v="45"/>
    <n v="2.5"/>
    <n v="5.5"/>
    <n v="277.3"/>
    <n v="50.418181818181822"/>
    <n v="-0.5"/>
    <n v="0.12553191489361704"/>
    <n v="-1.150943896331845E-2"/>
    <n v="42.105263157894733"/>
  </r>
  <r>
    <n v="818"/>
    <n v="24"/>
    <x v="1"/>
    <x v="9"/>
    <x v="2"/>
    <x v="1"/>
    <n v="52"/>
    <n v="5.7"/>
    <n v="6.9"/>
    <x v="1"/>
    <x v="1"/>
    <x v="21"/>
    <n v="3.9"/>
    <n v="5.0999999999999996"/>
    <n v="348.40000000000003"/>
    <n v="68.313725490196092"/>
    <n v="2.2999999999999998"/>
    <n v="0.12884615384615386"/>
    <n v="-1.150943896331845E-2"/>
    <n v="46.315789473684212"/>
  </r>
  <r>
    <n v="819"/>
    <n v="61"/>
    <x v="0"/>
    <x v="7"/>
    <x v="0"/>
    <x v="1"/>
    <n v="45"/>
    <n v="4.7"/>
    <n v="6"/>
    <x v="0"/>
    <x v="4"/>
    <x v="16"/>
    <n v="3.2"/>
    <n v="5.7"/>
    <n v="206.99999999999997"/>
    <n v="36.315789473684205"/>
    <n v="3.3"/>
    <n v="0.10222222222222221"/>
    <n v="-1.150943896331845E-2"/>
    <n v="40"/>
  </r>
  <r>
    <n v="820"/>
    <n v="26"/>
    <x v="0"/>
    <x v="0"/>
    <x v="0"/>
    <x v="2"/>
    <n v="53"/>
    <n v="8"/>
    <n v="7.2"/>
    <x v="1"/>
    <x v="1"/>
    <x v="1"/>
    <n v="4.8"/>
    <n v="4.5"/>
    <n v="434.59999999999997"/>
    <n v="96.577777777777769"/>
    <n v="0"/>
    <n v="0.15471698113207547"/>
    <n v="-1.150943896331845E-2"/>
    <n v="52.631578947368418"/>
  </r>
  <r>
    <n v="821"/>
    <n v="61"/>
    <x v="0"/>
    <x v="7"/>
    <x v="1"/>
    <x v="1"/>
    <n v="40"/>
    <n v="5.8"/>
    <n v="8.1999999999999993"/>
    <x v="1"/>
    <x v="1"/>
    <x v="12"/>
    <n v="3.6"/>
    <n v="6.5"/>
    <n v="208"/>
    <n v="32"/>
    <n v="2.2000000000000002"/>
    <n v="0.13"/>
    <n v="-1.150943896331845E-2"/>
    <n v="31.578947368421051"/>
  </r>
  <r>
    <n v="822"/>
    <n v="55"/>
    <x v="1"/>
    <x v="1"/>
    <x v="3"/>
    <x v="2"/>
    <n v="56"/>
    <n v="5.5"/>
    <n v="6.1"/>
    <x v="0"/>
    <x v="2"/>
    <x v="3"/>
    <n v="3.7"/>
    <n v="3.1"/>
    <n v="560"/>
    <n v="180.64516129032256"/>
    <n v="2.5"/>
    <n v="0.17857142857142858"/>
    <n v="-1.150943896331845E-2"/>
    <n v="67.368421052631575"/>
  </r>
  <r>
    <n v="823"/>
    <n v="60"/>
    <x v="1"/>
    <x v="1"/>
    <x v="3"/>
    <x v="2"/>
    <n v="63"/>
    <n v="5.6"/>
    <n v="5.6"/>
    <x v="0"/>
    <x v="4"/>
    <x v="3"/>
    <n v="3.4"/>
    <n v="2.8"/>
    <n v="630"/>
    <n v="225.00000000000003"/>
    <n v="2.4000000000000004"/>
    <n v="0.15873015873015872"/>
    <n v="-1.150943896331845E-2"/>
    <n v="70.526315789473685"/>
  </r>
  <r>
    <n v="824"/>
    <n v="46"/>
    <x v="1"/>
    <x v="7"/>
    <x v="0"/>
    <x v="1"/>
    <n v="42"/>
    <n v="5.0999999999999996"/>
    <n v="7"/>
    <x v="0"/>
    <x v="0"/>
    <x v="52"/>
    <n v="3.1"/>
    <n v="4.4000000000000004"/>
    <n v="340.2"/>
    <n v="77.318181818181813"/>
    <n v="2.9000000000000004"/>
    <n v="0.19285714285714284"/>
    <n v="-1.150943896331845E-2"/>
    <n v="53.684210526315788"/>
  </r>
  <r>
    <n v="825"/>
    <n v="21"/>
    <x v="0"/>
    <x v="6"/>
    <x v="4"/>
    <x v="1"/>
    <n v="41"/>
    <n v="7.4"/>
    <n v="9.4"/>
    <x v="1"/>
    <x v="1"/>
    <x v="40"/>
    <n v="5.2"/>
    <n v="5.8"/>
    <n v="319.8"/>
    <n v="55.137931034482762"/>
    <n v="0.59999999999999964"/>
    <n v="0.19024390243902439"/>
    <n v="-1.150943896331845E-2"/>
    <n v="38.947368421052637"/>
  </r>
  <r>
    <n v="826"/>
    <n v="44"/>
    <x v="1"/>
    <x v="7"/>
    <x v="3"/>
    <x v="1"/>
    <n v="56"/>
    <n v="4.2"/>
    <n v="4.2"/>
    <x v="0"/>
    <x v="3"/>
    <x v="57"/>
    <n v="6.1"/>
    <n v="2.7"/>
    <n v="492.80000000000007"/>
    <n v="182.51851851851853"/>
    <n v="3.8"/>
    <n v="0.15714285714285717"/>
    <n v="-1.150943896331845E-2"/>
    <n v="71.578947368421055"/>
  </r>
  <r>
    <n v="827"/>
    <n v="28"/>
    <x v="1"/>
    <x v="1"/>
    <x v="2"/>
    <x v="2"/>
    <n v="57"/>
    <n v="6.4"/>
    <n v="7.3"/>
    <x v="0"/>
    <x v="0"/>
    <x v="3"/>
    <n v="5.2"/>
    <n v="3.7"/>
    <n v="570"/>
    <n v="154.05405405405403"/>
    <n v="1.5999999999999996"/>
    <n v="0.17543859649122806"/>
    <n v="-1.150943896331845E-2"/>
    <n v="61.05263157894737"/>
  </r>
  <r>
    <n v="828"/>
    <n v="46"/>
    <x v="0"/>
    <x v="1"/>
    <x v="2"/>
    <x v="1"/>
    <n v="40"/>
    <n v="6.6"/>
    <n v="9.4"/>
    <x v="0"/>
    <x v="4"/>
    <x v="8"/>
    <n v="4.5999999999999996"/>
    <n v="7.1"/>
    <n v="204"/>
    <n v="28.732394366197184"/>
    <n v="1.4000000000000004"/>
    <n v="0.1275"/>
    <n v="-1.150943896331845E-2"/>
    <n v="25.26315789473685"/>
  </r>
  <r>
    <n v="829"/>
    <n v="20"/>
    <x v="1"/>
    <x v="3"/>
    <x v="3"/>
    <x v="1"/>
    <n v="41"/>
    <n v="5.3"/>
    <n v="7.4"/>
    <x v="1"/>
    <x v="1"/>
    <x v="0"/>
    <n v="3.7"/>
    <n v="5"/>
    <n v="303.40000000000003"/>
    <n v="60.680000000000007"/>
    <n v="2.7"/>
    <n v="0.1804878048780488"/>
    <n v="-1.150943896331845E-2"/>
    <n v="47.368421052631575"/>
  </r>
  <r>
    <n v="830"/>
    <n v="42"/>
    <x v="0"/>
    <x v="2"/>
    <x v="3"/>
    <x v="0"/>
    <n v="42"/>
    <n v="8.6"/>
    <n v="7.4"/>
    <x v="1"/>
    <x v="1"/>
    <x v="33"/>
    <n v="3.8"/>
    <n v="5.3"/>
    <n v="285.59999999999997"/>
    <n v="53.886792452830186"/>
    <n v="-0.59999999999999964"/>
    <n v="0.16190476190476191"/>
    <n v="-1.150943896331845E-2"/>
    <n v="44.21052631578948"/>
  </r>
  <r>
    <n v="831"/>
    <n v="29"/>
    <x v="1"/>
    <x v="4"/>
    <x v="0"/>
    <x v="2"/>
    <n v="34"/>
    <n v="7.5"/>
    <n v="9.8000000000000007"/>
    <x v="1"/>
    <x v="1"/>
    <x v="39"/>
    <n v="5.0999999999999996"/>
    <n v="6.9"/>
    <n v="207.39999999999998"/>
    <n v="30.05797101449275"/>
    <n v="0.5"/>
    <n v="0.17941176470588235"/>
    <n v="-1.150943896331845E-2"/>
    <n v="27.368421052631575"/>
  </r>
  <r>
    <n v="832"/>
    <n v="61"/>
    <x v="1"/>
    <x v="9"/>
    <x v="1"/>
    <x v="0"/>
    <n v="37"/>
    <n v="5.5"/>
    <n v="8.1"/>
    <x v="0"/>
    <x v="3"/>
    <x v="50"/>
    <n v="5.6"/>
    <n v="4.5"/>
    <n v="336.7"/>
    <n v="74.822222222222223"/>
    <n v="2.5"/>
    <n v="0.24594594594594593"/>
    <n v="-1.150943896331845E-2"/>
    <n v="52.631578947368418"/>
  </r>
  <r>
    <n v="833"/>
    <n v="44"/>
    <x v="1"/>
    <x v="7"/>
    <x v="0"/>
    <x v="0"/>
    <n v="36"/>
    <n v="6"/>
    <n v="9"/>
    <x v="1"/>
    <x v="1"/>
    <x v="12"/>
    <n v="3.9"/>
    <n v="6.9"/>
    <n v="187.20000000000002"/>
    <n v="27.130434782608695"/>
    <n v="2"/>
    <n v="0.14444444444444446"/>
    <n v="-1.150943896331845E-2"/>
    <n v="27.368421052631575"/>
  </r>
  <r>
    <n v="834"/>
    <n v="22"/>
    <x v="1"/>
    <x v="3"/>
    <x v="1"/>
    <x v="1"/>
    <n v="38"/>
    <n v="7.5"/>
    <n v="9.4"/>
    <x v="1"/>
    <x v="1"/>
    <x v="49"/>
    <n v="3.2"/>
    <n v="7.6"/>
    <n v="155.79999999999998"/>
    <n v="20.5"/>
    <n v="0.5"/>
    <n v="0.10789473684210525"/>
    <n v="-1.150943896331845E-2"/>
    <n v="20.000000000000004"/>
  </r>
  <r>
    <n v="835"/>
    <n v="25"/>
    <x v="1"/>
    <x v="6"/>
    <x v="2"/>
    <x v="1"/>
    <n v="44"/>
    <n v="6.3"/>
    <n v="8.6"/>
    <x v="0"/>
    <x v="5"/>
    <x v="4"/>
    <n v="2.2000000000000002"/>
    <n v="6.9"/>
    <n v="211.2"/>
    <n v="30.60869565217391"/>
    <n v="1.7000000000000002"/>
    <n v="0.10909090909090909"/>
    <n v="-1.150943896331845E-2"/>
    <n v="27.368421052631575"/>
  </r>
  <r>
    <n v="836"/>
    <n v="25"/>
    <x v="1"/>
    <x v="1"/>
    <x v="1"/>
    <x v="1"/>
    <n v="46"/>
    <n v="8.3000000000000007"/>
    <n v="7.4"/>
    <x v="1"/>
    <x v="1"/>
    <x v="27"/>
    <n v="4.2"/>
    <n v="5.5"/>
    <n v="294.40000000000003"/>
    <n v="53.527272727272731"/>
    <n v="-0.30000000000000071"/>
    <n v="0.1391304347826087"/>
    <n v="-1.150943896331845E-2"/>
    <n v="42.105263157894733"/>
  </r>
  <r>
    <n v="837"/>
    <n v="21"/>
    <x v="0"/>
    <x v="7"/>
    <x v="0"/>
    <x v="2"/>
    <n v="57"/>
    <n v="7"/>
    <n v="8.1999999999999993"/>
    <x v="0"/>
    <x v="2"/>
    <x v="3"/>
    <n v="5.7"/>
    <n v="4.0999999999999996"/>
    <n v="570"/>
    <n v="139.02439024390245"/>
    <n v="1"/>
    <n v="0.17543859649122806"/>
    <n v="-1.150943896331845E-2"/>
    <n v="56.84210526315789"/>
  </r>
  <r>
    <n v="838"/>
    <n v="37"/>
    <x v="1"/>
    <x v="1"/>
    <x v="3"/>
    <x v="0"/>
    <n v="37"/>
    <n v="6.6"/>
    <n v="9.6999999999999993"/>
    <x v="1"/>
    <x v="1"/>
    <x v="22"/>
    <n v="6.7"/>
    <n v="6.7"/>
    <n v="229.4"/>
    <n v="34.238805970149251"/>
    <n v="1.4000000000000004"/>
    <n v="0.16756756756756758"/>
    <n v="-1.150943896331845E-2"/>
    <n v="29.473684210526311"/>
  </r>
  <r>
    <n v="839"/>
    <n v="42"/>
    <x v="0"/>
    <x v="0"/>
    <x v="1"/>
    <x v="0"/>
    <n v="52"/>
    <n v="6.6"/>
    <n v="8.1"/>
    <x v="1"/>
    <x v="1"/>
    <x v="46"/>
    <n v="5.0999999999999996"/>
    <n v="4.3"/>
    <n v="499.2"/>
    <n v="116.09302325581396"/>
    <n v="1.4000000000000004"/>
    <n v="0.1846153846153846"/>
    <n v="-1.150943896331845E-2"/>
    <n v="54.736842105263165"/>
  </r>
  <r>
    <n v="840"/>
    <n v="21"/>
    <x v="0"/>
    <x v="3"/>
    <x v="0"/>
    <x v="0"/>
    <n v="43"/>
    <n v="9"/>
    <n v="6.7"/>
    <x v="1"/>
    <x v="1"/>
    <x v="10"/>
    <n v="4.0999999999999996"/>
    <n v="4.5999999999999996"/>
    <n v="326.8"/>
    <n v="71.043478260869577"/>
    <n v="-1"/>
    <n v="0.17674418604651163"/>
    <n v="-1.150943896331845E-2"/>
    <n v="51.578947368421055"/>
  </r>
  <r>
    <n v="841"/>
    <n v="31"/>
    <x v="1"/>
    <x v="7"/>
    <x v="2"/>
    <x v="1"/>
    <n v="44"/>
    <n v="4.7"/>
    <n v="6.1"/>
    <x v="0"/>
    <x v="2"/>
    <x v="69"/>
    <n v="5.0999999999999996"/>
    <n v="3.9"/>
    <n v="365.20000000000005"/>
    <n v="93.641025641025649"/>
    <n v="3.3"/>
    <n v="0.18863636363636366"/>
    <n v="-1.150943896331845E-2"/>
    <n v="58.947368421052623"/>
  </r>
  <r>
    <n v="842"/>
    <n v="41"/>
    <x v="1"/>
    <x v="0"/>
    <x v="5"/>
    <x v="1"/>
    <n v="50"/>
    <n v="4.5999999999999996"/>
    <n v="5.3"/>
    <x v="0"/>
    <x v="0"/>
    <x v="27"/>
    <n v="5.9"/>
    <n v="4.5"/>
    <n v="320"/>
    <n v="71.111111111111114"/>
    <n v="3.4000000000000004"/>
    <n v="0.128"/>
    <n v="-1.150943896331845E-2"/>
    <n v="52.631578947368418"/>
  </r>
  <r>
    <n v="843"/>
    <n v="56"/>
    <x v="0"/>
    <x v="5"/>
    <x v="1"/>
    <x v="1"/>
    <n v="36"/>
    <n v="5.8"/>
    <n v="8.6999999999999993"/>
    <x v="1"/>
    <x v="1"/>
    <x v="21"/>
    <n v="4.7"/>
    <n v="6"/>
    <n v="241.20000000000002"/>
    <n v="40.200000000000003"/>
    <n v="2.2000000000000002"/>
    <n v="0.18611111111111112"/>
    <n v="-1.150943896331845E-2"/>
    <n v="36.84210526315789"/>
  </r>
  <r>
    <n v="844"/>
    <n v="39"/>
    <x v="0"/>
    <x v="3"/>
    <x v="2"/>
    <x v="1"/>
    <n v="48"/>
    <n v="8.3000000000000007"/>
    <n v="7.2"/>
    <x v="1"/>
    <x v="1"/>
    <x v="57"/>
    <n v="4.7"/>
    <n v="4.2"/>
    <n v="422.40000000000003"/>
    <n v="100.57142857142857"/>
    <n v="-0.30000000000000071"/>
    <n v="0.18333333333333335"/>
    <n v="-1.150943896331845E-2"/>
    <n v="55.78947368421052"/>
  </r>
  <r>
    <n v="845"/>
    <n v="58"/>
    <x v="0"/>
    <x v="7"/>
    <x v="2"/>
    <x v="0"/>
    <n v="46"/>
    <n v="3"/>
    <n v="3.4"/>
    <x v="0"/>
    <x v="2"/>
    <x v="23"/>
    <n v="2.9"/>
    <n v="3.9"/>
    <n v="257.59999999999997"/>
    <n v="66.051282051282044"/>
    <n v="5"/>
    <n v="0.1217391304347826"/>
    <n v="-1.150943896331845E-2"/>
    <n v="58.947368421052623"/>
  </r>
  <r>
    <n v="846"/>
    <n v="43"/>
    <x v="0"/>
    <x v="7"/>
    <x v="4"/>
    <x v="1"/>
    <n v="48"/>
    <n v="3.3"/>
    <n v="3.7"/>
    <x v="0"/>
    <x v="3"/>
    <x v="57"/>
    <n v="3.9"/>
    <n v="2.5"/>
    <n v="422.40000000000003"/>
    <n v="168.96"/>
    <n v="4.7"/>
    <n v="0.18333333333333335"/>
    <n v="-1.150943896331845E-2"/>
    <n v="73.68421052631578"/>
  </r>
  <r>
    <n v="847"/>
    <n v="39"/>
    <x v="0"/>
    <x v="8"/>
    <x v="5"/>
    <x v="0"/>
    <n v="47"/>
    <n v="5.6"/>
    <n v="7.2"/>
    <x v="0"/>
    <x v="3"/>
    <x v="17"/>
    <n v="5"/>
    <n v="5.6"/>
    <n v="282"/>
    <n v="50.357142857142861"/>
    <n v="2.4000000000000004"/>
    <n v="0.1276595744680851"/>
    <n v="-1.150943896331845E-2"/>
    <n v="41.052631578947377"/>
  </r>
  <r>
    <n v="848"/>
    <n v="20"/>
    <x v="1"/>
    <x v="3"/>
    <x v="1"/>
    <x v="0"/>
    <n v="64"/>
    <n v="9"/>
    <n v="4.5999999999999996"/>
    <x v="1"/>
    <x v="1"/>
    <x v="3"/>
    <n v="5"/>
    <n v="2.2999999999999998"/>
    <n v="640"/>
    <n v="278.26086956521743"/>
    <n v="-1"/>
    <n v="0.15625"/>
    <n v="-1.150943896331845E-2"/>
    <n v="75.789473684210535"/>
  </r>
  <r>
    <n v="849"/>
    <n v="20"/>
    <x v="0"/>
    <x v="3"/>
    <x v="0"/>
    <x v="1"/>
    <n v="39"/>
    <n v="6.2"/>
    <n v="9"/>
    <x v="1"/>
    <x v="1"/>
    <x v="22"/>
    <n v="6.5"/>
    <n v="6.4"/>
    <n v="241.8"/>
    <n v="37.78125"/>
    <n v="1.7999999999999998"/>
    <n v="0.15897435897435899"/>
    <n v="-1.150943896331845E-2"/>
    <n v="32.631578947368418"/>
  </r>
  <r>
    <n v="850"/>
    <n v="36"/>
    <x v="0"/>
    <x v="1"/>
    <x v="1"/>
    <x v="1"/>
    <n v="40"/>
    <n v="4.5"/>
    <n v="6.2"/>
    <x v="0"/>
    <x v="0"/>
    <x v="65"/>
    <n v="3.7"/>
    <n v="5.7"/>
    <n v="188"/>
    <n v="32.982456140350877"/>
    <n v="3.5"/>
    <n v="0.11750000000000001"/>
    <n v="-1.150943896331845E-2"/>
    <n v="40"/>
  </r>
  <r>
    <n v="851"/>
    <n v="20"/>
    <x v="0"/>
    <x v="7"/>
    <x v="1"/>
    <x v="1"/>
    <n v="40"/>
    <n v="7.4"/>
    <n v="9.4"/>
    <x v="1"/>
    <x v="1"/>
    <x v="7"/>
    <n v="4.9000000000000004"/>
    <n v="6.2"/>
    <n v="276"/>
    <n v="44.516129032258064"/>
    <n v="0.59999999999999964"/>
    <n v="0.17250000000000001"/>
    <n v="-1.150943896331845E-2"/>
    <n v="34.736842105263158"/>
  </r>
  <r>
    <n v="852"/>
    <n v="64"/>
    <x v="2"/>
    <x v="4"/>
    <x v="5"/>
    <x v="1"/>
    <n v="40"/>
    <n v="8.6999999999999993"/>
    <n v="7.5"/>
    <x v="1"/>
    <x v="1"/>
    <x v="18"/>
    <n v="3.8"/>
    <n v="5"/>
    <n v="300"/>
    <n v="60"/>
    <n v="-0.69999999999999929"/>
    <n v="0.1875"/>
    <n v="-1.150943896331845E-2"/>
    <n v="47.368421052631575"/>
  </r>
  <r>
    <n v="853"/>
    <n v="49"/>
    <x v="0"/>
    <x v="4"/>
    <x v="2"/>
    <x v="0"/>
    <n v="39"/>
    <n v="5.2"/>
    <n v="7.5"/>
    <x v="1"/>
    <x v="1"/>
    <x v="8"/>
    <n v="2.7"/>
    <n v="6.2"/>
    <n v="198.89999999999998"/>
    <n v="32.08064516129032"/>
    <n v="2.8"/>
    <n v="0.13076923076923075"/>
    <n v="-1.150943896331845E-2"/>
    <n v="34.736842105263158"/>
  </r>
  <r>
    <n v="854"/>
    <n v="60"/>
    <x v="0"/>
    <x v="4"/>
    <x v="2"/>
    <x v="1"/>
    <n v="54"/>
    <n v="6.9"/>
    <n v="8.4"/>
    <x v="0"/>
    <x v="0"/>
    <x v="3"/>
    <n v="6.2"/>
    <n v="4.2"/>
    <n v="540"/>
    <n v="128.57142857142856"/>
    <n v="1.0999999999999996"/>
    <n v="0.18518518518518517"/>
    <n v="-1.150943896331845E-2"/>
    <n v="55.78947368421052"/>
  </r>
  <r>
    <n v="855"/>
    <n v="22"/>
    <x v="0"/>
    <x v="5"/>
    <x v="2"/>
    <x v="0"/>
    <n v="56"/>
    <n v="6.4"/>
    <n v="7.6"/>
    <x v="1"/>
    <x v="1"/>
    <x v="6"/>
    <n v="6.7"/>
    <n v="3.9"/>
    <n v="548.80000000000007"/>
    <n v="140.71794871794873"/>
    <n v="1.5999999999999996"/>
    <n v="0.17500000000000002"/>
    <n v="-1.150943896331845E-2"/>
    <n v="58.947368421052623"/>
  </r>
  <r>
    <n v="856"/>
    <n v="30"/>
    <x v="1"/>
    <x v="7"/>
    <x v="2"/>
    <x v="0"/>
    <n v="40"/>
    <n v="7.1"/>
    <n v="9.9"/>
    <x v="1"/>
    <x v="1"/>
    <x v="10"/>
    <n v="3.3"/>
    <n v="6.2"/>
    <n v="304"/>
    <n v="49.032258064516128"/>
    <n v="0.90000000000000036"/>
    <n v="0.19"/>
    <n v="-1.150943896331845E-2"/>
    <n v="34.736842105263158"/>
  </r>
  <r>
    <n v="857"/>
    <n v="43"/>
    <x v="1"/>
    <x v="7"/>
    <x v="5"/>
    <x v="1"/>
    <n v="38"/>
    <n v="5.5"/>
    <n v="8"/>
    <x v="1"/>
    <x v="1"/>
    <x v="23"/>
    <n v="3"/>
    <n v="6.2"/>
    <n v="212.79999999999998"/>
    <n v="34.322580645161288"/>
    <n v="2.5"/>
    <n v="0.14736842105263157"/>
    <n v="-1.150943896331845E-2"/>
    <n v="34.736842105263158"/>
  </r>
  <r>
    <n v="858"/>
    <n v="41"/>
    <x v="0"/>
    <x v="0"/>
    <x v="0"/>
    <x v="0"/>
    <n v="48"/>
    <n v="7.1"/>
    <n v="9"/>
    <x v="1"/>
    <x v="1"/>
    <x v="3"/>
    <n v="4.5"/>
    <n v="4.5"/>
    <n v="480"/>
    <n v="106.66666666666667"/>
    <n v="0.90000000000000036"/>
    <n v="0.20833333333333334"/>
    <n v="-1.150943896331845E-2"/>
    <n v="52.631578947368418"/>
  </r>
  <r>
    <n v="859"/>
    <n v="63"/>
    <x v="0"/>
    <x v="8"/>
    <x v="3"/>
    <x v="0"/>
    <n v="40"/>
    <n v="7.5"/>
    <n v="9.3000000000000007"/>
    <x v="1"/>
    <x v="1"/>
    <x v="31"/>
    <n v="4.4000000000000004"/>
    <n v="7.2"/>
    <n v="196"/>
    <n v="27.222222222222221"/>
    <n v="0.5"/>
    <n v="0.12250000000000001"/>
    <n v="-1.150943896331845E-2"/>
    <n v="24.210526315789473"/>
  </r>
  <r>
    <n v="860"/>
    <n v="64"/>
    <x v="0"/>
    <x v="3"/>
    <x v="4"/>
    <x v="0"/>
    <n v="50"/>
    <n v="7.3"/>
    <n v="8.6"/>
    <x v="1"/>
    <x v="1"/>
    <x v="0"/>
    <n v="4.9000000000000004"/>
    <n v="5.6"/>
    <n v="370"/>
    <n v="66.071428571428569"/>
    <n v="0.70000000000000018"/>
    <n v="0.14800000000000002"/>
    <n v="-1.150943896331845E-2"/>
    <n v="41.052631578947377"/>
  </r>
  <r>
    <n v="861"/>
    <n v="45"/>
    <x v="1"/>
    <x v="1"/>
    <x v="2"/>
    <x v="1"/>
    <n v="46"/>
    <n v="3.8"/>
    <n v="4.5"/>
    <x v="0"/>
    <x v="0"/>
    <x v="67"/>
    <n v="4.0999999999999996"/>
    <n v="4"/>
    <n v="303.59999999999997"/>
    <n v="75.899999999999991"/>
    <n v="4.2"/>
    <n v="0.14347826086956522"/>
    <n v="-1.150943896331845E-2"/>
    <n v="57.894736842105267"/>
  </r>
  <r>
    <n v="862"/>
    <n v="32"/>
    <x v="1"/>
    <x v="8"/>
    <x v="2"/>
    <x v="1"/>
    <n v="32"/>
    <n v="4"/>
    <n v="6.4"/>
    <x v="0"/>
    <x v="4"/>
    <x v="62"/>
    <n v="2.5"/>
    <n v="6"/>
    <n v="140.80000000000001"/>
    <n v="23.466666666666669"/>
    <n v="4"/>
    <n v="0.13750000000000001"/>
    <n v="-1.150943896331845E-2"/>
    <n v="36.84210526315789"/>
  </r>
  <r>
    <n v="863"/>
    <n v="20"/>
    <x v="0"/>
    <x v="0"/>
    <x v="4"/>
    <x v="1"/>
    <n v="57"/>
    <n v="5.2"/>
    <n v="5.5"/>
    <x v="0"/>
    <x v="5"/>
    <x v="3"/>
    <n v="7.3"/>
    <n v="2.8"/>
    <n v="570"/>
    <n v="203.57142857142858"/>
    <n v="2.8"/>
    <n v="0.17543859649122806"/>
    <n v="-1.150943896331845E-2"/>
    <n v="70.526315789473685"/>
  </r>
  <r>
    <n v="864"/>
    <n v="43"/>
    <x v="0"/>
    <x v="7"/>
    <x v="2"/>
    <x v="1"/>
    <n v="59"/>
    <n v="6.6"/>
    <n v="7.5"/>
    <x v="0"/>
    <x v="4"/>
    <x v="3"/>
    <n v="6.5"/>
    <n v="3.8"/>
    <n v="590"/>
    <n v="155.26315789473685"/>
    <n v="1.4000000000000004"/>
    <n v="0.16949152542372881"/>
    <n v="-1.150943896331845E-2"/>
    <n v="60"/>
  </r>
  <r>
    <n v="865"/>
    <n v="29"/>
    <x v="0"/>
    <x v="9"/>
    <x v="3"/>
    <x v="0"/>
    <n v="40"/>
    <n v="7"/>
    <n v="9.9"/>
    <x v="1"/>
    <x v="1"/>
    <x v="76"/>
    <n v="1.1000000000000001"/>
    <n v="7.7"/>
    <n v="180"/>
    <n v="23.376623376623375"/>
    <n v="1"/>
    <n v="0.1125"/>
    <n v="-1.150943896331845E-2"/>
    <n v="18.94736842105263"/>
  </r>
  <r>
    <n v="866"/>
    <n v="54"/>
    <x v="0"/>
    <x v="3"/>
    <x v="1"/>
    <x v="0"/>
    <n v="41"/>
    <n v="4.5999999999999996"/>
    <n v="6.3"/>
    <x v="0"/>
    <x v="3"/>
    <x v="54"/>
    <n v="4.8"/>
    <n v="5.5"/>
    <n v="221.4"/>
    <n v="40.254545454545458"/>
    <n v="3.4000000000000004"/>
    <n v="0.13170731707317074"/>
    <n v="-1.150943896331845E-2"/>
    <n v="42.105263157894733"/>
  </r>
  <r>
    <n v="867"/>
    <n v="43"/>
    <x v="1"/>
    <x v="5"/>
    <x v="4"/>
    <x v="2"/>
    <n v="47"/>
    <n v="6.7"/>
    <n v="8.8000000000000007"/>
    <x v="1"/>
    <x v="1"/>
    <x v="74"/>
    <n v="5"/>
    <n v="4.5"/>
    <n v="465.3"/>
    <n v="103.4"/>
    <n v="1.2999999999999998"/>
    <n v="0.21063829787234042"/>
    <n v="-1.150943896331845E-2"/>
    <n v="52.631578947368418"/>
  </r>
  <r>
    <n v="868"/>
    <n v="47"/>
    <x v="0"/>
    <x v="4"/>
    <x v="0"/>
    <x v="1"/>
    <n v="47"/>
    <n v="7.6"/>
    <n v="8.4"/>
    <x v="1"/>
    <x v="1"/>
    <x v="5"/>
    <n v="4.0999999999999996"/>
    <n v="4.9000000000000004"/>
    <n v="404.2"/>
    <n v="82.489795918367335"/>
    <n v="0.40000000000000036"/>
    <n v="0.18297872340425531"/>
    <n v="-1.150943896331845E-2"/>
    <n v="48.421052631578945"/>
  </r>
  <r>
    <n v="869"/>
    <n v="55"/>
    <x v="0"/>
    <x v="5"/>
    <x v="4"/>
    <x v="1"/>
    <n v="50"/>
    <n v="7.2"/>
    <n v="8.6999999999999993"/>
    <x v="0"/>
    <x v="0"/>
    <x v="64"/>
    <n v="6.1"/>
    <n v="4.5"/>
    <n v="484.99999999999994"/>
    <n v="107.77777777777777"/>
    <n v="0.79999999999999982"/>
    <n v="0.19399999999999998"/>
    <n v="-1.150943896331845E-2"/>
    <n v="52.631578947368418"/>
  </r>
  <r>
    <n v="870"/>
    <n v="35"/>
    <x v="0"/>
    <x v="7"/>
    <x v="3"/>
    <x v="0"/>
    <n v="61"/>
    <n v="5.5"/>
    <n v="5.7"/>
    <x v="0"/>
    <x v="0"/>
    <x v="3"/>
    <n v="5.8"/>
    <n v="2.8"/>
    <n v="610"/>
    <n v="217.85714285714286"/>
    <n v="2.5"/>
    <n v="0.16393442622950818"/>
    <n v="-1.150943896331845E-2"/>
    <n v="70.526315789473685"/>
  </r>
  <r>
    <n v="871"/>
    <n v="59"/>
    <x v="1"/>
    <x v="0"/>
    <x v="5"/>
    <x v="1"/>
    <n v="43"/>
    <n v="5.6"/>
    <n v="7.7"/>
    <x v="0"/>
    <x v="4"/>
    <x v="0"/>
    <n v="4.5999999999999996"/>
    <n v="5.0999999999999996"/>
    <n v="318.2"/>
    <n v="62.392156862745097"/>
    <n v="2.4000000000000004"/>
    <n v="0.17209302325581396"/>
    <n v="-1.150943896331845E-2"/>
    <n v="46.315789473684212"/>
  </r>
  <r>
    <n v="872"/>
    <n v="35"/>
    <x v="1"/>
    <x v="9"/>
    <x v="0"/>
    <x v="1"/>
    <n v="38"/>
    <n v="4.3"/>
    <n v="6.1"/>
    <x v="0"/>
    <x v="0"/>
    <x v="24"/>
    <n v="2.6"/>
    <n v="5.5"/>
    <n v="190"/>
    <n v="34.545454545454547"/>
    <n v="3.7"/>
    <n v="0.13157894736842105"/>
    <n v="-1.150943896331845E-2"/>
    <n v="42.105263157894733"/>
  </r>
  <r>
    <n v="873"/>
    <n v="36"/>
    <x v="0"/>
    <x v="6"/>
    <x v="1"/>
    <x v="1"/>
    <n v="33"/>
    <n v="8.8000000000000007"/>
    <n v="8"/>
    <x v="1"/>
    <x v="1"/>
    <x v="83"/>
    <n v="3.8"/>
    <n v="8.1"/>
    <n v="56.1"/>
    <n v="6.9259259259259265"/>
    <n v="-0.80000000000000071"/>
    <n v="5.1515151515151514E-2"/>
    <n v="-1.150943896331845E-2"/>
    <n v="14.736842105263163"/>
  </r>
  <r>
    <n v="874"/>
    <n v="34"/>
    <x v="0"/>
    <x v="4"/>
    <x v="2"/>
    <x v="1"/>
    <n v="39"/>
    <n v="6.9"/>
    <n v="10"/>
    <x v="0"/>
    <x v="0"/>
    <x v="10"/>
    <n v="3"/>
    <n v="6.2"/>
    <n v="296.39999999999998"/>
    <n v="47.806451612903224"/>
    <n v="1.0999999999999996"/>
    <n v="0.19487179487179487"/>
    <n v="-1.150943896331845E-2"/>
    <n v="34.736842105263158"/>
  </r>
  <r>
    <n v="875"/>
    <n v="35"/>
    <x v="0"/>
    <x v="1"/>
    <x v="4"/>
    <x v="0"/>
    <n v="44"/>
    <n v="3.8"/>
    <n v="4.8"/>
    <x v="0"/>
    <x v="3"/>
    <x v="18"/>
    <n v="5.4"/>
    <n v="3.6"/>
    <n v="330"/>
    <n v="91.666666666666671"/>
    <n v="4.2"/>
    <n v="0.17045454545454544"/>
    <n v="-1.150943896331845E-2"/>
    <n v="62.10526315789474"/>
  </r>
  <r>
    <n v="876"/>
    <n v="34"/>
    <x v="1"/>
    <x v="7"/>
    <x v="0"/>
    <x v="1"/>
    <n v="59"/>
    <n v="8"/>
    <n v="6.5"/>
    <x v="1"/>
    <x v="1"/>
    <x v="74"/>
    <n v="5.4"/>
    <n v="3.3"/>
    <n v="584.1"/>
    <n v="177.00000000000003"/>
    <n v="0"/>
    <n v="0.16779661016949154"/>
    <n v="-1.150943896331845E-2"/>
    <n v="65.26315789473685"/>
  </r>
  <r>
    <n v="877"/>
    <n v="53"/>
    <x v="0"/>
    <x v="2"/>
    <x v="4"/>
    <x v="0"/>
    <n v="40"/>
    <n v="7.2"/>
    <n v="9.6999999999999993"/>
    <x v="1"/>
    <x v="1"/>
    <x v="35"/>
    <n v="4"/>
    <n v="6.7"/>
    <n v="252"/>
    <n v="37.611940298507463"/>
    <n v="0.79999999999999982"/>
    <n v="0.1575"/>
    <n v="-1.150943896331845E-2"/>
    <n v="29.473684210526311"/>
  </r>
  <r>
    <n v="878"/>
    <n v="30"/>
    <x v="1"/>
    <x v="9"/>
    <x v="1"/>
    <x v="0"/>
    <n v="46"/>
    <n v="8"/>
    <n v="7.9"/>
    <x v="1"/>
    <x v="1"/>
    <x v="32"/>
    <n v="3.7"/>
    <n v="5.4"/>
    <n v="326.59999999999997"/>
    <n v="60.481481481481474"/>
    <n v="0"/>
    <n v="0.15434782608695652"/>
    <n v="-1.150943896331845E-2"/>
    <n v="43.157894736842103"/>
  </r>
  <r>
    <n v="879"/>
    <n v="20"/>
    <x v="1"/>
    <x v="9"/>
    <x v="4"/>
    <x v="1"/>
    <n v="44"/>
    <n v="5.4"/>
    <n v="7.1"/>
    <x v="0"/>
    <x v="0"/>
    <x v="60"/>
    <n v="5.4"/>
    <n v="3.8"/>
    <n v="418"/>
    <n v="110"/>
    <n v="2.5999999999999996"/>
    <n v="0.21590909090909091"/>
    <n v="-1.150943896331845E-2"/>
    <n v="60"/>
  </r>
  <r>
    <n v="880"/>
    <n v="34"/>
    <x v="1"/>
    <x v="3"/>
    <x v="0"/>
    <x v="2"/>
    <n v="54"/>
    <n v="5.6"/>
    <n v="6.5"/>
    <x v="1"/>
    <x v="1"/>
    <x v="3"/>
    <n v="3.7"/>
    <n v="3.2"/>
    <n v="540"/>
    <n v="168.75"/>
    <n v="2.4000000000000004"/>
    <n v="0.18518518518518517"/>
    <n v="-1.150943896331845E-2"/>
    <n v="66.315789473684205"/>
  </r>
  <r>
    <n v="881"/>
    <n v="45"/>
    <x v="0"/>
    <x v="5"/>
    <x v="3"/>
    <x v="1"/>
    <n v="65"/>
    <n v="5"/>
    <n v="4.5"/>
    <x v="0"/>
    <x v="0"/>
    <x v="3"/>
    <n v="6.8"/>
    <n v="2.2000000000000002"/>
    <n v="650"/>
    <n v="295.45454545454544"/>
    <n v="3"/>
    <n v="0.15384615384615385"/>
    <n v="-1.150943896331845E-2"/>
    <n v="76.84210526315789"/>
  </r>
  <r>
    <n v="882"/>
    <n v="23"/>
    <x v="1"/>
    <x v="4"/>
    <x v="5"/>
    <x v="2"/>
    <n v="40"/>
    <n v="9"/>
    <n v="7"/>
    <x v="1"/>
    <x v="1"/>
    <x v="51"/>
    <n v="3"/>
    <n v="6.3"/>
    <n v="172"/>
    <n v="27.301587301587304"/>
    <n v="-1"/>
    <n v="0.1075"/>
    <n v="-1.150943896331845E-2"/>
    <n v="33.684210526315788"/>
  </r>
  <r>
    <n v="883"/>
    <n v="62"/>
    <x v="1"/>
    <x v="7"/>
    <x v="0"/>
    <x v="1"/>
    <n v="41"/>
    <n v="5.4"/>
    <n v="7.6"/>
    <x v="0"/>
    <x v="0"/>
    <x v="7"/>
    <n v="3.5"/>
    <n v="5.3"/>
    <n v="282.90000000000003"/>
    <n v="53.377358490566046"/>
    <n v="2.5999999999999996"/>
    <n v="0.16829268292682928"/>
    <n v="-1.150943896331845E-2"/>
    <n v="44.21052631578948"/>
  </r>
  <r>
    <n v="884"/>
    <n v="24"/>
    <x v="0"/>
    <x v="2"/>
    <x v="4"/>
    <x v="0"/>
    <n v="53"/>
    <n v="4.8"/>
    <n v="5.4"/>
    <x v="0"/>
    <x v="0"/>
    <x v="64"/>
    <n v="5"/>
    <n v="2.8"/>
    <n v="514.09999999999991"/>
    <n v="183.60714285714283"/>
    <n v="3.2"/>
    <n v="0.18301886792452829"/>
    <n v="-1.150943896331845E-2"/>
    <n v="70.526315789473685"/>
  </r>
  <r>
    <n v="885"/>
    <n v="54"/>
    <x v="0"/>
    <x v="4"/>
    <x v="1"/>
    <x v="1"/>
    <n v="50"/>
    <n v="5.2"/>
    <n v="6.3"/>
    <x v="0"/>
    <x v="3"/>
    <x v="60"/>
    <n v="4.7"/>
    <n v="3.4"/>
    <n v="475"/>
    <n v="139.70588235294119"/>
    <n v="2.8"/>
    <n v="0.19"/>
    <n v="-1.150943896331845E-2"/>
    <n v="64.21052631578948"/>
  </r>
  <r>
    <n v="886"/>
    <n v="32"/>
    <x v="0"/>
    <x v="0"/>
    <x v="2"/>
    <x v="0"/>
    <n v="59"/>
    <n v="5.7"/>
    <n v="6.2"/>
    <x v="0"/>
    <x v="0"/>
    <x v="3"/>
    <n v="6.8"/>
    <n v="3.1"/>
    <n v="590"/>
    <n v="190.32258064516128"/>
    <n v="2.2999999999999998"/>
    <n v="0.16949152542372881"/>
    <n v="-1.150943896331845E-2"/>
    <n v="67.368421052631575"/>
  </r>
  <r>
    <n v="887"/>
    <n v="29"/>
    <x v="0"/>
    <x v="2"/>
    <x v="2"/>
    <x v="0"/>
    <n v="49"/>
    <n v="8.5"/>
    <n v="6.8"/>
    <x v="1"/>
    <x v="1"/>
    <x v="18"/>
    <n v="2.4"/>
    <n v="4.5999999999999996"/>
    <n v="367.5"/>
    <n v="79.891304347826093"/>
    <n v="-0.5"/>
    <n v="0.15306122448979592"/>
    <n v="-1.150943896331845E-2"/>
    <n v="51.578947368421055"/>
  </r>
  <r>
    <n v="888"/>
    <n v="30"/>
    <x v="0"/>
    <x v="8"/>
    <x v="1"/>
    <x v="1"/>
    <n v="42"/>
    <n v="6.6"/>
    <n v="9.1999999999999993"/>
    <x v="1"/>
    <x v="1"/>
    <x v="18"/>
    <n v="4.4000000000000004"/>
    <n v="5.9"/>
    <n v="315"/>
    <n v="53.389830508474574"/>
    <n v="1.4000000000000004"/>
    <n v="0.17857142857142858"/>
    <n v="-1.150943896331845E-2"/>
    <n v="37.89473684210526"/>
  </r>
  <r>
    <n v="889"/>
    <n v="37"/>
    <x v="1"/>
    <x v="8"/>
    <x v="4"/>
    <x v="2"/>
    <n v="49"/>
    <n v="8.1"/>
    <n v="7.5"/>
    <x v="1"/>
    <x v="1"/>
    <x v="63"/>
    <n v="7"/>
    <n v="4.0999999999999996"/>
    <n v="460.6"/>
    <n v="112.34146341463416"/>
    <n v="-9.9999999999999645E-2"/>
    <n v="0.19183673469387755"/>
    <n v="-1.150943896331845E-2"/>
    <n v="56.84210526315789"/>
  </r>
  <r>
    <n v="890"/>
    <n v="53"/>
    <x v="0"/>
    <x v="9"/>
    <x v="5"/>
    <x v="1"/>
    <n v="53"/>
    <n v="6.6"/>
    <n v="8.1"/>
    <x v="0"/>
    <x v="4"/>
    <x v="3"/>
    <n v="5.4"/>
    <n v="4.0999999999999996"/>
    <n v="530"/>
    <n v="129.26829268292684"/>
    <n v="1.4000000000000004"/>
    <n v="0.18867924528301888"/>
    <n v="-1.150943896331845E-2"/>
    <n v="56.84210526315789"/>
  </r>
  <r>
    <n v="891"/>
    <n v="58"/>
    <x v="1"/>
    <x v="0"/>
    <x v="1"/>
    <x v="1"/>
    <n v="51"/>
    <n v="5.9"/>
    <n v="7.3"/>
    <x v="1"/>
    <x v="1"/>
    <x v="3"/>
    <n v="5.6"/>
    <n v="3.6"/>
    <n v="510"/>
    <n v="141.66666666666666"/>
    <n v="2.0999999999999996"/>
    <n v="0.19607843137254902"/>
    <n v="-1.150943896331845E-2"/>
    <n v="62.10526315789474"/>
  </r>
  <r>
    <n v="892"/>
    <n v="60"/>
    <x v="0"/>
    <x v="8"/>
    <x v="4"/>
    <x v="0"/>
    <n v="49"/>
    <n v="4.5999999999999996"/>
    <n v="5.6"/>
    <x v="0"/>
    <x v="3"/>
    <x v="28"/>
    <n v="4.4000000000000004"/>
    <n v="4.2"/>
    <n v="352.8"/>
    <n v="84"/>
    <n v="3.4000000000000004"/>
    <n v="0.14693877551020409"/>
    <n v="-1.150943896331845E-2"/>
    <n v="55.78947368421052"/>
  </r>
  <r>
    <n v="893"/>
    <n v="61"/>
    <x v="2"/>
    <x v="9"/>
    <x v="0"/>
    <x v="0"/>
    <n v="53"/>
    <n v="8.6"/>
    <n v="6.3"/>
    <x v="1"/>
    <x v="1"/>
    <x v="74"/>
    <n v="4.5"/>
    <n v="3.2"/>
    <n v="524.70000000000005"/>
    <n v="163.96875"/>
    <n v="-0.59999999999999964"/>
    <n v="0.18679245283018869"/>
    <n v="-1.150943896331845E-2"/>
    <n v="66.315789473684205"/>
  </r>
  <r>
    <n v="894"/>
    <n v="42"/>
    <x v="0"/>
    <x v="5"/>
    <x v="5"/>
    <x v="1"/>
    <n v="54"/>
    <n v="7.7"/>
    <n v="7.6"/>
    <x v="1"/>
    <x v="1"/>
    <x v="36"/>
    <n v="5.8"/>
    <n v="4.0999999999999996"/>
    <n v="502.20000000000005"/>
    <n v="122.48780487804881"/>
    <n v="0.29999999999999982"/>
    <n v="0.17222222222222225"/>
    <n v="-1.150943896331845E-2"/>
    <n v="56.84210526315789"/>
  </r>
  <r>
    <n v="895"/>
    <n v="26"/>
    <x v="1"/>
    <x v="7"/>
    <x v="3"/>
    <x v="1"/>
    <n v="56"/>
    <n v="7.8"/>
    <n v="7.2"/>
    <x v="0"/>
    <x v="2"/>
    <x v="57"/>
    <n v="4.7"/>
    <n v="4.2"/>
    <n v="492.80000000000007"/>
    <n v="117.33333333333334"/>
    <n v="0.20000000000000018"/>
    <n v="0.15714285714285717"/>
    <n v="-1.150943896331845E-2"/>
    <n v="55.78947368421052"/>
  </r>
  <r>
    <n v="896"/>
    <n v="58"/>
    <x v="0"/>
    <x v="9"/>
    <x v="4"/>
    <x v="2"/>
    <n v="50"/>
    <n v="7.6"/>
    <n v="8.1"/>
    <x v="1"/>
    <x v="1"/>
    <x v="39"/>
    <n v="4.2"/>
    <n v="6"/>
    <n v="305"/>
    <n v="50.833333333333336"/>
    <n v="0.40000000000000036"/>
    <n v="0.122"/>
    <n v="-1.150943896331845E-2"/>
    <n v="36.84210526315789"/>
  </r>
  <r>
    <n v="897"/>
    <n v="22"/>
    <x v="0"/>
    <x v="7"/>
    <x v="2"/>
    <x v="0"/>
    <n v="43"/>
    <n v="5.0999999999999996"/>
    <n v="6.9"/>
    <x v="0"/>
    <x v="0"/>
    <x v="3"/>
    <n v="6"/>
    <n v="3.5"/>
    <n v="430"/>
    <n v="122.85714285714286"/>
    <n v="2.9000000000000004"/>
    <n v="0.23255813953488372"/>
    <n v="-1.150943896331845E-2"/>
    <n v="63.157894736842103"/>
  </r>
  <r>
    <n v="898"/>
    <n v="31"/>
    <x v="1"/>
    <x v="0"/>
    <x v="2"/>
    <x v="1"/>
    <n v="46"/>
    <n v="6.6"/>
    <n v="8.8000000000000007"/>
    <x v="1"/>
    <x v="1"/>
    <x v="7"/>
    <n v="4.8"/>
    <n v="5.9"/>
    <n v="317.40000000000003"/>
    <n v="53.79661016949153"/>
    <n v="1.4000000000000004"/>
    <n v="0.15"/>
    <n v="-1.150943896331845E-2"/>
    <n v="37.89473684210526"/>
  </r>
  <r>
    <n v="899"/>
    <n v="26"/>
    <x v="0"/>
    <x v="3"/>
    <x v="5"/>
    <x v="1"/>
    <n v="54"/>
    <n v="7.8"/>
    <n v="7.4"/>
    <x v="1"/>
    <x v="1"/>
    <x v="46"/>
    <n v="5.3"/>
    <n v="3.9"/>
    <n v="518.4"/>
    <n v="132.92307692307693"/>
    <n v="0.20000000000000018"/>
    <n v="0.17777777777777778"/>
    <n v="-1.150943896331845E-2"/>
    <n v="58.947368421052623"/>
  </r>
  <r>
    <n v="900"/>
    <n v="45"/>
    <x v="1"/>
    <x v="4"/>
    <x v="3"/>
    <x v="2"/>
    <n v="38"/>
    <n v="7.6"/>
    <n v="9.3000000000000007"/>
    <x v="1"/>
    <x v="1"/>
    <x v="39"/>
    <n v="5.0999999999999996"/>
    <n v="6.6"/>
    <n v="231.79999999999998"/>
    <n v="35.121212121212118"/>
    <n v="0.40000000000000036"/>
    <n v="0.16052631578947368"/>
    <n v="-1.150943896331845E-2"/>
    <n v="30.526315789473692"/>
  </r>
  <r>
    <n v="901"/>
    <n v="52"/>
    <x v="1"/>
    <x v="9"/>
    <x v="4"/>
    <x v="0"/>
    <n v="47"/>
    <n v="6.4"/>
    <n v="8.5"/>
    <x v="0"/>
    <x v="0"/>
    <x v="1"/>
    <n v="5.9"/>
    <n v="5.0999999999999996"/>
    <n v="385.4"/>
    <n v="75.568627450980387"/>
    <n v="1.5999999999999996"/>
    <n v="0.17446808510638295"/>
    <n v="-1.150943896331845E-2"/>
    <n v="46.315789473684212"/>
  </r>
  <r>
    <n v="902"/>
    <n v="56"/>
    <x v="0"/>
    <x v="9"/>
    <x v="3"/>
    <x v="2"/>
    <n v="41"/>
    <n v="9"/>
    <n v="6.9"/>
    <x v="1"/>
    <x v="1"/>
    <x v="80"/>
    <n v="3.8"/>
    <n v="7.1"/>
    <n v="110.7"/>
    <n v="15.59154929577465"/>
    <n v="-1"/>
    <n v="6.5853658536585369E-2"/>
    <n v="-1.150943896331845E-2"/>
    <n v="25.26315789473685"/>
  </r>
  <r>
    <n v="903"/>
    <n v="34"/>
    <x v="1"/>
    <x v="7"/>
    <x v="0"/>
    <x v="1"/>
    <n v="45"/>
    <n v="7"/>
    <n v="9.5"/>
    <x v="1"/>
    <x v="1"/>
    <x v="11"/>
    <n v="5.7"/>
    <n v="6.1"/>
    <n v="328.5"/>
    <n v="53.852459016393446"/>
    <n v="1"/>
    <n v="0.16222222222222221"/>
    <n v="-1.150943896331845E-2"/>
    <n v="35.789473684210535"/>
  </r>
  <r>
    <n v="904"/>
    <n v="21"/>
    <x v="1"/>
    <x v="8"/>
    <x v="3"/>
    <x v="0"/>
    <n v="55"/>
    <n v="8.1999999999999993"/>
    <n v="6.7"/>
    <x v="1"/>
    <x v="1"/>
    <x v="3"/>
    <n v="7"/>
    <n v="3.4"/>
    <n v="550"/>
    <n v="161.76470588235296"/>
    <n v="-0.19999999999999929"/>
    <n v="0.18181818181818182"/>
    <n v="-1.150943896331845E-2"/>
    <n v="64.21052631578948"/>
  </r>
  <r>
    <n v="905"/>
    <n v="60"/>
    <x v="0"/>
    <x v="8"/>
    <x v="0"/>
    <x v="0"/>
    <n v="46"/>
    <n v="6.5"/>
    <n v="8.6999999999999993"/>
    <x v="1"/>
    <x v="1"/>
    <x v="0"/>
    <n v="3"/>
    <n v="5.6"/>
    <n v="340.40000000000003"/>
    <n v="60.785714285714299"/>
    <n v="1.5"/>
    <n v="0.16086956521739132"/>
    <n v="-1.150943896331845E-2"/>
    <n v="41.052631578947377"/>
  </r>
  <r>
    <n v="906"/>
    <n v="26"/>
    <x v="1"/>
    <x v="9"/>
    <x v="2"/>
    <x v="1"/>
    <n v="45"/>
    <n v="5.6"/>
    <n v="7.5"/>
    <x v="0"/>
    <x v="3"/>
    <x v="3"/>
    <n v="8"/>
    <n v="3.8"/>
    <n v="450"/>
    <n v="118.42105263157896"/>
    <n v="2.4000000000000004"/>
    <n v="0.22222222222222221"/>
    <n v="-1.150943896331845E-2"/>
    <n v="60"/>
  </r>
  <r>
    <n v="907"/>
    <n v="51"/>
    <x v="1"/>
    <x v="8"/>
    <x v="0"/>
    <x v="1"/>
    <n v="34"/>
    <n v="7.7"/>
    <n v="9.6"/>
    <x v="1"/>
    <x v="1"/>
    <x v="4"/>
    <n v="3.8"/>
    <n v="7.4"/>
    <n v="163.19999999999999"/>
    <n v="22.054054054054053"/>
    <n v="0.29999999999999982"/>
    <n v="0.14117647058823529"/>
    <n v="-1.150943896331845E-2"/>
    <n v="22.105263157894733"/>
  </r>
  <r>
    <n v="908"/>
    <n v="23"/>
    <x v="0"/>
    <x v="8"/>
    <x v="4"/>
    <x v="0"/>
    <n v="50"/>
    <n v="7.3"/>
    <n v="8.5"/>
    <x v="1"/>
    <x v="1"/>
    <x v="1"/>
    <n v="4.4000000000000004"/>
    <n v="5.2"/>
    <n v="409.99999999999994"/>
    <n v="78.84615384615384"/>
    <n v="0.70000000000000018"/>
    <n v="0.16399999999999998"/>
    <n v="-1.150943896331845E-2"/>
    <n v="45.263157894736835"/>
  </r>
  <r>
    <n v="909"/>
    <n v="39"/>
    <x v="0"/>
    <x v="9"/>
    <x v="5"/>
    <x v="1"/>
    <n v="50"/>
    <n v="6.7"/>
    <n v="8.6"/>
    <x v="1"/>
    <x v="1"/>
    <x v="56"/>
    <n v="5.2"/>
    <n v="4.8"/>
    <n v="450"/>
    <n v="93.75"/>
    <n v="1.2999999999999998"/>
    <n v="0.18"/>
    <n v="-1.150943896331845E-2"/>
    <n v="49.473684210526322"/>
  </r>
  <r>
    <n v="910"/>
    <n v="55"/>
    <x v="1"/>
    <x v="5"/>
    <x v="5"/>
    <x v="0"/>
    <n v="62"/>
    <n v="4.9000000000000004"/>
    <n v="4.7"/>
    <x v="0"/>
    <x v="4"/>
    <x v="3"/>
    <n v="3.6"/>
    <n v="2.2999999999999998"/>
    <n v="620"/>
    <n v="269.56521739130437"/>
    <n v="3.0999999999999996"/>
    <n v="0.16129032258064516"/>
    <n v="-1.150943896331845E-2"/>
    <n v="75.789473684210535"/>
  </r>
  <r>
    <n v="911"/>
    <n v="51"/>
    <x v="0"/>
    <x v="5"/>
    <x v="4"/>
    <x v="0"/>
    <n v="42"/>
    <n v="7.7"/>
    <n v="8.6999999999999993"/>
    <x v="1"/>
    <x v="1"/>
    <x v="33"/>
    <n v="4.5"/>
    <n v="6"/>
    <n v="285.59999999999997"/>
    <n v="47.599999999999994"/>
    <n v="0.29999999999999982"/>
    <n v="0.16190476190476191"/>
    <n v="-1.150943896331845E-2"/>
    <n v="36.84210526315789"/>
  </r>
  <r>
    <n v="912"/>
    <n v="47"/>
    <x v="0"/>
    <x v="6"/>
    <x v="4"/>
    <x v="2"/>
    <n v="46"/>
    <n v="5"/>
    <n v="6.4"/>
    <x v="0"/>
    <x v="0"/>
    <x v="7"/>
    <n v="3.3"/>
    <n v="4.8"/>
    <n v="317.40000000000003"/>
    <n v="66.125000000000014"/>
    <n v="3"/>
    <n v="0.15"/>
    <n v="-1.150943896331845E-2"/>
    <n v="49.473684210526322"/>
  </r>
  <r>
    <n v="913"/>
    <n v="32"/>
    <x v="0"/>
    <x v="5"/>
    <x v="4"/>
    <x v="0"/>
    <n v="46"/>
    <n v="7.4"/>
    <n v="8.9"/>
    <x v="0"/>
    <x v="3"/>
    <x v="75"/>
    <n v="4"/>
    <n v="6.6"/>
    <n v="262.2"/>
    <n v="39.727272727272727"/>
    <n v="0.59999999999999964"/>
    <n v="0.12391304347826088"/>
    <n v="-1.150943896331845E-2"/>
    <n v="30.526315789473692"/>
  </r>
  <r>
    <n v="914"/>
    <n v="20"/>
    <x v="1"/>
    <x v="6"/>
    <x v="1"/>
    <x v="1"/>
    <n v="57"/>
    <n v="4.5999999999999996"/>
    <n v="4.5999999999999996"/>
    <x v="0"/>
    <x v="4"/>
    <x v="3"/>
    <n v="5.5"/>
    <n v="2.2999999999999998"/>
    <n v="570"/>
    <n v="247.82608695652175"/>
    <n v="3.4000000000000004"/>
    <n v="0.17543859649122806"/>
    <n v="-1.150943896331845E-2"/>
    <n v="75.789473684210535"/>
  </r>
  <r>
    <n v="915"/>
    <n v="54"/>
    <x v="0"/>
    <x v="0"/>
    <x v="0"/>
    <x v="1"/>
    <n v="44"/>
    <n v="4.9000000000000004"/>
    <n v="6.5"/>
    <x v="0"/>
    <x v="0"/>
    <x v="0"/>
    <n v="3.8"/>
    <n v="4.5999999999999996"/>
    <n v="325.60000000000002"/>
    <n v="70.782608695652186"/>
    <n v="3.0999999999999996"/>
    <n v="0.16818181818181818"/>
    <n v="-1.150943896331845E-2"/>
    <n v="51.578947368421055"/>
  </r>
  <r>
    <n v="916"/>
    <n v="49"/>
    <x v="0"/>
    <x v="1"/>
    <x v="4"/>
    <x v="0"/>
    <n v="47"/>
    <n v="6.6"/>
    <n v="8.8000000000000007"/>
    <x v="0"/>
    <x v="5"/>
    <x v="3"/>
    <n v="3.2"/>
    <n v="4.4000000000000004"/>
    <n v="470"/>
    <n v="106.81818181818181"/>
    <n v="1.4000000000000004"/>
    <n v="0.21276595744680851"/>
    <n v="-1.150943896331845E-2"/>
    <n v="53.684210526315788"/>
  </r>
  <r>
    <n v="917"/>
    <n v="55"/>
    <x v="1"/>
    <x v="4"/>
    <x v="5"/>
    <x v="1"/>
    <n v="49"/>
    <n v="7.1"/>
    <n v="9"/>
    <x v="1"/>
    <x v="1"/>
    <x v="70"/>
    <n v="5.0999999999999996"/>
    <n v="5.3"/>
    <n v="411.6"/>
    <n v="77.660377358490578"/>
    <n v="0.90000000000000036"/>
    <n v="0.17142857142857143"/>
    <n v="-1.150943896331845E-2"/>
    <n v="44.21052631578948"/>
  </r>
  <r>
    <n v="918"/>
    <n v="44"/>
    <x v="0"/>
    <x v="1"/>
    <x v="3"/>
    <x v="1"/>
    <n v="46"/>
    <n v="6.5"/>
    <n v="8.6999999999999993"/>
    <x v="1"/>
    <x v="1"/>
    <x v="48"/>
    <n v="3.8"/>
    <n v="6.6"/>
    <n v="253"/>
    <n v="38.333333333333336"/>
    <n v="1.5"/>
    <n v="0.11956521739130435"/>
    <n v="-1.150943896331845E-2"/>
    <n v="30.526315789473692"/>
  </r>
  <r>
    <n v="919"/>
    <n v="35"/>
    <x v="1"/>
    <x v="8"/>
    <x v="3"/>
    <x v="1"/>
    <n v="41"/>
    <n v="5.4"/>
    <n v="7.5"/>
    <x v="0"/>
    <x v="5"/>
    <x v="38"/>
    <n v="4.5999999999999996"/>
    <n v="5.3"/>
    <n v="287"/>
    <n v="54.150943396226417"/>
    <n v="2.5999999999999996"/>
    <n v="0.17073170731707318"/>
    <n v="-1.150943896331845E-2"/>
    <n v="44.21052631578948"/>
  </r>
  <r>
    <n v="920"/>
    <n v="38"/>
    <x v="2"/>
    <x v="2"/>
    <x v="1"/>
    <x v="1"/>
    <n v="46"/>
    <n v="7.9"/>
    <n v="8.1"/>
    <x v="1"/>
    <x v="1"/>
    <x v="55"/>
    <n v="4.0999999999999996"/>
    <n v="5.0999999999999996"/>
    <n v="363.40000000000003"/>
    <n v="71.254901960784323"/>
    <n v="9.9999999999999645E-2"/>
    <n v="0.17173913043478262"/>
    <n v="-1.150943896331845E-2"/>
    <n v="46.315789473684212"/>
  </r>
  <r>
    <n v="921"/>
    <n v="20"/>
    <x v="1"/>
    <x v="8"/>
    <x v="0"/>
    <x v="0"/>
    <n v="53"/>
    <n v="6.4"/>
    <n v="7.8"/>
    <x v="0"/>
    <x v="4"/>
    <x v="29"/>
    <n v="4.2"/>
    <n v="4.5"/>
    <n v="471.70000000000005"/>
    <n v="104.82222222222224"/>
    <n v="1.5999999999999996"/>
    <n v="0.16792452830188681"/>
    <n v="-1.150943896331845E-2"/>
    <n v="52.631578947368418"/>
  </r>
  <r>
    <n v="922"/>
    <n v="24"/>
    <x v="1"/>
    <x v="9"/>
    <x v="0"/>
    <x v="1"/>
    <n v="36"/>
    <n v="6.5"/>
    <n v="9.6"/>
    <x v="1"/>
    <x v="1"/>
    <x v="22"/>
    <n v="3.8"/>
    <n v="6.7"/>
    <n v="223.20000000000002"/>
    <n v="33.313432835820898"/>
    <n v="1.5"/>
    <n v="0.17222222222222222"/>
    <n v="-1.150943896331845E-2"/>
    <n v="29.473684210526311"/>
  </r>
  <r>
    <n v="923"/>
    <n v="41"/>
    <x v="0"/>
    <x v="9"/>
    <x v="0"/>
    <x v="1"/>
    <n v="46"/>
    <n v="6"/>
    <n v="7.8"/>
    <x v="0"/>
    <x v="0"/>
    <x v="42"/>
    <n v="5"/>
    <n v="4.7"/>
    <n v="391"/>
    <n v="83.191489361702125"/>
    <n v="2"/>
    <n v="0.18478260869565216"/>
    <n v="-1.150943896331845E-2"/>
    <n v="50.526315789473685"/>
  </r>
  <r>
    <n v="924"/>
    <n v="43"/>
    <x v="1"/>
    <x v="4"/>
    <x v="5"/>
    <x v="2"/>
    <n v="39"/>
    <n v="5.0999999999999996"/>
    <n v="7.3"/>
    <x v="0"/>
    <x v="2"/>
    <x v="37"/>
    <n v="4.2"/>
    <n v="6.5"/>
    <n v="163.80000000000001"/>
    <n v="25.200000000000003"/>
    <n v="2.9000000000000004"/>
    <n v="0.1076923076923077"/>
    <n v="-1.150943896331845E-2"/>
    <n v="31.578947368421051"/>
  </r>
  <r>
    <n v="925"/>
    <n v="62"/>
    <x v="0"/>
    <x v="3"/>
    <x v="5"/>
    <x v="0"/>
    <n v="54"/>
    <n v="7.9"/>
    <n v="7.3"/>
    <x v="0"/>
    <x v="0"/>
    <x v="56"/>
    <n v="4"/>
    <n v="4.0999999999999996"/>
    <n v="486"/>
    <n v="118.53658536585367"/>
    <n v="9.9999999999999645E-2"/>
    <n v="0.16666666666666666"/>
    <n v="-1.150943896331845E-2"/>
    <n v="56.84210526315789"/>
  </r>
  <r>
    <n v="926"/>
    <n v="64"/>
    <x v="0"/>
    <x v="3"/>
    <x v="1"/>
    <x v="0"/>
    <n v="32"/>
    <n v="5.2"/>
    <n v="8.1999999999999993"/>
    <x v="1"/>
    <x v="1"/>
    <x v="45"/>
    <n v="4.9000000000000004"/>
    <n v="6.1"/>
    <n v="188.8"/>
    <n v="30.95081967213115"/>
    <n v="2.8"/>
    <n v="0.18437500000000001"/>
    <n v="-1.150943896331845E-2"/>
    <n v="35.789473684210535"/>
  </r>
  <r>
    <n v="927"/>
    <n v="56"/>
    <x v="0"/>
    <x v="3"/>
    <x v="0"/>
    <x v="0"/>
    <n v="40"/>
    <n v="8.6999999999999993"/>
    <n v="7.4"/>
    <x v="1"/>
    <x v="1"/>
    <x v="4"/>
    <n v="4.4000000000000004"/>
    <n v="6.3"/>
    <n v="192"/>
    <n v="30.476190476190478"/>
    <n v="-0.69999999999999929"/>
    <n v="0.12"/>
    <n v="-1.150943896331845E-2"/>
    <n v="33.684210526315788"/>
  </r>
  <r>
    <n v="928"/>
    <n v="55"/>
    <x v="0"/>
    <x v="5"/>
    <x v="0"/>
    <x v="0"/>
    <n v="48"/>
    <n v="5"/>
    <n v="6.1"/>
    <x v="0"/>
    <x v="0"/>
    <x v="9"/>
    <n v="5.3"/>
    <n v="4.0999999999999996"/>
    <n v="384"/>
    <n v="93.658536585365866"/>
    <n v="3"/>
    <n v="0.16666666666666666"/>
    <n v="-1.150943896331845E-2"/>
    <n v="56.84210526315789"/>
  </r>
  <r>
    <n v="929"/>
    <n v="55"/>
    <x v="1"/>
    <x v="0"/>
    <x v="4"/>
    <x v="0"/>
    <n v="57"/>
    <n v="6.7"/>
    <n v="7.8"/>
    <x v="0"/>
    <x v="4"/>
    <x v="3"/>
    <n v="7.5"/>
    <n v="3.9"/>
    <n v="570"/>
    <n v="146.15384615384616"/>
    <n v="1.2999999999999998"/>
    <n v="0.17543859649122806"/>
    <n v="-1.150943896331845E-2"/>
    <n v="58.947368421052623"/>
  </r>
  <r>
    <n v="930"/>
    <n v="23"/>
    <x v="0"/>
    <x v="8"/>
    <x v="0"/>
    <x v="1"/>
    <n v="44"/>
    <n v="6.3"/>
    <n v="8.6"/>
    <x v="1"/>
    <x v="1"/>
    <x v="48"/>
    <n v="1.7"/>
    <n v="6.5"/>
    <n v="242"/>
    <n v="37.230769230769234"/>
    <n v="1.7000000000000002"/>
    <n v="0.125"/>
    <n v="-1.150943896331845E-2"/>
    <n v="31.578947368421051"/>
  </r>
  <r>
    <n v="931"/>
    <n v="55"/>
    <x v="1"/>
    <x v="9"/>
    <x v="5"/>
    <x v="2"/>
    <n v="40"/>
    <n v="6"/>
    <n v="8.5"/>
    <x v="1"/>
    <x v="1"/>
    <x v="39"/>
    <n v="6.4"/>
    <n v="6.2"/>
    <n v="244"/>
    <n v="39.354838709677416"/>
    <n v="2"/>
    <n v="0.1525"/>
    <n v="-1.150943896331845E-2"/>
    <n v="34.736842105263158"/>
  </r>
  <r>
    <n v="932"/>
    <n v="37"/>
    <x v="1"/>
    <x v="2"/>
    <x v="4"/>
    <x v="1"/>
    <n v="60"/>
    <n v="7.2"/>
    <n v="7.7"/>
    <x v="1"/>
    <x v="1"/>
    <x v="3"/>
    <n v="4.5"/>
    <n v="3.8"/>
    <n v="600"/>
    <n v="157.89473684210526"/>
    <n v="0.79999999999999982"/>
    <n v="0.16666666666666666"/>
    <n v="-1.150943896331845E-2"/>
    <n v="60"/>
  </r>
  <r>
    <n v="933"/>
    <n v="35"/>
    <x v="1"/>
    <x v="2"/>
    <x v="4"/>
    <x v="2"/>
    <n v="33"/>
    <n v="7.4"/>
    <n v="10"/>
    <x v="1"/>
    <x v="1"/>
    <x v="77"/>
    <n v="3.6"/>
    <n v="8"/>
    <n v="132"/>
    <n v="16.5"/>
    <n v="0.59999999999999964"/>
    <n v="0.12121212121212122"/>
    <n v="-1.150943896331845E-2"/>
    <n v="15.789473684210526"/>
  </r>
  <r>
    <n v="934"/>
    <n v="60"/>
    <x v="0"/>
    <x v="2"/>
    <x v="0"/>
    <x v="1"/>
    <n v="30"/>
    <n v="7"/>
    <n v="10"/>
    <x v="1"/>
    <x v="1"/>
    <x v="82"/>
    <n v="2.5"/>
    <n v="9.3000000000000007"/>
    <n v="45"/>
    <n v="4.8387096774193541"/>
    <n v="1"/>
    <n v="0.05"/>
    <n v="-1.150943896331845E-2"/>
    <n v="2.1052631578947296"/>
  </r>
  <r>
    <n v="935"/>
    <n v="37"/>
    <x v="1"/>
    <x v="3"/>
    <x v="3"/>
    <x v="1"/>
    <n v="48"/>
    <n v="4.5999999999999996"/>
    <n v="5.6"/>
    <x v="0"/>
    <x v="4"/>
    <x v="1"/>
    <n v="3.1"/>
    <n v="3.7"/>
    <n v="393.59999999999997"/>
    <n v="106.37837837837836"/>
    <n v="3.4000000000000004"/>
    <n v="0.17083333333333331"/>
    <n v="-1.150943896331845E-2"/>
    <n v="61.05263157894737"/>
  </r>
  <r>
    <n v="936"/>
    <n v="41"/>
    <x v="0"/>
    <x v="4"/>
    <x v="2"/>
    <x v="1"/>
    <n v="40"/>
    <n v="4.4000000000000004"/>
    <n v="6.2"/>
    <x v="0"/>
    <x v="0"/>
    <x v="14"/>
    <n v="4.4000000000000004"/>
    <n v="5.4"/>
    <n v="212"/>
    <n v="39.25925925925926"/>
    <n v="3.5999999999999996"/>
    <n v="0.13250000000000001"/>
    <n v="-1.150943896331845E-2"/>
    <n v="43.157894736842103"/>
  </r>
  <r>
    <n v="937"/>
    <n v="21"/>
    <x v="0"/>
    <x v="3"/>
    <x v="5"/>
    <x v="1"/>
    <n v="36"/>
    <n v="4.4000000000000004"/>
    <n v="6.4"/>
    <x v="0"/>
    <x v="4"/>
    <x v="33"/>
    <n v="5.3"/>
    <n v="4.8"/>
    <n v="244.79999999999998"/>
    <n v="51"/>
    <n v="3.5999999999999996"/>
    <n v="0.18888888888888888"/>
    <n v="-1.150943896331845E-2"/>
    <n v="49.473684210526322"/>
  </r>
  <r>
    <n v="938"/>
    <n v="40"/>
    <x v="2"/>
    <x v="9"/>
    <x v="3"/>
    <x v="0"/>
    <n v="50"/>
    <n v="5.8"/>
    <n v="7.3"/>
    <x v="1"/>
    <x v="1"/>
    <x v="63"/>
    <n v="5.6"/>
    <n v="3.9"/>
    <n v="470"/>
    <n v="120.51282051282051"/>
    <n v="2.2000000000000002"/>
    <n v="0.188"/>
    <n v="-1.150943896331845E-2"/>
    <n v="58.947368421052623"/>
  </r>
  <r>
    <n v="939"/>
    <n v="55"/>
    <x v="0"/>
    <x v="8"/>
    <x v="0"/>
    <x v="2"/>
    <n v="46"/>
    <n v="9"/>
    <n v="6.4"/>
    <x v="1"/>
    <x v="1"/>
    <x v="67"/>
    <n v="2.4"/>
    <n v="4.9000000000000004"/>
    <n v="303.59999999999997"/>
    <n v="61.959183673469376"/>
    <n v="-1"/>
    <n v="0.14347826086956522"/>
    <n v="-1.150943896331845E-2"/>
    <n v="48.421052631578945"/>
  </r>
  <r>
    <n v="940"/>
    <n v="63"/>
    <x v="0"/>
    <x v="8"/>
    <x v="0"/>
    <x v="2"/>
    <n v="40"/>
    <n v="6.1"/>
    <n v="8.6999999999999993"/>
    <x v="1"/>
    <x v="1"/>
    <x v="75"/>
    <n v="2.4"/>
    <n v="6.5"/>
    <n v="228"/>
    <n v="35.07692307692308"/>
    <n v="1.9000000000000004"/>
    <n v="0.14250000000000002"/>
    <n v="-1.150943896331845E-2"/>
    <n v="31.578947368421051"/>
  </r>
  <r>
    <n v="941"/>
    <n v="58"/>
    <x v="1"/>
    <x v="4"/>
    <x v="3"/>
    <x v="2"/>
    <n v="34"/>
    <n v="9"/>
    <n v="7.6"/>
    <x v="1"/>
    <x v="1"/>
    <x v="31"/>
    <n v="2.8"/>
    <n v="6.3"/>
    <n v="166.60000000000002"/>
    <n v="26.44444444444445"/>
    <n v="-1"/>
    <n v="0.14411764705882354"/>
    <n v="-1.150943896331845E-2"/>
    <n v="33.684210526315788"/>
  </r>
  <r>
    <n v="942"/>
    <n v="58"/>
    <x v="0"/>
    <x v="0"/>
    <x v="0"/>
    <x v="1"/>
    <n v="51"/>
    <n v="6.1"/>
    <n v="7.6"/>
    <x v="0"/>
    <x v="0"/>
    <x v="70"/>
    <n v="6.3"/>
    <n v="4.5999999999999996"/>
    <n v="428.40000000000003"/>
    <n v="93.130434782608717"/>
    <n v="1.9000000000000004"/>
    <n v="0.16470588235294117"/>
    <n v="-1.150943896331845E-2"/>
    <n v="51.578947368421055"/>
  </r>
  <r>
    <n v="943"/>
    <n v="48"/>
    <x v="1"/>
    <x v="5"/>
    <x v="5"/>
    <x v="2"/>
    <n v="50"/>
    <n v="6.4"/>
    <n v="8.1999999999999993"/>
    <x v="1"/>
    <x v="1"/>
    <x v="53"/>
    <n v="4.3"/>
    <n v="5.8"/>
    <n v="325"/>
    <n v="56.03448275862069"/>
    <n v="1.5999999999999996"/>
    <n v="0.13"/>
    <n v="-1.150943896331845E-2"/>
    <n v="38.947368421052637"/>
  </r>
  <r>
    <n v="944"/>
    <n v="45"/>
    <x v="0"/>
    <x v="2"/>
    <x v="4"/>
    <x v="1"/>
    <n v="44"/>
    <n v="7.1"/>
    <n v="9.5"/>
    <x v="0"/>
    <x v="0"/>
    <x v="2"/>
    <n v="2.2000000000000002"/>
    <n v="5.9"/>
    <n v="338.8"/>
    <n v="57.423728813559322"/>
    <n v="0.90000000000000036"/>
    <n v="0.17500000000000002"/>
    <n v="-1.150943896331845E-2"/>
    <n v="37.89473684210526"/>
  </r>
  <r>
    <n v="945"/>
    <n v="40"/>
    <x v="0"/>
    <x v="8"/>
    <x v="1"/>
    <x v="2"/>
    <n v="59"/>
    <n v="5.8"/>
    <n v="6.2"/>
    <x v="0"/>
    <x v="0"/>
    <x v="3"/>
    <n v="7.8"/>
    <n v="3.1"/>
    <n v="590"/>
    <n v="190.32258064516128"/>
    <n v="2.2000000000000002"/>
    <n v="0.16949152542372881"/>
    <n v="-1.150943896331845E-2"/>
    <n v="67.368421052631575"/>
  </r>
  <r>
    <n v="946"/>
    <n v="36"/>
    <x v="0"/>
    <x v="4"/>
    <x v="0"/>
    <x v="1"/>
    <n v="36"/>
    <n v="6.5"/>
    <n v="9.6999999999999993"/>
    <x v="1"/>
    <x v="1"/>
    <x v="27"/>
    <n v="5.9"/>
    <n v="6.7"/>
    <n v="230.4"/>
    <n v="34.388059701492537"/>
    <n v="1.5"/>
    <n v="0.17777777777777778"/>
    <n v="-1.150943896331845E-2"/>
    <n v="29.473684210526311"/>
  </r>
  <r>
    <n v="947"/>
    <n v="35"/>
    <x v="0"/>
    <x v="2"/>
    <x v="0"/>
    <x v="1"/>
    <n v="32"/>
    <n v="3.6"/>
    <n v="5.8"/>
    <x v="0"/>
    <x v="5"/>
    <x v="75"/>
    <n v="2.6"/>
    <n v="5.0999999999999996"/>
    <n v="182.4"/>
    <n v="35.764705882352942"/>
    <n v="4.4000000000000004"/>
    <n v="0.17812500000000001"/>
    <n v="-1.150943896331845E-2"/>
    <n v="46.315789473684212"/>
  </r>
  <r>
    <n v="948"/>
    <n v="50"/>
    <x v="0"/>
    <x v="3"/>
    <x v="3"/>
    <x v="2"/>
    <n v="39"/>
    <n v="4.9000000000000004"/>
    <n v="6.9"/>
    <x v="0"/>
    <x v="0"/>
    <x v="4"/>
    <n v="3.1"/>
    <n v="6.1"/>
    <n v="187.2"/>
    <n v="30.688524590163933"/>
    <n v="3.0999999999999996"/>
    <n v="0.12307692307692307"/>
    <n v="-1.150943896331845E-2"/>
    <n v="35.789473684210535"/>
  </r>
  <r>
    <n v="949"/>
    <n v="28"/>
    <x v="1"/>
    <x v="7"/>
    <x v="4"/>
    <x v="2"/>
    <n v="44"/>
    <n v="3.7"/>
    <n v="4.5999999999999996"/>
    <x v="0"/>
    <x v="4"/>
    <x v="70"/>
    <n v="4.5"/>
    <n v="3.1"/>
    <n v="369.6"/>
    <n v="119.22580645161291"/>
    <n v="4.3"/>
    <n v="0.19090909090909092"/>
    <n v="-1.150943896331845E-2"/>
    <n v="67.368421052631575"/>
  </r>
  <r>
    <n v="950"/>
    <n v="50"/>
    <x v="1"/>
    <x v="1"/>
    <x v="3"/>
    <x v="0"/>
    <n v="46"/>
    <n v="7.3"/>
    <n v="9"/>
    <x v="1"/>
    <x v="1"/>
    <x v="17"/>
    <n v="4.5999999999999996"/>
    <n v="6.5"/>
    <n v="276"/>
    <n v="42.46153846153846"/>
    <n v="0.70000000000000018"/>
    <n v="0.13043478260869565"/>
    <n v="-1.150943896331845E-2"/>
    <n v="31.578947368421051"/>
  </r>
  <r>
    <n v="951"/>
    <n v="33"/>
    <x v="1"/>
    <x v="8"/>
    <x v="5"/>
    <x v="0"/>
    <n v="43"/>
    <n v="4.2"/>
    <n v="5.4"/>
    <x v="0"/>
    <x v="0"/>
    <x v="18"/>
    <n v="4.8"/>
    <n v="3.9"/>
    <n v="322.5"/>
    <n v="82.692307692307693"/>
    <n v="3.8"/>
    <n v="0.1744186046511628"/>
    <n v="-1.150943896331845E-2"/>
    <n v="58.947368421052623"/>
  </r>
  <r>
    <n v="952"/>
    <n v="56"/>
    <x v="0"/>
    <x v="0"/>
    <x v="3"/>
    <x v="1"/>
    <n v="47"/>
    <n v="8.3000000000000007"/>
    <n v="7.3"/>
    <x v="1"/>
    <x v="1"/>
    <x v="7"/>
    <n v="3.5"/>
    <n v="5.2"/>
    <n v="324.3"/>
    <n v="62.365384615384613"/>
    <n v="-0.30000000000000071"/>
    <n v="0.14680851063829789"/>
    <n v="-1.150943896331845E-2"/>
    <n v="45.263157894736835"/>
  </r>
  <r>
    <n v="953"/>
    <n v="21"/>
    <x v="1"/>
    <x v="4"/>
    <x v="0"/>
    <x v="0"/>
    <n v="34"/>
    <n v="6.7"/>
    <n v="10"/>
    <x v="1"/>
    <x v="1"/>
    <x v="54"/>
    <n v="5.4"/>
    <n v="7.3"/>
    <n v="183.60000000000002"/>
    <n v="25.150684931506852"/>
    <n v="1.2999999999999998"/>
    <n v="0.15882352941176472"/>
    <n v="-1.150943896331845E-2"/>
    <n v="23.157894736842106"/>
  </r>
  <r>
    <n v="954"/>
    <n v="33"/>
    <x v="1"/>
    <x v="5"/>
    <x v="4"/>
    <x v="0"/>
    <n v="56"/>
    <n v="7.6"/>
    <n v="7.4"/>
    <x v="1"/>
    <x v="1"/>
    <x v="9"/>
    <n v="6.8"/>
    <n v="4.7"/>
    <n v="448"/>
    <n v="95.319148936170208"/>
    <n v="0.40000000000000036"/>
    <n v="0.14285714285714285"/>
    <n v="-1.150943896331845E-2"/>
    <n v="50.526315789473685"/>
  </r>
  <r>
    <n v="955"/>
    <n v="52"/>
    <x v="1"/>
    <x v="0"/>
    <x v="5"/>
    <x v="1"/>
    <n v="44"/>
    <n v="5.2"/>
    <n v="6.9"/>
    <x v="0"/>
    <x v="2"/>
    <x v="52"/>
    <n v="4.5999999999999996"/>
    <n v="4.4000000000000004"/>
    <n v="356.4"/>
    <n v="80.999999999999986"/>
    <n v="2.8"/>
    <n v="0.18409090909090908"/>
    <n v="-1.150943896331845E-2"/>
    <n v="53.684210526315788"/>
  </r>
  <r>
    <n v="956"/>
    <n v="54"/>
    <x v="0"/>
    <x v="3"/>
    <x v="0"/>
    <x v="1"/>
    <n v="53"/>
    <n v="4.5"/>
    <n v="5"/>
    <x v="0"/>
    <x v="0"/>
    <x v="69"/>
    <n v="4.0999999999999996"/>
    <n v="3.3"/>
    <n v="439.90000000000003"/>
    <n v="133.30303030303031"/>
    <n v="3.5"/>
    <n v="0.15660377358490568"/>
    <n v="-1.150943896331845E-2"/>
    <n v="65.26315789473685"/>
  </r>
  <r>
    <n v="957"/>
    <n v="58"/>
    <x v="1"/>
    <x v="8"/>
    <x v="5"/>
    <x v="1"/>
    <n v="47"/>
    <n v="5.7"/>
    <n v="7.3"/>
    <x v="0"/>
    <x v="0"/>
    <x v="43"/>
    <n v="6.8"/>
    <n v="4.3"/>
    <n v="408.9"/>
    <n v="95.093023255813947"/>
    <n v="2.2999999999999998"/>
    <n v="0.18510638297872339"/>
    <n v="-1.150943896331845E-2"/>
    <n v="54.736842105263165"/>
  </r>
  <r>
    <n v="958"/>
    <n v="39"/>
    <x v="1"/>
    <x v="9"/>
    <x v="0"/>
    <x v="0"/>
    <n v="48"/>
    <n v="7.8"/>
    <n v="8"/>
    <x v="1"/>
    <x v="1"/>
    <x v="57"/>
    <n v="2.2999999999999998"/>
    <n v="4.5999999999999996"/>
    <n v="422.40000000000003"/>
    <n v="91.826086956521749"/>
    <n v="0.20000000000000018"/>
    <n v="0.18333333333333335"/>
    <n v="-1.150943896331845E-2"/>
    <n v="51.578947368421055"/>
  </r>
  <r>
    <n v="959"/>
    <n v="21"/>
    <x v="0"/>
    <x v="3"/>
    <x v="0"/>
    <x v="1"/>
    <n v="49"/>
    <n v="9"/>
    <n v="6.1"/>
    <x v="1"/>
    <x v="1"/>
    <x v="50"/>
    <n v="4"/>
    <n v="3.5"/>
    <n v="445.9"/>
    <n v="127.39999999999999"/>
    <n v="-1"/>
    <n v="0.18571428571428572"/>
    <n v="-1.150943896331845E-2"/>
    <n v="63.157894736842103"/>
  </r>
  <r>
    <n v="960"/>
    <n v="60"/>
    <x v="1"/>
    <x v="5"/>
    <x v="0"/>
    <x v="1"/>
    <n v="48"/>
    <n v="7"/>
    <n v="9.1"/>
    <x v="1"/>
    <x v="1"/>
    <x v="69"/>
    <n v="5.9"/>
    <n v="5.4"/>
    <n v="398.40000000000003"/>
    <n v="73.777777777777786"/>
    <n v="1"/>
    <n v="0.17291666666666669"/>
    <n v="-1.150943896331845E-2"/>
    <n v="43.157894736842103"/>
  </r>
  <r>
    <n v="961"/>
    <n v="38"/>
    <x v="0"/>
    <x v="3"/>
    <x v="1"/>
    <x v="1"/>
    <n v="50"/>
    <n v="4.2"/>
    <n v="4.8"/>
    <x v="0"/>
    <x v="0"/>
    <x v="38"/>
    <n v="6"/>
    <n v="3.9"/>
    <n v="350"/>
    <n v="89.743589743589752"/>
    <n v="3.8"/>
    <n v="0.14000000000000001"/>
    <n v="-1.150943896331845E-2"/>
    <n v="58.947368421052623"/>
  </r>
  <r>
    <n v="962"/>
    <n v="56"/>
    <x v="1"/>
    <x v="4"/>
    <x v="2"/>
    <x v="1"/>
    <n v="55"/>
    <n v="4.7"/>
    <n v="5.0999999999999996"/>
    <x v="0"/>
    <x v="0"/>
    <x v="3"/>
    <n v="4.9000000000000004"/>
    <n v="2.6"/>
    <n v="550"/>
    <n v="211.53846153846152"/>
    <n v="3.3"/>
    <n v="0.18181818181818182"/>
    <n v="-1.150943896331845E-2"/>
    <n v="72.631578947368425"/>
  </r>
  <r>
    <n v="963"/>
    <n v="37"/>
    <x v="1"/>
    <x v="0"/>
    <x v="4"/>
    <x v="0"/>
    <n v="46"/>
    <n v="4"/>
    <n v="4.9000000000000004"/>
    <x v="0"/>
    <x v="2"/>
    <x v="10"/>
    <n v="7.3"/>
    <n v="3.6"/>
    <n v="349.59999999999997"/>
    <n v="97.1111111111111"/>
    <n v="4"/>
    <n v="0.16521739130434782"/>
    <n v="-1.150943896331845E-2"/>
    <n v="62.10526315789474"/>
  </r>
  <r>
    <n v="964"/>
    <n v="35"/>
    <x v="1"/>
    <x v="4"/>
    <x v="1"/>
    <x v="0"/>
    <n v="50"/>
    <n v="6"/>
    <n v="7.5"/>
    <x v="0"/>
    <x v="0"/>
    <x v="5"/>
    <n v="1.9"/>
    <n v="4.5"/>
    <n v="430"/>
    <n v="95.555555555555557"/>
    <n v="2"/>
    <n v="0.17199999999999999"/>
    <n v="-1.150943896331845E-2"/>
    <n v="52.631578947368418"/>
  </r>
  <r>
    <n v="965"/>
    <n v="23"/>
    <x v="0"/>
    <x v="2"/>
    <x v="2"/>
    <x v="1"/>
    <n v="44"/>
    <n v="5.8"/>
    <n v="7.8"/>
    <x v="0"/>
    <x v="2"/>
    <x v="36"/>
    <n v="6.4"/>
    <n v="4.2"/>
    <n v="409.20000000000005"/>
    <n v="97.428571428571431"/>
    <n v="2.2000000000000002"/>
    <n v="0.21136363636363639"/>
    <n v="-1.150943896331845E-2"/>
    <n v="55.78947368421052"/>
  </r>
  <r>
    <n v="966"/>
    <n v="31"/>
    <x v="0"/>
    <x v="7"/>
    <x v="5"/>
    <x v="1"/>
    <n v="56"/>
    <n v="6"/>
    <n v="6.9"/>
    <x v="1"/>
    <x v="1"/>
    <x v="29"/>
    <n v="5.0999999999999996"/>
    <n v="4"/>
    <n v="498.40000000000003"/>
    <n v="124.60000000000001"/>
    <n v="2"/>
    <n v="0.15892857142857145"/>
    <n v="-1.150943896331845E-2"/>
    <n v="57.894736842105267"/>
  </r>
  <r>
    <n v="967"/>
    <n v="48"/>
    <x v="1"/>
    <x v="0"/>
    <x v="2"/>
    <x v="1"/>
    <n v="39"/>
    <n v="4.5999999999999996"/>
    <n v="6.5"/>
    <x v="0"/>
    <x v="3"/>
    <x v="45"/>
    <n v="3.4"/>
    <n v="5.3"/>
    <n v="230.10000000000002"/>
    <n v="43.415094339622648"/>
    <n v="3.4000000000000004"/>
    <n v="0.1512820512820513"/>
    <n v="-1.150943896331845E-2"/>
    <n v="44.21052631578948"/>
  </r>
  <r>
    <n v="968"/>
    <n v="26"/>
    <x v="0"/>
    <x v="7"/>
    <x v="2"/>
    <x v="2"/>
    <n v="59"/>
    <n v="4.4000000000000004"/>
    <n v="4.3"/>
    <x v="0"/>
    <x v="0"/>
    <x v="3"/>
    <n v="6.4"/>
    <n v="2.1"/>
    <n v="590"/>
    <n v="280.95238095238096"/>
    <n v="3.5999999999999996"/>
    <n v="0.16949152542372881"/>
    <n v="-1.150943896331845E-2"/>
    <n v="77.894736842105274"/>
  </r>
  <r>
    <n v="969"/>
    <n v="33"/>
    <x v="0"/>
    <x v="4"/>
    <x v="1"/>
    <x v="1"/>
    <n v="44"/>
    <n v="6.3"/>
    <n v="8.6"/>
    <x v="1"/>
    <x v="1"/>
    <x v="7"/>
    <n v="3.8"/>
    <n v="5.9"/>
    <n v="303.60000000000002"/>
    <n v="51.457627118644069"/>
    <n v="1.7000000000000002"/>
    <n v="0.15681818181818183"/>
    <n v="-1.150943896331845E-2"/>
    <n v="37.89473684210526"/>
  </r>
  <r>
    <n v="970"/>
    <n v="31"/>
    <x v="1"/>
    <x v="9"/>
    <x v="4"/>
    <x v="1"/>
    <n v="33"/>
    <n v="6.9"/>
    <n v="10"/>
    <x v="1"/>
    <x v="1"/>
    <x v="31"/>
    <n v="2.2999999999999998"/>
    <n v="7.5"/>
    <n v="161.70000000000002"/>
    <n v="21.560000000000002"/>
    <n v="1.0999999999999996"/>
    <n v="0.1484848484848485"/>
    <n v="-1.150943896331845E-2"/>
    <n v="21.052631578947366"/>
  </r>
  <r>
    <n v="971"/>
    <n v="54"/>
    <x v="1"/>
    <x v="8"/>
    <x v="3"/>
    <x v="0"/>
    <n v="46"/>
    <n v="4.4000000000000004"/>
    <n v="5.5"/>
    <x v="0"/>
    <x v="0"/>
    <x v="7"/>
    <n v="4.4000000000000004"/>
    <n v="4.3"/>
    <n v="317.40000000000003"/>
    <n v="73.813953488372107"/>
    <n v="3.5999999999999996"/>
    <n v="0.15"/>
    <n v="-1.150943896331845E-2"/>
    <n v="54.736842105263165"/>
  </r>
  <r>
    <n v="972"/>
    <n v="24"/>
    <x v="0"/>
    <x v="5"/>
    <x v="2"/>
    <x v="1"/>
    <n v="39"/>
    <n v="6.9"/>
    <n v="10"/>
    <x v="1"/>
    <x v="1"/>
    <x v="45"/>
    <n v="3.9"/>
    <n v="7"/>
    <n v="230.10000000000002"/>
    <n v="32.871428571428574"/>
    <n v="1.0999999999999996"/>
    <n v="0.1512820512820513"/>
    <n v="-1.150943896331845E-2"/>
    <n v="26.315789473684209"/>
  </r>
  <r>
    <n v="973"/>
    <n v="36"/>
    <x v="0"/>
    <x v="3"/>
    <x v="3"/>
    <x v="0"/>
    <n v="51"/>
    <n v="7.6"/>
    <n v="8"/>
    <x v="1"/>
    <x v="1"/>
    <x v="20"/>
    <n v="4.0999999999999996"/>
    <n v="4.4000000000000004"/>
    <n v="469.2"/>
    <n v="106.63636363636363"/>
    <n v="0.40000000000000036"/>
    <n v="0.1803921568627451"/>
    <n v="-1.150943896331845E-2"/>
    <n v="53.684210526315788"/>
  </r>
  <r>
    <n v="974"/>
    <n v="61"/>
    <x v="0"/>
    <x v="3"/>
    <x v="3"/>
    <x v="1"/>
    <n v="39"/>
    <n v="3"/>
    <n v="4.0999999999999996"/>
    <x v="0"/>
    <x v="0"/>
    <x v="52"/>
    <n v="4"/>
    <n v="3"/>
    <n v="315.89999999999998"/>
    <n v="105.3"/>
    <n v="5"/>
    <n v="0.20769230769230768"/>
    <n v="-1.150943896331845E-2"/>
    <n v="68.421052631578945"/>
  </r>
  <r>
    <n v="975"/>
    <n v="51"/>
    <x v="1"/>
    <x v="7"/>
    <x v="0"/>
    <x v="0"/>
    <n v="41"/>
    <n v="8.6"/>
    <n v="7.6"/>
    <x v="1"/>
    <x v="1"/>
    <x v="56"/>
    <n v="4.5"/>
    <n v="4.3"/>
    <n v="369"/>
    <n v="85.813953488372093"/>
    <n v="-0.59999999999999964"/>
    <n v="0.21951219512195122"/>
    <n v="-1.150943896331845E-2"/>
    <n v="54.736842105263165"/>
  </r>
  <r>
    <n v="976"/>
    <n v="29"/>
    <x v="1"/>
    <x v="5"/>
    <x v="3"/>
    <x v="1"/>
    <n v="30"/>
    <n v="7.3"/>
    <n v="10"/>
    <x v="1"/>
    <x v="1"/>
    <x v="77"/>
    <n v="1.4"/>
    <n v="8"/>
    <n v="120"/>
    <n v="15"/>
    <n v="0.70000000000000018"/>
    <n v="0.13333333333333333"/>
    <n v="-1.150943896331845E-2"/>
    <n v="15.789473684210526"/>
  </r>
  <r>
    <n v="977"/>
    <n v="62"/>
    <x v="1"/>
    <x v="0"/>
    <x v="5"/>
    <x v="1"/>
    <n v="41"/>
    <n v="7.6"/>
    <n v="8.9"/>
    <x v="1"/>
    <x v="1"/>
    <x v="69"/>
    <n v="2.7"/>
    <n v="5.3"/>
    <n v="340.3"/>
    <n v="64.20754716981132"/>
    <n v="0.40000000000000036"/>
    <n v="0.20243902439024392"/>
    <n v="-1.150943896331845E-2"/>
    <n v="44.21052631578948"/>
  </r>
  <r>
    <n v="978"/>
    <n v="36"/>
    <x v="1"/>
    <x v="8"/>
    <x v="5"/>
    <x v="1"/>
    <n v="30"/>
    <n v="4.7"/>
    <n v="7.5"/>
    <x v="1"/>
    <x v="1"/>
    <x v="80"/>
    <n v="4"/>
    <n v="7.4"/>
    <n v="81"/>
    <n v="10.945945945945946"/>
    <n v="3.3"/>
    <n v="9.0000000000000011E-2"/>
    <n v="-1.150943896331845E-2"/>
    <n v="22.105263157894733"/>
  </r>
  <r>
    <n v="979"/>
    <n v="24"/>
    <x v="1"/>
    <x v="1"/>
    <x v="0"/>
    <x v="0"/>
    <n v="32"/>
    <n v="7.4"/>
    <n v="10"/>
    <x v="1"/>
    <x v="1"/>
    <x v="10"/>
    <n v="2.8"/>
    <n v="6.2"/>
    <n v="243.2"/>
    <n v="39.225806451612897"/>
    <n v="0.59999999999999964"/>
    <n v="0.23749999999999999"/>
    <n v="-1.150943896331845E-2"/>
    <n v="34.736842105263158"/>
  </r>
  <r>
    <n v="980"/>
    <n v="64"/>
    <x v="1"/>
    <x v="7"/>
    <x v="4"/>
    <x v="2"/>
    <n v="51"/>
    <n v="7.6"/>
    <n v="8.1"/>
    <x v="1"/>
    <x v="1"/>
    <x v="5"/>
    <n v="4.9000000000000004"/>
    <n v="4.7"/>
    <n v="438.59999999999997"/>
    <n v="93.319148936170208"/>
    <n v="0.40000000000000036"/>
    <n v="0.16862745098039214"/>
    <n v="-1.150943896331845E-2"/>
    <n v="50.526315789473685"/>
  </r>
  <r>
    <n v="981"/>
    <n v="61"/>
    <x v="0"/>
    <x v="0"/>
    <x v="4"/>
    <x v="1"/>
    <n v="51"/>
    <n v="5.2"/>
    <n v="6.2"/>
    <x v="0"/>
    <x v="2"/>
    <x v="56"/>
    <n v="2.7"/>
    <n v="3.6"/>
    <n v="459"/>
    <n v="127.5"/>
    <n v="2.8"/>
    <n v="0.17647058823529413"/>
    <n v="-1.150943896331845E-2"/>
    <n v="62.10526315789474"/>
  </r>
  <r>
    <n v="982"/>
    <n v="28"/>
    <x v="1"/>
    <x v="0"/>
    <x v="5"/>
    <x v="0"/>
    <n v="48"/>
    <n v="7.4"/>
    <n v="8.6"/>
    <x v="0"/>
    <x v="0"/>
    <x v="56"/>
    <n v="6.8"/>
    <n v="4.8"/>
    <n v="432"/>
    <n v="90"/>
    <n v="0.59999999999999964"/>
    <n v="0.1875"/>
    <n v="-1.150943896331845E-2"/>
    <n v="49.473684210526322"/>
  </r>
  <r>
    <n v="983"/>
    <n v="52"/>
    <x v="0"/>
    <x v="5"/>
    <x v="0"/>
    <x v="0"/>
    <n v="37"/>
    <n v="6"/>
    <n v="8.8000000000000007"/>
    <x v="1"/>
    <x v="1"/>
    <x v="33"/>
    <n v="3.9"/>
    <n v="6"/>
    <n v="251.6"/>
    <n v="41.93333333333333"/>
    <n v="2"/>
    <n v="0.18378378378378377"/>
    <n v="-1.150943896331845E-2"/>
    <n v="36.84210526315789"/>
  </r>
  <r>
    <n v="984"/>
    <n v="55"/>
    <x v="1"/>
    <x v="5"/>
    <x v="4"/>
    <x v="2"/>
    <n v="44"/>
    <n v="5.3"/>
    <n v="7"/>
    <x v="1"/>
    <x v="1"/>
    <x v="38"/>
    <n v="5.7"/>
    <n v="5"/>
    <n v="308"/>
    <n v="61.6"/>
    <n v="2.7"/>
    <n v="0.15909090909090909"/>
    <n v="-1.150943896331845E-2"/>
    <n v="47.368421052631575"/>
  </r>
  <r>
    <n v="985"/>
    <n v="55"/>
    <x v="1"/>
    <x v="6"/>
    <x v="2"/>
    <x v="0"/>
    <n v="44"/>
    <n v="5.9"/>
    <n v="8"/>
    <x v="0"/>
    <x v="3"/>
    <x v="37"/>
    <n v="5.9"/>
    <n v="6.9"/>
    <n v="184.8"/>
    <n v="26.782608695652176"/>
    <n v="2.0999999999999996"/>
    <n v="9.5454545454545459E-2"/>
    <n v="-1.150943896331845E-2"/>
    <n v="27.368421052631575"/>
  </r>
  <r>
    <n v="986"/>
    <n v="37"/>
    <x v="0"/>
    <x v="3"/>
    <x v="4"/>
    <x v="1"/>
    <n v="35"/>
    <n v="6.5"/>
    <n v="9.6999999999999993"/>
    <x v="1"/>
    <x v="1"/>
    <x v="17"/>
    <n v="2.4"/>
    <n v="6.8"/>
    <n v="210"/>
    <n v="30.882352941176471"/>
    <n v="1.5"/>
    <n v="0.17142857142857143"/>
    <n v="-1.150943896331845E-2"/>
    <n v="28.421052631578945"/>
  </r>
  <r>
    <n v="987"/>
    <n v="28"/>
    <x v="1"/>
    <x v="8"/>
    <x v="0"/>
    <x v="0"/>
    <n v="57"/>
    <n v="5.7"/>
    <n v="6.4"/>
    <x v="0"/>
    <x v="2"/>
    <x v="50"/>
    <n v="4.2"/>
    <n v="3.6"/>
    <n v="518.69999999999993"/>
    <n v="144.08333333333331"/>
    <n v="2.2999999999999998"/>
    <n v="0.15964912280701754"/>
    <n v="-1.150943896331845E-2"/>
    <n v="62.10526315789474"/>
  </r>
  <r>
    <n v="988"/>
    <n v="48"/>
    <x v="0"/>
    <x v="2"/>
    <x v="5"/>
    <x v="1"/>
    <n v="52"/>
    <n v="5"/>
    <n v="5.8"/>
    <x v="0"/>
    <x v="0"/>
    <x v="3"/>
    <n v="6.4"/>
    <n v="2.9"/>
    <n v="520"/>
    <n v="179.31034482758622"/>
    <n v="3"/>
    <n v="0.19230769230769232"/>
    <n v="-1.150943896331845E-2"/>
    <n v="69.473684210526315"/>
  </r>
  <r>
    <n v="989"/>
    <n v="33"/>
    <x v="1"/>
    <x v="7"/>
    <x v="2"/>
    <x v="1"/>
    <n v="43"/>
    <n v="6.8"/>
    <n v="9.4"/>
    <x v="0"/>
    <x v="0"/>
    <x v="52"/>
    <n v="4"/>
    <n v="5.6"/>
    <n v="348.3"/>
    <n v="62.196428571428577"/>
    <n v="1.2000000000000002"/>
    <n v="0.1883720930232558"/>
    <n v="-1.150943896331845E-2"/>
    <n v="41.052631578947377"/>
  </r>
  <r>
    <n v="990"/>
    <n v="44"/>
    <x v="0"/>
    <x v="8"/>
    <x v="3"/>
    <x v="1"/>
    <n v="45"/>
    <n v="7"/>
    <n v="9.4"/>
    <x v="0"/>
    <x v="2"/>
    <x v="40"/>
    <n v="4.9000000000000004"/>
    <n v="5.8"/>
    <n v="351"/>
    <n v="60.517241379310349"/>
    <n v="1"/>
    <n v="0.17333333333333334"/>
    <n v="-1.150943896331845E-2"/>
    <n v="38.947368421052637"/>
  </r>
  <r>
    <n v="991"/>
    <n v="34"/>
    <x v="1"/>
    <x v="6"/>
    <x v="3"/>
    <x v="2"/>
    <n v="46"/>
    <n v="6.4"/>
    <n v="8.5"/>
    <x v="1"/>
    <x v="1"/>
    <x v="50"/>
    <n v="5.2"/>
    <n v="4.7"/>
    <n v="418.59999999999997"/>
    <n v="89.063829787234027"/>
    <n v="1.5999999999999996"/>
    <n v="0.19782608695652174"/>
    <n v="-1.150943896331845E-2"/>
    <n v="50.526315789473685"/>
  </r>
  <r>
    <n v="992"/>
    <n v="25"/>
    <x v="0"/>
    <x v="6"/>
    <x v="3"/>
    <x v="2"/>
    <n v="30"/>
    <n v="3.8"/>
    <n v="6.2"/>
    <x v="0"/>
    <x v="0"/>
    <x v="66"/>
    <n v="0.2"/>
    <n v="6.6"/>
    <n v="90"/>
    <n v="13.636363636363637"/>
    <n v="4.2"/>
    <n v="0.1"/>
    <n v="-1.150943896331845E-2"/>
    <n v="30.526315789473692"/>
  </r>
  <r>
    <n v="993"/>
    <n v="61"/>
    <x v="0"/>
    <x v="8"/>
    <x v="5"/>
    <x v="0"/>
    <n v="43"/>
    <n v="5.3"/>
    <n v="7.2"/>
    <x v="0"/>
    <x v="0"/>
    <x v="50"/>
    <n v="6.2"/>
    <n v="4.0999999999999996"/>
    <n v="391.3"/>
    <n v="95.439024390243915"/>
    <n v="2.7"/>
    <n v="0.21162790697674419"/>
    <n v="-1.150943896331845E-2"/>
    <n v="56.84210526315789"/>
  </r>
  <r>
    <n v="994"/>
    <n v="48"/>
    <x v="0"/>
    <x v="5"/>
    <x v="0"/>
    <x v="2"/>
    <n v="39"/>
    <n v="4.9000000000000004"/>
    <n v="7"/>
    <x v="1"/>
    <x v="1"/>
    <x v="22"/>
    <n v="3.9"/>
    <n v="5.4"/>
    <n v="241.8"/>
    <n v="44.777777777777779"/>
    <n v="3.0999999999999996"/>
    <n v="0.15897435897435899"/>
    <n v="-1.150943896331845E-2"/>
    <n v="43.157894736842103"/>
  </r>
  <r>
    <n v="995"/>
    <n v="34"/>
    <x v="0"/>
    <x v="0"/>
    <x v="3"/>
    <x v="0"/>
    <n v="36"/>
    <n v="8.8000000000000007"/>
    <n v="7.7"/>
    <x v="1"/>
    <x v="1"/>
    <x v="24"/>
    <n v="2.2000000000000002"/>
    <n v="6.4"/>
    <n v="180"/>
    <n v="28.125"/>
    <n v="-0.80000000000000071"/>
    <n v="0.1388888888888889"/>
    <n v="-1.150943896331845E-2"/>
    <n v="32.631578947368418"/>
  </r>
  <r>
    <n v="996"/>
    <n v="48"/>
    <x v="0"/>
    <x v="1"/>
    <x v="4"/>
    <x v="1"/>
    <n v="42"/>
    <n v="6.4"/>
    <n v="8.9"/>
    <x v="1"/>
    <x v="1"/>
    <x v="42"/>
    <n v="6.7"/>
    <n v="5.2"/>
    <n v="357"/>
    <n v="68.653846153846146"/>
    <n v="1.5999999999999996"/>
    <n v="0.20238095238095238"/>
    <n v="-1.150943896331845E-2"/>
    <n v="45.263157894736835"/>
  </r>
  <r>
    <n v="997"/>
    <n v="23"/>
    <x v="1"/>
    <x v="8"/>
    <x v="3"/>
    <x v="1"/>
    <n v="59"/>
    <n v="5.8"/>
    <n v="6.3"/>
    <x v="0"/>
    <x v="0"/>
    <x v="3"/>
    <n v="4.5"/>
    <n v="3.1"/>
    <n v="590"/>
    <n v="190.32258064516128"/>
    <n v="2.2000000000000002"/>
    <n v="0.16949152542372881"/>
    <n v="-1.150943896331845E-2"/>
    <n v="67.368421052631575"/>
  </r>
  <r>
    <n v="998"/>
    <n v="37"/>
    <x v="0"/>
    <x v="7"/>
    <x v="1"/>
    <x v="1"/>
    <n v="50"/>
    <n v="5.4"/>
    <n v="6.5"/>
    <x v="0"/>
    <x v="2"/>
    <x v="23"/>
    <n v="3"/>
    <n v="5.5"/>
    <n v="280"/>
    <n v="50.909090909090907"/>
    <n v="2.5999999999999996"/>
    <n v="0.11199999999999999"/>
    <n v="-1.150943896331845E-2"/>
    <n v="42.105263157894733"/>
  </r>
  <r>
    <n v="999"/>
    <n v="63"/>
    <x v="0"/>
    <x v="2"/>
    <x v="5"/>
    <x v="1"/>
    <n v="40"/>
    <n v="6"/>
    <n v="8.5"/>
    <x v="1"/>
    <x v="1"/>
    <x v="62"/>
    <n v="1.3"/>
    <n v="7.1"/>
    <n v="176"/>
    <n v="24.7887323943662"/>
    <n v="2"/>
    <n v="0.11000000000000001"/>
    <n v="-1.150943896331845E-2"/>
    <n v="25.26315789473685"/>
  </r>
  <r>
    <n v="1000"/>
    <n v="58"/>
    <x v="0"/>
    <x v="3"/>
    <x v="1"/>
    <x v="1"/>
    <n v="49"/>
    <n v="7.3"/>
    <n v="8.6"/>
    <x v="0"/>
    <x v="0"/>
    <x v="3"/>
    <n v="6"/>
    <n v="4.3"/>
    <n v="490"/>
    <n v="113.95348837209303"/>
    <n v="0.70000000000000018"/>
    <n v="0.20408163265306123"/>
    <n v="-1.150943896331845E-2"/>
    <n v="54.736842105263165"/>
  </r>
  <r>
    <n v="1001"/>
    <n v="35"/>
    <x v="1"/>
    <x v="6"/>
    <x v="3"/>
    <x v="1"/>
    <n v="56"/>
    <n v="3.5"/>
    <n v="3.1"/>
    <x v="0"/>
    <x v="3"/>
    <x v="3"/>
    <n v="5.4"/>
    <n v="1.5"/>
    <n v="560"/>
    <n v="373.33333333333331"/>
    <n v="4.5"/>
    <n v="0.17857142857142858"/>
    <n v="-1.150943896331845E-2"/>
    <n v="84.210526315789465"/>
  </r>
  <r>
    <n v="1002"/>
    <n v="30"/>
    <x v="1"/>
    <x v="9"/>
    <x v="3"/>
    <x v="0"/>
    <n v="52"/>
    <n v="6.5"/>
    <n v="8.1"/>
    <x v="1"/>
    <x v="1"/>
    <x v="60"/>
    <n v="3.1"/>
    <n v="4.3"/>
    <n v="494"/>
    <n v="114.88372093023256"/>
    <n v="1.5"/>
    <n v="0.18269230769230768"/>
    <n v="-1.150943896331845E-2"/>
    <n v="54.736842105263165"/>
  </r>
  <r>
    <n v="1003"/>
    <n v="33"/>
    <x v="1"/>
    <x v="9"/>
    <x v="1"/>
    <x v="2"/>
    <n v="45"/>
    <n v="5.4"/>
    <n v="7.2"/>
    <x v="0"/>
    <x v="3"/>
    <x v="29"/>
    <n v="5.3"/>
    <n v="4.0999999999999996"/>
    <n v="400.5"/>
    <n v="97.682926829268297"/>
    <n v="2.5999999999999996"/>
    <n v="0.19777777777777777"/>
    <n v="-1.150943896331845E-2"/>
    <n v="56.84210526315789"/>
  </r>
  <r>
    <n v="1004"/>
    <n v="22"/>
    <x v="1"/>
    <x v="0"/>
    <x v="5"/>
    <x v="0"/>
    <n v="39"/>
    <n v="6.8"/>
    <n v="9.9"/>
    <x v="1"/>
    <x v="1"/>
    <x v="27"/>
    <n v="5.0999999999999996"/>
    <n v="6.7"/>
    <n v="249.60000000000002"/>
    <n v="37.253731343283583"/>
    <n v="1.2000000000000002"/>
    <n v="0.1641025641025641"/>
    <n v="-1.150943896331845E-2"/>
    <n v="29.473684210526311"/>
  </r>
  <r>
    <n v="1005"/>
    <n v="61"/>
    <x v="0"/>
    <x v="5"/>
    <x v="5"/>
    <x v="2"/>
    <n v="50"/>
    <n v="7.4"/>
    <n v="8.4"/>
    <x v="1"/>
    <x v="1"/>
    <x v="69"/>
    <n v="5.3"/>
    <n v="5"/>
    <n v="415.00000000000006"/>
    <n v="83.000000000000014"/>
    <n v="0.59999999999999964"/>
    <n v="0.16600000000000001"/>
    <n v="-1.150943896331845E-2"/>
    <n v="47.368421052631575"/>
  </r>
  <r>
    <n v="1006"/>
    <n v="57"/>
    <x v="0"/>
    <x v="3"/>
    <x v="3"/>
    <x v="1"/>
    <n v="48"/>
    <n v="5.2"/>
    <n v="6.4"/>
    <x v="0"/>
    <x v="2"/>
    <x v="10"/>
    <n v="6.1"/>
    <n v="4.4000000000000004"/>
    <n v="364.79999999999995"/>
    <n v="82.909090909090892"/>
    <n v="2.8"/>
    <n v="0.15833333333333333"/>
    <n v="-1.150943896331845E-2"/>
    <n v="53.684210526315788"/>
  </r>
  <r>
    <n v="1007"/>
    <n v="64"/>
    <x v="0"/>
    <x v="6"/>
    <x v="5"/>
    <x v="2"/>
    <n v="52"/>
    <n v="4.0999999999999996"/>
    <n v="4.5"/>
    <x v="0"/>
    <x v="0"/>
    <x v="18"/>
    <n v="3.8"/>
    <n v="3.5"/>
    <n v="390"/>
    <n v="111.42857142857143"/>
    <n v="3.9000000000000004"/>
    <n v="0.14423076923076922"/>
    <n v="-1.150943896331845E-2"/>
    <n v="63.157894736842103"/>
  </r>
  <r>
    <n v="1008"/>
    <n v="61"/>
    <x v="1"/>
    <x v="9"/>
    <x v="2"/>
    <x v="1"/>
    <n v="50"/>
    <n v="5.7"/>
    <n v="7.1"/>
    <x v="0"/>
    <x v="4"/>
    <x v="32"/>
    <n v="6.5"/>
    <n v="5"/>
    <n v="355"/>
    <n v="71"/>
    <n v="2.2999999999999998"/>
    <n v="0.14199999999999999"/>
    <n v="-1.150943896331845E-2"/>
    <n v="47.368421052631575"/>
  </r>
  <r>
    <n v="1009"/>
    <n v="37"/>
    <x v="2"/>
    <x v="9"/>
    <x v="5"/>
    <x v="1"/>
    <n v="53"/>
    <n v="8.1"/>
    <n v="7"/>
    <x v="1"/>
    <x v="1"/>
    <x v="6"/>
    <n v="5.3"/>
    <n v="3.6"/>
    <n v="519.40000000000009"/>
    <n v="144.2777777777778"/>
    <n v="-9.9999999999999645E-2"/>
    <n v="0.18490566037735851"/>
    <n v="-1.150943896331845E-2"/>
    <n v="62.10526315789474"/>
  </r>
  <r>
    <n v="1010"/>
    <n v="39"/>
    <x v="1"/>
    <x v="1"/>
    <x v="1"/>
    <x v="2"/>
    <n v="40"/>
    <n v="7.5"/>
    <n v="9.3000000000000007"/>
    <x v="1"/>
    <x v="1"/>
    <x v="17"/>
    <n v="5"/>
    <n v="6.7"/>
    <n v="240"/>
    <n v="35.820895522388057"/>
    <n v="0.5"/>
    <n v="0.15"/>
    <n v="-1.150943896331845E-2"/>
    <n v="29.473684210526311"/>
  </r>
  <r>
    <n v="1011"/>
    <n v="44"/>
    <x v="0"/>
    <x v="8"/>
    <x v="0"/>
    <x v="1"/>
    <n v="55"/>
    <n v="5.6"/>
    <n v="6.5"/>
    <x v="0"/>
    <x v="2"/>
    <x v="3"/>
    <n v="6.9"/>
    <n v="3.2"/>
    <n v="550"/>
    <n v="171.875"/>
    <n v="2.4000000000000004"/>
    <n v="0.18181818181818182"/>
    <n v="-1.150943896331845E-2"/>
    <n v="66.315789473684205"/>
  </r>
  <r>
    <n v="1012"/>
    <n v="57"/>
    <x v="0"/>
    <x v="4"/>
    <x v="1"/>
    <x v="1"/>
    <n v="46"/>
    <n v="5.2"/>
    <n v="6.8"/>
    <x v="0"/>
    <x v="2"/>
    <x v="10"/>
    <n v="7.7"/>
    <n v="4.5999999999999996"/>
    <n v="349.59999999999997"/>
    <n v="76"/>
    <n v="2.8"/>
    <n v="0.16521739130434782"/>
    <n v="-1.150943896331845E-2"/>
    <n v="51.578947368421055"/>
  </r>
  <r>
    <n v="1013"/>
    <n v="32"/>
    <x v="0"/>
    <x v="3"/>
    <x v="4"/>
    <x v="1"/>
    <n v="61"/>
    <n v="5.4"/>
    <n v="5.4"/>
    <x v="0"/>
    <x v="0"/>
    <x v="74"/>
    <n v="4"/>
    <n v="2.8"/>
    <n v="603.9"/>
    <n v="215.67857142857144"/>
    <n v="2.5999999999999996"/>
    <n v="0.16229508196721312"/>
    <n v="-1.150943896331845E-2"/>
    <n v="70.526315789473685"/>
  </r>
  <r>
    <n v="1014"/>
    <n v="23"/>
    <x v="1"/>
    <x v="4"/>
    <x v="2"/>
    <x v="0"/>
    <n v="39"/>
    <n v="4.3"/>
    <n v="6"/>
    <x v="0"/>
    <x v="4"/>
    <x v="27"/>
    <n v="3.2"/>
    <n v="4.8"/>
    <n v="249.60000000000002"/>
    <n v="52.000000000000007"/>
    <n v="3.7"/>
    <n v="0.1641025641025641"/>
    <n v="-1.150943896331845E-2"/>
    <n v="49.473684210526322"/>
  </r>
  <r>
    <n v="1015"/>
    <n v="33"/>
    <x v="0"/>
    <x v="2"/>
    <x v="0"/>
    <x v="2"/>
    <n v="58"/>
    <n v="7.4"/>
    <n v="7.6"/>
    <x v="0"/>
    <x v="0"/>
    <x v="3"/>
    <n v="5.6"/>
    <n v="3.8"/>
    <n v="580"/>
    <n v="152.63157894736844"/>
    <n v="0.59999999999999964"/>
    <n v="0.17241379310344829"/>
    <n v="-1.150943896331845E-2"/>
    <n v="60"/>
  </r>
  <r>
    <n v="1016"/>
    <n v="52"/>
    <x v="1"/>
    <x v="5"/>
    <x v="3"/>
    <x v="1"/>
    <n v="46"/>
    <n v="7.7"/>
    <n v="8.4"/>
    <x v="1"/>
    <x v="1"/>
    <x v="40"/>
    <n v="4.0999999999999996"/>
    <n v="5.3"/>
    <n v="358.8"/>
    <n v="67.698113207547181"/>
    <n v="0.29999999999999982"/>
    <n v="0.16956521739130434"/>
    <n v="-1.150943896331845E-2"/>
    <n v="44.21052631578948"/>
  </r>
  <r>
    <n v="1017"/>
    <n v="47"/>
    <x v="0"/>
    <x v="8"/>
    <x v="4"/>
    <x v="2"/>
    <n v="39"/>
    <n v="5.6"/>
    <n v="8"/>
    <x v="1"/>
    <x v="1"/>
    <x v="22"/>
    <n v="3.1"/>
    <n v="5.9"/>
    <n v="241.8"/>
    <n v="40.983050847457626"/>
    <n v="2.4000000000000004"/>
    <n v="0.15897435897435899"/>
    <n v="-1.150943896331845E-2"/>
    <n v="37.89473684210526"/>
  </r>
  <r>
    <n v="1018"/>
    <n v="56"/>
    <x v="1"/>
    <x v="2"/>
    <x v="4"/>
    <x v="1"/>
    <n v="41"/>
    <n v="5.4"/>
    <n v="7.6"/>
    <x v="0"/>
    <x v="0"/>
    <x v="63"/>
    <n v="3.3"/>
    <n v="4.0999999999999996"/>
    <n v="385.40000000000003"/>
    <n v="94.000000000000014"/>
    <n v="2.5999999999999996"/>
    <n v="0.22926829268292684"/>
    <n v="-1.150943896331845E-2"/>
    <n v="56.84210526315789"/>
  </r>
  <r>
    <n v="1019"/>
    <n v="27"/>
    <x v="1"/>
    <x v="7"/>
    <x v="2"/>
    <x v="1"/>
    <n v="42"/>
    <n v="5.2"/>
    <n v="7"/>
    <x v="1"/>
    <x v="1"/>
    <x v="24"/>
    <n v="3.8"/>
    <n v="6"/>
    <n v="210"/>
    <n v="35"/>
    <n v="2.8"/>
    <n v="0.11904761904761904"/>
    <n v="-1.150943896331845E-2"/>
    <n v="36.84210526315789"/>
  </r>
  <r>
    <n v="1020"/>
    <n v="63"/>
    <x v="1"/>
    <x v="6"/>
    <x v="0"/>
    <x v="1"/>
    <n v="48"/>
    <n v="5.5"/>
    <n v="7"/>
    <x v="0"/>
    <x v="4"/>
    <x v="33"/>
    <n v="5.2"/>
    <n v="5.0999999999999996"/>
    <n v="326.39999999999998"/>
    <n v="64"/>
    <n v="2.5"/>
    <n v="0.14166666666666666"/>
    <n v="-1.150943896331845E-2"/>
    <n v="46.315789473684212"/>
  </r>
  <r>
    <n v="1021"/>
    <n v="53"/>
    <x v="1"/>
    <x v="4"/>
    <x v="4"/>
    <x v="0"/>
    <n v="49"/>
    <n v="5.0999999999999996"/>
    <n v="6.2"/>
    <x v="0"/>
    <x v="4"/>
    <x v="45"/>
    <n v="4.4000000000000004"/>
    <n v="5.0999999999999996"/>
    <n v="289.10000000000002"/>
    <n v="56.68627450980393"/>
    <n v="2.9000000000000004"/>
    <n v="0.12040816326530612"/>
    <n v="-1.150943896331845E-2"/>
    <n v="46.315789473684212"/>
  </r>
  <r>
    <n v="1022"/>
    <n v="63"/>
    <x v="1"/>
    <x v="0"/>
    <x v="0"/>
    <x v="1"/>
    <n v="40"/>
    <n v="6"/>
    <n v="8.5"/>
    <x v="0"/>
    <x v="2"/>
    <x v="27"/>
    <n v="2.2000000000000002"/>
    <n v="6"/>
    <n v="256"/>
    <n v="42.666666666666664"/>
    <n v="2"/>
    <n v="0.16"/>
    <n v="-1.150943896331845E-2"/>
    <n v="36.84210526315789"/>
  </r>
  <r>
    <n v="1023"/>
    <n v="24"/>
    <x v="1"/>
    <x v="7"/>
    <x v="0"/>
    <x v="1"/>
    <n v="44"/>
    <n v="7.4"/>
    <n v="9"/>
    <x v="1"/>
    <x v="1"/>
    <x v="51"/>
    <n v="1.5"/>
    <n v="7.3"/>
    <n v="189.2"/>
    <n v="25.917808219178081"/>
    <n v="0.59999999999999964"/>
    <n v="9.7727272727272718E-2"/>
    <n v="-1.150943896331845E-2"/>
    <n v="23.157894736842106"/>
  </r>
  <r>
    <n v="1024"/>
    <n v="24"/>
    <x v="1"/>
    <x v="3"/>
    <x v="5"/>
    <x v="1"/>
    <n v="62"/>
    <n v="7.2"/>
    <n v="7.5"/>
    <x v="1"/>
    <x v="1"/>
    <x v="3"/>
    <n v="5.4"/>
    <n v="3.7"/>
    <n v="620"/>
    <n v="167.56756756756755"/>
    <n v="0.79999999999999982"/>
    <n v="0.16129032258064516"/>
    <n v="-1.150943896331845E-2"/>
    <n v="61.05263157894737"/>
  </r>
  <r>
    <n v="1025"/>
    <n v="50"/>
    <x v="1"/>
    <x v="6"/>
    <x v="4"/>
    <x v="1"/>
    <n v="58"/>
    <n v="4.9000000000000004"/>
    <n v="5.0999999999999996"/>
    <x v="0"/>
    <x v="0"/>
    <x v="3"/>
    <n v="5"/>
    <n v="2.6"/>
    <n v="580"/>
    <n v="223.07692307692307"/>
    <n v="3.0999999999999996"/>
    <n v="0.17241379310344829"/>
    <n v="-1.150943896331845E-2"/>
    <n v="72.631578947368425"/>
  </r>
  <r>
    <n v="1026"/>
    <n v="64"/>
    <x v="2"/>
    <x v="9"/>
    <x v="0"/>
    <x v="0"/>
    <n v="48"/>
    <n v="6.4"/>
    <n v="8.3000000000000007"/>
    <x v="0"/>
    <x v="4"/>
    <x v="0"/>
    <n v="4.0999999999999996"/>
    <n v="5.5"/>
    <n v="355.20000000000005"/>
    <n v="64.581818181818193"/>
    <n v="1.5999999999999996"/>
    <n v="0.15416666666666667"/>
    <n v="-1.150943896331845E-2"/>
    <n v="42.105263157894733"/>
  </r>
  <r>
    <n v="1027"/>
    <n v="28"/>
    <x v="1"/>
    <x v="4"/>
    <x v="2"/>
    <x v="1"/>
    <n v="45"/>
    <n v="7.2"/>
    <n v="9.1999999999999993"/>
    <x v="1"/>
    <x v="1"/>
    <x v="1"/>
    <n v="4.4000000000000004"/>
    <n v="5.5"/>
    <n v="368.99999999999994"/>
    <n v="67.090909090909079"/>
    <n v="0.79999999999999982"/>
    <n v="0.1822222222222222"/>
    <n v="-1.150943896331845E-2"/>
    <n v="42.105263157894733"/>
  </r>
  <r>
    <n v="1028"/>
    <n v="61"/>
    <x v="1"/>
    <x v="8"/>
    <x v="4"/>
    <x v="1"/>
    <n v="45"/>
    <n v="4.8"/>
    <n v="6.2"/>
    <x v="0"/>
    <x v="4"/>
    <x v="55"/>
    <n v="4.0999999999999996"/>
    <n v="4.0999999999999996"/>
    <n v="355.5"/>
    <n v="86.707317073170742"/>
    <n v="3.2"/>
    <n v="0.17555555555555558"/>
    <n v="-1.150943896331845E-2"/>
    <n v="56.84210526315789"/>
  </r>
  <r>
    <n v="1029"/>
    <n v="51"/>
    <x v="1"/>
    <x v="8"/>
    <x v="2"/>
    <x v="1"/>
    <n v="49"/>
    <n v="6.4"/>
    <n v="8.1999999999999993"/>
    <x v="0"/>
    <x v="0"/>
    <x v="3"/>
    <n v="5.5"/>
    <n v="4.0999999999999996"/>
    <n v="490"/>
    <n v="119.51219512195124"/>
    <n v="1.5999999999999996"/>
    <n v="0.20408163265306123"/>
    <n v="-1.150943896331845E-2"/>
    <n v="56.84210526315789"/>
  </r>
  <r>
    <n v="1030"/>
    <n v="52"/>
    <x v="0"/>
    <x v="7"/>
    <x v="2"/>
    <x v="1"/>
    <n v="36"/>
    <n v="8"/>
    <n v="8.9"/>
    <x v="1"/>
    <x v="1"/>
    <x v="22"/>
    <n v="5.4"/>
    <n v="6.3"/>
    <n v="223.20000000000002"/>
    <n v="35.428571428571431"/>
    <n v="0"/>
    <n v="0.17222222222222222"/>
    <n v="-1.150943896331845E-2"/>
    <n v="33.684210526315788"/>
  </r>
  <r>
    <n v="1031"/>
    <n v="22"/>
    <x v="0"/>
    <x v="7"/>
    <x v="0"/>
    <x v="0"/>
    <n v="42"/>
    <n v="5.8"/>
    <n v="8"/>
    <x v="1"/>
    <x v="1"/>
    <x v="21"/>
    <n v="3.1"/>
    <n v="5.7"/>
    <n v="281.40000000000003"/>
    <n v="49.368421052631582"/>
    <n v="2.2000000000000002"/>
    <n v="0.15952380952380954"/>
    <n v="-1.150943896331845E-2"/>
    <n v="40"/>
  </r>
  <r>
    <n v="1032"/>
    <n v="49"/>
    <x v="1"/>
    <x v="5"/>
    <x v="0"/>
    <x v="1"/>
    <n v="31"/>
    <n v="3.2"/>
    <n v="5.2"/>
    <x v="0"/>
    <x v="2"/>
    <x v="44"/>
    <n v="2.9"/>
    <n v="7.1"/>
    <n v="31"/>
    <n v="4.3661971830985919"/>
    <n v="4.8"/>
    <n v="3.2258064516129031E-2"/>
    <n v="-1.150943896331845E-2"/>
    <n v="25.26315789473685"/>
  </r>
  <r>
    <n v="1033"/>
    <n v="31"/>
    <x v="1"/>
    <x v="9"/>
    <x v="5"/>
    <x v="1"/>
    <n v="48"/>
    <n v="3"/>
    <n v="3.2"/>
    <x v="0"/>
    <x v="4"/>
    <x v="46"/>
    <n v="5.3"/>
    <n v="1.8"/>
    <n v="460.79999999999995"/>
    <n v="255.99999999999997"/>
    <n v="5"/>
    <n v="0.19999999999999998"/>
    <n v="-1.150943896331845E-2"/>
    <n v="81.05263157894737"/>
  </r>
  <r>
    <n v="1034"/>
    <n v="48"/>
    <x v="1"/>
    <x v="1"/>
    <x v="5"/>
    <x v="1"/>
    <n v="50"/>
    <n v="6.7"/>
    <n v="8.5"/>
    <x v="1"/>
    <x v="1"/>
    <x v="3"/>
    <n v="3.2"/>
    <n v="4.2"/>
    <n v="500"/>
    <n v="119.04761904761904"/>
    <n v="1.2999999999999998"/>
    <n v="0.2"/>
    <n v="-1.150943896331845E-2"/>
    <n v="55.78947368421052"/>
  </r>
  <r>
    <n v="1035"/>
    <n v="22"/>
    <x v="0"/>
    <x v="4"/>
    <x v="4"/>
    <x v="1"/>
    <n v="41"/>
    <n v="6.4"/>
    <n v="8.9"/>
    <x v="1"/>
    <x v="1"/>
    <x v="42"/>
    <n v="4"/>
    <n v="5.2"/>
    <n v="348.5"/>
    <n v="67.019230769230774"/>
    <n v="1.5999999999999996"/>
    <n v="0.2073170731707317"/>
    <n v="-1.150943896331845E-2"/>
    <n v="45.263157894736835"/>
  </r>
  <r>
    <n v="1036"/>
    <n v="45"/>
    <x v="1"/>
    <x v="2"/>
    <x v="5"/>
    <x v="2"/>
    <n v="57"/>
    <n v="6.5"/>
    <n v="7.5"/>
    <x v="1"/>
    <x v="1"/>
    <x v="32"/>
    <n v="4.4000000000000004"/>
    <n v="5.2"/>
    <n v="404.7"/>
    <n v="77.826923076923066"/>
    <n v="1.5"/>
    <n v="0.12456140350877193"/>
    <n v="-1.150943896331845E-2"/>
    <n v="45.263157894736835"/>
  </r>
  <r>
    <n v="1037"/>
    <n v="49"/>
    <x v="1"/>
    <x v="3"/>
    <x v="3"/>
    <x v="0"/>
    <n v="35"/>
    <n v="6.9"/>
    <n v="10"/>
    <x v="1"/>
    <x v="1"/>
    <x v="14"/>
    <n v="6.4"/>
    <n v="7.3"/>
    <n v="185.5"/>
    <n v="25.410958904109588"/>
    <n v="1.0999999999999996"/>
    <n v="0.15142857142857141"/>
    <n v="-1.150943896331845E-2"/>
    <n v="23.157894736842106"/>
  </r>
  <r>
    <n v="1038"/>
    <n v="28"/>
    <x v="0"/>
    <x v="4"/>
    <x v="4"/>
    <x v="0"/>
    <n v="33"/>
    <n v="4"/>
    <n v="6.2"/>
    <x v="1"/>
    <x v="1"/>
    <x v="48"/>
    <n v="3"/>
    <n v="5.3"/>
    <n v="181.5"/>
    <n v="34.245283018867923"/>
    <n v="4"/>
    <n v="0.16666666666666666"/>
    <n v="-1.150943896331845E-2"/>
    <n v="44.21052631578948"/>
  </r>
  <r>
    <n v="1039"/>
    <n v="45"/>
    <x v="1"/>
    <x v="4"/>
    <x v="2"/>
    <x v="1"/>
    <n v="46"/>
    <n v="5"/>
    <n v="6.4"/>
    <x v="0"/>
    <x v="4"/>
    <x v="46"/>
    <n v="4.5"/>
    <n v="3.4"/>
    <n v="441.59999999999997"/>
    <n v="129.88235294117646"/>
    <n v="3"/>
    <n v="0.20869565217391303"/>
    <n v="-1.150943896331845E-2"/>
    <n v="64.21052631578948"/>
  </r>
  <r>
    <n v="1040"/>
    <n v="21"/>
    <x v="1"/>
    <x v="9"/>
    <x v="5"/>
    <x v="0"/>
    <n v="53"/>
    <n v="6.8"/>
    <n v="8.5"/>
    <x v="0"/>
    <x v="0"/>
    <x v="3"/>
    <n v="5.8"/>
    <n v="4.2"/>
    <n v="530"/>
    <n v="126.19047619047619"/>
    <n v="1.2000000000000002"/>
    <n v="0.18867924528301888"/>
    <n v="-1.150943896331845E-2"/>
    <n v="55.78947368421052"/>
  </r>
  <r>
    <n v="1041"/>
    <n v="22"/>
    <x v="0"/>
    <x v="4"/>
    <x v="5"/>
    <x v="0"/>
    <n v="58"/>
    <n v="7.3"/>
    <n v="7.7"/>
    <x v="0"/>
    <x v="3"/>
    <x v="3"/>
    <n v="5.2"/>
    <n v="3.9"/>
    <n v="580"/>
    <n v="148.71794871794873"/>
    <n v="0.70000000000000018"/>
    <n v="0.17241379310344829"/>
    <n v="-1.150943896331845E-2"/>
    <n v="58.947368421052623"/>
  </r>
  <r>
    <n v="1042"/>
    <n v="23"/>
    <x v="1"/>
    <x v="5"/>
    <x v="5"/>
    <x v="1"/>
    <n v="41"/>
    <n v="5.8"/>
    <n v="8.1"/>
    <x v="1"/>
    <x v="1"/>
    <x v="24"/>
    <n v="2.1"/>
    <n v="6.6"/>
    <n v="205"/>
    <n v="31.060606060606062"/>
    <n v="2.2000000000000002"/>
    <n v="0.12195121951219512"/>
    <n v="-1.150943896331845E-2"/>
    <n v="30.526315789473692"/>
  </r>
  <r>
    <n v="1043"/>
    <n v="44"/>
    <x v="1"/>
    <x v="4"/>
    <x v="0"/>
    <x v="0"/>
    <n v="53"/>
    <n v="4.0999999999999996"/>
    <n v="4.3"/>
    <x v="0"/>
    <x v="0"/>
    <x v="36"/>
    <n v="3"/>
    <n v="2.5"/>
    <n v="492.90000000000003"/>
    <n v="197.16000000000003"/>
    <n v="3.9000000000000004"/>
    <n v="0.17547169811320756"/>
    <n v="-1.150943896331845E-2"/>
    <n v="73.68421052631578"/>
  </r>
  <r>
    <n v="1044"/>
    <n v="32"/>
    <x v="0"/>
    <x v="0"/>
    <x v="2"/>
    <x v="0"/>
    <n v="44"/>
    <n v="6.7"/>
    <n v="9.1999999999999993"/>
    <x v="1"/>
    <x v="1"/>
    <x v="40"/>
    <n v="2.4"/>
    <n v="5.7"/>
    <n v="343.2"/>
    <n v="60.210526315789473"/>
    <n v="1.2999999999999998"/>
    <n v="0.17727272727272728"/>
    <n v="-1.150943896331845E-2"/>
    <n v="40"/>
  </r>
  <r>
    <n v="1045"/>
    <n v="58"/>
    <x v="0"/>
    <x v="0"/>
    <x v="5"/>
    <x v="1"/>
    <n v="43"/>
    <n v="6.3"/>
    <n v="8.6"/>
    <x v="1"/>
    <x v="1"/>
    <x v="1"/>
    <n v="5.7"/>
    <n v="5.2"/>
    <n v="352.59999999999997"/>
    <n v="67.807692307692292"/>
    <n v="1.7000000000000002"/>
    <n v="0.19069767441860463"/>
    <n v="-1.150943896331845E-2"/>
    <n v="45.263157894736835"/>
  </r>
  <r>
    <n v="1046"/>
    <n v="63"/>
    <x v="2"/>
    <x v="6"/>
    <x v="1"/>
    <x v="1"/>
    <n v="52"/>
    <n v="4.5999999999999996"/>
    <n v="5.2"/>
    <x v="0"/>
    <x v="4"/>
    <x v="7"/>
    <n v="3.1"/>
    <n v="4.2"/>
    <n v="358.8"/>
    <n v="85.428571428571431"/>
    <n v="3.4000000000000004"/>
    <n v="0.13269230769230769"/>
    <n v="-1.150943896331845E-2"/>
    <n v="55.78947368421052"/>
  </r>
  <r>
    <n v="1047"/>
    <n v="54"/>
    <x v="0"/>
    <x v="3"/>
    <x v="1"/>
    <x v="0"/>
    <n v="50"/>
    <n v="3.2"/>
    <n v="3.3"/>
    <x v="0"/>
    <x v="4"/>
    <x v="20"/>
    <n v="7.9"/>
    <n v="2.1"/>
    <n v="459.99999999999994"/>
    <n v="219.04761904761901"/>
    <n v="4.8"/>
    <n v="0.184"/>
    <n v="-1.150943896331845E-2"/>
    <n v="77.894736842105274"/>
  </r>
  <r>
    <n v="1048"/>
    <n v="42"/>
    <x v="0"/>
    <x v="0"/>
    <x v="2"/>
    <x v="1"/>
    <n v="32"/>
    <n v="7.1"/>
    <n v="10"/>
    <x v="1"/>
    <x v="1"/>
    <x v="47"/>
    <n v="2"/>
    <n v="9"/>
    <n v="64"/>
    <n v="7.1111111111111107"/>
    <n v="0.90000000000000036"/>
    <n v="6.25E-2"/>
    <n v="-1.150943896331845E-2"/>
    <n v="5.2631578947368416"/>
  </r>
  <r>
    <n v="1049"/>
    <n v="28"/>
    <x v="0"/>
    <x v="3"/>
    <x v="5"/>
    <x v="0"/>
    <n v="56"/>
    <n v="5.3"/>
    <n v="5.8"/>
    <x v="0"/>
    <x v="3"/>
    <x v="3"/>
    <n v="6.3"/>
    <n v="2.9"/>
    <n v="560"/>
    <n v="193.10344827586206"/>
    <n v="2.7"/>
    <n v="0.17857142857142858"/>
    <n v="-1.150943896331845E-2"/>
    <n v="69.473684210526315"/>
  </r>
  <r>
    <n v="1050"/>
    <n v="21"/>
    <x v="1"/>
    <x v="8"/>
    <x v="3"/>
    <x v="0"/>
    <n v="56"/>
    <n v="6.5"/>
    <n v="7.6"/>
    <x v="0"/>
    <x v="0"/>
    <x v="42"/>
    <n v="3.4"/>
    <n v="4.5"/>
    <n v="476"/>
    <n v="105.77777777777777"/>
    <n v="1.5"/>
    <n v="0.15178571428571427"/>
    <n v="-1.150943896331845E-2"/>
    <n v="52.631578947368418"/>
  </r>
  <r>
    <n v="1051"/>
    <n v="60"/>
    <x v="1"/>
    <x v="5"/>
    <x v="3"/>
    <x v="0"/>
    <n v="39"/>
    <n v="6.4"/>
    <n v="9.1999999999999993"/>
    <x v="1"/>
    <x v="1"/>
    <x v="61"/>
    <n v="3.5"/>
    <n v="7.7"/>
    <n v="148.19999999999999"/>
    <n v="19.246753246753244"/>
    <n v="1.5999999999999996"/>
    <n v="9.7435897435897437E-2"/>
    <n v="-1.150943896331845E-2"/>
    <n v="18.94736842105263"/>
  </r>
  <r>
    <n v="1052"/>
    <n v="63"/>
    <x v="1"/>
    <x v="9"/>
    <x v="4"/>
    <x v="1"/>
    <n v="48"/>
    <n v="4.5"/>
    <n v="5.4"/>
    <x v="0"/>
    <x v="0"/>
    <x v="3"/>
    <n v="7"/>
    <n v="2.7"/>
    <n v="480"/>
    <n v="177.77777777777777"/>
    <n v="3.5"/>
    <n v="0.20833333333333334"/>
    <n v="-1.150943896331845E-2"/>
    <n v="71.578947368421055"/>
  </r>
  <r>
    <n v="1053"/>
    <n v="50"/>
    <x v="0"/>
    <x v="9"/>
    <x v="4"/>
    <x v="1"/>
    <n v="48"/>
    <n v="6.8"/>
    <n v="8.9"/>
    <x v="0"/>
    <x v="2"/>
    <x v="22"/>
    <n v="3.6"/>
    <n v="6.4"/>
    <n v="297.60000000000002"/>
    <n v="46.5"/>
    <n v="1.2000000000000002"/>
    <n v="0.12916666666666668"/>
    <n v="-1.150943896331845E-2"/>
    <n v="32.631578947368418"/>
  </r>
  <r>
    <n v="1054"/>
    <n v="63"/>
    <x v="1"/>
    <x v="0"/>
    <x v="5"/>
    <x v="1"/>
    <n v="47"/>
    <n v="4.9000000000000004"/>
    <n v="6.2"/>
    <x v="1"/>
    <x v="1"/>
    <x v="38"/>
    <n v="3"/>
    <n v="4.5999999999999996"/>
    <n v="329"/>
    <n v="71.521739130434781"/>
    <n v="3.0999999999999996"/>
    <n v="0.14893617021276595"/>
    <n v="-1.150943896331845E-2"/>
    <n v="51.578947368421055"/>
  </r>
  <r>
    <n v="1055"/>
    <n v="21"/>
    <x v="0"/>
    <x v="5"/>
    <x v="4"/>
    <x v="0"/>
    <n v="40"/>
    <n v="4"/>
    <n v="5.4"/>
    <x v="0"/>
    <x v="0"/>
    <x v="22"/>
    <n v="3.6"/>
    <n v="4.5999999999999996"/>
    <n v="248"/>
    <n v="53.913043478260875"/>
    <n v="4"/>
    <n v="0.155"/>
    <n v="-1.150943896331845E-2"/>
    <n v="51.578947368421055"/>
  </r>
  <r>
    <n v="1056"/>
    <n v="51"/>
    <x v="0"/>
    <x v="8"/>
    <x v="0"/>
    <x v="2"/>
    <n v="39"/>
    <n v="3.8"/>
    <n v="5.2"/>
    <x v="0"/>
    <x v="2"/>
    <x v="78"/>
    <n v="2.7"/>
    <n v="6.2"/>
    <n v="113.1"/>
    <n v="18.241935483870968"/>
    <n v="4.2"/>
    <n v="7.4358974358974358E-2"/>
    <n v="-1.150943896331845E-2"/>
    <n v="34.736842105263158"/>
  </r>
  <r>
    <n v="1057"/>
    <n v="37"/>
    <x v="0"/>
    <x v="2"/>
    <x v="3"/>
    <x v="0"/>
    <n v="44"/>
    <n v="6.2"/>
    <n v="8.4"/>
    <x v="0"/>
    <x v="0"/>
    <x v="70"/>
    <n v="3.6"/>
    <n v="5"/>
    <n v="369.6"/>
    <n v="73.92"/>
    <n v="1.7999999999999998"/>
    <n v="0.19090909090909092"/>
    <n v="-1.150943896331845E-2"/>
    <n v="47.368421052631575"/>
  </r>
  <r>
    <n v="1058"/>
    <n v="32"/>
    <x v="0"/>
    <x v="5"/>
    <x v="2"/>
    <x v="1"/>
    <n v="54"/>
    <n v="8.6"/>
    <n v="6.2"/>
    <x v="1"/>
    <x v="1"/>
    <x v="43"/>
    <n v="6.9"/>
    <n v="3.8"/>
    <n v="469.79999999999995"/>
    <n v="123.63157894736841"/>
    <n v="-0.59999999999999964"/>
    <n v="0.16111111111111109"/>
    <n v="-1.150943896331845E-2"/>
    <n v="60"/>
  </r>
  <r>
    <n v="1059"/>
    <n v="24"/>
    <x v="1"/>
    <x v="6"/>
    <x v="5"/>
    <x v="2"/>
    <n v="49"/>
    <n v="6.3"/>
    <n v="8"/>
    <x v="0"/>
    <x v="5"/>
    <x v="38"/>
    <n v="4.3"/>
    <n v="5.5"/>
    <n v="343"/>
    <n v="62.363636363636367"/>
    <n v="1.7000000000000002"/>
    <n v="0.14285714285714285"/>
    <n v="-1.150943896331845E-2"/>
    <n v="42.105263157894733"/>
  </r>
  <r>
    <n v="1060"/>
    <n v="61"/>
    <x v="1"/>
    <x v="9"/>
    <x v="5"/>
    <x v="2"/>
    <n v="42"/>
    <n v="8.9"/>
    <n v="7"/>
    <x v="1"/>
    <x v="1"/>
    <x v="52"/>
    <n v="6.2"/>
    <n v="4.4000000000000004"/>
    <n v="340.2"/>
    <n v="77.318181818181813"/>
    <n v="-0.90000000000000036"/>
    <n v="0.19285714285714284"/>
    <n v="-1.150943896331845E-2"/>
    <n v="53.684210526315788"/>
  </r>
  <r>
    <n v="1061"/>
    <n v="63"/>
    <x v="0"/>
    <x v="6"/>
    <x v="1"/>
    <x v="1"/>
    <n v="51"/>
    <n v="8.4"/>
    <n v="6.8"/>
    <x v="1"/>
    <x v="1"/>
    <x v="38"/>
    <n v="5.6"/>
    <n v="4.9000000000000004"/>
    <n v="357"/>
    <n v="72.857142857142847"/>
    <n v="-0.40000000000000036"/>
    <n v="0.13725490196078433"/>
    <n v="-1.150943896331845E-2"/>
    <n v="48.421052631578945"/>
  </r>
  <r>
    <n v="1062"/>
    <n v="29"/>
    <x v="1"/>
    <x v="9"/>
    <x v="3"/>
    <x v="1"/>
    <n v="30"/>
    <n v="7"/>
    <n v="10"/>
    <x v="1"/>
    <x v="1"/>
    <x v="62"/>
    <n v="5.5"/>
    <n v="7.8"/>
    <n v="132"/>
    <n v="16.923076923076923"/>
    <n v="1"/>
    <n v="0.14666666666666667"/>
    <n v="-1.150943896331845E-2"/>
    <n v="17.894736842105267"/>
  </r>
  <r>
    <n v="1063"/>
    <n v="62"/>
    <x v="1"/>
    <x v="8"/>
    <x v="3"/>
    <x v="0"/>
    <n v="54"/>
    <n v="8.6"/>
    <n v="6.3"/>
    <x v="1"/>
    <x v="1"/>
    <x v="6"/>
    <n v="3.8"/>
    <n v="3.2"/>
    <n v="529.20000000000005"/>
    <n v="165.375"/>
    <n v="-0.59999999999999964"/>
    <n v="0.18148148148148149"/>
    <n v="-1.150943896331845E-2"/>
    <n v="66.315789473684205"/>
  </r>
  <r>
    <n v="1064"/>
    <n v="44"/>
    <x v="1"/>
    <x v="4"/>
    <x v="3"/>
    <x v="0"/>
    <n v="31"/>
    <n v="8.4"/>
    <n v="8.8000000000000007"/>
    <x v="1"/>
    <x v="1"/>
    <x v="49"/>
    <n v="4.0999999999999996"/>
    <n v="7.4"/>
    <n v="127.1"/>
    <n v="17.175675675675674"/>
    <n v="-0.40000000000000036"/>
    <n v="0.13225806451612901"/>
    <n v="-1.150943896331845E-2"/>
    <n v="22.105263157894733"/>
  </r>
  <r>
    <n v="1065"/>
    <n v="53"/>
    <x v="0"/>
    <x v="1"/>
    <x v="4"/>
    <x v="2"/>
    <n v="42"/>
    <n v="8"/>
    <n v="8.3000000000000007"/>
    <x v="1"/>
    <x v="1"/>
    <x v="21"/>
    <n v="3.6"/>
    <n v="5.8"/>
    <n v="281.40000000000003"/>
    <n v="48.517241379310349"/>
    <n v="0"/>
    <n v="0.15952380952380954"/>
    <n v="-1.150943896331845E-2"/>
    <n v="38.947368421052637"/>
  </r>
  <r>
    <n v="1066"/>
    <n v="56"/>
    <x v="1"/>
    <x v="5"/>
    <x v="0"/>
    <x v="1"/>
    <n v="36"/>
    <n v="3.4"/>
    <n v="5"/>
    <x v="0"/>
    <x v="2"/>
    <x v="54"/>
    <n v="3.6"/>
    <n v="4.8"/>
    <n v="194.4"/>
    <n v="40.5"/>
    <n v="4.5999999999999996"/>
    <n v="0.15000000000000002"/>
    <n v="-1.150943896331845E-2"/>
    <n v="49.473684210526322"/>
  </r>
  <r>
    <n v="1067"/>
    <n v="49"/>
    <x v="0"/>
    <x v="5"/>
    <x v="2"/>
    <x v="1"/>
    <n v="34"/>
    <n v="5.8"/>
    <n v="8.9"/>
    <x v="0"/>
    <x v="4"/>
    <x v="84"/>
    <n v="1.1000000000000001"/>
    <n v="8.8000000000000007"/>
    <n v="44.2"/>
    <n v="5.0227272727272725"/>
    <n v="2.2000000000000002"/>
    <n v="3.8235294117647062E-2"/>
    <n v="-1.150943896331845E-2"/>
    <n v="7.3684210526315717"/>
  </r>
  <r>
    <n v="1068"/>
    <n v="26"/>
    <x v="1"/>
    <x v="4"/>
    <x v="4"/>
    <x v="0"/>
    <n v="54"/>
    <n v="5.2"/>
    <n v="5.8"/>
    <x v="0"/>
    <x v="2"/>
    <x v="70"/>
    <n v="7.6"/>
    <n v="3.7"/>
    <n v="453.6"/>
    <n v="122.5945945945946"/>
    <n v="2.8"/>
    <n v="0.15555555555555556"/>
    <n v="-1.150943896331845E-2"/>
    <n v="61.05263157894737"/>
  </r>
  <r>
    <n v="1069"/>
    <n v="25"/>
    <x v="0"/>
    <x v="2"/>
    <x v="0"/>
    <x v="2"/>
    <n v="41"/>
    <n v="8"/>
    <n v="8.5"/>
    <x v="1"/>
    <x v="1"/>
    <x v="8"/>
    <n v="2.8"/>
    <n v="6.7"/>
    <n v="209.1"/>
    <n v="31.208955223880594"/>
    <n v="0"/>
    <n v="0.12439024390243901"/>
    <n v="-1.150943896331845E-2"/>
    <n v="29.473684210526311"/>
  </r>
  <r>
    <n v="1070"/>
    <n v="22"/>
    <x v="1"/>
    <x v="9"/>
    <x v="3"/>
    <x v="2"/>
    <n v="47"/>
    <n v="5.7"/>
    <n v="7.4"/>
    <x v="0"/>
    <x v="4"/>
    <x v="64"/>
    <n v="6"/>
    <n v="3.9"/>
    <n v="455.9"/>
    <n v="116.8974358974359"/>
    <n v="2.2999999999999998"/>
    <n v="0.20638297872340425"/>
    <n v="-1.150943896331845E-2"/>
    <n v="58.947368421052623"/>
  </r>
  <r>
    <n v="1071"/>
    <n v="32"/>
    <x v="0"/>
    <x v="2"/>
    <x v="0"/>
    <x v="2"/>
    <n v="44"/>
    <n v="8.8000000000000007"/>
    <n v="6.9"/>
    <x v="1"/>
    <x v="1"/>
    <x v="18"/>
    <n v="3"/>
    <n v="4.7"/>
    <n v="330"/>
    <n v="70.212765957446805"/>
    <n v="-0.80000000000000071"/>
    <n v="0.17045454545454544"/>
    <n v="-1.150943896331845E-2"/>
    <n v="50.526315789473685"/>
  </r>
  <r>
    <n v="1072"/>
    <n v="22"/>
    <x v="0"/>
    <x v="5"/>
    <x v="4"/>
    <x v="1"/>
    <n v="48"/>
    <n v="6.4"/>
    <n v="8.1999999999999993"/>
    <x v="1"/>
    <x v="1"/>
    <x v="69"/>
    <n v="4.5"/>
    <n v="5"/>
    <n v="398.40000000000003"/>
    <n v="79.680000000000007"/>
    <n v="1.5999999999999996"/>
    <n v="0.17291666666666669"/>
    <n v="-1.150943896331845E-2"/>
    <n v="47.368421052631575"/>
  </r>
  <r>
    <n v="1073"/>
    <n v="45"/>
    <x v="1"/>
    <x v="0"/>
    <x v="3"/>
    <x v="0"/>
    <n v="45"/>
    <n v="6.2"/>
    <n v="8.1999999999999993"/>
    <x v="1"/>
    <x v="1"/>
    <x v="3"/>
    <n v="6.6"/>
    <n v="4.0999999999999996"/>
    <n v="450"/>
    <n v="109.75609756097562"/>
    <n v="1.7999999999999998"/>
    <n v="0.22222222222222221"/>
    <n v="-1.150943896331845E-2"/>
    <n v="56.84210526315789"/>
  </r>
  <r>
    <n v="1074"/>
    <n v="43"/>
    <x v="1"/>
    <x v="0"/>
    <x v="4"/>
    <x v="1"/>
    <n v="34"/>
    <n v="5.6"/>
    <n v="8.5"/>
    <x v="1"/>
    <x v="1"/>
    <x v="83"/>
    <n v="3"/>
    <n v="8.4"/>
    <n v="57.8"/>
    <n v="6.8809523809523805"/>
    <n v="2.4000000000000004"/>
    <n v="4.9999999999999996E-2"/>
    <n v="-1.150943896331845E-2"/>
    <n v="11.578947368421048"/>
  </r>
  <r>
    <n v="1075"/>
    <n v="25"/>
    <x v="1"/>
    <x v="7"/>
    <x v="2"/>
    <x v="1"/>
    <n v="52"/>
    <n v="5.9"/>
    <n v="7.2"/>
    <x v="1"/>
    <x v="1"/>
    <x v="3"/>
    <n v="4.2"/>
    <n v="3.6"/>
    <n v="520"/>
    <n v="144.44444444444443"/>
    <n v="2.0999999999999996"/>
    <n v="0.19230769230769232"/>
    <n v="-1.150943896331845E-2"/>
    <n v="62.10526315789474"/>
  </r>
  <r>
    <n v="1076"/>
    <n v="62"/>
    <x v="1"/>
    <x v="3"/>
    <x v="3"/>
    <x v="1"/>
    <n v="41"/>
    <n v="6.6"/>
    <n v="9.3000000000000007"/>
    <x v="0"/>
    <x v="4"/>
    <x v="53"/>
    <n v="3.3"/>
    <n v="6.4"/>
    <n v="266.5"/>
    <n v="41.640625"/>
    <n v="1.4000000000000004"/>
    <n v="0.15853658536585366"/>
    <n v="-1.150943896331845E-2"/>
    <n v="32.631578947368418"/>
  </r>
  <r>
    <n v="1077"/>
    <n v="61"/>
    <x v="0"/>
    <x v="0"/>
    <x v="0"/>
    <x v="0"/>
    <n v="32"/>
    <n v="6.1"/>
    <n v="9.5"/>
    <x v="1"/>
    <x v="1"/>
    <x v="34"/>
    <n v="3.2"/>
    <n v="8.1999999999999993"/>
    <n v="99.2"/>
    <n v="12.097560975609758"/>
    <n v="1.9000000000000004"/>
    <n v="9.6875000000000003E-2"/>
    <n v="-1.150943896331845E-2"/>
    <n v="13.684210526315796"/>
  </r>
  <r>
    <n v="1078"/>
    <n v="31"/>
    <x v="1"/>
    <x v="0"/>
    <x v="4"/>
    <x v="2"/>
    <n v="41"/>
    <n v="5.5"/>
    <n v="7.7"/>
    <x v="0"/>
    <x v="4"/>
    <x v="75"/>
    <n v="3.9"/>
    <n v="6"/>
    <n v="233.70000000000002"/>
    <n v="38.950000000000003"/>
    <n v="2.5"/>
    <n v="0.13902439024390245"/>
    <n v="-1.150943896331845E-2"/>
    <n v="36.84210526315789"/>
  </r>
  <r>
    <n v="1079"/>
    <n v="55"/>
    <x v="0"/>
    <x v="9"/>
    <x v="1"/>
    <x v="1"/>
    <n v="57"/>
    <n v="5.6"/>
    <n v="6.2"/>
    <x v="0"/>
    <x v="3"/>
    <x v="6"/>
    <n v="3.7"/>
    <n v="3.2"/>
    <n v="558.6"/>
    <n v="174.5625"/>
    <n v="2.4000000000000004"/>
    <n v="0.17192982456140352"/>
    <n v="-1.150943896331845E-2"/>
    <n v="66.315789473684205"/>
  </r>
  <r>
    <n v="1080"/>
    <n v="21"/>
    <x v="0"/>
    <x v="7"/>
    <x v="0"/>
    <x v="1"/>
    <n v="51"/>
    <n v="8.9"/>
    <n v="6"/>
    <x v="1"/>
    <x v="1"/>
    <x v="3"/>
    <n v="4.9000000000000004"/>
    <n v="3"/>
    <n v="510"/>
    <n v="170"/>
    <n v="-0.90000000000000036"/>
    <n v="0.19607843137254902"/>
    <n v="-1.150943896331845E-2"/>
    <n v="68.421052631578945"/>
  </r>
  <r>
    <n v="1081"/>
    <n v="30"/>
    <x v="1"/>
    <x v="9"/>
    <x v="0"/>
    <x v="0"/>
    <n v="42"/>
    <n v="9"/>
    <n v="6.8"/>
    <x v="1"/>
    <x v="1"/>
    <x v="32"/>
    <n v="4.2"/>
    <n v="4.8"/>
    <n v="298.2"/>
    <n v="62.125"/>
    <n v="-1"/>
    <n v="0.16904761904761903"/>
    <n v="-1.150943896331845E-2"/>
    <n v="49.473684210526322"/>
  </r>
  <r>
    <n v="1082"/>
    <n v="58"/>
    <x v="1"/>
    <x v="5"/>
    <x v="3"/>
    <x v="0"/>
    <n v="42"/>
    <n v="5.5"/>
    <n v="7.5"/>
    <x v="1"/>
    <x v="1"/>
    <x v="40"/>
    <n v="5.3"/>
    <n v="4.9000000000000004"/>
    <n v="327.59999999999997"/>
    <n v="66.857142857142847"/>
    <n v="2.5"/>
    <n v="0.18571428571428572"/>
    <n v="-1.150943896331845E-2"/>
    <n v="48.421052631578945"/>
  </r>
  <r>
    <n v="1083"/>
    <n v="53"/>
    <x v="1"/>
    <x v="6"/>
    <x v="5"/>
    <x v="2"/>
    <n v="42"/>
    <n v="7.5"/>
    <n v="9.1"/>
    <x v="1"/>
    <x v="1"/>
    <x v="23"/>
    <n v="5.0999999999999996"/>
    <n v="6.7"/>
    <n v="235.2"/>
    <n v="35.104477611940297"/>
    <n v="0.5"/>
    <n v="0.13333333333333333"/>
    <n v="-1.150943896331845E-2"/>
    <n v="29.473684210526311"/>
  </r>
  <r>
    <n v="1084"/>
    <n v="45"/>
    <x v="1"/>
    <x v="2"/>
    <x v="0"/>
    <x v="1"/>
    <n v="61"/>
    <n v="5"/>
    <n v="4.8"/>
    <x v="0"/>
    <x v="3"/>
    <x v="3"/>
    <n v="6.1"/>
    <n v="2.4"/>
    <n v="610"/>
    <n v="254.16666666666669"/>
    <n v="3"/>
    <n v="0.16393442622950818"/>
    <n v="-1.150943896331845E-2"/>
    <n v="74.73684210526315"/>
  </r>
  <r>
    <n v="1085"/>
    <n v="37"/>
    <x v="1"/>
    <x v="5"/>
    <x v="4"/>
    <x v="1"/>
    <n v="48"/>
    <n v="5.7"/>
    <n v="7.3"/>
    <x v="1"/>
    <x v="1"/>
    <x v="46"/>
    <n v="5.6"/>
    <n v="3.8"/>
    <n v="460.79999999999995"/>
    <n v="121.26315789473684"/>
    <n v="2.2999999999999998"/>
    <n v="0.19999999999999998"/>
    <n v="-1.150943896331845E-2"/>
    <n v="60"/>
  </r>
  <r>
    <n v="1086"/>
    <n v="40"/>
    <x v="0"/>
    <x v="6"/>
    <x v="1"/>
    <x v="1"/>
    <n v="48"/>
    <n v="4.5999999999999996"/>
    <n v="5.6"/>
    <x v="0"/>
    <x v="4"/>
    <x v="74"/>
    <n v="5.7"/>
    <n v="2.8"/>
    <n v="475.20000000000005"/>
    <n v="169.71428571428575"/>
    <n v="3.4000000000000004"/>
    <n v="0.20625000000000002"/>
    <n v="-1.150943896331845E-2"/>
    <n v="70.526315789473685"/>
  </r>
  <r>
    <n v="1087"/>
    <n v="55"/>
    <x v="0"/>
    <x v="8"/>
    <x v="2"/>
    <x v="1"/>
    <n v="53"/>
    <n v="7.7"/>
    <n v="7.6"/>
    <x v="1"/>
    <x v="1"/>
    <x v="18"/>
    <n v="5.0999999999999996"/>
    <n v="5.0999999999999996"/>
    <n v="397.5"/>
    <n v="77.941176470588246"/>
    <n v="0.29999999999999982"/>
    <n v="0.14150943396226415"/>
    <n v="-1.150943896331845E-2"/>
    <n v="46.315789473684212"/>
  </r>
  <r>
    <n v="1088"/>
    <n v="59"/>
    <x v="1"/>
    <x v="8"/>
    <x v="1"/>
    <x v="1"/>
    <n v="46"/>
    <n v="6.9"/>
    <n v="9.3000000000000007"/>
    <x v="1"/>
    <x v="1"/>
    <x v="56"/>
    <n v="6.1"/>
    <n v="5.2"/>
    <n v="414"/>
    <n v="79.615384615384613"/>
    <n v="1.0999999999999996"/>
    <n v="0.19565217391304349"/>
    <n v="-1.150943896331845E-2"/>
    <n v="45.263157894736835"/>
  </r>
  <r>
    <n v="1089"/>
    <n v="63"/>
    <x v="0"/>
    <x v="9"/>
    <x v="4"/>
    <x v="1"/>
    <n v="42"/>
    <n v="7.2"/>
    <n v="9.5"/>
    <x v="1"/>
    <x v="1"/>
    <x v="53"/>
    <n v="6.2"/>
    <n v="6.5"/>
    <n v="273"/>
    <n v="42"/>
    <n v="0.79999999999999982"/>
    <n v="0.15476190476190477"/>
    <n v="-1.150943896331845E-2"/>
    <n v="31.578947368421051"/>
  </r>
  <r>
    <n v="1090"/>
    <n v="41"/>
    <x v="0"/>
    <x v="1"/>
    <x v="3"/>
    <x v="1"/>
    <n v="43"/>
    <n v="7.5"/>
    <n v="8.9"/>
    <x v="1"/>
    <x v="1"/>
    <x v="18"/>
    <n v="3.3"/>
    <n v="5.7"/>
    <n v="322.5"/>
    <n v="56.578947368421048"/>
    <n v="0.5"/>
    <n v="0.1744186046511628"/>
    <n v="-1.150943896331845E-2"/>
    <n v="40"/>
  </r>
  <r>
    <n v="1091"/>
    <n v="49"/>
    <x v="0"/>
    <x v="1"/>
    <x v="4"/>
    <x v="1"/>
    <n v="44"/>
    <n v="4.9000000000000004"/>
    <n v="6.4"/>
    <x v="0"/>
    <x v="4"/>
    <x v="53"/>
    <n v="3.6"/>
    <n v="5"/>
    <n v="286"/>
    <n v="57.2"/>
    <n v="3.0999999999999996"/>
    <n v="0.14772727272727273"/>
    <n v="-1.150943896331845E-2"/>
    <n v="47.368421052631575"/>
  </r>
  <r>
    <n v="1092"/>
    <n v="62"/>
    <x v="1"/>
    <x v="6"/>
    <x v="5"/>
    <x v="2"/>
    <n v="44"/>
    <n v="5.7"/>
    <n v="7.7"/>
    <x v="1"/>
    <x v="1"/>
    <x v="60"/>
    <n v="6.4"/>
    <n v="4.0999999999999996"/>
    <n v="418"/>
    <n v="101.95121951219512"/>
    <n v="2.2999999999999998"/>
    <n v="0.21590909090909091"/>
    <n v="-1.150943896331845E-2"/>
    <n v="56.84210526315789"/>
  </r>
  <r>
    <n v="1093"/>
    <n v="49"/>
    <x v="0"/>
    <x v="0"/>
    <x v="5"/>
    <x v="1"/>
    <n v="50"/>
    <n v="6.9"/>
    <n v="8.8000000000000007"/>
    <x v="1"/>
    <x v="1"/>
    <x v="50"/>
    <n v="3.9"/>
    <n v="4.8"/>
    <n v="455"/>
    <n v="94.791666666666671"/>
    <n v="1.0999999999999996"/>
    <n v="0.182"/>
    <n v="-1.150943896331845E-2"/>
    <n v="49.473684210526322"/>
  </r>
  <r>
    <n v="1094"/>
    <n v="27"/>
    <x v="1"/>
    <x v="9"/>
    <x v="5"/>
    <x v="1"/>
    <n v="45"/>
    <n v="5.7"/>
    <n v="7.5"/>
    <x v="1"/>
    <x v="1"/>
    <x v="67"/>
    <n v="2.7"/>
    <n v="5.5"/>
    <n v="297"/>
    <n v="54"/>
    <n v="2.2999999999999998"/>
    <n v="0.14666666666666667"/>
    <n v="-1.150943896331845E-2"/>
    <n v="42.105263157894733"/>
  </r>
  <r>
    <n v="1095"/>
    <n v="53"/>
    <x v="1"/>
    <x v="6"/>
    <x v="0"/>
    <x v="2"/>
    <n v="50"/>
    <n v="6.3"/>
    <n v="8"/>
    <x v="1"/>
    <x v="1"/>
    <x v="9"/>
    <n v="3.9"/>
    <n v="5"/>
    <n v="400"/>
    <n v="80"/>
    <n v="1.7000000000000002"/>
    <n v="0.16"/>
    <n v="-1.150943896331845E-2"/>
    <n v="47.368421052631575"/>
  </r>
  <r>
    <n v="1096"/>
    <n v="28"/>
    <x v="0"/>
    <x v="9"/>
    <x v="3"/>
    <x v="0"/>
    <n v="44"/>
    <n v="5"/>
    <n v="6.6"/>
    <x v="1"/>
    <x v="1"/>
    <x v="42"/>
    <n v="4.9000000000000004"/>
    <n v="4"/>
    <n v="374"/>
    <n v="93.5"/>
    <n v="3"/>
    <n v="0.19318181818181818"/>
    <n v="-1.150943896331845E-2"/>
    <n v="57.894736842105267"/>
  </r>
  <r>
    <n v="1097"/>
    <n v="39"/>
    <x v="1"/>
    <x v="6"/>
    <x v="5"/>
    <x v="0"/>
    <n v="45"/>
    <n v="8.1999999999999993"/>
    <n v="7.7"/>
    <x v="1"/>
    <x v="1"/>
    <x v="5"/>
    <n v="4.3"/>
    <n v="4.5999999999999996"/>
    <n v="387"/>
    <n v="84.130434782608702"/>
    <n v="-0.19999999999999929"/>
    <n v="0.19111111111111109"/>
    <n v="-1.150943896331845E-2"/>
    <n v="51.578947368421055"/>
  </r>
  <r>
    <n v="1098"/>
    <n v="59"/>
    <x v="1"/>
    <x v="8"/>
    <x v="2"/>
    <x v="0"/>
    <n v="30"/>
    <n v="7.6"/>
    <n v="10"/>
    <x v="1"/>
    <x v="1"/>
    <x v="15"/>
    <n v="3.7"/>
    <n v="8.1"/>
    <n v="117"/>
    <n v="14.444444444444445"/>
    <n v="0.40000000000000036"/>
    <n v="0.13"/>
    <n v="-1.150943896331845E-2"/>
    <n v="14.736842105263163"/>
  </r>
  <r>
    <n v="1099"/>
    <n v="44"/>
    <x v="1"/>
    <x v="7"/>
    <x v="2"/>
    <x v="0"/>
    <n v="52"/>
    <n v="8.1"/>
    <n v="7.2"/>
    <x v="1"/>
    <x v="1"/>
    <x v="43"/>
    <n v="4.5"/>
    <n v="4.3"/>
    <n v="452.4"/>
    <n v="105.20930232558139"/>
    <n v="-9.9999999999999645E-2"/>
    <n v="0.1673076923076923"/>
    <n v="-1.150943896331845E-2"/>
    <n v="54.736842105263165"/>
  </r>
  <r>
    <n v="1100"/>
    <n v="38"/>
    <x v="1"/>
    <x v="9"/>
    <x v="4"/>
    <x v="2"/>
    <n v="47"/>
    <n v="7.2"/>
    <n v="9"/>
    <x v="1"/>
    <x v="1"/>
    <x v="63"/>
    <n v="4.7"/>
    <n v="4.8"/>
    <n v="441.8"/>
    <n v="92.041666666666671"/>
    <n v="0.79999999999999982"/>
    <n v="0.2"/>
    <n v="-1.150943896331845E-2"/>
    <n v="49.473684210526322"/>
  </r>
  <r>
    <n v="1101"/>
    <n v="24"/>
    <x v="0"/>
    <x v="7"/>
    <x v="5"/>
    <x v="0"/>
    <n v="52"/>
    <n v="4.5999999999999996"/>
    <n v="5.0999999999999996"/>
    <x v="0"/>
    <x v="3"/>
    <x v="42"/>
    <n v="2.8"/>
    <n v="3.3"/>
    <n v="442"/>
    <n v="133.93939393939394"/>
    <n v="3.4000000000000004"/>
    <n v="0.16346153846153846"/>
    <n v="-1.150943896331845E-2"/>
    <n v="65.26315789473685"/>
  </r>
  <r>
    <n v="1102"/>
    <n v="30"/>
    <x v="1"/>
    <x v="8"/>
    <x v="0"/>
    <x v="2"/>
    <n v="30"/>
    <n v="5.5"/>
    <n v="8.6999999999999993"/>
    <x v="1"/>
    <x v="1"/>
    <x v="78"/>
    <n v="3.7"/>
    <n v="7.9"/>
    <n v="87"/>
    <n v="11.012658227848101"/>
    <n v="2.5"/>
    <n v="9.6666666666666665E-2"/>
    <n v="-1.150943896331845E-2"/>
    <n v="16.84210526315789"/>
  </r>
  <r>
    <n v="1103"/>
    <n v="34"/>
    <x v="0"/>
    <x v="1"/>
    <x v="2"/>
    <x v="1"/>
    <n v="61"/>
    <n v="5.0999999999999996"/>
    <n v="5.0999999999999996"/>
    <x v="0"/>
    <x v="0"/>
    <x v="3"/>
    <n v="6.1"/>
    <n v="2.6"/>
    <n v="610"/>
    <n v="234.61538461538461"/>
    <n v="2.9000000000000004"/>
    <n v="0.16393442622950818"/>
    <n v="-1.150943896331845E-2"/>
    <n v="72.631578947368425"/>
  </r>
  <r>
    <n v="1104"/>
    <n v="27"/>
    <x v="1"/>
    <x v="4"/>
    <x v="1"/>
    <x v="1"/>
    <n v="43"/>
    <n v="5.8"/>
    <n v="7.9"/>
    <x v="0"/>
    <x v="0"/>
    <x v="10"/>
    <n v="4.3"/>
    <n v="5.2"/>
    <n v="326.8"/>
    <n v="62.846153846153847"/>
    <n v="2.2000000000000002"/>
    <n v="0.17674418604651163"/>
    <n v="-1.150943896331845E-2"/>
    <n v="45.263157894736835"/>
  </r>
  <r>
    <n v="1105"/>
    <n v="38"/>
    <x v="1"/>
    <x v="2"/>
    <x v="3"/>
    <x v="2"/>
    <n v="53"/>
    <n v="7.8"/>
    <n v="7.5"/>
    <x v="1"/>
    <x v="1"/>
    <x v="63"/>
    <n v="5.3"/>
    <n v="4.0999999999999996"/>
    <n v="498.20000000000005"/>
    <n v="121.51219512195124"/>
    <n v="0.20000000000000018"/>
    <n v="0.17735849056603775"/>
    <n v="-1.150943896331845E-2"/>
    <n v="56.84210526315789"/>
  </r>
  <r>
    <n v="1106"/>
    <n v="42"/>
    <x v="1"/>
    <x v="5"/>
    <x v="1"/>
    <x v="1"/>
    <n v="36"/>
    <n v="4"/>
    <n v="5.9"/>
    <x v="0"/>
    <x v="0"/>
    <x v="16"/>
    <n v="3.7"/>
    <n v="5.7"/>
    <n v="165.6"/>
    <n v="29.052631578947366"/>
    <n v="4"/>
    <n v="0.12777777777777777"/>
    <n v="-1.150943896331845E-2"/>
    <n v="40"/>
  </r>
  <r>
    <n v="1107"/>
    <n v="46"/>
    <x v="0"/>
    <x v="2"/>
    <x v="2"/>
    <x v="2"/>
    <n v="49"/>
    <n v="5.3"/>
    <n v="6.6"/>
    <x v="0"/>
    <x v="4"/>
    <x v="1"/>
    <n v="6"/>
    <n v="4.2"/>
    <n v="401.79999999999995"/>
    <n v="95.666666666666657"/>
    <n v="2.7"/>
    <n v="0.16734693877551018"/>
    <n v="-1.150943896331845E-2"/>
    <n v="55.78947368421052"/>
  </r>
  <r>
    <n v="1108"/>
    <n v="59"/>
    <x v="0"/>
    <x v="2"/>
    <x v="2"/>
    <x v="1"/>
    <n v="36"/>
    <n v="5.6"/>
    <n v="8.3000000000000007"/>
    <x v="1"/>
    <x v="1"/>
    <x v="32"/>
    <n v="4.5999999999999996"/>
    <n v="5.6"/>
    <n v="255.6"/>
    <n v="45.642857142857146"/>
    <n v="2.4000000000000004"/>
    <n v="0.19722222222222222"/>
    <n v="-1.150943896331845E-2"/>
    <n v="41.052631578947377"/>
  </r>
  <r>
    <n v="1109"/>
    <n v="51"/>
    <x v="0"/>
    <x v="5"/>
    <x v="4"/>
    <x v="1"/>
    <n v="40"/>
    <n v="4.2"/>
    <n v="5.8"/>
    <x v="0"/>
    <x v="4"/>
    <x v="18"/>
    <n v="2.9"/>
    <n v="4.2"/>
    <n v="300"/>
    <n v="71.428571428571431"/>
    <n v="3.8"/>
    <n v="0.1875"/>
    <n v="-1.150943896331845E-2"/>
    <n v="55.78947368421052"/>
  </r>
  <r>
    <n v="1110"/>
    <n v="45"/>
    <x v="0"/>
    <x v="8"/>
    <x v="4"/>
    <x v="2"/>
    <n v="60"/>
    <n v="6.5"/>
    <n v="7.3"/>
    <x v="0"/>
    <x v="0"/>
    <x v="3"/>
    <n v="7.6"/>
    <n v="3.6"/>
    <n v="600"/>
    <n v="166.66666666666666"/>
    <n v="1.5"/>
    <n v="0.16666666666666666"/>
    <n v="-1.150943896331845E-2"/>
    <n v="62.10526315789474"/>
  </r>
  <r>
    <n v="1111"/>
    <n v="46"/>
    <x v="0"/>
    <x v="8"/>
    <x v="5"/>
    <x v="1"/>
    <n v="43"/>
    <n v="5.7"/>
    <n v="7.7"/>
    <x v="1"/>
    <x v="1"/>
    <x v="53"/>
    <n v="5.7"/>
    <n v="5.6"/>
    <n v="279.5"/>
    <n v="49.910714285714292"/>
    <n v="2.2999999999999998"/>
    <n v="0.15116279069767441"/>
    <n v="-1.150943896331845E-2"/>
    <n v="41.052631578947377"/>
  </r>
  <r>
    <n v="1112"/>
    <n v="38"/>
    <x v="1"/>
    <x v="1"/>
    <x v="3"/>
    <x v="2"/>
    <n v="46"/>
    <n v="7.9"/>
    <n v="8.1"/>
    <x v="1"/>
    <x v="1"/>
    <x v="41"/>
    <n v="4"/>
    <n v="6.2"/>
    <n v="266.8"/>
    <n v="43.032258064516128"/>
    <n v="9.9999999999999645E-2"/>
    <n v="0.12608695652173912"/>
    <n v="-1.150943896331845E-2"/>
    <n v="34.736842105263158"/>
  </r>
  <r>
    <n v="1113"/>
    <n v="61"/>
    <x v="0"/>
    <x v="4"/>
    <x v="5"/>
    <x v="2"/>
    <n v="51"/>
    <n v="5.8"/>
    <n v="7.1"/>
    <x v="0"/>
    <x v="2"/>
    <x v="63"/>
    <n v="5.3"/>
    <n v="3.8"/>
    <n v="479.40000000000003"/>
    <n v="126.15789473684212"/>
    <n v="2.2000000000000002"/>
    <n v="0.18431372549019609"/>
    <n v="-1.150943896331845E-2"/>
    <n v="60"/>
  </r>
  <r>
    <n v="1114"/>
    <n v="48"/>
    <x v="2"/>
    <x v="3"/>
    <x v="4"/>
    <x v="2"/>
    <n v="48"/>
    <n v="6.9"/>
    <n v="9"/>
    <x v="1"/>
    <x v="1"/>
    <x v="72"/>
    <n v="3.1"/>
    <n v="8.4"/>
    <n v="110.39999999999999"/>
    <n v="13.142857142857141"/>
    <n v="1.0999999999999996"/>
    <n v="4.7916666666666663E-2"/>
    <n v="-1.150943896331845E-2"/>
    <n v="11.578947368421048"/>
  </r>
  <r>
    <n v="1115"/>
    <n v="58"/>
    <x v="0"/>
    <x v="2"/>
    <x v="0"/>
    <x v="1"/>
    <n v="46"/>
    <n v="6.4"/>
    <n v="8.5"/>
    <x v="0"/>
    <x v="0"/>
    <x v="54"/>
    <n v="2.9"/>
    <n v="6.5"/>
    <n v="248.4"/>
    <n v="38.215384615384615"/>
    <n v="1.5999999999999996"/>
    <n v="0.11739130434782609"/>
    <n v="-1.150943896331845E-2"/>
    <n v="31.578947368421051"/>
  </r>
  <r>
    <n v="1116"/>
    <n v="60"/>
    <x v="1"/>
    <x v="0"/>
    <x v="3"/>
    <x v="0"/>
    <n v="47"/>
    <n v="3"/>
    <n v="3.3"/>
    <x v="0"/>
    <x v="0"/>
    <x v="52"/>
    <n v="6.1"/>
    <n v="2.6"/>
    <n v="380.7"/>
    <n v="146.42307692307691"/>
    <n v="5"/>
    <n v="0.17234042553191489"/>
    <n v="-1.150943896331845E-2"/>
    <n v="72.631578947368425"/>
  </r>
  <r>
    <n v="1117"/>
    <n v="52"/>
    <x v="1"/>
    <x v="2"/>
    <x v="0"/>
    <x v="2"/>
    <n v="64"/>
    <n v="4"/>
    <n v="3.2"/>
    <x v="0"/>
    <x v="3"/>
    <x v="69"/>
    <n v="6"/>
    <n v="2.4"/>
    <n v="531.20000000000005"/>
    <n v="221.33333333333337"/>
    <n v="4"/>
    <n v="0.12968750000000001"/>
    <n v="-1.150943896331845E-2"/>
    <n v="74.73684210526315"/>
  </r>
  <r>
    <n v="1118"/>
    <n v="38"/>
    <x v="1"/>
    <x v="3"/>
    <x v="5"/>
    <x v="0"/>
    <n v="44"/>
    <n v="6.8"/>
    <n v="9.3000000000000007"/>
    <x v="0"/>
    <x v="2"/>
    <x v="3"/>
    <n v="5.2"/>
    <n v="4.5999999999999996"/>
    <n v="440"/>
    <n v="95.652173913043484"/>
    <n v="1.2000000000000002"/>
    <n v="0.22727272727272727"/>
    <n v="-1.150943896331845E-2"/>
    <n v="51.578947368421055"/>
  </r>
  <r>
    <n v="1119"/>
    <n v="56"/>
    <x v="1"/>
    <x v="9"/>
    <x v="4"/>
    <x v="0"/>
    <n v="46"/>
    <n v="6.7"/>
    <n v="9"/>
    <x v="1"/>
    <x v="1"/>
    <x v="27"/>
    <n v="4.9000000000000004"/>
    <n v="6.3"/>
    <n v="294.40000000000003"/>
    <n v="46.730158730158735"/>
    <n v="1.2999999999999998"/>
    <n v="0.1391304347826087"/>
    <n v="-1.150943896331845E-2"/>
    <n v="33.684210526315788"/>
  </r>
  <r>
    <n v="1120"/>
    <n v="38"/>
    <x v="0"/>
    <x v="1"/>
    <x v="3"/>
    <x v="2"/>
    <n v="53"/>
    <n v="6.1"/>
    <n v="7.3"/>
    <x v="0"/>
    <x v="2"/>
    <x v="3"/>
    <n v="6.6"/>
    <n v="3.7"/>
    <n v="530"/>
    <n v="143.24324324324323"/>
    <n v="1.9000000000000004"/>
    <n v="0.18867924528301888"/>
    <n v="-1.150943896331845E-2"/>
    <n v="61.05263157894737"/>
  </r>
  <r>
    <n v="1121"/>
    <n v="52"/>
    <x v="1"/>
    <x v="7"/>
    <x v="5"/>
    <x v="0"/>
    <n v="53"/>
    <n v="8.1999999999999993"/>
    <n v="6.9"/>
    <x v="1"/>
    <x v="1"/>
    <x v="3"/>
    <n v="5.6"/>
    <n v="3.5"/>
    <n v="530"/>
    <n v="151.42857142857142"/>
    <n v="-0.19999999999999929"/>
    <n v="0.18867924528301888"/>
    <n v="-1.150943896331845E-2"/>
    <n v="63.157894736842103"/>
  </r>
  <r>
    <n v="1122"/>
    <n v="35"/>
    <x v="0"/>
    <x v="7"/>
    <x v="2"/>
    <x v="2"/>
    <n v="54"/>
    <n v="7"/>
    <n v="8.5"/>
    <x v="1"/>
    <x v="1"/>
    <x v="3"/>
    <n v="4.0999999999999996"/>
    <n v="4.3"/>
    <n v="540"/>
    <n v="125.58139534883722"/>
    <n v="1"/>
    <n v="0.18518518518518517"/>
    <n v="-1.150943896331845E-2"/>
    <n v="54.736842105263165"/>
  </r>
  <r>
    <n v="1123"/>
    <n v="42"/>
    <x v="0"/>
    <x v="3"/>
    <x v="5"/>
    <x v="1"/>
    <n v="50"/>
    <n v="8.6"/>
    <n v="6.7"/>
    <x v="1"/>
    <x v="1"/>
    <x v="43"/>
    <n v="5.7"/>
    <n v="4"/>
    <n v="434.99999999999994"/>
    <n v="108.74999999999999"/>
    <n v="-0.59999999999999964"/>
    <n v="0.17399999999999999"/>
    <n v="-1.150943896331845E-2"/>
    <n v="57.894736842105267"/>
  </r>
  <r>
    <n v="1124"/>
    <n v="26"/>
    <x v="1"/>
    <x v="2"/>
    <x v="1"/>
    <x v="1"/>
    <n v="35"/>
    <n v="3"/>
    <n v="4.5"/>
    <x v="0"/>
    <x v="0"/>
    <x v="49"/>
    <n v="3.5"/>
    <n v="5.2"/>
    <n v="143.5"/>
    <n v="27.596153846153847"/>
    <n v="5"/>
    <n v="0.11714285714285713"/>
    <n v="-1.150943896331845E-2"/>
    <n v="45.263157894736835"/>
  </r>
  <r>
    <n v="1125"/>
    <n v="45"/>
    <x v="1"/>
    <x v="7"/>
    <x v="2"/>
    <x v="1"/>
    <n v="58"/>
    <n v="8.8000000000000007"/>
    <n v="5.5"/>
    <x v="1"/>
    <x v="1"/>
    <x v="57"/>
    <n v="3.6"/>
    <n v="3.4"/>
    <n v="510.40000000000003"/>
    <n v="150.11764705882354"/>
    <n v="-0.80000000000000071"/>
    <n v="0.15172413793103451"/>
    <n v="-1.150943896331845E-2"/>
    <n v="64.21052631578948"/>
  </r>
  <r>
    <n v="1126"/>
    <n v="51"/>
    <x v="1"/>
    <x v="3"/>
    <x v="0"/>
    <x v="1"/>
    <n v="35"/>
    <n v="5.3"/>
    <n v="7.9"/>
    <x v="1"/>
    <x v="1"/>
    <x v="51"/>
    <n v="4.7"/>
    <n v="6.8"/>
    <n v="150.5"/>
    <n v="22.132352941176471"/>
    <n v="2.7"/>
    <n v="0.12285714285714285"/>
    <n v="-1.150943896331845E-2"/>
    <n v="28.421052631578945"/>
  </r>
  <r>
    <n v="1127"/>
    <n v="31"/>
    <x v="0"/>
    <x v="5"/>
    <x v="2"/>
    <x v="0"/>
    <n v="47"/>
    <n v="6.2"/>
    <n v="8.1999999999999993"/>
    <x v="1"/>
    <x v="1"/>
    <x v="1"/>
    <n v="5"/>
    <n v="5"/>
    <n v="385.4"/>
    <n v="77.08"/>
    <n v="1.7999999999999998"/>
    <n v="0.17446808510638295"/>
    <n v="-1.150943896331845E-2"/>
    <n v="47.368421052631575"/>
  </r>
  <r>
    <n v="1128"/>
    <n v="27"/>
    <x v="0"/>
    <x v="8"/>
    <x v="5"/>
    <x v="1"/>
    <n v="38"/>
    <n v="8"/>
    <n v="8.6999999999999993"/>
    <x v="1"/>
    <x v="1"/>
    <x v="75"/>
    <n v="3.6"/>
    <n v="6.5"/>
    <n v="216.6"/>
    <n v="33.323076923076925"/>
    <n v="0"/>
    <n v="0.15"/>
    <n v="-1.150943896331845E-2"/>
    <n v="31.578947368421051"/>
  </r>
  <r>
    <n v="1129"/>
    <n v="24"/>
    <x v="0"/>
    <x v="6"/>
    <x v="2"/>
    <x v="2"/>
    <n v="44"/>
    <n v="3"/>
    <n v="3.6"/>
    <x v="0"/>
    <x v="0"/>
    <x v="41"/>
    <n v="6.4"/>
    <n v="3.9"/>
    <n v="255.2"/>
    <n v="65.435897435897431"/>
    <n v="5"/>
    <n v="0.13181818181818181"/>
    <n v="-1.150943896331845E-2"/>
    <n v="58.947368421052623"/>
  </r>
  <r>
    <n v="1130"/>
    <n v="61"/>
    <x v="0"/>
    <x v="8"/>
    <x v="1"/>
    <x v="1"/>
    <n v="47"/>
    <n v="5.8"/>
    <n v="7.5"/>
    <x v="0"/>
    <x v="0"/>
    <x v="46"/>
    <n v="4.5"/>
    <n v="4"/>
    <n v="451.2"/>
    <n v="112.8"/>
    <n v="2.2000000000000002"/>
    <n v="0.20425531914893616"/>
    <n v="-1.150943896331845E-2"/>
    <n v="57.894736842105267"/>
  </r>
  <r>
    <n v="1131"/>
    <n v="47"/>
    <x v="0"/>
    <x v="2"/>
    <x v="5"/>
    <x v="1"/>
    <n v="47"/>
    <n v="7.7"/>
    <n v="8.1999999999999993"/>
    <x v="1"/>
    <x v="1"/>
    <x v="45"/>
    <n v="2.8"/>
    <n v="6.2"/>
    <n v="277.3"/>
    <n v="44.725806451612904"/>
    <n v="0.29999999999999982"/>
    <n v="0.12553191489361704"/>
    <n v="-1.150943896331845E-2"/>
    <n v="34.736842105263158"/>
  </r>
  <r>
    <n v="1132"/>
    <n v="24"/>
    <x v="0"/>
    <x v="3"/>
    <x v="1"/>
    <x v="1"/>
    <n v="48"/>
    <n v="5.3"/>
    <n v="6.6"/>
    <x v="0"/>
    <x v="0"/>
    <x v="50"/>
    <n v="5.2"/>
    <n v="3.7"/>
    <n v="436.79999999999995"/>
    <n v="118.05405405405403"/>
    <n v="2.7"/>
    <n v="0.18958333333333333"/>
    <n v="-1.150943896331845E-2"/>
    <n v="61.05263157894737"/>
  </r>
  <r>
    <n v="1133"/>
    <n v="45"/>
    <x v="0"/>
    <x v="9"/>
    <x v="2"/>
    <x v="1"/>
    <n v="57"/>
    <n v="7.6"/>
    <n v="7.4"/>
    <x v="0"/>
    <x v="4"/>
    <x v="3"/>
    <n v="5.0999999999999996"/>
    <n v="3.7"/>
    <n v="570"/>
    <n v="154.05405405405403"/>
    <n v="0.40000000000000036"/>
    <n v="0.17543859649122806"/>
    <n v="-1.150943896331845E-2"/>
    <n v="61.05263157894737"/>
  </r>
  <r>
    <n v="1134"/>
    <n v="24"/>
    <x v="1"/>
    <x v="7"/>
    <x v="1"/>
    <x v="1"/>
    <n v="48"/>
    <n v="7.2"/>
    <n v="8.9"/>
    <x v="1"/>
    <x v="1"/>
    <x v="5"/>
    <n v="4.2"/>
    <n v="5.0999999999999996"/>
    <n v="412.79999999999995"/>
    <n v="80.941176470588232"/>
    <n v="0.79999999999999982"/>
    <n v="0.17916666666666667"/>
    <n v="-1.150943896331845E-2"/>
    <n v="46.315789473684212"/>
  </r>
  <r>
    <n v="1135"/>
    <n v="41"/>
    <x v="0"/>
    <x v="7"/>
    <x v="2"/>
    <x v="1"/>
    <n v="43"/>
    <n v="6.5"/>
    <n v="8.9"/>
    <x v="1"/>
    <x v="1"/>
    <x v="60"/>
    <n v="6.9"/>
    <n v="4.7"/>
    <n v="408.5"/>
    <n v="86.914893617021278"/>
    <n v="1.5"/>
    <n v="0.22093023255813954"/>
    <n v="-1.150943896331845E-2"/>
    <n v="50.526315789473685"/>
  </r>
  <r>
    <n v="1136"/>
    <n v="34"/>
    <x v="1"/>
    <x v="7"/>
    <x v="3"/>
    <x v="0"/>
    <n v="52"/>
    <n v="7.1"/>
    <n v="8.6999999999999993"/>
    <x v="1"/>
    <x v="1"/>
    <x v="74"/>
    <n v="3.9"/>
    <n v="4.4000000000000004"/>
    <n v="514.80000000000007"/>
    <n v="117"/>
    <n v="0.90000000000000036"/>
    <n v="0.1903846153846154"/>
    <n v="-1.150943896331845E-2"/>
    <n v="53.684210526315788"/>
  </r>
  <r>
    <n v="1137"/>
    <n v="32"/>
    <x v="0"/>
    <x v="3"/>
    <x v="2"/>
    <x v="1"/>
    <n v="54"/>
    <n v="8.1"/>
    <n v="6.9"/>
    <x v="1"/>
    <x v="1"/>
    <x v="3"/>
    <n v="5.7"/>
    <n v="3.4"/>
    <n v="540"/>
    <n v="158.8235294117647"/>
    <n v="-9.9999999999999645E-2"/>
    <n v="0.18518518518518517"/>
    <n v="-1.150943896331845E-2"/>
    <n v="64.21052631578948"/>
  </r>
  <r>
    <n v="1138"/>
    <n v="47"/>
    <x v="1"/>
    <x v="8"/>
    <x v="4"/>
    <x v="1"/>
    <n v="35"/>
    <n v="7.1"/>
    <n v="10"/>
    <x v="1"/>
    <x v="1"/>
    <x v="44"/>
    <n v="2.4"/>
    <n v="9.5"/>
    <n v="35"/>
    <n v="3.6842105263157894"/>
    <n v="0.90000000000000036"/>
    <n v="2.8571428571428571E-2"/>
    <n v="-1.150943896331845E-2"/>
    <n v="0"/>
  </r>
  <r>
    <n v="1139"/>
    <n v="52"/>
    <x v="1"/>
    <x v="9"/>
    <x v="1"/>
    <x v="0"/>
    <n v="49"/>
    <n v="7.6"/>
    <n v="8.1999999999999993"/>
    <x v="1"/>
    <x v="1"/>
    <x v="74"/>
    <n v="5.3"/>
    <n v="4.2"/>
    <n v="485.1"/>
    <n v="115.5"/>
    <n v="0.40000000000000036"/>
    <n v="0.20204081632653062"/>
    <n v="-1.150943896331845E-2"/>
    <n v="55.78947368421052"/>
  </r>
  <r>
    <n v="1140"/>
    <n v="62"/>
    <x v="0"/>
    <x v="3"/>
    <x v="1"/>
    <x v="1"/>
    <n v="50"/>
    <n v="4.9000000000000004"/>
    <n v="5.8"/>
    <x v="0"/>
    <x v="0"/>
    <x v="46"/>
    <n v="6.6"/>
    <n v="3.1"/>
    <n v="480"/>
    <n v="154.83870967741936"/>
    <n v="3.0999999999999996"/>
    <n v="0.192"/>
    <n v="-1.150943896331845E-2"/>
    <n v="67.368421052631575"/>
  </r>
  <r>
    <n v="1141"/>
    <n v="42"/>
    <x v="1"/>
    <x v="2"/>
    <x v="0"/>
    <x v="1"/>
    <n v="42"/>
    <n v="7.1"/>
    <n v="9.6999999999999993"/>
    <x v="0"/>
    <x v="3"/>
    <x v="10"/>
    <n v="7"/>
    <n v="6.1"/>
    <n v="319.2"/>
    <n v="52.327868852459019"/>
    <n v="0.90000000000000036"/>
    <n v="0.18095238095238095"/>
    <n v="-1.150943896331845E-2"/>
    <n v="35.789473684210535"/>
  </r>
  <r>
    <n v="1142"/>
    <n v="52"/>
    <x v="0"/>
    <x v="1"/>
    <x v="0"/>
    <x v="1"/>
    <n v="56"/>
    <n v="6.9"/>
    <n v="8.3000000000000007"/>
    <x v="0"/>
    <x v="4"/>
    <x v="3"/>
    <n v="5.3"/>
    <n v="4.2"/>
    <n v="560"/>
    <n v="133.33333333333331"/>
    <n v="1.0999999999999996"/>
    <n v="0.17857142857142858"/>
    <n v="-1.150943896331845E-2"/>
    <n v="55.78947368421052"/>
  </r>
  <r>
    <n v="1143"/>
    <n v="62"/>
    <x v="1"/>
    <x v="2"/>
    <x v="4"/>
    <x v="1"/>
    <n v="43"/>
    <n v="7.9"/>
    <n v="8.4"/>
    <x v="1"/>
    <x v="1"/>
    <x v="35"/>
    <n v="5.2"/>
    <n v="6"/>
    <n v="270.89999999999998"/>
    <n v="45.15"/>
    <n v="9.9999999999999645E-2"/>
    <n v="0.14651162790697675"/>
    <n v="-1.150943896331845E-2"/>
    <n v="36.84210526315789"/>
  </r>
  <r>
    <n v="1144"/>
    <n v="37"/>
    <x v="0"/>
    <x v="6"/>
    <x v="1"/>
    <x v="0"/>
    <n v="46"/>
    <n v="4.5"/>
    <n v="5.6"/>
    <x v="0"/>
    <x v="4"/>
    <x v="29"/>
    <n v="5"/>
    <n v="3.4"/>
    <n v="409.40000000000003"/>
    <n v="120.41176470588236"/>
    <n v="3.5"/>
    <n v="0.19347826086956524"/>
    <n v="-1.150943896331845E-2"/>
    <n v="64.21052631578948"/>
  </r>
  <r>
    <n v="1145"/>
    <n v="49"/>
    <x v="2"/>
    <x v="1"/>
    <x v="1"/>
    <x v="1"/>
    <n v="43"/>
    <n v="7.8"/>
    <n v="8.5"/>
    <x v="1"/>
    <x v="1"/>
    <x v="64"/>
    <n v="5.3"/>
    <n v="4.4000000000000004"/>
    <n v="417.09999999999997"/>
    <n v="94.795454545454533"/>
    <n v="0.20000000000000018"/>
    <n v="0.2255813953488372"/>
    <n v="-1.150943896331845E-2"/>
    <n v="53.684210526315788"/>
  </r>
  <r>
    <n v="1146"/>
    <n v="45"/>
    <x v="0"/>
    <x v="2"/>
    <x v="0"/>
    <x v="2"/>
    <n v="45"/>
    <n v="4.9000000000000004"/>
    <n v="6.3"/>
    <x v="0"/>
    <x v="0"/>
    <x v="65"/>
    <n v="4.0999999999999996"/>
    <n v="5.8"/>
    <n v="211.5"/>
    <n v="36.46551724137931"/>
    <n v="3.0999999999999996"/>
    <n v="0.10444444444444445"/>
    <n v="-1.150943896331845E-2"/>
    <n v="38.947368421052637"/>
  </r>
  <r>
    <n v="1147"/>
    <n v="35"/>
    <x v="0"/>
    <x v="9"/>
    <x v="0"/>
    <x v="2"/>
    <n v="36"/>
    <n v="9"/>
    <n v="7.4"/>
    <x v="1"/>
    <x v="1"/>
    <x v="38"/>
    <n v="4.5"/>
    <n v="5.2"/>
    <n v="252"/>
    <n v="48.46153846153846"/>
    <n v="-1"/>
    <n v="0.19444444444444445"/>
    <n v="-1.150943896331845E-2"/>
    <n v="45.263157894736835"/>
  </r>
  <r>
    <n v="1148"/>
    <n v="32"/>
    <x v="1"/>
    <x v="4"/>
    <x v="2"/>
    <x v="1"/>
    <n v="33"/>
    <n v="4.9000000000000004"/>
    <n v="7.5"/>
    <x v="1"/>
    <x v="1"/>
    <x v="51"/>
    <n v="2.2999999999999998"/>
    <n v="6.6"/>
    <n v="141.9"/>
    <n v="21.500000000000004"/>
    <n v="3.0999999999999996"/>
    <n v="0.13030303030303031"/>
    <n v="-1.150943896331845E-2"/>
    <n v="30.526315789473692"/>
  </r>
  <r>
    <n v="1149"/>
    <n v="58"/>
    <x v="0"/>
    <x v="4"/>
    <x v="5"/>
    <x v="2"/>
    <n v="57"/>
    <n v="4.4000000000000004"/>
    <n v="4.5"/>
    <x v="0"/>
    <x v="4"/>
    <x v="60"/>
    <n v="6.8"/>
    <n v="2.5"/>
    <n v="541.5"/>
    <n v="216.6"/>
    <n v="3.5999999999999996"/>
    <n v="0.16666666666666666"/>
    <n v="-1.150943896331845E-2"/>
    <n v="73.68421052631578"/>
  </r>
  <r>
    <n v="1150"/>
    <n v="52"/>
    <x v="1"/>
    <x v="4"/>
    <x v="1"/>
    <x v="1"/>
    <n v="38"/>
    <n v="5.8"/>
    <n v="8.3000000000000007"/>
    <x v="1"/>
    <x v="1"/>
    <x v="15"/>
    <n v="3.9"/>
    <n v="7.2"/>
    <n v="148.19999999999999"/>
    <n v="20.583333333333332"/>
    <n v="2.2000000000000002"/>
    <n v="0.10263157894736842"/>
    <n v="-1.150943896331845E-2"/>
    <n v="24.210526315789473"/>
  </r>
  <r>
    <n v="1151"/>
    <n v="45"/>
    <x v="0"/>
    <x v="6"/>
    <x v="1"/>
    <x v="1"/>
    <n v="37"/>
    <n v="7.8"/>
    <n v="9.1"/>
    <x v="1"/>
    <x v="1"/>
    <x v="39"/>
    <n v="4"/>
    <n v="6.5"/>
    <n v="225.7"/>
    <n v="34.723076923076924"/>
    <n v="0.20000000000000018"/>
    <n v="0.16486486486486485"/>
    <n v="-1.150943896331845E-2"/>
    <n v="31.578947368421051"/>
  </r>
  <r>
    <n v="1152"/>
    <n v="20"/>
    <x v="1"/>
    <x v="6"/>
    <x v="2"/>
    <x v="1"/>
    <n v="30"/>
    <n v="6.7"/>
    <n v="10"/>
    <x v="1"/>
    <x v="1"/>
    <x v="39"/>
    <n v="3.3"/>
    <n v="6.9"/>
    <n v="183"/>
    <n v="26.521739130434781"/>
    <n v="1.2999999999999998"/>
    <n v="0.20333333333333331"/>
    <n v="-1.150943896331845E-2"/>
    <n v="27.368421052631575"/>
  </r>
  <r>
    <n v="1153"/>
    <n v="57"/>
    <x v="0"/>
    <x v="4"/>
    <x v="1"/>
    <x v="1"/>
    <n v="39"/>
    <n v="8.6999999999999993"/>
    <n v="7.5"/>
    <x v="1"/>
    <x v="1"/>
    <x v="54"/>
    <n v="4.2"/>
    <n v="6.1"/>
    <n v="210.60000000000002"/>
    <n v="34.524590163934434"/>
    <n v="-0.69999999999999929"/>
    <n v="0.13846153846153847"/>
    <n v="-1.150943896331845E-2"/>
    <n v="35.789473684210535"/>
  </r>
  <r>
    <n v="1154"/>
    <n v="21"/>
    <x v="1"/>
    <x v="5"/>
    <x v="4"/>
    <x v="0"/>
    <n v="34"/>
    <n v="5.7"/>
    <n v="8.6999999999999993"/>
    <x v="1"/>
    <x v="1"/>
    <x v="41"/>
    <n v="3.6"/>
    <n v="6.5"/>
    <n v="197.2"/>
    <n v="30.338461538461537"/>
    <n v="2.2999999999999998"/>
    <n v="0.17058823529411765"/>
    <n v="-1.150943896331845E-2"/>
    <n v="31.578947368421051"/>
  </r>
  <r>
    <n v="1155"/>
    <n v="25"/>
    <x v="1"/>
    <x v="7"/>
    <x v="0"/>
    <x v="1"/>
    <n v="58"/>
    <n v="5.5"/>
    <n v="5.9"/>
    <x v="0"/>
    <x v="0"/>
    <x v="3"/>
    <n v="5.6"/>
    <n v="2.9"/>
    <n v="580"/>
    <n v="200"/>
    <n v="2.5"/>
    <n v="0.17241379310344829"/>
    <n v="-1.150943896331845E-2"/>
    <n v="69.473684210526315"/>
  </r>
  <r>
    <n v="1156"/>
    <n v="57"/>
    <x v="0"/>
    <x v="1"/>
    <x v="0"/>
    <x v="0"/>
    <n v="53"/>
    <n v="5.0999999999999996"/>
    <n v="5.8"/>
    <x v="0"/>
    <x v="0"/>
    <x v="38"/>
    <n v="4.0999999999999996"/>
    <n v="4.4000000000000004"/>
    <n v="371"/>
    <n v="84.318181818181813"/>
    <n v="2.9000000000000004"/>
    <n v="0.13207547169811321"/>
    <n v="-1.150943896331845E-2"/>
    <n v="53.684210526315788"/>
  </r>
  <r>
    <n v="1157"/>
    <n v="61"/>
    <x v="0"/>
    <x v="1"/>
    <x v="5"/>
    <x v="0"/>
    <n v="39"/>
    <n v="5.4"/>
    <n v="7.7"/>
    <x v="0"/>
    <x v="0"/>
    <x v="75"/>
    <n v="2.9"/>
    <n v="6"/>
    <n v="222.3"/>
    <n v="37.050000000000004"/>
    <n v="2.5999999999999996"/>
    <n v="0.14615384615384616"/>
    <n v="-1.150943896331845E-2"/>
    <n v="36.84210526315789"/>
  </r>
  <r>
    <n v="1158"/>
    <n v="43"/>
    <x v="0"/>
    <x v="7"/>
    <x v="0"/>
    <x v="1"/>
    <n v="63"/>
    <n v="4.0999999999999996"/>
    <n v="3.4"/>
    <x v="0"/>
    <x v="0"/>
    <x v="3"/>
    <n v="7.3"/>
    <n v="1.7"/>
    <n v="630"/>
    <n v="370.58823529411768"/>
    <n v="3.9000000000000004"/>
    <n v="0.15873015873015872"/>
    <n v="-1.150943896331845E-2"/>
    <n v="82.10526315789474"/>
  </r>
  <r>
    <n v="1159"/>
    <n v="37"/>
    <x v="2"/>
    <x v="8"/>
    <x v="3"/>
    <x v="0"/>
    <n v="52"/>
    <n v="5.2"/>
    <n v="6.1"/>
    <x v="0"/>
    <x v="0"/>
    <x v="2"/>
    <n v="3.4"/>
    <n v="4.2"/>
    <n v="400.40000000000003"/>
    <n v="95.333333333333343"/>
    <n v="2.8"/>
    <n v="0.14807692307692308"/>
    <n v="-1.150943896331845E-2"/>
    <n v="55.78947368421052"/>
  </r>
  <r>
    <n v="1160"/>
    <n v="46"/>
    <x v="0"/>
    <x v="5"/>
    <x v="4"/>
    <x v="2"/>
    <n v="42"/>
    <n v="4.4000000000000004"/>
    <n v="5.9"/>
    <x v="0"/>
    <x v="0"/>
    <x v="39"/>
    <n v="3.1"/>
    <n v="4.9000000000000004"/>
    <n v="256.2"/>
    <n v="52.285714285714278"/>
    <n v="3.5999999999999996"/>
    <n v="0.14523809523809522"/>
    <n v="-1.150943896331845E-2"/>
    <n v="48.421052631578945"/>
  </r>
  <r>
    <n v="1161"/>
    <n v="60"/>
    <x v="0"/>
    <x v="4"/>
    <x v="4"/>
    <x v="1"/>
    <n v="30"/>
    <n v="7.3"/>
    <n v="10"/>
    <x v="1"/>
    <x v="1"/>
    <x v="58"/>
    <n v="3.9"/>
    <n v="8.4"/>
    <n v="99"/>
    <n v="11.785714285714285"/>
    <n v="0.70000000000000018"/>
    <n v="0.11"/>
    <n v="-1.150943896331845E-2"/>
    <n v="11.578947368421048"/>
  </r>
  <r>
    <n v="1162"/>
    <n v="27"/>
    <x v="0"/>
    <x v="7"/>
    <x v="2"/>
    <x v="1"/>
    <n v="63"/>
    <n v="8.4"/>
    <n v="5.6"/>
    <x v="1"/>
    <x v="1"/>
    <x v="3"/>
    <n v="5.7"/>
    <n v="2.8"/>
    <n v="630"/>
    <n v="225.00000000000003"/>
    <n v="-0.40000000000000036"/>
    <n v="0.15873015873015872"/>
    <n v="-1.150943896331845E-2"/>
    <n v="70.526315789473685"/>
  </r>
  <r>
    <n v="1163"/>
    <n v="47"/>
    <x v="0"/>
    <x v="3"/>
    <x v="3"/>
    <x v="1"/>
    <n v="33"/>
    <n v="6.5"/>
    <n v="10"/>
    <x v="1"/>
    <x v="1"/>
    <x v="76"/>
    <n v="4.3"/>
    <n v="7.7"/>
    <n v="148.5"/>
    <n v="19.285714285714285"/>
    <n v="1.5"/>
    <n v="0.13636363636363635"/>
    <n v="-1.150943896331845E-2"/>
    <n v="18.94736842105263"/>
  </r>
  <r>
    <n v="1164"/>
    <n v="29"/>
    <x v="1"/>
    <x v="1"/>
    <x v="1"/>
    <x v="1"/>
    <n v="31"/>
    <n v="5.2"/>
    <n v="8.1999999999999993"/>
    <x v="0"/>
    <x v="0"/>
    <x v="85"/>
    <n v="3.2"/>
    <n v="8.1"/>
    <n v="58.9"/>
    <n v="7.2716049382716053"/>
    <n v="2.8"/>
    <n v="6.1290322580645158E-2"/>
    <n v="-1.150943896331845E-2"/>
    <n v="14.736842105263163"/>
  </r>
  <r>
    <n v="1165"/>
    <n v="36"/>
    <x v="1"/>
    <x v="3"/>
    <x v="5"/>
    <x v="1"/>
    <n v="53"/>
    <n v="7.3"/>
    <n v="8.1999999999999993"/>
    <x v="1"/>
    <x v="1"/>
    <x v="3"/>
    <n v="4.4000000000000004"/>
    <n v="4.0999999999999996"/>
    <n v="530"/>
    <n v="129.26829268292684"/>
    <n v="0.70000000000000018"/>
    <n v="0.18867924528301888"/>
    <n v="-1.150943896331845E-2"/>
    <n v="56.84210526315789"/>
  </r>
  <r>
    <n v="1166"/>
    <n v="48"/>
    <x v="1"/>
    <x v="7"/>
    <x v="4"/>
    <x v="1"/>
    <n v="64"/>
    <n v="6.1"/>
    <n v="6.3"/>
    <x v="1"/>
    <x v="1"/>
    <x v="3"/>
    <n v="6.1"/>
    <n v="3.2"/>
    <n v="640"/>
    <n v="200"/>
    <n v="1.9000000000000004"/>
    <n v="0.15625"/>
    <n v="-1.150943896331845E-2"/>
    <n v="66.315789473684205"/>
  </r>
  <r>
    <n v="1167"/>
    <n v="25"/>
    <x v="1"/>
    <x v="7"/>
    <x v="3"/>
    <x v="0"/>
    <n v="56"/>
    <n v="7.7"/>
    <n v="7.3"/>
    <x v="1"/>
    <x v="1"/>
    <x v="3"/>
    <n v="4.5999999999999996"/>
    <n v="3.7"/>
    <n v="560"/>
    <n v="151.35135135135135"/>
    <n v="0.29999999999999982"/>
    <n v="0.17857142857142858"/>
    <n v="-1.150943896331845E-2"/>
    <n v="61.05263157894737"/>
  </r>
  <r>
    <n v="1168"/>
    <n v="33"/>
    <x v="1"/>
    <x v="2"/>
    <x v="3"/>
    <x v="0"/>
    <n v="49"/>
    <n v="4.8"/>
    <n v="5.8"/>
    <x v="0"/>
    <x v="2"/>
    <x v="6"/>
    <n v="6.5"/>
    <n v="3"/>
    <n v="480.20000000000005"/>
    <n v="160.06666666666669"/>
    <n v="3.2"/>
    <n v="0.2"/>
    <n v="-1.150943896331845E-2"/>
    <n v="68.421052631578945"/>
  </r>
  <r>
    <n v="1169"/>
    <n v="41"/>
    <x v="0"/>
    <x v="2"/>
    <x v="4"/>
    <x v="1"/>
    <n v="49"/>
    <n v="4.9000000000000004"/>
    <n v="5.9"/>
    <x v="0"/>
    <x v="5"/>
    <x v="42"/>
    <n v="3.6"/>
    <n v="3.7"/>
    <n v="416.5"/>
    <n v="112.56756756756756"/>
    <n v="3.0999999999999996"/>
    <n v="0.17346938775510204"/>
    <n v="-1.150943896331845E-2"/>
    <n v="61.05263157894737"/>
  </r>
  <r>
    <n v="1170"/>
    <n v="25"/>
    <x v="0"/>
    <x v="9"/>
    <x v="2"/>
    <x v="1"/>
    <n v="51"/>
    <n v="7.3"/>
    <n v="8.5"/>
    <x v="0"/>
    <x v="4"/>
    <x v="1"/>
    <n v="3.8"/>
    <n v="5.0999999999999996"/>
    <n v="418.2"/>
    <n v="82"/>
    <n v="0.70000000000000018"/>
    <n v="0.16078431372549018"/>
    <n v="-1.150943896331845E-2"/>
    <n v="46.315789473684212"/>
  </r>
  <r>
    <n v="1171"/>
    <n v="45"/>
    <x v="1"/>
    <x v="9"/>
    <x v="3"/>
    <x v="1"/>
    <n v="51"/>
    <n v="6.2"/>
    <n v="7.7"/>
    <x v="0"/>
    <x v="0"/>
    <x v="60"/>
    <n v="4.3"/>
    <n v="4.0999999999999996"/>
    <n v="484.5"/>
    <n v="118.17073170731709"/>
    <n v="1.7999999999999998"/>
    <n v="0.18627450980392157"/>
    <n v="-1.150943896331845E-2"/>
    <n v="56.84210526315789"/>
  </r>
  <r>
    <n v="1172"/>
    <n v="58"/>
    <x v="1"/>
    <x v="6"/>
    <x v="0"/>
    <x v="1"/>
    <n v="47"/>
    <n v="7.6"/>
    <n v="8.4"/>
    <x v="1"/>
    <x v="1"/>
    <x v="29"/>
    <n v="5.4"/>
    <n v="4.7"/>
    <n v="418.3"/>
    <n v="89"/>
    <n v="0.40000000000000036"/>
    <n v="0.18936170212765957"/>
    <n v="-1.150943896331845E-2"/>
    <n v="50.526315789473685"/>
  </r>
  <r>
    <n v="1173"/>
    <n v="31"/>
    <x v="1"/>
    <x v="6"/>
    <x v="3"/>
    <x v="1"/>
    <n v="45"/>
    <n v="4.9000000000000004"/>
    <n v="6.4"/>
    <x v="0"/>
    <x v="2"/>
    <x v="52"/>
    <n v="4.5999999999999996"/>
    <n v="4.0999999999999996"/>
    <n v="364.5"/>
    <n v="88.902439024390247"/>
    <n v="3.0999999999999996"/>
    <n v="0.18"/>
    <n v="-1.150943896331845E-2"/>
    <n v="56.84210526315789"/>
  </r>
  <r>
    <n v="1174"/>
    <n v="54"/>
    <x v="0"/>
    <x v="4"/>
    <x v="1"/>
    <x v="2"/>
    <n v="44"/>
    <n v="6.9"/>
    <n v="9.4"/>
    <x v="1"/>
    <x v="1"/>
    <x v="42"/>
    <n v="5"/>
    <n v="5.5"/>
    <n v="374"/>
    <n v="68"/>
    <n v="1.0999999999999996"/>
    <n v="0.19318181818181818"/>
    <n v="-1.150943896331845E-2"/>
    <n v="42.105263157894733"/>
  </r>
  <r>
    <n v="1175"/>
    <n v="33"/>
    <x v="0"/>
    <x v="2"/>
    <x v="4"/>
    <x v="1"/>
    <n v="38"/>
    <n v="7"/>
    <n v="10"/>
    <x v="1"/>
    <x v="1"/>
    <x v="45"/>
    <n v="3.8"/>
    <n v="7"/>
    <n v="224.20000000000002"/>
    <n v="32.028571428571432"/>
    <n v="1"/>
    <n v="0.15526315789473685"/>
    <n v="-1.150943896331845E-2"/>
    <n v="26.315789473684209"/>
  </r>
  <r>
    <n v="1176"/>
    <n v="41"/>
    <x v="0"/>
    <x v="4"/>
    <x v="1"/>
    <x v="1"/>
    <n v="42"/>
    <n v="3.9"/>
    <n v="5.0999999999999996"/>
    <x v="0"/>
    <x v="5"/>
    <x v="14"/>
    <n v="3.7"/>
    <n v="4.9000000000000004"/>
    <n v="222.6"/>
    <n v="45.428571428571423"/>
    <n v="4.0999999999999996"/>
    <n v="0.12619047619047619"/>
    <n v="-1.150943896331845E-2"/>
    <n v="48.421052631578945"/>
  </r>
  <r>
    <n v="1177"/>
    <n v="42"/>
    <x v="1"/>
    <x v="7"/>
    <x v="2"/>
    <x v="1"/>
    <n v="31"/>
    <n v="6.2"/>
    <n v="9.6999999999999993"/>
    <x v="1"/>
    <x v="1"/>
    <x v="34"/>
    <n v="2.4"/>
    <n v="8.3000000000000007"/>
    <n v="96.100000000000009"/>
    <n v="11.578313253012048"/>
    <n v="1.7999999999999998"/>
    <n v="0.1"/>
    <n v="-1.150943896331845E-2"/>
    <n v="12.631578947368412"/>
  </r>
  <r>
    <n v="1178"/>
    <n v="26"/>
    <x v="1"/>
    <x v="4"/>
    <x v="5"/>
    <x v="0"/>
    <n v="44"/>
    <n v="3.2"/>
    <n v="3.9"/>
    <x v="0"/>
    <x v="2"/>
    <x v="36"/>
    <n v="3.3"/>
    <n v="2.2999999999999998"/>
    <n v="409.20000000000005"/>
    <n v="177.9130434782609"/>
    <n v="4.8"/>
    <n v="0.21136363636363639"/>
    <n v="-1.150943896331845E-2"/>
    <n v="75.789473684210535"/>
  </r>
  <r>
    <n v="1179"/>
    <n v="59"/>
    <x v="1"/>
    <x v="7"/>
    <x v="0"/>
    <x v="0"/>
    <n v="37"/>
    <n v="8.4"/>
    <n v="8.1999999999999993"/>
    <x v="1"/>
    <x v="1"/>
    <x v="48"/>
    <n v="2.2000000000000002"/>
    <n v="6.3"/>
    <n v="203.5"/>
    <n v="32.301587301587304"/>
    <n v="-0.40000000000000036"/>
    <n v="0.14864864864864866"/>
    <n v="-1.150943896331845E-2"/>
    <n v="33.684210526315788"/>
  </r>
  <r>
    <n v="1180"/>
    <n v="44"/>
    <x v="0"/>
    <x v="1"/>
    <x v="4"/>
    <x v="1"/>
    <n v="36"/>
    <n v="4.2"/>
    <n v="6.2"/>
    <x v="1"/>
    <x v="1"/>
    <x v="13"/>
    <n v="2.2000000000000002"/>
    <n v="6.3"/>
    <n v="129.6"/>
    <n v="20.571428571428569"/>
    <n v="3.8"/>
    <n v="0.1"/>
    <n v="-1.150943896331845E-2"/>
    <n v="33.684210526315788"/>
  </r>
  <r>
    <n v="1181"/>
    <n v="32"/>
    <x v="1"/>
    <x v="2"/>
    <x v="3"/>
    <x v="1"/>
    <n v="46"/>
    <n v="5.9"/>
    <n v="7.8"/>
    <x v="0"/>
    <x v="2"/>
    <x v="45"/>
    <n v="3.6"/>
    <n v="5.9"/>
    <n v="271.40000000000003"/>
    <n v="46"/>
    <n v="2.0999999999999996"/>
    <n v="0.1282608695652174"/>
    <n v="-1.150943896331845E-2"/>
    <n v="37.89473684210526"/>
  </r>
  <r>
    <n v="1182"/>
    <n v="40"/>
    <x v="0"/>
    <x v="9"/>
    <x v="0"/>
    <x v="1"/>
    <n v="56"/>
    <n v="6.2"/>
    <n v="7.2"/>
    <x v="0"/>
    <x v="0"/>
    <x v="1"/>
    <n v="6.5"/>
    <n v="4.5"/>
    <n v="459.19999999999993"/>
    <n v="102.04444444444442"/>
    <n v="1.7999999999999998"/>
    <n v="0.14642857142857141"/>
    <n v="-1.150943896331845E-2"/>
    <n v="52.631578947368418"/>
  </r>
  <r>
    <n v="1183"/>
    <n v="60"/>
    <x v="0"/>
    <x v="4"/>
    <x v="3"/>
    <x v="1"/>
    <n v="52"/>
    <n v="4.8"/>
    <n v="5.4"/>
    <x v="0"/>
    <x v="5"/>
    <x v="3"/>
    <n v="4.0999999999999996"/>
    <n v="2.7"/>
    <n v="520"/>
    <n v="192.59259259259258"/>
    <n v="3.2"/>
    <n v="0.19230769230769232"/>
    <n v="-1.150943896331845E-2"/>
    <n v="71.578947368421055"/>
  </r>
  <r>
    <n v="1184"/>
    <n v="29"/>
    <x v="1"/>
    <x v="2"/>
    <x v="2"/>
    <x v="2"/>
    <n v="32"/>
    <n v="9"/>
    <n v="7.8"/>
    <x v="1"/>
    <x v="1"/>
    <x v="65"/>
    <n v="2.2999999999999998"/>
    <n v="6.6"/>
    <n v="150.4"/>
    <n v="22.787878787878789"/>
    <n v="-1"/>
    <n v="0.14687500000000001"/>
    <n v="-1.150943896331845E-2"/>
    <n v="30.526315789473692"/>
  </r>
  <r>
    <n v="1185"/>
    <n v="28"/>
    <x v="0"/>
    <x v="1"/>
    <x v="5"/>
    <x v="0"/>
    <n v="37"/>
    <n v="5.2"/>
    <n v="7.5"/>
    <x v="0"/>
    <x v="4"/>
    <x v="69"/>
    <n v="2.6"/>
    <n v="4.5999999999999996"/>
    <n v="307.10000000000002"/>
    <n v="66.760869565217405"/>
    <n v="2.8"/>
    <n v="0.22432432432432434"/>
    <n v="-1.150943896331845E-2"/>
    <n v="51.578947368421055"/>
  </r>
  <r>
    <n v="1186"/>
    <n v="34"/>
    <x v="0"/>
    <x v="3"/>
    <x v="4"/>
    <x v="0"/>
    <n v="52"/>
    <n v="5.8"/>
    <n v="7"/>
    <x v="0"/>
    <x v="0"/>
    <x v="3"/>
    <n v="5.9"/>
    <n v="3.5"/>
    <n v="520"/>
    <n v="148.57142857142858"/>
    <n v="2.2000000000000002"/>
    <n v="0.19230769230769232"/>
    <n v="-1.150943896331845E-2"/>
    <n v="63.157894736842103"/>
  </r>
  <r>
    <n v="1187"/>
    <n v="21"/>
    <x v="1"/>
    <x v="9"/>
    <x v="2"/>
    <x v="1"/>
    <n v="37"/>
    <n v="5.2"/>
    <n v="7.5"/>
    <x v="1"/>
    <x v="1"/>
    <x v="53"/>
    <n v="3.9"/>
    <n v="5.5"/>
    <n v="240.5"/>
    <n v="43.727272727272727"/>
    <n v="2.8"/>
    <n v="0.17567567567567569"/>
    <n v="-1.150943896331845E-2"/>
    <n v="42.105263157894733"/>
  </r>
  <r>
    <n v="1188"/>
    <n v="44"/>
    <x v="1"/>
    <x v="5"/>
    <x v="2"/>
    <x v="1"/>
    <n v="43"/>
    <n v="5.2"/>
    <n v="6.9"/>
    <x v="1"/>
    <x v="1"/>
    <x v="3"/>
    <n v="3.8"/>
    <n v="3.5"/>
    <n v="430"/>
    <n v="122.85714285714286"/>
    <n v="2.8"/>
    <n v="0.23255813953488372"/>
    <n v="-1.150943896331845E-2"/>
    <n v="63.157894736842103"/>
  </r>
  <r>
    <n v="1189"/>
    <n v="32"/>
    <x v="0"/>
    <x v="0"/>
    <x v="5"/>
    <x v="0"/>
    <n v="49"/>
    <n v="6"/>
    <n v="7.7"/>
    <x v="0"/>
    <x v="0"/>
    <x v="38"/>
    <n v="4.3"/>
    <n v="5.3"/>
    <n v="343"/>
    <n v="64.716981132075475"/>
    <n v="2"/>
    <n v="0.14285714285714285"/>
    <n v="-1.150943896331845E-2"/>
    <n v="44.21052631578948"/>
  </r>
  <r>
    <n v="1190"/>
    <n v="53"/>
    <x v="1"/>
    <x v="2"/>
    <x v="2"/>
    <x v="1"/>
    <n v="37"/>
    <n v="7.3"/>
    <n v="9.9"/>
    <x v="1"/>
    <x v="1"/>
    <x v="30"/>
    <n v="2.4"/>
    <n v="8.3000000000000007"/>
    <n v="118.4"/>
    <n v="14.265060240963855"/>
    <n v="0.70000000000000018"/>
    <n v="8.6486486486486491E-2"/>
    <n v="-1.150943896331845E-2"/>
    <n v="12.631578947368412"/>
  </r>
  <r>
    <n v="1191"/>
    <n v="53"/>
    <x v="0"/>
    <x v="8"/>
    <x v="2"/>
    <x v="2"/>
    <n v="45"/>
    <n v="6.4"/>
    <n v="8.6999999999999993"/>
    <x v="1"/>
    <x v="1"/>
    <x v="69"/>
    <n v="6.3"/>
    <n v="5.2"/>
    <n v="373.50000000000006"/>
    <n v="71.82692307692308"/>
    <n v="1.5999999999999996"/>
    <n v="0.18444444444444447"/>
    <n v="-1.150943896331845E-2"/>
    <n v="45.263157894736835"/>
  </r>
  <r>
    <n v="1192"/>
    <n v="54"/>
    <x v="1"/>
    <x v="2"/>
    <x v="3"/>
    <x v="1"/>
    <n v="34"/>
    <n v="5.0999999999999996"/>
    <n v="7.7"/>
    <x v="1"/>
    <x v="1"/>
    <x v="62"/>
    <n v="2.7"/>
    <n v="6.7"/>
    <n v="149.60000000000002"/>
    <n v="22.328358208955226"/>
    <n v="2.9000000000000004"/>
    <n v="0.12941176470588237"/>
    <n v="-1.150943896331845E-2"/>
    <n v="29.473684210526311"/>
  </r>
  <r>
    <n v="1193"/>
    <n v="57"/>
    <x v="1"/>
    <x v="7"/>
    <x v="1"/>
    <x v="1"/>
    <n v="40"/>
    <n v="6.2"/>
    <n v="8.8000000000000007"/>
    <x v="1"/>
    <x v="1"/>
    <x v="21"/>
    <n v="6.3"/>
    <n v="6"/>
    <n v="268"/>
    <n v="44.666666666666664"/>
    <n v="1.7999999999999998"/>
    <n v="0.16750000000000001"/>
    <n v="-1.150943896331845E-2"/>
    <n v="36.84210526315789"/>
  </r>
  <r>
    <n v="1194"/>
    <n v="22"/>
    <x v="1"/>
    <x v="5"/>
    <x v="3"/>
    <x v="0"/>
    <n v="47"/>
    <n v="4.0999999999999996"/>
    <n v="5"/>
    <x v="0"/>
    <x v="0"/>
    <x v="6"/>
    <n v="5.5"/>
    <n v="2.6"/>
    <n v="460.6"/>
    <n v="177.15384615384616"/>
    <n v="3.9000000000000004"/>
    <n v="0.20851063829787236"/>
    <n v="-1.150943896331845E-2"/>
    <n v="72.631578947368425"/>
  </r>
  <r>
    <n v="1195"/>
    <n v="61"/>
    <x v="1"/>
    <x v="8"/>
    <x v="5"/>
    <x v="1"/>
    <n v="32"/>
    <n v="8"/>
    <n v="9.3000000000000007"/>
    <x v="1"/>
    <x v="1"/>
    <x v="54"/>
    <n v="3.3"/>
    <n v="7"/>
    <n v="172.8"/>
    <n v="24.685714285714287"/>
    <n v="0"/>
    <n v="0.16875000000000001"/>
    <n v="-1.150943896331845E-2"/>
    <n v="26.315789473684209"/>
  </r>
  <r>
    <n v="1196"/>
    <n v="25"/>
    <x v="0"/>
    <x v="4"/>
    <x v="0"/>
    <x v="1"/>
    <n v="48"/>
    <n v="5.4"/>
    <n v="6.9"/>
    <x v="1"/>
    <x v="1"/>
    <x v="3"/>
    <n v="5"/>
    <n v="3.4"/>
    <n v="480"/>
    <n v="141.1764705882353"/>
    <n v="2.5999999999999996"/>
    <n v="0.20833333333333334"/>
    <n v="-1.150943896331845E-2"/>
    <n v="64.21052631578948"/>
  </r>
  <r>
    <n v="1197"/>
    <n v="38"/>
    <x v="0"/>
    <x v="1"/>
    <x v="5"/>
    <x v="1"/>
    <n v="44"/>
    <n v="5.5"/>
    <n v="7.4"/>
    <x v="0"/>
    <x v="0"/>
    <x v="45"/>
    <n v="4.3"/>
    <n v="5.7"/>
    <n v="259.60000000000002"/>
    <n v="45.543859649122808"/>
    <n v="2.5"/>
    <n v="0.13409090909090909"/>
    <n v="-1.150943896331845E-2"/>
    <n v="40"/>
  </r>
  <r>
    <n v="1198"/>
    <n v="22"/>
    <x v="0"/>
    <x v="8"/>
    <x v="5"/>
    <x v="0"/>
    <n v="49"/>
    <n v="3.3"/>
    <n v="3.5"/>
    <x v="0"/>
    <x v="4"/>
    <x v="6"/>
    <n v="5"/>
    <n v="1.8"/>
    <n v="480.20000000000005"/>
    <n v="266.77777777777777"/>
    <n v="4.7"/>
    <n v="0.2"/>
    <n v="-1.150943896331845E-2"/>
    <n v="81.05263157894737"/>
  </r>
  <r>
    <n v="1199"/>
    <n v="37"/>
    <x v="0"/>
    <x v="4"/>
    <x v="5"/>
    <x v="1"/>
    <n v="46"/>
    <n v="5.4"/>
    <n v="7.1"/>
    <x v="0"/>
    <x v="3"/>
    <x v="67"/>
    <n v="3.1"/>
    <n v="5.2"/>
    <n v="303.59999999999997"/>
    <n v="58.384615384615373"/>
    <n v="2.5999999999999996"/>
    <n v="0.14347826086956522"/>
    <n v="-1.150943896331845E-2"/>
    <n v="45.263157894736835"/>
  </r>
  <r>
    <n v="1200"/>
    <n v="58"/>
    <x v="1"/>
    <x v="4"/>
    <x v="5"/>
    <x v="1"/>
    <n v="55"/>
    <n v="8.6999999999999993"/>
    <n v="5.9"/>
    <x v="1"/>
    <x v="1"/>
    <x v="3"/>
    <n v="6.1"/>
    <n v="3"/>
    <n v="550"/>
    <n v="183.33333333333334"/>
    <n v="-0.69999999999999929"/>
    <n v="0.18181818181818182"/>
    <n v="-1.150943896331845E-2"/>
    <n v="68.421052631578945"/>
  </r>
  <r>
    <n v="1201"/>
    <n v="28"/>
    <x v="0"/>
    <x v="4"/>
    <x v="2"/>
    <x v="0"/>
    <n v="46"/>
    <n v="7.1"/>
    <n v="9.1999999999999993"/>
    <x v="1"/>
    <x v="1"/>
    <x v="70"/>
    <n v="6"/>
    <n v="5.4"/>
    <n v="386.40000000000003"/>
    <n v="71.555555555555557"/>
    <n v="0.90000000000000036"/>
    <n v="0.18260869565217391"/>
    <n v="-1.150943896331845E-2"/>
    <n v="43.157894736842103"/>
  </r>
  <r>
    <n v="1202"/>
    <n v="31"/>
    <x v="0"/>
    <x v="7"/>
    <x v="5"/>
    <x v="1"/>
    <n v="41"/>
    <n v="7.9"/>
    <n v="8.6"/>
    <x v="1"/>
    <x v="1"/>
    <x v="11"/>
    <n v="5.7"/>
    <n v="5.7"/>
    <n v="299.3"/>
    <n v="52.508771929824562"/>
    <n v="9.9999999999999645E-2"/>
    <n v="0.17804878048780487"/>
    <n v="-1.150943896331845E-2"/>
    <n v="40"/>
  </r>
  <r>
    <n v="1203"/>
    <n v="24"/>
    <x v="0"/>
    <x v="8"/>
    <x v="0"/>
    <x v="2"/>
    <n v="45"/>
    <n v="6.4"/>
    <n v="8.6"/>
    <x v="1"/>
    <x v="1"/>
    <x v="67"/>
    <n v="4"/>
    <n v="6"/>
    <n v="297"/>
    <n v="49.5"/>
    <n v="1.5999999999999996"/>
    <n v="0.14666666666666667"/>
    <n v="-1.150943896331845E-2"/>
    <n v="36.84210526315789"/>
  </r>
  <r>
    <n v="1204"/>
    <n v="22"/>
    <x v="2"/>
    <x v="6"/>
    <x v="5"/>
    <x v="1"/>
    <n v="49"/>
    <n v="3"/>
    <n v="3.1"/>
    <x v="0"/>
    <x v="2"/>
    <x v="2"/>
    <n v="5.9"/>
    <n v="2.7"/>
    <n v="377.3"/>
    <n v="139.74074074074073"/>
    <n v="5"/>
    <n v="0.15714285714285714"/>
    <n v="-1.150943896331845E-2"/>
    <n v="71.578947368421055"/>
  </r>
  <r>
    <n v="1205"/>
    <n v="30"/>
    <x v="0"/>
    <x v="1"/>
    <x v="3"/>
    <x v="0"/>
    <n v="45"/>
    <n v="6.3"/>
    <n v="8.5"/>
    <x v="1"/>
    <x v="1"/>
    <x v="52"/>
    <n v="5.0999999999999996"/>
    <n v="5.2"/>
    <n v="364.5"/>
    <n v="70.09615384615384"/>
    <n v="1.7000000000000002"/>
    <n v="0.18"/>
    <n v="-1.150943896331845E-2"/>
    <n v="45.263157894736835"/>
  </r>
  <r>
    <n v="1206"/>
    <n v="49"/>
    <x v="1"/>
    <x v="3"/>
    <x v="2"/>
    <x v="1"/>
    <n v="45"/>
    <n v="6.5"/>
    <n v="8.8000000000000007"/>
    <x v="1"/>
    <x v="1"/>
    <x v="3"/>
    <n v="5"/>
    <n v="4.4000000000000004"/>
    <n v="450"/>
    <n v="102.27272727272727"/>
    <n v="1.5"/>
    <n v="0.22222222222222221"/>
    <n v="-1.150943896331845E-2"/>
    <n v="53.684210526315788"/>
  </r>
  <r>
    <n v="1207"/>
    <n v="23"/>
    <x v="0"/>
    <x v="2"/>
    <x v="3"/>
    <x v="0"/>
    <n v="39"/>
    <n v="7.5"/>
    <n v="9.3000000000000007"/>
    <x v="1"/>
    <x v="1"/>
    <x v="70"/>
    <n v="4.0999999999999996"/>
    <n v="5.5"/>
    <n v="327.60000000000002"/>
    <n v="59.56363636363637"/>
    <n v="0.5"/>
    <n v="0.2153846153846154"/>
    <n v="-1.150943896331845E-2"/>
    <n v="42.105263157894733"/>
  </r>
  <r>
    <n v="1208"/>
    <n v="24"/>
    <x v="0"/>
    <x v="7"/>
    <x v="2"/>
    <x v="0"/>
    <n v="39"/>
    <n v="6.1"/>
    <n v="8.8000000000000007"/>
    <x v="1"/>
    <x v="1"/>
    <x v="53"/>
    <n v="5.3"/>
    <n v="6.1"/>
    <n v="253.5"/>
    <n v="41.557377049180332"/>
    <n v="1.9000000000000004"/>
    <n v="0.16666666666666666"/>
    <n v="-1.150943896331845E-2"/>
    <n v="35.789473684210535"/>
  </r>
  <r>
    <n v="1209"/>
    <n v="20"/>
    <x v="1"/>
    <x v="9"/>
    <x v="3"/>
    <x v="2"/>
    <n v="33"/>
    <n v="5"/>
    <n v="7.8"/>
    <x v="1"/>
    <x v="1"/>
    <x v="15"/>
    <n v="1.3"/>
    <n v="6.9"/>
    <n v="128.69999999999999"/>
    <n v="18.652173913043477"/>
    <n v="3"/>
    <n v="0.11818181818181818"/>
    <n v="-1.150943896331845E-2"/>
    <n v="27.368421052631575"/>
  </r>
  <r>
    <n v="1210"/>
    <n v="46"/>
    <x v="1"/>
    <x v="3"/>
    <x v="4"/>
    <x v="1"/>
    <n v="58"/>
    <n v="6.1"/>
    <n v="6.8"/>
    <x v="0"/>
    <x v="3"/>
    <x v="3"/>
    <n v="7"/>
    <n v="3.4"/>
    <n v="580"/>
    <n v="170.58823529411765"/>
    <n v="1.9000000000000004"/>
    <n v="0.17241379310344829"/>
    <n v="-1.150943896331845E-2"/>
    <n v="64.21052631578948"/>
  </r>
  <r>
    <n v="1211"/>
    <n v="47"/>
    <x v="1"/>
    <x v="1"/>
    <x v="1"/>
    <x v="1"/>
    <n v="35"/>
    <n v="5.7"/>
    <n v="8.5"/>
    <x v="0"/>
    <x v="4"/>
    <x v="7"/>
    <n v="4.4000000000000004"/>
    <n v="5.8"/>
    <n v="241.5"/>
    <n v="41.637931034482762"/>
    <n v="2.2999999999999998"/>
    <n v="0.19714285714285715"/>
    <n v="-1.150943896331845E-2"/>
    <n v="38.947368421052637"/>
  </r>
  <r>
    <n v="1212"/>
    <n v="48"/>
    <x v="1"/>
    <x v="7"/>
    <x v="1"/>
    <x v="0"/>
    <n v="39"/>
    <n v="7"/>
    <n v="10"/>
    <x v="1"/>
    <x v="1"/>
    <x v="35"/>
    <n v="3.4"/>
    <n v="6.8"/>
    <n v="245.7"/>
    <n v="36.132352941176471"/>
    <n v="1"/>
    <n v="0.16153846153846155"/>
    <n v="-1.150943896331845E-2"/>
    <n v="28.421052631578945"/>
  </r>
  <r>
    <n v="1213"/>
    <n v="37"/>
    <x v="0"/>
    <x v="3"/>
    <x v="2"/>
    <x v="1"/>
    <n v="39"/>
    <n v="6.1"/>
    <n v="8.6999999999999993"/>
    <x v="0"/>
    <x v="0"/>
    <x v="54"/>
    <n v="2.9"/>
    <n v="6.6"/>
    <n v="210.60000000000002"/>
    <n v="31.909090909090914"/>
    <n v="1.9000000000000004"/>
    <n v="0.13846153846153847"/>
    <n v="-1.150943896331845E-2"/>
    <n v="30.526315789473692"/>
  </r>
  <r>
    <n v="1214"/>
    <n v="31"/>
    <x v="0"/>
    <x v="2"/>
    <x v="4"/>
    <x v="1"/>
    <n v="52"/>
    <n v="4.7"/>
    <n v="5.4"/>
    <x v="0"/>
    <x v="0"/>
    <x v="3"/>
    <n v="4.8"/>
    <n v="2.7"/>
    <n v="520"/>
    <n v="192.59259259259258"/>
    <n v="3.3"/>
    <n v="0.19230769230769232"/>
    <n v="-1.150943896331845E-2"/>
    <n v="71.578947368421055"/>
  </r>
  <r>
    <n v="1215"/>
    <n v="32"/>
    <x v="1"/>
    <x v="4"/>
    <x v="0"/>
    <x v="2"/>
    <n v="42"/>
    <n v="7.1"/>
    <n v="9.6999999999999993"/>
    <x v="0"/>
    <x v="4"/>
    <x v="27"/>
    <n v="5"/>
    <n v="6.7"/>
    <n v="268.8"/>
    <n v="40.119402985074629"/>
    <n v="0.90000000000000036"/>
    <n v="0.15238095238095239"/>
    <n v="-1.150943896331845E-2"/>
    <n v="29.473684210526311"/>
  </r>
  <r>
    <n v="1216"/>
    <n v="60"/>
    <x v="0"/>
    <x v="5"/>
    <x v="4"/>
    <x v="1"/>
    <n v="54"/>
    <n v="5.0999999999999996"/>
    <n v="5.7"/>
    <x v="0"/>
    <x v="4"/>
    <x v="20"/>
    <n v="5.4"/>
    <n v="3.3"/>
    <n v="496.79999999999995"/>
    <n v="150.54545454545453"/>
    <n v="2.9000000000000004"/>
    <n v="0.17037037037037037"/>
    <n v="-1.150943896331845E-2"/>
    <n v="65.26315789473685"/>
  </r>
  <r>
    <n v="1217"/>
    <n v="21"/>
    <x v="1"/>
    <x v="4"/>
    <x v="2"/>
    <x v="2"/>
    <n v="39"/>
    <n v="5.7"/>
    <n v="8.1999999999999993"/>
    <x v="0"/>
    <x v="0"/>
    <x v="45"/>
    <n v="3.4"/>
    <n v="6.1"/>
    <n v="230.10000000000002"/>
    <n v="37.721311475409841"/>
    <n v="2.2999999999999998"/>
    <n v="0.1512820512820513"/>
    <n v="-1.150943896331845E-2"/>
    <n v="35.789473684210535"/>
  </r>
  <r>
    <n v="1218"/>
    <n v="56"/>
    <x v="1"/>
    <x v="1"/>
    <x v="4"/>
    <x v="1"/>
    <n v="47"/>
    <n v="5.5"/>
    <n v="7.1"/>
    <x v="1"/>
    <x v="1"/>
    <x v="56"/>
    <n v="4.4000000000000004"/>
    <n v="4"/>
    <n v="423"/>
    <n v="105.75"/>
    <n v="2.5"/>
    <n v="0.19148936170212766"/>
    <n v="-1.150943896331845E-2"/>
    <n v="57.894736842105267"/>
  </r>
  <r>
    <n v="1219"/>
    <n v="64"/>
    <x v="0"/>
    <x v="2"/>
    <x v="0"/>
    <x v="0"/>
    <n v="38"/>
    <n v="6.6"/>
    <n v="9.5"/>
    <x v="1"/>
    <x v="1"/>
    <x v="54"/>
    <n v="4.2"/>
    <n v="7.1"/>
    <n v="205.20000000000002"/>
    <n v="28.901408450704228"/>
    <n v="1.4000000000000004"/>
    <n v="0.14210526315789473"/>
    <n v="-1.150943896331845E-2"/>
    <n v="25.26315789473685"/>
  </r>
  <r>
    <n v="1220"/>
    <n v="35"/>
    <x v="1"/>
    <x v="3"/>
    <x v="2"/>
    <x v="1"/>
    <n v="62"/>
    <n v="4.0999999999999996"/>
    <n v="3.5"/>
    <x v="0"/>
    <x v="4"/>
    <x v="3"/>
    <n v="8"/>
    <n v="1.8"/>
    <n v="620"/>
    <n v="344.44444444444446"/>
    <n v="3.9000000000000004"/>
    <n v="0.16129032258064516"/>
    <n v="-1.150943896331845E-2"/>
    <n v="81.05263157894737"/>
  </r>
  <r>
    <n v="1221"/>
    <n v="43"/>
    <x v="0"/>
    <x v="0"/>
    <x v="1"/>
    <x v="1"/>
    <n v="35"/>
    <n v="6.2"/>
    <n v="9.4"/>
    <x v="0"/>
    <x v="3"/>
    <x v="12"/>
    <n v="7"/>
    <n v="7.1"/>
    <n v="182"/>
    <n v="25.633802816901408"/>
    <n v="1.7999999999999998"/>
    <n v="0.14857142857142858"/>
    <n v="-1.150943896331845E-2"/>
    <n v="25.26315789473685"/>
  </r>
  <r>
    <n v="1222"/>
    <n v="54"/>
    <x v="0"/>
    <x v="5"/>
    <x v="5"/>
    <x v="2"/>
    <n v="47"/>
    <n v="7.8"/>
    <n v="8.1"/>
    <x v="1"/>
    <x v="1"/>
    <x v="0"/>
    <n v="5.7"/>
    <n v="5.3"/>
    <n v="347.8"/>
    <n v="65.622641509433961"/>
    <n v="0.20000000000000018"/>
    <n v="0.1574468085106383"/>
    <n v="-1.150943896331845E-2"/>
    <n v="44.21052631578948"/>
  </r>
  <r>
    <n v="1223"/>
    <n v="41"/>
    <x v="0"/>
    <x v="4"/>
    <x v="4"/>
    <x v="1"/>
    <n v="50"/>
    <n v="6.3"/>
    <n v="8"/>
    <x v="0"/>
    <x v="0"/>
    <x v="3"/>
    <n v="4.4000000000000004"/>
    <n v="4"/>
    <n v="500"/>
    <n v="125"/>
    <n v="1.7000000000000002"/>
    <n v="0.2"/>
    <n v="-1.150943896331845E-2"/>
    <n v="57.894736842105267"/>
  </r>
  <r>
    <n v="1224"/>
    <n v="55"/>
    <x v="1"/>
    <x v="6"/>
    <x v="1"/>
    <x v="2"/>
    <n v="48"/>
    <n v="5.2"/>
    <n v="6.5"/>
    <x v="1"/>
    <x v="1"/>
    <x v="3"/>
    <n v="6.2"/>
    <n v="3.2"/>
    <n v="480"/>
    <n v="150"/>
    <n v="2.8"/>
    <n v="0.20833333333333334"/>
    <n v="-1.150943896331845E-2"/>
    <n v="66.315789473684205"/>
  </r>
  <r>
    <n v="1225"/>
    <n v="30"/>
    <x v="0"/>
    <x v="3"/>
    <x v="1"/>
    <x v="0"/>
    <n v="43"/>
    <n v="5.7"/>
    <n v="7.7"/>
    <x v="0"/>
    <x v="4"/>
    <x v="53"/>
    <n v="3.3"/>
    <n v="5.6"/>
    <n v="279.5"/>
    <n v="49.910714285714292"/>
    <n v="2.2999999999999998"/>
    <n v="0.15116279069767441"/>
    <n v="-1.150943896331845E-2"/>
    <n v="41.052631578947377"/>
  </r>
  <r>
    <n v="1226"/>
    <n v="48"/>
    <x v="1"/>
    <x v="4"/>
    <x v="3"/>
    <x v="1"/>
    <n v="43"/>
    <n v="6.6"/>
    <n v="9.1999999999999993"/>
    <x v="1"/>
    <x v="1"/>
    <x v="41"/>
    <n v="3.7"/>
    <n v="6.7"/>
    <n v="249.4"/>
    <n v="37.223880597014926"/>
    <n v="1.4000000000000004"/>
    <n v="0.13488372093023254"/>
    <n v="-1.150943896331845E-2"/>
    <n v="29.473684210526311"/>
  </r>
  <r>
    <n v="1227"/>
    <n v="54"/>
    <x v="1"/>
    <x v="3"/>
    <x v="0"/>
    <x v="2"/>
    <n v="45"/>
    <n v="7"/>
    <n v="9.4"/>
    <x v="1"/>
    <x v="1"/>
    <x v="33"/>
    <n v="5.9"/>
    <n v="6.3"/>
    <n v="306"/>
    <n v="48.571428571428569"/>
    <n v="1"/>
    <n v="0.15111111111111111"/>
    <n v="-1.150943896331845E-2"/>
    <n v="33.684210526315788"/>
  </r>
  <r>
    <n v="1228"/>
    <n v="34"/>
    <x v="1"/>
    <x v="5"/>
    <x v="5"/>
    <x v="1"/>
    <n v="43"/>
    <n v="8.5"/>
    <n v="7.5"/>
    <x v="1"/>
    <x v="1"/>
    <x v="2"/>
    <n v="4.3"/>
    <n v="4.9000000000000004"/>
    <n v="331.1"/>
    <n v="67.571428571428569"/>
    <n v="-0.5"/>
    <n v="0.17906976744186046"/>
    <n v="-1.150943896331845E-2"/>
    <n v="48.421052631578945"/>
  </r>
  <r>
    <n v="1229"/>
    <n v="50"/>
    <x v="1"/>
    <x v="1"/>
    <x v="4"/>
    <x v="0"/>
    <n v="52"/>
    <n v="3.8"/>
    <n v="3.9"/>
    <x v="0"/>
    <x v="2"/>
    <x v="50"/>
    <n v="4.7"/>
    <n v="2.4"/>
    <n v="473.2"/>
    <n v="197.16666666666666"/>
    <n v="4.2"/>
    <n v="0.17499999999999999"/>
    <n v="-1.150943896331845E-2"/>
    <n v="74.73684210526315"/>
  </r>
  <r>
    <n v="1230"/>
    <n v="61"/>
    <x v="0"/>
    <x v="9"/>
    <x v="1"/>
    <x v="1"/>
    <n v="62"/>
    <n v="6.6"/>
    <n v="7.2"/>
    <x v="0"/>
    <x v="4"/>
    <x v="6"/>
    <n v="4.7"/>
    <n v="3.7"/>
    <n v="607.6"/>
    <n v="164.21621621621622"/>
    <n v="1.4000000000000004"/>
    <n v="0.15806451612903227"/>
    <n v="-1.150943896331845E-2"/>
    <n v="61.05263157894737"/>
  </r>
  <r>
    <n v="1231"/>
    <n v="60"/>
    <x v="0"/>
    <x v="4"/>
    <x v="1"/>
    <x v="2"/>
    <n v="40"/>
    <n v="6.5"/>
    <n v="9.1999999999999993"/>
    <x v="0"/>
    <x v="0"/>
    <x v="17"/>
    <n v="3"/>
    <n v="6.6"/>
    <n v="240"/>
    <n v="36.363636363636367"/>
    <n v="1.5"/>
    <n v="0.15"/>
    <n v="-1.150943896331845E-2"/>
    <n v="30.526315789473692"/>
  </r>
  <r>
    <n v="1232"/>
    <n v="62"/>
    <x v="0"/>
    <x v="3"/>
    <x v="0"/>
    <x v="0"/>
    <n v="34"/>
    <n v="6.1"/>
    <n v="9.1999999999999993"/>
    <x v="1"/>
    <x v="1"/>
    <x v="54"/>
    <n v="3.5"/>
    <n v="6.9"/>
    <n v="183.60000000000002"/>
    <n v="26.608695652173914"/>
    <n v="1.9000000000000004"/>
    <n v="0.15882352941176472"/>
    <n v="-1.150943896331845E-2"/>
    <n v="27.368421052631575"/>
  </r>
  <r>
    <n v="1233"/>
    <n v="35"/>
    <x v="1"/>
    <x v="9"/>
    <x v="5"/>
    <x v="1"/>
    <n v="44"/>
    <n v="6.7"/>
    <n v="9.1999999999999993"/>
    <x v="1"/>
    <x v="1"/>
    <x v="43"/>
    <n v="5.8"/>
    <n v="5.2"/>
    <n v="382.79999999999995"/>
    <n v="73.615384615384599"/>
    <n v="1.2999999999999998"/>
    <n v="0.19772727272727272"/>
    <n v="-1.150943896331845E-2"/>
    <n v="45.263157894736835"/>
  </r>
  <r>
    <n v="1234"/>
    <n v="29"/>
    <x v="2"/>
    <x v="9"/>
    <x v="5"/>
    <x v="0"/>
    <n v="65"/>
    <n v="5.9"/>
    <n v="5.8"/>
    <x v="0"/>
    <x v="4"/>
    <x v="3"/>
    <n v="6.1"/>
    <n v="2.9"/>
    <n v="650"/>
    <n v="224.13793103448276"/>
    <n v="2.0999999999999996"/>
    <n v="0.15384615384615385"/>
    <n v="-1.150943896331845E-2"/>
    <n v="69.473684210526315"/>
  </r>
  <r>
    <n v="1235"/>
    <n v="51"/>
    <x v="1"/>
    <x v="6"/>
    <x v="1"/>
    <x v="1"/>
    <n v="38"/>
    <n v="4.7"/>
    <n v="6.8"/>
    <x v="0"/>
    <x v="0"/>
    <x v="8"/>
    <n v="4"/>
    <n v="5.8"/>
    <n v="193.79999999999998"/>
    <n v="33.41379310344827"/>
    <n v="3.3"/>
    <n v="0.13421052631578947"/>
    <n v="-1.150943896331845E-2"/>
    <n v="38.947368421052637"/>
  </r>
  <r>
    <n v="1236"/>
    <n v="21"/>
    <x v="1"/>
    <x v="9"/>
    <x v="1"/>
    <x v="1"/>
    <n v="58"/>
    <n v="6.5"/>
    <n v="7.5"/>
    <x v="1"/>
    <x v="1"/>
    <x v="6"/>
    <n v="6.7"/>
    <n v="3.8"/>
    <n v="568.40000000000009"/>
    <n v="149.5789473684211"/>
    <n v="1.5"/>
    <n v="0.16896551724137931"/>
    <n v="-1.150943896331845E-2"/>
    <n v="60"/>
  </r>
  <r>
    <n v="1237"/>
    <n v="43"/>
    <x v="1"/>
    <x v="5"/>
    <x v="1"/>
    <x v="1"/>
    <n v="58"/>
    <n v="7.2"/>
    <n v="7.9"/>
    <x v="0"/>
    <x v="4"/>
    <x v="3"/>
    <n v="3.3"/>
    <n v="4"/>
    <n v="580"/>
    <n v="145"/>
    <n v="0.79999999999999982"/>
    <n v="0.17241379310344829"/>
    <n v="-1.150943896331845E-2"/>
    <n v="57.894736842105267"/>
  </r>
  <r>
    <n v="1238"/>
    <n v="42"/>
    <x v="0"/>
    <x v="2"/>
    <x v="1"/>
    <x v="1"/>
    <n v="40"/>
    <n v="6.1"/>
    <n v="8.6999999999999993"/>
    <x v="0"/>
    <x v="2"/>
    <x v="4"/>
    <n v="3.7"/>
    <n v="6.9"/>
    <n v="192"/>
    <n v="27.826086956521738"/>
    <n v="1.9000000000000004"/>
    <n v="0.12"/>
    <n v="-1.150943896331845E-2"/>
    <n v="27.368421052631575"/>
  </r>
  <r>
    <n v="1239"/>
    <n v="21"/>
    <x v="1"/>
    <x v="9"/>
    <x v="3"/>
    <x v="1"/>
    <n v="49"/>
    <n v="7.8"/>
    <n v="7.9"/>
    <x v="1"/>
    <x v="1"/>
    <x v="0"/>
    <n v="3.6"/>
    <n v="5.2"/>
    <n v="362.6"/>
    <n v="69.730769230769226"/>
    <n v="0.20000000000000018"/>
    <n v="0.15102040816326531"/>
    <n v="-1.150943896331845E-2"/>
    <n v="45.263157894736835"/>
  </r>
  <r>
    <n v="1240"/>
    <n v="57"/>
    <x v="1"/>
    <x v="0"/>
    <x v="3"/>
    <x v="1"/>
    <n v="58"/>
    <n v="5.8"/>
    <n v="6.5"/>
    <x v="0"/>
    <x v="0"/>
    <x v="64"/>
    <n v="7.6"/>
    <n v="3.4"/>
    <n v="562.59999999999991"/>
    <n v="165.47058823529409"/>
    <n v="2.2000000000000002"/>
    <n v="0.16724137931034483"/>
    <n v="-1.150943896331845E-2"/>
    <n v="64.21052631578948"/>
  </r>
  <r>
    <n v="1241"/>
    <n v="50"/>
    <x v="0"/>
    <x v="3"/>
    <x v="5"/>
    <x v="1"/>
    <n v="41"/>
    <n v="6.9"/>
    <n v="9.6999999999999993"/>
    <x v="1"/>
    <x v="1"/>
    <x v="38"/>
    <n v="4"/>
    <n v="6.4"/>
    <n v="287"/>
    <n v="44.84375"/>
    <n v="1.0999999999999996"/>
    <n v="0.17073170731707318"/>
    <n v="-1.150943896331845E-2"/>
    <n v="32.631578947368418"/>
  </r>
  <r>
    <n v="1242"/>
    <n v="59"/>
    <x v="2"/>
    <x v="9"/>
    <x v="2"/>
    <x v="1"/>
    <n v="43"/>
    <n v="3.8"/>
    <n v="4.9000000000000004"/>
    <x v="0"/>
    <x v="0"/>
    <x v="41"/>
    <n v="4.8"/>
    <n v="4.5999999999999996"/>
    <n v="249.4"/>
    <n v="54.217391304347835"/>
    <n v="4.2"/>
    <n v="0.13488372093023254"/>
    <n v="-1.150943896331845E-2"/>
    <n v="51.578947368421055"/>
  </r>
  <r>
    <n v="1243"/>
    <n v="45"/>
    <x v="0"/>
    <x v="8"/>
    <x v="4"/>
    <x v="1"/>
    <n v="40"/>
    <n v="9"/>
    <n v="7"/>
    <x v="1"/>
    <x v="1"/>
    <x v="18"/>
    <n v="5.7"/>
    <n v="4.8"/>
    <n v="300"/>
    <n v="62.5"/>
    <n v="-1"/>
    <n v="0.1875"/>
    <n v="-1.150943896331845E-2"/>
    <n v="49.473684210526322"/>
  </r>
  <r>
    <n v="1244"/>
    <n v="48"/>
    <x v="1"/>
    <x v="2"/>
    <x v="0"/>
    <x v="0"/>
    <n v="36"/>
    <n v="5.9"/>
    <n v="8.6999999999999993"/>
    <x v="1"/>
    <x v="1"/>
    <x v="38"/>
    <n v="3.9"/>
    <n v="5.9"/>
    <n v="252"/>
    <n v="42.711864406779661"/>
    <n v="2.0999999999999996"/>
    <n v="0.19444444444444445"/>
    <n v="-1.150943896331845E-2"/>
    <n v="37.89473684210526"/>
  </r>
  <r>
    <n v="1245"/>
    <n v="22"/>
    <x v="1"/>
    <x v="7"/>
    <x v="2"/>
    <x v="0"/>
    <n v="39"/>
    <n v="5.5"/>
    <n v="7.8"/>
    <x v="0"/>
    <x v="2"/>
    <x v="51"/>
    <n v="4.5999999999999996"/>
    <n v="6.7"/>
    <n v="167.7"/>
    <n v="25.029850746268654"/>
    <n v="2.5"/>
    <n v="0.11025641025641025"/>
    <n v="-1.150943896331845E-2"/>
    <n v="29.473684210526311"/>
  </r>
  <r>
    <n v="1246"/>
    <n v="33"/>
    <x v="1"/>
    <x v="2"/>
    <x v="3"/>
    <x v="1"/>
    <n v="35"/>
    <n v="5.8"/>
    <n v="8.6999999999999993"/>
    <x v="1"/>
    <x v="1"/>
    <x v="66"/>
    <n v="4.3"/>
    <n v="7.8"/>
    <n v="105"/>
    <n v="13.461538461538462"/>
    <n v="2.2000000000000002"/>
    <n v="8.5714285714285715E-2"/>
    <n v="-1.150943896331845E-2"/>
    <n v="17.894736842105267"/>
  </r>
  <r>
    <n v="1247"/>
    <n v="44"/>
    <x v="0"/>
    <x v="1"/>
    <x v="3"/>
    <x v="2"/>
    <n v="45"/>
    <n v="4.8"/>
    <n v="6.2"/>
    <x v="0"/>
    <x v="0"/>
    <x v="21"/>
    <n v="5.2"/>
    <n v="4.7"/>
    <n v="301.5"/>
    <n v="64.148936170212764"/>
    <n v="3.2"/>
    <n v="0.1488888888888889"/>
    <n v="-1.150943896331845E-2"/>
    <n v="50.526315789473685"/>
  </r>
  <r>
    <n v="1248"/>
    <n v="20"/>
    <x v="1"/>
    <x v="7"/>
    <x v="3"/>
    <x v="0"/>
    <n v="38"/>
    <n v="4.4000000000000004"/>
    <n v="6.4"/>
    <x v="0"/>
    <x v="4"/>
    <x v="8"/>
    <n v="3.1"/>
    <n v="5.6"/>
    <n v="193.79999999999998"/>
    <n v="34.607142857142854"/>
    <n v="3.5999999999999996"/>
    <n v="0.13421052631578947"/>
    <n v="-1.150943896331845E-2"/>
    <n v="41.052631578947377"/>
  </r>
  <r>
    <n v="1249"/>
    <n v="22"/>
    <x v="1"/>
    <x v="6"/>
    <x v="2"/>
    <x v="0"/>
    <n v="46"/>
    <n v="6.3"/>
    <n v="8.3000000000000007"/>
    <x v="0"/>
    <x v="2"/>
    <x v="46"/>
    <n v="3.5"/>
    <n v="4.3"/>
    <n v="441.59999999999997"/>
    <n v="102.69767441860465"/>
    <n v="1.7000000000000002"/>
    <n v="0.20869565217391303"/>
    <n v="-1.150943896331845E-2"/>
    <n v="54.736842105263165"/>
  </r>
  <r>
    <n v="1250"/>
    <n v="45"/>
    <x v="0"/>
    <x v="2"/>
    <x v="3"/>
    <x v="1"/>
    <n v="32"/>
    <n v="6.4"/>
    <n v="9.9"/>
    <x v="1"/>
    <x v="1"/>
    <x v="37"/>
    <n v="6"/>
    <n v="7.8"/>
    <n v="134.4"/>
    <n v="17.230769230769234"/>
    <n v="1.5999999999999996"/>
    <n v="0.13125000000000001"/>
    <n v="-1.150943896331845E-2"/>
    <n v="17.894736842105267"/>
  </r>
  <r>
    <n v="1251"/>
    <n v="37"/>
    <x v="1"/>
    <x v="1"/>
    <x v="2"/>
    <x v="1"/>
    <n v="47"/>
    <n v="6.5"/>
    <n v="8.6"/>
    <x v="1"/>
    <x v="1"/>
    <x v="5"/>
    <n v="4.5"/>
    <n v="5"/>
    <n v="404.2"/>
    <n v="80.84"/>
    <n v="1.5"/>
    <n v="0.18297872340425531"/>
    <n v="-1.150943896331845E-2"/>
    <n v="47.368421052631575"/>
  </r>
  <r>
    <n v="1252"/>
    <n v="28"/>
    <x v="1"/>
    <x v="2"/>
    <x v="3"/>
    <x v="2"/>
    <n v="51"/>
    <n v="6.1"/>
    <n v="7.6"/>
    <x v="0"/>
    <x v="0"/>
    <x v="46"/>
    <n v="6.4"/>
    <n v="4"/>
    <n v="489.59999999999997"/>
    <n v="122.39999999999999"/>
    <n v="1.9000000000000004"/>
    <n v="0.18823529411764706"/>
    <n v="-1.150943896331845E-2"/>
    <n v="57.894736842105267"/>
  </r>
  <r>
    <n v="1253"/>
    <n v="57"/>
    <x v="1"/>
    <x v="9"/>
    <x v="1"/>
    <x v="0"/>
    <n v="30"/>
    <n v="6.1"/>
    <n v="9.6"/>
    <x v="1"/>
    <x v="1"/>
    <x v="25"/>
    <n v="2.2999999999999998"/>
    <n v="8.6"/>
    <n v="72"/>
    <n v="8.3720930232558146"/>
    <n v="1.9000000000000004"/>
    <n v="0.08"/>
    <n v="-1.150943896331845E-2"/>
    <n v="9.4736842105263186"/>
  </r>
  <r>
    <n v="1254"/>
    <n v="42"/>
    <x v="0"/>
    <x v="4"/>
    <x v="1"/>
    <x v="1"/>
    <n v="47"/>
    <n v="4.4000000000000004"/>
    <n v="5.4"/>
    <x v="0"/>
    <x v="0"/>
    <x v="10"/>
    <n v="7.1"/>
    <n v="3.9"/>
    <n v="357.2"/>
    <n v="91.589743589743591"/>
    <n v="3.5999999999999996"/>
    <n v="0.16170212765957445"/>
    <n v="-1.150943896331845E-2"/>
    <n v="58.947368421052623"/>
  </r>
  <r>
    <n v="1255"/>
    <n v="40"/>
    <x v="1"/>
    <x v="4"/>
    <x v="4"/>
    <x v="1"/>
    <n v="54"/>
    <n v="5.5"/>
    <n v="6.3"/>
    <x v="1"/>
    <x v="1"/>
    <x v="64"/>
    <n v="4.5999999999999996"/>
    <n v="3.3"/>
    <n v="523.79999999999995"/>
    <n v="158.72727272727272"/>
    <n v="2.5"/>
    <n v="0.17962962962962961"/>
    <n v="-1.150943896331845E-2"/>
    <n v="65.26315789473685"/>
  </r>
  <r>
    <n v="1256"/>
    <n v="20"/>
    <x v="1"/>
    <x v="1"/>
    <x v="3"/>
    <x v="0"/>
    <n v="35"/>
    <n v="6.4"/>
    <n v="9.6999999999999993"/>
    <x v="0"/>
    <x v="2"/>
    <x v="23"/>
    <n v="4"/>
    <n v="7"/>
    <n v="196"/>
    <n v="28"/>
    <n v="1.5999999999999996"/>
    <n v="0.16"/>
    <n v="-1.150943896331845E-2"/>
    <n v="26.315789473684209"/>
  </r>
  <r>
    <n v="1257"/>
    <n v="40"/>
    <x v="0"/>
    <x v="2"/>
    <x v="4"/>
    <x v="0"/>
    <n v="58"/>
    <n v="5.4"/>
    <n v="5.8"/>
    <x v="0"/>
    <x v="0"/>
    <x v="5"/>
    <n v="7.7"/>
    <n v="3.6"/>
    <n v="498.79999999999995"/>
    <n v="138.55555555555554"/>
    <n v="2.5999999999999996"/>
    <n v="0.14827586206896551"/>
    <n v="-1.150943896331845E-2"/>
    <n v="62.10526315789474"/>
  </r>
  <r>
    <n v="1258"/>
    <n v="46"/>
    <x v="0"/>
    <x v="1"/>
    <x v="2"/>
    <x v="2"/>
    <n v="48"/>
    <n v="6.6"/>
    <n v="8.6999999999999993"/>
    <x v="1"/>
    <x v="1"/>
    <x v="0"/>
    <n v="2.5"/>
    <n v="5.6"/>
    <n v="355.20000000000005"/>
    <n v="63.428571428571438"/>
    <n v="1.4000000000000004"/>
    <n v="0.15416666666666667"/>
    <n v="-1.150943896331845E-2"/>
    <n v="41.052631578947377"/>
  </r>
  <r>
    <n v="1259"/>
    <n v="61"/>
    <x v="2"/>
    <x v="6"/>
    <x v="4"/>
    <x v="1"/>
    <n v="39"/>
    <n v="6"/>
    <n v="8.6"/>
    <x v="0"/>
    <x v="4"/>
    <x v="17"/>
    <n v="5.5"/>
    <n v="6.3"/>
    <n v="234"/>
    <n v="37.142857142857146"/>
    <n v="2"/>
    <n v="0.15384615384615385"/>
    <n v="-1.150943896331845E-2"/>
    <n v="33.684210526315788"/>
  </r>
  <r>
    <n v="1260"/>
    <n v="25"/>
    <x v="1"/>
    <x v="4"/>
    <x v="3"/>
    <x v="1"/>
    <n v="44"/>
    <n v="6"/>
    <n v="8.1"/>
    <x v="0"/>
    <x v="5"/>
    <x v="67"/>
    <n v="4.2"/>
    <n v="5.7"/>
    <n v="290.39999999999998"/>
    <n v="50.947368421052623"/>
    <n v="2"/>
    <n v="0.15"/>
    <n v="-1.150943896331845E-2"/>
    <n v="40"/>
  </r>
  <r>
    <n v="1261"/>
    <n v="63"/>
    <x v="1"/>
    <x v="8"/>
    <x v="2"/>
    <x v="1"/>
    <n v="49"/>
    <n v="6.5"/>
    <n v="8.4"/>
    <x v="1"/>
    <x v="1"/>
    <x v="27"/>
    <n v="5"/>
    <n v="6"/>
    <n v="313.60000000000002"/>
    <n v="52.266666666666673"/>
    <n v="1.5"/>
    <n v="0.1306122448979592"/>
    <n v="-1.150943896331845E-2"/>
    <n v="36.84210526315789"/>
  </r>
  <r>
    <n v="1262"/>
    <n v="55"/>
    <x v="0"/>
    <x v="7"/>
    <x v="2"/>
    <x v="1"/>
    <n v="45"/>
    <n v="6.9"/>
    <n v="9.4"/>
    <x v="1"/>
    <x v="1"/>
    <x v="27"/>
    <n v="3.7"/>
    <n v="6.5"/>
    <n v="288"/>
    <n v="44.307692307692307"/>
    <n v="1.0999999999999996"/>
    <n v="0.14222222222222222"/>
    <n v="-1.150943896331845E-2"/>
    <n v="31.578947368421051"/>
  </r>
  <r>
    <n v="1263"/>
    <n v="47"/>
    <x v="0"/>
    <x v="5"/>
    <x v="1"/>
    <x v="1"/>
    <n v="49"/>
    <n v="7.3"/>
    <n v="8.6999999999999993"/>
    <x v="0"/>
    <x v="0"/>
    <x v="27"/>
    <n v="6.1"/>
    <n v="6.1"/>
    <n v="313.60000000000002"/>
    <n v="51.409836065573778"/>
    <n v="0.70000000000000018"/>
    <n v="0.1306122448979592"/>
    <n v="-1.150943896331845E-2"/>
    <n v="35.789473684210535"/>
  </r>
  <r>
    <n v="1264"/>
    <n v="64"/>
    <x v="0"/>
    <x v="9"/>
    <x v="2"/>
    <x v="2"/>
    <n v="37"/>
    <n v="9"/>
    <n v="7.3"/>
    <x v="1"/>
    <x v="1"/>
    <x v="10"/>
    <n v="3.5"/>
    <n v="4.9000000000000004"/>
    <n v="281.2"/>
    <n v="57.387755102040806"/>
    <n v="-1"/>
    <n v="0.20540540540540539"/>
    <n v="-1.150943896331845E-2"/>
    <n v="48.421052631578945"/>
  </r>
  <r>
    <n v="1265"/>
    <n v="36"/>
    <x v="0"/>
    <x v="8"/>
    <x v="2"/>
    <x v="1"/>
    <n v="46"/>
    <n v="7.5"/>
    <n v="8.6999999999999993"/>
    <x v="1"/>
    <x v="1"/>
    <x v="11"/>
    <n v="4.5"/>
    <n v="5.7"/>
    <n v="335.8"/>
    <n v="58.912280701754383"/>
    <n v="0.5"/>
    <n v="0.15869565217391304"/>
    <n v="-1.150943896331845E-2"/>
    <n v="40"/>
  </r>
  <r>
    <n v="1266"/>
    <n v="59"/>
    <x v="1"/>
    <x v="8"/>
    <x v="4"/>
    <x v="0"/>
    <n v="33"/>
    <n v="4"/>
    <n v="6.2"/>
    <x v="1"/>
    <x v="1"/>
    <x v="62"/>
    <n v="4.5999999999999996"/>
    <n v="5.9"/>
    <n v="145.20000000000002"/>
    <n v="24.610169491525426"/>
    <n v="4"/>
    <n v="0.13333333333333333"/>
    <n v="-1.150943896331845E-2"/>
    <n v="37.89473684210526"/>
  </r>
  <r>
    <n v="1267"/>
    <n v="22"/>
    <x v="1"/>
    <x v="3"/>
    <x v="5"/>
    <x v="1"/>
    <n v="44"/>
    <n v="4.5999999999999996"/>
    <n v="6"/>
    <x v="0"/>
    <x v="2"/>
    <x v="41"/>
    <n v="2.9"/>
    <n v="5.0999999999999996"/>
    <n v="255.2"/>
    <n v="50.03921568627451"/>
    <n v="3.4000000000000004"/>
    <n v="0.13181818181818181"/>
    <n v="-1.150943896331845E-2"/>
    <n v="46.315789473684212"/>
  </r>
  <r>
    <n v="1268"/>
    <n v="31"/>
    <x v="1"/>
    <x v="8"/>
    <x v="2"/>
    <x v="1"/>
    <n v="37"/>
    <n v="5.8"/>
    <n v="8.5"/>
    <x v="1"/>
    <x v="1"/>
    <x v="41"/>
    <n v="4.0999999999999996"/>
    <n v="6.3"/>
    <n v="214.6"/>
    <n v="34.063492063492063"/>
    <n v="2.2000000000000002"/>
    <n v="0.15675675675675677"/>
    <n v="-1.150943896331845E-2"/>
    <n v="33.684210526315788"/>
  </r>
  <r>
    <n v="1269"/>
    <n v="58"/>
    <x v="0"/>
    <x v="7"/>
    <x v="0"/>
    <x v="1"/>
    <n v="39"/>
    <n v="5.0999999999999996"/>
    <n v="7.2"/>
    <x v="0"/>
    <x v="0"/>
    <x v="38"/>
    <n v="3.1"/>
    <n v="5.0999999999999996"/>
    <n v="273"/>
    <n v="53.529411764705884"/>
    <n v="2.9000000000000004"/>
    <n v="0.17948717948717949"/>
    <n v="-1.150943896331845E-2"/>
    <n v="46.315789473684212"/>
  </r>
  <r>
    <n v="1270"/>
    <n v="31"/>
    <x v="1"/>
    <x v="7"/>
    <x v="5"/>
    <x v="1"/>
    <n v="54"/>
    <n v="6.8"/>
    <n v="8.3000000000000007"/>
    <x v="0"/>
    <x v="2"/>
    <x v="70"/>
    <n v="4.3"/>
    <n v="5"/>
    <n v="453.6"/>
    <n v="90.72"/>
    <n v="1.2000000000000002"/>
    <n v="0.15555555555555556"/>
    <n v="-1.150943896331845E-2"/>
    <n v="47.368421052631575"/>
  </r>
  <r>
    <n v="1271"/>
    <n v="21"/>
    <x v="0"/>
    <x v="9"/>
    <x v="1"/>
    <x v="0"/>
    <n v="53"/>
    <n v="6.9"/>
    <n v="8.6"/>
    <x v="0"/>
    <x v="5"/>
    <x v="1"/>
    <n v="7.9"/>
    <n v="5.2"/>
    <n v="434.59999999999997"/>
    <n v="83.576923076923066"/>
    <n v="1.0999999999999996"/>
    <n v="0.15471698113207547"/>
    <n v="-1.150943896331845E-2"/>
    <n v="45.263157894736835"/>
  </r>
  <r>
    <n v="1272"/>
    <n v="41"/>
    <x v="0"/>
    <x v="1"/>
    <x v="1"/>
    <x v="1"/>
    <n v="49"/>
    <n v="5.5"/>
    <n v="6.8"/>
    <x v="1"/>
    <x v="1"/>
    <x v="40"/>
    <n v="6.2"/>
    <n v="4.5"/>
    <n v="382.2"/>
    <n v="84.933333333333337"/>
    <n v="2.5"/>
    <n v="0.15918367346938775"/>
    <n v="-1.150943896331845E-2"/>
    <n v="52.631578947368418"/>
  </r>
  <r>
    <n v="1273"/>
    <n v="42"/>
    <x v="1"/>
    <x v="0"/>
    <x v="2"/>
    <x v="1"/>
    <n v="36"/>
    <n v="8"/>
    <n v="8.9"/>
    <x v="1"/>
    <x v="1"/>
    <x v="34"/>
    <n v="3.8"/>
    <n v="7.9"/>
    <n v="111.60000000000001"/>
    <n v="14.126582278481013"/>
    <n v="0"/>
    <n v="8.611111111111111E-2"/>
    <n v="-1.150943896331845E-2"/>
    <n v="16.84210526315789"/>
  </r>
  <r>
    <n v="1274"/>
    <n v="49"/>
    <x v="1"/>
    <x v="0"/>
    <x v="4"/>
    <x v="1"/>
    <n v="42"/>
    <n v="8.4"/>
    <n v="7.7"/>
    <x v="1"/>
    <x v="1"/>
    <x v="11"/>
    <n v="4.9000000000000004"/>
    <n v="5.2"/>
    <n v="306.59999999999997"/>
    <n v="58.961538461538453"/>
    <n v="-0.40000000000000036"/>
    <n v="0.1738095238095238"/>
    <n v="-1.150943896331845E-2"/>
    <n v="45.263157894736835"/>
  </r>
  <r>
    <n v="1275"/>
    <n v="24"/>
    <x v="1"/>
    <x v="2"/>
    <x v="5"/>
    <x v="1"/>
    <n v="54"/>
    <n v="3.5"/>
    <n v="3.3"/>
    <x v="0"/>
    <x v="0"/>
    <x v="3"/>
    <n v="3.5"/>
    <n v="1.7"/>
    <n v="540"/>
    <n v="317.64705882352939"/>
    <n v="4.5"/>
    <n v="0.18518518518518517"/>
    <n v="-1.150943896331845E-2"/>
    <n v="82.10526315789474"/>
  </r>
  <r>
    <n v="1276"/>
    <n v="28"/>
    <x v="0"/>
    <x v="2"/>
    <x v="1"/>
    <x v="0"/>
    <n v="46"/>
    <n v="4.0999999999999996"/>
    <n v="5"/>
    <x v="0"/>
    <x v="2"/>
    <x v="23"/>
    <n v="3.6"/>
    <n v="4.7"/>
    <n v="257.59999999999997"/>
    <n v="54.808510638297861"/>
    <n v="3.9000000000000004"/>
    <n v="0.1217391304347826"/>
    <n v="-1.150943896331845E-2"/>
    <n v="50.526315789473685"/>
  </r>
  <r>
    <n v="1277"/>
    <n v="40"/>
    <x v="1"/>
    <x v="5"/>
    <x v="1"/>
    <x v="1"/>
    <n v="63"/>
    <n v="7.8"/>
    <n v="6.4"/>
    <x v="1"/>
    <x v="1"/>
    <x v="3"/>
    <n v="6.4"/>
    <n v="3.2"/>
    <n v="630"/>
    <n v="196.875"/>
    <n v="0.20000000000000018"/>
    <n v="0.15873015873015872"/>
    <n v="-1.150943896331845E-2"/>
    <n v="66.315789473684205"/>
  </r>
  <r>
    <n v="1278"/>
    <n v="30"/>
    <x v="1"/>
    <x v="7"/>
    <x v="0"/>
    <x v="0"/>
    <n v="48"/>
    <n v="7.5"/>
    <n v="8.4"/>
    <x v="1"/>
    <x v="1"/>
    <x v="46"/>
    <n v="4.7"/>
    <n v="4.4000000000000004"/>
    <n v="460.79999999999995"/>
    <n v="104.72727272727271"/>
    <n v="0.5"/>
    <n v="0.19999999999999998"/>
    <n v="-1.150943896331845E-2"/>
    <n v="53.684210526315788"/>
  </r>
  <r>
    <n v="1279"/>
    <n v="24"/>
    <x v="1"/>
    <x v="2"/>
    <x v="2"/>
    <x v="0"/>
    <n v="46"/>
    <n v="7"/>
    <n v="9.3000000000000007"/>
    <x v="1"/>
    <x v="1"/>
    <x v="68"/>
    <n v="3.6"/>
    <n v="7.9"/>
    <n v="161"/>
    <n v="20.379746835443036"/>
    <n v="1"/>
    <n v="7.6086956521739135E-2"/>
    <n v="-1.150943896331845E-2"/>
    <n v="16.84210526315789"/>
  </r>
  <r>
    <n v="1280"/>
    <n v="54"/>
    <x v="0"/>
    <x v="3"/>
    <x v="5"/>
    <x v="1"/>
    <n v="42"/>
    <n v="6.2"/>
    <n v="8.6"/>
    <x v="1"/>
    <x v="1"/>
    <x v="8"/>
    <n v="2.5"/>
    <n v="6.8"/>
    <n v="214.2"/>
    <n v="31.5"/>
    <n v="1.7999999999999998"/>
    <n v="0.12142857142857141"/>
    <n v="-1.150943896331845E-2"/>
    <n v="28.421052631578945"/>
  </r>
  <r>
    <n v="1281"/>
    <n v="46"/>
    <x v="2"/>
    <x v="2"/>
    <x v="1"/>
    <x v="1"/>
    <n v="46"/>
    <n v="6"/>
    <n v="8"/>
    <x v="1"/>
    <x v="1"/>
    <x v="33"/>
    <n v="3"/>
    <n v="5.6"/>
    <n v="312.8"/>
    <n v="55.857142857142861"/>
    <n v="2"/>
    <n v="0.14782608695652175"/>
    <n v="-1.150943896331845E-2"/>
    <n v="41.052631578947377"/>
  </r>
  <r>
    <n v="1282"/>
    <n v="21"/>
    <x v="1"/>
    <x v="6"/>
    <x v="1"/>
    <x v="0"/>
    <n v="43"/>
    <n v="7"/>
    <n v="9.6999999999999993"/>
    <x v="1"/>
    <x v="1"/>
    <x v="55"/>
    <n v="7.4"/>
    <n v="5.9"/>
    <n v="339.7"/>
    <n v="57.576271186440671"/>
    <n v="1"/>
    <n v="0.18372093023255814"/>
    <n v="-1.150943896331845E-2"/>
    <n v="37.89473684210526"/>
  </r>
  <r>
    <n v="1283"/>
    <n v="43"/>
    <x v="1"/>
    <x v="6"/>
    <x v="1"/>
    <x v="0"/>
    <n v="50"/>
    <n v="6.5"/>
    <n v="8.1999999999999993"/>
    <x v="1"/>
    <x v="1"/>
    <x v="63"/>
    <n v="7.7"/>
    <n v="4.4000000000000004"/>
    <n v="470"/>
    <n v="106.81818181818181"/>
    <n v="1.5"/>
    <n v="0.188"/>
    <n v="-1.150943896331845E-2"/>
    <n v="53.684210526315788"/>
  </r>
  <r>
    <n v="1284"/>
    <n v="50"/>
    <x v="0"/>
    <x v="3"/>
    <x v="1"/>
    <x v="1"/>
    <n v="52"/>
    <n v="8.1999999999999993"/>
    <n v="7.1"/>
    <x v="1"/>
    <x v="1"/>
    <x v="55"/>
    <n v="4.5"/>
    <n v="4.5999999999999996"/>
    <n v="410.8"/>
    <n v="89.304347826086968"/>
    <n v="-0.19999999999999929"/>
    <n v="0.15192307692307694"/>
    <n v="-1.150943896331845E-2"/>
    <n v="51.578947368421055"/>
  </r>
  <r>
    <n v="1285"/>
    <n v="52"/>
    <x v="0"/>
    <x v="8"/>
    <x v="4"/>
    <x v="1"/>
    <n v="38"/>
    <n v="5.2"/>
    <n v="7.5"/>
    <x v="1"/>
    <x v="1"/>
    <x v="1"/>
    <n v="3.8"/>
    <n v="4.5999999999999996"/>
    <n v="311.59999999999997"/>
    <n v="67.739130434782609"/>
    <n v="2.8"/>
    <n v="0.2157894736842105"/>
    <n v="-1.150943896331845E-2"/>
    <n v="51.578947368421055"/>
  </r>
  <r>
    <n v="1286"/>
    <n v="58"/>
    <x v="0"/>
    <x v="6"/>
    <x v="3"/>
    <x v="1"/>
    <n v="34"/>
    <n v="6.2"/>
    <n v="9.4"/>
    <x v="1"/>
    <x v="1"/>
    <x v="19"/>
    <n v="2.1"/>
    <n v="7.9"/>
    <n v="125.80000000000001"/>
    <n v="15.924050632911394"/>
    <n v="1.7999999999999998"/>
    <n v="0.10882352941176471"/>
    <n v="-1.150943896331845E-2"/>
    <n v="16.84210526315789"/>
  </r>
  <r>
    <n v="1287"/>
    <n v="49"/>
    <x v="0"/>
    <x v="0"/>
    <x v="0"/>
    <x v="1"/>
    <n v="30"/>
    <n v="7.5"/>
    <n v="10"/>
    <x v="1"/>
    <x v="1"/>
    <x v="26"/>
    <n v="3.3"/>
    <n v="8.8000000000000007"/>
    <n v="75"/>
    <n v="8.5227272727272716"/>
    <n v="0.5"/>
    <n v="8.3333333333333329E-2"/>
    <n v="-1.150943896331845E-2"/>
    <n v="7.3684210526315717"/>
  </r>
  <r>
    <n v="1288"/>
    <n v="56"/>
    <x v="1"/>
    <x v="0"/>
    <x v="4"/>
    <x v="1"/>
    <n v="49"/>
    <n v="6.4"/>
    <n v="8.3000000000000007"/>
    <x v="1"/>
    <x v="1"/>
    <x v="33"/>
    <n v="6.6"/>
    <n v="5.8"/>
    <n v="333.2"/>
    <n v="57.448275862068968"/>
    <n v="1.5999999999999996"/>
    <n v="0.13877551020408163"/>
    <n v="-1.150943896331845E-2"/>
    <n v="38.947368421052637"/>
  </r>
  <r>
    <n v="1289"/>
    <n v="47"/>
    <x v="0"/>
    <x v="6"/>
    <x v="0"/>
    <x v="1"/>
    <n v="36"/>
    <n v="7.2"/>
    <n v="10"/>
    <x v="1"/>
    <x v="1"/>
    <x v="24"/>
    <n v="2.8"/>
    <n v="7.5"/>
    <n v="180"/>
    <n v="24"/>
    <n v="0.79999999999999982"/>
    <n v="0.1388888888888889"/>
    <n v="-1.150943896331845E-2"/>
    <n v="21.052631578947366"/>
  </r>
  <r>
    <n v="1290"/>
    <n v="50"/>
    <x v="0"/>
    <x v="2"/>
    <x v="1"/>
    <x v="1"/>
    <n v="30"/>
    <n v="7.2"/>
    <n v="10"/>
    <x v="1"/>
    <x v="1"/>
    <x v="8"/>
    <n v="3.9"/>
    <n v="7.4"/>
    <n v="153"/>
    <n v="20.675675675675674"/>
    <n v="0.79999999999999982"/>
    <n v="0.16999999999999998"/>
    <n v="-1.150943896331845E-2"/>
    <n v="22.105263157894733"/>
  </r>
  <r>
    <n v="1291"/>
    <n v="30"/>
    <x v="0"/>
    <x v="5"/>
    <x v="0"/>
    <x v="1"/>
    <n v="48"/>
    <n v="5.6"/>
    <n v="7"/>
    <x v="1"/>
    <x v="1"/>
    <x v="7"/>
    <n v="4.5"/>
    <n v="5.0999999999999996"/>
    <n v="331.20000000000005"/>
    <n v="64.941176470588246"/>
    <n v="2.4000000000000004"/>
    <n v="0.14375000000000002"/>
    <n v="-1.150943896331845E-2"/>
    <n v="46.315789473684212"/>
  </r>
  <r>
    <n v="1292"/>
    <n v="42"/>
    <x v="0"/>
    <x v="5"/>
    <x v="2"/>
    <x v="1"/>
    <n v="64"/>
    <n v="4.7"/>
    <n v="4.0999999999999996"/>
    <x v="0"/>
    <x v="4"/>
    <x v="3"/>
    <n v="7.3"/>
    <n v="2.1"/>
    <n v="640"/>
    <n v="304.76190476190476"/>
    <n v="3.3"/>
    <n v="0.15625"/>
    <n v="-1.150943896331845E-2"/>
    <n v="77.894736842105274"/>
  </r>
  <r>
    <n v="1293"/>
    <n v="21"/>
    <x v="0"/>
    <x v="0"/>
    <x v="2"/>
    <x v="2"/>
    <n v="44"/>
    <n v="5.0999999999999996"/>
    <n v="6.7"/>
    <x v="0"/>
    <x v="0"/>
    <x v="10"/>
    <n v="4.9000000000000004"/>
    <n v="4.5999999999999996"/>
    <n v="334.4"/>
    <n v="72.695652173913047"/>
    <n v="2.9000000000000004"/>
    <n v="0.17272727272727273"/>
    <n v="-1.150943896331845E-2"/>
    <n v="51.578947368421055"/>
  </r>
  <r>
    <n v="1294"/>
    <n v="59"/>
    <x v="1"/>
    <x v="6"/>
    <x v="3"/>
    <x v="1"/>
    <n v="51"/>
    <n v="4.5999999999999996"/>
    <n v="5.3"/>
    <x v="0"/>
    <x v="4"/>
    <x v="56"/>
    <n v="3.3"/>
    <n v="3.2"/>
    <n v="459"/>
    <n v="143.4375"/>
    <n v="3.4000000000000004"/>
    <n v="0.17647058823529413"/>
    <n v="-1.150943896331845E-2"/>
    <n v="66.315789473684205"/>
  </r>
  <r>
    <n v="1295"/>
    <n v="60"/>
    <x v="1"/>
    <x v="8"/>
    <x v="3"/>
    <x v="2"/>
    <n v="45"/>
    <n v="3.4"/>
    <n v="4.0999999999999996"/>
    <x v="0"/>
    <x v="0"/>
    <x v="9"/>
    <n v="5.6"/>
    <n v="3.1"/>
    <n v="360"/>
    <n v="116.12903225806451"/>
    <n v="4.5999999999999996"/>
    <n v="0.17777777777777778"/>
    <n v="-1.150943896331845E-2"/>
    <n v="67.368421052631575"/>
  </r>
  <r>
    <n v="1296"/>
    <n v="46"/>
    <x v="0"/>
    <x v="9"/>
    <x v="0"/>
    <x v="1"/>
    <n v="44"/>
    <n v="7.8"/>
    <n v="8.3000000000000007"/>
    <x v="1"/>
    <x v="1"/>
    <x v="5"/>
    <n v="5.0999999999999996"/>
    <n v="4.9000000000000004"/>
    <n v="378.4"/>
    <n v="77.224489795918359"/>
    <n v="0.20000000000000018"/>
    <n v="0.19545454545454544"/>
    <n v="-1.150943896331845E-2"/>
    <n v="48.421052631578945"/>
  </r>
  <r>
    <n v="1297"/>
    <n v="54"/>
    <x v="0"/>
    <x v="2"/>
    <x v="4"/>
    <x v="0"/>
    <n v="52"/>
    <n v="3.4"/>
    <n v="3.4"/>
    <x v="0"/>
    <x v="0"/>
    <x v="64"/>
    <n v="4.2"/>
    <n v="1.8"/>
    <n v="504.4"/>
    <n v="280.22222222222223"/>
    <n v="4.5999999999999996"/>
    <n v="0.18653846153846151"/>
    <n v="-1.150943896331845E-2"/>
    <n v="81.05263157894737"/>
  </r>
  <r>
    <n v="1298"/>
    <n v="21"/>
    <x v="0"/>
    <x v="2"/>
    <x v="4"/>
    <x v="1"/>
    <n v="42"/>
    <n v="9"/>
    <n v="6.8"/>
    <x v="1"/>
    <x v="1"/>
    <x v="69"/>
    <n v="6"/>
    <n v="4.2"/>
    <n v="348.6"/>
    <n v="83"/>
    <n v="-1"/>
    <n v="0.19761904761904764"/>
    <n v="-1.150943896331845E-2"/>
    <n v="55.78947368421052"/>
  </r>
  <r>
    <n v="1299"/>
    <n v="58"/>
    <x v="0"/>
    <x v="5"/>
    <x v="1"/>
    <x v="0"/>
    <n v="47"/>
    <n v="5.4"/>
    <n v="6.9"/>
    <x v="1"/>
    <x v="1"/>
    <x v="35"/>
    <n v="3.7"/>
    <n v="5.3"/>
    <n v="296.09999999999997"/>
    <n v="55.867924528301884"/>
    <n v="2.5999999999999996"/>
    <n v="0.13404255319148936"/>
    <n v="-1.150943896331845E-2"/>
    <n v="44.21052631578948"/>
  </r>
  <r>
    <n v="1300"/>
    <n v="56"/>
    <x v="1"/>
    <x v="6"/>
    <x v="4"/>
    <x v="1"/>
    <n v="47"/>
    <n v="5.8"/>
    <n v="7.5"/>
    <x v="0"/>
    <x v="3"/>
    <x v="11"/>
    <n v="4.8"/>
    <n v="5.0999999999999996"/>
    <n v="343.09999999999997"/>
    <n v="67.274509803921561"/>
    <n v="2.2000000000000002"/>
    <n v="0.15531914893617021"/>
    <n v="-1.150943896331845E-2"/>
    <n v="46.315789473684212"/>
  </r>
  <r>
    <n v="1301"/>
    <n v="40"/>
    <x v="1"/>
    <x v="1"/>
    <x v="3"/>
    <x v="1"/>
    <n v="39"/>
    <n v="3.9"/>
    <n v="5.5"/>
    <x v="0"/>
    <x v="0"/>
    <x v="62"/>
    <n v="3.6"/>
    <n v="5.6"/>
    <n v="171.60000000000002"/>
    <n v="30.642857142857149"/>
    <n v="4.0999999999999996"/>
    <n v="0.11282051282051284"/>
    <n v="-1.150943896331845E-2"/>
    <n v="41.052631578947377"/>
  </r>
  <r>
    <n v="1302"/>
    <n v="24"/>
    <x v="1"/>
    <x v="4"/>
    <x v="4"/>
    <x v="2"/>
    <n v="52"/>
    <n v="6.8"/>
    <n v="8.5"/>
    <x v="1"/>
    <x v="1"/>
    <x v="3"/>
    <n v="5"/>
    <n v="4.2"/>
    <n v="520"/>
    <n v="123.80952380952381"/>
    <n v="1.2000000000000002"/>
    <n v="0.19230769230769232"/>
    <n v="-1.150943896331845E-2"/>
    <n v="55.78947368421052"/>
  </r>
  <r>
    <n v="1303"/>
    <n v="64"/>
    <x v="1"/>
    <x v="6"/>
    <x v="1"/>
    <x v="1"/>
    <n v="43"/>
    <n v="5.8"/>
    <n v="7.9"/>
    <x v="1"/>
    <x v="1"/>
    <x v="57"/>
    <n v="4"/>
    <n v="4.5"/>
    <n v="378.40000000000003"/>
    <n v="84.088888888888903"/>
    <n v="2.2000000000000002"/>
    <n v="0.2046511627906977"/>
    <n v="-1.150943896331845E-2"/>
    <n v="52.631578947368418"/>
  </r>
  <r>
    <n v="1304"/>
    <n v="40"/>
    <x v="0"/>
    <x v="3"/>
    <x v="2"/>
    <x v="2"/>
    <n v="38"/>
    <n v="6.3"/>
    <n v="9.1"/>
    <x v="1"/>
    <x v="1"/>
    <x v="14"/>
    <n v="4.4000000000000004"/>
    <n v="6.9"/>
    <n v="201.4"/>
    <n v="29.188405797101449"/>
    <n v="1.7000000000000002"/>
    <n v="0.13947368421052631"/>
    <n v="-1.150943896331845E-2"/>
    <n v="27.368421052631575"/>
  </r>
  <r>
    <n v="1305"/>
    <n v="48"/>
    <x v="1"/>
    <x v="6"/>
    <x v="4"/>
    <x v="1"/>
    <n v="49"/>
    <n v="5"/>
    <n v="6.1"/>
    <x v="0"/>
    <x v="0"/>
    <x v="29"/>
    <n v="3.5"/>
    <n v="3.6"/>
    <n v="436.1"/>
    <n v="121.13888888888889"/>
    <n v="3"/>
    <n v="0.1816326530612245"/>
    <n v="-1.150943896331845E-2"/>
    <n v="62.10526315789474"/>
  </r>
  <r>
    <n v="1306"/>
    <n v="39"/>
    <x v="1"/>
    <x v="2"/>
    <x v="4"/>
    <x v="1"/>
    <n v="37"/>
    <n v="6.9"/>
    <n v="10"/>
    <x v="1"/>
    <x v="1"/>
    <x v="58"/>
    <n v="4.2"/>
    <n v="8.4"/>
    <n v="122.1"/>
    <n v="14.535714285714285"/>
    <n v="1.0999999999999996"/>
    <n v="8.918918918918918E-2"/>
    <n v="-1.150943896331845E-2"/>
    <n v="11.578947368421048"/>
  </r>
  <r>
    <n v="1307"/>
    <n v="57"/>
    <x v="1"/>
    <x v="9"/>
    <x v="3"/>
    <x v="1"/>
    <n v="45"/>
    <n v="5"/>
    <n v="6.4"/>
    <x v="0"/>
    <x v="4"/>
    <x v="18"/>
    <n v="3.5"/>
    <n v="4.5"/>
    <n v="337.5"/>
    <n v="75"/>
    <n v="3"/>
    <n v="0.16666666666666666"/>
    <n v="-1.150943896331845E-2"/>
    <n v="52.631578947368418"/>
  </r>
  <r>
    <n v="1308"/>
    <n v="39"/>
    <x v="0"/>
    <x v="3"/>
    <x v="0"/>
    <x v="0"/>
    <n v="44"/>
    <n v="6.3"/>
    <n v="8.6"/>
    <x v="1"/>
    <x v="1"/>
    <x v="65"/>
    <n v="2.2000000000000002"/>
    <n v="6.9"/>
    <n v="206.8"/>
    <n v="29.971014492753625"/>
    <n v="1.7000000000000002"/>
    <n v="0.10681818181818183"/>
    <n v="-1.150943896331845E-2"/>
    <n v="27.368421052631575"/>
  </r>
  <r>
    <n v="1309"/>
    <n v="44"/>
    <x v="1"/>
    <x v="5"/>
    <x v="2"/>
    <x v="1"/>
    <n v="53"/>
    <n v="6.9"/>
    <n v="8.5"/>
    <x v="1"/>
    <x v="1"/>
    <x v="46"/>
    <n v="6.9"/>
    <n v="4.5"/>
    <n v="508.79999999999995"/>
    <n v="113.06666666666666"/>
    <n v="1.0999999999999996"/>
    <n v="0.1811320754716981"/>
    <n v="-1.150943896331845E-2"/>
    <n v="52.631578947368418"/>
  </r>
  <r>
    <n v="1310"/>
    <n v="21"/>
    <x v="1"/>
    <x v="7"/>
    <x v="0"/>
    <x v="2"/>
    <n v="48"/>
    <n v="8.4"/>
    <n v="7.1"/>
    <x v="1"/>
    <x v="1"/>
    <x v="54"/>
    <n v="3.9"/>
    <n v="5.9"/>
    <n v="259.20000000000005"/>
    <n v="43.932203389830512"/>
    <n v="-0.40000000000000036"/>
    <n v="0.1125"/>
    <n v="-1.150943896331845E-2"/>
    <n v="37.89473684210526"/>
  </r>
  <r>
    <n v="1311"/>
    <n v="51"/>
    <x v="1"/>
    <x v="7"/>
    <x v="1"/>
    <x v="1"/>
    <n v="44"/>
    <n v="7.4"/>
    <n v="9"/>
    <x v="1"/>
    <x v="1"/>
    <x v="6"/>
    <n v="3"/>
    <n v="4.5999999999999996"/>
    <n v="431.20000000000005"/>
    <n v="93.739130434782624"/>
    <n v="0.59999999999999964"/>
    <n v="0.22272727272727275"/>
    <n v="-1.150943896331845E-2"/>
    <n v="51.578947368421055"/>
  </r>
  <r>
    <n v="1312"/>
    <n v="45"/>
    <x v="0"/>
    <x v="1"/>
    <x v="1"/>
    <x v="0"/>
    <n v="51"/>
    <n v="6.3"/>
    <n v="7.9"/>
    <x v="0"/>
    <x v="0"/>
    <x v="29"/>
    <n v="5"/>
    <n v="4.5"/>
    <n v="453.90000000000003"/>
    <n v="100.86666666666667"/>
    <n v="1.7000000000000002"/>
    <n v="0.17450980392156865"/>
    <n v="-1.150943896331845E-2"/>
    <n v="52.631578947368418"/>
  </r>
  <r>
    <n v="1313"/>
    <n v="25"/>
    <x v="1"/>
    <x v="5"/>
    <x v="0"/>
    <x v="1"/>
    <n v="56"/>
    <n v="6.2"/>
    <n v="7.2"/>
    <x v="1"/>
    <x v="1"/>
    <x v="3"/>
    <n v="6.1"/>
    <n v="3.6"/>
    <n v="560"/>
    <n v="155.55555555555554"/>
    <n v="1.7999999999999998"/>
    <n v="0.17857142857142858"/>
    <n v="-1.150943896331845E-2"/>
    <n v="62.10526315789474"/>
  </r>
  <r>
    <n v="1314"/>
    <n v="60"/>
    <x v="1"/>
    <x v="8"/>
    <x v="3"/>
    <x v="1"/>
    <n v="49"/>
    <n v="6.7"/>
    <n v="8.6"/>
    <x v="0"/>
    <x v="4"/>
    <x v="3"/>
    <n v="6.1"/>
    <n v="4.3"/>
    <n v="490"/>
    <n v="113.95348837209303"/>
    <n v="1.2999999999999998"/>
    <n v="0.20408163265306123"/>
    <n v="-1.150943896331845E-2"/>
    <n v="54.736842105263165"/>
  </r>
  <r>
    <n v="1315"/>
    <n v="22"/>
    <x v="1"/>
    <x v="0"/>
    <x v="5"/>
    <x v="1"/>
    <n v="45"/>
    <n v="7.4"/>
    <n v="9"/>
    <x v="1"/>
    <x v="1"/>
    <x v="10"/>
    <n v="3.6"/>
    <n v="5.7"/>
    <n v="342"/>
    <n v="60"/>
    <n v="0.59999999999999964"/>
    <n v="0.16888888888888889"/>
    <n v="-1.150943896331845E-2"/>
    <n v="40"/>
  </r>
  <r>
    <n v="1316"/>
    <n v="52"/>
    <x v="1"/>
    <x v="1"/>
    <x v="3"/>
    <x v="1"/>
    <n v="34"/>
    <n v="5.0999999999999996"/>
    <n v="7.7"/>
    <x v="0"/>
    <x v="0"/>
    <x v="72"/>
    <n v="2"/>
    <n v="7.7"/>
    <n v="78.199999999999989"/>
    <n v="10.155844155844154"/>
    <n v="2.9000000000000004"/>
    <n v="6.7647058823529407E-2"/>
    <n v="-1.150943896331845E-2"/>
    <n v="18.94736842105263"/>
  </r>
  <r>
    <n v="1317"/>
    <n v="20"/>
    <x v="1"/>
    <x v="7"/>
    <x v="5"/>
    <x v="1"/>
    <n v="36"/>
    <n v="7.6"/>
    <n v="9.6"/>
    <x v="1"/>
    <x v="1"/>
    <x v="16"/>
    <n v="3.7"/>
    <n v="7.5"/>
    <n v="165.6"/>
    <n v="22.08"/>
    <n v="0.40000000000000036"/>
    <n v="0.12777777777777777"/>
    <n v="-1.150943896331845E-2"/>
    <n v="21.052631578947366"/>
  </r>
  <r>
    <n v="1318"/>
    <n v="24"/>
    <x v="0"/>
    <x v="0"/>
    <x v="5"/>
    <x v="1"/>
    <n v="42"/>
    <n v="4.8"/>
    <n v="6.5"/>
    <x v="0"/>
    <x v="0"/>
    <x v="64"/>
    <n v="6.5"/>
    <n v="3.4"/>
    <n v="407.4"/>
    <n v="119.8235294117647"/>
    <n v="3.2"/>
    <n v="0.23095238095238094"/>
    <n v="-1.150943896331845E-2"/>
    <n v="64.21052631578948"/>
  </r>
  <r>
    <n v="1319"/>
    <n v="32"/>
    <x v="1"/>
    <x v="8"/>
    <x v="3"/>
    <x v="1"/>
    <n v="40"/>
    <n v="6.9"/>
    <n v="9.8000000000000007"/>
    <x v="1"/>
    <x v="1"/>
    <x v="31"/>
    <n v="2.1"/>
    <n v="7.5"/>
    <n v="196"/>
    <n v="26.133333333333333"/>
    <n v="1.0999999999999996"/>
    <n v="0.12250000000000001"/>
    <n v="-1.150943896331845E-2"/>
    <n v="21.052631578947366"/>
  </r>
  <r>
    <n v="1320"/>
    <n v="38"/>
    <x v="0"/>
    <x v="5"/>
    <x v="5"/>
    <x v="1"/>
    <n v="43"/>
    <n v="7"/>
    <n v="9.6999999999999993"/>
    <x v="1"/>
    <x v="1"/>
    <x v="35"/>
    <n v="2.6"/>
    <n v="6.7"/>
    <n v="270.89999999999998"/>
    <n v="40.432835820895519"/>
    <n v="1"/>
    <n v="0.14651162790697675"/>
    <n v="-1.150943896331845E-2"/>
    <n v="29.473684210526311"/>
  </r>
  <r>
    <n v="1321"/>
    <n v="31"/>
    <x v="1"/>
    <x v="0"/>
    <x v="5"/>
    <x v="1"/>
    <n v="45"/>
    <n v="5.2"/>
    <n v="6.8"/>
    <x v="1"/>
    <x v="1"/>
    <x v="6"/>
    <n v="6.9"/>
    <n v="3.5"/>
    <n v="441.00000000000006"/>
    <n v="126.00000000000001"/>
    <n v="2.8"/>
    <n v="0.21777777777777779"/>
    <n v="-1.150943896331845E-2"/>
    <n v="63.157894736842103"/>
  </r>
  <r>
    <n v="1322"/>
    <n v="44"/>
    <x v="0"/>
    <x v="5"/>
    <x v="5"/>
    <x v="1"/>
    <n v="49"/>
    <n v="3.9"/>
    <n v="4.4000000000000004"/>
    <x v="0"/>
    <x v="2"/>
    <x v="11"/>
    <n v="5.9"/>
    <n v="3.5"/>
    <n v="357.7"/>
    <n v="102.2"/>
    <n v="4.0999999999999996"/>
    <n v="0.1489795918367347"/>
    <n v="-1.150943896331845E-2"/>
    <n v="63.157894736842103"/>
  </r>
  <r>
    <n v="1323"/>
    <n v="54"/>
    <x v="1"/>
    <x v="8"/>
    <x v="2"/>
    <x v="1"/>
    <n v="44"/>
    <n v="5.8"/>
    <n v="7.8"/>
    <x v="1"/>
    <x v="1"/>
    <x v="32"/>
    <n v="3.2"/>
    <n v="5.3"/>
    <n v="312.39999999999998"/>
    <n v="58.943396226415089"/>
    <n v="2.2000000000000002"/>
    <n v="0.16136363636363635"/>
    <n v="-1.150943896331845E-2"/>
    <n v="44.21052631578948"/>
  </r>
  <r>
    <n v="1324"/>
    <n v="31"/>
    <x v="1"/>
    <x v="4"/>
    <x v="1"/>
    <x v="2"/>
    <n v="48"/>
    <n v="3"/>
    <n v="3.2"/>
    <x v="0"/>
    <x v="4"/>
    <x v="3"/>
    <n v="4.9000000000000004"/>
    <n v="1.6"/>
    <n v="480"/>
    <n v="300"/>
    <n v="5"/>
    <n v="0.20833333333333334"/>
    <n v="-1.150943896331845E-2"/>
    <n v="83.15789473684211"/>
  </r>
  <r>
    <n v="1325"/>
    <n v="49"/>
    <x v="1"/>
    <x v="3"/>
    <x v="5"/>
    <x v="2"/>
    <n v="45"/>
    <n v="5.9"/>
    <n v="7.9"/>
    <x v="1"/>
    <x v="1"/>
    <x v="67"/>
    <n v="6.7"/>
    <n v="5.6"/>
    <n v="297"/>
    <n v="53.035714285714292"/>
    <n v="2.0999999999999996"/>
    <n v="0.14666666666666667"/>
    <n v="-1.150943896331845E-2"/>
    <n v="41.052631578947377"/>
  </r>
  <r>
    <n v="1326"/>
    <n v="24"/>
    <x v="1"/>
    <x v="0"/>
    <x v="1"/>
    <x v="1"/>
    <n v="30"/>
    <n v="4.3"/>
    <n v="7"/>
    <x v="0"/>
    <x v="0"/>
    <x v="73"/>
    <n v="3.9"/>
    <n v="7.2"/>
    <n v="78"/>
    <n v="10.833333333333334"/>
    <n v="3.7"/>
    <n v="8.666666666666667E-2"/>
    <n v="-1.150943896331845E-2"/>
    <n v="24.210526315789473"/>
  </r>
  <r>
    <n v="1327"/>
    <n v="53"/>
    <x v="1"/>
    <x v="0"/>
    <x v="1"/>
    <x v="2"/>
    <n v="37"/>
    <n v="9"/>
    <n v="7.3"/>
    <x v="1"/>
    <x v="1"/>
    <x v="80"/>
    <n v="2.9"/>
    <n v="7.3"/>
    <n v="99.9"/>
    <n v="13.684931506849317"/>
    <n v="-1"/>
    <n v="7.2972972972972977E-2"/>
    <n v="-1.150943896331845E-2"/>
    <n v="23.157894736842106"/>
  </r>
  <r>
    <n v="1328"/>
    <n v="41"/>
    <x v="1"/>
    <x v="5"/>
    <x v="2"/>
    <x v="0"/>
    <n v="43"/>
    <n v="7.8"/>
    <n v="8.5"/>
    <x v="1"/>
    <x v="1"/>
    <x v="14"/>
    <n v="5.2"/>
    <n v="6.6"/>
    <n v="227.9"/>
    <n v="34.530303030303031"/>
    <n v="0.20000000000000018"/>
    <n v="0.12325581395348836"/>
    <n v="-1.150943896331845E-2"/>
    <n v="30.526315789473692"/>
  </r>
  <r>
    <n v="1329"/>
    <n v="58"/>
    <x v="0"/>
    <x v="5"/>
    <x v="1"/>
    <x v="1"/>
    <n v="35"/>
    <n v="6.3"/>
    <n v="9.5"/>
    <x v="0"/>
    <x v="2"/>
    <x v="19"/>
    <n v="2.6"/>
    <n v="7.9"/>
    <n v="129.5"/>
    <n v="16.39240506329114"/>
    <n v="1.7000000000000002"/>
    <n v="0.10571428571428572"/>
    <n v="-1.150943896331845E-2"/>
    <n v="16.84210526315789"/>
  </r>
  <r>
    <n v="1330"/>
    <n v="32"/>
    <x v="0"/>
    <x v="0"/>
    <x v="0"/>
    <x v="1"/>
    <n v="49"/>
    <n v="8.1999999999999993"/>
    <n v="7.3"/>
    <x v="1"/>
    <x v="1"/>
    <x v="9"/>
    <n v="4.8"/>
    <n v="4.7"/>
    <n v="392"/>
    <n v="83.40425531914893"/>
    <n v="-0.19999999999999929"/>
    <n v="0.16326530612244897"/>
    <n v="-1.150943896331845E-2"/>
    <n v="50.526315789473685"/>
  </r>
  <r>
    <n v="1331"/>
    <n v="22"/>
    <x v="0"/>
    <x v="5"/>
    <x v="4"/>
    <x v="2"/>
    <n v="57"/>
    <n v="7.3"/>
    <n v="7.9"/>
    <x v="0"/>
    <x v="0"/>
    <x v="3"/>
    <n v="5"/>
    <n v="4"/>
    <n v="570"/>
    <n v="142.5"/>
    <n v="0.70000000000000018"/>
    <n v="0.17543859649122806"/>
    <n v="-1.150943896331845E-2"/>
    <n v="57.894736842105267"/>
  </r>
  <r>
    <n v="1332"/>
    <n v="39"/>
    <x v="0"/>
    <x v="9"/>
    <x v="2"/>
    <x v="0"/>
    <n v="54"/>
    <n v="4.5"/>
    <n v="4.8"/>
    <x v="0"/>
    <x v="2"/>
    <x v="64"/>
    <n v="6.1"/>
    <n v="2.5"/>
    <n v="523.79999999999995"/>
    <n v="209.51999999999998"/>
    <n v="3.5"/>
    <n v="0.17962962962962961"/>
    <n v="-1.150943896331845E-2"/>
    <n v="73.68421052631578"/>
  </r>
  <r>
    <n v="1333"/>
    <n v="50"/>
    <x v="1"/>
    <x v="9"/>
    <x v="4"/>
    <x v="0"/>
    <n v="43"/>
    <n v="5.3"/>
    <n v="7.1"/>
    <x v="0"/>
    <x v="3"/>
    <x v="12"/>
    <n v="4.5999999999999996"/>
    <n v="6"/>
    <n v="223.6"/>
    <n v="37.266666666666666"/>
    <n v="2.7"/>
    <n v="0.12093023255813953"/>
    <n v="-1.150943896331845E-2"/>
    <n v="36.84210526315789"/>
  </r>
  <r>
    <n v="1334"/>
    <n v="24"/>
    <x v="1"/>
    <x v="4"/>
    <x v="0"/>
    <x v="2"/>
    <n v="56"/>
    <n v="7.7"/>
    <n v="7.3"/>
    <x v="0"/>
    <x v="3"/>
    <x v="3"/>
    <n v="5.6"/>
    <n v="3.6"/>
    <n v="560"/>
    <n v="155.55555555555554"/>
    <n v="0.29999999999999982"/>
    <n v="0.17857142857142858"/>
    <n v="-1.150943896331845E-2"/>
    <n v="62.10526315789474"/>
  </r>
  <r>
    <n v="1335"/>
    <n v="43"/>
    <x v="1"/>
    <x v="4"/>
    <x v="3"/>
    <x v="1"/>
    <n v="46"/>
    <n v="4.8"/>
    <n v="6"/>
    <x v="0"/>
    <x v="2"/>
    <x v="39"/>
    <n v="4.5999999999999996"/>
    <n v="5"/>
    <n v="280.59999999999997"/>
    <n v="56.11999999999999"/>
    <n v="3.2"/>
    <n v="0.1326086956521739"/>
    <n v="-1.150943896331845E-2"/>
    <n v="47.368421052631575"/>
  </r>
  <r>
    <n v="1336"/>
    <n v="59"/>
    <x v="0"/>
    <x v="4"/>
    <x v="3"/>
    <x v="1"/>
    <n v="42"/>
    <n v="6.8"/>
    <n v="9.5"/>
    <x v="1"/>
    <x v="1"/>
    <x v="60"/>
    <n v="6.5"/>
    <n v="5"/>
    <n v="399"/>
    <n v="79.8"/>
    <n v="1.2000000000000002"/>
    <n v="0.22619047619047619"/>
    <n v="-1.150943896331845E-2"/>
    <n v="47.368421052631575"/>
  </r>
  <r>
    <n v="1337"/>
    <n v="52"/>
    <x v="0"/>
    <x v="7"/>
    <x v="5"/>
    <x v="1"/>
    <n v="40"/>
    <n v="7.2"/>
    <n v="9.6999999999999993"/>
    <x v="1"/>
    <x v="1"/>
    <x v="53"/>
    <n v="4.7"/>
    <n v="6.6"/>
    <n v="260"/>
    <n v="39.393939393939398"/>
    <n v="0.79999999999999982"/>
    <n v="0.16250000000000001"/>
    <n v="-1.150943896331845E-2"/>
    <n v="30.526315789473692"/>
  </r>
  <r>
    <n v="1338"/>
    <n v="27"/>
    <x v="1"/>
    <x v="7"/>
    <x v="3"/>
    <x v="1"/>
    <n v="42"/>
    <n v="5.8"/>
    <n v="8"/>
    <x v="1"/>
    <x v="1"/>
    <x v="69"/>
    <n v="5"/>
    <n v="4.8"/>
    <n v="348.6"/>
    <n v="72.625000000000014"/>
    <n v="2.2000000000000002"/>
    <n v="0.19761904761904764"/>
    <n v="-1.150943896331845E-2"/>
    <n v="49.473684210526322"/>
  </r>
  <r>
    <n v="1339"/>
    <n v="43"/>
    <x v="1"/>
    <x v="6"/>
    <x v="2"/>
    <x v="1"/>
    <n v="41"/>
    <n v="6.4"/>
    <n v="9"/>
    <x v="1"/>
    <x v="1"/>
    <x v="11"/>
    <n v="4.9000000000000004"/>
    <n v="5.9"/>
    <n v="299.3"/>
    <n v="50.728813559322035"/>
    <n v="1.5999999999999996"/>
    <n v="0.17804878048780487"/>
    <n v="-1.150943896331845E-2"/>
    <n v="37.89473684210526"/>
  </r>
  <r>
    <n v="1340"/>
    <n v="39"/>
    <x v="0"/>
    <x v="1"/>
    <x v="3"/>
    <x v="1"/>
    <n v="46"/>
    <n v="7.4"/>
    <n v="8.6999999999999993"/>
    <x v="1"/>
    <x v="1"/>
    <x v="3"/>
    <n v="6.8"/>
    <n v="4.4000000000000004"/>
    <n v="460"/>
    <n v="104.54545454545453"/>
    <n v="0.59999999999999964"/>
    <n v="0.21739130434782608"/>
    <n v="-1.150943896331845E-2"/>
    <n v="53.684210526315788"/>
  </r>
  <r>
    <n v="1341"/>
    <n v="35"/>
    <x v="1"/>
    <x v="3"/>
    <x v="2"/>
    <x v="1"/>
    <n v="46"/>
    <n v="7.4"/>
    <n v="8.8000000000000007"/>
    <x v="1"/>
    <x v="1"/>
    <x v="2"/>
    <n v="3.5"/>
    <n v="5.6"/>
    <n v="354.2"/>
    <n v="63.25"/>
    <n v="0.59999999999999964"/>
    <n v="0.16739130434782609"/>
    <n v="-1.150943896331845E-2"/>
    <n v="41.052631578947377"/>
  </r>
  <r>
    <n v="1342"/>
    <n v="31"/>
    <x v="1"/>
    <x v="9"/>
    <x v="2"/>
    <x v="1"/>
    <n v="45"/>
    <n v="6.9"/>
    <n v="9.3000000000000007"/>
    <x v="1"/>
    <x v="1"/>
    <x v="32"/>
    <n v="4.9000000000000004"/>
    <n v="6.1"/>
    <n v="319.5"/>
    <n v="52.377049180327873"/>
    <n v="1.0999999999999996"/>
    <n v="0.15777777777777777"/>
    <n v="-1.150943896331845E-2"/>
    <n v="35.789473684210535"/>
  </r>
  <r>
    <n v="1343"/>
    <n v="32"/>
    <x v="0"/>
    <x v="8"/>
    <x v="4"/>
    <x v="1"/>
    <n v="48"/>
    <n v="6.2"/>
    <n v="8"/>
    <x v="1"/>
    <x v="1"/>
    <x v="43"/>
    <n v="2.6"/>
    <n v="4.5999999999999996"/>
    <n v="417.59999999999997"/>
    <n v="90.782608695652172"/>
    <n v="1.7999999999999998"/>
    <n v="0.18124999999999999"/>
    <n v="-1.150943896331845E-2"/>
    <n v="51.578947368421055"/>
  </r>
  <r>
    <n v="1344"/>
    <n v="64"/>
    <x v="1"/>
    <x v="3"/>
    <x v="3"/>
    <x v="1"/>
    <n v="54"/>
    <n v="7.1"/>
    <n v="8.5"/>
    <x v="1"/>
    <x v="1"/>
    <x v="36"/>
    <n v="4.8"/>
    <n v="4.5999999999999996"/>
    <n v="502.20000000000005"/>
    <n v="109.17391304347828"/>
    <n v="0.90000000000000036"/>
    <n v="0.17222222222222225"/>
    <n v="-1.150943896331845E-2"/>
    <n v="51.578947368421055"/>
  </r>
  <r>
    <n v="1345"/>
    <n v="61"/>
    <x v="0"/>
    <x v="3"/>
    <x v="1"/>
    <x v="1"/>
    <n v="52"/>
    <n v="3.2"/>
    <n v="3.1"/>
    <x v="0"/>
    <x v="0"/>
    <x v="74"/>
    <n v="7.6"/>
    <n v="1.6"/>
    <n v="514.80000000000007"/>
    <n v="321.75"/>
    <n v="4.8"/>
    <n v="0.1903846153846154"/>
    <n v="-1.150943896331845E-2"/>
    <n v="83.15789473684211"/>
  </r>
  <r>
    <n v="1346"/>
    <n v="58"/>
    <x v="1"/>
    <x v="8"/>
    <x v="3"/>
    <x v="1"/>
    <n v="33"/>
    <n v="8.4"/>
    <n v="8.6"/>
    <x v="1"/>
    <x v="1"/>
    <x v="33"/>
    <n v="3.3"/>
    <n v="5.9"/>
    <n v="224.4"/>
    <n v="38.033898305084747"/>
    <n v="-0.40000000000000036"/>
    <n v="0.20606060606060606"/>
    <n v="-1.150943896331845E-2"/>
    <n v="37.89473684210526"/>
  </r>
  <r>
    <n v="1347"/>
    <n v="44"/>
    <x v="0"/>
    <x v="2"/>
    <x v="3"/>
    <x v="0"/>
    <n v="30"/>
    <n v="6"/>
    <n v="9.5"/>
    <x v="1"/>
    <x v="1"/>
    <x v="86"/>
    <n v="0.4"/>
    <n v="9.1"/>
    <n v="36"/>
    <n v="3.9560439560439562"/>
    <n v="2"/>
    <n v="0.04"/>
    <n v="-1.150943896331845E-2"/>
    <n v="4.2105263157894779"/>
  </r>
  <r>
    <n v="1348"/>
    <n v="51"/>
    <x v="0"/>
    <x v="0"/>
    <x v="3"/>
    <x v="2"/>
    <n v="52"/>
    <n v="5.0999999999999996"/>
    <n v="5.9"/>
    <x v="0"/>
    <x v="0"/>
    <x v="50"/>
    <n v="3.9"/>
    <n v="3.4"/>
    <n v="473.2"/>
    <n v="139.1764705882353"/>
    <n v="2.9000000000000004"/>
    <n v="0.17499999999999999"/>
    <n v="-1.150943896331845E-2"/>
    <n v="64.21052631578948"/>
  </r>
  <r>
    <n v="1349"/>
    <n v="43"/>
    <x v="1"/>
    <x v="1"/>
    <x v="5"/>
    <x v="1"/>
    <n v="34"/>
    <n v="7.1"/>
    <n v="10"/>
    <x v="1"/>
    <x v="1"/>
    <x v="52"/>
    <n v="5.5"/>
    <n v="6"/>
    <n v="275.39999999999998"/>
    <n v="45.9"/>
    <n v="0.90000000000000036"/>
    <n v="0.23823529411764705"/>
    <n v="-1.150943896331845E-2"/>
    <n v="36.84210526315789"/>
  </r>
  <r>
    <n v="1350"/>
    <n v="63"/>
    <x v="0"/>
    <x v="6"/>
    <x v="1"/>
    <x v="1"/>
    <n v="43"/>
    <n v="7.1"/>
    <n v="9.6"/>
    <x v="1"/>
    <x v="1"/>
    <x v="27"/>
    <n v="4"/>
    <n v="6.6"/>
    <n v="275.2"/>
    <n v="41.696969696969695"/>
    <n v="0.90000000000000036"/>
    <n v="0.14883720930232558"/>
    <n v="-1.150943896331845E-2"/>
    <n v="30.526315789473692"/>
  </r>
  <r>
    <n v="1351"/>
    <n v="28"/>
    <x v="1"/>
    <x v="4"/>
    <x v="1"/>
    <x v="2"/>
    <n v="35"/>
    <n v="4.7"/>
    <n v="7.1"/>
    <x v="0"/>
    <x v="0"/>
    <x v="53"/>
    <n v="3"/>
    <n v="5.3"/>
    <n v="227.5"/>
    <n v="42.924528301886795"/>
    <n v="3.3"/>
    <n v="0.18571428571428572"/>
    <n v="-1.150943896331845E-2"/>
    <n v="44.21052631578948"/>
  </r>
  <r>
    <n v="1352"/>
    <n v="59"/>
    <x v="0"/>
    <x v="8"/>
    <x v="2"/>
    <x v="1"/>
    <n v="30"/>
    <n v="6.3"/>
    <n v="10"/>
    <x v="1"/>
    <x v="1"/>
    <x v="8"/>
    <n v="5.0999999999999996"/>
    <n v="7.4"/>
    <n v="153"/>
    <n v="20.675675675675674"/>
    <n v="1.7000000000000002"/>
    <n v="0.16999999999999998"/>
    <n v="-1.150943896331845E-2"/>
    <n v="22.105263157894733"/>
  </r>
  <r>
    <n v="1353"/>
    <n v="42"/>
    <x v="0"/>
    <x v="7"/>
    <x v="1"/>
    <x v="0"/>
    <n v="49"/>
    <n v="6.3"/>
    <n v="8"/>
    <x v="0"/>
    <x v="4"/>
    <x v="35"/>
    <n v="4.5999999999999996"/>
    <n v="5.8"/>
    <n v="308.7"/>
    <n v="53.224137931034484"/>
    <n v="1.7000000000000002"/>
    <n v="0.12857142857142856"/>
    <n v="-1.150943896331845E-2"/>
    <n v="38.947368421052637"/>
  </r>
  <r>
    <n v="1354"/>
    <n v="32"/>
    <x v="0"/>
    <x v="4"/>
    <x v="2"/>
    <x v="1"/>
    <n v="51"/>
    <n v="6.2"/>
    <n v="7.6"/>
    <x v="1"/>
    <x v="1"/>
    <x v="63"/>
    <n v="3.8"/>
    <n v="4.0999999999999996"/>
    <n v="479.40000000000003"/>
    <n v="116.92682926829271"/>
    <n v="1.7999999999999998"/>
    <n v="0.18431372549019609"/>
    <n v="-1.150943896331845E-2"/>
    <n v="56.84210526315789"/>
  </r>
  <r>
    <n v="1355"/>
    <n v="51"/>
    <x v="1"/>
    <x v="5"/>
    <x v="4"/>
    <x v="0"/>
    <n v="40"/>
    <n v="8.6"/>
    <n v="7.5"/>
    <x v="1"/>
    <x v="1"/>
    <x v="67"/>
    <n v="3.9"/>
    <n v="5.5"/>
    <n v="264"/>
    <n v="48"/>
    <n v="-0.59999999999999964"/>
    <n v="0.16499999999999998"/>
    <n v="-1.150943896331845E-2"/>
    <n v="42.105263157894733"/>
  </r>
  <r>
    <n v="1356"/>
    <n v="34"/>
    <x v="1"/>
    <x v="8"/>
    <x v="2"/>
    <x v="2"/>
    <n v="30"/>
    <n v="6.2"/>
    <n v="9.8000000000000007"/>
    <x v="1"/>
    <x v="1"/>
    <x v="42"/>
    <n v="7.4"/>
    <n v="5.6"/>
    <n v="255"/>
    <n v="45.535714285714292"/>
    <n v="1.7999999999999998"/>
    <n v="0.28333333333333333"/>
    <n v="-1.150943896331845E-2"/>
    <n v="41.052631578947377"/>
  </r>
  <r>
    <n v="1357"/>
    <n v="55"/>
    <x v="0"/>
    <x v="4"/>
    <x v="3"/>
    <x v="0"/>
    <n v="40"/>
    <n v="6"/>
    <n v="8.5"/>
    <x v="1"/>
    <x v="1"/>
    <x v="72"/>
    <n v="2.4"/>
    <n v="8.1"/>
    <n v="92"/>
    <n v="11.358024691358025"/>
    <n v="2"/>
    <n v="5.7499999999999996E-2"/>
    <n v="-1.150943896331845E-2"/>
    <n v="14.736842105263163"/>
  </r>
  <r>
    <n v="1358"/>
    <n v="24"/>
    <x v="1"/>
    <x v="0"/>
    <x v="0"/>
    <x v="1"/>
    <n v="48"/>
    <n v="5.2"/>
    <n v="6.5"/>
    <x v="0"/>
    <x v="0"/>
    <x v="41"/>
    <n v="1.9"/>
    <n v="5.3"/>
    <n v="278.39999999999998"/>
    <n v="52.528301886792448"/>
    <n v="2.8"/>
    <n v="0.12083333333333333"/>
    <n v="-1.150943896331845E-2"/>
    <n v="44.21052631578948"/>
  </r>
  <r>
    <n v="1359"/>
    <n v="41"/>
    <x v="1"/>
    <x v="0"/>
    <x v="0"/>
    <x v="2"/>
    <n v="33"/>
    <n v="5"/>
    <n v="7.6"/>
    <x v="0"/>
    <x v="4"/>
    <x v="37"/>
    <n v="3.9"/>
    <n v="6.7"/>
    <n v="138.6"/>
    <n v="20.686567164179102"/>
    <n v="3"/>
    <n v="0.12727272727272729"/>
    <n v="-1.150943896331845E-2"/>
    <n v="29.473684210526311"/>
  </r>
  <r>
    <n v="1360"/>
    <n v="35"/>
    <x v="1"/>
    <x v="0"/>
    <x v="5"/>
    <x v="0"/>
    <n v="46"/>
    <n v="6.8"/>
    <n v="9.1"/>
    <x v="0"/>
    <x v="4"/>
    <x v="28"/>
    <n v="4.9000000000000004"/>
    <n v="5.9"/>
    <n v="331.2"/>
    <n v="56.135593220338976"/>
    <n v="1.2000000000000002"/>
    <n v="0.15652173913043479"/>
    <n v="-1.150943896331845E-2"/>
    <n v="37.89473684210526"/>
  </r>
  <r>
    <n v="1361"/>
    <n v="60"/>
    <x v="1"/>
    <x v="4"/>
    <x v="3"/>
    <x v="0"/>
    <n v="44"/>
    <n v="5.5"/>
    <n v="7.3"/>
    <x v="1"/>
    <x v="1"/>
    <x v="45"/>
    <n v="5.6"/>
    <n v="5.7"/>
    <n v="259.60000000000002"/>
    <n v="45.543859649122808"/>
    <n v="2.5"/>
    <n v="0.13409090909090909"/>
    <n v="-1.150943896331845E-2"/>
    <n v="40"/>
  </r>
  <r>
    <n v="1362"/>
    <n v="29"/>
    <x v="1"/>
    <x v="0"/>
    <x v="2"/>
    <x v="1"/>
    <n v="49"/>
    <n v="5.9"/>
    <n v="7.5"/>
    <x v="0"/>
    <x v="2"/>
    <x v="11"/>
    <n v="4"/>
    <n v="5.0999999999999996"/>
    <n v="357.7"/>
    <n v="70.137254901960787"/>
    <n v="2.0999999999999996"/>
    <n v="0.1489795918367347"/>
    <n v="-1.150943896331845E-2"/>
    <n v="46.315789473684212"/>
  </r>
  <r>
    <n v="1363"/>
    <n v="43"/>
    <x v="1"/>
    <x v="9"/>
    <x v="3"/>
    <x v="0"/>
    <n v="45"/>
    <n v="6.5"/>
    <n v="8.6999999999999993"/>
    <x v="0"/>
    <x v="0"/>
    <x v="42"/>
    <n v="5.4"/>
    <n v="5.0999999999999996"/>
    <n v="382.5"/>
    <n v="75"/>
    <n v="1.5"/>
    <n v="0.18888888888888888"/>
    <n v="-1.150943896331845E-2"/>
    <n v="46.315789473684212"/>
  </r>
  <r>
    <n v="1364"/>
    <n v="37"/>
    <x v="0"/>
    <x v="7"/>
    <x v="5"/>
    <x v="1"/>
    <n v="37"/>
    <n v="6.3"/>
    <n v="9.1999999999999993"/>
    <x v="1"/>
    <x v="1"/>
    <x v="37"/>
    <n v="3.7"/>
    <n v="7.5"/>
    <n v="155.4"/>
    <n v="20.720000000000002"/>
    <n v="1.7000000000000002"/>
    <n v="0.11351351351351352"/>
    <n v="-1.150943896331845E-2"/>
    <n v="21.052631578947366"/>
  </r>
  <r>
    <n v="1365"/>
    <n v="37"/>
    <x v="0"/>
    <x v="6"/>
    <x v="1"/>
    <x v="1"/>
    <n v="54"/>
    <n v="6.4"/>
    <n v="7.7"/>
    <x v="0"/>
    <x v="0"/>
    <x v="29"/>
    <n v="5"/>
    <n v="4.4000000000000004"/>
    <n v="480.6"/>
    <n v="109.22727272727272"/>
    <n v="1.5999999999999996"/>
    <n v="0.16481481481481483"/>
    <n v="-1.150943896331845E-2"/>
    <n v="53.684210526315788"/>
  </r>
  <r>
    <n v="1366"/>
    <n v="26"/>
    <x v="0"/>
    <x v="8"/>
    <x v="2"/>
    <x v="1"/>
    <n v="43"/>
    <n v="6.4"/>
    <n v="8.8000000000000007"/>
    <x v="1"/>
    <x v="1"/>
    <x v="42"/>
    <n v="5.2"/>
    <n v="5.0999999999999996"/>
    <n v="365.5"/>
    <n v="71.666666666666671"/>
    <n v="1.5999999999999996"/>
    <n v="0.19767441860465115"/>
    <n v="-1.150943896331845E-2"/>
    <n v="46.315789473684212"/>
  </r>
  <r>
    <n v="1367"/>
    <n v="23"/>
    <x v="0"/>
    <x v="3"/>
    <x v="3"/>
    <x v="1"/>
    <n v="44"/>
    <n v="7.1"/>
    <n v="9.4"/>
    <x v="1"/>
    <x v="1"/>
    <x v="42"/>
    <n v="5.6"/>
    <n v="5.4"/>
    <n v="374"/>
    <n v="69.259259259259252"/>
    <n v="0.90000000000000036"/>
    <n v="0.19318181818181818"/>
    <n v="-1.150943896331845E-2"/>
    <n v="43.157894736842103"/>
  </r>
  <r>
    <n v="1368"/>
    <n v="45"/>
    <x v="1"/>
    <x v="4"/>
    <x v="1"/>
    <x v="0"/>
    <n v="37"/>
    <n v="9"/>
    <n v="7.3"/>
    <x v="1"/>
    <x v="1"/>
    <x v="4"/>
    <n v="4.3"/>
    <n v="6.3"/>
    <n v="177.6"/>
    <n v="28.19047619047619"/>
    <n v="-1"/>
    <n v="0.12972972972972974"/>
    <n v="-1.150943896331845E-2"/>
    <n v="33.684210526315788"/>
  </r>
  <r>
    <n v="1369"/>
    <n v="24"/>
    <x v="0"/>
    <x v="4"/>
    <x v="5"/>
    <x v="0"/>
    <n v="41"/>
    <n v="8"/>
    <n v="8.3000000000000007"/>
    <x v="1"/>
    <x v="1"/>
    <x v="51"/>
    <n v="4.5"/>
    <n v="7"/>
    <n v="176.29999999999998"/>
    <n v="25.185714285714283"/>
    <n v="0"/>
    <n v="0.1048780487804878"/>
    <n v="-1.150943896331845E-2"/>
    <n v="26.315789473684209"/>
  </r>
  <r>
    <n v="1370"/>
    <n v="35"/>
    <x v="0"/>
    <x v="7"/>
    <x v="1"/>
    <x v="1"/>
    <n v="37"/>
    <n v="5.7"/>
    <n v="8.3000000000000007"/>
    <x v="1"/>
    <x v="1"/>
    <x v="33"/>
    <n v="1.5"/>
    <n v="5.7"/>
    <n v="251.6"/>
    <n v="44.140350877192979"/>
    <n v="2.2999999999999998"/>
    <n v="0.18378378378378377"/>
    <n v="-1.150943896331845E-2"/>
    <n v="40"/>
  </r>
  <r>
    <n v="1371"/>
    <n v="54"/>
    <x v="1"/>
    <x v="2"/>
    <x v="2"/>
    <x v="0"/>
    <n v="43"/>
    <n v="8"/>
    <n v="8.1999999999999993"/>
    <x v="1"/>
    <x v="1"/>
    <x v="23"/>
    <n v="2.1"/>
    <n v="6.3"/>
    <n v="240.79999999999998"/>
    <n v="38.222222222222221"/>
    <n v="0"/>
    <n v="0.13023255813953488"/>
    <n v="-1.150943896331845E-2"/>
    <n v="33.684210526315788"/>
  </r>
  <r>
    <n v="1372"/>
    <n v="45"/>
    <x v="0"/>
    <x v="1"/>
    <x v="5"/>
    <x v="2"/>
    <n v="58"/>
    <n v="4.5999999999999996"/>
    <n v="4.5999999999999996"/>
    <x v="0"/>
    <x v="0"/>
    <x v="3"/>
    <n v="5.6"/>
    <n v="2.2999999999999998"/>
    <n v="580"/>
    <n v="252.17391304347828"/>
    <n v="3.4000000000000004"/>
    <n v="0.17241379310344829"/>
    <n v="-1.150943896331845E-2"/>
    <n v="75.789473684210535"/>
  </r>
  <r>
    <n v="1373"/>
    <n v="37"/>
    <x v="0"/>
    <x v="5"/>
    <x v="5"/>
    <x v="1"/>
    <n v="34"/>
    <n v="5.4"/>
    <n v="8.1"/>
    <x v="1"/>
    <x v="1"/>
    <x v="54"/>
    <n v="3.9"/>
    <n v="6.4"/>
    <n v="183.60000000000002"/>
    <n v="28.687500000000004"/>
    <n v="2.5999999999999996"/>
    <n v="0.15882352941176472"/>
    <n v="-1.150943896331845E-2"/>
    <n v="32.631578947368418"/>
  </r>
  <r>
    <n v="1374"/>
    <n v="48"/>
    <x v="0"/>
    <x v="8"/>
    <x v="5"/>
    <x v="1"/>
    <n v="32"/>
    <n v="7.3"/>
    <n v="10"/>
    <x v="1"/>
    <x v="1"/>
    <x v="77"/>
    <n v="2.1"/>
    <n v="8"/>
    <n v="128"/>
    <n v="16"/>
    <n v="0.70000000000000018"/>
    <n v="0.125"/>
    <n v="-1.150943896331845E-2"/>
    <n v="15.789473684210526"/>
  </r>
  <r>
    <n v="1375"/>
    <n v="42"/>
    <x v="1"/>
    <x v="2"/>
    <x v="4"/>
    <x v="1"/>
    <n v="56"/>
    <n v="7.2"/>
    <n v="8.1"/>
    <x v="0"/>
    <x v="0"/>
    <x v="3"/>
    <n v="4.9000000000000004"/>
    <n v="4"/>
    <n v="560"/>
    <n v="140"/>
    <n v="0.79999999999999982"/>
    <n v="0.17857142857142858"/>
    <n v="-1.150943896331845E-2"/>
    <n v="57.894736842105267"/>
  </r>
  <r>
    <n v="1376"/>
    <n v="33"/>
    <x v="0"/>
    <x v="5"/>
    <x v="5"/>
    <x v="1"/>
    <n v="43"/>
    <n v="7.1"/>
    <n v="9.5"/>
    <x v="1"/>
    <x v="1"/>
    <x v="49"/>
    <n v="2.4"/>
    <n v="7.7"/>
    <n v="176.29999999999998"/>
    <n v="22.896103896103892"/>
    <n v="0.90000000000000036"/>
    <n v="9.5348837209302317E-2"/>
    <n v="-1.150943896331845E-2"/>
    <n v="18.94736842105263"/>
  </r>
  <r>
    <n v="1377"/>
    <n v="34"/>
    <x v="0"/>
    <x v="1"/>
    <x v="4"/>
    <x v="1"/>
    <n v="39"/>
    <n v="5.3"/>
    <n v="7.6"/>
    <x v="0"/>
    <x v="0"/>
    <x v="1"/>
    <n v="5.4"/>
    <n v="4.7"/>
    <n v="319.79999999999995"/>
    <n v="68.042553191489347"/>
    <n v="2.7"/>
    <n v="0.21025641025641023"/>
    <n v="-1.150943896331845E-2"/>
    <n v="50.526315789473685"/>
  </r>
  <r>
    <n v="1378"/>
    <n v="52"/>
    <x v="1"/>
    <x v="3"/>
    <x v="1"/>
    <x v="1"/>
    <n v="53"/>
    <n v="5.3"/>
    <n v="6.2"/>
    <x v="0"/>
    <x v="4"/>
    <x v="20"/>
    <n v="4"/>
    <n v="3.5"/>
    <n v="487.59999999999997"/>
    <n v="139.31428571428572"/>
    <n v="2.7"/>
    <n v="0.17358490566037735"/>
    <n v="-1.150943896331845E-2"/>
    <n v="63.157894736842103"/>
  </r>
  <r>
    <n v="1379"/>
    <n v="44"/>
    <x v="1"/>
    <x v="4"/>
    <x v="4"/>
    <x v="1"/>
    <n v="40"/>
    <n v="6.4"/>
    <n v="9.1"/>
    <x v="1"/>
    <x v="1"/>
    <x v="53"/>
    <n v="4.4000000000000004"/>
    <n v="6.3"/>
    <n v="260"/>
    <n v="41.269841269841272"/>
    <n v="1.5999999999999996"/>
    <n v="0.16250000000000001"/>
    <n v="-1.150943896331845E-2"/>
    <n v="33.684210526315788"/>
  </r>
  <r>
    <n v="1380"/>
    <n v="40"/>
    <x v="1"/>
    <x v="0"/>
    <x v="1"/>
    <x v="2"/>
    <n v="59"/>
    <n v="5.8"/>
    <n v="6.3"/>
    <x v="0"/>
    <x v="5"/>
    <x v="3"/>
    <n v="6.6"/>
    <n v="3.2"/>
    <n v="590"/>
    <n v="184.375"/>
    <n v="2.2000000000000002"/>
    <n v="0.16949152542372881"/>
    <n v="-1.150943896331845E-2"/>
    <n v="66.315789473684205"/>
  </r>
  <r>
    <n v="1381"/>
    <n v="36"/>
    <x v="1"/>
    <x v="7"/>
    <x v="4"/>
    <x v="0"/>
    <n v="50"/>
    <n v="7.5"/>
    <n v="8.1999999999999993"/>
    <x v="1"/>
    <x v="1"/>
    <x v="42"/>
    <n v="3.8"/>
    <n v="4.9000000000000004"/>
    <n v="425"/>
    <n v="86.73469387755101"/>
    <n v="0.5"/>
    <n v="0.17"/>
    <n v="-1.150943896331845E-2"/>
    <n v="48.421052631578945"/>
  </r>
  <r>
    <n v="1382"/>
    <n v="42"/>
    <x v="0"/>
    <x v="8"/>
    <x v="1"/>
    <x v="1"/>
    <n v="41"/>
    <n v="5.8"/>
    <n v="8.1"/>
    <x v="1"/>
    <x v="1"/>
    <x v="29"/>
    <n v="3.4"/>
    <n v="4.5999999999999996"/>
    <n v="364.90000000000003"/>
    <n v="79.326086956521749"/>
    <n v="2.2000000000000002"/>
    <n v="0.21707317073170732"/>
    <n v="-1.150943896331845E-2"/>
    <n v="51.578947368421055"/>
  </r>
  <r>
    <n v="1383"/>
    <n v="62"/>
    <x v="0"/>
    <x v="7"/>
    <x v="1"/>
    <x v="1"/>
    <n v="62"/>
    <n v="5.7"/>
    <n v="5.9"/>
    <x v="0"/>
    <x v="2"/>
    <x v="3"/>
    <n v="4.4000000000000004"/>
    <n v="3"/>
    <n v="620"/>
    <n v="206.66666666666666"/>
    <n v="2.2999999999999998"/>
    <n v="0.16129032258064516"/>
    <n v="-1.150943896331845E-2"/>
    <n v="68.421052631578945"/>
  </r>
  <r>
    <n v="1384"/>
    <n v="36"/>
    <x v="0"/>
    <x v="6"/>
    <x v="5"/>
    <x v="1"/>
    <n v="40"/>
    <n v="3.8"/>
    <n v="5.0999999999999996"/>
    <x v="0"/>
    <x v="0"/>
    <x v="23"/>
    <n v="2.8"/>
    <n v="4.8"/>
    <n v="224"/>
    <n v="46.666666666666671"/>
    <n v="4.2"/>
    <n v="0.13999999999999999"/>
    <n v="-1.150943896331845E-2"/>
    <n v="49.473684210526322"/>
  </r>
  <r>
    <n v="1385"/>
    <n v="33"/>
    <x v="0"/>
    <x v="3"/>
    <x v="5"/>
    <x v="1"/>
    <n v="50"/>
    <n v="7.5"/>
    <n v="8.1999999999999993"/>
    <x v="1"/>
    <x v="1"/>
    <x v="6"/>
    <n v="5.3"/>
    <n v="4.2"/>
    <n v="490.00000000000006"/>
    <n v="116.66666666666667"/>
    <n v="0.5"/>
    <n v="0.19600000000000001"/>
    <n v="-1.150943896331845E-2"/>
    <n v="55.78947368421052"/>
  </r>
  <r>
    <n v="1386"/>
    <n v="48"/>
    <x v="0"/>
    <x v="6"/>
    <x v="1"/>
    <x v="1"/>
    <n v="47"/>
    <n v="6.7"/>
    <n v="8.8000000000000007"/>
    <x v="0"/>
    <x v="2"/>
    <x v="42"/>
    <n v="2.8"/>
    <n v="5.2"/>
    <n v="399.5"/>
    <n v="76.82692307692308"/>
    <n v="1.2999999999999998"/>
    <n v="0.18085106382978725"/>
    <n v="-1.150943896331845E-2"/>
    <n v="45.263157894736835"/>
  </r>
  <r>
    <n v="1387"/>
    <n v="39"/>
    <x v="0"/>
    <x v="1"/>
    <x v="5"/>
    <x v="1"/>
    <n v="55"/>
    <n v="3"/>
    <n v="2.5"/>
    <x v="0"/>
    <x v="0"/>
    <x v="3"/>
    <n v="7.3"/>
    <n v="1.2"/>
    <n v="550"/>
    <n v="458.33333333333337"/>
    <n v="5"/>
    <n v="0.18181818181818182"/>
    <n v="-1.150943896331845E-2"/>
    <n v="87.368421052631589"/>
  </r>
  <r>
    <n v="1388"/>
    <n v="49"/>
    <x v="1"/>
    <x v="1"/>
    <x v="1"/>
    <x v="1"/>
    <n v="57"/>
    <n v="6.9"/>
    <n v="8.1"/>
    <x v="1"/>
    <x v="1"/>
    <x v="18"/>
    <n v="3"/>
    <n v="5.3"/>
    <n v="427.5"/>
    <n v="80.660377358490564"/>
    <n v="1.0999999999999996"/>
    <n v="0.13157894736842105"/>
    <n v="-1.150943896331845E-2"/>
    <n v="44.21052631578948"/>
  </r>
  <r>
    <n v="1389"/>
    <n v="38"/>
    <x v="1"/>
    <x v="9"/>
    <x v="5"/>
    <x v="1"/>
    <n v="45"/>
    <n v="5.6"/>
    <n v="7.4"/>
    <x v="0"/>
    <x v="0"/>
    <x v="33"/>
    <n v="2.7"/>
    <n v="5.3"/>
    <n v="306"/>
    <n v="57.735849056603776"/>
    <n v="2.4000000000000004"/>
    <n v="0.15111111111111111"/>
    <n v="-1.150943896331845E-2"/>
    <n v="44.21052631578948"/>
  </r>
  <r>
    <n v="1390"/>
    <n v="58"/>
    <x v="0"/>
    <x v="1"/>
    <x v="0"/>
    <x v="1"/>
    <n v="38"/>
    <n v="7.4"/>
    <n v="9.6999999999999993"/>
    <x v="1"/>
    <x v="1"/>
    <x v="13"/>
    <n v="3.3"/>
    <n v="8"/>
    <n v="136.80000000000001"/>
    <n v="17.100000000000001"/>
    <n v="0.59999999999999964"/>
    <n v="9.4736842105263161E-2"/>
    <n v="-1.150943896331845E-2"/>
    <n v="15.789473684210526"/>
  </r>
  <r>
    <n v="1391"/>
    <n v="32"/>
    <x v="1"/>
    <x v="2"/>
    <x v="4"/>
    <x v="0"/>
    <n v="48"/>
    <n v="6"/>
    <n v="7.8"/>
    <x v="1"/>
    <x v="1"/>
    <x v="3"/>
    <n v="5.2"/>
    <n v="3.9"/>
    <n v="480"/>
    <n v="123.07692307692308"/>
    <n v="2"/>
    <n v="0.20833333333333334"/>
    <n v="-1.150943896331845E-2"/>
    <n v="58.947368421052623"/>
  </r>
  <r>
    <n v="1392"/>
    <n v="37"/>
    <x v="0"/>
    <x v="2"/>
    <x v="1"/>
    <x v="1"/>
    <n v="39"/>
    <n v="5"/>
    <n v="7.1"/>
    <x v="0"/>
    <x v="0"/>
    <x v="49"/>
    <n v="5"/>
    <n v="6.5"/>
    <n v="159.89999999999998"/>
    <n v="24.599999999999998"/>
    <n v="3"/>
    <n v="0.10512820512820512"/>
    <n v="-1.150943896331845E-2"/>
    <n v="31.578947368421051"/>
  </r>
  <r>
    <n v="1393"/>
    <n v="42"/>
    <x v="0"/>
    <x v="0"/>
    <x v="3"/>
    <x v="1"/>
    <n v="61"/>
    <n v="8.8000000000000007"/>
    <n v="5.2"/>
    <x v="1"/>
    <x v="1"/>
    <x v="3"/>
    <n v="5"/>
    <n v="2.6"/>
    <n v="610"/>
    <n v="234.61538461538461"/>
    <n v="-0.80000000000000071"/>
    <n v="0.16393442622950818"/>
    <n v="-1.150943896331845E-2"/>
    <n v="72.631578947368425"/>
  </r>
  <r>
    <n v="1394"/>
    <n v="52"/>
    <x v="1"/>
    <x v="4"/>
    <x v="5"/>
    <x v="1"/>
    <n v="46"/>
    <n v="8.6"/>
    <n v="7.1"/>
    <x v="1"/>
    <x v="1"/>
    <x v="41"/>
    <n v="3.6"/>
    <n v="5.6"/>
    <n v="266.8"/>
    <n v="47.642857142857146"/>
    <n v="-0.59999999999999964"/>
    <n v="0.12608695652173912"/>
    <n v="-1.150943896331845E-2"/>
    <n v="41.052631578947377"/>
  </r>
  <r>
    <n v="1395"/>
    <n v="58"/>
    <x v="0"/>
    <x v="7"/>
    <x v="5"/>
    <x v="2"/>
    <n v="42"/>
    <n v="5.9"/>
    <n v="8.1999999999999993"/>
    <x v="0"/>
    <x v="5"/>
    <x v="17"/>
    <n v="4.8"/>
    <n v="6.1"/>
    <n v="252"/>
    <n v="41.311475409836071"/>
    <n v="2.0999999999999996"/>
    <n v="0.14285714285714285"/>
    <n v="-1.150943896331845E-2"/>
    <n v="35.789473684210535"/>
  </r>
  <r>
    <n v="1396"/>
    <n v="59"/>
    <x v="0"/>
    <x v="4"/>
    <x v="2"/>
    <x v="0"/>
    <n v="46"/>
    <n v="6.8"/>
    <n v="9"/>
    <x v="1"/>
    <x v="1"/>
    <x v="35"/>
    <n v="5.2"/>
    <n v="6.4"/>
    <n v="289.8"/>
    <n v="45.28125"/>
    <n v="1.2000000000000002"/>
    <n v="0.13695652173913042"/>
    <n v="-1.150943896331845E-2"/>
    <n v="32.631578947368418"/>
  </r>
  <r>
    <n v="1397"/>
    <n v="37"/>
    <x v="0"/>
    <x v="4"/>
    <x v="3"/>
    <x v="1"/>
    <n v="34"/>
    <n v="5.5"/>
    <n v="8.4"/>
    <x v="1"/>
    <x v="1"/>
    <x v="65"/>
    <n v="1.2"/>
    <n v="6.8"/>
    <n v="159.80000000000001"/>
    <n v="23.500000000000004"/>
    <n v="2.5"/>
    <n v="0.13823529411764707"/>
    <n v="-1.150943896331845E-2"/>
    <n v="28.421052631578945"/>
  </r>
  <r>
    <n v="1398"/>
    <n v="28"/>
    <x v="1"/>
    <x v="2"/>
    <x v="3"/>
    <x v="2"/>
    <n v="37"/>
    <n v="3.6"/>
    <n v="5.3"/>
    <x v="0"/>
    <x v="0"/>
    <x v="42"/>
    <n v="4.9000000000000004"/>
    <n v="3.4"/>
    <n v="314.5"/>
    <n v="92.5"/>
    <n v="4.4000000000000004"/>
    <n v="0.22972972972972974"/>
    <n v="-1.150943896331845E-2"/>
    <n v="64.21052631578948"/>
  </r>
  <r>
    <n v="1399"/>
    <n v="52"/>
    <x v="1"/>
    <x v="7"/>
    <x v="0"/>
    <x v="1"/>
    <n v="54"/>
    <n v="8.1999999999999993"/>
    <n v="6.8"/>
    <x v="1"/>
    <x v="1"/>
    <x v="10"/>
    <n v="7.1"/>
    <n v="4.5999999999999996"/>
    <n v="410.4"/>
    <n v="89.217391304347828"/>
    <n v="-0.19999999999999929"/>
    <n v="0.14074074074074072"/>
    <n v="-1.150943896331845E-2"/>
    <n v="51.578947368421055"/>
  </r>
  <r>
    <n v="1400"/>
    <n v="51"/>
    <x v="0"/>
    <x v="0"/>
    <x v="4"/>
    <x v="2"/>
    <n v="39"/>
    <n v="5"/>
    <n v="7.1"/>
    <x v="0"/>
    <x v="4"/>
    <x v="51"/>
    <n v="2.7"/>
    <n v="6.4"/>
    <n v="167.7"/>
    <n v="26.203124999999996"/>
    <n v="3"/>
    <n v="0.11025641025641025"/>
    <n v="-1.150943896331845E-2"/>
    <n v="32.631578947368418"/>
  </r>
  <r>
    <n v="1401"/>
    <n v="36"/>
    <x v="1"/>
    <x v="3"/>
    <x v="0"/>
    <x v="1"/>
    <n v="36"/>
    <n v="8.1"/>
    <n v="8.6999999999999993"/>
    <x v="1"/>
    <x v="1"/>
    <x v="39"/>
    <n v="4.2"/>
    <n v="6.3"/>
    <n v="219.6"/>
    <n v="34.857142857142854"/>
    <n v="-9.9999999999999645E-2"/>
    <n v="0.16944444444444443"/>
    <n v="-1.150943896331845E-2"/>
    <n v="33.684210526315788"/>
  </r>
  <r>
    <n v="1402"/>
    <n v="38"/>
    <x v="1"/>
    <x v="9"/>
    <x v="4"/>
    <x v="1"/>
    <n v="49"/>
    <n v="7.2"/>
    <n v="8.6999999999999993"/>
    <x v="1"/>
    <x v="1"/>
    <x v="69"/>
    <n v="6"/>
    <n v="5.2"/>
    <n v="406.70000000000005"/>
    <n v="78.211538461538467"/>
    <n v="0.79999999999999982"/>
    <n v="0.16938775510204082"/>
    <n v="-1.150943896331845E-2"/>
    <n v="45.263157894736835"/>
  </r>
  <r>
    <n v="1403"/>
    <n v="46"/>
    <x v="1"/>
    <x v="2"/>
    <x v="1"/>
    <x v="0"/>
    <n v="54"/>
    <n v="6.6"/>
    <n v="8"/>
    <x v="1"/>
    <x v="1"/>
    <x v="40"/>
    <n v="5.2"/>
    <n v="5.0999999999999996"/>
    <n v="421.2"/>
    <n v="82.588235294117652"/>
    <n v="1.4000000000000004"/>
    <n v="0.14444444444444443"/>
    <n v="-1.150943896331845E-2"/>
    <n v="46.315789473684212"/>
  </r>
  <r>
    <n v="1404"/>
    <n v="25"/>
    <x v="1"/>
    <x v="6"/>
    <x v="0"/>
    <x v="1"/>
    <n v="50"/>
    <n v="6.1"/>
    <n v="7.7"/>
    <x v="0"/>
    <x v="0"/>
    <x v="9"/>
    <n v="3.4"/>
    <n v="4.8"/>
    <n v="400"/>
    <n v="83.333333333333343"/>
    <n v="1.9000000000000004"/>
    <n v="0.16"/>
    <n v="-1.150943896331845E-2"/>
    <n v="49.473684210526322"/>
  </r>
  <r>
    <n v="1405"/>
    <n v="54"/>
    <x v="0"/>
    <x v="9"/>
    <x v="2"/>
    <x v="0"/>
    <n v="52"/>
    <n v="7.3"/>
    <n v="8.4"/>
    <x v="1"/>
    <x v="1"/>
    <x v="38"/>
    <n v="4.2"/>
    <n v="5.7"/>
    <n v="364"/>
    <n v="63.859649122807014"/>
    <n v="0.70000000000000018"/>
    <n v="0.13461538461538461"/>
    <n v="-1.150943896331845E-2"/>
    <n v="40"/>
  </r>
  <r>
    <n v="1406"/>
    <n v="56"/>
    <x v="0"/>
    <x v="3"/>
    <x v="4"/>
    <x v="1"/>
    <n v="38"/>
    <n v="4.8"/>
    <n v="6.9"/>
    <x v="1"/>
    <x v="1"/>
    <x v="24"/>
    <n v="2.2000000000000002"/>
    <n v="5.9"/>
    <n v="190"/>
    <n v="32.20338983050847"/>
    <n v="3.2"/>
    <n v="0.13157894736842105"/>
    <n v="-1.150943896331845E-2"/>
    <n v="37.89473684210526"/>
  </r>
  <r>
    <n v="1407"/>
    <n v="53"/>
    <x v="1"/>
    <x v="1"/>
    <x v="0"/>
    <x v="0"/>
    <n v="33"/>
    <n v="8.1999999999999993"/>
    <n v="8.9"/>
    <x v="1"/>
    <x v="1"/>
    <x v="66"/>
    <n v="1.7"/>
    <n v="7.9"/>
    <n v="99"/>
    <n v="12.531645569620252"/>
    <n v="-0.19999999999999929"/>
    <n v="9.0909090909090912E-2"/>
    <n v="-1.150943896331845E-2"/>
    <n v="16.84210526315789"/>
  </r>
  <r>
    <n v="1408"/>
    <n v="39"/>
    <x v="1"/>
    <x v="4"/>
    <x v="2"/>
    <x v="1"/>
    <n v="57"/>
    <n v="6.4"/>
    <n v="7.4"/>
    <x v="0"/>
    <x v="0"/>
    <x v="3"/>
    <n v="6.7"/>
    <n v="3.7"/>
    <n v="570"/>
    <n v="154.05405405405403"/>
    <n v="1.5999999999999996"/>
    <n v="0.17543859649122806"/>
    <n v="-1.150943896331845E-2"/>
    <n v="61.05263157894737"/>
  </r>
  <r>
    <n v="1409"/>
    <n v="44"/>
    <x v="1"/>
    <x v="8"/>
    <x v="3"/>
    <x v="1"/>
    <n v="42"/>
    <n v="8.4"/>
    <n v="7.6"/>
    <x v="1"/>
    <x v="1"/>
    <x v="2"/>
    <n v="5.6"/>
    <n v="5"/>
    <n v="323.40000000000003"/>
    <n v="64.680000000000007"/>
    <n v="-0.40000000000000036"/>
    <n v="0.18333333333333335"/>
    <n v="-1.150943896331845E-2"/>
    <n v="47.368421052631575"/>
  </r>
  <r>
    <n v="1410"/>
    <n v="23"/>
    <x v="1"/>
    <x v="0"/>
    <x v="5"/>
    <x v="2"/>
    <n v="42"/>
    <n v="6"/>
    <n v="8.3000000000000007"/>
    <x v="0"/>
    <x v="0"/>
    <x v="71"/>
    <n v="5.0999999999999996"/>
    <n v="7.8"/>
    <n v="117.6"/>
    <n v="15.076923076923077"/>
    <n v="2"/>
    <n v="6.6666666666666666E-2"/>
    <n v="-1.150943896331845E-2"/>
    <n v="17.894736842105267"/>
  </r>
  <r>
    <n v="1411"/>
    <n v="29"/>
    <x v="1"/>
    <x v="4"/>
    <x v="1"/>
    <x v="2"/>
    <n v="55"/>
    <n v="6.4"/>
    <n v="7.6"/>
    <x v="0"/>
    <x v="2"/>
    <x v="3"/>
    <n v="6.4"/>
    <n v="3.8"/>
    <n v="550"/>
    <n v="144.73684210526318"/>
    <n v="1.5999999999999996"/>
    <n v="0.18181818181818182"/>
    <n v="-1.150943896331845E-2"/>
    <n v="60"/>
  </r>
  <r>
    <n v="1412"/>
    <n v="29"/>
    <x v="1"/>
    <x v="1"/>
    <x v="1"/>
    <x v="2"/>
    <n v="49"/>
    <n v="6.6"/>
    <n v="8.5"/>
    <x v="1"/>
    <x v="1"/>
    <x v="24"/>
    <n v="3.5"/>
    <n v="6.7"/>
    <n v="245"/>
    <n v="36.567164179104473"/>
    <n v="1.4000000000000004"/>
    <n v="0.10204081632653061"/>
    <n v="-1.150943896331845E-2"/>
    <n v="29.473684210526311"/>
  </r>
  <r>
    <n v="1413"/>
    <n v="43"/>
    <x v="1"/>
    <x v="3"/>
    <x v="3"/>
    <x v="0"/>
    <n v="48"/>
    <n v="7.1"/>
    <n v="9.1"/>
    <x v="1"/>
    <x v="1"/>
    <x v="69"/>
    <n v="3.5"/>
    <n v="5.4"/>
    <n v="398.40000000000003"/>
    <n v="73.777777777777786"/>
    <n v="0.90000000000000036"/>
    <n v="0.17291666666666669"/>
    <n v="-1.150943896331845E-2"/>
    <n v="43.157894736842103"/>
  </r>
  <r>
    <n v="1414"/>
    <n v="40"/>
    <x v="1"/>
    <x v="6"/>
    <x v="0"/>
    <x v="0"/>
    <n v="62"/>
    <n v="8.9"/>
    <n v="4.9000000000000004"/>
    <x v="0"/>
    <x v="0"/>
    <x v="3"/>
    <n v="7"/>
    <n v="2.5"/>
    <n v="620"/>
    <n v="248"/>
    <n v="-0.90000000000000036"/>
    <n v="0.16129032258064516"/>
    <n v="-1.150943896331845E-2"/>
    <n v="73.68421052631578"/>
  </r>
  <r>
    <n v="1415"/>
    <n v="30"/>
    <x v="1"/>
    <x v="0"/>
    <x v="5"/>
    <x v="1"/>
    <n v="39"/>
    <n v="5.5"/>
    <n v="7.9"/>
    <x v="0"/>
    <x v="0"/>
    <x v="48"/>
    <n v="4.5999999999999996"/>
    <n v="6.2"/>
    <n v="214.5"/>
    <n v="34.596774193548384"/>
    <n v="2.5"/>
    <n v="0.14102564102564102"/>
    <n v="-1.150943896331845E-2"/>
    <n v="34.736842105263158"/>
  </r>
  <r>
    <n v="1416"/>
    <n v="46"/>
    <x v="0"/>
    <x v="0"/>
    <x v="3"/>
    <x v="1"/>
    <n v="52"/>
    <n v="6"/>
    <n v="7.3"/>
    <x v="0"/>
    <x v="4"/>
    <x v="46"/>
    <n v="6.2"/>
    <n v="3.8"/>
    <n v="499.2"/>
    <n v="131.36842105263159"/>
    <n v="2"/>
    <n v="0.1846153846153846"/>
    <n v="-1.150943896331845E-2"/>
    <n v="60"/>
  </r>
  <r>
    <n v="1417"/>
    <n v="35"/>
    <x v="0"/>
    <x v="3"/>
    <x v="2"/>
    <x v="1"/>
    <n v="45"/>
    <n v="6.2"/>
    <n v="8.3000000000000007"/>
    <x v="0"/>
    <x v="0"/>
    <x v="5"/>
    <n v="5.6"/>
    <n v="4.8"/>
    <n v="387"/>
    <n v="80.625"/>
    <n v="1.7999999999999998"/>
    <n v="0.19111111111111109"/>
    <n v="-1.150943896331845E-2"/>
    <n v="49.473684210526322"/>
  </r>
  <r>
    <n v="1418"/>
    <n v="45"/>
    <x v="1"/>
    <x v="9"/>
    <x v="5"/>
    <x v="1"/>
    <n v="47"/>
    <n v="3"/>
    <n v="3.3"/>
    <x v="0"/>
    <x v="3"/>
    <x v="20"/>
    <n v="6.5"/>
    <n v="2.1"/>
    <n v="432.4"/>
    <n v="205.9047619047619"/>
    <n v="5"/>
    <n v="0.19574468085106381"/>
    <n v="-1.150943896331845E-2"/>
    <n v="77.894736842105274"/>
  </r>
  <r>
    <n v="1419"/>
    <n v="49"/>
    <x v="1"/>
    <x v="5"/>
    <x v="4"/>
    <x v="2"/>
    <n v="57"/>
    <n v="5.4"/>
    <n v="5.9"/>
    <x v="0"/>
    <x v="4"/>
    <x v="3"/>
    <n v="3.5"/>
    <n v="2.9"/>
    <n v="570"/>
    <n v="196.55172413793105"/>
    <n v="2.5999999999999996"/>
    <n v="0.17543859649122806"/>
    <n v="-1.150943896331845E-2"/>
    <n v="69.473684210526315"/>
  </r>
  <r>
    <n v="1420"/>
    <n v="35"/>
    <x v="1"/>
    <x v="4"/>
    <x v="0"/>
    <x v="1"/>
    <n v="49"/>
    <n v="5.5"/>
    <n v="6.8"/>
    <x v="0"/>
    <x v="0"/>
    <x v="20"/>
    <n v="3.6"/>
    <n v="3.8"/>
    <n v="450.79999999999995"/>
    <n v="118.63157894736841"/>
    <n v="2.5"/>
    <n v="0.1877551020408163"/>
    <n v="-1.150943896331845E-2"/>
    <n v="60"/>
  </r>
  <r>
    <n v="1421"/>
    <n v="26"/>
    <x v="1"/>
    <x v="9"/>
    <x v="5"/>
    <x v="2"/>
    <n v="49"/>
    <n v="9"/>
    <n v="6.1"/>
    <x v="1"/>
    <x v="1"/>
    <x v="0"/>
    <n v="3.4"/>
    <n v="4.4000000000000004"/>
    <n v="362.6"/>
    <n v="82.409090909090907"/>
    <n v="-1"/>
    <n v="0.15102040816326531"/>
    <n v="-1.150943896331845E-2"/>
    <n v="53.684210526315788"/>
  </r>
  <r>
    <n v="1422"/>
    <n v="35"/>
    <x v="0"/>
    <x v="2"/>
    <x v="4"/>
    <x v="1"/>
    <n v="53"/>
    <n v="6.6"/>
    <n v="8.1"/>
    <x v="0"/>
    <x v="4"/>
    <x v="3"/>
    <n v="5.8"/>
    <n v="4"/>
    <n v="530"/>
    <n v="132.5"/>
    <n v="1.4000000000000004"/>
    <n v="0.18867924528301888"/>
    <n v="-1.150943896331845E-2"/>
    <n v="57.894736842105267"/>
  </r>
  <r>
    <n v="1423"/>
    <n v="54"/>
    <x v="0"/>
    <x v="3"/>
    <x v="3"/>
    <x v="0"/>
    <n v="42"/>
    <n v="6.9"/>
    <n v="9.6999999999999993"/>
    <x v="0"/>
    <x v="2"/>
    <x v="56"/>
    <n v="4.4000000000000004"/>
    <n v="5.4"/>
    <n v="378"/>
    <n v="70"/>
    <n v="1.0999999999999996"/>
    <n v="0.21428571428571427"/>
    <n v="-1.150943896331845E-2"/>
    <n v="43.157894736842103"/>
  </r>
  <r>
    <n v="1424"/>
    <n v="35"/>
    <x v="1"/>
    <x v="2"/>
    <x v="1"/>
    <x v="1"/>
    <n v="38"/>
    <n v="4"/>
    <n v="5.7"/>
    <x v="1"/>
    <x v="1"/>
    <x v="53"/>
    <n v="5.5"/>
    <n v="4.5999999999999996"/>
    <n v="247"/>
    <n v="53.695652173913047"/>
    <n v="4"/>
    <n v="0.17105263157894737"/>
    <n v="-1.150943896331845E-2"/>
    <n v="51.578947368421055"/>
  </r>
  <r>
    <n v="1425"/>
    <n v="59"/>
    <x v="0"/>
    <x v="6"/>
    <x v="5"/>
    <x v="1"/>
    <n v="36"/>
    <n v="6.1"/>
    <n v="9.1"/>
    <x v="1"/>
    <x v="1"/>
    <x v="48"/>
    <n v="3.8"/>
    <n v="6.8"/>
    <n v="198"/>
    <n v="29.117647058823529"/>
    <n v="1.9000000000000004"/>
    <n v="0.15277777777777779"/>
    <n v="-1.150943896331845E-2"/>
    <n v="28.421052631578945"/>
  </r>
  <r>
    <n v="1426"/>
    <n v="31"/>
    <x v="0"/>
    <x v="9"/>
    <x v="5"/>
    <x v="2"/>
    <n v="30"/>
    <n v="7.6"/>
    <n v="10"/>
    <x v="1"/>
    <x v="1"/>
    <x v="86"/>
    <n v="5.2"/>
    <n v="9.4"/>
    <n v="36"/>
    <n v="3.8297872340425529"/>
    <n v="0.40000000000000036"/>
    <n v="0.04"/>
    <n v="-1.150943896331845E-2"/>
    <n v="1.0526315789473648"/>
  </r>
  <r>
    <n v="1427"/>
    <n v="54"/>
    <x v="0"/>
    <x v="8"/>
    <x v="4"/>
    <x v="1"/>
    <n v="61"/>
    <n v="9"/>
    <n v="4.9000000000000004"/>
    <x v="1"/>
    <x v="1"/>
    <x v="74"/>
    <n v="7.4"/>
    <n v="2.5"/>
    <n v="603.9"/>
    <n v="241.56"/>
    <n v="-1"/>
    <n v="0.16229508196721312"/>
    <n v="-1.150943896331845E-2"/>
    <n v="73.68421052631578"/>
  </r>
  <r>
    <n v="1428"/>
    <n v="40"/>
    <x v="0"/>
    <x v="5"/>
    <x v="4"/>
    <x v="1"/>
    <n v="36"/>
    <n v="5.2"/>
    <n v="7.7"/>
    <x v="0"/>
    <x v="4"/>
    <x v="37"/>
    <n v="3.6"/>
    <n v="6.7"/>
    <n v="151.20000000000002"/>
    <n v="22.567164179104481"/>
    <n v="2.8"/>
    <n v="0.11666666666666667"/>
    <n v="-1.150943896331845E-2"/>
    <n v="29.473684210526311"/>
  </r>
  <r>
    <n v="1429"/>
    <n v="62"/>
    <x v="1"/>
    <x v="3"/>
    <x v="1"/>
    <x v="1"/>
    <n v="43"/>
    <n v="3.5"/>
    <n v="4.4000000000000004"/>
    <x v="0"/>
    <x v="3"/>
    <x v="54"/>
    <n v="2.2000000000000002"/>
    <n v="4.5"/>
    <n v="232.20000000000002"/>
    <n v="51.6"/>
    <n v="4.5"/>
    <n v="0.12558139534883722"/>
    <n v="-1.150943896331845E-2"/>
    <n v="52.631578947368418"/>
  </r>
  <r>
    <n v="1430"/>
    <n v="55"/>
    <x v="0"/>
    <x v="3"/>
    <x v="4"/>
    <x v="1"/>
    <n v="42"/>
    <n v="5"/>
    <n v="6.9"/>
    <x v="0"/>
    <x v="0"/>
    <x v="53"/>
    <n v="5"/>
    <n v="5.2"/>
    <n v="273"/>
    <n v="52.5"/>
    <n v="3"/>
    <n v="0.15476190476190477"/>
    <n v="-1.150943896331845E-2"/>
    <n v="45.263157894736835"/>
  </r>
  <r>
    <n v="1431"/>
    <n v="36"/>
    <x v="1"/>
    <x v="5"/>
    <x v="4"/>
    <x v="1"/>
    <n v="47"/>
    <n v="5"/>
    <n v="6.4"/>
    <x v="0"/>
    <x v="4"/>
    <x v="67"/>
    <n v="2.9"/>
    <n v="4.9000000000000004"/>
    <n v="310.2"/>
    <n v="63.306122448979586"/>
    <n v="3"/>
    <n v="0.1404255319148936"/>
    <n v="-1.150943896331845E-2"/>
    <n v="48.421052631578945"/>
  </r>
  <r>
    <n v="1432"/>
    <n v="51"/>
    <x v="0"/>
    <x v="0"/>
    <x v="5"/>
    <x v="0"/>
    <n v="51"/>
    <n v="5.0999999999999996"/>
    <n v="6"/>
    <x v="0"/>
    <x v="0"/>
    <x v="3"/>
    <n v="4.2"/>
    <n v="3"/>
    <n v="510"/>
    <n v="170"/>
    <n v="2.9000000000000004"/>
    <n v="0.19607843137254902"/>
    <n v="-1.150943896331845E-2"/>
    <n v="68.421052631578945"/>
  </r>
  <r>
    <n v="1433"/>
    <n v="60"/>
    <x v="1"/>
    <x v="1"/>
    <x v="1"/>
    <x v="1"/>
    <n v="51"/>
    <n v="7.6"/>
    <n v="8.1"/>
    <x v="1"/>
    <x v="1"/>
    <x v="70"/>
    <n v="4.3"/>
    <n v="4.8"/>
    <n v="428.40000000000003"/>
    <n v="89.250000000000014"/>
    <n v="0.40000000000000036"/>
    <n v="0.16470588235294117"/>
    <n v="-1.150943896331845E-2"/>
    <n v="49.473684210526322"/>
  </r>
  <r>
    <n v="1434"/>
    <n v="25"/>
    <x v="0"/>
    <x v="6"/>
    <x v="1"/>
    <x v="1"/>
    <n v="40"/>
    <n v="6.7"/>
    <n v="9.6"/>
    <x v="0"/>
    <x v="4"/>
    <x v="16"/>
    <n v="3"/>
    <n v="7.5"/>
    <n v="184"/>
    <n v="24.533333333333335"/>
    <n v="1.2999999999999998"/>
    <n v="0.11499999999999999"/>
    <n v="-1.150943896331845E-2"/>
    <n v="21.052631578947366"/>
  </r>
  <r>
    <n v="1435"/>
    <n v="43"/>
    <x v="1"/>
    <x v="9"/>
    <x v="5"/>
    <x v="1"/>
    <n v="43"/>
    <n v="4.5"/>
    <n v="6"/>
    <x v="0"/>
    <x v="4"/>
    <x v="23"/>
    <n v="4.5"/>
    <n v="5.2"/>
    <n v="240.79999999999998"/>
    <n v="46.307692307692299"/>
    <n v="3.5"/>
    <n v="0.13023255813953488"/>
    <n v="-1.150943896331845E-2"/>
    <n v="45.263157894736835"/>
  </r>
  <r>
    <n v="1436"/>
    <n v="46"/>
    <x v="1"/>
    <x v="3"/>
    <x v="3"/>
    <x v="0"/>
    <n v="47"/>
    <n v="8.3000000000000007"/>
    <n v="7.3"/>
    <x v="1"/>
    <x v="1"/>
    <x v="52"/>
    <n v="5.0999999999999996"/>
    <n v="4.5999999999999996"/>
    <n v="380.7"/>
    <n v="82.760869565217391"/>
    <n v="-0.30000000000000071"/>
    <n v="0.17234042553191489"/>
    <n v="-1.150943896331845E-2"/>
    <n v="51.578947368421055"/>
  </r>
  <r>
    <n v="1437"/>
    <n v="39"/>
    <x v="0"/>
    <x v="3"/>
    <x v="3"/>
    <x v="0"/>
    <n v="43"/>
    <n v="9"/>
    <n v="6.7"/>
    <x v="1"/>
    <x v="1"/>
    <x v="67"/>
    <n v="3"/>
    <n v="5.0999999999999996"/>
    <n v="283.8"/>
    <n v="55.64705882352942"/>
    <n v="-1"/>
    <n v="0.15348837209302324"/>
    <n v="-1.150943896331845E-2"/>
    <n v="46.315789473684212"/>
  </r>
  <r>
    <n v="1438"/>
    <n v="44"/>
    <x v="1"/>
    <x v="5"/>
    <x v="5"/>
    <x v="1"/>
    <n v="57"/>
    <n v="3.6"/>
    <n v="3.3"/>
    <x v="0"/>
    <x v="2"/>
    <x v="3"/>
    <n v="5"/>
    <n v="1.6"/>
    <n v="570"/>
    <n v="356.25"/>
    <n v="4.4000000000000004"/>
    <n v="0.17543859649122806"/>
    <n v="-1.150943896331845E-2"/>
    <n v="83.15789473684211"/>
  </r>
  <r>
    <n v="1439"/>
    <n v="21"/>
    <x v="1"/>
    <x v="8"/>
    <x v="4"/>
    <x v="1"/>
    <n v="48"/>
    <n v="8"/>
    <n v="7.8"/>
    <x v="1"/>
    <x v="1"/>
    <x v="55"/>
    <n v="3"/>
    <n v="4.9000000000000004"/>
    <n v="379.20000000000005"/>
    <n v="77.387755102040813"/>
    <n v="0"/>
    <n v="0.16458333333333333"/>
    <n v="-1.150943896331845E-2"/>
    <n v="48.421052631578945"/>
  </r>
  <r>
    <n v="1440"/>
    <n v="28"/>
    <x v="0"/>
    <x v="5"/>
    <x v="0"/>
    <x v="1"/>
    <n v="50"/>
    <n v="5.9"/>
    <n v="7.4"/>
    <x v="0"/>
    <x v="0"/>
    <x v="3"/>
    <n v="5.8"/>
    <n v="3.7"/>
    <n v="500"/>
    <n v="135.13513513513513"/>
    <n v="2.0999999999999996"/>
    <n v="0.2"/>
    <n v="-1.150943896331845E-2"/>
    <n v="61.05263157894737"/>
  </r>
  <r>
    <n v="1441"/>
    <n v="47"/>
    <x v="0"/>
    <x v="5"/>
    <x v="3"/>
    <x v="0"/>
    <n v="50"/>
    <n v="4.8"/>
    <n v="5.7"/>
    <x v="0"/>
    <x v="2"/>
    <x v="3"/>
    <n v="3.1"/>
    <n v="2.8"/>
    <n v="500"/>
    <n v="178.57142857142858"/>
    <n v="3.2"/>
    <n v="0.2"/>
    <n v="-1.150943896331845E-2"/>
    <n v="70.526315789473685"/>
  </r>
  <r>
    <n v="1442"/>
    <n v="57"/>
    <x v="1"/>
    <x v="4"/>
    <x v="3"/>
    <x v="0"/>
    <n v="54"/>
    <n v="4"/>
    <n v="4.0999999999999996"/>
    <x v="0"/>
    <x v="3"/>
    <x v="42"/>
    <n v="4.5"/>
    <n v="2.8"/>
    <n v="459"/>
    <n v="163.92857142857144"/>
    <n v="4"/>
    <n v="0.15740740740740741"/>
    <n v="-1.150943896331845E-2"/>
    <n v="70.526315789473685"/>
  </r>
  <r>
    <n v="1443"/>
    <n v="22"/>
    <x v="1"/>
    <x v="9"/>
    <x v="5"/>
    <x v="2"/>
    <n v="46"/>
    <n v="5.5"/>
    <n v="7.2"/>
    <x v="0"/>
    <x v="0"/>
    <x v="4"/>
    <n v="2.8"/>
    <n v="6.2"/>
    <n v="220.79999999999998"/>
    <n v="35.612903225806448"/>
    <n v="2.5"/>
    <n v="0.10434782608695652"/>
    <n v="-1.150943896331845E-2"/>
    <n v="34.736842105263158"/>
  </r>
  <r>
    <n v="1444"/>
    <n v="39"/>
    <x v="0"/>
    <x v="0"/>
    <x v="5"/>
    <x v="1"/>
    <n v="34"/>
    <n v="5.4"/>
    <n v="8.1999999999999993"/>
    <x v="1"/>
    <x v="1"/>
    <x v="37"/>
    <n v="4.0999999999999996"/>
    <n v="7"/>
    <n v="142.80000000000001"/>
    <n v="20.400000000000002"/>
    <n v="2.5999999999999996"/>
    <n v="0.12352941176470589"/>
    <n v="-1.150943896331845E-2"/>
    <n v="26.315789473684209"/>
  </r>
  <r>
    <n v="1445"/>
    <n v="25"/>
    <x v="0"/>
    <x v="5"/>
    <x v="0"/>
    <x v="1"/>
    <n v="48"/>
    <n v="6.4"/>
    <n v="8.3000000000000007"/>
    <x v="0"/>
    <x v="0"/>
    <x v="53"/>
    <n v="3.2"/>
    <n v="5.9"/>
    <n v="312"/>
    <n v="52.881355932203384"/>
    <n v="1.5999999999999996"/>
    <n v="0.13541666666666666"/>
    <n v="-1.150943896331845E-2"/>
    <n v="37.89473684210526"/>
  </r>
  <r>
    <n v="1446"/>
    <n v="58"/>
    <x v="1"/>
    <x v="8"/>
    <x v="0"/>
    <x v="1"/>
    <n v="39"/>
    <n v="9"/>
    <n v="7.1"/>
    <x v="1"/>
    <x v="1"/>
    <x v="59"/>
    <n v="2.1"/>
    <n v="6.8"/>
    <n v="132.6"/>
    <n v="19.5"/>
    <n v="-1"/>
    <n v="8.7179487179487175E-2"/>
    <n v="-1.150943896331845E-2"/>
    <n v="28.421052631578945"/>
  </r>
  <r>
    <n v="1447"/>
    <n v="52"/>
    <x v="1"/>
    <x v="0"/>
    <x v="1"/>
    <x v="1"/>
    <n v="40"/>
    <n v="5.4"/>
    <n v="7.7"/>
    <x v="1"/>
    <x v="1"/>
    <x v="28"/>
    <n v="4.9000000000000004"/>
    <n v="5.2"/>
    <n v="288"/>
    <n v="55.38461538461538"/>
    <n v="2.5999999999999996"/>
    <n v="0.18"/>
    <n v="-1.150943896331845E-2"/>
    <n v="45.263157894736835"/>
  </r>
  <r>
    <n v="1448"/>
    <n v="20"/>
    <x v="1"/>
    <x v="7"/>
    <x v="5"/>
    <x v="1"/>
    <n v="49"/>
    <n v="4.0999999999999996"/>
    <n v="4.7"/>
    <x v="0"/>
    <x v="3"/>
    <x v="42"/>
    <n v="5.4"/>
    <n v="3.1"/>
    <n v="416.5"/>
    <n v="134.35483870967741"/>
    <n v="3.9000000000000004"/>
    <n v="0.17346938775510204"/>
    <n v="-1.150943896331845E-2"/>
    <n v="67.368421052631575"/>
  </r>
  <r>
    <n v="1449"/>
    <n v="56"/>
    <x v="0"/>
    <x v="9"/>
    <x v="3"/>
    <x v="1"/>
    <n v="54"/>
    <n v="5.7"/>
    <n v="6.7"/>
    <x v="0"/>
    <x v="0"/>
    <x v="3"/>
    <n v="4.0999999999999996"/>
    <n v="3.3"/>
    <n v="540"/>
    <n v="163.63636363636365"/>
    <n v="2.2999999999999998"/>
    <n v="0.18518518518518517"/>
    <n v="-1.150943896331845E-2"/>
    <n v="65.26315789473685"/>
  </r>
  <r>
    <n v="1450"/>
    <n v="25"/>
    <x v="1"/>
    <x v="3"/>
    <x v="2"/>
    <x v="0"/>
    <n v="45"/>
    <n v="7.8"/>
    <n v="8.4"/>
    <x v="1"/>
    <x v="1"/>
    <x v="0"/>
    <n v="5.2"/>
    <n v="5.5"/>
    <n v="333"/>
    <n v="60.545454545454547"/>
    <n v="0.20000000000000018"/>
    <n v="0.16444444444444445"/>
    <n v="-1.150943896331845E-2"/>
    <n v="42.105263157894733"/>
  </r>
  <r>
    <n v="1451"/>
    <n v="64"/>
    <x v="0"/>
    <x v="7"/>
    <x v="2"/>
    <x v="1"/>
    <n v="47"/>
    <n v="5.8"/>
    <n v="7.5"/>
    <x v="1"/>
    <x v="1"/>
    <x v="2"/>
    <n v="7.5"/>
    <n v="4.9000000000000004"/>
    <n v="361.90000000000003"/>
    <n v="73.857142857142861"/>
    <n v="2.2000000000000002"/>
    <n v="0.16382978723404257"/>
    <n v="-1.150943896331845E-2"/>
    <n v="48.421052631578945"/>
  </r>
  <r>
    <n v="1452"/>
    <n v="53"/>
    <x v="0"/>
    <x v="0"/>
    <x v="4"/>
    <x v="0"/>
    <n v="58"/>
    <n v="7.2"/>
    <n v="7.9"/>
    <x v="0"/>
    <x v="0"/>
    <x v="57"/>
    <n v="4.4000000000000004"/>
    <n v="4.5"/>
    <n v="510.40000000000003"/>
    <n v="113.42222222222223"/>
    <n v="0.79999999999999982"/>
    <n v="0.15172413793103451"/>
    <n v="-1.150943896331845E-2"/>
    <n v="52.631578947368418"/>
  </r>
  <r>
    <n v="1453"/>
    <n v="34"/>
    <x v="1"/>
    <x v="0"/>
    <x v="3"/>
    <x v="1"/>
    <n v="46"/>
    <n v="6.5"/>
    <n v="8.6"/>
    <x v="1"/>
    <x v="1"/>
    <x v="33"/>
    <n v="2.8"/>
    <n v="5.9"/>
    <n v="312.8"/>
    <n v="53.016949152542374"/>
    <n v="1.5"/>
    <n v="0.14782608695652175"/>
    <n v="-1.150943896331845E-2"/>
    <n v="37.89473684210526"/>
  </r>
  <r>
    <n v="1454"/>
    <n v="64"/>
    <x v="2"/>
    <x v="9"/>
    <x v="2"/>
    <x v="2"/>
    <n v="65"/>
    <n v="6.3"/>
    <n v="6.4"/>
    <x v="0"/>
    <x v="4"/>
    <x v="6"/>
    <n v="5.3"/>
    <n v="3.3"/>
    <n v="637"/>
    <n v="193.03030303030303"/>
    <n v="1.7000000000000002"/>
    <n v="0.15076923076923077"/>
    <n v="-1.150943896331845E-2"/>
    <n v="65.26315789473685"/>
  </r>
  <r>
    <n v="1455"/>
    <n v="45"/>
    <x v="0"/>
    <x v="1"/>
    <x v="3"/>
    <x v="2"/>
    <n v="49"/>
    <n v="8.6"/>
    <n v="6.7"/>
    <x v="1"/>
    <x v="1"/>
    <x v="3"/>
    <n v="3.7"/>
    <n v="3.4"/>
    <n v="490"/>
    <n v="144.11764705882354"/>
    <n v="-0.59999999999999964"/>
    <n v="0.20408163265306123"/>
    <n v="-1.150943896331845E-2"/>
    <n v="64.21052631578948"/>
  </r>
  <r>
    <n v="1456"/>
    <n v="33"/>
    <x v="0"/>
    <x v="4"/>
    <x v="5"/>
    <x v="2"/>
    <n v="30"/>
    <n v="4.7"/>
    <n v="7.6"/>
    <x v="1"/>
    <x v="1"/>
    <x v="79"/>
    <n v="2.2999999999999998"/>
    <n v="7.9"/>
    <n v="54"/>
    <n v="6.8354430379746836"/>
    <n v="3.3"/>
    <n v="6.0000000000000005E-2"/>
    <n v="-1.150943896331845E-2"/>
    <n v="16.84210526315789"/>
  </r>
  <r>
    <n v="1457"/>
    <n v="26"/>
    <x v="1"/>
    <x v="3"/>
    <x v="3"/>
    <x v="0"/>
    <n v="51"/>
    <n v="4.5999999999999996"/>
    <n v="5.4"/>
    <x v="0"/>
    <x v="3"/>
    <x v="36"/>
    <n v="4.5"/>
    <n v="3"/>
    <n v="474.3"/>
    <n v="158.1"/>
    <n v="3.4000000000000004"/>
    <n v="0.18235294117647061"/>
    <n v="-1.150943896331845E-2"/>
    <n v="68.421052631578945"/>
  </r>
  <r>
    <n v="1458"/>
    <n v="50"/>
    <x v="1"/>
    <x v="7"/>
    <x v="2"/>
    <x v="0"/>
    <n v="48"/>
    <n v="4.8"/>
    <n v="6"/>
    <x v="0"/>
    <x v="0"/>
    <x v="55"/>
    <n v="5.5"/>
    <n v="4"/>
    <n v="379.20000000000005"/>
    <n v="94.800000000000011"/>
    <n v="3.2"/>
    <n v="0.16458333333333333"/>
    <n v="-1.150943896331845E-2"/>
    <n v="57.894736842105267"/>
  </r>
  <r>
    <n v="1459"/>
    <n v="43"/>
    <x v="1"/>
    <x v="5"/>
    <x v="3"/>
    <x v="1"/>
    <n v="55"/>
    <n v="6.7"/>
    <n v="8.1"/>
    <x v="0"/>
    <x v="4"/>
    <x v="3"/>
    <n v="3.2"/>
    <n v="4"/>
    <n v="550"/>
    <n v="137.5"/>
    <n v="1.2999999999999998"/>
    <n v="0.18181818181818182"/>
    <n v="-1.150943896331845E-2"/>
    <n v="57.894736842105267"/>
  </r>
  <r>
    <n v="1460"/>
    <n v="50"/>
    <x v="1"/>
    <x v="6"/>
    <x v="0"/>
    <x v="1"/>
    <n v="50"/>
    <n v="6.3"/>
    <n v="7.9"/>
    <x v="0"/>
    <x v="3"/>
    <x v="57"/>
    <n v="3"/>
    <n v="4.5999999999999996"/>
    <n v="440.00000000000006"/>
    <n v="95.652173913043498"/>
    <n v="1.7000000000000002"/>
    <n v="0.17600000000000002"/>
    <n v="-1.150943896331845E-2"/>
    <n v="51.578947368421055"/>
  </r>
  <r>
    <n v="1461"/>
    <n v="48"/>
    <x v="0"/>
    <x v="1"/>
    <x v="4"/>
    <x v="0"/>
    <n v="43"/>
    <n v="7.3"/>
    <n v="9.3000000000000007"/>
    <x v="1"/>
    <x v="1"/>
    <x v="24"/>
    <n v="4.0999999999999996"/>
    <n v="7.1"/>
    <n v="215"/>
    <n v="30.281690140845072"/>
    <n v="0.70000000000000018"/>
    <n v="0.11627906976744186"/>
    <n v="-1.150943896331845E-2"/>
    <n v="25.26315789473685"/>
  </r>
  <r>
    <n v="1462"/>
    <n v="61"/>
    <x v="2"/>
    <x v="3"/>
    <x v="1"/>
    <x v="0"/>
    <n v="35"/>
    <n v="6.1"/>
    <n v="9.1"/>
    <x v="1"/>
    <x v="1"/>
    <x v="76"/>
    <n v="4.2"/>
    <n v="7.3"/>
    <n v="157.5"/>
    <n v="21.575342465753426"/>
    <n v="1.9000000000000004"/>
    <n v="0.12857142857142856"/>
    <n v="-1.150943896331845E-2"/>
    <n v="23.157894736842106"/>
  </r>
  <r>
    <n v="1463"/>
    <n v="51"/>
    <x v="1"/>
    <x v="6"/>
    <x v="2"/>
    <x v="2"/>
    <n v="43"/>
    <n v="5.9"/>
    <n v="8.1"/>
    <x v="1"/>
    <x v="1"/>
    <x v="29"/>
    <n v="2.4"/>
    <n v="4.5999999999999996"/>
    <n v="382.7"/>
    <n v="83.195652173913047"/>
    <n v="2.0999999999999996"/>
    <n v="0.20697674418604653"/>
    <n v="-1.150943896331845E-2"/>
    <n v="51.578947368421055"/>
  </r>
  <r>
    <n v="1464"/>
    <n v="36"/>
    <x v="1"/>
    <x v="4"/>
    <x v="5"/>
    <x v="1"/>
    <n v="38"/>
    <n v="6.7"/>
    <n v="9.6999999999999993"/>
    <x v="1"/>
    <x v="1"/>
    <x v="76"/>
    <n v="5.3"/>
    <n v="7.6"/>
    <n v="171"/>
    <n v="22.5"/>
    <n v="1.2999999999999998"/>
    <n v="0.11842105263157894"/>
    <n v="-1.150943896331845E-2"/>
    <n v="20.000000000000004"/>
  </r>
  <r>
    <n v="1465"/>
    <n v="33"/>
    <x v="1"/>
    <x v="6"/>
    <x v="1"/>
    <x v="1"/>
    <n v="40"/>
    <n v="8.6999999999999993"/>
    <n v="7.4"/>
    <x v="1"/>
    <x v="1"/>
    <x v="9"/>
    <n v="5.7"/>
    <n v="4.7"/>
    <n v="320"/>
    <n v="68.085106382978722"/>
    <n v="-0.69999999999999929"/>
    <n v="0.2"/>
    <n v="-1.150943896331845E-2"/>
    <n v="50.526315789473685"/>
  </r>
  <r>
    <n v="1466"/>
    <n v="59"/>
    <x v="1"/>
    <x v="5"/>
    <x v="4"/>
    <x v="0"/>
    <n v="49"/>
    <n v="4.5"/>
    <n v="5.3"/>
    <x v="0"/>
    <x v="4"/>
    <x v="60"/>
    <n v="4.4000000000000004"/>
    <n v="2.9"/>
    <n v="465.5"/>
    <n v="160.51724137931035"/>
    <n v="3.5"/>
    <n v="0.19387755102040816"/>
    <n v="-1.150943896331845E-2"/>
    <n v="69.473684210526315"/>
  </r>
  <r>
    <n v="1467"/>
    <n v="55"/>
    <x v="0"/>
    <x v="6"/>
    <x v="0"/>
    <x v="2"/>
    <n v="58"/>
    <n v="4.8"/>
    <n v="4.9000000000000004"/>
    <x v="0"/>
    <x v="4"/>
    <x v="3"/>
    <n v="5.4"/>
    <n v="2.5"/>
    <n v="580"/>
    <n v="232"/>
    <n v="3.2"/>
    <n v="0.17241379310344829"/>
    <n v="-1.150943896331845E-2"/>
    <n v="73.68421052631578"/>
  </r>
  <r>
    <n v="1468"/>
    <n v="43"/>
    <x v="0"/>
    <x v="1"/>
    <x v="0"/>
    <x v="1"/>
    <n v="48"/>
    <n v="6.3"/>
    <n v="8.1"/>
    <x v="1"/>
    <x v="1"/>
    <x v="32"/>
    <n v="2"/>
    <n v="5.5"/>
    <n v="340.79999999999995"/>
    <n v="61.963636363636354"/>
    <n v="1.7000000000000002"/>
    <n v="0.14791666666666667"/>
    <n v="-1.150943896331845E-2"/>
    <n v="42.105263157894733"/>
  </r>
  <r>
    <n v="1469"/>
    <n v="64"/>
    <x v="1"/>
    <x v="2"/>
    <x v="0"/>
    <x v="1"/>
    <n v="35"/>
    <n v="9"/>
    <n v="7.5"/>
    <x v="1"/>
    <x v="1"/>
    <x v="54"/>
    <n v="4.5999999999999996"/>
    <n v="6"/>
    <n v="189"/>
    <n v="31.5"/>
    <n v="-1"/>
    <n v="0.1542857142857143"/>
    <n v="-1.150943896331845E-2"/>
    <n v="36.84210526315789"/>
  </r>
  <r>
    <n v="1470"/>
    <n v="46"/>
    <x v="0"/>
    <x v="1"/>
    <x v="0"/>
    <x v="1"/>
    <n v="48"/>
    <n v="4.5999999999999996"/>
    <n v="5.6"/>
    <x v="0"/>
    <x v="4"/>
    <x v="18"/>
    <n v="3.5"/>
    <n v="4.0999999999999996"/>
    <n v="360"/>
    <n v="87.804878048780495"/>
    <n v="3.4000000000000004"/>
    <n v="0.15625"/>
    <n v="-1.150943896331845E-2"/>
    <n v="56.84210526315789"/>
  </r>
  <r>
    <n v="1471"/>
    <n v="44"/>
    <x v="0"/>
    <x v="5"/>
    <x v="2"/>
    <x v="1"/>
    <n v="54"/>
    <n v="6.2"/>
    <n v="7.4"/>
    <x v="0"/>
    <x v="0"/>
    <x v="3"/>
    <n v="4.9000000000000004"/>
    <n v="3.7"/>
    <n v="540"/>
    <n v="145.94594594594594"/>
    <n v="1.7999999999999998"/>
    <n v="0.18518518518518517"/>
    <n v="-1.150943896331845E-2"/>
    <n v="61.05263157894737"/>
  </r>
  <r>
    <n v="1472"/>
    <n v="51"/>
    <x v="1"/>
    <x v="7"/>
    <x v="2"/>
    <x v="1"/>
    <n v="40"/>
    <n v="4.9000000000000004"/>
    <n v="6.8"/>
    <x v="0"/>
    <x v="0"/>
    <x v="51"/>
    <n v="3.3"/>
    <n v="6.3"/>
    <n v="172"/>
    <n v="27.301587301587304"/>
    <n v="3.0999999999999996"/>
    <n v="0.1075"/>
    <n v="-1.150943896331845E-2"/>
    <n v="33.684210526315788"/>
  </r>
  <r>
    <n v="1473"/>
    <n v="37"/>
    <x v="1"/>
    <x v="2"/>
    <x v="3"/>
    <x v="1"/>
    <n v="43"/>
    <n v="6.8"/>
    <n v="9.4"/>
    <x v="1"/>
    <x v="1"/>
    <x v="18"/>
    <n v="5.9"/>
    <n v="6"/>
    <n v="322.5"/>
    <n v="53.75"/>
    <n v="1.2000000000000002"/>
    <n v="0.1744186046511628"/>
    <n v="-1.150943896331845E-2"/>
    <n v="36.84210526315789"/>
  </r>
  <r>
    <n v="1474"/>
    <n v="37"/>
    <x v="0"/>
    <x v="4"/>
    <x v="5"/>
    <x v="2"/>
    <n v="45"/>
    <n v="3.1"/>
    <n v="3.7"/>
    <x v="0"/>
    <x v="4"/>
    <x v="18"/>
    <n v="5.0999999999999996"/>
    <n v="3.1"/>
    <n v="337.5"/>
    <n v="108.87096774193549"/>
    <n v="4.9000000000000004"/>
    <n v="0.16666666666666666"/>
    <n v="-1.150943896331845E-2"/>
    <n v="67.368421052631575"/>
  </r>
  <r>
    <n v="1475"/>
    <n v="56"/>
    <x v="1"/>
    <x v="1"/>
    <x v="3"/>
    <x v="1"/>
    <n v="38"/>
    <n v="4.5999999999999996"/>
    <n v="6.7"/>
    <x v="0"/>
    <x v="0"/>
    <x v="22"/>
    <n v="3.6"/>
    <n v="5.2"/>
    <n v="235.6"/>
    <n v="45.307692307692307"/>
    <n v="3.4000000000000004"/>
    <n v="0.16315789473684211"/>
    <n v="-1.150943896331845E-2"/>
    <n v="45.263157894736835"/>
  </r>
  <r>
    <n v="1476"/>
    <n v="45"/>
    <x v="1"/>
    <x v="2"/>
    <x v="5"/>
    <x v="1"/>
    <n v="50"/>
    <n v="8.1"/>
    <n v="7.3"/>
    <x v="1"/>
    <x v="1"/>
    <x v="6"/>
    <n v="4.5999999999999996"/>
    <n v="3.7"/>
    <n v="490.00000000000006"/>
    <n v="132.43243243243245"/>
    <n v="-9.9999999999999645E-2"/>
    <n v="0.19600000000000001"/>
    <n v="-1.150943896331845E-2"/>
    <n v="61.05263157894737"/>
  </r>
  <r>
    <n v="1477"/>
    <n v="28"/>
    <x v="1"/>
    <x v="0"/>
    <x v="4"/>
    <x v="0"/>
    <n v="44"/>
    <n v="6.2"/>
    <n v="8.4"/>
    <x v="1"/>
    <x v="1"/>
    <x v="45"/>
    <n v="4.2"/>
    <n v="6.3"/>
    <n v="259.60000000000002"/>
    <n v="41.206349206349209"/>
    <n v="1.7999999999999998"/>
    <n v="0.13409090909090909"/>
    <n v="-1.150943896331845E-2"/>
    <n v="33.684210526315788"/>
  </r>
  <r>
    <n v="1478"/>
    <n v="54"/>
    <x v="1"/>
    <x v="1"/>
    <x v="3"/>
    <x v="2"/>
    <n v="48"/>
    <n v="5.0999999999999996"/>
    <n v="6.3"/>
    <x v="1"/>
    <x v="1"/>
    <x v="7"/>
    <n v="4.2"/>
    <n v="4.7"/>
    <n v="331.20000000000005"/>
    <n v="70.468085106382986"/>
    <n v="2.9000000000000004"/>
    <n v="0.14375000000000002"/>
    <n v="-1.150943896331845E-2"/>
    <n v="50.526315789473685"/>
  </r>
  <r>
    <n v="1479"/>
    <n v="27"/>
    <x v="0"/>
    <x v="2"/>
    <x v="4"/>
    <x v="2"/>
    <n v="37"/>
    <n v="6.1"/>
    <n v="9"/>
    <x v="1"/>
    <x v="1"/>
    <x v="41"/>
    <n v="3.7"/>
    <n v="6.6"/>
    <n v="214.6"/>
    <n v="32.515151515151516"/>
    <n v="1.9000000000000004"/>
    <n v="0.15675675675675677"/>
    <n v="-1.150943896331845E-2"/>
    <n v="30.526315789473692"/>
  </r>
  <r>
    <n v="1480"/>
    <n v="39"/>
    <x v="0"/>
    <x v="9"/>
    <x v="4"/>
    <x v="1"/>
    <n v="41"/>
    <n v="6.1"/>
    <n v="8.6"/>
    <x v="0"/>
    <x v="4"/>
    <x v="55"/>
    <n v="4.7"/>
    <n v="5.3"/>
    <n v="323.90000000000003"/>
    <n v="61.113207547169822"/>
    <n v="1.9000000000000004"/>
    <n v="0.1926829268292683"/>
    <n v="-1.150943896331845E-2"/>
    <n v="44.21052631578948"/>
  </r>
  <r>
    <n v="1481"/>
    <n v="61"/>
    <x v="0"/>
    <x v="7"/>
    <x v="4"/>
    <x v="2"/>
    <n v="50"/>
    <n v="7"/>
    <n v="8.9"/>
    <x v="1"/>
    <x v="1"/>
    <x v="70"/>
    <n v="4.5"/>
    <n v="5.3"/>
    <n v="420"/>
    <n v="79.245283018867923"/>
    <n v="1"/>
    <n v="0.16800000000000001"/>
    <n v="-1.150943896331845E-2"/>
    <n v="44.21052631578948"/>
  </r>
  <r>
    <n v="1482"/>
    <n v="41"/>
    <x v="1"/>
    <x v="3"/>
    <x v="0"/>
    <x v="1"/>
    <n v="42"/>
    <n v="3.1"/>
    <n v="3.9"/>
    <x v="0"/>
    <x v="4"/>
    <x v="29"/>
    <n v="3.1"/>
    <n v="2.5"/>
    <n v="373.8"/>
    <n v="149.52000000000001"/>
    <n v="4.9000000000000004"/>
    <n v="0.2119047619047619"/>
    <n v="-1.150943896331845E-2"/>
    <n v="73.68421052631578"/>
  </r>
  <r>
    <n v="1483"/>
    <n v="38"/>
    <x v="1"/>
    <x v="6"/>
    <x v="1"/>
    <x v="0"/>
    <n v="58"/>
    <n v="4.5999999999999996"/>
    <n v="4.7"/>
    <x v="0"/>
    <x v="4"/>
    <x v="3"/>
    <n v="5.3"/>
    <n v="2.2999999999999998"/>
    <n v="580"/>
    <n v="252.17391304347828"/>
    <n v="3.4000000000000004"/>
    <n v="0.17241379310344829"/>
    <n v="-1.150943896331845E-2"/>
    <n v="75.789473684210535"/>
  </r>
  <r>
    <n v="1484"/>
    <n v="49"/>
    <x v="1"/>
    <x v="2"/>
    <x v="1"/>
    <x v="0"/>
    <n v="41"/>
    <n v="4.8"/>
    <n v="6.6"/>
    <x v="0"/>
    <x v="0"/>
    <x v="54"/>
    <n v="3.8"/>
    <n v="5.6"/>
    <n v="221.4"/>
    <n v="39.535714285714292"/>
    <n v="3.2"/>
    <n v="0.13170731707317074"/>
    <n v="-1.150943896331845E-2"/>
    <n v="41.052631578947377"/>
  </r>
  <r>
    <n v="1485"/>
    <n v="47"/>
    <x v="1"/>
    <x v="3"/>
    <x v="2"/>
    <x v="1"/>
    <n v="46"/>
    <n v="7.1"/>
    <n v="9.1999999999999993"/>
    <x v="1"/>
    <x v="1"/>
    <x v="70"/>
    <n v="5"/>
    <n v="5.4"/>
    <n v="386.40000000000003"/>
    <n v="71.555555555555557"/>
    <n v="0.90000000000000036"/>
    <n v="0.18260869565217391"/>
    <n v="-1.150943896331845E-2"/>
    <n v="43.157894736842103"/>
  </r>
  <r>
    <n v="1486"/>
    <n v="54"/>
    <x v="1"/>
    <x v="1"/>
    <x v="4"/>
    <x v="1"/>
    <n v="52"/>
    <n v="6.2"/>
    <n v="7.6"/>
    <x v="1"/>
    <x v="1"/>
    <x v="70"/>
    <n v="3.6"/>
    <n v="4.5999999999999996"/>
    <n v="436.8"/>
    <n v="94.956521739130451"/>
    <n v="1.7999999999999998"/>
    <n v="0.16153846153846155"/>
    <n v="-1.150943896331845E-2"/>
    <n v="51.578947368421055"/>
  </r>
  <r>
    <n v="1487"/>
    <n v="62"/>
    <x v="1"/>
    <x v="3"/>
    <x v="0"/>
    <x v="1"/>
    <n v="33"/>
    <n v="8.4"/>
    <n v="8.6999999999999993"/>
    <x v="1"/>
    <x v="1"/>
    <x v="19"/>
    <n v="2.2999999999999998"/>
    <n v="7.5"/>
    <n v="122.10000000000001"/>
    <n v="16.28"/>
    <n v="-0.40000000000000036"/>
    <n v="0.11212121212121212"/>
    <n v="-1.150943896331845E-2"/>
    <n v="21.052631578947366"/>
  </r>
  <r>
    <n v="1488"/>
    <n v="30"/>
    <x v="0"/>
    <x v="0"/>
    <x v="3"/>
    <x v="2"/>
    <n v="30"/>
    <n v="7.4"/>
    <n v="10"/>
    <x v="1"/>
    <x v="1"/>
    <x v="49"/>
    <n v="5.3"/>
    <n v="7.9"/>
    <n v="122.99999999999999"/>
    <n v="15.569620253164555"/>
    <n v="0.59999999999999964"/>
    <n v="0.13666666666666666"/>
    <n v="-1.150943896331845E-2"/>
    <n v="16.84210526315789"/>
  </r>
  <r>
    <n v="1489"/>
    <n v="50"/>
    <x v="0"/>
    <x v="8"/>
    <x v="3"/>
    <x v="1"/>
    <n v="32"/>
    <n v="5.7"/>
    <n v="8.8000000000000007"/>
    <x v="1"/>
    <x v="1"/>
    <x v="23"/>
    <n v="3"/>
    <n v="6.6"/>
    <n v="179.2"/>
    <n v="27.151515151515152"/>
    <n v="2.2999999999999998"/>
    <n v="0.17499999999999999"/>
    <n v="-1.150943896331845E-2"/>
    <n v="30.526315789473692"/>
  </r>
  <r>
    <n v="1490"/>
    <n v="58"/>
    <x v="1"/>
    <x v="8"/>
    <x v="2"/>
    <x v="0"/>
    <n v="55"/>
    <n v="6.1"/>
    <n v="7.2"/>
    <x v="0"/>
    <x v="0"/>
    <x v="3"/>
    <n v="5.9"/>
    <n v="3.6"/>
    <n v="550"/>
    <n v="152.77777777777777"/>
    <n v="1.9000000000000004"/>
    <n v="0.18181818181818182"/>
    <n v="-1.150943896331845E-2"/>
    <n v="62.10526315789474"/>
  </r>
  <r>
    <n v="1491"/>
    <n v="55"/>
    <x v="0"/>
    <x v="7"/>
    <x v="2"/>
    <x v="1"/>
    <n v="40"/>
    <n v="8.1"/>
    <n v="8.3000000000000007"/>
    <x v="1"/>
    <x v="1"/>
    <x v="27"/>
    <n v="3.2"/>
    <n v="5.9"/>
    <n v="256"/>
    <n v="43.389830508474574"/>
    <n v="-9.9999999999999645E-2"/>
    <n v="0.16"/>
    <n v="-1.150943896331845E-2"/>
    <n v="37.89473684210526"/>
  </r>
  <r>
    <n v="1492"/>
    <n v="49"/>
    <x v="0"/>
    <x v="2"/>
    <x v="4"/>
    <x v="1"/>
    <n v="65"/>
    <n v="8.3000000000000007"/>
    <n v="5.5"/>
    <x v="1"/>
    <x v="1"/>
    <x v="3"/>
    <n v="3.1"/>
    <n v="2.7"/>
    <n v="650"/>
    <n v="240.74074074074073"/>
    <n v="-0.30000000000000071"/>
    <n v="0.15384615384615385"/>
    <n v="-1.150943896331845E-2"/>
    <n v="71.578947368421055"/>
  </r>
  <r>
    <n v="1493"/>
    <n v="42"/>
    <x v="1"/>
    <x v="0"/>
    <x v="4"/>
    <x v="2"/>
    <n v="40"/>
    <n v="6.1"/>
    <n v="8.6"/>
    <x v="0"/>
    <x v="4"/>
    <x v="11"/>
    <n v="4.3"/>
    <n v="5.6"/>
    <n v="292"/>
    <n v="52.142857142857146"/>
    <n v="1.9000000000000004"/>
    <n v="0.1825"/>
    <n v="-1.150943896331845E-2"/>
    <n v="41.052631578947377"/>
  </r>
  <r>
    <n v="1494"/>
    <n v="38"/>
    <x v="0"/>
    <x v="6"/>
    <x v="3"/>
    <x v="0"/>
    <n v="46"/>
    <n v="4.7"/>
    <n v="6"/>
    <x v="0"/>
    <x v="4"/>
    <x v="28"/>
    <n v="5.0999999999999996"/>
    <n v="4.4000000000000004"/>
    <n v="331.2"/>
    <n v="75.272727272727266"/>
    <n v="3.3"/>
    <n v="0.15652173913043479"/>
    <n v="-1.150943896331845E-2"/>
    <n v="53.684210526315788"/>
  </r>
  <r>
    <n v="1495"/>
    <n v="31"/>
    <x v="1"/>
    <x v="4"/>
    <x v="3"/>
    <x v="2"/>
    <n v="57"/>
    <n v="3"/>
    <n v="2.4"/>
    <x v="0"/>
    <x v="2"/>
    <x v="3"/>
    <n v="4.9000000000000004"/>
    <n v="1.2"/>
    <n v="570"/>
    <n v="475"/>
    <n v="5"/>
    <n v="0.17543859649122806"/>
    <n v="-1.150943896331845E-2"/>
    <n v="87.368421052631589"/>
  </r>
  <r>
    <n v="1496"/>
    <n v="34"/>
    <x v="0"/>
    <x v="5"/>
    <x v="3"/>
    <x v="1"/>
    <n v="61"/>
    <n v="3"/>
    <n v="2"/>
    <x v="0"/>
    <x v="0"/>
    <x v="3"/>
    <n v="2.9"/>
    <n v="1"/>
    <n v="610"/>
    <n v="610"/>
    <n v="5"/>
    <n v="0.16393442622950818"/>
    <n v="-1.150943896331845E-2"/>
    <n v="89.473684210526315"/>
  </r>
  <r>
    <n v="1497"/>
    <n v="50"/>
    <x v="0"/>
    <x v="7"/>
    <x v="3"/>
    <x v="1"/>
    <n v="61"/>
    <n v="6.9"/>
    <n v="7.8"/>
    <x v="0"/>
    <x v="2"/>
    <x v="3"/>
    <n v="2.7"/>
    <n v="3.9"/>
    <n v="610"/>
    <n v="156.41025641025641"/>
    <n v="1.0999999999999996"/>
    <n v="0.16393442622950818"/>
    <n v="-1.150943896331845E-2"/>
    <n v="58.947368421052623"/>
  </r>
  <r>
    <n v="1498"/>
    <n v="62"/>
    <x v="0"/>
    <x v="5"/>
    <x v="1"/>
    <x v="1"/>
    <n v="54"/>
    <n v="6.9"/>
    <n v="8.4"/>
    <x v="1"/>
    <x v="1"/>
    <x v="3"/>
    <n v="6.7"/>
    <n v="4.2"/>
    <n v="540"/>
    <n v="128.57142857142856"/>
    <n v="1.0999999999999996"/>
    <n v="0.18518518518518517"/>
    <n v="-1.150943896331845E-2"/>
    <n v="55.78947368421052"/>
  </r>
  <r>
    <n v="1499"/>
    <n v="56"/>
    <x v="1"/>
    <x v="8"/>
    <x v="4"/>
    <x v="1"/>
    <n v="53"/>
    <n v="5.2"/>
    <n v="6"/>
    <x v="0"/>
    <x v="0"/>
    <x v="60"/>
    <n v="5.2"/>
    <n v="3.2"/>
    <n v="503.5"/>
    <n v="157.34375"/>
    <n v="2.8"/>
    <n v="0.17924528301886791"/>
    <n v="-1.150943896331845E-2"/>
    <n v="66.315789473684205"/>
  </r>
  <r>
    <n v="1500"/>
    <n v="56"/>
    <x v="0"/>
    <x v="9"/>
    <x v="4"/>
    <x v="1"/>
    <n v="49"/>
    <n v="8.1999999999999993"/>
    <n v="7.4"/>
    <x v="1"/>
    <x v="1"/>
    <x v="0"/>
    <n v="5.2"/>
    <n v="5"/>
    <n v="362.6"/>
    <n v="72.52000000000001"/>
    <n v="-0.19999999999999929"/>
    <n v="0.15102040816326531"/>
    <n v="-1.150943896331845E-2"/>
    <n v="47.368421052631575"/>
  </r>
  <r>
    <n v="1501"/>
    <n v="34"/>
    <x v="1"/>
    <x v="4"/>
    <x v="3"/>
    <x v="0"/>
    <n v="51"/>
    <n v="5.9"/>
    <n v="7.2"/>
    <x v="0"/>
    <x v="4"/>
    <x v="56"/>
    <n v="5.3"/>
    <n v="4.0999999999999996"/>
    <n v="459"/>
    <n v="111.95121951219514"/>
    <n v="2.0999999999999996"/>
    <n v="0.17647058823529413"/>
    <n v="-1.150943896331845E-2"/>
    <n v="56.84210526315789"/>
  </r>
  <r>
    <n v="1502"/>
    <n v="48"/>
    <x v="1"/>
    <x v="4"/>
    <x v="0"/>
    <x v="1"/>
    <n v="40"/>
    <n v="5.3"/>
    <n v="7.5"/>
    <x v="0"/>
    <x v="4"/>
    <x v="48"/>
    <n v="2.5"/>
    <n v="6"/>
    <n v="220"/>
    <n v="36.666666666666664"/>
    <n v="2.7"/>
    <n v="0.13750000000000001"/>
    <n v="-1.150943896331845E-2"/>
    <n v="36.84210526315789"/>
  </r>
  <r>
    <n v="1503"/>
    <n v="62"/>
    <x v="1"/>
    <x v="5"/>
    <x v="3"/>
    <x v="1"/>
    <n v="38"/>
    <n v="8"/>
    <n v="8.8000000000000007"/>
    <x v="1"/>
    <x v="1"/>
    <x v="39"/>
    <n v="3.7"/>
    <n v="6.3"/>
    <n v="231.79999999999998"/>
    <n v="36.793650793650791"/>
    <n v="0"/>
    <n v="0.16052631578947368"/>
    <n v="-1.150943896331845E-2"/>
    <n v="33.684210526315788"/>
  </r>
  <r>
    <n v="1504"/>
    <n v="45"/>
    <x v="0"/>
    <x v="9"/>
    <x v="5"/>
    <x v="1"/>
    <n v="44"/>
    <n v="7.8"/>
    <n v="8.5"/>
    <x v="1"/>
    <x v="1"/>
    <x v="55"/>
    <n v="2.6"/>
    <n v="5.3"/>
    <n v="347.6"/>
    <n v="65.584905660377359"/>
    <n v="0.20000000000000018"/>
    <n v="0.17954545454545456"/>
    <n v="-1.150943896331845E-2"/>
    <n v="44.21052631578948"/>
  </r>
  <r>
    <n v="1505"/>
    <n v="63"/>
    <x v="0"/>
    <x v="1"/>
    <x v="2"/>
    <x v="1"/>
    <n v="43"/>
    <n v="6.1"/>
    <n v="8.4"/>
    <x v="1"/>
    <x v="1"/>
    <x v="77"/>
    <n v="4.5"/>
    <n v="7.2"/>
    <n v="172"/>
    <n v="23.888888888888889"/>
    <n v="1.9000000000000004"/>
    <n v="9.3023255813953487E-2"/>
    <n v="-1.150943896331845E-2"/>
    <n v="24.210526315789473"/>
  </r>
  <r>
    <n v="1506"/>
    <n v="21"/>
    <x v="1"/>
    <x v="3"/>
    <x v="5"/>
    <x v="0"/>
    <n v="41"/>
    <n v="7"/>
    <n v="9.9"/>
    <x v="1"/>
    <x v="1"/>
    <x v="38"/>
    <n v="4.7"/>
    <n v="6.4"/>
    <n v="287"/>
    <n v="44.84375"/>
    <n v="1"/>
    <n v="0.17073170731707318"/>
    <n v="-1.150943896331845E-2"/>
    <n v="32.631578947368418"/>
  </r>
  <r>
    <n v="1507"/>
    <n v="39"/>
    <x v="1"/>
    <x v="7"/>
    <x v="0"/>
    <x v="1"/>
    <n v="50"/>
    <n v="7.2"/>
    <n v="8.8000000000000007"/>
    <x v="1"/>
    <x v="1"/>
    <x v="3"/>
    <n v="6.2"/>
    <n v="4.4000000000000004"/>
    <n v="500"/>
    <n v="113.63636363636363"/>
    <n v="0.79999999999999982"/>
    <n v="0.2"/>
    <n v="-1.150943896331845E-2"/>
    <n v="53.684210526315788"/>
  </r>
  <r>
    <n v="1508"/>
    <n v="34"/>
    <x v="2"/>
    <x v="0"/>
    <x v="2"/>
    <x v="1"/>
    <n v="52"/>
    <n v="9"/>
    <n v="5.8"/>
    <x v="1"/>
    <x v="1"/>
    <x v="57"/>
    <n v="6.5"/>
    <n v="3.5"/>
    <n v="457.6"/>
    <n v="130.74285714285716"/>
    <n v="-1"/>
    <n v="0.16923076923076924"/>
    <n v="-1.150943896331845E-2"/>
    <n v="63.157894736842103"/>
  </r>
  <r>
    <n v="1509"/>
    <n v="23"/>
    <x v="0"/>
    <x v="4"/>
    <x v="0"/>
    <x v="1"/>
    <n v="45"/>
    <n v="6"/>
    <n v="8"/>
    <x v="1"/>
    <x v="1"/>
    <x v="56"/>
    <n v="4.5999999999999996"/>
    <n v="4.5"/>
    <n v="405"/>
    <n v="90"/>
    <n v="2"/>
    <n v="0.2"/>
    <n v="-1.150943896331845E-2"/>
    <n v="52.631578947368418"/>
  </r>
  <r>
    <n v="1510"/>
    <n v="41"/>
    <x v="1"/>
    <x v="5"/>
    <x v="2"/>
    <x v="2"/>
    <n v="56"/>
    <n v="4.4000000000000004"/>
    <n v="4.5"/>
    <x v="0"/>
    <x v="4"/>
    <x v="3"/>
    <n v="4.4000000000000004"/>
    <n v="2.2999999999999998"/>
    <n v="560"/>
    <n v="243.47826086956525"/>
    <n v="3.5999999999999996"/>
    <n v="0.17857142857142858"/>
    <n v="-1.150943896331845E-2"/>
    <n v="75.789473684210535"/>
  </r>
  <r>
    <n v="1511"/>
    <n v="57"/>
    <x v="0"/>
    <x v="3"/>
    <x v="3"/>
    <x v="2"/>
    <n v="35"/>
    <n v="7.1"/>
    <n v="10"/>
    <x v="1"/>
    <x v="1"/>
    <x v="26"/>
    <n v="2.7"/>
    <n v="8.6999999999999993"/>
    <n v="87.5"/>
    <n v="10.057471264367816"/>
    <n v="0.90000000000000036"/>
    <n v="7.1428571428571425E-2"/>
    <n v="-1.150943896331845E-2"/>
    <n v="8.4210526315789558"/>
  </r>
  <r>
    <n v="1512"/>
    <n v="42"/>
    <x v="0"/>
    <x v="8"/>
    <x v="3"/>
    <x v="0"/>
    <n v="43"/>
    <n v="6.3"/>
    <n v="8.6"/>
    <x v="1"/>
    <x v="1"/>
    <x v="2"/>
    <n v="6.1"/>
    <n v="5.4"/>
    <n v="331.1"/>
    <n v="61.314814814814817"/>
    <n v="1.7000000000000002"/>
    <n v="0.17906976744186046"/>
    <n v="-1.150943896331845E-2"/>
    <n v="43.157894736842103"/>
  </r>
  <r>
    <n v="1513"/>
    <n v="45"/>
    <x v="0"/>
    <x v="0"/>
    <x v="0"/>
    <x v="1"/>
    <n v="39"/>
    <n v="6.4"/>
    <n v="9.1999999999999993"/>
    <x v="1"/>
    <x v="1"/>
    <x v="65"/>
    <n v="1.7"/>
    <n v="7.2"/>
    <n v="183.3"/>
    <n v="25.458333333333336"/>
    <n v="1.5999999999999996"/>
    <n v="0.12051282051282051"/>
    <n v="-1.150943896331845E-2"/>
    <n v="24.210526315789473"/>
  </r>
  <r>
    <n v="1514"/>
    <n v="30"/>
    <x v="0"/>
    <x v="5"/>
    <x v="2"/>
    <x v="1"/>
    <n v="30"/>
    <n v="6.2"/>
    <n v="9.6999999999999993"/>
    <x v="1"/>
    <x v="1"/>
    <x v="68"/>
    <n v="3.2"/>
    <n v="8.1"/>
    <n v="105"/>
    <n v="12.962962962962964"/>
    <n v="1.7999999999999998"/>
    <n v="0.11666666666666667"/>
    <n v="-1.150943896331845E-2"/>
    <n v="14.736842105263163"/>
  </r>
  <r>
    <n v="1515"/>
    <n v="47"/>
    <x v="1"/>
    <x v="7"/>
    <x v="1"/>
    <x v="0"/>
    <n v="44"/>
    <n v="3.8"/>
    <n v="4.8"/>
    <x v="0"/>
    <x v="0"/>
    <x v="8"/>
    <n v="4.7"/>
    <n v="4.9000000000000004"/>
    <n v="224.39999999999998"/>
    <n v="45.795918367346928"/>
    <n v="4.2"/>
    <n v="0.11590909090909091"/>
    <n v="-1.150943896331845E-2"/>
    <n v="48.421052631578945"/>
  </r>
  <r>
    <n v="1516"/>
    <n v="21"/>
    <x v="0"/>
    <x v="6"/>
    <x v="0"/>
    <x v="2"/>
    <n v="44"/>
    <n v="6.6"/>
    <n v="9"/>
    <x v="1"/>
    <x v="1"/>
    <x v="55"/>
    <n v="5"/>
    <n v="5.5"/>
    <n v="347.6"/>
    <n v="63.2"/>
    <n v="1.4000000000000004"/>
    <n v="0.17954545454545456"/>
    <n v="-1.150943896331845E-2"/>
    <n v="42.105263157894733"/>
  </r>
  <r>
    <n v="1517"/>
    <n v="27"/>
    <x v="1"/>
    <x v="4"/>
    <x v="0"/>
    <x v="2"/>
    <n v="57"/>
    <n v="5.7"/>
    <n v="6.3"/>
    <x v="0"/>
    <x v="0"/>
    <x v="3"/>
    <n v="6.6"/>
    <n v="3.2"/>
    <n v="570"/>
    <n v="178.125"/>
    <n v="2.2999999999999998"/>
    <n v="0.17543859649122806"/>
    <n v="-1.150943896331845E-2"/>
    <n v="66.315789473684205"/>
  </r>
  <r>
    <n v="1518"/>
    <n v="48"/>
    <x v="0"/>
    <x v="8"/>
    <x v="5"/>
    <x v="2"/>
    <n v="50"/>
    <n v="5.7"/>
    <n v="7.1"/>
    <x v="0"/>
    <x v="4"/>
    <x v="3"/>
    <n v="3.5"/>
    <n v="3.6"/>
    <n v="500"/>
    <n v="138.88888888888889"/>
    <n v="2.2999999999999998"/>
    <n v="0.2"/>
    <n v="-1.150943896331845E-2"/>
    <n v="62.10526315789474"/>
  </r>
  <r>
    <n v="1519"/>
    <n v="30"/>
    <x v="1"/>
    <x v="7"/>
    <x v="4"/>
    <x v="1"/>
    <n v="36"/>
    <n v="5.6"/>
    <n v="8.3000000000000007"/>
    <x v="1"/>
    <x v="1"/>
    <x v="30"/>
    <n v="4.4000000000000004"/>
    <n v="7.5"/>
    <n v="115.2"/>
    <n v="15.360000000000001"/>
    <n v="2.4000000000000004"/>
    <n v="8.8888888888888892E-2"/>
    <n v="-1.150943896331845E-2"/>
    <n v="21.052631578947366"/>
  </r>
  <r>
    <n v="1520"/>
    <n v="56"/>
    <x v="0"/>
    <x v="2"/>
    <x v="0"/>
    <x v="2"/>
    <n v="59"/>
    <n v="6.1"/>
    <n v="6.8"/>
    <x v="0"/>
    <x v="0"/>
    <x v="3"/>
    <n v="4.5999999999999996"/>
    <n v="3.4"/>
    <n v="590"/>
    <n v="173.52941176470588"/>
    <n v="1.9000000000000004"/>
    <n v="0.16949152542372881"/>
    <n v="-1.150943896331845E-2"/>
    <n v="64.21052631578948"/>
  </r>
  <r>
    <n v="1521"/>
    <n v="37"/>
    <x v="0"/>
    <x v="8"/>
    <x v="1"/>
    <x v="0"/>
    <n v="54"/>
    <n v="6.6"/>
    <n v="8"/>
    <x v="1"/>
    <x v="1"/>
    <x v="3"/>
    <n v="2.8"/>
    <n v="4"/>
    <n v="540"/>
    <n v="135"/>
    <n v="1.4000000000000004"/>
    <n v="0.18518518518518517"/>
    <n v="-1.150943896331845E-2"/>
    <n v="57.894736842105267"/>
  </r>
  <r>
    <n v="1522"/>
    <n v="33"/>
    <x v="0"/>
    <x v="0"/>
    <x v="3"/>
    <x v="0"/>
    <n v="49"/>
    <n v="6.2"/>
    <n v="7.8"/>
    <x v="0"/>
    <x v="0"/>
    <x v="28"/>
    <n v="4"/>
    <n v="5.3"/>
    <n v="352.8"/>
    <n v="66.566037735849065"/>
    <n v="1.7999999999999998"/>
    <n v="0.14693877551020409"/>
    <n v="-1.150943896331845E-2"/>
    <n v="44.21052631578948"/>
  </r>
  <r>
    <n v="1523"/>
    <n v="29"/>
    <x v="0"/>
    <x v="2"/>
    <x v="2"/>
    <x v="1"/>
    <n v="43"/>
    <n v="7.9"/>
    <n v="8.3000000000000007"/>
    <x v="1"/>
    <x v="1"/>
    <x v="65"/>
    <n v="2.6"/>
    <n v="6.8"/>
    <n v="202.1"/>
    <n v="29.720588235294116"/>
    <n v="9.9999999999999645E-2"/>
    <n v="0.10930232558139535"/>
    <n v="-1.150943896331845E-2"/>
    <n v="28.421052631578945"/>
  </r>
  <r>
    <n v="1524"/>
    <n v="54"/>
    <x v="1"/>
    <x v="8"/>
    <x v="4"/>
    <x v="1"/>
    <n v="37"/>
    <n v="7.3"/>
    <n v="9.8000000000000007"/>
    <x v="1"/>
    <x v="1"/>
    <x v="8"/>
    <n v="3.5"/>
    <n v="7.4"/>
    <n v="188.7"/>
    <n v="25.499999999999996"/>
    <n v="0.70000000000000018"/>
    <n v="0.13783783783783782"/>
    <n v="-1.150943896331845E-2"/>
    <n v="22.105263157894733"/>
  </r>
  <r>
    <n v="1525"/>
    <n v="28"/>
    <x v="0"/>
    <x v="5"/>
    <x v="2"/>
    <x v="1"/>
    <n v="42"/>
    <n v="6.1"/>
    <n v="8.4"/>
    <x v="1"/>
    <x v="1"/>
    <x v="32"/>
    <n v="2.5"/>
    <n v="5.7"/>
    <n v="298.2"/>
    <n v="52.315789473684205"/>
    <n v="1.9000000000000004"/>
    <n v="0.16904761904761903"/>
    <n v="-1.150943896331845E-2"/>
    <n v="40"/>
  </r>
  <r>
    <n v="1526"/>
    <n v="54"/>
    <x v="1"/>
    <x v="6"/>
    <x v="3"/>
    <x v="1"/>
    <n v="53"/>
    <n v="4.5999999999999996"/>
    <n v="5.2"/>
    <x v="0"/>
    <x v="0"/>
    <x v="55"/>
    <n v="4.5"/>
    <n v="3.6"/>
    <n v="418.70000000000005"/>
    <n v="116.30555555555557"/>
    <n v="3.4000000000000004"/>
    <n v="0.1490566037735849"/>
    <n v="-1.150943896331845E-2"/>
    <n v="62.10526315789474"/>
  </r>
  <r>
    <n v="1527"/>
    <n v="30"/>
    <x v="0"/>
    <x v="3"/>
    <x v="0"/>
    <x v="1"/>
    <n v="60"/>
    <n v="7.1"/>
    <n v="7.9"/>
    <x v="1"/>
    <x v="1"/>
    <x v="6"/>
    <n v="4.5999999999999996"/>
    <n v="4"/>
    <n v="588"/>
    <n v="147"/>
    <n v="0.90000000000000036"/>
    <n v="0.16333333333333336"/>
    <n v="-1.150943896331845E-2"/>
    <n v="57.894736842105267"/>
  </r>
  <r>
    <n v="1528"/>
    <n v="63"/>
    <x v="1"/>
    <x v="6"/>
    <x v="5"/>
    <x v="2"/>
    <n v="57"/>
    <n v="5.7"/>
    <n v="6.4"/>
    <x v="0"/>
    <x v="0"/>
    <x v="3"/>
    <n v="7.7"/>
    <n v="3.2"/>
    <n v="570"/>
    <n v="178.125"/>
    <n v="2.2999999999999998"/>
    <n v="0.17543859649122806"/>
    <n v="-1.150943896331845E-2"/>
    <n v="66.315789473684205"/>
  </r>
  <r>
    <n v="1529"/>
    <n v="31"/>
    <x v="1"/>
    <x v="6"/>
    <x v="1"/>
    <x v="1"/>
    <n v="41"/>
    <n v="5.9"/>
    <n v="8.3000000000000007"/>
    <x v="1"/>
    <x v="1"/>
    <x v="14"/>
    <n v="4"/>
    <n v="6.5"/>
    <n v="217.29999999999998"/>
    <n v="33.430769230769229"/>
    <n v="2.0999999999999996"/>
    <n v="0.12926829268292683"/>
    <n v="-1.150943896331845E-2"/>
    <n v="31.578947368421051"/>
  </r>
  <r>
    <n v="1530"/>
    <n v="22"/>
    <x v="0"/>
    <x v="5"/>
    <x v="4"/>
    <x v="1"/>
    <n v="36"/>
    <n v="4.2"/>
    <n v="6.2"/>
    <x v="1"/>
    <x v="1"/>
    <x v="39"/>
    <n v="4.3"/>
    <n v="5.0999999999999996"/>
    <n v="219.6"/>
    <n v="43.058823529411768"/>
    <n v="3.8"/>
    <n v="0.16944444444444443"/>
    <n v="-1.150943896331845E-2"/>
    <n v="46.315789473684212"/>
  </r>
  <r>
    <n v="1531"/>
    <n v="58"/>
    <x v="0"/>
    <x v="9"/>
    <x v="1"/>
    <x v="1"/>
    <n v="46"/>
    <n v="6.8"/>
    <n v="9.1"/>
    <x v="1"/>
    <x v="1"/>
    <x v="46"/>
    <n v="4.9000000000000004"/>
    <n v="4.8"/>
    <n v="441.59999999999997"/>
    <n v="92"/>
    <n v="1.2000000000000002"/>
    <n v="0.20869565217391303"/>
    <n v="-1.150943896331845E-2"/>
    <n v="49.473684210526322"/>
  </r>
  <r>
    <n v="1532"/>
    <n v="33"/>
    <x v="0"/>
    <x v="8"/>
    <x v="1"/>
    <x v="1"/>
    <n v="30"/>
    <n v="9"/>
    <n v="8"/>
    <x v="1"/>
    <x v="1"/>
    <x v="26"/>
    <n v="4.3"/>
    <n v="7.7"/>
    <n v="75"/>
    <n v="9.7402597402597397"/>
    <n v="-1"/>
    <n v="8.3333333333333329E-2"/>
    <n v="-1.150943896331845E-2"/>
    <n v="18.94736842105263"/>
  </r>
  <r>
    <n v="1533"/>
    <n v="47"/>
    <x v="1"/>
    <x v="3"/>
    <x v="1"/>
    <x v="2"/>
    <n v="47"/>
    <n v="5.4"/>
    <n v="7"/>
    <x v="0"/>
    <x v="4"/>
    <x v="39"/>
    <n v="4.5999999999999996"/>
    <n v="5.4"/>
    <n v="286.7"/>
    <n v="53.092592592592588"/>
    <n v="2.5999999999999996"/>
    <n v="0.12978723404255318"/>
    <n v="-1.150943896331845E-2"/>
    <n v="43.157894736842103"/>
  </r>
  <r>
    <n v="1534"/>
    <n v="30"/>
    <x v="0"/>
    <x v="1"/>
    <x v="1"/>
    <x v="1"/>
    <n v="43"/>
    <n v="7.1"/>
    <n v="9.5"/>
    <x v="1"/>
    <x v="1"/>
    <x v="69"/>
    <n v="6.6"/>
    <n v="5.6"/>
    <n v="356.90000000000003"/>
    <n v="63.732142857142868"/>
    <n v="0.90000000000000036"/>
    <n v="0.19302325581395349"/>
    <n v="-1.150943896331845E-2"/>
    <n v="41.052631578947377"/>
  </r>
  <r>
    <n v="1535"/>
    <n v="58"/>
    <x v="1"/>
    <x v="5"/>
    <x v="3"/>
    <x v="1"/>
    <n v="41"/>
    <n v="8.1"/>
    <n v="8.3000000000000007"/>
    <x v="1"/>
    <x v="1"/>
    <x v="39"/>
    <n v="5.3"/>
    <n v="6.1"/>
    <n v="250.1"/>
    <n v="41"/>
    <n v="-9.9999999999999645E-2"/>
    <n v="0.14878048780487804"/>
    <n v="-1.150943896331845E-2"/>
    <n v="35.789473684210535"/>
  </r>
  <r>
    <n v="1536"/>
    <n v="44"/>
    <x v="1"/>
    <x v="9"/>
    <x v="1"/>
    <x v="2"/>
    <n v="32"/>
    <n v="5.4"/>
    <n v="8.4"/>
    <x v="1"/>
    <x v="1"/>
    <x v="13"/>
    <n v="2.7"/>
    <n v="7.4"/>
    <n v="115.2"/>
    <n v="15.567567567567567"/>
    <n v="2.5999999999999996"/>
    <n v="0.1125"/>
    <n v="-1.150943896331845E-2"/>
    <n v="22.105263157894733"/>
  </r>
  <r>
    <n v="1537"/>
    <n v="40"/>
    <x v="1"/>
    <x v="5"/>
    <x v="5"/>
    <x v="2"/>
    <n v="49"/>
    <n v="3"/>
    <n v="3.1"/>
    <x v="0"/>
    <x v="4"/>
    <x v="3"/>
    <n v="6.2"/>
    <n v="1.6"/>
    <n v="490"/>
    <n v="306.25"/>
    <n v="5"/>
    <n v="0.20408163265306123"/>
    <n v="-1.150943896331845E-2"/>
    <n v="83.15789473684211"/>
  </r>
  <r>
    <n v="1538"/>
    <n v="29"/>
    <x v="1"/>
    <x v="9"/>
    <x v="1"/>
    <x v="1"/>
    <n v="40"/>
    <n v="7.2"/>
    <n v="9.6"/>
    <x v="1"/>
    <x v="1"/>
    <x v="41"/>
    <n v="4.9000000000000004"/>
    <n v="6.9"/>
    <n v="232"/>
    <n v="33.623188405797102"/>
    <n v="0.79999999999999982"/>
    <n v="0.14499999999999999"/>
    <n v="-1.150943896331845E-2"/>
    <n v="27.368421052631575"/>
  </r>
  <r>
    <n v="1539"/>
    <n v="62"/>
    <x v="1"/>
    <x v="6"/>
    <x v="3"/>
    <x v="0"/>
    <n v="35"/>
    <n v="6.3"/>
    <n v="9.5"/>
    <x v="1"/>
    <x v="1"/>
    <x v="54"/>
    <n v="4.9000000000000004"/>
    <n v="7"/>
    <n v="189"/>
    <n v="27"/>
    <n v="1.7000000000000002"/>
    <n v="0.1542857142857143"/>
    <n v="-1.150943896331845E-2"/>
    <n v="26.315789473684209"/>
  </r>
  <r>
    <n v="1540"/>
    <n v="34"/>
    <x v="0"/>
    <x v="4"/>
    <x v="2"/>
    <x v="0"/>
    <n v="30"/>
    <n v="6.7"/>
    <n v="10"/>
    <x v="1"/>
    <x v="1"/>
    <x v="84"/>
    <n v="2.9"/>
    <n v="9.3000000000000007"/>
    <n v="39"/>
    <n v="4.193548387096774"/>
    <n v="1.2999999999999998"/>
    <n v="4.3333333333333335E-2"/>
    <n v="-1.150943896331845E-2"/>
    <n v="2.1052631578947296"/>
  </r>
  <r>
    <n v="1541"/>
    <n v="38"/>
    <x v="1"/>
    <x v="4"/>
    <x v="3"/>
    <x v="0"/>
    <n v="44"/>
    <n v="6.3"/>
    <n v="8.5"/>
    <x v="1"/>
    <x v="1"/>
    <x v="32"/>
    <n v="2.8"/>
    <n v="5.7"/>
    <n v="312.39999999999998"/>
    <n v="54.807017543859644"/>
    <n v="1.7000000000000002"/>
    <n v="0.16136363636363635"/>
    <n v="-1.150943896331845E-2"/>
    <n v="40"/>
  </r>
  <r>
    <n v="1542"/>
    <n v="41"/>
    <x v="1"/>
    <x v="2"/>
    <x v="5"/>
    <x v="1"/>
    <n v="59"/>
    <n v="7.9"/>
    <n v="6.7"/>
    <x v="0"/>
    <x v="0"/>
    <x v="64"/>
    <n v="5.2"/>
    <n v="3.5"/>
    <n v="572.29999999999995"/>
    <n v="163.51428571428571"/>
    <n v="9.9999999999999645E-2"/>
    <n v="0.16440677966101694"/>
    <n v="-1.150943896331845E-2"/>
    <n v="63.157894736842103"/>
  </r>
  <r>
    <n v="1543"/>
    <n v="40"/>
    <x v="0"/>
    <x v="1"/>
    <x v="5"/>
    <x v="2"/>
    <n v="58"/>
    <n v="6.1"/>
    <n v="6.8"/>
    <x v="1"/>
    <x v="1"/>
    <x v="3"/>
    <n v="5.5"/>
    <n v="3.4"/>
    <n v="580"/>
    <n v="170.58823529411765"/>
    <n v="1.9000000000000004"/>
    <n v="0.17241379310344829"/>
    <n v="-1.150943896331845E-2"/>
    <n v="64.21052631578948"/>
  </r>
  <r>
    <n v="1544"/>
    <n v="63"/>
    <x v="1"/>
    <x v="3"/>
    <x v="0"/>
    <x v="1"/>
    <n v="41"/>
    <n v="9"/>
    <n v="6.9"/>
    <x v="1"/>
    <x v="1"/>
    <x v="75"/>
    <n v="4"/>
    <n v="5.6"/>
    <n v="233.70000000000002"/>
    <n v="41.732142857142861"/>
    <n v="-1"/>
    <n v="0.13902439024390245"/>
    <n v="-1.150943896331845E-2"/>
    <n v="41.052631578947377"/>
  </r>
  <r>
    <n v="1545"/>
    <n v="51"/>
    <x v="0"/>
    <x v="9"/>
    <x v="3"/>
    <x v="1"/>
    <n v="40"/>
    <n v="7.2"/>
    <n v="9.6"/>
    <x v="1"/>
    <x v="1"/>
    <x v="1"/>
    <n v="6.1"/>
    <n v="5.7"/>
    <n v="328"/>
    <n v="57.543859649122808"/>
    <n v="0.79999999999999982"/>
    <n v="0.20499999999999999"/>
    <n v="-1.150943896331845E-2"/>
    <n v="40"/>
  </r>
  <r>
    <n v="1546"/>
    <n v="42"/>
    <x v="1"/>
    <x v="8"/>
    <x v="2"/>
    <x v="1"/>
    <n v="48"/>
    <n v="7.7"/>
    <n v="8.1"/>
    <x v="1"/>
    <x v="1"/>
    <x v="11"/>
    <n v="3.6"/>
    <n v="5.4"/>
    <n v="350.4"/>
    <n v="64.888888888888886"/>
    <n v="0.29999999999999982"/>
    <n v="0.15208333333333332"/>
    <n v="-1.150943896331845E-2"/>
    <n v="43.157894736842103"/>
  </r>
  <r>
    <n v="1547"/>
    <n v="32"/>
    <x v="1"/>
    <x v="6"/>
    <x v="0"/>
    <x v="1"/>
    <n v="37"/>
    <n v="6.2"/>
    <n v="9.1"/>
    <x v="0"/>
    <x v="4"/>
    <x v="65"/>
    <n v="3.7"/>
    <n v="7.2"/>
    <n v="173.9"/>
    <n v="24.152777777777779"/>
    <n v="1.7999999999999998"/>
    <n v="0.12702702702702703"/>
    <n v="-1.150943896331845E-2"/>
    <n v="24.210526315789473"/>
  </r>
  <r>
    <n v="1548"/>
    <n v="24"/>
    <x v="0"/>
    <x v="0"/>
    <x v="0"/>
    <x v="2"/>
    <n v="47"/>
    <n v="6.7"/>
    <n v="8.8000000000000007"/>
    <x v="1"/>
    <x v="1"/>
    <x v="3"/>
    <n v="5.2"/>
    <n v="4.4000000000000004"/>
    <n v="470"/>
    <n v="106.81818181818181"/>
    <n v="1.2999999999999998"/>
    <n v="0.21276595744680851"/>
    <n v="-1.150943896331845E-2"/>
    <n v="53.684210526315788"/>
  </r>
  <r>
    <n v="1549"/>
    <n v="23"/>
    <x v="1"/>
    <x v="8"/>
    <x v="4"/>
    <x v="1"/>
    <n v="51"/>
    <n v="3.7"/>
    <n v="3.9"/>
    <x v="0"/>
    <x v="5"/>
    <x v="42"/>
    <n v="5.6"/>
    <n v="2.7"/>
    <n v="433.5"/>
    <n v="160.55555555555554"/>
    <n v="4.3"/>
    <n v="0.16666666666666666"/>
    <n v="-1.150943896331845E-2"/>
    <n v="71.578947368421055"/>
  </r>
  <r>
    <n v="1550"/>
    <n v="47"/>
    <x v="0"/>
    <x v="8"/>
    <x v="1"/>
    <x v="1"/>
    <n v="54"/>
    <n v="5.3"/>
    <n v="6.1"/>
    <x v="0"/>
    <x v="0"/>
    <x v="57"/>
    <n v="7.1"/>
    <n v="3.6"/>
    <n v="475.20000000000005"/>
    <n v="132"/>
    <n v="2.7"/>
    <n v="0.16296296296296298"/>
    <n v="-1.150943896331845E-2"/>
    <n v="62.10526315789474"/>
  </r>
  <r>
    <n v="1551"/>
    <n v="33"/>
    <x v="0"/>
    <x v="9"/>
    <x v="0"/>
    <x v="1"/>
    <n v="44"/>
    <n v="7.8"/>
    <n v="8.4"/>
    <x v="1"/>
    <x v="1"/>
    <x v="29"/>
    <n v="5.7"/>
    <n v="4.7"/>
    <n v="391.6"/>
    <n v="83.319148936170208"/>
    <n v="0.20000000000000018"/>
    <n v="0.20227272727272727"/>
    <n v="-1.150943896331845E-2"/>
    <n v="50.526315789473685"/>
  </r>
  <r>
    <n v="1552"/>
    <n v="27"/>
    <x v="0"/>
    <x v="3"/>
    <x v="0"/>
    <x v="1"/>
    <n v="43"/>
    <n v="6.1"/>
    <n v="8.3000000000000007"/>
    <x v="1"/>
    <x v="1"/>
    <x v="38"/>
    <n v="5"/>
    <n v="5.7"/>
    <n v="301"/>
    <n v="52.807017543859651"/>
    <n v="1.9000000000000004"/>
    <n v="0.16279069767441862"/>
    <n v="-1.150943896331845E-2"/>
    <n v="40"/>
  </r>
  <r>
    <n v="1553"/>
    <n v="28"/>
    <x v="1"/>
    <x v="6"/>
    <x v="5"/>
    <x v="2"/>
    <n v="37"/>
    <n v="4.5"/>
    <n v="6.6"/>
    <x v="0"/>
    <x v="3"/>
    <x v="23"/>
    <n v="2.7"/>
    <n v="5.5"/>
    <n v="207.2"/>
    <n v="37.672727272727272"/>
    <n v="3.5"/>
    <n v="0.15135135135135133"/>
    <n v="-1.150943896331845E-2"/>
    <n v="42.105263157894733"/>
  </r>
  <r>
    <n v="1554"/>
    <n v="54"/>
    <x v="0"/>
    <x v="6"/>
    <x v="2"/>
    <x v="1"/>
    <n v="38"/>
    <n v="5.2"/>
    <n v="7.5"/>
    <x v="1"/>
    <x v="1"/>
    <x v="22"/>
    <n v="2.2000000000000002"/>
    <n v="5.6"/>
    <n v="235.6"/>
    <n v="42.071428571428577"/>
    <n v="2.8"/>
    <n v="0.16315789473684211"/>
    <n v="-1.150943896331845E-2"/>
    <n v="41.052631578947377"/>
  </r>
  <r>
    <n v="1555"/>
    <n v="56"/>
    <x v="0"/>
    <x v="3"/>
    <x v="0"/>
    <x v="0"/>
    <n v="43"/>
    <n v="5.2"/>
    <n v="6.9"/>
    <x v="0"/>
    <x v="3"/>
    <x v="56"/>
    <n v="5.3"/>
    <n v="4"/>
    <n v="387"/>
    <n v="96.75"/>
    <n v="2.8"/>
    <n v="0.20930232558139536"/>
    <n v="-1.150943896331845E-2"/>
    <n v="57.894736842105267"/>
  </r>
  <r>
    <n v="1556"/>
    <n v="40"/>
    <x v="1"/>
    <x v="4"/>
    <x v="2"/>
    <x v="0"/>
    <n v="47"/>
    <n v="6.1"/>
    <n v="8"/>
    <x v="1"/>
    <x v="1"/>
    <x v="27"/>
    <n v="3.9"/>
    <n v="5.8"/>
    <n v="300.8"/>
    <n v="51.862068965517246"/>
    <n v="1.9000000000000004"/>
    <n v="0.13617021276595745"/>
    <n v="-1.150943896331845E-2"/>
    <n v="38.947368421052637"/>
  </r>
  <r>
    <n v="1557"/>
    <n v="37"/>
    <x v="0"/>
    <x v="7"/>
    <x v="1"/>
    <x v="0"/>
    <n v="52"/>
    <n v="4.9000000000000004"/>
    <n v="5.7"/>
    <x v="0"/>
    <x v="0"/>
    <x v="3"/>
    <n v="5.9"/>
    <n v="2.9"/>
    <n v="520"/>
    <n v="179.31034482758622"/>
    <n v="3.0999999999999996"/>
    <n v="0.19230769230769232"/>
    <n v="-1.150943896331845E-2"/>
    <n v="69.473684210526315"/>
  </r>
  <r>
    <n v="1558"/>
    <n v="52"/>
    <x v="0"/>
    <x v="2"/>
    <x v="5"/>
    <x v="0"/>
    <n v="38"/>
    <n v="8.3000000000000007"/>
    <n v="8.1999999999999993"/>
    <x v="1"/>
    <x v="1"/>
    <x v="68"/>
    <n v="2.4"/>
    <n v="7.3"/>
    <n v="133"/>
    <n v="18.219178082191782"/>
    <n v="-0.30000000000000071"/>
    <n v="9.2105263157894732E-2"/>
    <n v="-1.150943896331845E-2"/>
    <n v="23.157894736842106"/>
  </r>
  <r>
    <n v="1559"/>
    <n v="27"/>
    <x v="0"/>
    <x v="5"/>
    <x v="4"/>
    <x v="1"/>
    <n v="56"/>
    <n v="6.5"/>
    <n v="7.7"/>
    <x v="0"/>
    <x v="4"/>
    <x v="56"/>
    <n v="6.7"/>
    <n v="4.3"/>
    <n v="504"/>
    <n v="117.2093023255814"/>
    <n v="1.5"/>
    <n v="0.16071428571428573"/>
    <n v="-1.150943896331845E-2"/>
    <n v="54.736842105263165"/>
  </r>
  <r>
    <n v="1560"/>
    <n v="36"/>
    <x v="0"/>
    <x v="2"/>
    <x v="4"/>
    <x v="2"/>
    <n v="42"/>
    <n v="4.0999999999999996"/>
    <n v="5.5"/>
    <x v="0"/>
    <x v="4"/>
    <x v="54"/>
    <n v="2.4"/>
    <n v="5"/>
    <n v="226.8"/>
    <n v="45.36"/>
    <n v="3.9000000000000004"/>
    <n v="0.12857142857142859"/>
    <n v="-1.150943896331845E-2"/>
    <n v="47.368421052631575"/>
  </r>
  <r>
    <n v="1561"/>
    <n v="62"/>
    <x v="0"/>
    <x v="4"/>
    <x v="1"/>
    <x v="0"/>
    <n v="44"/>
    <n v="8.5"/>
    <n v="7.3"/>
    <x v="1"/>
    <x v="1"/>
    <x v="38"/>
    <n v="4.0999999999999996"/>
    <n v="5.2"/>
    <n v="308"/>
    <n v="59.230769230769226"/>
    <n v="-0.5"/>
    <n v="0.15909090909090909"/>
    <n v="-1.150943896331845E-2"/>
    <n v="45.263157894736835"/>
  </r>
  <r>
    <n v="1562"/>
    <n v="50"/>
    <x v="0"/>
    <x v="9"/>
    <x v="1"/>
    <x v="0"/>
    <n v="39"/>
    <n v="6.1"/>
    <n v="8.8000000000000007"/>
    <x v="0"/>
    <x v="2"/>
    <x v="31"/>
    <n v="3.2"/>
    <n v="7"/>
    <n v="191.10000000000002"/>
    <n v="27.300000000000004"/>
    <n v="1.9000000000000004"/>
    <n v="0.12564102564102564"/>
    <n v="-1.150943896331845E-2"/>
    <n v="26.315789473684209"/>
  </r>
  <r>
    <n v="1563"/>
    <n v="53"/>
    <x v="2"/>
    <x v="9"/>
    <x v="5"/>
    <x v="2"/>
    <n v="30"/>
    <n v="7"/>
    <n v="10"/>
    <x v="1"/>
    <x v="1"/>
    <x v="75"/>
    <n v="5.2"/>
    <n v="7.2"/>
    <n v="171"/>
    <n v="23.75"/>
    <n v="1"/>
    <n v="0.19"/>
    <n v="-1.150943896331845E-2"/>
    <n v="24.210526315789473"/>
  </r>
  <r>
    <n v="1564"/>
    <n v="25"/>
    <x v="1"/>
    <x v="1"/>
    <x v="5"/>
    <x v="0"/>
    <n v="52"/>
    <n v="6.7"/>
    <n v="8.3000000000000007"/>
    <x v="0"/>
    <x v="3"/>
    <x v="3"/>
    <n v="5.0999999999999996"/>
    <n v="4.0999999999999996"/>
    <n v="520"/>
    <n v="126.82926829268294"/>
    <n v="1.2999999999999998"/>
    <n v="0.19230769230769232"/>
    <n v="-1.150943896331845E-2"/>
    <n v="56.84210526315789"/>
  </r>
  <r>
    <n v="1565"/>
    <n v="41"/>
    <x v="0"/>
    <x v="2"/>
    <x v="3"/>
    <x v="0"/>
    <n v="50"/>
    <n v="6.8"/>
    <n v="8.6999999999999993"/>
    <x v="1"/>
    <x v="1"/>
    <x v="43"/>
    <n v="4.2"/>
    <n v="5"/>
    <n v="434.99999999999994"/>
    <n v="86.999999999999986"/>
    <n v="1.2000000000000002"/>
    <n v="0.17399999999999999"/>
    <n v="-1.150943896331845E-2"/>
    <n v="47.368421052631575"/>
  </r>
  <r>
    <n v="1566"/>
    <n v="33"/>
    <x v="0"/>
    <x v="2"/>
    <x v="0"/>
    <x v="2"/>
    <n v="42"/>
    <n v="5.7"/>
    <n v="7.8"/>
    <x v="1"/>
    <x v="1"/>
    <x v="54"/>
    <n v="3.9"/>
    <n v="6.2"/>
    <n v="226.8"/>
    <n v="36.58064516129032"/>
    <n v="2.2999999999999998"/>
    <n v="0.12857142857142859"/>
    <n v="-1.150943896331845E-2"/>
    <n v="34.736842105263158"/>
  </r>
  <r>
    <n v="1567"/>
    <n v="22"/>
    <x v="0"/>
    <x v="5"/>
    <x v="0"/>
    <x v="1"/>
    <n v="45"/>
    <n v="6.7"/>
    <n v="9"/>
    <x v="1"/>
    <x v="1"/>
    <x v="46"/>
    <n v="4.3"/>
    <n v="4.7"/>
    <n v="432"/>
    <n v="91.914893617021278"/>
    <n v="1.2999999999999998"/>
    <n v="0.21333333333333332"/>
    <n v="-1.150943896331845E-2"/>
    <n v="50.526315789473685"/>
  </r>
  <r>
    <n v="1568"/>
    <n v="31"/>
    <x v="1"/>
    <x v="9"/>
    <x v="0"/>
    <x v="1"/>
    <n v="49"/>
    <n v="6"/>
    <n v="7.6"/>
    <x v="1"/>
    <x v="1"/>
    <x v="5"/>
    <n v="4.9000000000000004"/>
    <n v="4.5"/>
    <n v="421.4"/>
    <n v="93.644444444444446"/>
    <n v="2"/>
    <n v="0.17551020408163265"/>
    <n v="-1.150943896331845E-2"/>
    <n v="52.631578947368418"/>
  </r>
  <r>
    <n v="1569"/>
    <n v="55"/>
    <x v="0"/>
    <x v="8"/>
    <x v="2"/>
    <x v="1"/>
    <n v="32"/>
    <n v="6.7"/>
    <n v="10"/>
    <x v="1"/>
    <x v="1"/>
    <x v="15"/>
    <n v="3.1"/>
    <n v="8.1"/>
    <n v="124.8"/>
    <n v="15.407407407407408"/>
    <n v="1.2999999999999998"/>
    <n v="0.121875"/>
    <n v="-1.150943896331845E-2"/>
    <n v="14.736842105263163"/>
  </r>
  <r>
    <n v="1570"/>
    <n v="31"/>
    <x v="0"/>
    <x v="2"/>
    <x v="3"/>
    <x v="1"/>
    <n v="40"/>
    <n v="5.9"/>
    <n v="8.4"/>
    <x v="1"/>
    <x v="1"/>
    <x v="17"/>
    <n v="7.5"/>
    <n v="6.2"/>
    <n v="240"/>
    <n v="38.70967741935484"/>
    <n v="2.0999999999999996"/>
    <n v="0.15"/>
    <n v="-1.150943896331845E-2"/>
    <n v="34.736842105263158"/>
  </r>
  <r>
    <n v="1571"/>
    <n v="64"/>
    <x v="1"/>
    <x v="5"/>
    <x v="0"/>
    <x v="0"/>
    <n v="51"/>
    <n v="5.8"/>
    <n v="7"/>
    <x v="0"/>
    <x v="4"/>
    <x v="43"/>
    <n v="4.3"/>
    <n v="4.2"/>
    <n v="443.7"/>
    <n v="105.64285714285714"/>
    <n v="2.2000000000000002"/>
    <n v="0.17058823529411762"/>
    <n v="-1.150943896331845E-2"/>
    <n v="55.78947368421052"/>
  </r>
  <r>
    <n v="1572"/>
    <n v="21"/>
    <x v="0"/>
    <x v="3"/>
    <x v="2"/>
    <x v="0"/>
    <n v="34"/>
    <n v="4"/>
    <n v="6.1"/>
    <x v="1"/>
    <x v="1"/>
    <x v="17"/>
    <n v="3.9"/>
    <n v="5"/>
    <n v="204"/>
    <n v="40.799999999999997"/>
    <n v="4"/>
    <n v="0.17647058823529413"/>
    <n v="-1.150943896331845E-2"/>
    <n v="47.368421052631575"/>
  </r>
  <r>
    <n v="1573"/>
    <n v="21"/>
    <x v="0"/>
    <x v="0"/>
    <x v="2"/>
    <x v="0"/>
    <n v="47"/>
    <n v="6.2"/>
    <n v="8.1"/>
    <x v="1"/>
    <x v="1"/>
    <x v="64"/>
    <n v="5.5"/>
    <n v="4.2"/>
    <n v="455.9"/>
    <n v="108.54761904761904"/>
    <n v="1.7999999999999998"/>
    <n v="0.20638297872340425"/>
    <n v="-1.150943896331845E-2"/>
    <n v="55.78947368421052"/>
  </r>
  <r>
    <n v="1574"/>
    <n v="34"/>
    <x v="1"/>
    <x v="3"/>
    <x v="4"/>
    <x v="2"/>
    <n v="34"/>
    <n v="6.5"/>
    <n v="9.9"/>
    <x v="1"/>
    <x v="1"/>
    <x v="59"/>
    <n v="3.4"/>
    <n v="8.3000000000000007"/>
    <n v="115.6"/>
    <n v="13.927710843373491"/>
    <n v="1.5"/>
    <n v="9.9999999999999992E-2"/>
    <n v="-1.150943896331845E-2"/>
    <n v="12.631578947368412"/>
  </r>
  <r>
    <n v="1575"/>
    <n v="42"/>
    <x v="1"/>
    <x v="5"/>
    <x v="2"/>
    <x v="1"/>
    <n v="48"/>
    <n v="9"/>
    <n v="6.2"/>
    <x v="1"/>
    <x v="1"/>
    <x v="11"/>
    <n v="5.7"/>
    <n v="4.5"/>
    <n v="350.4"/>
    <n v="77.86666666666666"/>
    <n v="-1"/>
    <n v="0.15208333333333332"/>
    <n v="-1.150943896331845E-2"/>
    <n v="52.631578947368418"/>
  </r>
  <r>
    <n v="1576"/>
    <n v="48"/>
    <x v="0"/>
    <x v="8"/>
    <x v="1"/>
    <x v="0"/>
    <n v="44"/>
    <n v="6.9"/>
    <n v="9.5"/>
    <x v="1"/>
    <x v="1"/>
    <x v="35"/>
    <n v="6.4"/>
    <n v="6.6"/>
    <n v="277.2"/>
    <n v="42"/>
    <n v="1.0999999999999996"/>
    <n v="0.14318181818181819"/>
    <n v="-1.150943896331845E-2"/>
    <n v="30.526315789473692"/>
  </r>
  <r>
    <n v="1577"/>
    <n v="36"/>
    <x v="1"/>
    <x v="1"/>
    <x v="5"/>
    <x v="1"/>
    <n v="32"/>
    <n v="5.0999999999999996"/>
    <n v="8"/>
    <x v="1"/>
    <x v="1"/>
    <x v="65"/>
    <n v="2.6"/>
    <n v="6.6"/>
    <n v="150.4"/>
    <n v="22.787878787878789"/>
    <n v="2.9000000000000004"/>
    <n v="0.14687500000000001"/>
    <n v="-1.150943896331845E-2"/>
    <n v="30.526315789473692"/>
  </r>
  <r>
    <n v="1578"/>
    <n v="51"/>
    <x v="0"/>
    <x v="9"/>
    <x v="2"/>
    <x v="1"/>
    <n v="54"/>
    <n v="4.7"/>
    <n v="5.0999999999999996"/>
    <x v="0"/>
    <x v="3"/>
    <x v="3"/>
    <n v="5.9"/>
    <n v="2.6"/>
    <n v="540"/>
    <n v="207.69230769230768"/>
    <n v="3.3"/>
    <n v="0.18518518518518517"/>
    <n v="-1.150943896331845E-2"/>
    <n v="72.631578947368425"/>
  </r>
  <r>
    <n v="1579"/>
    <n v="26"/>
    <x v="1"/>
    <x v="1"/>
    <x v="1"/>
    <x v="1"/>
    <n v="39"/>
    <n v="6.6"/>
    <n v="9.5"/>
    <x v="1"/>
    <x v="1"/>
    <x v="15"/>
    <n v="3.1"/>
    <n v="7.8"/>
    <n v="152.1"/>
    <n v="19.5"/>
    <n v="1.4000000000000004"/>
    <n v="9.9999999999999992E-2"/>
    <n v="-1.150943896331845E-2"/>
    <n v="17.894736842105267"/>
  </r>
  <r>
    <n v="1580"/>
    <n v="49"/>
    <x v="1"/>
    <x v="1"/>
    <x v="1"/>
    <x v="2"/>
    <n v="38"/>
    <n v="5.0999999999999996"/>
    <n v="7.3"/>
    <x v="0"/>
    <x v="4"/>
    <x v="37"/>
    <n v="3.8"/>
    <n v="6.6"/>
    <n v="159.6"/>
    <n v="24.181818181818183"/>
    <n v="2.9000000000000004"/>
    <n v="0.11052631578947369"/>
    <n v="-1.150943896331845E-2"/>
    <n v="30.526315789473692"/>
  </r>
  <r>
    <n v="1581"/>
    <n v="47"/>
    <x v="1"/>
    <x v="5"/>
    <x v="4"/>
    <x v="1"/>
    <n v="46"/>
    <n v="5.3"/>
    <n v="6.9"/>
    <x v="0"/>
    <x v="0"/>
    <x v="28"/>
    <n v="5.7"/>
    <n v="4.8"/>
    <n v="331.2"/>
    <n v="69"/>
    <n v="2.7"/>
    <n v="0.15652173913043479"/>
    <n v="-1.150943896331845E-2"/>
    <n v="49.473684210526322"/>
  </r>
  <r>
    <n v="1582"/>
    <n v="33"/>
    <x v="1"/>
    <x v="9"/>
    <x v="4"/>
    <x v="0"/>
    <n v="54"/>
    <n v="5.0999999999999996"/>
    <n v="5.7"/>
    <x v="0"/>
    <x v="3"/>
    <x v="3"/>
    <n v="7.3"/>
    <n v="2.9"/>
    <n v="540"/>
    <n v="186.20689655172416"/>
    <n v="2.9000000000000004"/>
    <n v="0.18518518518518517"/>
    <n v="-1.150943896331845E-2"/>
    <n v="69.473684210526315"/>
  </r>
  <r>
    <n v="1583"/>
    <n v="63"/>
    <x v="1"/>
    <x v="6"/>
    <x v="2"/>
    <x v="1"/>
    <n v="36"/>
    <n v="5.7"/>
    <n v="8.5"/>
    <x v="1"/>
    <x v="1"/>
    <x v="61"/>
    <n v="4.3"/>
    <n v="7.3"/>
    <n v="136.79999999999998"/>
    <n v="18.739726027397257"/>
    <n v="2.2999999999999998"/>
    <n v="0.10555555555555556"/>
    <n v="-1.150943896331845E-2"/>
    <n v="23.157894736842106"/>
  </r>
  <r>
    <n v="1584"/>
    <n v="49"/>
    <x v="1"/>
    <x v="0"/>
    <x v="4"/>
    <x v="1"/>
    <n v="45"/>
    <n v="7.3"/>
    <n v="9"/>
    <x v="1"/>
    <x v="1"/>
    <x v="7"/>
    <n v="4.7"/>
    <n v="6.1"/>
    <n v="310.5"/>
    <n v="50.9016393442623"/>
    <n v="0.70000000000000018"/>
    <n v="0.15333333333333335"/>
    <n v="-1.150943896331845E-2"/>
    <n v="35.789473684210535"/>
  </r>
  <r>
    <n v="1585"/>
    <n v="36"/>
    <x v="1"/>
    <x v="2"/>
    <x v="4"/>
    <x v="1"/>
    <n v="48"/>
    <n v="3.2"/>
    <n v="3.5"/>
    <x v="0"/>
    <x v="0"/>
    <x v="28"/>
    <n v="5.6"/>
    <n v="3.2"/>
    <n v="345.6"/>
    <n v="108"/>
    <n v="4.8"/>
    <n v="0.15"/>
    <n v="-1.150943896331845E-2"/>
    <n v="66.315789473684205"/>
  </r>
  <r>
    <n v="1586"/>
    <n v="51"/>
    <x v="0"/>
    <x v="1"/>
    <x v="5"/>
    <x v="1"/>
    <n v="50"/>
    <n v="8.1"/>
    <n v="7.3"/>
    <x v="1"/>
    <x v="1"/>
    <x v="74"/>
    <n v="4.3"/>
    <n v="3.7"/>
    <n v="495"/>
    <n v="133.78378378378378"/>
    <n v="-9.9999999999999645E-2"/>
    <n v="0.19800000000000001"/>
    <n v="-1.150943896331845E-2"/>
    <n v="61.05263157894737"/>
  </r>
  <r>
    <n v="1587"/>
    <n v="25"/>
    <x v="0"/>
    <x v="3"/>
    <x v="0"/>
    <x v="2"/>
    <n v="46"/>
    <n v="5.9"/>
    <n v="7.7"/>
    <x v="0"/>
    <x v="4"/>
    <x v="10"/>
    <n v="3.7"/>
    <n v="5.0999999999999996"/>
    <n v="349.59999999999997"/>
    <n v="68.549019607843135"/>
    <n v="2.0999999999999996"/>
    <n v="0.16521739130434782"/>
    <n v="-1.150943896331845E-2"/>
    <n v="46.315789473684212"/>
  </r>
  <r>
    <n v="1588"/>
    <n v="43"/>
    <x v="1"/>
    <x v="6"/>
    <x v="2"/>
    <x v="1"/>
    <n v="42"/>
    <n v="5.2"/>
    <n v="7.2"/>
    <x v="0"/>
    <x v="0"/>
    <x v="75"/>
    <n v="4.0999999999999996"/>
    <n v="5.8"/>
    <n v="239.4"/>
    <n v="41.275862068965516"/>
    <n v="2.8"/>
    <n v="0.13571428571428573"/>
    <n v="-1.150943896331845E-2"/>
    <n v="38.947368421052637"/>
  </r>
  <r>
    <n v="1589"/>
    <n v="25"/>
    <x v="1"/>
    <x v="6"/>
    <x v="2"/>
    <x v="2"/>
    <n v="38"/>
    <n v="7.5"/>
    <n v="9.4"/>
    <x v="1"/>
    <x v="1"/>
    <x v="77"/>
    <n v="4.7"/>
    <n v="7.7"/>
    <n v="152"/>
    <n v="19.740259740259742"/>
    <n v="0.5"/>
    <n v="0.10526315789473684"/>
    <n v="-1.150943896331845E-2"/>
    <n v="18.94736842105263"/>
  </r>
  <r>
    <n v="1590"/>
    <n v="46"/>
    <x v="0"/>
    <x v="8"/>
    <x v="2"/>
    <x v="2"/>
    <n v="45"/>
    <n v="5.9"/>
    <n v="7.8"/>
    <x v="0"/>
    <x v="2"/>
    <x v="7"/>
    <n v="3.9"/>
    <n v="5.5"/>
    <n v="310.5"/>
    <n v="56.454545454545453"/>
    <n v="2.0999999999999996"/>
    <n v="0.15333333333333335"/>
    <n v="-1.150943896331845E-2"/>
    <n v="42.105263157894733"/>
  </r>
  <r>
    <n v="1591"/>
    <n v="37"/>
    <x v="1"/>
    <x v="1"/>
    <x v="4"/>
    <x v="2"/>
    <n v="36"/>
    <n v="4.5999999999999996"/>
    <n v="6.8"/>
    <x v="0"/>
    <x v="0"/>
    <x v="31"/>
    <n v="3.4"/>
    <n v="6"/>
    <n v="176.4"/>
    <n v="29.400000000000002"/>
    <n v="3.4000000000000004"/>
    <n v="0.13611111111111113"/>
    <n v="-1.150943896331845E-2"/>
    <n v="36.84210526315789"/>
  </r>
  <r>
    <n v="1592"/>
    <n v="43"/>
    <x v="1"/>
    <x v="1"/>
    <x v="5"/>
    <x v="1"/>
    <n v="30"/>
    <n v="3.9"/>
    <n v="6.4"/>
    <x v="1"/>
    <x v="1"/>
    <x v="24"/>
    <n v="1.3"/>
    <n v="5.7"/>
    <n v="150"/>
    <n v="26.315789473684209"/>
    <n v="4.0999999999999996"/>
    <n v="0.16666666666666666"/>
    <n v="-1.150943896331845E-2"/>
    <n v="40"/>
  </r>
  <r>
    <n v="1593"/>
    <n v="56"/>
    <x v="2"/>
    <x v="7"/>
    <x v="4"/>
    <x v="2"/>
    <n v="48"/>
    <n v="7.2"/>
    <n v="8.8000000000000007"/>
    <x v="1"/>
    <x v="1"/>
    <x v="6"/>
    <n v="8"/>
    <n v="4.5"/>
    <n v="470.40000000000003"/>
    <n v="104.53333333333335"/>
    <n v="0.79999999999999982"/>
    <n v="0.20416666666666669"/>
    <n v="-1.150943896331845E-2"/>
    <n v="52.631578947368418"/>
  </r>
  <r>
    <n v="1594"/>
    <n v="43"/>
    <x v="1"/>
    <x v="5"/>
    <x v="1"/>
    <x v="1"/>
    <n v="52"/>
    <n v="7.3"/>
    <n v="8.3000000000000007"/>
    <x v="1"/>
    <x v="1"/>
    <x v="18"/>
    <n v="4.2"/>
    <n v="5.4"/>
    <n v="390"/>
    <n v="72.222222222222214"/>
    <n v="0.70000000000000018"/>
    <n v="0.14423076923076922"/>
    <n v="-1.150943896331845E-2"/>
    <n v="43.157894736842103"/>
  </r>
  <r>
    <n v="1595"/>
    <n v="57"/>
    <x v="0"/>
    <x v="8"/>
    <x v="3"/>
    <x v="1"/>
    <n v="30"/>
    <n v="5.6"/>
    <n v="8.9"/>
    <x v="1"/>
    <x v="1"/>
    <x v="12"/>
    <n v="0.5"/>
    <n v="6.8"/>
    <n v="156"/>
    <n v="22.941176470588236"/>
    <n v="2.4000000000000004"/>
    <n v="0.17333333333333334"/>
    <n v="-1.150943896331845E-2"/>
    <n v="28.421052631578945"/>
  </r>
  <r>
    <n v="1596"/>
    <n v="53"/>
    <x v="0"/>
    <x v="6"/>
    <x v="3"/>
    <x v="1"/>
    <n v="36"/>
    <n v="8.1999999999999993"/>
    <n v="8.6"/>
    <x v="1"/>
    <x v="1"/>
    <x v="35"/>
    <n v="4.3"/>
    <n v="6.2"/>
    <n v="226.79999999999998"/>
    <n v="36.58064516129032"/>
    <n v="-0.19999999999999929"/>
    <n v="0.17499999999999999"/>
    <n v="-1.150943896331845E-2"/>
    <n v="34.736842105263158"/>
  </r>
  <r>
    <n v="1597"/>
    <n v="59"/>
    <x v="0"/>
    <x v="6"/>
    <x v="3"/>
    <x v="2"/>
    <n v="49"/>
    <n v="6.3"/>
    <n v="8"/>
    <x v="0"/>
    <x v="4"/>
    <x v="2"/>
    <n v="5.0999999999999996"/>
    <n v="5.0999999999999996"/>
    <n v="377.3"/>
    <n v="73.980392156862749"/>
    <n v="1.7000000000000002"/>
    <n v="0.15714285714285714"/>
    <n v="-1.150943896331845E-2"/>
    <n v="46.315789473684212"/>
  </r>
  <r>
    <n v="1598"/>
    <n v="34"/>
    <x v="0"/>
    <x v="7"/>
    <x v="0"/>
    <x v="1"/>
    <n v="61"/>
    <n v="8.1999999999999993"/>
    <n v="6.1"/>
    <x v="1"/>
    <x v="1"/>
    <x v="3"/>
    <n v="5.0999999999999996"/>
    <n v="3.1"/>
    <n v="610"/>
    <n v="196.7741935483871"/>
    <n v="-0.19999999999999929"/>
    <n v="0.16393442622950818"/>
    <n v="-1.150943896331845E-2"/>
    <n v="67.368421052631575"/>
  </r>
  <r>
    <n v="1599"/>
    <n v="30"/>
    <x v="1"/>
    <x v="2"/>
    <x v="4"/>
    <x v="1"/>
    <n v="45"/>
    <n v="4.8"/>
    <n v="6.1"/>
    <x v="0"/>
    <x v="0"/>
    <x v="35"/>
    <n v="3"/>
    <n v="4.9000000000000004"/>
    <n v="283.5"/>
    <n v="57.857142857142854"/>
    <n v="3.2"/>
    <n v="0.13999999999999999"/>
    <n v="-1.150943896331845E-2"/>
    <n v="48.421052631578945"/>
  </r>
  <r>
    <n v="1600"/>
    <n v="41"/>
    <x v="1"/>
    <x v="4"/>
    <x v="1"/>
    <x v="1"/>
    <n v="39"/>
    <n v="4.5999999999999996"/>
    <n v="6.5"/>
    <x v="0"/>
    <x v="0"/>
    <x v="67"/>
    <n v="5.3"/>
    <n v="4.9000000000000004"/>
    <n v="257.39999999999998"/>
    <n v="52.530612244897952"/>
    <n v="3.4000000000000004"/>
    <n v="0.16923076923076921"/>
    <n v="-1.150943896331845E-2"/>
    <n v="48.421052631578945"/>
  </r>
  <r>
    <n v="1601"/>
    <n v="43"/>
    <x v="1"/>
    <x v="3"/>
    <x v="1"/>
    <x v="1"/>
    <n v="43"/>
    <n v="5.4"/>
    <n v="7.3"/>
    <x v="1"/>
    <x v="1"/>
    <x v="3"/>
    <n v="6.3"/>
    <n v="3.7"/>
    <n v="430"/>
    <n v="116.21621621621621"/>
    <n v="2.5999999999999996"/>
    <n v="0.23255813953488372"/>
    <n v="-1.150943896331845E-2"/>
    <n v="61.05263157894737"/>
  </r>
  <r>
    <n v="1602"/>
    <n v="20"/>
    <x v="1"/>
    <x v="4"/>
    <x v="3"/>
    <x v="1"/>
    <n v="55"/>
    <n v="5.6"/>
    <n v="6.4"/>
    <x v="0"/>
    <x v="3"/>
    <x v="3"/>
    <n v="6"/>
    <n v="3.2"/>
    <n v="550"/>
    <n v="171.875"/>
    <n v="2.4000000000000004"/>
    <n v="0.18181818181818182"/>
    <n v="-1.150943896331845E-2"/>
    <n v="66.315789473684205"/>
  </r>
  <r>
    <n v="1603"/>
    <n v="37"/>
    <x v="0"/>
    <x v="1"/>
    <x v="5"/>
    <x v="2"/>
    <n v="39"/>
    <n v="7.9"/>
    <n v="8.6999999999999993"/>
    <x v="1"/>
    <x v="1"/>
    <x v="48"/>
    <n v="2.9"/>
    <n v="6.6"/>
    <n v="214.5"/>
    <n v="32.5"/>
    <n v="9.9999999999999645E-2"/>
    <n v="0.14102564102564102"/>
    <n v="-1.150943896331845E-2"/>
    <n v="30.526315789473692"/>
  </r>
  <r>
    <n v="1604"/>
    <n v="63"/>
    <x v="0"/>
    <x v="9"/>
    <x v="0"/>
    <x v="1"/>
    <n v="38"/>
    <n v="6.6"/>
    <n v="9.6999999999999993"/>
    <x v="0"/>
    <x v="0"/>
    <x v="61"/>
    <n v="2.5"/>
    <n v="7.9"/>
    <n v="144.4"/>
    <n v="18.278481012658229"/>
    <n v="1.4000000000000004"/>
    <n v="9.9999999999999992E-2"/>
    <n v="-1.150943896331845E-2"/>
    <n v="16.84210526315789"/>
  </r>
  <r>
    <n v="1605"/>
    <n v="31"/>
    <x v="0"/>
    <x v="8"/>
    <x v="0"/>
    <x v="2"/>
    <n v="41"/>
    <n v="5.0999999999999996"/>
    <n v="7"/>
    <x v="0"/>
    <x v="0"/>
    <x v="67"/>
    <n v="3.8"/>
    <n v="5.2"/>
    <n v="270.59999999999997"/>
    <n v="52.038461538461533"/>
    <n v="2.9000000000000004"/>
    <n v="0.16097560975609757"/>
    <n v="-1.150943896331845E-2"/>
    <n v="45.263157894736835"/>
  </r>
  <r>
    <n v="1606"/>
    <n v="62"/>
    <x v="0"/>
    <x v="1"/>
    <x v="3"/>
    <x v="0"/>
    <n v="37"/>
    <n v="6.2"/>
    <n v="9.1"/>
    <x v="1"/>
    <x v="1"/>
    <x v="38"/>
    <n v="3.8"/>
    <n v="6.1"/>
    <n v="259"/>
    <n v="42.459016393442624"/>
    <n v="1.7999999999999998"/>
    <n v="0.1891891891891892"/>
    <n v="-1.150943896331845E-2"/>
    <n v="35.789473684210535"/>
  </r>
  <r>
    <n v="1607"/>
    <n v="47"/>
    <x v="1"/>
    <x v="2"/>
    <x v="3"/>
    <x v="2"/>
    <n v="45"/>
    <n v="5.6"/>
    <n v="7.3"/>
    <x v="0"/>
    <x v="0"/>
    <x v="27"/>
    <n v="4.9000000000000004"/>
    <n v="5.5"/>
    <n v="288"/>
    <n v="52.363636363636367"/>
    <n v="2.4000000000000004"/>
    <n v="0.14222222222222222"/>
    <n v="-1.150943896331845E-2"/>
    <n v="42.105263157894733"/>
  </r>
  <r>
    <n v="1608"/>
    <n v="59"/>
    <x v="0"/>
    <x v="4"/>
    <x v="4"/>
    <x v="1"/>
    <n v="57"/>
    <n v="5"/>
    <n v="5.3"/>
    <x v="0"/>
    <x v="4"/>
    <x v="3"/>
    <n v="4.9000000000000004"/>
    <n v="2.6"/>
    <n v="570"/>
    <n v="219.23076923076923"/>
    <n v="3"/>
    <n v="0.17543859649122806"/>
    <n v="-1.150943896331845E-2"/>
    <n v="72.631578947368425"/>
  </r>
  <r>
    <n v="1609"/>
    <n v="26"/>
    <x v="0"/>
    <x v="1"/>
    <x v="5"/>
    <x v="0"/>
    <n v="47"/>
    <n v="6.1"/>
    <n v="7.9"/>
    <x v="0"/>
    <x v="4"/>
    <x v="10"/>
    <n v="3.4"/>
    <n v="5.2"/>
    <n v="357.2"/>
    <n v="68.692307692307693"/>
    <n v="1.9000000000000004"/>
    <n v="0.16170212765957445"/>
    <n v="-1.150943896331845E-2"/>
    <n v="45.263157894736835"/>
  </r>
  <r>
    <n v="1610"/>
    <n v="42"/>
    <x v="0"/>
    <x v="3"/>
    <x v="0"/>
    <x v="1"/>
    <n v="42"/>
    <n v="5.9"/>
    <n v="8.1999999999999993"/>
    <x v="1"/>
    <x v="1"/>
    <x v="22"/>
    <n v="4.5999999999999996"/>
    <n v="6"/>
    <n v="260.40000000000003"/>
    <n v="43.400000000000006"/>
    <n v="2.0999999999999996"/>
    <n v="0.14761904761904762"/>
    <n v="-1.150943896331845E-2"/>
    <n v="36.84210526315789"/>
  </r>
  <r>
    <n v="1611"/>
    <n v="40"/>
    <x v="1"/>
    <x v="6"/>
    <x v="1"/>
    <x v="1"/>
    <n v="42"/>
    <n v="5.0999999999999996"/>
    <n v="6.9"/>
    <x v="0"/>
    <x v="3"/>
    <x v="18"/>
    <n v="7.3"/>
    <n v="4.7"/>
    <n v="315"/>
    <n v="67.021276595744681"/>
    <n v="2.9000000000000004"/>
    <n v="0.17857142857142858"/>
    <n v="-1.150943896331845E-2"/>
    <n v="50.526315789473685"/>
  </r>
  <r>
    <n v="1612"/>
    <n v="53"/>
    <x v="0"/>
    <x v="5"/>
    <x v="3"/>
    <x v="0"/>
    <n v="32"/>
    <n v="5"/>
    <n v="7.9"/>
    <x v="1"/>
    <x v="1"/>
    <x v="81"/>
    <n v="1.5"/>
    <n v="8.1999999999999993"/>
    <n v="44.8"/>
    <n v="5.4634146341463419"/>
    <n v="3"/>
    <n v="4.3749999999999997E-2"/>
    <n v="-1.150943896331845E-2"/>
    <n v="13.684210526315796"/>
  </r>
  <r>
    <n v="1613"/>
    <n v="30"/>
    <x v="1"/>
    <x v="0"/>
    <x v="4"/>
    <x v="0"/>
    <n v="52"/>
    <n v="7.4"/>
    <n v="8.1999999999999993"/>
    <x v="1"/>
    <x v="1"/>
    <x v="56"/>
    <n v="4.0999999999999996"/>
    <n v="4.5999999999999996"/>
    <n v="468"/>
    <n v="101.73913043478262"/>
    <n v="0.59999999999999964"/>
    <n v="0.17307692307692307"/>
    <n v="-1.150943896331845E-2"/>
    <n v="51.578947368421055"/>
  </r>
  <r>
    <n v="1614"/>
    <n v="41"/>
    <x v="0"/>
    <x v="1"/>
    <x v="1"/>
    <x v="0"/>
    <n v="44"/>
    <n v="6.8"/>
    <n v="9.4"/>
    <x v="1"/>
    <x v="1"/>
    <x v="43"/>
    <n v="4.8"/>
    <n v="5.3"/>
    <n v="382.79999999999995"/>
    <n v="72.226415094339615"/>
    <n v="1.2000000000000002"/>
    <n v="0.19772727272727272"/>
    <n v="-1.150943896331845E-2"/>
    <n v="44.21052631578948"/>
  </r>
  <r>
    <n v="1615"/>
    <n v="61"/>
    <x v="1"/>
    <x v="2"/>
    <x v="0"/>
    <x v="0"/>
    <n v="43"/>
    <n v="7.6"/>
    <n v="8.8000000000000007"/>
    <x v="1"/>
    <x v="1"/>
    <x v="21"/>
    <n v="5.0999999999999996"/>
    <n v="6"/>
    <n v="288.10000000000002"/>
    <n v="48.016666666666673"/>
    <n v="0.40000000000000036"/>
    <n v="0.1558139534883721"/>
    <n v="-1.150943896331845E-2"/>
    <n v="36.84210526315789"/>
  </r>
  <r>
    <n v="1616"/>
    <n v="54"/>
    <x v="0"/>
    <x v="8"/>
    <x v="3"/>
    <x v="1"/>
    <n v="70"/>
    <n v="5.8"/>
    <n v="5.2"/>
    <x v="0"/>
    <x v="3"/>
    <x v="3"/>
    <n v="6"/>
    <n v="2.6"/>
    <n v="700"/>
    <n v="269.23076923076923"/>
    <n v="2.2000000000000002"/>
    <n v="0.14285714285714285"/>
    <n v="-1.150943896331845E-2"/>
    <n v="72.631578947368425"/>
  </r>
  <r>
    <n v="1617"/>
    <n v="48"/>
    <x v="1"/>
    <x v="9"/>
    <x v="5"/>
    <x v="0"/>
    <n v="47"/>
    <n v="4.5999999999999996"/>
    <n v="5.7"/>
    <x v="0"/>
    <x v="0"/>
    <x v="40"/>
    <n v="4.5"/>
    <n v="3.9"/>
    <n v="366.59999999999997"/>
    <n v="94"/>
    <n v="3.4000000000000004"/>
    <n v="0.16595744680851063"/>
    <n v="-1.150943896331845E-2"/>
    <n v="58.947368421052623"/>
  </r>
  <r>
    <n v="1618"/>
    <n v="61"/>
    <x v="1"/>
    <x v="3"/>
    <x v="3"/>
    <x v="1"/>
    <n v="38"/>
    <n v="5.3"/>
    <n v="7.7"/>
    <x v="0"/>
    <x v="0"/>
    <x v="5"/>
    <n v="4.3"/>
    <n v="4.5"/>
    <n v="326.8"/>
    <n v="72.62222222222222"/>
    <n v="2.7"/>
    <n v="0.22631578947368419"/>
    <n v="-1.150943896331845E-2"/>
    <n v="52.631578947368418"/>
  </r>
  <r>
    <n v="1619"/>
    <n v="47"/>
    <x v="1"/>
    <x v="7"/>
    <x v="5"/>
    <x v="1"/>
    <n v="41"/>
    <n v="7.7"/>
    <n v="8.8000000000000007"/>
    <x v="1"/>
    <x v="1"/>
    <x v="32"/>
    <n v="6.9"/>
    <n v="5.9"/>
    <n v="291.09999999999997"/>
    <n v="49.338983050847446"/>
    <n v="0.29999999999999982"/>
    <n v="0.17317073170731706"/>
    <n v="-1.150943896331845E-2"/>
    <n v="37.89473684210526"/>
  </r>
  <r>
    <n v="1620"/>
    <n v="37"/>
    <x v="1"/>
    <x v="2"/>
    <x v="4"/>
    <x v="0"/>
    <n v="54"/>
    <n v="3.8"/>
    <n v="3.8"/>
    <x v="0"/>
    <x v="4"/>
    <x v="40"/>
    <n v="6"/>
    <n v="3"/>
    <n v="421.2"/>
    <n v="140.4"/>
    <n v="4.2"/>
    <n v="0.14444444444444443"/>
    <n v="-1.150943896331845E-2"/>
    <n v="68.421052631578945"/>
  </r>
  <r>
    <n v="1621"/>
    <n v="33"/>
    <x v="0"/>
    <x v="4"/>
    <x v="4"/>
    <x v="2"/>
    <n v="45"/>
    <n v="8.4"/>
    <n v="7.4"/>
    <x v="1"/>
    <x v="1"/>
    <x v="22"/>
    <n v="6.1"/>
    <n v="5.6"/>
    <n v="279"/>
    <n v="49.821428571428577"/>
    <n v="-0.40000000000000036"/>
    <n v="0.13777777777777778"/>
    <n v="-1.150943896331845E-2"/>
    <n v="41.052631578947377"/>
  </r>
  <r>
    <n v="1622"/>
    <n v="37"/>
    <x v="0"/>
    <x v="5"/>
    <x v="0"/>
    <x v="1"/>
    <n v="33"/>
    <n v="4.5"/>
    <n v="7"/>
    <x v="1"/>
    <x v="1"/>
    <x v="16"/>
    <n v="4.4000000000000004"/>
    <n v="6.2"/>
    <n v="151.79999999999998"/>
    <n v="24.483870967741932"/>
    <n v="3.5"/>
    <n v="0.13939393939393938"/>
    <n v="-1.150943896331845E-2"/>
    <n v="34.736842105263158"/>
  </r>
  <r>
    <n v="1623"/>
    <n v="47"/>
    <x v="0"/>
    <x v="4"/>
    <x v="5"/>
    <x v="1"/>
    <n v="52"/>
    <n v="7.4"/>
    <n v="8.1999999999999993"/>
    <x v="1"/>
    <x v="1"/>
    <x v="3"/>
    <n v="5.2"/>
    <n v="4.0999999999999996"/>
    <n v="520"/>
    <n v="126.82926829268294"/>
    <n v="0.59999999999999964"/>
    <n v="0.19230769230769232"/>
    <n v="-1.150943896331845E-2"/>
    <n v="56.84210526315789"/>
  </r>
  <r>
    <n v="1624"/>
    <n v="43"/>
    <x v="1"/>
    <x v="6"/>
    <x v="3"/>
    <x v="1"/>
    <n v="39"/>
    <n v="4.7"/>
    <n v="6.6"/>
    <x v="0"/>
    <x v="4"/>
    <x v="38"/>
    <n v="4.8"/>
    <n v="4.8"/>
    <n v="273"/>
    <n v="56.875"/>
    <n v="3.3"/>
    <n v="0.17948717948717949"/>
    <n v="-1.150943896331845E-2"/>
    <n v="49.473684210526322"/>
  </r>
  <r>
    <n v="1625"/>
    <n v="27"/>
    <x v="0"/>
    <x v="5"/>
    <x v="4"/>
    <x v="1"/>
    <n v="59"/>
    <n v="5.3"/>
    <n v="5.6"/>
    <x v="0"/>
    <x v="4"/>
    <x v="3"/>
    <n v="7.5"/>
    <n v="2.8"/>
    <n v="590"/>
    <n v="210.71428571428572"/>
    <n v="2.7"/>
    <n v="0.16949152542372881"/>
    <n v="-1.150943896331845E-2"/>
    <n v="70.526315789473685"/>
  </r>
  <r>
    <n v="1626"/>
    <n v="61"/>
    <x v="0"/>
    <x v="4"/>
    <x v="3"/>
    <x v="0"/>
    <n v="53"/>
    <n v="3.1"/>
    <n v="2.9"/>
    <x v="0"/>
    <x v="4"/>
    <x v="40"/>
    <n v="5.2"/>
    <n v="2.5"/>
    <n v="413.4"/>
    <n v="165.35999999999999"/>
    <n v="4.9000000000000004"/>
    <n v="0.14716981132075471"/>
    <n v="-1.150943896331845E-2"/>
    <n v="73.68421052631578"/>
  </r>
  <r>
    <n v="1627"/>
    <n v="64"/>
    <x v="1"/>
    <x v="8"/>
    <x v="0"/>
    <x v="0"/>
    <n v="41"/>
    <n v="9"/>
    <n v="6.9"/>
    <x v="1"/>
    <x v="1"/>
    <x v="0"/>
    <n v="2.4"/>
    <n v="4.7"/>
    <n v="303.40000000000003"/>
    <n v="64.553191489361708"/>
    <n v="-1"/>
    <n v="0.1804878048780488"/>
    <n v="-1.150943896331845E-2"/>
    <n v="50.526315789473685"/>
  </r>
  <r>
    <n v="1628"/>
    <n v="27"/>
    <x v="1"/>
    <x v="4"/>
    <x v="5"/>
    <x v="0"/>
    <n v="55"/>
    <n v="7.1"/>
    <n v="8.4"/>
    <x v="0"/>
    <x v="5"/>
    <x v="29"/>
    <n v="6.6"/>
    <n v="4.8"/>
    <n v="489.5"/>
    <n v="101.97916666666667"/>
    <n v="0.90000000000000036"/>
    <n v="0.16181818181818183"/>
    <n v="-1.150943896331845E-2"/>
    <n v="49.473684210526322"/>
  </r>
  <r>
    <n v="1629"/>
    <n v="23"/>
    <x v="0"/>
    <x v="3"/>
    <x v="3"/>
    <x v="2"/>
    <n v="45"/>
    <n v="7.2"/>
    <n v="9.3000000000000007"/>
    <x v="1"/>
    <x v="1"/>
    <x v="11"/>
    <n v="6.2"/>
    <n v="6"/>
    <n v="328.5"/>
    <n v="54.75"/>
    <n v="0.79999999999999982"/>
    <n v="0.16222222222222221"/>
    <n v="-1.150943896331845E-2"/>
    <n v="36.84210526315789"/>
  </r>
  <r>
    <n v="1630"/>
    <n v="46"/>
    <x v="1"/>
    <x v="3"/>
    <x v="1"/>
    <x v="1"/>
    <n v="51"/>
    <n v="5.5"/>
    <n v="6.6"/>
    <x v="0"/>
    <x v="5"/>
    <x v="3"/>
    <n v="6.8"/>
    <n v="3.3"/>
    <n v="510"/>
    <n v="154.54545454545456"/>
    <n v="2.5"/>
    <n v="0.19607843137254902"/>
    <n v="-1.150943896331845E-2"/>
    <n v="65.26315789473685"/>
  </r>
  <r>
    <n v="1631"/>
    <n v="55"/>
    <x v="1"/>
    <x v="0"/>
    <x v="3"/>
    <x v="1"/>
    <n v="48"/>
    <n v="4.8"/>
    <n v="5.9"/>
    <x v="0"/>
    <x v="0"/>
    <x v="0"/>
    <n v="2.9"/>
    <n v="4.3"/>
    <n v="355.20000000000005"/>
    <n v="82.604651162790717"/>
    <n v="3.2"/>
    <n v="0.15416666666666667"/>
    <n v="-1.150943896331845E-2"/>
    <n v="54.736842105263165"/>
  </r>
  <r>
    <n v="1632"/>
    <n v="24"/>
    <x v="0"/>
    <x v="4"/>
    <x v="2"/>
    <x v="1"/>
    <n v="38"/>
    <n v="7.4"/>
    <n v="9.6999999999999993"/>
    <x v="1"/>
    <x v="1"/>
    <x v="13"/>
    <n v="3.7"/>
    <n v="8"/>
    <n v="136.80000000000001"/>
    <n v="17.100000000000001"/>
    <n v="0.59999999999999964"/>
    <n v="9.4736842105263161E-2"/>
    <n v="-1.150943896331845E-2"/>
    <n v="15.789473684210526"/>
  </r>
  <r>
    <n v="1633"/>
    <n v="52"/>
    <x v="0"/>
    <x v="8"/>
    <x v="2"/>
    <x v="2"/>
    <n v="39"/>
    <n v="4.4000000000000004"/>
    <n v="6.2"/>
    <x v="0"/>
    <x v="4"/>
    <x v="54"/>
    <n v="5"/>
    <n v="5.4"/>
    <n v="210.60000000000002"/>
    <n v="39"/>
    <n v="3.5999999999999996"/>
    <n v="0.13846153846153847"/>
    <n v="-1.150943896331845E-2"/>
    <n v="43.157894736842103"/>
  </r>
  <r>
    <n v="1634"/>
    <n v="53"/>
    <x v="1"/>
    <x v="8"/>
    <x v="0"/>
    <x v="0"/>
    <n v="53"/>
    <n v="5.9"/>
    <n v="7.1"/>
    <x v="1"/>
    <x v="1"/>
    <x v="64"/>
    <n v="5.2"/>
    <n v="3.7"/>
    <n v="514.09999999999991"/>
    <n v="138.94594594594591"/>
    <n v="2.0999999999999996"/>
    <n v="0.18301886792452829"/>
    <n v="-1.150943896331845E-2"/>
    <n v="61.05263157894737"/>
  </r>
  <r>
    <n v="1635"/>
    <n v="49"/>
    <x v="1"/>
    <x v="1"/>
    <x v="0"/>
    <x v="0"/>
    <n v="42"/>
    <n v="4.3"/>
    <n v="5.8"/>
    <x v="0"/>
    <x v="2"/>
    <x v="40"/>
    <n v="5"/>
    <n v="4"/>
    <n v="327.59999999999997"/>
    <n v="81.899999999999991"/>
    <n v="3.7"/>
    <n v="0.18571428571428572"/>
    <n v="-1.150943896331845E-2"/>
    <n v="57.894736842105267"/>
  </r>
  <r>
    <n v="1636"/>
    <n v="27"/>
    <x v="0"/>
    <x v="9"/>
    <x v="0"/>
    <x v="1"/>
    <n v="41"/>
    <n v="6.4"/>
    <n v="9"/>
    <x v="1"/>
    <x v="1"/>
    <x v="12"/>
    <n v="4.4000000000000004"/>
    <n v="6.9"/>
    <n v="213.20000000000002"/>
    <n v="30.898550724637683"/>
    <n v="1.5999999999999996"/>
    <n v="0.12682926829268293"/>
    <n v="-1.150943896331845E-2"/>
    <n v="27.368421052631575"/>
  </r>
  <r>
    <n v="1637"/>
    <n v="58"/>
    <x v="0"/>
    <x v="5"/>
    <x v="1"/>
    <x v="1"/>
    <n v="37"/>
    <n v="3.3"/>
    <n v="4.8"/>
    <x v="0"/>
    <x v="0"/>
    <x v="65"/>
    <n v="2.6"/>
    <n v="5.0999999999999996"/>
    <n v="173.9"/>
    <n v="34.098039215686278"/>
    <n v="4.7"/>
    <n v="0.12702702702702703"/>
    <n v="-1.150943896331845E-2"/>
    <n v="46.315789473684212"/>
  </r>
  <r>
    <n v="1638"/>
    <n v="45"/>
    <x v="1"/>
    <x v="2"/>
    <x v="5"/>
    <x v="2"/>
    <n v="48"/>
    <n v="4"/>
    <n v="4.7"/>
    <x v="0"/>
    <x v="2"/>
    <x v="5"/>
    <n v="5.4"/>
    <n v="3"/>
    <n v="412.79999999999995"/>
    <n v="137.6"/>
    <n v="4"/>
    <n v="0.17916666666666667"/>
    <n v="-1.150943896331845E-2"/>
    <n v="68.421052631578945"/>
  </r>
  <r>
    <n v="1639"/>
    <n v="56"/>
    <x v="1"/>
    <x v="7"/>
    <x v="1"/>
    <x v="1"/>
    <n v="61"/>
    <n v="4.9000000000000004"/>
    <n v="4.8"/>
    <x v="0"/>
    <x v="0"/>
    <x v="3"/>
    <n v="4.2"/>
    <n v="2.4"/>
    <n v="610"/>
    <n v="254.16666666666669"/>
    <n v="3.0999999999999996"/>
    <n v="0.16393442622950818"/>
    <n v="-1.150943896331845E-2"/>
    <n v="74.73684210526315"/>
  </r>
  <r>
    <n v="1640"/>
    <n v="53"/>
    <x v="1"/>
    <x v="5"/>
    <x v="3"/>
    <x v="0"/>
    <n v="36"/>
    <n v="7.1"/>
    <n v="10"/>
    <x v="1"/>
    <x v="1"/>
    <x v="23"/>
    <n v="3.7"/>
    <n v="7.2"/>
    <n v="201.6"/>
    <n v="28"/>
    <n v="0.90000000000000036"/>
    <n v="0.15555555555555556"/>
    <n v="-1.150943896331845E-2"/>
    <n v="24.210526315789473"/>
  </r>
  <r>
    <n v="1641"/>
    <n v="26"/>
    <x v="0"/>
    <x v="5"/>
    <x v="4"/>
    <x v="1"/>
    <n v="45"/>
    <n v="5.4"/>
    <n v="7.1"/>
    <x v="0"/>
    <x v="0"/>
    <x v="11"/>
    <n v="3.7"/>
    <n v="4.9000000000000004"/>
    <n v="328.5"/>
    <n v="67.040816326530603"/>
    <n v="2.5999999999999996"/>
    <n v="0.16222222222222221"/>
    <n v="-1.150943896331845E-2"/>
    <n v="48.421052631578945"/>
  </r>
  <r>
    <n v="1642"/>
    <n v="59"/>
    <x v="0"/>
    <x v="6"/>
    <x v="5"/>
    <x v="1"/>
    <n v="56"/>
    <n v="7.7"/>
    <n v="7.4"/>
    <x v="1"/>
    <x v="1"/>
    <x v="50"/>
    <n v="6.1"/>
    <n v="4.0999999999999996"/>
    <n v="509.59999999999997"/>
    <n v="124.29268292682927"/>
    <n v="0.29999999999999982"/>
    <n v="0.16250000000000001"/>
    <n v="-1.150943896331845E-2"/>
    <n v="56.84210526315789"/>
  </r>
  <r>
    <n v="1643"/>
    <n v="47"/>
    <x v="1"/>
    <x v="5"/>
    <x v="2"/>
    <x v="0"/>
    <n v="44"/>
    <n v="8.5"/>
    <n v="7.4"/>
    <x v="1"/>
    <x v="1"/>
    <x v="5"/>
    <n v="5.7"/>
    <n v="4.4000000000000004"/>
    <n v="378.4"/>
    <n v="85.999999999999986"/>
    <n v="-0.5"/>
    <n v="0.19545454545454544"/>
    <n v="-1.150943896331845E-2"/>
    <n v="53.684210526315788"/>
  </r>
  <r>
    <n v="1644"/>
    <n v="58"/>
    <x v="0"/>
    <x v="6"/>
    <x v="2"/>
    <x v="1"/>
    <n v="48"/>
    <n v="5.7"/>
    <n v="7.3"/>
    <x v="0"/>
    <x v="0"/>
    <x v="3"/>
    <n v="6"/>
    <n v="3.7"/>
    <n v="480"/>
    <n v="129.72972972972971"/>
    <n v="2.2999999999999998"/>
    <n v="0.20833333333333334"/>
    <n v="-1.150943896331845E-2"/>
    <n v="61.05263157894737"/>
  </r>
  <r>
    <n v="1645"/>
    <n v="58"/>
    <x v="2"/>
    <x v="1"/>
    <x v="2"/>
    <x v="0"/>
    <n v="36"/>
    <n v="4"/>
    <n v="5.9"/>
    <x v="0"/>
    <x v="0"/>
    <x v="62"/>
    <n v="3.8"/>
    <n v="5.8"/>
    <n v="158.4"/>
    <n v="27.31034482758621"/>
    <n v="4"/>
    <n v="0.12222222222222223"/>
    <n v="-1.150943896331845E-2"/>
    <n v="38.947368421052637"/>
  </r>
  <r>
    <n v="1646"/>
    <n v="47"/>
    <x v="1"/>
    <x v="9"/>
    <x v="3"/>
    <x v="0"/>
    <n v="48"/>
    <n v="7.6"/>
    <n v="8.1999999999999993"/>
    <x v="1"/>
    <x v="1"/>
    <x v="18"/>
    <n v="5"/>
    <n v="5.3"/>
    <n v="360"/>
    <n v="67.924528301886795"/>
    <n v="0.40000000000000036"/>
    <n v="0.15625"/>
    <n v="-1.150943896331845E-2"/>
    <n v="44.21052631578948"/>
  </r>
  <r>
    <n v="1647"/>
    <n v="33"/>
    <x v="0"/>
    <x v="8"/>
    <x v="3"/>
    <x v="1"/>
    <n v="43"/>
    <n v="3.9"/>
    <n v="5"/>
    <x v="0"/>
    <x v="5"/>
    <x v="9"/>
    <n v="7.1"/>
    <n v="3.5"/>
    <n v="344"/>
    <n v="98.285714285714292"/>
    <n v="4.0999999999999996"/>
    <n v="0.18604651162790697"/>
    <n v="-1.150943896331845E-2"/>
    <n v="63.157894736842103"/>
  </r>
  <r>
    <n v="1648"/>
    <n v="57"/>
    <x v="1"/>
    <x v="0"/>
    <x v="0"/>
    <x v="0"/>
    <n v="52"/>
    <n v="4.8"/>
    <n v="5.6"/>
    <x v="0"/>
    <x v="4"/>
    <x v="60"/>
    <n v="6.8"/>
    <n v="3"/>
    <n v="494"/>
    <n v="164.66666666666666"/>
    <n v="3.2"/>
    <n v="0.18269230769230768"/>
    <n v="-1.150943896331845E-2"/>
    <n v="68.421052631578945"/>
  </r>
  <r>
    <n v="1649"/>
    <n v="23"/>
    <x v="0"/>
    <x v="8"/>
    <x v="4"/>
    <x v="1"/>
    <n v="54"/>
    <n v="3.6"/>
    <n v="3.6"/>
    <x v="0"/>
    <x v="4"/>
    <x v="3"/>
    <n v="4.2"/>
    <n v="1.8"/>
    <n v="540"/>
    <n v="300"/>
    <n v="4.4000000000000004"/>
    <n v="0.18518518518518517"/>
    <n v="-1.150943896331845E-2"/>
    <n v="81.05263157894737"/>
  </r>
  <r>
    <n v="1650"/>
    <n v="61"/>
    <x v="1"/>
    <x v="4"/>
    <x v="0"/>
    <x v="1"/>
    <n v="65"/>
    <n v="7.6"/>
    <n v="6.5"/>
    <x v="0"/>
    <x v="4"/>
    <x v="3"/>
    <n v="4.7"/>
    <n v="3.3"/>
    <n v="650"/>
    <n v="196.96969696969697"/>
    <n v="0.40000000000000036"/>
    <n v="0.15384615384615385"/>
    <n v="-1.150943896331845E-2"/>
    <n v="65.26315789473685"/>
  </r>
  <r>
    <n v="1651"/>
    <n v="37"/>
    <x v="0"/>
    <x v="7"/>
    <x v="3"/>
    <x v="0"/>
    <n v="49"/>
    <n v="7.1"/>
    <n v="9"/>
    <x v="0"/>
    <x v="2"/>
    <x v="50"/>
    <n v="4.8"/>
    <n v="5"/>
    <n v="445.9"/>
    <n v="89.179999999999993"/>
    <n v="0.90000000000000036"/>
    <n v="0.18571428571428572"/>
    <n v="-1.150943896331845E-2"/>
    <n v="47.368421052631575"/>
  </r>
  <r>
    <n v="1652"/>
    <n v="63"/>
    <x v="0"/>
    <x v="9"/>
    <x v="1"/>
    <x v="1"/>
    <n v="47"/>
    <n v="8.6"/>
    <n v="6.9"/>
    <x v="1"/>
    <x v="1"/>
    <x v="0"/>
    <n v="4.2"/>
    <n v="4.7"/>
    <n v="347.8"/>
    <n v="74"/>
    <n v="-0.59999999999999964"/>
    <n v="0.1574468085106383"/>
    <n v="-1.150943896331845E-2"/>
    <n v="50.526315789473685"/>
  </r>
  <r>
    <n v="1653"/>
    <n v="44"/>
    <x v="1"/>
    <x v="9"/>
    <x v="0"/>
    <x v="1"/>
    <n v="46"/>
    <n v="5.5"/>
    <n v="7.2"/>
    <x v="0"/>
    <x v="4"/>
    <x v="4"/>
    <n v="2.6"/>
    <n v="6.2"/>
    <n v="220.79999999999998"/>
    <n v="35.612903225806448"/>
    <n v="2.5"/>
    <n v="0.10434782608695652"/>
    <n v="-1.150943896331845E-2"/>
    <n v="34.736842105263158"/>
  </r>
  <r>
    <n v="1654"/>
    <n v="26"/>
    <x v="1"/>
    <x v="1"/>
    <x v="5"/>
    <x v="2"/>
    <n v="42"/>
    <n v="5"/>
    <n v="6.7"/>
    <x v="1"/>
    <x v="1"/>
    <x v="38"/>
    <n v="5.0999999999999996"/>
    <n v="4.9000000000000004"/>
    <n v="294"/>
    <n v="59.999999999999993"/>
    <n v="3"/>
    <n v="0.16666666666666666"/>
    <n v="-1.150943896331845E-2"/>
    <n v="48.421052631578945"/>
  </r>
  <r>
    <n v="1655"/>
    <n v="57"/>
    <x v="0"/>
    <x v="7"/>
    <x v="3"/>
    <x v="1"/>
    <n v="47"/>
    <n v="5.4"/>
    <n v="6.9"/>
    <x v="0"/>
    <x v="3"/>
    <x v="56"/>
    <n v="4.9000000000000004"/>
    <n v="3.9"/>
    <n v="423"/>
    <n v="108.46153846153847"/>
    <n v="2.5999999999999996"/>
    <n v="0.19148936170212766"/>
    <n v="-1.150943896331845E-2"/>
    <n v="58.947368421052623"/>
  </r>
  <r>
    <n v="1656"/>
    <n v="47"/>
    <x v="1"/>
    <x v="4"/>
    <x v="3"/>
    <x v="2"/>
    <n v="42"/>
    <n v="4.2"/>
    <n v="5.6"/>
    <x v="0"/>
    <x v="5"/>
    <x v="28"/>
    <n v="4.7"/>
    <n v="4.2"/>
    <n v="302.40000000000003"/>
    <n v="72"/>
    <n v="3.8"/>
    <n v="0.17142857142857143"/>
    <n v="-1.150943896331845E-2"/>
    <n v="55.78947368421052"/>
  </r>
  <r>
    <n v="1657"/>
    <n v="24"/>
    <x v="0"/>
    <x v="4"/>
    <x v="1"/>
    <x v="2"/>
    <n v="46"/>
    <n v="8.3000000000000007"/>
    <n v="7.4"/>
    <x v="1"/>
    <x v="1"/>
    <x v="67"/>
    <n v="2.2000000000000002"/>
    <n v="5.4"/>
    <n v="303.59999999999997"/>
    <n v="56.222222222222214"/>
    <n v="-0.30000000000000071"/>
    <n v="0.14347826086956522"/>
    <n v="-1.150943896331845E-2"/>
    <n v="43.157894736842103"/>
  </r>
  <r>
    <n v="1658"/>
    <n v="22"/>
    <x v="0"/>
    <x v="0"/>
    <x v="1"/>
    <x v="1"/>
    <n v="55"/>
    <n v="9"/>
    <n v="5.5"/>
    <x v="1"/>
    <x v="1"/>
    <x v="50"/>
    <n v="3.2"/>
    <n v="3.2"/>
    <n v="500.5"/>
    <n v="156.40625"/>
    <n v="-1"/>
    <n v="0.16545454545454544"/>
    <n v="-1.150943896331845E-2"/>
    <n v="66.315789473684205"/>
  </r>
  <r>
    <n v="1659"/>
    <n v="63"/>
    <x v="0"/>
    <x v="2"/>
    <x v="1"/>
    <x v="1"/>
    <n v="36"/>
    <n v="5.0999999999999996"/>
    <n v="7.6"/>
    <x v="1"/>
    <x v="1"/>
    <x v="29"/>
    <n v="4.3"/>
    <n v="4.3"/>
    <n v="320.40000000000003"/>
    <n v="74.511627906976756"/>
    <n v="2.9000000000000004"/>
    <n v="0.24722222222222223"/>
    <n v="-1.150943896331845E-2"/>
    <n v="54.736842105263165"/>
  </r>
  <r>
    <n v="1660"/>
    <n v="50"/>
    <x v="0"/>
    <x v="8"/>
    <x v="4"/>
    <x v="1"/>
    <n v="54"/>
    <n v="7.1"/>
    <n v="8.5"/>
    <x v="1"/>
    <x v="1"/>
    <x v="3"/>
    <n v="6.1"/>
    <n v="4.2"/>
    <n v="540"/>
    <n v="128.57142857142856"/>
    <n v="0.90000000000000036"/>
    <n v="0.18518518518518517"/>
    <n v="-1.150943896331845E-2"/>
    <n v="55.78947368421052"/>
  </r>
  <r>
    <n v="1661"/>
    <n v="61"/>
    <x v="0"/>
    <x v="5"/>
    <x v="5"/>
    <x v="1"/>
    <n v="55"/>
    <n v="6"/>
    <n v="7"/>
    <x v="0"/>
    <x v="0"/>
    <x v="53"/>
    <n v="4.7"/>
    <n v="5.2"/>
    <n v="357.5"/>
    <n v="68.75"/>
    <n v="2"/>
    <n v="0.11818181818181818"/>
    <n v="-1.150943896331845E-2"/>
    <n v="45.263157894736835"/>
  </r>
  <r>
    <n v="1662"/>
    <n v="39"/>
    <x v="0"/>
    <x v="7"/>
    <x v="3"/>
    <x v="2"/>
    <n v="44"/>
    <n v="6.9"/>
    <n v="9.4"/>
    <x v="0"/>
    <x v="4"/>
    <x v="27"/>
    <n v="5.3"/>
    <n v="6.5"/>
    <n v="281.60000000000002"/>
    <n v="43.323076923076925"/>
    <n v="1.0999999999999996"/>
    <n v="0.14545454545454548"/>
    <n v="-1.150943896331845E-2"/>
    <n v="31.578947368421051"/>
  </r>
  <r>
    <n v="1663"/>
    <n v="38"/>
    <x v="0"/>
    <x v="4"/>
    <x v="1"/>
    <x v="0"/>
    <n v="30"/>
    <n v="7.8"/>
    <n v="9.8000000000000007"/>
    <x v="1"/>
    <x v="1"/>
    <x v="59"/>
    <n v="2.2999999999999998"/>
    <n v="8.1999999999999993"/>
    <n v="102"/>
    <n v="12.439024390243903"/>
    <n v="0.20000000000000018"/>
    <n v="0.11333333333333333"/>
    <n v="-1.150943896331845E-2"/>
    <n v="13.684210526315796"/>
  </r>
  <r>
    <n v="1664"/>
    <n v="30"/>
    <x v="0"/>
    <x v="4"/>
    <x v="4"/>
    <x v="1"/>
    <n v="40"/>
    <n v="4.5"/>
    <n v="6.2"/>
    <x v="0"/>
    <x v="0"/>
    <x v="62"/>
    <n v="4.3"/>
    <n v="5.9"/>
    <n v="176"/>
    <n v="29.83050847457627"/>
    <n v="3.5"/>
    <n v="0.11000000000000001"/>
    <n v="-1.150943896331845E-2"/>
    <n v="37.89473684210526"/>
  </r>
  <r>
    <n v="1665"/>
    <n v="59"/>
    <x v="0"/>
    <x v="2"/>
    <x v="2"/>
    <x v="0"/>
    <n v="55"/>
    <n v="5.5"/>
    <n v="6.2"/>
    <x v="0"/>
    <x v="5"/>
    <x v="6"/>
    <n v="7.1"/>
    <n v="3.2"/>
    <n v="539"/>
    <n v="168.4375"/>
    <n v="2.5"/>
    <n v="0.17818181818181819"/>
    <n v="-1.150943896331845E-2"/>
    <n v="66.315789473684205"/>
  </r>
  <r>
    <n v="1666"/>
    <n v="22"/>
    <x v="1"/>
    <x v="9"/>
    <x v="5"/>
    <x v="2"/>
    <n v="44"/>
    <n v="8"/>
    <n v="8.1"/>
    <x v="1"/>
    <x v="1"/>
    <x v="53"/>
    <n v="5.3"/>
    <n v="5.8"/>
    <n v="286"/>
    <n v="49.310344827586206"/>
    <n v="0"/>
    <n v="0.14772727272727273"/>
    <n v="-1.150943896331845E-2"/>
    <n v="38.947368421052637"/>
  </r>
  <r>
    <n v="1667"/>
    <n v="42"/>
    <x v="0"/>
    <x v="4"/>
    <x v="2"/>
    <x v="1"/>
    <n v="37"/>
    <n v="7"/>
    <n v="10"/>
    <x v="1"/>
    <x v="1"/>
    <x v="41"/>
    <n v="2.4"/>
    <n v="7.1"/>
    <n v="214.6"/>
    <n v="30.225352112676056"/>
    <n v="1"/>
    <n v="0.15675675675675677"/>
    <n v="-1.150943896331845E-2"/>
    <n v="25.26315789473685"/>
  </r>
  <r>
    <n v="1668"/>
    <n v="26"/>
    <x v="1"/>
    <x v="0"/>
    <x v="2"/>
    <x v="0"/>
    <n v="40"/>
    <n v="6.7"/>
    <n v="9.5"/>
    <x v="1"/>
    <x v="1"/>
    <x v="41"/>
    <n v="5.3"/>
    <n v="6.9"/>
    <n v="232"/>
    <n v="33.623188405797102"/>
    <n v="1.2999999999999998"/>
    <n v="0.14499999999999999"/>
    <n v="-1.150943896331845E-2"/>
    <n v="27.368421052631575"/>
  </r>
  <r>
    <n v="1669"/>
    <n v="42"/>
    <x v="1"/>
    <x v="4"/>
    <x v="3"/>
    <x v="0"/>
    <n v="51"/>
    <n v="7"/>
    <n v="8.8000000000000007"/>
    <x v="1"/>
    <x v="1"/>
    <x v="55"/>
    <n v="5"/>
    <n v="5.4"/>
    <n v="402.90000000000003"/>
    <n v="74.611111111111114"/>
    <n v="1"/>
    <n v="0.15490196078431373"/>
    <n v="-1.150943896331845E-2"/>
    <n v="43.157894736842103"/>
  </r>
  <r>
    <n v="1670"/>
    <n v="26"/>
    <x v="1"/>
    <x v="4"/>
    <x v="4"/>
    <x v="1"/>
    <n v="49"/>
    <n v="7.1"/>
    <n v="8.9"/>
    <x v="1"/>
    <x v="1"/>
    <x v="9"/>
    <n v="5.2"/>
    <n v="5.5"/>
    <n v="392"/>
    <n v="71.272727272727266"/>
    <n v="0.90000000000000036"/>
    <n v="0.16326530612244897"/>
    <n v="-1.150943896331845E-2"/>
    <n v="42.105263157894733"/>
  </r>
  <r>
    <n v="1671"/>
    <n v="53"/>
    <x v="1"/>
    <x v="2"/>
    <x v="4"/>
    <x v="1"/>
    <n v="43"/>
    <n v="7.9"/>
    <n v="8.3000000000000007"/>
    <x v="1"/>
    <x v="1"/>
    <x v="69"/>
    <n v="7.8"/>
    <n v="5"/>
    <n v="356.90000000000003"/>
    <n v="71.38000000000001"/>
    <n v="9.9999999999999645E-2"/>
    <n v="0.19302325581395349"/>
    <n v="-1.150943896331845E-2"/>
    <n v="47.368421052631575"/>
  </r>
  <r>
    <n v="1672"/>
    <n v="61"/>
    <x v="1"/>
    <x v="0"/>
    <x v="2"/>
    <x v="0"/>
    <n v="42"/>
    <n v="7.3"/>
    <n v="9.3000000000000007"/>
    <x v="1"/>
    <x v="1"/>
    <x v="33"/>
    <n v="4.5999999999999996"/>
    <n v="6.2"/>
    <n v="285.59999999999997"/>
    <n v="46.064516129032249"/>
    <n v="0.70000000000000018"/>
    <n v="0.16190476190476191"/>
    <n v="-1.150943896331845E-2"/>
    <n v="34.736842105263158"/>
  </r>
  <r>
    <n v="1673"/>
    <n v="38"/>
    <x v="0"/>
    <x v="3"/>
    <x v="5"/>
    <x v="1"/>
    <n v="41"/>
    <n v="6.1"/>
    <n v="8.6"/>
    <x v="1"/>
    <x v="1"/>
    <x v="22"/>
    <n v="4.8"/>
    <n v="6.2"/>
    <n v="254.20000000000002"/>
    <n v="41"/>
    <n v="1.9000000000000004"/>
    <n v="0.15121951219512195"/>
    <n v="-1.150943896331845E-2"/>
    <n v="34.736842105263158"/>
  </r>
  <r>
    <n v="1674"/>
    <n v="28"/>
    <x v="1"/>
    <x v="6"/>
    <x v="0"/>
    <x v="1"/>
    <n v="37"/>
    <n v="6.7"/>
    <n v="9.9"/>
    <x v="1"/>
    <x v="1"/>
    <x v="17"/>
    <n v="4.0999999999999996"/>
    <n v="6.9"/>
    <n v="222"/>
    <n v="32.173913043478258"/>
    <n v="1.2999999999999998"/>
    <n v="0.16216216216216217"/>
    <n v="-1.150943896331845E-2"/>
    <n v="27.368421052631575"/>
  </r>
  <r>
    <n v="1675"/>
    <n v="37"/>
    <x v="1"/>
    <x v="2"/>
    <x v="2"/>
    <x v="0"/>
    <n v="57"/>
    <n v="6.1"/>
    <n v="6.9"/>
    <x v="1"/>
    <x v="1"/>
    <x v="3"/>
    <n v="5"/>
    <n v="3.5"/>
    <n v="570"/>
    <n v="162.85714285714286"/>
    <n v="1.9000000000000004"/>
    <n v="0.17543859649122806"/>
    <n v="-1.150943896331845E-2"/>
    <n v="63.157894736842103"/>
  </r>
  <r>
    <n v="1676"/>
    <n v="60"/>
    <x v="1"/>
    <x v="9"/>
    <x v="3"/>
    <x v="0"/>
    <n v="42"/>
    <n v="5.0999999999999996"/>
    <n v="6.9"/>
    <x v="0"/>
    <x v="0"/>
    <x v="8"/>
    <n v="4.0999999999999996"/>
    <n v="5.9"/>
    <n v="214.2"/>
    <n v="36.305084745762706"/>
    <n v="2.9000000000000004"/>
    <n v="0.12142857142857141"/>
    <n v="-1.150943896331845E-2"/>
    <n v="37.89473684210526"/>
  </r>
  <r>
    <n v="1677"/>
    <n v="64"/>
    <x v="1"/>
    <x v="9"/>
    <x v="2"/>
    <x v="1"/>
    <n v="54"/>
    <n v="6.1"/>
    <n v="7.3"/>
    <x v="1"/>
    <x v="1"/>
    <x v="3"/>
    <n v="4.8"/>
    <n v="3.6"/>
    <n v="540"/>
    <n v="150"/>
    <n v="1.9000000000000004"/>
    <n v="0.18518518518518517"/>
    <n v="-1.150943896331845E-2"/>
    <n v="62.10526315789474"/>
  </r>
  <r>
    <n v="1678"/>
    <n v="61"/>
    <x v="0"/>
    <x v="7"/>
    <x v="5"/>
    <x v="1"/>
    <n v="57"/>
    <n v="6"/>
    <n v="6.8"/>
    <x v="0"/>
    <x v="4"/>
    <x v="46"/>
    <n v="5.4"/>
    <n v="3.6"/>
    <n v="547.19999999999993"/>
    <n v="151.99999999999997"/>
    <n v="2"/>
    <n v="0.16842105263157894"/>
    <n v="-1.150943896331845E-2"/>
    <n v="62.10526315789474"/>
  </r>
  <r>
    <n v="1679"/>
    <n v="44"/>
    <x v="1"/>
    <x v="2"/>
    <x v="5"/>
    <x v="1"/>
    <n v="52"/>
    <n v="3.7"/>
    <n v="3.8"/>
    <x v="0"/>
    <x v="5"/>
    <x v="43"/>
    <n v="4.5999999999999996"/>
    <n v="2.5"/>
    <n v="452.4"/>
    <n v="180.95999999999998"/>
    <n v="4.3"/>
    <n v="0.1673076923076923"/>
    <n v="-1.150943896331845E-2"/>
    <n v="73.68421052631578"/>
  </r>
  <r>
    <n v="1680"/>
    <n v="33"/>
    <x v="1"/>
    <x v="1"/>
    <x v="2"/>
    <x v="1"/>
    <n v="41"/>
    <n v="7.4"/>
    <n v="9.4"/>
    <x v="1"/>
    <x v="1"/>
    <x v="37"/>
    <n v="0.9"/>
    <n v="7.6"/>
    <n v="172.20000000000002"/>
    <n v="22.65789473684211"/>
    <n v="0.59999999999999964"/>
    <n v="0.10243902439024391"/>
    <n v="-1.150943896331845E-2"/>
    <n v="20.000000000000004"/>
  </r>
  <r>
    <n v="1681"/>
    <n v="63"/>
    <x v="0"/>
    <x v="2"/>
    <x v="4"/>
    <x v="1"/>
    <n v="48"/>
    <n v="7.6"/>
    <n v="8.3000000000000007"/>
    <x v="1"/>
    <x v="1"/>
    <x v="60"/>
    <n v="4.5999999999999996"/>
    <n v="4.4000000000000004"/>
    <n v="456"/>
    <n v="103.63636363636363"/>
    <n v="0.40000000000000036"/>
    <n v="0.19791666666666666"/>
    <n v="-1.150943896331845E-2"/>
    <n v="53.684210526315788"/>
  </r>
  <r>
    <n v="1682"/>
    <n v="44"/>
    <x v="0"/>
    <x v="3"/>
    <x v="2"/>
    <x v="1"/>
    <n v="44"/>
    <n v="7"/>
    <n v="9.6"/>
    <x v="0"/>
    <x v="0"/>
    <x v="0"/>
    <n v="5.6"/>
    <n v="6.1"/>
    <n v="325.60000000000002"/>
    <n v="53.377049180327873"/>
    <n v="1"/>
    <n v="0.16818181818181818"/>
    <n v="-1.150943896331845E-2"/>
    <n v="35.789473684210535"/>
  </r>
  <r>
    <n v="1683"/>
    <n v="38"/>
    <x v="1"/>
    <x v="4"/>
    <x v="1"/>
    <x v="1"/>
    <n v="37"/>
    <n v="7.5"/>
    <n v="9.5"/>
    <x v="1"/>
    <x v="1"/>
    <x v="45"/>
    <n v="4.5999999999999996"/>
    <n v="6.8"/>
    <n v="218.3"/>
    <n v="32.102941176470594"/>
    <n v="0.5"/>
    <n v="0.15945945945945947"/>
    <n v="-1.150943896331845E-2"/>
    <n v="28.421052631578945"/>
  </r>
  <r>
    <n v="1684"/>
    <n v="58"/>
    <x v="1"/>
    <x v="2"/>
    <x v="1"/>
    <x v="1"/>
    <n v="47"/>
    <n v="5.9"/>
    <n v="7.7"/>
    <x v="1"/>
    <x v="1"/>
    <x v="20"/>
    <n v="4.8"/>
    <n v="4.2"/>
    <n v="432.4"/>
    <n v="102.95238095238095"/>
    <n v="2.0999999999999996"/>
    <n v="0.19574468085106381"/>
    <n v="-1.150943896331845E-2"/>
    <n v="55.78947368421052"/>
  </r>
  <r>
    <n v="1685"/>
    <n v="34"/>
    <x v="1"/>
    <x v="1"/>
    <x v="0"/>
    <x v="1"/>
    <n v="35"/>
    <n v="5.4"/>
    <n v="8.1"/>
    <x v="0"/>
    <x v="2"/>
    <x v="22"/>
    <n v="4.2"/>
    <n v="6"/>
    <n v="217"/>
    <n v="36.166666666666664"/>
    <n v="2.5999999999999996"/>
    <n v="0.17714285714285716"/>
    <n v="-1.150943896331845E-2"/>
    <n v="36.84210526315789"/>
  </r>
  <r>
    <n v="1686"/>
    <n v="35"/>
    <x v="1"/>
    <x v="5"/>
    <x v="3"/>
    <x v="1"/>
    <n v="54"/>
    <n v="7.6"/>
    <n v="7.7"/>
    <x v="0"/>
    <x v="3"/>
    <x v="43"/>
    <n v="3.9"/>
    <n v="4.5"/>
    <n v="469.79999999999995"/>
    <n v="104.39999999999999"/>
    <n v="0.40000000000000036"/>
    <n v="0.16111111111111109"/>
    <n v="-1.150943896331845E-2"/>
    <n v="52.631578947368418"/>
  </r>
  <r>
    <n v="1687"/>
    <n v="46"/>
    <x v="0"/>
    <x v="1"/>
    <x v="3"/>
    <x v="1"/>
    <n v="41"/>
    <n v="4.5999999999999996"/>
    <n v="6.3"/>
    <x v="0"/>
    <x v="0"/>
    <x v="53"/>
    <n v="3.3"/>
    <n v="4.9000000000000004"/>
    <n v="266.5"/>
    <n v="54.387755102040813"/>
    <n v="3.4000000000000004"/>
    <n v="0.15853658536585366"/>
    <n v="-1.150943896331845E-2"/>
    <n v="48.421052631578945"/>
  </r>
  <r>
    <n v="1688"/>
    <n v="59"/>
    <x v="0"/>
    <x v="9"/>
    <x v="4"/>
    <x v="1"/>
    <n v="46"/>
    <n v="4.5999999999999996"/>
    <n v="5.7"/>
    <x v="0"/>
    <x v="0"/>
    <x v="10"/>
    <n v="4.5"/>
    <n v="4.0999999999999996"/>
    <n v="349.59999999999997"/>
    <n v="85.268292682926827"/>
    <n v="3.4000000000000004"/>
    <n v="0.16521739130434782"/>
    <n v="-1.150943896331845E-2"/>
    <n v="56.84210526315789"/>
  </r>
  <r>
    <n v="1689"/>
    <n v="29"/>
    <x v="0"/>
    <x v="3"/>
    <x v="3"/>
    <x v="2"/>
    <n v="47"/>
    <n v="6.9"/>
    <n v="9.1"/>
    <x v="0"/>
    <x v="0"/>
    <x v="2"/>
    <n v="4.3"/>
    <n v="5.7"/>
    <n v="361.90000000000003"/>
    <n v="63.491228070175445"/>
    <n v="1.0999999999999996"/>
    <n v="0.16382978723404257"/>
    <n v="-1.150943896331845E-2"/>
    <n v="40"/>
  </r>
  <r>
    <n v="1690"/>
    <n v="23"/>
    <x v="0"/>
    <x v="4"/>
    <x v="0"/>
    <x v="1"/>
    <n v="42"/>
    <n v="6.8"/>
    <n v="9.5"/>
    <x v="1"/>
    <x v="1"/>
    <x v="48"/>
    <n v="2.9"/>
    <n v="7"/>
    <n v="231"/>
    <n v="33"/>
    <n v="1.2000000000000002"/>
    <n v="0.13095238095238096"/>
    <n v="-1.150943896331845E-2"/>
    <n v="26.315789473684209"/>
  </r>
  <r>
    <n v="1691"/>
    <n v="38"/>
    <x v="0"/>
    <x v="1"/>
    <x v="1"/>
    <x v="0"/>
    <n v="49"/>
    <n v="7.6"/>
    <n v="8.1999999999999993"/>
    <x v="1"/>
    <x v="1"/>
    <x v="3"/>
    <n v="5.3"/>
    <n v="4.0999999999999996"/>
    <n v="490"/>
    <n v="119.51219512195124"/>
    <n v="0.40000000000000036"/>
    <n v="0.20408163265306123"/>
    <n v="-1.150943896331845E-2"/>
    <n v="56.84210526315789"/>
  </r>
  <r>
    <n v="1692"/>
    <n v="47"/>
    <x v="0"/>
    <x v="3"/>
    <x v="4"/>
    <x v="2"/>
    <n v="41"/>
    <n v="3.6"/>
    <n v="4.9000000000000004"/>
    <x v="0"/>
    <x v="4"/>
    <x v="9"/>
    <n v="3.3"/>
    <n v="3.4"/>
    <n v="328"/>
    <n v="96.470588235294116"/>
    <n v="4.4000000000000004"/>
    <n v="0.1951219512195122"/>
    <n v="-1.150943896331845E-2"/>
    <n v="64.21052631578948"/>
  </r>
  <r>
    <n v="1693"/>
    <n v="40"/>
    <x v="1"/>
    <x v="5"/>
    <x v="5"/>
    <x v="1"/>
    <n v="51"/>
    <n v="6.1"/>
    <n v="7.5"/>
    <x v="0"/>
    <x v="2"/>
    <x v="64"/>
    <n v="7.1"/>
    <n v="3.9"/>
    <n v="494.7"/>
    <n v="126.84615384615384"/>
    <n v="1.9000000000000004"/>
    <n v="0.19019607843137254"/>
    <n v="-1.150943896331845E-2"/>
    <n v="58.947368421052623"/>
  </r>
  <r>
    <n v="1694"/>
    <n v="33"/>
    <x v="1"/>
    <x v="0"/>
    <x v="1"/>
    <x v="2"/>
    <n v="34"/>
    <n v="4.5"/>
    <n v="6.9"/>
    <x v="0"/>
    <x v="4"/>
    <x v="33"/>
    <n v="5.3"/>
    <n v="5"/>
    <n v="231.2"/>
    <n v="46.239999999999995"/>
    <n v="3.5"/>
    <n v="0.19999999999999998"/>
    <n v="-1.150943896331845E-2"/>
    <n v="47.368421052631575"/>
  </r>
  <r>
    <n v="1695"/>
    <n v="52"/>
    <x v="0"/>
    <x v="0"/>
    <x v="0"/>
    <x v="1"/>
    <n v="46"/>
    <n v="7.5"/>
    <n v="8.6999999999999993"/>
    <x v="1"/>
    <x v="1"/>
    <x v="42"/>
    <n v="2.2000000000000002"/>
    <n v="5.0999999999999996"/>
    <n v="391"/>
    <n v="76.666666666666671"/>
    <n v="0.5"/>
    <n v="0.18478260869565216"/>
    <n v="-1.150943896331845E-2"/>
    <n v="46.315789473684212"/>
  </r>
  <r>
    <n v="1696"/>
    <n v="29"/>
    <x v="0"/>
    <x v="0"/>
    <x v="4"/>
    <x v="1"/>
    <n v="60"/>
    <n v="8.1999999999999993"/>
    <n v="6.2"/>
    <x v="1"/>
    <x v="1"/>
    <x v="3"/>
    <n v="6.3"/>
    <n v="3.1"/>
    <n v="600"/>
    <n v="193.54838709677418"/>
    <n v="-0.19999999999999929"/>
    <n v="0.16666666666666666"/>
    <n v="-1.150943896331845E-2"/>
    <n v="67.368421052631575"/>
  </r>
  <r>
    <n v="1697"/>
    <n v="38"/>
    <x v="0"/>
    <x v="5"/>
    <x v="2"/>
    <x v="1"/>
    <n v="36"/>
    <n v="7"/>
    <n v="10"/>
    <x v="1"/>
    <x v="1"/>
    <x v="16"/>
    <n v="3.1"/>
    <n v="7.7"/>
    <n v="165.6"/>
    <n v="21.506493506493506"/>
    <n v="1"/>
    <n v="0.12777777777777777"/>
    <n v="-1.150943896331845E-2"/>
    <n v="18.94736842105263"/>
  </r>
  <r>
    <n v="1698"/>
    <n v="49"/>
    <x v="1"/>
    <x v="4"/>
    <x v="3"/>
    <x v="1"/>
    <n v="39"/>
    <n v="5.4"/>
    <n v="7.6"/>
    <x v="0"/>
    <x v="2"/>
    <x v="67"/>
    <n v="3.5"/>
    <n v="5.5"/>
    <n v="257.39999999999998"/>
    <n v="46.8"/>
    <n v="2.5999999999999996"/>
    <n v="0.16923076923076921"/>
    <n v="-1.150943896331845E-2"/>
    <n v="42.105263157894733"/>
  </r>
  <r>
    <n v="1699"/>
    <n v="41"/>
    <x v="0"/>
    <x v="6"/>
    <x v="0"/>
    <x v="1"/>
    <n v="49"/>
    <n v="5.0999999999999996"/>
    <n v="6.2"/>
    <x v="0"/>
    <x v="2"/>
    <x v="27"/>
    <n v="5"/>
    <n v="4.9000000000000004"/>
    <n v="313.60000000000002"/>
    <n v="64"/>
    <n v="2.9000000000000004"/>
    <n v="0.1306122448979592"/>
    <n v="-1.150943896331845E-2"/>
    <n v="48.421052631578945"/>
  </r>
  <r>
    <n v="1700"/>
    <n v="22"/>
    <x v="0"/>
    <x v="6"/>
    <x v="4"/>
    <x v="1"/>
    <n v="46"/>
    <n v="5.6"/>
    <n v="7.3"/>
    <x v="0"/>
    <x v="2"/>
    <x v="50"/>
    <n v="4.8"/>
    <n v="4.0999999999999996"/>
    <n v="418.59999999999997"/>
    <n v="102.09756097560975"/>
    <n v="2.4000000000000004"/>
    <n v="0.19782608695652174"/>
    <n v="-1.150943896331845E-2"/>
    <n v="56.84210526315789"/>
  </r>
  <r>
    <n v="1701"/>
    <n v="56"/>
    <x v="1"/>
    <x v="3"/>
    <x v="1"/>
    <x v="0"/>
    <n v="47"/>
    <n v="4.9000000000000004"/>
    <n v="6.2"/>
    <x v="0"/>
    <x v="0"/>
    <x v="23"/>
    <n v="3.4"/>
    <n v="5.3"/>
    <n v="263.2"/>
    <n v="49.660377358490564"/>
    <n v="3.0999999999999996"/>
    <n v="0.11914893617021276"/>
    <n v="-1.150943896331845E-2"/>
    <n v="44.21052631578948"/>
  </r>
  <r>
    <n v="1702"/>
    <n v="60"/>
    <x v="1"/>
    <x v="0"/>
    <x v="4"/>
    <x v="2"/>
    <n v="48"/>
    <n v="6"/>
    <n v="7.6"/>
    <x v="0"/>
    <x v="2"/>
    <x v="74"/>
    <n v="3.7"/>
    <n v="3.9"/>
    <n v="475.20000000000005"/>
    <n v="121.84615384615385"/>
    <n v="2"/>
    <n v="0.20625000000000002"/>
    <n v="-1.150943896331845E-2"/>
    <n v="58.947368421052623"/>
  </r>
  <r>
    <n v="1703"/>
    <n v="37"/>
    <x v="0"/>
    <x v="9"/>
    <x v="2"/>
    <x v="1"/>
    <n v="50"/>
    <n v="5.0999999999999996"/>
    <n v="6.1"/>
    <x v="0"/>
    <x v="0"/>
    <x v="60"/>
    <n v="6.3"/>
    <n v="3.3"/>
    <n v="475"/>
    <n v="143.93939393939394"/>
    <n v="2.9000000000000004"/>
    <n v="0.19"/>
    <n v="-1.150943896331845E-2"/>
    <n v="65.26315789473685"/>
  </r>
  <r>
    <n v="1704"/>
    <n v="30"/>
    <x v="0"/>
    <x v="4"/>
    <x v="0"/>
    <x v="1"/>
    <n v="53"/>
    <n v="4.0999999999999996"/>
    <n v="4.4000000000000004"/>
    <x v="0"/>
    <x v="0"/>
    <x v="3"/>
    <n v="6.6"/>
    <n v="2.2000000000000002"/>
    <n v="530"/>
    <n v="240.90909090909088"/>
    <n v="3.9000000000000004"/>
    <n v="0.18867924528301888"/>
    <n v="-1.150943896331845E-2"/>
    <n v="76.84210526315789"/>
  </r>
  <r>
    <n v="1705"/>
    <n v="21"/>
    <x v="0"/>
    <x v="6"/>
    <x v="4"/>
    <x v="1"/>
    <n v="48"/>
    <n v="6.8"/>
    <n v="8.9"/>
    <x v="1"/>
    <x v="1"/>
    <x v="42"/>
    <n v="5"/>
    <n v="5.2"/>
    <n v="408"/>
    <n v="78.461538461538453"/>
    <n v="1.2000000000000002"/>
    <n v="0.17708333333333334"/>
    <n v="-1.150943896331845E-2"/>
    <n v="45.263157894736835"/>
  </r>
  <r>
    <n v="1706"/>
    <n v="31"/>
    <x v="1"/>
    <x v="2"/>
    <x v="5"/>
    <x v="1"/>
    <n v="43"/>
    <n v="6.9"/>
    <n v="9.5"/>
    <x v="0"/>
    <x v="4"/>
    <x v="9"/>
    <n v="3.3"/>
    <n v="5.8"/>
    <n v="344"/>
    <n v="59.310344827586206"/>
    <n v="1.0999999999999996"/>
    <n v="0.18604651162790697"/>
    <n v="-1.150943896331845E-2"/>
    <n v="38.947368421052637"/>
  </r>
  <r>
    <n v="1707"/>
    <n v="25"/>
    <x v="1"/>
    <x v="7"/>
    <x v="0"/>
    <x v="0"/>
    <n v="50"/>
    <n v="8.6999999999999993"/>
    <n v="6.4"/>
    <x v="1"/>
    <x v="1"/>
    <x v="6"/>
    <n v="5.6"/>
    <n v="3.3"/>
    <n v="490.00000000000006"/>
    <n v="148.4848484848485"/>
    <n v="-0.69999999999999929"/>
    <n v="0.19600000000000001"/>
    <n v="-1.150943896331845E-2"/>
    <n v="65.26315789473685"/>
  </r>
  <r>
    <n v="1708"/>
    <n v="62"/>
    <x v="0"/>
    <x v="8"/>
    <x v="0"/>
    <x v="1"/>
    <n v="60"/>
    <n v="5.6"/>
    <n v="5.8"/>
    <x v="0"/>
    <x v="4"/>
    <x v="74"/>
    <n v="6.1"/>
    <n v="3"/>
    <n v="594"/>
    <n v="198"/>
    <n v="2.4000000000000004"/>
    <n v="0.16500000000000001"/>
    <n v="-1.150943896331845E-2"/>
    <n v="68.421052631578945"/>
  </r>
  <r>
    <n v="1709"/>
    <n v="59"/>
    <x v="1"/>
    <x v="5"/>
    <x v="1"/>
    <x v="1"/>
    <n v="43"/>
    <n v="3.4"/>
    <n v="4.2"/>
    <x v="0"/>
    <x v="0"/>
    <x v="54"/>
    <n v="3.8"/>
    <n v="4.4000000000000004"/>
    <n v="232.20000000000002"/>
    <n v="52.772727272727273"/>
    <n v="4.5999999999999996"/>
    <n v="0.12558139534883722"/>
    <n v="-1.150943896331845E-2"/>
    <n v="53.684210526315788"/>
  </r>
  <r>
    <n v="1710"/>
    <n v="63"/>
    <x v="0"/>
    <x v="5"/>
    <x v="3"/>
    <x v="0"/>
    <n v="37"/>
    <n v="7.4"/>
    <n v="9.6999999999999993"/>
    <x v="1"/>
    <x v="1"/>
    <x v="49"/>
    <n v="4.4000000000000004"/>
    <n v="7.8"/>
    <n v="151.69999999999999"/>
    <n v="19.448717948717949"/>
    <n v="0.59999999999999964"/>
    <n v="0.1108108108108108"/>
    <n v="-1.150943896331845E-2"/>
    <n v="17.894736842105267"/>
  </r>
  <r>
    <n v="1711"/>
    <n v="48"/>
    <x v="0"/>
    <x v="6"/>
    <x v="5"/>
    <x v="2"/>
    <n v="53"/>
    <n v="7.6"/>
    <n v="7.8"/>
    <x v="1"/>
    <x v="1"/>
    <x v="60"/>
    <n v="5.4"/>
    <n v="4.2"/>
    <n v="503.5"/>
    <n v="119.88095238095238"/>
    <n v="0.40000000000000036"/>
    <n v="0.17924528301886791"/>
    <n v="-1.150943896331845E-2"/>
    <n v="55.78947368421052"/>
  </r>
  <r>
    <n v="1712"/>
    <n v="49"/>
    <x v="0"/>
    <x v="5"/>
    <x v="2"/>
    <x v="1"/>
    <n v="44"/>
    <n v="7.9"/>
    <n v="8.1999999999999993"/>
    <x v="1"/>
    <x v="1"/>
    <x v="28"/>
    <n v="4.8"/>
    <n v="5.5"/>
    <n v="316.8"/>
    <n v="57.6"/>
    <n v="9.9999999999999645E-2"/>
    <n v="0.16363636363636364"/>
    <n v="-1.150943896331845E-2"/>
    <n v="42.105263157894733"/>
  </r>
  <r>
    <n v="1713"/>
    <n v="21"/>
    <x v="1"/>
    <x v="0"/>
    <x v="4"/>
    <x v="1"/>
    <n v="30"/>
    <n v="8.4"/>
    <n v="8.9"/>
    <x v="1"/>
    <x v="1"/>
    <x v="61"/>
    <n v="5"/>
    <n v="7.5"/>
    <n v="114"/>
    <n v="15.2"/>
    <n v="-0.40000000000000036"/>
    <n v="0.12666666666666665"/>
    <n v="-1.150943896331845E-2"/>
    <n v="21.052631578947366"/>
  </r>
  <r>
    <n v="1714"/>
    <n v="28"/>
    <x v="0"/>
    <x v="8"/>
    <x v="3"/>
    <x v="1"/>
    <n v="51"/>
    <n v="8.4"/>
    <n v="6.8"/>
    <x v="1"/>
    <x v="1"/>
    <x v="64"/>
    <n v="4.7"/>
    <n v="3.5"/>
    <n v="494.7"/>
    <n v="141.34285714285713"/>
    <n v="-0.40000000000000036"/>
    <n v="0.19019607843137254"/>
    <n v="-1.150943896331845E-2"/>
    <n v="63.157894736842103"/>
  </r>
  <r>
    <n v="1715"/>
    <n v="21"/>
    <x v="0"/>
    <x v="9"/>
    <x v="1"/>
    <x v="1"/>
    <n v="40"/>
    <n v="4.7"/>
    <n v="6.6"/>
    <x v="1"/>
    <x v="1"/>
    <x v="8"/>
    <n v="1.8"/>
    <n v="5.7"/>
    <n v="204"/>
    <n v="35.789473684210527"/>
    <n v="3.3"/>
    <n v="0.1275"/>
    <n v="-1.150943896331845E-2"/>
    <n v="40"/>
  </r>
  <r>
    <n v="1716"/>
    <n v="48"/>
    <x v="0"/>
    <x v="2"/>
    <x v="3"/>
    <x v="1"/>
    <n v="44"/>
    <n v="8.5"/>
    <n v="7.3"/>
    <x v="1"/>
    <x v="1"/>
    <x v="42"/>
    <n v="4.5999999999999996"/>
    <n v="4.4000000000000004"/>
    <n v="374"/>
    <n v="85"/>
    <n v="-0.5"/>
    <n v="0.19318181818181818"/>
    <n v="-1.150943896331845E-2"/>
    <n v="53.684210526315788"/>
  </r>
  <r>
    <n v="1717"/>
    <n v="52"/>
    <x v="0"/>
    <x v="3"/>
    <x v="0"/>
    <x v="1"/>
    <n v="47"/>
    <n v="5.7"/>
    <n v="7.4"/>
    <x v="0"/>
    <x v="4"/>
    <x v="5"/>
    <n v="4.2"/>
    <n v="4.4000000000000004"/>
    <n v="404.2"/>
    <n v="91.86363636363636"/>
    <n v="2.2999999999999998"/>
    <n v="0.18297872340425531"/>
    <n v="-1.150943896331845E-2"/>
    <n v="53.684210526315788"/>
  </r>
  <r>
    <n v="1718"/>
    <n v="29"/>
    <x v="1"/>
    <x v="8"/>
    <x v="0"/>
    <x v="2"/>
    <n v="46"/>
    <n v="7.4"/>
    <n v="8.8000000000000007"/>
    <x v="1"/>
    <x v="1"/>
    <x v="3"/>
    <n v="3.6"/>
    <n v="4.4000000000000004"/>
    <n v="460"/>
    <n v="104.54545454545453"/>
    <n v="0.59999999999999964"/>
    <n v="0.21739130434782608"/>
    <n v="-1.150943896331845E-2"/>
    <n v="53.684210526315788"/>
  </r>
  <r>
    <n v="1719"/>
    <n v="53"/>
    <x v="0"/>
    <x v="9"/>
    <x v="2"/>
    <x v="1"/>
    <n v="50"/>
    <n v="6.6"/>
    <n v="8.4"/>
    <x v="0"/>
    <x v="0"/>
    <x v="63"/>
    <n v="5.9"/>
    <n v="4.5"/>
    <n v="470"/>
    <n v="104.44444444444444"/>
    <n v="1.4000000000000004"/>
    <n v="0.188"/>
    <n v="-1.150943896331845E-2"/>
    <n v="52.631578947368418"/>
  </r>
  <r>
    <n v="1720"/>
    <n v="63"/>
    <x v="0"/>
    <x v="5"/>
    <x v="5"/>
    <x v="1"/>
    <n v="41"/>
    <n v="4.7"/>
    <n v="6.5"/>
    <x v="0"/>
    <x v="2"/>
    <x v="27"/>
    <n v="4.0999999999999996"/>
    <n v="5.0999999999999996"/>
    <n v="262.40000000000003"/>
    <n v="51.450980392156872"/>
    <n v="3.3"/>
    <n v="0.15609756097560976"/>
    <n v="-1.150943896331845E-2"/>
    <n v="46.315789473684212"/>
  </r>
  <r>
    <n v="1721"/>
    <n v="27"/>
    <x v="1"/>
    <x v="6"/>
    <x v="4"/>
    <x v="1"/>
    <n v="49"/>
    <n v="7.9"/>
    <n v="7.7"/>
    <x v="1"/>
    <x v="1"/>
    <x v="3"/>
    <n v="3.1"/>
    <n v="3.8"/>
    <n v="490"/>
    <n v="128.94736842105263"/>
    <n v="9.9999999999999645E-2"/>
    <n v="0.20408163265306123"/>
    <n v="-1.150943896331845E-2"/>
    <n v="60"/>
  </r>
  <r>
    <n v="1722"/>
    <n v="56"/>
    <x v="1"/>
    <x v="1"/>
    <x v="4"/>
    <x v="1"/>
    <n v="42"/>
    <n v="5.5"/>
    <n v="7.6"/>
    <x v="0"/>
    <x v="0"/>
    <x v="67"/>
    <n v="6.1"/>
    <n v="5.5"/>
    <n v="277.2"/>
    <n v="50.4"/>
    <n v="2.5"/>
    <n v="0.15714285714285714"/>
    <n v="-1.150943896331845E-2"/>
    <n v="42.105263157894733"/>
  </r>
  <r>
    <n v="1723"/>
    <n v="52"/>
    <x v="1"/>
    <x v="3"/>
    <x v="1"/>
    <x v="0"/>
    <n v="50"/>
    <n v="9"/>
    <n v="6"/>
    <x v="1"/>
    <x v="1"/>
    <x v="20"/>
    <n v="4.2"/>
    <n v="3.4"/>
    <n v="459.99999999999994"/>
    <n v="135.29411764705881"/>
    <n v="-1"/>
    <n v="0.184"/>
    <n v="-1.150943896331845E-2"/>
    <n v="64.21052631578948"/>
  </r>
  <r>
    <n v="1724"/>
    <n v="25"/>
    <x v="1"/>
    <x v="4"/>
    <x v="2"/>
    <x v="1"/>
    <n v="49"/>
    <n v="5.0999999999999996"/>
    <n v="6.2"/>
    <x v="0"/>
    <x v="0"/>
    <x v="20"/>
    <n v="4.3"/>
    <n v="3.5"/>
    <n v="450.79999999999995"/>
    <n v="128.79999999999998"/>
    <n v="2.9000000000000004"/>
    <n v="0.1877551020408163"/>
    <n v="-1.150943896331845E-2"/>
    <n v="63.157894736842103"/>
  </r>
  <r>
    <n v="1725"/>
    <n v="63"/>
    <x v="0"/>
    <x v="7"/>
    <x v="4"/>
    <x v="1"/>
    <n v="37"/>
    <n v="4.7"/>
    <n v="6.8"/>
    <x v="0"/>
    <x v="3"/>
    <x v="7"/>
    <n v="5.4"/>
    <n v="5"/>
    <n v="255.3"/>
    <n v="51.06"/>
    <n v="3.3"/>
    <n v="0.1864864864864865"/>
    <n v="-1.150943896331845E-2"/>
    <n v="47.368421052631575"/>
  </r>
  <r>
    <n v="1726"/>
    <n v="59"/>
    <x v="1"/>
    <x v="6"/>
    <x v="5"/>
    <x v="1"/>
    <n v="53"/>
    <n v="5.2"/>
    <n v="6"/>
    <x v="0"/>
    <x v="0"/>
    <x v="46"/>
    <n v="5.7"/>
    <n v="3.2"/>
    <n v="508.79999999999995"/>
    <n v="158.99999999999997"/>
    <n v="2.8"/>
    <n v="0.1811320754716981"/>
    <n v="-1.150943896331845E-2"/>
    <n v="66.315789473684205"/>
  </r>
  <r>
    <n v="1727"/>
    <n v="64"/>
    <x v="1"/>
    <x v="5"/>
    <x v="0"/>
    <x v="1"/>
    <n v="40"/>
    <n v="8.4"/>
    <n v="7.8"/>
    <x v="1"/>
    <x v="1"/>
    <x v="3"/>
    <n v="6.6"/>
    <n v="3.9"/>
    <n v="400"/>
    <n v="102.56410256410257"/>
    <n v="-0.40000000000000036"/>
    <n v="0.25"/>
    <n v="-1.150943896331845E-2"/>
    <n v="58.947368421052623"/>
  </r>
  <r>
    <n v="1728"/>
    <n v="38"/>
    <x v="0"/>
    <x v="6"/>
    <x v="2"/>
    <x v="1"/>
    <n v="51"/>
    <n v="3.8"/>
    <n v="4.2"/>
    <x v="0"/>
    <x v="4"/>
    <x v="52"/>
    <n v="2.1"/>
    <n v="3"/>
    <n v="413.09999999999997"/>
    <n v="137.69999999999999"/>
    <n v="4.2"/>
    <n v="0.1588235294117647"/>
    <n v="-1.150943896331845E-2"/>
    <n v="68.421052631578945"/>
  </r>
  <r>
    <n v="1729"/>
    <n v="51"/>
    <x v="1"/>
    <x v="0"/>
    <x v="3"/>
    <x v="1"/>
    <n v="47"/>
    <n v="7.6"/>
    <n v="8.4"/>
    <x v="1"/>
    <x v="1"/>
    <x v="3"/>
    <n v="5"/>
    <n v="4.2"/>
    <n v="470"/>
    <n v="111.9047619047619"/>
    <n v="0.40000000000000036"/>
    <n v="0.21276595744680851"/>
    <n v="-1.150943896331845E-2"/>
    <n v="55.78947368421052"/>
  </r>
  <r>
    <n v="1730"/>
    <n v="46"/>
    <x v="0"/>
    <x v="5"/>
    <x v="2"/>
    <x v="1"/>
    <n v="59"/>
    <n v="8.9"/>
    <n v="5.2"/>
    <x v="1"/>
    <x v="1"/>
    <x v="57"/>
    <n v="5.0999999999999996"/>
    <n v="3.2"/>
    <n v="519.20000000000005"/>
    <n v="162.25"/>
    <n v="-0.90000000000000036"/>
    <n v="0.14915254237288136"/>
    <n v="-1.150943896331845E-2"/>
    <n v="66.315789473684205"/>
  </r>
  <r>
    <n v="1731"/>
    <n v="20"/>
    <x v="2"/>
    <x v="6"/>
    <x v="2"/>
    <x v="1"/>
    <n v="43"/>
    <n v="5.9"/>
    <n v="8.1"/>
    <x v="1"/>
    <x v="1"/>
    <x v="48"/>
    <n v="5.4"/>
    <n v="6.3"/>
    <n v="236.5"/>
    <n v="37.539682539682538"/>
    <n v="2.0999999999999996"/>
    <n v="0.12790697674418605"/>
    <n v="-1.150943896331845E-2"/>
    <n v="33.684210526315788"/>
  </r>
  <r>
    <n v="1732"/>
    <n v="62"/>
    <x v="1"/>
    <x v="8"/>
    <x v="5"/>
    <x v="1"/>
    <n v="42"/>
    <n v="5.6"/>
    <n v="7.7"/>
    <x v="1"/>
    <x v="1"/>
    <x v="62"/>
    <n v="2.5"/>
    <n v="6.6"/>
    <n v="184.8"/>
    <n v="28.000000000000004"/>
    <n v="2.4000000000000004"/>
    <n v="0.10476190476190476"/>
    <n v="-1.150943896331845E-2"/>
    <n v="30.526315789473692"/>
  </r>
  <r>
    <n v="1733"/>
    <n v="52"/>
    <x v="1"/>
    <x v="8"/>
    <x v="5"/>
    <x v="0"/>
    <n v="44"/>
    <n v="6.3"/>
    <n v="8.6"/>
    <x v="1"/>
    <x v="1"/>
    <x v="45"/>
    <n v="3.5"/>
    <n v="6.4"/>
    <n v="259.60000000000002"/>
    <n v="40.5625"/>
    <n v="1.7000000000000002"/>
    <n v="0.13409090909090909"/>
    <n v="-1.150943896331845E-2"/>
    <n v="32.631578947368418"/>
  </r>
  <r>
    <n v="1734"/>
    <n v="59"/>
    <x v="1"/>
    <x v="2"/>
    <x v="4"/>
    <x v="0"/>
    <n v="42"/>
    <n v="4.5"/>
    <n v="6.1"/>
    <x v="0"/>
    <x v="4"/>
    <x v="51"/>
    <n v="3.6"/>
    <n v="5.9"/>
    <n v="180.6"/>
    <n v="30.610169491525422"/>
    <n v="3.5"/>
    <n v="0.10238095238095238"/>
    <n v="-1.150943896331845E-2"/>
    <n v="37.89473684210526"/>
  </r>
  <r>
    <n v="1735"/>
    <n v="51"/>
    <x v="1"/>
    <x v="2"/>
    <x v="1"/>
    <x v="0"/>
    <n v="51"/>
    <n v="9"/>
    <n v="5.9"/>
    <x v="1"/>
    <x v="1"/>
    <x v="20"/>
    <n v="6"/>
    <n v="3.4"/>
    <n v="469.2"/>
    <n v="138"/>
    <n v="-1"/>
    <n v="0.1803921568627451"/>
    <n v="-1.150943896331845E-2"/>
    <n v="64.21052631578948"/>
  </r>
  <r>
    <n v="1736"/>
    <n v="24"/>
    <x v="0"/>
    <x v="3"/>
    <x v="1"/>
    <x v="2"/>
    <n v="32"/>
    <n v="7.2"/>
    <n v="10"/>
    <x v="1"/>
    <x v="1"/>
    <x v="78"/>
    <n v="1.6"/>
    <n v="8.5"/>
    <n v="92.8"/>
    <n v="10.91764705882353"/>
    <n v="0.79999999999999982"/>
    <n v="9.0624999999999997E-2"/>
    <n v="-1.150943896331845E-2"/>
    <n v="10.526315789473683"/>
  </r>
  <r>
    <n v="1737"/>
    <n v="36"/>
    <x v="0"/>
    <x v="6"/>
    <x v="5"/>
    <x v="1"/>
    <n v="36"/>
    <n v="4.4000000000000004"/>
    <n v="6.5"/>
    <x v="1"/>
    <x v="1"/>
    <x v="18"/>
    <n v="5.5"/>
    <n v="4.5"/>
    <n v="270"/>
    <n v="60"/>
    <n v="3.5999999999999996"/>
    <n v="0.20833333333333334"/>
    <n v="-1.150943896331845E-2"/>
    <n v="52.631578947368418"/>
  </r>
  <r>
    <n v="1738"/>
    <n v="27"/>
    <x v="0"/>
    <x v="2"/>
    <x v="4"/>
    <x v="2"/>
    <n v="36"/>
    <n v="5"/>
    <n v="7.4"/>
    <x v="0"/>
    <x v="0"/>
    <x v="17"/>
    <n v="3.3"/>
    <n v="5.7"/>
    <n v="216"/>
    <n v="37.89473684210526"/>
    <n v="3"/>
    <n v="0.16666666666666666"/>
    <n v="-1.150943896331845E-2"/>
    <n v="40"/>
  </r>
  <r>
    <n v="1739"/>
    <n v="61"/>
    <x v="0"/>
    <x v="0"/>
    <x v="4"/>
    <x v="1"/>
    <n v="52"/>
    <n v="6.5"/>
    <n v="8"/>
    <x v="1"/>
    <x v="1"/>
    <x v="36"/>
    <n v="5.6"/>
    <n v="4.3"/>
    <n v="483.6"/>
    <n v="112.46511627906978"/>
    <n v="1.5"/>
    <n v="0.17884615384615385"/>
    <n v="-1.150943896331845E-2"/>
    <n v="54.736842105263165"/>
  </r>
  <r>
    <n v="1740"/>
    <n v="53"/>
    <x v="1"/>
    <x v="9"/>
    <x v="4"/>
    <x v="1"/>
    <n v="58"/>
    <n v="4.3"/>
    <n v="4.0999999999999996"/>
    <x v="0"/>
    <x v="4"/>
    <x v="3"/>
    <n v="5.0999999999999996"/>
    <n v="2"/>
    <n v="580"/>
    <n v="290"/>
    <n v="3.7"/>
    <n v="0.17241379310344829"/>
    <n v="-1.150943896331845E-2"/>
    <n v="78.94736842105263"/>
  </r>
  <r>
    <n v="1741"/>
    <n v="28"/>
    <x v="0"/>
    <x v="2"/>
    <x v="5"/>
    <x v="1"/>
    <n v="44"/>
    <n v="3.9"/>
    <n v="5"/>
    <x v="0"/>
    <x v="4"/>
    <x v="1"/>
    <n v="5.0999999999999996"/>
    <n v="3.4"/>
    <n v="360.79999999999995"/>
    <n v="106.11764705882352"/>
    <n v="4.0999999999999996"/>
    <n v="0.18636363636363634"/>
    <n v="-1.150943896331845E-2"/>
    <n v="64.21052631578948"/>
  </r>
  <r>
    <n v="1742"/>
    <n v="42"/>
    <x v="0"/>
    <x v="6"/>
    <x v="1"/>
    <x v="1"/>
    <n v="43"/>
    <n v="6.6"/>
    <n v="9.1999999999999993"/>
    <x v="1"/>
    <x v="1"/>
    <x v="57"/>
    <n v="5.2"/>
    <n v="5.2"/>
    <n v="378.40000000000003"/>
    <n v="72.769230769230774"/>
    <n v="1.4000000000000004"/>
    <n v="0.2046511627906977"/>
    <n v="-1.150943896331845E-2"/>
    <n v="45.263157894736835"/>
  </r>
  <r>
    <n v="1743"/>
    <n v="54"/>
    <x v="1"/>
    <x v="8"/>
    <x v="4"/>
    <x v="2"/>
    <n v="45"/>
    <n v="7.7"/>
    <n v="8.4"/>
    <x v="1"/>
    <x v="1"/>
    <x v="33"/>
    <n v="5.8"/>
    <n v="5.8"/>
    <n v="306"/>
    <n v="52.758620689655174"/>
    <n v="0.29999999999999982"/>
    <n v="0.15111111111111111"/>
    <n v="-1.150943896331845E-2"/>
    <n v="38.947368421052637"/>
  </r>
  <r>
    <n v="1744"/>
    <n v="26"/>
    <x v="1"/>
    <x v="7"/>
    <x v="5"/>
    <x v="1"/>
    <n v="54"/>
    <n v="7.6"/>
    <n v="7.7"/>
    <x v="1"/>
    <x v="1"/>
    <x v="43"/>
    <n v="4.5999999999999996"/>
    <n v="4.5"/>
    <n v="469.79999999999995"/>
    <n v="104.39999999999999"/>
    <n v="0.40000000000000036"/>
    <n v="0.16111111111111109"/>
    <n v="-1.150943896331845E-2"/>
    <n v="52.631578947368418"/>
  </r>
  <r>
    <n v="1745"/>
    <n v="34"/>
    <x v="0"/>
    <x v="1"/>
    <x v="3"/>
    <x v="1"/>
    <n v="37"/>
    <n v="6.1"/>
    <n v="9"/>
    <x v="0"/>
    <x v="0"/>
    <x v="39"/>
    <n v="3.7"/>
    <n v="6.4"/>
    <n v="225.7"/>
    <n v="35.265624999999993"/>
    <n v="1.9000000000000004"/>
    <n v="0.16486486486486485"/>
    <n v="-1.150943896331845E-2"/>
    <n v="32.631578947368418"/>
  </r>
  <r>
    <n v="1746"/>
    <n v="39"/>
    <x v="0"/>
    <x v="4"/>
    <x v="3"/>
    <x v="1"/>
    <n v="46"/>
    <n v="5.8"/>
    <n v="7.6"/>
    <x v="0"/>
    <x v="3"/>
    <x v="3"/>
    <n v="6.6"/>
    <n v="3.8"/>
    <n v="460"/>
    <n v="121.05263157894737"/>
    <n v="2.2000000000000002"/>
    <n v="0.21739130434782608"/>
    <n v="-1.150943896331845E-2"/>
    <n v="60"/>
  </r>
  <r>
    <n v="1747"/>
    <n v="44"/>
    <x v="0"/>
    <x v="2"/>
    <x v="0"/>
    <x v="1"/>
    <n v="52"/>
    <n v="6.3"/>
    <n v="7.7"/>
    <x v="0"/>
    <x v="0"/>
    <x v="28"/>
    <n v="6.1"/>
    <n v="5.3"/>
    <n v="374.40000000000003"/>
    <n v="70.64150943396227"/>
    <n v="1.7000000000000002"/>
    <n v="0.13846153846153847"/>
    <n v="-1.150943896331845E-2"/>
    <n v="44.21052631578948"/>
  </r>
  <r>
    <n v="1748"/>
    <n v="22"/>
    <x v="1"/>
    <x v="4"/>
    <x v="3"/>
    <x v="1"/>
    <n v="49"/>
    <n v="7.7"/>
    <n v="8.1"/>
    <x v="1"/>
    <x v="1"/>
    <x v="50"/>
    <n v="4.5999999999999996"/>
    <n v="4.5"/>
    <n v="445.9"/>
    <n v="99.088888888888889"/>
    <n v="0.29999999999999982"/>
    <n v="0.18571428571428572"/>
    <n v="-1.150943896331845E-2"/>
    <n v="52.631578947368418"/>
  </r>
  <r>
    <n v="1749"/>
    <n v="43"/>
    <x v="0"/>
    <x v="1"/>
    <x v="2"/>
    <x v="1"/>
    <n v="46"/>
    <n v="4.3"/>
    <n v="5.4"/>
    <x v="0"/>
    <x v="2"/>
    <x v="64"/>
    <n v="6.1"/>
    <n v="2.8"/>
    <n v="446.2"/>
    <n v="159.35714285714286"/>
    <n v="3.7"/>
    <n v="0.21086956521739128"/>
    <n v="-1.150943896331845E-2"/>
    <n v="70.526315789473685"/>
  </r>
  <r>
    <n v="1750"/>
    <n v="53"/>
    <x v="1"/>
    <x v="3"/>
    <x v="0"/>
    <x v="1"/>
    <n v="53"/>
    <n v="5"/>
    <n v="5.8"/>
    <x v="0"/>
    <x v="4"/>
    <x v="3"/>
    <n v="4.3"/>
    <n v="2.9"/>
    <n v="530"/>
    <n v="182.75862068965517"/>
    <n v="3"/>
    <n v="0.18867924528301888"/>
    <n v="-1.150943896331845E-2"/>
    <n v="69.473684210526315"/>
  </r>
  <r>
    <n v="1751"/>
    <n v="41"/>
    <x v="0"/>
    <x v="8"/>
    <x v="3"/>
    <x v="2"/>
    <n v="30"/>
    <n v="5.6"/>
    <n v="9"/>
    <x v="0"/>
    <x v="0"/>
    <x v="37"/>
    <n v="4.3"/>
    <n v="7.4"/>
    <n v="126"/>
    <n v="17.027027027027025"/>
    <n v="2.4000000000000004"/>
    <n v="0.14000000000000001"/>
    <n v="-1.150943896331845E-2"/>
    <n v="22.105263157894733"/>
  </r>
  <r>
    <n v="1752"/>
    <n v="30"/>
    <x v="0"/>
    <x v="8"/>
    <x v="2"/>
    <x v="1"/>
    <n v="50"/>
    <n v="5.8"/>
    <n v="7.3"/>
    <x v="0"/>
    <x v="0"/>
    <x v="46"/>
    <n v="6.3"/>
    <n v="3.8"/>
    <n v="480"/>
    <n v="126.31578947368422"/>
    <n v="2.2000000000000002"/>
    <n v="0.192"/>
    <n v="-1.150943896331845E-2"/>
    <n v="60"/>
  </r>
  <r>
    <n v="1753"/>
    <n v="27"/>
    <x v="1"/>
    <x v="1"/>
    <x v="3"/>
    <x v="1"/>
    <n v="39"/>
    <n v="6.1"/>
    <n v="8.8000000000000007"/>
    <x v="1"/>
    <x v="1"/>
    <x v="43"/>
    <n v="4.5999999999999996"/>
    <n v="5"/>
    <n v="339.29999999999995"/>
    <n v="67.859999999999985"/>
    <n v="1.9000000000000004"/>
    <n v="0.22307692307692306"/>
    <n v="-1.150943896331845E-2"/>
    <n v="47.368421052631575"/>
  </r>
  <r>
    <n v="1754"/>
    <n v="58"/>
    <x v="0"/>
    <x v="6"/>
    <x v="5"/>
    <x v="0"/>
    <n v="30"/>
    <n v="6.2"/>
    <n v="9.6999999999999993"/>
    <x v="0"/>
    <x v="4"/>
    <x v="31"/>
    <n v="5"/>
    <n v="7.4"/>
    <n v="147"/>
    <n v="19.864864864864863"/>
    <n v="1.7999999999999998"/>
    <n v="0.16333333333333336"/>
    <n v="-1.150943896331845E-2"/>
    <n v="22.105263157894733"/>
  </r>
  <r>
    <n v="1755"/>
    <n v="62"/>
    <x v="0"/>
    <x v="4"/>
    <x v="2"/>
    <x v="2"/>
    <n v="49"/>
    <n v="7.2"/>
    <n v="8.8000000000000007"/>
    <x v="1"/>
    <x v="1"/>
    <x v="22"/>
    <n v="3.7"/>
    <n v="6.3"/>
    <n v="303.8"/>
    <n v="48.222222222222229"/>
    <n v="0.79999999999999982"/>
    <n v="0.12653061224489795"/>
    <n v="-1.150943896331845E-2"/>
    <n v="33.684210526315788"/>
  </r>
  <r>
    <n v="1756"/>
    <n v="54"/>
    <x v="0"/>
    <x v="4"/>
    <x v="4"/>
    <x v="1"/>
    <n v="55"/>
    <n v="3.6"/>
    <n v="3.3"/>
    <x v="0"/>
    <x v="2"/>
    <x v="74"/>
    <n v="5.3"/>
    <n v="1.7"/>
    <n v="544.5"/>
    <n v="320.29411764705884"/>
    <n v="4.4000000000000004"/>
    <n v="0.18"/>
    <n v="-1.150943896331845E-2"/>
    <n v="82.10526315789474"/>
  </r>
  <r>
    <n v="1757"/>
    <n v="57"/>
    <x v="1"/>
    <x v="1"/>
    <x v="5"/>
    <x v="1"/>
    <n v="43"/>
    <n v="3.8"/>
    <n v="4.9000000000000004"/>
    <x v="0"/>
    <x v="4"/>
    <x v="32"/>
    <n v="4.8"/>
    <n v="3.9"/>
    <n v="305.3"/>
    <n v="78.282051282051285"/>
    <n v="4.2"/>
    <n v="0.16511627906976745"/>
    <n v="-1.150943896331845E-2"/>
    <n v="58.947368421052623"/>
  </r>
  <r>
    <n v="1758"/>
    <n v="27"/>
    <x v="1"/>
    <x v="4"/>
    <x v="2"/>
    <x v="2"/>
    <n v="52"/>
    <n v="5.2"/>
    <n v="6.1"/>
    <x v="0"/>
    <x v="4"/>
    <x v="3"/>
    <n v="4.2"/>
    <n v="3.1"/>
    <n v="520"/>
    <n v="167.74193548387098"/>
    <n v="2.8"/>
    <n v="0.19230769230769232"/>
    <n v="-1.150943896331845E-2"/>
    <n v="67.368421052631575"/>
  </r>
  <r>
    <n v="1759"/>
    <n v="56"/>
    <x v="0"/>
    <x v="6"/>
    <x v="5"/>
    <x v="1"/>
    <n v="57"/>
    <n v="7.5"/>
    <n v="7.6"/>
    <x v="1"/>
    <x v="1"/>
    <x v="3"/>
    <n v="3.7"/>
    <n v="3.8"/>
    <n v="570"/>
    <n v="150"/>
    <n v="0.5"/>
    <n v="0.17543859649122806"/>
    <n v="-1.150943896331845E-2"/>
    <n v="60"/>
  </r>
  <r>
    <n v="1760"/>
    <n v="46"/>
    <x v="0"/>
    <x v="8"/>
    <x v="4"/>
    <x v="1"/>
    <n v="55"/>
    <n v="5.2"/>
    <n v="5.8"/>
    <x v="0"/>
    <x v="4"/>
    <x v="3"/>
    <n v="5.7"/>
    <n v="2.9"/>
    <n v="550"/>
    <n v="189.65517241379311"/>
    <n v="2.8"/>
    <n v="0.18181818181818182"/>
    <n v="-1.150943896331845E-2"/>
    <n v="69.473684210526315"/>
  </r>
  <r>
    <n v="1761"/>
    <n v="47"/>
    <x v="0"/>
    <x v="3"/>
    <x v="2"/>
    <x v="1"/>
    <n v="58"/>
    <n v="6.1"/>
    <n v="6.9"/>
    <x v="0"/>
    <x v="0"/>
    <x v="3"/>
    <n v="4.4000000000000004"/>
    <n v="3.5"/>
    <n v="580"/>
    <n v="165.71428571428572"/>
    <n v="1.9000000000000004"/>
    <n v="0.17241379310344829"/>
    <n v="-1.150943896331845E-2"/>
    <n v="63.157894736842103"/>
  </r>
  <r>
    <n v="1762"/>
    <n v="59"/>
    <x v="1"/>
    <x v="0"/>
    <x v="2"/>
    <x v="2"/>
    <n v="50"/>
    <n v="6.4"/>
    <n v="8.1"/>
    <x v="1"/>
    <x v="1"/>
    <x v="50"/>
    <n v="3.6"/>
    <n v="4.5"/>
    <n v="455"/>
    <n v="101.11111111111111"/>
    <n v="1.5999999999999996"/>
    <n v="0.182"/>
    <n v="-1.150943896331845E-2"/>
    <n v="52.631578947368418"/>
  </r>
  <r>
    <n v="1763"/>
    <n v="53"/>
    <x v="1"/>
    <x v="8"/>
    <x v="5"/>
    <x v="2"/>
    <n v="45"/>
    <n v="6.7"/>
    <n v="9"/>
    <x v="0"/>
    <x v="0"/>
    <x v="0"/>
    <n v="5.4"/>
    <n v="5.8"/>
    <n v="333"/>
    <n v="57.413793103448278"/>
    <n v="1.2999999999999998"/>
    <n v="0.16444444444444445"/>
    <n v="-1.150943896331845E-2"/>
    <n v="38.947368421052637"/>
  </r>
  <r>
    <n v="1764"/>
    <n v="51"/>
    <x v="1"/>
    <x v="9"/>
    <x v="3"/>
    <x v="0"/>
    <n v="32"/>
    <n v="8.5"/>
    <n v="8.5"/>
    <x v="1"/>
    <x v="1"/>
    <x v="13"/>
    <n v="5"/>
    <n v="7.4"/>
    <n v="115.2"/>
    <n v="15.567567567567567"/>
    <n v="-0.5"/>
    <n v="0.1125"/>
    <n v="-1.150943896331845E-2"/>
    <n v="22.105263157894733"/>
  </r>
  <r>
    <n v="1765"/>
    <n v="34"/>
    <x v="1"/>
    <x v="9"/>
    <x v="2"/>
    <x v="1"/>
    <n v="43"/>
    <n v="7.2"/>
    <n v="9.3000000000000007"/>
    <x v="1"/>
    <x v="1"/>
    <x v="33"/>
    <n v="5.3"/>
    <n v="6.3"/>
    <n v="292.39999999999998"/>
    <n v="46.412698412698411"/>
    <n v="0.79999999999999982"/>
    <n v="0.15813953488372093"/>
    <n v="-1.150943896331845E-2"/>
    <n v="33.684210526315788"/>
  </r>
  <r>
    <n v="1766"/>
    <n v="63"/>
    <x v="0"/>
    <x v="8"/>
    <x v="3"/>
    <x v="1"/>
    <n v="38"/>
    <n v="7.7"/>
    <n v="9.1999999999999993"/>
    <x v="1"/>
    <x v="1"/>
    <x v="22"/>
    <n v="2.6"/>
    <n v="6.5"/>
    <n v="235.6"/>
    <n v="36.246153846153845"/>
    <n v="0.29999999999999982"/>
    <n v="0.16315789473684211"/>
    <n v="-1.150943896331845E-2"/>
    <n v="31.578947368421051"/>
  </r>
  <r>
    <n v="1767"/>
    <n v="36"/>
    <x v="0"/>
    <x v="6"/>
    <x v="2"/>
    <x v="1"/>
    <n v="62"/>
    <n v="6"/>
    <n v="6.3"/>
    <x v="0"/>
    <x v="3"/>
    <x v="3"/>
    <n v="5.5"/>
    <n v="3.2"/>
    <n v="620"/>
    <n v="193.75"/>
    <n v="2"/>
    <n v="0.16129032258064516"/>
    <n v="-1.150943896331845E-2"/>
    <n v="66.315789473684205"/>
  </r>
  <r>
    <n v="1768"/>
    <n v="52"/>
    <x v="0"/>
    <x v="0"/>
    <x v="1"/>
    <x v="2"/>
    <n v="43"/>
    <n v="8.4"/>
    <n v="7.6"/>
    <x v="1"/>
    <x v="1"/>
    <x v="3"/>
    <n v="5"/>
    <n v="3.8"/>
    <n v="430"/>
    <n v="113.15789473684211"/>
    <n v="-0.40000000000000036"/>
    <n v="0.23255813953488372"/>
    <n v="-1.150943896331845E-2"/>
    <n v="60"/>
  </r>
  <r>
    <n v="1769"/>
    <n v="35"/>
    <x v="0"/>
    <x v="3"/>
    <x v="0"/>
    <x v="2"/>
    <n v="45"/>
    <n v="6.3"/>
    <n v="8.5"/>
    <x v="1"/>
    <x v="1"/>
    <x v="48"/>
    <n v="2.8"/>
    <n v="6.5"/>
    <n v="247.5"/>
    <n v="38.07692307692308"/>
    <n v="1.7000000000000002"/>
    <n v="0.12222222222222222"/>
    <n v="-1.150943896331845E-2"/>
    <n v="31.578947368421051"/>
  </r>
  <r>
    <n v="1770"/>
    <n v="48"/>
    <x v="0"/>
    <x v="4"/>
    <x v="3"/>
    <x v="1"/>
    <n v="49"/>
    <n v="3.3"/>
    <n v="3.5"/>
    <x v="0"/>
    <x v="0"/>
    <x v="63"/>
    <n v="5.2"/>
    <n v="2.1"/>
    <n v="460.6"/>
    <n v="219.33333333333334"/>
    <n v="4.7"/>
    <n v="0.19183673469387755"/>
    <n v="-1.150943896331845E-2"/>
    <n v="77.894736842105274"/>
  </r>
  <r>
    <n v="1771"/>
    <n v="28"/>
    <x v="1"/>
    <x v="9"/>
    <x v="3"/>
    <x v="0"/>
    <n v="45"/>
    <n v="9"/>
    <n v="6.5"/>
    <x v="1"/>
    <x v="1"/>
    <x v="64"/>
    <n v="5.2"/>
    <n v="3.4"/>
    <n v="436.49999999999994"/>
    <n v="128.38235294117646"/>
    <n v="-1"/>
    <n v="0.21555555555555553"/>
    <n v="-1.150943896331845E-2"/>
    <n v="64.21052631578948"/>
  </r>
  <r>
    <n v="1772"/>
    <n v="52"/>
    <x v="1"/>
    <x v="9"/>
    <x v="4"/>
    <x v="1"/>
    <n v="58"/>
    <n v="6.3"/>
    <n v="7.1"/>
    <x v="0"/>
    <x v="4"/>
    <x v="46"/>
    <n v="4.9000000000000004"/>
    <n v="3.8"/>
    <n v="556.79999999999995"/>
    <n v="146.52631578947367"/>
    <n v="1.7000000000000002"/>
    <n v="0.16551724137931034"/>
    <n v="-1.150943896331845E-2"/>
    <n v="60"/>
  </r>
  <r>
    <n v="1773"/>
    <n v="48"/>
    <x v="1"/>
    <x v="9"/>
    <x v="1"/>
    <x v="1"/>
    <n v="40"/>
    <n v="7"/>
    <n v="10"/>
    <x v="1"/>
    <x v="1"/>
    <x v="11"/>
    <n v="5.6"/>
    <n v="6.4"/>
    <n v="292"/>
    <n v="45.625"/>
    <n v="1"/>
    <n v="0.1825"/>
    <n v="-1.150943896331845E-2"/>
    <n v="32.631578947368418"/>
  </r>
  <r>
    <n v="1774"/>
    <n v="32"/>
    <x v="0"/>
    <x v="5"/>
    <x v="4"/>
    <x v="0"/>
    <n v="46"/>
    <n v="4.5999999999999996"/>
    <n v="5.8"/>
    <x v="1"/>
    <x v="1"/>
    <x v="28"/>
    <n v="6"/>
    <n v="4.3"/>
    <n v="331.2"/>
    <n v="77.023255813953483"/>
    <n v="3.4000000000000004"/>
    <n v="0.15652173913043479"/>
    <n v="-1.150943896331845E-2"/>
    <n v="54.736842105263165"/>
  </r>
  <r>
    <n v="1775"/>
    <n v="40"/>
    <x v="1"/>
    <x v="6"/>
    <x v="1"/>
    <x v="1"/>
    <n v="39"/>
    <n v="9"/>
    <n v="7.1"/>
    <x v="1"/>
    <x v="1"/>
    <x v="12"/>
    <n v="3.4"/>
    <n v="5.9"/>
    <n v="202.8"/>
    <n v="34.372881355932201"/>
    <n v="-1"/>
    <n v="0.13333333333333333"/>
    <n v="-1.150943896331845E-2"/>
    <n v="37.89473684210526"/>
  </r>
  <r>
    <n v="1776"/>
    <n v="40"/>
    <x v="1"/>
    <x v="8"/>
    <x v="1"/>
    <x v="1"/>
    <n v="34"/>
    <n v="5"/>
    <n v="7.6"/>
    <x v="1"/>
    <x v="1"/>
    <x v="19"/>
    <n v="3"/>
    <n v="7"/>
    <n v="125.80000000000001"/>
    <n v="17.971428571428572"/>
    <n v="3"/>
    <n v="0.10882352941176471"/>
    <n v="-1.150943896331845E-2"/>
    <n v="26.315789473684209"/>
  </r>
  <r>
    <n v="1777"/>
    <n v="24"/>
    <x v="1"/>
    <x v="0"/>
    <x v="5"/>
    <x v="1"/>
    <n v="40"/>
    <n v="5.6"/>
    <n v="7.9"/>
    <x v="1"/>
    <x v="1"/>
    <x v="39"/>
    <n v="3.7"/>
    <n v="5.9"/>
    <n v="244"/>
    <n v="41.355932203389827"/>
    <n v="2.4000000000000004"/>
    <n v="0.1525"/>
    <n v="-1.150943896331845E-2"/>
    <n v="37.89473684210526"/>
  </r>
  <r>
    <n v="1778"/>
    <n v="29"/>
    <x v="0"/>
    <x v="8"/>
    <x v="5"/>
    <x v="0"/>
    <n v="44"/>
    <n v="3.9"/>
    <n v="5"/>
    <x v="0"/>
    <x v="4"/>
    <x v="32"/>
    <n v="5"/>
    <n v="4"/>
    <n v="312.39999999999998"/>
    <n v="78.099999999999994"/>
    <n v="4.0999999999999996"/>
    <n v="0.16136363636363635"/>
    <n v="-1.150943896331845E-2"/>
    <n v="57.894736842105267"/>
  </r>
  <r>
    <n v="1779"/>
    <n v="25"/>
    <x v="0"/>
    <x v="5"/>
    <x v="5"/>
    <x v="2"/>
    <n v="41"/>
    <n v="6.7"/>
    <n v="9.5"/>
    <x v="1"/>
    <x v="1"/>
    <x v="10"/>
    <n v="4.9000000000000004"/>
    <n v="5.9"/>
    <n v="311.59999999999997"/>
    <n v="52.813559322033889"/>
    <n v="1.2999999999999998"/>
    <n v="0.18536585365853658"/>
    <n v="-1.150943896331845E-2"/>
    <n v="37.89473684210526"/>
  </r>
  <r>
    <n v="1780"/>
    <n v="32"/>
    <x v="0"/>
    <x v="9"/>
    <x v="2"/>
    <x v="2"/>
    <n v="39"/>
    <n v="5.8"/>
    <n v="8.3000000000000007"/>
    <x v="1"/>
    <x v="1"/>
    <x v="61"/>
    <n v="2.4"/>
    <n v="7.2"/>
    <n v="148.19999999999999"/>
    <n v="20.583333333333332"/>
    <n v="2.2000000000000002"/>
    <n v="9.7435897435897437E-2"/>
    <n v="-1.150943896331845E-2"/>
    <n v="24.210526315789473"/>
  </r>
  <r>
    <n v="1781"/>
    <n v="20"/>
    <x v="0"/>
    <x v="1"/>
    <x v="4"/>
    <x v="0"/>
    <n v="33"/>
    <n v="3.9"/>
    <n v="6"/>
    <x v="0"/>
    <x v="3"/>
    <x v="41"/>
    <n v="3.8"/>
    <n v="5.0999999999999996"/>
    <n v="191.4"/>
    <n v="37.529411764705884"/>
    <n v="4.0999999999999996"/>
    <n v="0.17575757575757575"/>
    <n v="-1.150943896331845E-2"/>
    <n v="46.315789473684212"/>
  </r>
  <r>
    <n v="1782"/>
    <n v="39"/>
    <x v="1"/>
    <x v="5"/>
    <x v="0"/>
    <x v="1"/>
    <n v="44"/>
    <n v="6.1"/>
    <n v="8.1999999999999993"/>
    <x v="1"/>
    <x v="1"/>
    <x v="42"/>
    <n v="3"/>
    <n v="4.9000000000000004"/>
    <n v="374"/>
    <n v="76.326530612244895"/>
    <n v="1.9000000000000004"/>
    <n v="0.19318181818181818"/>
    <n v="-1.150943896331845E-2"/>
    <n v="48.421052631578945"/>
  </r>
  <r>
    <n v="1783"/>
    <n v="27"/>
    <x v="0"/>
    <x v="6"/>
    <x v="1"/>
    <x v="1"/>
    <n v="32"/>
    <n v="6.3"/>
    <n v="9.8000000000000007"/>
    <x v="1"/>
    <x v="1"/>
    <x v="65"/>
    <n v="1.7"/>
    <n v="7.5"/>
    <n v="150.4"/>
    <n v="20.053333333333335"/>
    <n v="1.7000000000000002"/>
    <n v="0.14687500000000001"/>
    <n v="-1.150943896331845E-2"/>
    <n v="21.052631578947366"/>
  </r>
  <r>
    <n v="1784"/>
    <n v="29"/>
    <x v="0"/>
    <x v="3"/>
    <x v="1"/>
    <x v="2"/>
    <n v="51"/>
    <n v="5.8"/>
    <n v="7.1"/>
    <x v="1"/>
    <x v="1"/>
    <x v="3"/>
    <n v="3.9"/>
    <n v="3.6"/>
    <n v="510"/>
    <n v="141.66666666666666"/>
    <n v="2.2000000000000002"/>
    <n v="0.19607843137254902"/>
    <n v="-1.150943896331845E-2"/>
    <n v="62.10526315789474"/>
  </r>
  <r>
    <n v="1785"/>
    <n v="28"/>
    <x v="1"/>
    <x v="4"/>
    <x v="3"/>
    <x v="1"/>
    <n v="45"/>
    <n v="3.5"/>
    <n v="4.2"/>
    <x v="0"/>
    <x v="0"/>
    <x v="63"/>
    <n v="4.8"/>
    <n v="2.4"/>
    <n v="423"/>
    <n v="176.25"/>
    <n v="4.5"/>
    <n v="0.2088888888888889"/>
    <n v="-1.150943896331845E-2"/>
    <n v="74.73684210526315"/>
  </r>
  <r>
    <n v="1786"/>
    <n v="60"/>
    <x v="1"/>
    <x v="7"/>
    <x v="2"/>
    <x v="0"/>
    <n v="33"/>
    <n v="6.6"/>
    <n v="10"/>
    <x v="1"/>
    <x v="1"/>
    <x v="19"/>
    <n v="4"/>
    <n v="8.1"/>
    <n v="122.10000000000001"/>
    <n v="15.074074074074076"/>
    <n v="1.4000000000000004"/>
    <n v="0.11212121212121212"/>
    <n v="-1.150943896331845E-2"/>
    <n v="14.736842105263163"/>
  </r>
  <r>
    <n v="1787"/>
    <n v="22"/>
    <x v="0"/>
    <x v="0"/>
    <x v="0"/>
    <x v="0"/>
    <n v="42"/>
    <n v="4.3"/>
    <n v="5.7"/>
    <x v="0"/>
    <x v="0"/>
    <x v="24"/>
    <n v="2.7"/>
    <n v="5.4"/>
    <n v="210"/>
    <n v="38.888888888888886"/>
    <n v="3.7"/>
    <n v="0.11904761904761904"/>
    <n v="-1.150943896331845E-2"/>
    <n v="43.157894736842103"/>
  </r>
  <r>
    <n v="1788"/>
    <n v="30"/>
    <x v="1"/>
    <x v="5"/>
    <x v="5"/>
    <x v="0"/>
    <n v="38"/>
    <n v="7.5"/>
    <n v="9.4"/>
    <x v="1"/>
    <x v="1"/>
    <x v="65"/>
    <n v="3.4"/>
    <n v="7.3"/>
    <n v="178.6"/>
    <n v="24.465753424657535"/>
    <n v="0.5"/>
    <n v="0.1236842105263158"/>
    <n v="-1.150943896331845E-2"/>
    <n v="23.157894736842106"/>
  </r>
  <r>
    <n v="1789"/>
    <n v="31"/>
    <x v="0"/>
    <x v="3"/>
    <x v="1"/>
    <x v="1"/>
    <n v="47"/>
    <n v="5.4"/>
    <n v="6.9"/>
    <x v="0"/>
    <x v="4"/>
    <x v="32"/>
    <n v="4.5999999999999996"/>
    <n v="4.9000000000000004"/>
    <n v="333.7"/>
    <n v="68.102040816326522"/>
    <n v="2.5999999999999996"/>
    <n v="0.15106382978723404"/>
    <n v="-1.150943896331845E-2"/>
    <n v="48.421052631578945"/>
  </r>
  <r>
    <n v="1790"/>
    <n v="29"/>
    <x v="0"/>
    <x v="7"/>
    <x v="3"/>
    <x v="1"/>
    <n v="55"/>
    <n v="7.6"/>
    <n v="7.6"/>
    <x v="0"/>
    <x v="0"/>
    <x v="11"/>
    <n v="6.3"/>
    <n v="5.2"/>
    <n v="401.5"/>
    <n v="77.211538461538453"/>
    <n v="0.40000000000000036"/>
    <n v="0.13272727272727272"/>
    <n v="-1.150943896331845E-2"/>
    <n v="45.263157894736835"/>
  </r>
  <r>
    <n v="1791"/>
    <n v="44"/>
    <x v="0"/>
    <x v="3"/>
    <x v="4"/>
    <x v="0"/>
    <n v="30"/>
    <n v="6.2"/>
    <n v="9.8000000000000007"/>
    <x v="1"/>
    <x v="1"/>
    <x v="76"/>
    <n v="3.6"/>
    <n v="7.7"/>
    <n v="135"/>
    <n v="17.532467532467532"/>
    <n v="1.7999999999999998"/>
    <n v="0.15"/>
    <n v="-1.150943896331845E-2"/>
    <n v="18.94736842105263"/>
  </r>
  <r>
    <n v="1792"/>
    <n v="44"/>
    <x v="1"/>
    <x v="8"/>
    <x v="1"/>
    <x v="2"/>
    <n v="45"/>
    <n v="6.3"/>
    <n v="8.4"/>
    <x v="0"/>
    <x v="0"/>
    <x v="48"/>
    <n v="4"/>
    <n v="6.5"/>
    <n v="247.5"/>
    <n v="38.07692307692308"/>
    <n v="1.7000000000000002"/>
    <n v="0.12222222222222222"/>
    <n v="-1.150943896331845E-2"/>
    <n v="31.578947368421051"/>
  </r>
  <r>
    <n v="1793"/>
    <n v="30"/>
    <x v="1"/>
    <x v="8"/>
    <x v="3"/>
    <x v="0"/>
    <n v="43"/>
    <n v="8.1"/>
    <n v="8"/>
    <x v="1"/>
    <x v="1"/>
    <x v="11"/>
    <n v="3.7"/>
    <n v="5.3"/>
    <n v="313.89999999999998"/>
    <n v="59.226415094339622"/>
    <n v="-9.9999999999999645E-2"/>
    <n v="0.16976744186046511"/>
    <n v="-1.150943896331845E-2"/>
    <n v="44.21052631578948"/>
  </r>
  <r>
    <n v="1794"/>
    <n v="55"/>
    <x v="0"/>
    <x v="9"/>
    <x v="4"/>
    <x v="1"/>
    <n v="50"/>
    <n v="5"/>
    <n v="6"/>
    <x v="0"/>
    <x v="0"/>
    <x v="3"/>
    <n v="7.5"/>
    <n v="3"/>
    <n v="500"/>
    <n v="166.66666666666666"/>
    <n v="3"/>
    <n v="0.2"/>
    <n v="-1.150943896331845E-2"/>
    <n v="68.421052631578945"/>
  </r>
  <r>
    <n v="1795"/>
    <n v="58"/>
    <x v="1"/>
    <x v="2"/>
    <x v="2"/>
    <x v="1"/>
    <n v="46"/>
    <n v="4.5999999999999996"/>
    <n v="5.7"/>
    <x v="0"/>
    <x v="0"/>
    <x v="6"/>
    <n v="6.2"/>
    <n v="2.9"/>
    <n v="450.8"/>
    <n v="155.44827586206898"/>
    <n v="3.4000000000000004"/>
    <n v="0.21304347826086958"/>
    <n v="-1.150943896331845E-2"/>
    <n v="69.473684210526315"/>
  </r>
  <r>
    <n v="1796"/>
    <n v="45"/>
    <x v="0"/>
    <x v="4"/>
    <x v="5"/>
    <x v="0"/>
    <n v="38"/>
    <n v="7"/>
    <n v="10"/>
    <x v="1"/>
    <x v="1"/>
    <x v="54"/>
    <n v="2.5"/>
    <n v="7.3"/>
    <n v="205.20000000000002"/>
    <n v="28.109589041095894"/>
    <n v="1"/>
    <n v="0.14210526315789473"/>
    <n v="-1.150943896331845E-2"/>
    <n v="23.157894736842106"/>
  </r>
  <r>
    <n v="1797"/>
    <n v="33"/>
    <x v="1"/>
    <x v="6"/>
    <x v="4"/>
    <x v="0"/>
    <n v="42"/>
    <n v="4.2"/>
    <n v="5.6"/>
    <x v="0"/>
    <x v="5"/>
    <x v="75"/>
    <n v="5.7"/>
    <n v="5"/>
    <n v="239.4"/>
    <n v="47.88"/>
    <n v="3.8"/>
    <n v="0.13571428571428573"/>
    <n v="-1.150943896331845E-2"/>
    <n v="47.368421052631575"/>
  </r>
  <r>
    <n v="1798"/>
    <n v="58"/>
    <x v="0"/>
    <x v="6"/>
    <x v="1"/>
    <x v="0"/>
    <n v="38"/>
    <n v="5"/>
    <n v="7.2"/>
    <x v="0"/>
    <x v="4"/>
    <x v="40"/>
    <n v="5.4"/>
    <n v="4.7"/>
    <n v="296.39999999999998"/>
    <n v="63.063829787234035"/>
    <n v="3"/>
    <n v="0.20526315789473684"/>
    <n v="-1.150943896331845E-2"/>
    <n v="50.526315789473685"/>
  </r>
  <r>
    <n v="1799"/>
    <n v="59"/>
    <x v="0"/>
    <x v="9"/>
    <x v="0"/>
    <x v="1"/>
    <n v="53"/>
    <n v="3.8"/>
    <n v="3.9"/>
    <x v="0"/>
    <x v="0"/>
    <x v="3"/>
    <n v="5.6"/>
    <n v="2"/>
    <n v="530"/>
    <n v="265"/>
    <n v="4.2"/>
    <n v="0.18867924528301888"/>
    <n v="-1.150943896331845E-2"/>
    <n v="78.94736842105263"/>
  </r>
  <r>
    <n v="1800"/>
    <n v="20"/>
    <x v="1"/>
    <x v="8"/>
    <x v="4"/>
    <x v="2"/>
    <n v="45"/>
    <n v="7.9"/>
    <n v="8.1"/>
    <x v="1"/>
    <x v="1"/>
    <x v="42"/>
    <n v="5.6"/>
    <n v="4.8"/>
    <n v="382.5"/>
    <n v="79.6875"/>
    <n v="9.9999999999999645E-2"/>
    <n v="0.18888888888888888"/>
    <n v="-1.150943896331845E-2"/>
    <n v="49.473684210526322"/>
  </r>
  <r>
    <n v="1801"/>
    <n v="23"/>
    <x v="1"/>
    <x v="9"/>
    <x v="0"/>
    <x v="1"/>
    <n v="60"/>
    <n v="4.7"/>
    <n v="4.5"/>
    <x v="0"/>
    <x v="4"/>
    <x v="3"/>
    <n v="6.7"/>
    <n v="2.2999999999999998"/>
    <n v="600"/>
    <n v="260.86956521739131"/>
    <n v="3.3"/>
    <n v="0.16666666666666666"/>
    <n v="-1.150943896331845E-2"/>
    <n v="75.789473684210535"/>
  </r>
  <r>
    <n v="1802"/>
    <n v="49"/>
    <x v="0"/>
    <x v="1"/>
    <x v="0"/>
    <x v="0"/>
    <n v="44"/>
    <n v="5.2"/>
    <n v="6.9"/>
    <x v="0"/>
    <x v="0"/>
    <x v="14"/>
    <n v="2.9"/>
    <n v="5.8"/>
    <n v="233.2"/>
    <n v="40.206896551724135"/>
    <n v="2.8"/>
    <n v="0.12045454545454545"/>
    <n v="-1.150943896331845E-2"/>
    <n v="38.947368421052637"/>
  </r>
  <r>
    <n v="1803"/>
    <n v="31"/>
    <x v="0"/>
    <x v="5"/>
    <x v="4"/>
    <x v="1"/>
    <n v="39"/>
    <n v="4.3"/>
    <n v="6"/>
    <x v="0"/>
    <x v="5"/>
    <x v="2"/>
    <n v="4.0999999999999996"/>
    <n v="4.2"/>
    <n v="300.3"/>
    <n v="71.5"/>
    <n v="3.7"/>
    <n v="0.19743589743589743"/>
    <n v="-1.150943896331845E-2"/>
    <n v="55.78947368421052"/>
  </r>
  <r>
    <n v="1804"/>
    <n v="54"/>
    <x v="0"/>
    <x v="5"/>
    <x v="2"/>
    <x v="1"/>
    <n v="32"/>
    <n v="5.6"/>
    <n v="8.6999999999999993"/>
    <x v="1"/>
    <x v="1"/>
    <x v="37"/>
    <n v="3.3"/>
    <n v="7.3"/>
    <n v="134.4"/>
    <n v="18.410958904109592"/>
    <n v="2.4000000000000004"/>
    <n v="0.13125000000000001"/>
    <n v="-1.150943896331845E-2"/>
    <n v="23.157894736842106"/>
  </r>
  <r>
    <n v="1805"/>
    <n v="32"/>
    <x v="0"/>
    <x v="0"/>
    <x v="4"/>
    <x v="2"/>
    <n v="30"/>
    <n v="6"/>
    <n v="9.5"/>
    <x v="1"/>
    <x v="1"/>
    <x v="23"/>
    <n v="2.4"/>
    <n v="6.9"/>
    <n v="168"/>
    <n v="24.34782608695652"/>
    <n v="2"/>
    <n v="0.18666666666666665"/>
    <n v="-1.150943896331845E-2"/>
    <n v="27.368421052631575"/>
  </r>
  <r>
    <n v="1806"/>
    <n v="50"/>
    <x v="1"/>
    <x v="8"/>
    <x v="3"/>
    <x v="1"/>
    <n v="32"/>
    <n v="7.4"/>
    <n v="10"/>
    <x v="1"/>
    <x v="1"/>
    <x v="58"/>
    <n v="4"/>
    <n v="8.4"/>
    <n v="105.6"/>
    <n v="12.571428571428569"/>
    <n v="0.59999999999999964"/>
    <n v="0.10312499999999999"/>
    <n v="-1.150943896331845E-2"/>
    <n v="11.578947368421048"/>
  </r>
  <r>
    <n v="1807"/>
    <n v="57"/>
    <x v="2"/>
    <x v="2"/>
    <x v="5"/>
    <x v="1"/>
    <n v="47"/>
    <n v="4.2"/>
    <n v="5.0999999999999996"/>
    <x v="0"/>
    <x v="0"/>
    <x v="64"/>
    <n v="4.9000000000000004"/>
    <n v="2.7"/>
    <n v="455.9"/>
    <n v="168.85185185185182"/>
    <n v="3.8"/>
    <n v="0.20638297872340425"/>
    <n v="-1.150943896331845E-2"/>
    <n v="71.578947368421055"/>
  </r>
  <r>
    <n v="1808"/>
    <n v="62"/>
    <x v="0"/>
    <x v="1"/>
    <x v="0"/>
    <x v="1"/>
    <n v="49"/>
    <n v="5.3"/>
    <n v="6.5"/>
    <x v="1"/>
    <x v="1"/>
    <x v="3"/>
    <n v="4.9000000000000004"/>
    <n v="3.3"/>
    <n v="490"/>
    <n v="148.4848484848485"/>
    <n v="2.7"/>
    <n v="0.20408163265306123"/>
    <n v="-1.150943896331845E-2"/>
    <n v="65.26315789473685"/>
  </r>
  <r>
    <n v="1809"/>
    <n v="42"/>
    <x v="0"/>
    <x v="1"/>
    <x v="5"/>
    <x v="0"/>
    <n v="32"/>
    <n v="8.3000000000000007"/>
    <n v="8.8000000000000007"/>
    <x v="1"/>
    <x v="1"/>
    <x v="15"/>
    <n v="2.5"/>
    <n v="7.5"/>
    <n v="124.8"/>
    <n v="16.64"/>
    <n v="-0.30000000000000071"/>
    <n v="0.121875"/>
    <n v="-1.150943896331845E-2"/>
    <n v="21.052631578947366"/>
  </r>
  <r>
    <n v="1810"/>
    <n v="23"/>
    <x v="1"/>
    <x v="8"/>
    <x v="1"/>
    <x v="1"/>
    <n v="52"/>
    <n v="7.8"/>
    <n v="7.7"/>
    <x v="1"/>
    <x v="1"/>
    <x v="64"/>
    <n v="5.2"/>
    <n v="4"/>
    <n v="504.4"/>
    <n v="126.1"/>
    <n v="0.20000000000000018"/>
    <n v="0.18653846153846151"/>
    <n v="-1.150943896331845E-2"/>
    <n v="57.894736842105267"/>
  </r>
  <r>
    <n v="1811"/>
    <n v="35"/>
    <x v="0"/>
    <x v="5"/>
    <x v="0"/>
    <x v="1"/>
    <n v="41"/>
    <n v="5.2"/>
    <n v="7.2"/>
    <x v="0"/>
    <x v="5"/>
    <x v="4"/>
    <n v="3.8"/>
    <n v="6.2"/>
    <n v="196.79999999999998"/>
    <n v="31.741935483870964"/>
    <n v="2.8"/>
    <n v="0.11707317073170731"/>
    <n v="-1.150943896331845E-2"/>
    <n v="34.736842105263158"/>
  </r>
  <r>
    <n v="1812"/>
    <n v="26"/>
    <x v="1"/>
    <x v="7"/>
    <x v="1"/>
    <x v="2"/>
    <n v="46"/>
    <n v="6.1"/>
    <n v="8.1"/>
    <x v="1"/>
    <x v="1"/>
    <x v="17"/>
    <n v="5.2"/>
    <n v="6"/>
    <n v="276"/>
    <n v="46"/>
    <n v="1.9000000000000004"/>
    <n v="0.13043478260869565"/>
    <n v="-1.150943896331845E-2"/>
    <n v="36.84210526315789"/>
  </r>
  <r>
    <n v="1813"/>
    <n v="41"/>
    <x v="0"/>
    <x v="5"/>
    <x v="3"/>
    <x v="1"/>
    <n v="57"/>
    <n v="9"/>
    <n v="5.3"/>
    <x v="1"/>
    <x v="1"/>
    <x v="3"/>
    <n v="6.6"/>
    <n v="2.7"/>
    <n v="570"/>
    <n v="211.11111111111109"/>
    <n v="-1"/>
    <n v="0.17543859649122806"/>
    <n v="-1.150943896331845E-2"/>
    <n v="71.578947368421055"/>
  </r>
  <r>
    <n v="1814"/>
    <n v="48"/>
    <x v="1"/>
    <x v="0"/>
    <x v="3"/>
    <x v="1"/>
    <n v="52"/>
    <n v="4.4000000000000004"/>
    <n v="4.9000000000000004"/>
    <x v="0"/>
    <x v="2"/>
    <x v="70"/>
    <n v="3.5"/>
    <n v="3.2"/>
    <n v="436.8"/>
    <n v="136.5"/>
    <n v="3.5999999999999996"/>
    <n v="0.16153846153846155"/>
    <n v="-1.150943896331845E-2"/>
    <n v="66.315789473684205"/>
  </r>
  <r>
    <n v="1815"/>
    <n v="30"/>
    <x v="1"/>
    <x v="0"/>
    <x v="5"/>
    <x v="1"/>
    <n v="42"/>
    <n v="3.3"/>
    <n v="4.3"/>
    <x v="0"/>
    <x v="0"/>
    <x v="32"/>
    <n v="4.9000000000000004"/>
    <n v="3.6"/>
    <n v="298.2"/>
    <n v="82.833333333333329"/>
    <n v="4.7"/>
    <n v="0.16904761904761903"/>
    <n v="-1.150943896331845E-2"/>
    <n v="62.10526315789474"/>
  </r>
  <r>
    <n v="1816"/>
    <n v="52"/>
    <x v="1"/>
    <x v="8"/>
    <x v="3"/>
    <x v="2"/>
    <n v="37"/>
    <n v="5.4"/>
    <n v="7.9"/>
    <x v="1"/>
    <x v="1"/>
    <x v="75"/>
    <n v="5.4"/>
    <n v="6.1"/>
    <n v="210.9"/>
    <n v="34.57377049180328"/>
    <n v="2.5999999999999996"/>
    <n v="0.15405405405405406"/>
    <n v="-1.150943896331845E-2"/>
    <n v="35.789473684210535"/>
  </r>
  <r>
    <n v="1817"/>
    <n v="48"/>
    <x v="1"/>
    <x v="4"/>
    <x v="4"/>
    <x v="1"/>
    <n v="30"/>
    <n v="6.1"/>
    <n v="9.6"/>
    <x v="1"/>
    <x v="1"/>
    <x v="65"/>
    <n v="3.3"/>
    <n v="7.4"/>
    <n v="141"/>
    <n v="19.054054054054053"/>
    <n v="1.9000000000000004"/>
    <n v="0.15666666666666668"/>
    <n v="-1.150943896331845E-2"/>
    <n v="22.105263157894733"/>
  </r>
  <r>
    <n v="1818"/>
    <n v="58"/>
    <x v="0"/>
    <x v="4"/>
    <x v="0"/>
    <x v="0"/>
    <n v="39"/>
    <n v="5"/>
    <n v="7.1"/>
    <x v="0"/>
    <x v="0"/>
    <x v="33"/>
    <n v="4.0999999999999996"/>
    <n v="5.2"/>
    <n v="265.2"/>
    <n v="50.999999999999993"/>
    <n v="3"/>
    <n v="0.17435897435897435"/>
    <n v="-1.150943896331845E-2"/>
    <n v="45.263157894736835"/>
  </r>
  <r>
    <n v="1819"/>
    <n v="31"/>
    <x v="1"/>
    <x v="2"/>
    <x v="1"/>
    <x v="1"/>
    <n v="43"/>
    <n v="7.7"/>
    <n v="8.6999999999999993"/>
    <x v="1"/>
    <x v="1"/>
    <x v="70"/>
    <n v="4.3"/>
    <n v="5.2"/>
    <n v="361.2"/>
    <n v="69.461538461538453"/>
    <n v="0.29999999999999982"/>
    <n v="0.19534883720930232"/>
    <n v="-1.150943896331845E-2"/>
    <n v="45.263157894736835"/>
  </r>
  <r>
    <n v="1820"/>
    <n v="26"/>
    <x v="1"/>
    <x v="4"/>
    <x v="5"/>
    <x v="2"/>
    <n v="37"/>
    <n v="6.5"/>
    <n v="9.6"/>
    <x v="1"/>
    <x v="1"/>
    <x v="41"/>
    <n v="4.5999999999999996"/>
    <n v="6.9"/>
    <n v="214.6"/>
    <n v="31.101449275362317"/>
    <n v="1.5"/>
    <n v="0.15675675675675677"/>
    <n v="-1.150943896331845E-2"/>
    <n v="27.368421052631575"/>
  </r>
  <r>
    <n v="1821"/>
    <n v="58"/>
    <x v="0"/>
    <x v="3"/>
    <x v="5"/>
    <x v="0"/>
    <n v="43"/>
    <n v="5.3"/>
    <n v="7.1"/>
    <x v="0"/>
    <x v="4"/>
    <x v="18"/>
    <n v="4.8"/>
    <n v="4.8"/>
    <n v="322.5"/>
    <n v="67.1875"/>
    <n v="2.7"/>
    <n v="0.1744186046511628"/>
    <n v="-1.150943896331845E-2"/>
    <n v="49.473684210526322"/>
  </r>
  <r>
    <n v="1822"/>
    <n v="61"/>
    <x v="0"/>
    <x v="3"/>
    <x v="3"/>
    <x v="1"/>
    <n v="45"/>
    <n v="5.4"/>
    <n v="7.1"/>
    <x v="0"/>
    <x v="2"/>
    <x v="18"/>
    <n v="5.7"/>
    <n v="4.8"/>
    <n v="337.5"/>
    <n v="70.3125"/>
    <n v="2.5999999999999996"/>
    <n v="0.16666666666666666"/>
    <n v="-1.150943896331845E-2"/>
    <n v="49.473684210526322"/>
  </r>
  <r>
    <n v="1823"/>
    <n v="45"/>
    <x v="0"/>
    <x v="6"/>
    <x v="3"/>
    <x v="1"/>
    <n v="43"/>
    <n v="5.0999999999999996"/>
    <n v="6.8"/>
    <x v="0"/>
    <x v="0"/>
    <x v="5"/>
    <n v="4.7"/>
    <n v="4.0999999999999996"/>
    <n v="369.8"/>
    <n v="90.195121951219519"/>
    <n v="2.9000000000000004"/>
    <n v="0.19999999999999998"/>
    <n v="-1.150943896331845E-2"/>
    <n v="56.84210526315789"/>
  </r>
  <r>
    <n v="1824"/>
    <n v="59"/>
    <x v="0"/>
    <x v="3"/>
    <x v="1"/>
    <x v="2"/>
    <n v="39"/>
    <n v="7.4"/>
    <n v="9.4"/>
    <x v="1"/>
    <x v="1"/>
    <x v="57"/>
    <n v="6.4"/>
    <n v="5.3"/>
    <n v="343.20000000000005"/>
    <n v="64.754716981132091"/>
    <n v="0.59999999999999964"/>
    <n v="0.22564102564102567"/>
    <n v="-1.150943896331845E-2"/>
    <n v="44.21052631578948"/>
  </r>
  <r>
    <n v="1825"/>
    <n v="28"/>
    <x v="0"/>
    <x v="7"/>
    <x v="0"/>
    <x v="1"/>
    <n v="46"/>
    <n v="5.5"/>
    <n v="7.1"/>
    <x v="1"/>
    <x v="1"/>
    <x v="29"/>
    <n v="5.7"/>
    <n v="4.0999999999999996"/>
    <n v="409.40000000000003"/>
    <n v="99.853658536585385"/>
    <n v="2.5"/>
    <n v="0.19347826086956524"/>
    <n v="-1.150943896331845E-2"/>
    <n v="56.84210526315789"/>
  </r>
  <r>
    <n v="1826"/>
    <n v="60"/>
    <x v="1"/>
    <x v="7"/>
    <x v="0"/>
    <x v="2"/>
    <n v="48"/>
    <n v="4.4000000000000004"/>
    <n v="5.3"/>
    <x v="0"/>
    <x v="0"/>
    <x v="56"/>
    <n v="6.4"/>
    <n v="3.2"/>
    <n v="432"/>
    <n v="135"/>
    <n v="3.5999999999999996"/>
    <n v="0.1875"/>
    <n v="-1.150943896331845E-2"/>
    <n v="66.315789473684205"/>
  </r>
  <r>
    <n v="1827"/>
    <n v="53"/>
    <x v="0"/>
    <x v="7"/>
    <x v="5"/>
    <x v="1"/>
    <n v="36"/>
    <n v="7.6"/>
    <n v="9.4"/>
    <x v="1"/>
    <x v="1"/>
    <x v="31"/>
    <n v="2.9"/>
    <n v="7.3"/>
    <n v="176.4"/>
    <n v="24.164383561643838"/>
    <n v="0.40000000000000036"/>
    <n v="0.13611111111111113"/>
    <n v="-1.150943896331845E-2"/>
    <n v="23.157894736842106"/>
  </r>
  <r>
    <n v="1828"/>
    <n v="64"/>
    <x v="1"/>
    <x v="3"/>
    <x v="1"/>
    <x v="0"/>
    <n v="56"/>
    <n v="5.8"/>
    <n v="6.6"/>
    <x v="0"/>
    <x v="2"/>
    <x v="3"/>
    <n v="7.2"/>
    <n v="3.3"/>
    <n v="560"/>
    <n v="169.69696969696972"/>
    <n v="2.2000000000000002"/>
    <n v="0.17857142857142858"/>
    <n v="-1.150943896331845E-2"/>
    <n v="65.26315789473685"/>
  </r>
  <r>
    <n v="1829"/>
    <n v="32"/>
    <x v="0"/>
    <x v="2"/>
    <x v="5"/>
    <x v="1"/>
    <n v="44"/>
    <n v="4.2"/>
    <n v="5.3"/>
    <x v="0"/>
    <x v="3"/>
    <x v="21"/>
    <n v="3.6"/>
    <n v="4.3"/>
    <n v="294.8"/>
    <n v="68.558139534883722"/>
    <n v="3.8"/>
    <n v="0.15227272727272728"/>
    <n v="-1.150943896331845E-2"/>
    <n v="54.736842105263165"/>
  </r>
  <r>
    <n v="1830"/>
    <n v="55"/>
    <x v="0"/>
    <x v="5"/>
    <x v="2"/>
    <x v="0"/>
    <n v="45"/>
    <n v="8.8000000000000007"/>
    <n v="6.8"/>
    <x v="1"/>
    <x v="1"/>
    <x v="67"/>
    <n v="3.6"/>
    <n v="5.0999999999999996"/>
    <n v="297"/>
    <n v="58.235294117647065"/>
    <n v="-0.80000000000000071"/>
    <n v="0.14666666666666667"/>
    <n v="-1.150943896331845E-2"/>
    <n v="46.315789473684212"/>
  </r>
  <r>
    <n v="1831"/>
    <n v="44"/>
    <x v="1"/>
    <x v="8"/>
    <x v="0"/>
    <x v="1"/>
    <n v="50"/>
    <n v="7.1"/>
    <n v="8.8000000000000007"/>
    <x v="1"/>
    <x v="1"/>
    <x v="42"/>
    <n v="4.3"/>
    <n v="5.2"/>
    <n v="425"/>
    <n v="81.730769230769226"/>
    <n v="0.90000000000000036"/>
    <n v="0.17"/>
    <n v="-1.150943896331845E-2"/>
    <n v="45.263157894736835"/>
  </r>
  <r>
    <n v="1832"/>
    <n v="43"/>
    <x v="1"/>
    <x v="9"/>
    <x v="1"/>
    <x v="1"/>
    <n v="46"/>
    <n v="6.3"/>
    <n v="8.3000000000000007"/>
    <x v="0"/>
    <x v="4"/>
    <x v="3"/>
    <n v="4.7"/>
    <n v="4.2"/>
    <n v="460"/>
    <n v="109.52380952380952"/>
    <n v="1.7000000000000002"/>
    <n v="0.21739130434782608"/>
    <n v="-1.150943896331845E-2"/>
    <n v="55.78947368421052"/>
  </r>
  <r>
    <n v="1833"/>
    <n v="63"/>
    <x v="0"/>
    <x v="6"/>
    <x v="1"/>
    <x v="1"/>
    <n v="52"/>
    <n v="5.9"/>
    <n v="7.1"/>
    <x v="0"/>
    <x v="0"/>
    <x v="50"/>
    <n v="7.3"/>
    <n v="4"/>
    <n v="473.2"/>
    <n v="118.3"/>
    <n v="2.0999999999999996"/>
    <n v="0.17499999999999999"/>
    <n v="-1.150943896331845E-2"/>
    <n v="57.894736842105267"/>
  </r>
  <r>
    <n v="1834"/>
    <n v="36"/>
    <x v="0"/>
    <x v="0"/>
    <x v="5"/>
    <x v="1"/>
    <n v="47"/>
    <n v="5.8"/>
    <n v="7.5"/>
    <x v="0"/>
    <x v="5"/>
    <x v="3"/>
    <n v="6"/>
    <n v="3.7"/>
    <n v="470"/>
    <n v="127.02702702702702"/>
    <n v="2.2000000000000002"/>
    <n v="0.21276595744680851"/>
    <n v="-1.150943896331845E-2"/>
    <n v="61.05263157894737"/>
  </r>
  <r>
    <n v="1835"/>
    <n v="21"/>
    <x v="0"/>
    <x v="1"/>
    <x v="3"/>
    <x v="1"/>
    <n v="40"/>
    <n v="5.7"/>
    <n v="8.1"/>
    <x v="0"/>
    <x v="0"/>
    <x v="4"/>
    <n v="4.2"/>
    <n v="6.7"/>
    <n v="192"/>
    <n v="28.656716417910449"/>
    <n v="2.2999999999999998"/>
    <n v="0.12"/>
    <n v="-1.150943896331845E-2"/>
    <n v="29.473684210526311"/>
  </r>
  <r>
    <n v="1836"/>
    <n v="32"/>
    <x v="1"/>
    <x v="0"/>
    <x v="1"/>
    <x v="1"/>
    <n v="47"/>
    <n v="5.8"/>
    <n v="7.5"/>
    <x v="0"/>
    <x v="0"/>
    <x v="1"/>
    <n v="2.5"/>
    <n v="4.5999999999999996"/>
    <n v="385.4"/>
    <n v="83.782608695652172"/>
    <n v="2.2000000000000002"/>
    <n v="0.17446808510638295"/>
    <n v="-1.150943896331845E-2"/>
    <n v="51.578947368421055"/>
  </r>
  <r>
    <n v="1837"/>
    <n v="50"/>
    <x v="1"/>
    <x v="6"/>
    <x v="5"/>
    <x v="2"/>
    <n v="35"/>
    <n v="5.3"/>
    <n v="8"/>
    <x v="1"/>
    <x v="1"/>
    <x v="39"/>
    <n v="5.6"/>
    <n v="5.9"/>
    <n v="213.5"/>
    <n v="36.186440677966097"/>
    <n v="2.7"/>
    <n v="0.17428571428571427"/>
    <n v="-1.150943896331845E-2"/>
    <n v="37.89473684210526"/>
  </r>
  <r>
    <n v="1838"/>
    <n v="48"/>
    <x v="0"/>
    <x v="0"/>
    <x v="4"/>
    <x v="1"/>
    <n v="45"/>
    <n v="6"/>
    <n v="8.1"/>
    <x v="1"/>
    <x v="1"/>
    <x v="43"/>
    <n v="3.6"/>
    <n v="4.7"/>
    <n v="391.49999999999994"/>
    <n v="83.297872340425513"/>
    <n v="2"/>
    <n v="0.19333333333333333"/>
    <n v="-1.150943896331845E-2"/>
    <n v="50.526315789473685"/>
  </r>
  <r>
    <n v="1839"/>
    <n v="47"/>
    <x v="1"/>
    <x v="5"/>
    <x v="3"/>
    <x v="0"/>
    <n v="44"/>
    <n v="5.3"/>
    <n v="7"/>
    <x v="1"/>
    <x v="1"/>
    <x v="23"/>
    <n v="3.8"/>
    <n v="5.7"/>
    <n v="246.39999999999998"/>
    <n v="43.228070175438589"/>
    <n v="2.7"/>
    <n v="0.12727272727272726"/>
    <n v="-1.150943896331845E-2"/>
    <n v="40"/>
  </r>
  <r>
    <n v="1840"/>
    <n v="46"/>
    <x v="1"/>
    <x v="0"/>
    <x v="3"/>
    <x v="1"/>
    <n v="43"/>
    <n v="6.5"/>
    <n v="9"/>
    <x v="0"/>
    <x v="0"/>
    <x v="12"/>
    <n v="2.9"/>
    <n v="6.9"/>
    <n v="223.6"/>
    <n v="32.405797101449274"/>
    <n v="1.5"/>
    <n v="0.12093023255813953"/>
    <n v="-1.150943896331845E-2"/>
    <n v="27.368421052631575"/>
  </r>
  <r>
    <n v="1841"/>
    <n v="34"/>
    <x v="0"/>
    <x v="0"/>
    <x v="0"/>
    <x v="1"/>
    <n v="43"/>
    <n v="6.2"/>
    <n v="8.4"/>
    <x v="0"/>
    <x v="4"/>
    <x v="55"/>
    <n v="4.9000000000000004"/>
    <n v="5.3"/>
    <n v="339.7"/>
    <n v="64.094339622641513"/>
    <n v="1.7999999999999998"/>
    <n v="0.18372093023255814"/>
    <n v="-1.150943896331845E-2"/>
    <n v="44.21052631578948"/>
  </r>
  <r>
    <n v="1842"/>
    <n v="50"/>
    <x v="2"/>
    <x v="5"/>
    <x v="2"/>
    <x v="1"/>
    <n v="30"/>
    <n v="5.0999999999999996"/>
    <n v="8.1999999999999993"/>
    <x v="1"/>
    <x v="1"/>
    <x v="78"/>
    <n v="4.8"/>
    <n v="7.7"/>
    <n v="87"/>
    <n v="11.298701298701298"/>
    <n v="2.9000000000000004"/>
    <n v="9.6666666666666665E-2"/>
    <n v="-1.150943896331845E-2"/>
    <n v="18.94736842105263"/>
  </r>
  <r>
    <n v="1843"/>
    <n v="59"/>
    <x v="1"/>
    <x v="5"/>
    <x v="0"/>
    <x v="2"/>
    <n v="40"/>
    <n v="6.1"/>
    <n v="8.6"/>
    <x v="1"/>
    <x v="1"/>
    <x v="28"/>
    <n v="3.2"/>
    <n v="5.7"/>
    <n v="288"/>
    <n v="50.526315789473685"/>
    <n v="1.9000000000000004"/>
    <n v="0.18"/>
    <n v="-1.150943896331845E-2"/>
    <n v="40"/>
  </r>
  <r>
    <n v="1844"/>
    <n v="34"/>
    <x v="0"/>
    <x v="3"/>
    <x v="4"/>
    <x v="0"/>
    <n v="45"/>
    <n v="7"/>
    <n v="9.5"/>
    <x v="1"/>
    <x v="1"/>
    <x v="64"/>
    <n v="4.4000000000000004"/>
    <n v="4.9000000000000004"/>
    <n v="436.49999999999994"/>
    <n v="89.081632653061206"/>
    <n v="1"/>
    <n v="0.21555555555555553"/>
    <n v="-1.150943896331845E-2"/>
    <n v="48.421052631578945"/>
  </r>
  <r>
    <n v="1845"/>
    <n v="52"/>
    <x v="0"/>
    <x v="5"/>
    <x v="5"/>
    <x v="1"/>
    <n v="46"/>
    <n v="3"/>
    <n v="3.4"/>
    <x v="0"/>
    <x v="0"/>
    <x v="33"/>
    <n v="4.4000000000000004"/>
    <n v="3.3"/>
    <n v="312.8"/>
    <n v="94.787878787878796"/>
    <n v="5"/>
    <n v="0.14782608695652175"/>
    <n v="-1.150943896331845E-2"/>
    <n v="65.26315789473685"/>
  </r>
  <r>
    <n v="1846"/>
    <n v="39"/>
    <x v="0"/>
    <x v="9"/>
    <x v="3"/>
    <x v="0"/>
    <n v="36"/>
    <n v="7.1"/>
    <n v="10"/>
    <x v="1"/>
    <x v="1"/>
    <x v="76"/>
    <n v="5.4"/>
    <n v="7.8"/>
    <n v="162"/>
    <n v="20.76923076923077"/>
    <n v="0.90000000000000036"/>
    <n v="0.125"/>
    <n v="-1.150943896331845E-2"/>
    <n v="17.894736842105267"/>
  </r>
  <r>
    <n v="1847"/>
    <n v="61"/>
    <x v="0"/>
    <x v="4"/>
    <x v="3"/>
    <x v="1"/>
    <n v="55"/>
    <n v="4.4000000000000004"/>
    <n v="4.5"/>
    <x v="0"/>
    <x v="4"/>
    <x v="38"/>
    <n v="3.8"/>
    <n v="3.8"/>
    <n v="385"/>
    <n v="101.31578947368422"/>
    <n v="3.5999999999999996"/>
    <n v="0.12727272727272726"/>
    <n v="-1.150943896331845E-2"/>
    <n v="60"/>
  </r>
  <r>
    <n v="1848"/>
    <n v="31"/>
    <x v="1"/>
    <x v="9"/>
    <x v="1"/>
    <x v="1"/>
    <n v="38"/>
    <n v="5.5"/>
    <n v="8"/>
    <x v="1"/>
    <x v="1"/>
    <x v="38"/>
    <n v="3.5"/>
    <n v="5.5"/>
    <n v="266"/>
    <n v="48.363636363636367"/>
    <n v="2.5"/>
    <n v="0.18421052631578946"/>
    <n v="-1.150943896331845E-2"/>
    <n v="42.105263157894733"/>
  </r>
  <r>
    <n v="1849"/>
    <n v="56"/>
    <x v="0"/>
    <x v="0"/>
    <x v="2"/>
    <x v="1"/>
    <n v="52"/>
    <n v="3"/>
    <n v="2.8"/>
    <x v="0"/>
    <x v="0"/>
    <x v="3"/>
    <n v="5.5"/>
    <n v="1.4"/>
    <n v="520"/>
    <n v="371.42857142857144"/>
    <n v="5"/>
    <n v="0.19230769230769232"/>
    <n v="-1.150943896331845E-2"/>
    <n v="85.263157894736835"/>
  </r>
  <r>
    <n v="1850"/>
    <n v="28"/>
    <x v="1"/>
    <x v="9"/>
    <x v="2"/>
    <x v="1"/>
    <n v="48"/>
    <n v="7"/>
    <n v="9.1"/>
    <x v="1"/>
    <x v="1"/>
    <x v="27"/>
    <n v="4.0999999999999996"/>
    <n v="6.4"/>
    <n v="307.20000000000005"/>
    <n v="48.000000000000007"/>
    <n v="1"/>
    <n v="0.13333333333333333"/>
    <n v="-1.150943896331845E-2"/>
    <n v="32.631578947368418"/>
  </r>
  <r>
    <n v="1851"/>
    <n v="42"/>
    <x v="1"/>
    <x v="6"/>
    <x v="1"/>
    <x v="1"/>
    <n v="39"/>
    <n v="5.0999999999999996"/>
    <n v="7.2"/>
    <x v="0"/>
    <x v="5"/>
    <x v="55"/>
    <n v="3.4"/>
    <n v="4.7"/>
    <n v="308.10000000000002"/>
    <n v="65.553191489361708"/>
    <n v="2.9000000000000004"/>
    <n v="0.20256410256410257"/>
    <n v="-1.150943896331845E-2"/>
    <n v="50.526315789473685"/>
  </r>
  <r>
    <n v="1852"/>
    <n v="27"/>
    <x v="1"/>
    <x v="8"/>
    <x v="4"/>
    <x v="0"/>
    <n v="59"/>
    <n v="5.5"/>
    <n v="5.8"/>
    <x v="0"/>
    <x v="0"/>
    <x v="3"/>
    <n v="4.8"/>
    <n v="2.9"/>
    <n v="590"/>
    <n v="203.44827586206898"/>
    <n v="2.5"/>
    <n v="0.16949152542372881"/>
    <n v="-1.150943896331845E-2"/>
    <n v="69.473684210526315"/>
  </r>
  <r>
    <n v="1853"/>
    <n v="51"/>
    <x v="1"/>
    <x v="4"/>
    <x v="2"/>
    <x v="1"/>
    <n v="35"/>
    <n v="6.3"/>
    <n v="9.5"/>
    <x v="1"/>
    <x v="1"/>
    <x v="22"/>
    <n v="1.7"/>
    <n v="6.7"/>
    <n v="217"/>
    <n v="32.388059701492537"/>
    <n v="1.7000000000000002"/>
    <n v="0.17714285714285716"/>
    <n v="-1.150943896331845E-2"/>
    <n v="29.473684210526311"/>
  </r>
  <r>
    <n v="1854"/>
    <n v="33"/>
    <x v="0"/>
    <x v="8"/>
    <x v="3"/>
    <x v="0"/>
    <n v="52"/>
    <n v="3.2"/>
    <n v="3.2"/>
    <x v="0"/>
    <x v="0"/>
    <x v="69"/>
    <n v="4.7"/>
    <n v="2.4"/>
    <n v="431.6"/>
    <n v="179.83333333333334"/>
    <n v="4.8"/>
    <n v="0.15961538461538463"/>
    <n v="-1.150943896331845E-2"/>
    <n v="74.73684210526315"/>
  </r>
  <r>
    <n v="1855"/>
    <n v="46"/>
    <x v="0"/>
    <x v="1"/>
    <x v="4"/>
    <x v="1"/>
    <n v="53"/>
    <n v="6.3"/>
    <n v="7.6"/>
    <x v="1"/>
    <x v="1"/>
    <x v="50"/>
    <n v="3.5"/>
    <n v="4.3"/>
    <n v="482.29999999999995"/>
    <n v="112.16279069767441"/>
    <n v="1.7000000000000002"/>
    <n v="0.17169811320754716"/>
    <n v="-1.150943896331845E-2"/>
    <n v="54.736842105263165"/>
  </r>
  <r>
    <n v="1856"/>
    <n v="44"/>
    <x v="1"/>
    <x v="9"/>
    <x v="0"/>
    <x v="1"/>
    <n v="39"/>
    <n v="7.2"/>
    <n v="9.8000000000000007"/>
    <x v="1"/>
    <x v="1"/>
    <x v="33"/>
    <n v="7.2"/>
    <n v="6.5"/>
    <n v="265.2"/>
    <n v="40.799999999999997"/>
    <n v="0.79999999999999982"/>
    <n v="0.17435897435897435"/>
    <n v="-1.150943896331845E-2"/>
    <n v="31.578947368421051"/>
  </r>
  <r>
    <n v="1857"/>
    <n v="32"/>
    <x v="0"/>
    <x v="8"/>
    <x v="0"/>
    <x v="0"/>
    <n v="56"/>
    <n v="6.5"/>
    <n v="7.6"/>
    <x v="0"/>
    <x v="2"/>
    <x v="3"/>
    <n v="6"/>
    <n v="3.8"/>
    <n v="560"/>
    <n v="147.36842105263159"/>
    <n v="1.5"/>
    <n v="0.17857142857142858"/>
    <n v="-1.150943896331845E-2"/>
    <n v="60"/>
  </r>
  <r>
    <n v="1858"/>
    <n v="40"/>
    <x v="0"/>
    <x v="5"/>
    <x v="4"/>
    <x v="0"/>
    <n v="42"/>
    <n v="5.6"/>
    <n v="7.7"/>
    <x v="0"/>
    <x v="4"/>
    <x v="27"/>
    <n v="4.4000000000000004"/>
    <n v="5.7"/>
    <n v="268.8"/>
    <n v="47.157894736842103"/>
    <n v="2.4000000000000004"/>
    <n v="0.15238095238095239"/>
    <n v="-1.150943896331845E-2"/>
    <n v="40"/>
  </r>
  <r>
    <n v="1859"/>
    <n v="64"/>
    <x v="1"/>
    <x v="2"/>
    <x v="3"/>
    <x v="2"/>
    <n v="47"/>
    <n v="6.3"/>
    <n v="8.1999999999999993"/>
    <x v="0"/>
    <x v="0"/>
    <x v="43"/>
    <n v="5.5"/>
    <n v="4.8"/>
    <n v="408.9"/>
    <n v="85.1875"/>
    <n v="1.7000000000000002"/>
    <n v="0.18510638297872339"/>
    <n v="-1.150943896331845E-2"/>
    <n v="49.473684210526322"/>
  </r>
  <r>
    <n v="1860"/>
    <n v="50"/>
    <x v="1"/>
    <x v="2"/>
    <x v="0"/>
    <x v="1"/>
    <n v="47"/>
    <n v="6.1"/>
    <n v="7.9"/>
    <x v="0"/>
    <x v="0"/>
    <x v="18"/>
    <n v="3.9"/>
    <n v="5.2"/>
    <n v="352.5"/>
    <n v="67.788461538461533"/>
    <n v="1.9000000000000004"/>
    <n v="0.15957446808510639"/>
    <n v="-1.150943896331845E-2"/>
    <n v="45.263157894736835"/>
  </r>
  <r>
    <n v="1861"/>
    <n v="56"/>
    <x v="0"/>
    <x v="5"/>
    <x v="5"/>
    <x v="0"/>
    <n v="43"/>
    <n v="7.3"/>
    <n v="9.1999999999999993"/>
    <x v="1"/>
    <x v="1"/>
    <x v="33"/>
    <n v="4.0999999999999996"/>
    <n v="6.2"/>
    <n v="292.39999999999998"/>
    <n v="47.161290322580641"/>
    <n v="0.70000000000000018"/>
    <n v="0.15813953488372093"/>
    <n v="-1.150943896331845E-2"/>
    <n v="34.736842105263158"/>
  </r>
  <r>
    <n v="1862"/>
    <n v="62"/>
    <x v="1"/>
    <x v="8"/>
    <x v="3"/>
    <x v="0"/>
    <n v="51"/>
    <n v="8.1"/>
    <n v="7.3"/>
    <x v="1"/>
    <x v="1"/>
    <x v="43"/>
    <n v="5.5"/>
    <n v="4.3"/>
    <n v="443.7"/>
    <n v="103.18604651162791"/>
    <n v="-9.9999999999999645E-2"/>
    <n v="0.17058823529411762"/>
    <n v="-1.150943896331845E-2"/>
    <n v="54.736842105263165"/>
  </r>
  <r>
    <n v="1863"/>
    <n v="24"/>
    <x v="1"/>
    <x v="0"/>
    <x v="1"/>
    <x v="1"/>
    <n v="51"/>
    <n v="5.6"/>
    <n v="6.8"/>
    <x v="0"/>
    <x v="2"/>
    <x v="3"/>
    <n v="4.2"/>
    <n v="3.4"/>
    <n v="510"/>
    <n v="150"/>
    <n v="2.4000000000000004"/>
    <n v="0.19607843137254902"/>
    <n v="-1.150943896331845E-2"/>
    <n v="64.21052631578948"/>
  </r>
  <r>
    <n v="1864"/>
    <n v="32"/>
    <x v="0"/>
    <x v="5"/>
    <x v="2"/>
    <x v="1"/>
    <n v="31"/>
    <n v="6.5"/>
    <n v="10"/>
    <x v="1"/>
    <x v="1"/>
    <x v="85"/>
    <n v="3.4"/>
    <n v="9.1"/>
    <n v="58.9"/>
    <n v="6.4725274725274726"/>
    <n v="1.5"/>
    <n v="6.1290322580645158E-2"/>
    <n v="-1.150943896331845E-2"/>
    <n v="4.2105263157894779"/>
  </r>
  <r>
    <n v="1865"/>
    <n v="47"/>
    <x v="0"/>
    <x v="4"/>
    <x v="4"/>
    <x v="1"/>
    <n v="55"/>
    <n v="5.2"/>
    <n v="5.8"/>
    <x v="0"/>
    <x v="3"/>
    <x v="3"/>
    <n v="7.9"/>
    <n v="2.9"/>
    <n v="550"/>
    <n v="189.65517241379311"/>
    <n v="2.8"/>
    <n v="0.18181818181818182"/>
    <n v="-1.150943896331845E-2"/>
    <n v="69.473684210526315"/>
  </r>
  <r>
    <n v="1866"/>
    <n v="62"/>
    <x v="1"/>
    <x v="7"/>
    <x v="2"/>
    <x v="1"/>
    <n v="31"/>
    <n v="6.8"/>
    <n v="10"/>
    <x v="1"/>
    <x v="1"/>
    <x v="76"/>
    <n v="1.7"/>
    <n v="7.7"/>
    <n v="139.5"/>
    <n v="18.116883116883116"/>
    <n v="1.2000000000000002"/>
    <n v="0.14516129032258066"/>
    <n v="-1.150943896331845E-2"/>
    <n v="18.94736842105263"/>
  </r>
  <r>
    <n v="1867"/>
    <n v="44"/>
    <x v="0"/>
    <x v="6"/>
    <x v="1"/>
    <x v="1"/>
    <n v="53"/>
    <n v="6.9"/>
    <n v="8.5"/>
    <x v="1"/>
    <x v="1"/>
    <x v="39"/>
    <n v="4.7"/>
    <n v="6.2"/>
    <n v="323.29999999999995"/>
    <n v="52.145161290322569"/>
    <n v="1.0999999999999996"/>
    <n v="0.1150943396226415"/>
    <n v="-1.150943896331845E-2"/>
    <n v="34.736842105263158"/>
  </r>
  <r>
    <n v="1868"/>
    <n v="54"/>
    <x v="0"/>
    <x v="0"/>
    <x v="0"/>
    <x v="2"/>
    <n v="54"/>
    <n v="5.9"/>
    <n v="7"/>
    <x v="0"/>
    <x v="2"/>
    <x v="3"/>
    <n v="4.4000000000000004"/>
    <n v="3.5"/>
    <n v="540"/>
    <n v="154.28571428571428"/>
    <n v="2.0999999999999996"/>
    <n v="0.18518518518518517"/>
    <n v="-1.150943896331845E-2"/>
    <n v="63.157894736842103"/>
  </r>
  <r>
    <n v="1869"/>
    <n v="58"/>
    <x v="1"/>
    <x v="4"/>
    <x v="5"/>
    <x v="1"/>
    <n v="36"/>
    <n v="7"/>
    <n v="10"/>
    <x v="1"/>
    <x v="1"/>
    <x v="21"/>
    <n v="5.0999999999999996"/>
    <n v="6.6"/>
    <n v="241.20000000000002"/>
    <n v="36.545454545454547"/>
    <n v="1"/>
    <n v="0.18611111111111112"/>
    <n v="-1.150943896331845E-2"/>
    <n v="30.526315789473692"/>
  </r>
  <r>
    <n v="1870"/>
    <n v="26"/>
    <x v="1"/>
    <x v="8"/>
    <x v="3"/>
    <x v="0"/>
    <n v="41"/>
    <n v="6.2"/>
    <n v="8.6999999999999993"/>
    <x v="0"/>
    <x v="0"/>
    <x v="45"/>
    <n v="4.4000000000000004"/>
    <n v="6.4"/>
    <n v="241.9"/>
    <n v="37.796875"/>
    <n v="1.7999999999999998"/>
    <n v="0.14390243902439026"/>
    <n v="-1.150943896331845E-2"/>
    <n v="32.631578947368418"/>
  </r>
  <r>
    <n v="1871"/>
    <n v="57"/>
    <x v="0"/>
    <x v="0"/>
    <x v="3"/>
    <x v="0"/>
    <n v="36"/>
    <n v="6.1"/>
    <n v="9.1"/>
    <x v="1"/>
    <x v="1"/>
    <x v="17"/>
    <n v="6.2"/>
    <n v="6.6"/>
    <n v="216"/>
    <n v="32.727272727272727"/>
    <n v="1.9000000000000004"/>
    <n v="0.16666666666666666"/>
    <n v="-1.150943896331845E-2"/>
    <n v="30.526315789473692"/>
  </r>
  <r>
    <n v="1872"/>
    <n v="51"/>
    <x v="0"/>
    <x v="0"/>
    <x v="1"/>
    <x v="1"/>
    <n v="43"/>
    <n v="4.9000000000000004"/>
    <n v="6.5"/>
    <x v="0"/>
    <x v="4"/>
    <x v="0"/>
    <n v="6.5"/>
    <n v="4.5999999999999996"/>
    <n v="318.2"/>
    <n v="69.173913043478265"/>
    <n v="3.0999999999999996"/>
    <n v="0.17209302325581396"/>
    <n v="-1.150943896331845E-2"/>
    <n v="51.578947368421055"/>
  </r>
  <r>
    <n v="1873"/>
    <n v="22"/>
    <x v="0"/>
    <x v="8"/>
    <x v="4"/>
    <x v="1"/>
    <n v="42"/>
    <n v="6.5"/>
    <n v="9"/>
    <x v="1"/>
    <x v="1"/>
    <x v="3"/>
    <n v="3.6"/>
    <n v="4.5"/>
    <n v="420"/>
    <n v="93.333333333333329"/>
    <n v="1.5"/>
    <n v="0.23809523809523808"/>
    <n v="-1.150943896331845E-2"/>
    <n v="52.631578947368418"/>
  </r>
  <r>
    <n v="1874"/>
    <n v="64"/>
    <x v="2"/>
    <x v="5"/>
    <x v="2"/>
    <x v="1"/>
    <n v="51"/>
    <n v="5.3"/>
    <n v="6.4"/>
    <x v="0"/>
    <x v="4"/>
    <x v="6"/>
    <n v="6.2"/>
    <n v="3.3"/>
    <n v="499.8"/>
    <n v="151.45454545454547"/>
    <n v="2.7"/>
    <n v="0.19215686274509805"/>
    <n v="-1.150943896331845E-2"/>
    <n v="65.26315789473685"/>
  </r>
  <r>
    <n v="1875"/>
    <n v="58"/>
    <x v="0"/>
    <x v="8"/>
    <x v="5"/>
    <x v="0"/>
    <n v="55"/>
    <n v="7.5"/>
    <n v="7.7"/>
    <x v="1"/>
    <x v="1"/>
    <x v="3"/>
    <n v="6.2"/>
    <n v="3.9"/>
    <n v="550"/>
    <n v="141.02564102564102"/>
    <n v="0.5"/>
    <n v="0.18181818181818182"/>
    <n v="-1.150943896331845E-2"/>
    <n v="58.947368421052623"/>
  </r>
  <r>
    <n v="1876"/>
    <n v="56"/>
    <x v="1"/>
    <x v="9"/>
    <x v="0"/>
    <x v="2"/>
    <n v="56"/>
    <n v="4.9000000000000004"/>
    <n v="5.3"/>
    <x v="0"/>
    <x v="0"/>
    <x v="3"/>
    <n v="6.8"/>
    <n v="2.7"/>
    <n v="560"/>
    <n v="207.40740740740739"/>
    <n v="3.0999999999999996"/>
    <n v="0.17857142857142858"/>
    <n v="-1.150943896331845E-2"/>
    <n v="71.578947368421055"/>
  </r>
  <r>
    <n v="1877"/>
    <n v="41"/>
    <x v="1"/>
    <x v="9"/>
    <x v="4"/>
    <x v="1"/>
    <n v="40"/>
    <n v="6.6"/>
    <n v="9.4"/>
    <x v="0"/>
    <x v="4"/>
    <x v="43"/>
    <n v="5.5"/>
    <n v="5.4"/>
    <n v="348"/>
    <n v="64.444444444444443"/>
    <n v="1.4000000000000004"/>
    <n v="0.21749999999999997"/>
    <n v="-1.150943896331845E-2"/>
    <n v="43.157894736842103"/>
  </r>
  <r>
    <n v="1878"/>
    <n v="27"/>
    <x v="0"/>
    <x v="6"/>
    <x v="5"/>
    <x v="2"/>
    <n v="43"/>
    <n v="5.8"/>
    <n v="7.9"/>
    <x v="0"/>
    <x v="4"/>
    <x v="3"/>
    <n v="6"/>
    <n v="4"/>
    <n v="430"/>
    <n v="107.5"/>
    <n v="2.2000000000000002"/>
    <n v="0.23255813953488372"/>
    <n v="-1.150943896331845E-2"/>
    <n v="57.894736842105267"/>
  </r>
  <r>
    <n v="1879"/>
    <n v="36"/>
    <x v="2"/>
    <x v="2"/>
    <x v="5"/>
    <x v="1"/>
    <n v="31"/>
    <n v="6.6"/>
    <n v="10"/>
    <x v="1"/>
    <x v="1"/>
    <x v="34"/>
    <n v="1.8"/>
    <n v="8.4"/>
    <n v="96.100000000000009"/>
    <n v="11.440476190476192"/>
    <n v="1.4000000000000004"/>
    <n v="0.1"/>
    <n v="-1.150943896331845E-2"/>
    <n v="11.578947368421048"/>
  </r>
  <r>
    <n v="1880"/>
    <n v="46"/>
    <x v="1"/>
    <x v="3"/>
    <x v="1"/>
    <x v="0"/>
    <n v="38"/>
    <n v="6.1"/>
    <n v="8.9"/>
    <x v="0"/>
    <x v="4"/>
    <x v="27"/>
    <n v="4.5999999999999996"/>
    <n v="6.2"/>
    <n v="243.20000000000002"/>
    <n v="39.225806451612904"/>
    <n v="1.9000000000000004"/>
    <n v="0.16842105263157894"/>
    <n v="-1.150943896331845E-2"/>
    <n v="34.736842105263158"/>
  </r>
  <r>
    <n v="1881"/>
    <n v="52"/>
    <x v="1"/>
    <x v="6"/>
    <x v="1"/>
    <x v="1"/>
    <n v="52"/>
    <n v="5"/>
    <n v="5.8"/>
    <x v="0"/>
    <x v="3"/>
    <x v="69"/>
    <n v="4.5"/>
    <n v="3.7"/>
    <n v="431.6"/>
    <n v="116.64864864864865"/>
    <n v="3"/>
    <n v="0.15961538461538463"/>
    <n v="-1.150943896331845E-2"/>
    <n v="61.05263157894737"/>
  </r>
  <r>
    <n v="1882"/>
    <n v="36"/>
    <x v="0"/>
    <x v="6"/>
    <x v="3"/>
    <x v="1"/>
    <n v="57"/>
    <n v="7.8"/>
    <n v="7"/>
    <x v="1"/>
    <x v="1"/>
    <x v="3"/>
    <n v="6.2"/>
    <n v="3.5"/>
    <n v="570"/>
    <n v="162.85714285714286"/>
    <n v="0.20000000000000018"/>
    <n v="0.17543859649122806"/>
    <n v="-1.150943896331845E-2"/>
    <n v="63.157894736842103"/>
  </r>
  <r>
    <n v="1883"/>
    <n v="61"/>
    <x v="1"/>
    <x v="7"/>
    <x v="0"/>
    <x v="1"/>
    <n v="35"/>
    <n v="4.9000000000000004"/>
    <n v="7.3"/>
    <x v="1"/>
    <x v="1"/>
    <x v="8"/>
    <n v="3.6"/>
    <n v="6.1"/>
    <n v="178.5"/>
    <n v="29.262295081967213"/>
    <n v="3.0999999999999996"/>
    <n v="0.14571428571428571"/>
    <n v="-1.150943896331845E-2"/>
    <n v="35.789473684210535"/>
  </r>
  <r>
    <n v="1884"/>
    <n v="31"/>
    <x v="1"/>
    <x v="3"/>
    <x v="4"/>
    <x v="1"/>
    <n v="40"/>
    <n v="7.2"/>
    <n v="9.8000000000000007"/>
    <x v="1"/>
    <x v="1"/>
    <x v="2"/>
    <n v="5.0999999999999996"/>
    <n v="6"/>
    <n v="308"/>
    <n v="51.333333333333336"/>
    <n v="0.79999999999999982"/>
    <n v="0.1925"/>
    <n v="-1.150943896331845E-2"/>
    <n v="36.84210526315789"/>
  </r>
  <r>
    <n v="1885"/>
    <n v="46"/>
    <x v="2"/>
    <x v="2"/>
    <x v="3"/>
    <x v="1"/>
    <n v="44"/>
    <n v="3.7"/>
    <n v="4.5999999999999996"/>
    <x v="0"/>
    <x v="4"/>
    <x v="38"/>
    <n v="5.0999999999999996"/>
    <n v="3.8"/>
    <n v="308"/>
    <n v="81.05263157894737"/>
    <n v="4.3"/>
    <n v="0.15909090909090909"/>
    <n v="-1.150943896331845E-2"/>
    <n v="60"/>
  </r>
  <r>
    <n v="1886"/>
    <n v="27"/>
    <x v="0"/>
    <x v="0"/>
    <x v="0"/>
    <x v="0"/>
    <n v="47"/>
    <n v="5.8"/>
    <n v="7.4"/>
    <x v="1"/>
    <x v="1"/>
    <x v="43"/>
    <n v="5.7"/>
    <n v="4.4000000000000004"/>
    <n v="408.9"/>
    <n v="92.931818181818173"/>
    <n v="2.2000000000000002"/>
    <n v="0.18510638297872339"/>
    <n v="-1.150943896331845E-2"/>
    <n v="53.684210526315788"/>
  </r>
  <r>
    <n v="1887"/>
    <n v="42"/>
    <x v="1"/>
    <x v="3"/>
    <x v="2"/>
    <x v="1"/>
    <n v="38"/>
    <n v="8.5"/>
    <n v="8"/>
    <x v="1"/>
    <x v="1"/>
    <x v="66"/>
    <n v="2.1"/>
    <n v="7.5"/>
    <n v="114"/>
    <n v="15.2"/>
    <n v="-0.5"/>
    <n v="7.8947368421052627E-2"/>
    <n v="-1.150943896331845E-2"/>
    <n v="21.052631578947366"/>
  </r>
  <r>
    <n v="1888"/>
    <n v="61"/>
    <x v="0"/>
    <x v="7"/>
    <x v="2"/>
    <x v="0"/>
    <n v="48"/>
    <n v="5.8"/>
    <n v="7.4"/>
    <x v="1"/>
    <x v="1"/>
    <x v="6"/>
    <n v="8"/>
    <n v="3.8"/>
    <n v="470.40000000000003"/>
    <n v="123.78947368421053"/>
    <n v="2.2000000000000002"/>
    <n v="0.20416666666666669"/>
    <n v="-1.150943896331845E-2"/>
    <n v="60"/>
  </r>
  <r>
    <n v="1889"/>
    <n v="48"/>
    <x v="0"/>
    <x v="1"/>
    <x v="3"/>
    <x v="1"/>
    <n v="41"/>
    <n v="6.3"/>
    <n v="8.9"/>
    <x v="1"/>
    <x v="1"/>
    <x v="42"/>
    <n v="5.0999999999999996"/>
    <n v="5.2"/>
    <n v="348.5"/>
    <n v="67.019230769230774"/>
    <n v="1.7000000000000002"/>
    <n v="0.2073170731707317"/>
    <n v="-1.150943896331845E-2"/>
    <n v="45.263157894736835"/>
  </r>
  <r>
    <n v="1890"/>
    <n v="39"/>
    <x v="0"/>
    <x v="6"/>
    <x v="4"/>
    <x v="0"/>
    <n v="44"/>
    <n v="8.6"/>
    <n v="7.2"/>
    <x v="1"/>
    <x v="1"/>
    <x v="27"/>
    <n v="4.9000000000000004"/>
    <n v="5.4"/>
    <n v="281.60000000000002"/>
    <n v="52.148148148148152"/>
    <n v="-0.59999999999999964"/>
    <n v="0.14545454545454548"/>
    <n v="-1.150943896331845E-2"/>
    <n v="43.157894736842103"/>
  </r>
  <r>
    <n v="1891"/>
    <n v="35"/>
    <x v="1"/>
    <x v="8"/>
    <x v="0"/>
    <x v="0"/>
    <n v="49"/>
    <n v="6"/>
    <n v="7.6"/>
    <x v="0"/>
    <x v="0"/>
    <x v="41"/>
    <n v="4"/>
    <n v="5.9"/>
    <n v="284.2"/>
    <n v="48.169491525423723"/>
    <n v="2"/>
    <n v="0.1183673469387755"/>
    <n v="-1.150943896331845E-2"/>
    <n v="37.89473684210526"/>
  </r>
  <r>
    <n v="1892"/>
    <n v="36"/>
    <x v="0"/>
    <x v="6"/>
    <x v="2"/>
    <x v="0"/>
    <n v="45"/>
    <n v="6.6"/>
    <n v="8.9"/>
    <x v="1"/>
    <x v="1"/>
    <x v="64"/>
    <n v="3.9"/>
    <n v="4.5999999999999996"/>
    <n v="436.49999999999994"/>
    <n v="94.891304347826079"/>
    <n v="1.4000000000000004"/>
    <n v="0.21555555555555553"/>
    <n v="-1.150943896331845E-2"/>
    <n v="51.578947368421055"/>
  </r>
  <r>
    <n v="1893"/>
    <n v="35"/>
    <x v="1"/>
    <x v="5"/>
    <x v="2"/>
    <x v="1"/>
    <n v="41"/>
    <n v="7.1"/>
    <n v="9.6999999999999993"/>
    <x v="1"/>
    <x v="1"/>
    <x v="42"/>
    <n v="5.8"/>
    <n v="5.6"/>
    <n v="348.5"/>
    <n v="62.232142857142861"/>
    <n v="0.90000000000000036"/>
    <n v="0.2073170731707317"/>
    <n v="-1.150943896331845E-2"/>
    <n v="41.052631578947377"/>
  </r>
  <r>
    <n v="1894"/>
    <n v="38"/>
    <x v="2"/>
    <x v="7"/>
    <x v="4"/>
    <x v="1"/>
    <n v="44"/>
    <n v="4.0999999999999996"/>
    <n v="5.3"/>
    <x v="0"/>
    <x v="4"/>
    <x v="70"/>
    <n v="5.0999999999999996"/>
    <n v="3.4"/>
    <n v="369.6"/>
    <n v="108.70588235294119"/>
    <n v="3.9000000000000004"/>
    <n v="0.19090909090909092"/>
    <n v="-1.150943896331845E-2"/>
    <n v="64.21052631578948"/>
  </r>
  <r>
    <n v="1895"/>
    <n v="27"/>
    <x v="0"/>
    <x v="6"/>
    <x v="3"/>
    <x v="0"/>
    <n v="44"/>
    <n v="5.5"/>
    <n v="7.3"/>
    <x v="1"/>
    <x v="1"/>
    <x v="38"/>
    <n v="5.4"/>
    <n v="5.2"/>
    <n v="308"/>
    <n v="59.230769230769226"/>
    <n v="2.5"/>
    <n v="0.15909090909090909"/>
    <n v="-1.150943896331845E-2"/>
    <n v="45.263157894736835"/>
  </r>
  <r>
    <n v="1896"/>
    <n v="57"/>
    <x v="1"/>
    <x v="6"/>
    <x v="1"/>
    <x v="1"/>
    <n v="42"/>
    <n v="6.4"/>
    <n v="8.9"/>
    <x v="0"/>
    <x v="0"/>
    <x v="35"/>
    <n v="3.3"/>
    <n v="6.3"/>
    <n v="264.59999999999997"/>
    <n v="41.999999999999993"/>
    <n v="1.5999999999999996"/>
    <n v="0.15"/>
    <n v="-1.150943896331845E-2"/>
    <n v="33.684210526315788"/>
  </r>
  <r>
    <n v="1897"/>
    <n v="57"/>
    <x v="0"/>
    <x v="3"/>
    <x v="5"/>
    <x v="1"/>
    <n v="42"/>
    <n v="3.8"/>
    <n v="5"/>
    <x v="0"/>
    <x v="5"/>
    <x v="57"/>
    <n v="4.5"/>
    <n v="3.1"/>
    <n v="369.6"/>
    <n v="119.22580645161291"/>
    <n v="4.2"/>
    <n v="0.20952380952380953"/>
    <n v="-1.150943896331845E-2"/>
    <n v="67.368421052631575"/>
  </r>
  <r>
    <n v="1898"/>
    <n v="48"/>
    <x v="0"/>
    <x v="3"/>
    <x v="0"/>
    <x v="1"/>
    <n v="57"/>
    <n v="8.3000000000000007"/>
    <n v="6.4"/>
    <x v="1"/>
    <x v="1"/>
    <x v="3"/>
    <n v="5.7"/>
    <n v="3.2"/>
    <n v="570"/>
    <n v="178.125"/>
    <n v="-0.30000000000000071"/>
    <n v="0.17543859649122806"/>
    <n v="-1.150943896331845E-2"/>
    <n v="66.315789473684205"/>
  </r>
  <r>
    <n v="1899"/>
    <n v="60"/>
    <x v="1"/>
    <x v="8"/>
    <x v="2"/>
    <x v="0"/>
    <n v="49"/>
    <n v="7.3"/>
    <n v="8.6"/>
    <x v="0"/>
    <x v="0"/>
    <x v="43"/>
    <n v="5"/>
    <n v="4.9000000000000004"/>
    <n v="426.29999999999995"/>
    <n v="86.999999999999986"/>
    <n v="0.70000000000000018"/>
    <n v="0.17755102040816326"/>
    <n v="-1.150943896331845E-2"/>
    <n v="48.421052631578945"/>
  </r>
  <r>
    <n v="1900"/>
    <n v="55"/>
    <x v="1"/>
    <x v="4"/>
    <x v="5"/>
    <x v="0"/>
    <n v="42"/>
    <n v="7.1"/>
    <n v="9.6"/>
    <x v="1"/>
    <x v="1"/>
    <x v="21"/>
    <n v="3.9"/>
    <n v="6.4"/>
    <n v="281.40000000000003"/>
    <n v="43.96875"/>
    <n v="0.90000000000000036"/>
    <n v="0.15952380952380954"/>
    <n v="-1.150943896331845E-2"/>
    <n v="32.631578947368418"/>
  </r>
  <r>
    <n v="1901"/>
    <n v="45"/>
    <x v="1"/>
    <x v="5"/>
    <x v="5"/>
    <x v="0"/>
    <n v="50"/>
    <n v="8.1999999999999993"/>
    <n v="7.2"/>
    <x v="1"/>
    <x v="1"/>
    <x v="20"/>
    <n v="5.4"/>
    <n v="4"/>
    <n v="459.99999999999994"/>
    <n v="114.99999999999999"/>
    <n v="-0.19999999999999929"/>
    <n v="0.184"/>
    <n v="-1.150943896331845E-2"/>
    <n v="57.894736842105267"/>
  </r>
  <r>
    <n v="1902"/>
    <n v="50"/>
    <x v="1"/>
    <x v="8"/>
    <x v="1"/>
    <x v="1"/>
    <n v="42"/>
    <n v="7.3"/>
    <n v="9.4"/>
    <x v="1"/>
    <x v="1"/>
    <x v="67"/>
    <n v="5.9"/>
    <n v="6.4"/>
    <n v="277.2"/>
    <n v="43.312499999999993"/>
    <n v="0.70000000000000018"/>
    <n v="0.15714285714285714"/>
    <n v="-1.150943896331845E-2"/>
    <n v="32.631578947368418"/>
  </r>
  <r>
    <n v="1903"/>
    <n v="63"/>
    <x v="0"/>
    <x v="1"/>
    <x v="5"/>
    <x v="1"/>
    <n v="54"/>
    <n v="5.9"/>
    <n v="6.9"/>
    <x v="0"/>
    <x v="0"/>
    <x v="6"/>
    <n v="5.8"/>
    <n v="3.6"/>
    <n v="529.20000000000005"/>
    <n v="147"/>
    <n v="2.0999999999999996"/>
    <n v="0.18148148148148149"/>
    <n v="-1.150943896331845E-2"/>
    <n v="62.10526315789474"/>
  </r>
  <r>
    <n v="1904"/>
    <n v="31"/>
    <x v="0"/>
    <x v="5"/>
    <x v="4"/>
    <x v="2"/>
    <n v="47"/>
    <n v="3.8"/>
    <n v="4.4000000000000004"/>
    <x v="0"/>
    <x v="0"/>
    <x v="3"/>
    <n v="6.7"/>
    <n v="2.2000000000000002"/>
    <n v="470"/>
    <n v="213.63636363636363"/>
    <n v="4.2"/>
    <n v="0.21276595744680851"/>
    <n v="-1.150943896331845E-2"/>
    <n v="76.84210526315789"/>
  </r>
  <r>
    <n v="1905"/>
    <n v="36"/>
    <x v="1"/>
    <x v="3"/>
    <x v="3"/>
    <x v="1"/>
    <n v="44"/>
    <n v="5.2"/>
    <n v="6.9"/>
    <x v="1"/>
    <x v="1"/>
    <x v="9"/>
    <n v="4.5"/>
    <n v="4.4000000000000004"/>
    <n v="352"/>
    <n v="80"/>
    <n v="2.8"/>
    <n v="0.18181818181818182"/>
    <n v="-1.150943896331845E-2"/>
    <n v="53.684210526315788"/>
  </r>
  <r>
    <n v="1906"/>
    <n v="34"/>
    <x v="0"/>
    <x v="6"/>
    <x v="0"/>
    <x v="1"/>
    <n v="48"/>
    <n v="5.2"/>
    <n v="6.5"/>
    <x v="0"/>
    <x v="4"/>
    <x v="57"/>
    <n v="5"/>
    <n v="3.9"/>
    <n v="422.40000000000003"/>
    <n v="108.30769230769232"/>
    <n v="2.8"/>
    <n v="0.18333333333333335"/>
    <n v="-1.150943896331845E-2"/>
    <n v="58.947368421052623"/>
  </r>
  <r>
    <n v="1907"/>
    <n v="28"/>
    <x v="0"/>
    <x v="0"/>
    <x v="4"/>
    <x v="1"/>
    <n v="32"/>
    <n v="7.1"/>
    <n v="10"/>
    <x v="1"/>
    <x v="1"/>
    <x v="48"/>
    <n v="4.0999999999999996"/>
    <n v="7.3"/>
    <n v="176"/>
    <n v="24.109589041095891"/>
    <n v="0.90000000000000036"/>
    <n v="0.171875"/>
    <n v="-1.150943896331845E-2"/>
    <n v="23.157894736842106"/>
  </r>
  <r>
    <n v="1908"/>
    <n v="58"/>
    <x v="1"/>
    <x v="6"/>
    <x v="3"/>
    <x v="1"/>
    <n v="35"/>
    <n v="6.3"/>
    <n v="9.5"/>
    <x v="1"/>
    <x v="1"/>
    <x v="58"/>
    <n v="2.6"/>
    <n v="8.1"/>
    <n v="115.5"/>
    <n v="14.25925925925926"/>
    <n v="1.7000000000000002"/>
    <n v="9.4285714285714278E-2"/>
    <n v="-1.150943896331845E-2"/>
    <n v="14.736842105263163"/>
  </r>
  <r>
    <n v="1909"/>
    <n v="61"/>
    <x v="0"/>
    <x v="2"/>
    <x v="4"/>
    <x v="1"/>
    <n v="35"/>
    <n v="3.9"/>
    <n v="5.8"/>
    <x v="1"/>
    <x v="1"/>
    <x v="53"/>
    <n v="4.5"/>
    <n v="4.5999999999999996"/>
    <n v="227.5"/>
    <n v="49.456521739130437"/>
    <n v="4.0999999999999996"/>
    <n v="0.18571428571428572"/>
    <n v="-1.150943896331845E-2"/>
    <n v="51.578947368421055"/>
  </r>
  <r>
    <n v="1910"/>
    <n v="31"/>
    <x v="0"/>
    <x v="8"/>
    <x v="2"/>
    <x v="1"/>
    <n v="46"/>
    <n v="7.5"/>
    <n v="8.6999999999999993"/>
    <x v="1"/>
    <x v="1"/>
    <x v="1"/>
    <n v="6.6"/>
    <n v="5.2"/>
    <n v="377.2"/>
    <n v="72.538461538461533"/>
    <n v="0.5"/>
    <n v="0.17826086956521739"/>
    <n v="-1.150943896331845E-2"/>
    <n v="45.263157894736835"/>
  </r>
  <r>
    <n v="1911"/>
    <n v="51"/>
    <x v="1"/>
    <x v="5"/>
    <x v="2"/>
    <x v="1"/>
    <n v="58"/>
    <n v="8.1999999999999993"/>
    <n v="6.4"/>
    <x v="1"/>
    <x v="1"/>
    <x v="6"/>
    <n v="7.4"/>
    <n v="3.3"/>
    <n v="568.40000000000009"/>
    <n v="172.24242424242428"/>
    <n v="-0.19999999999999929"/>
    <n v="0.16896551724137931"/>
    <n v="-1.150943896331845E-2"/>
    <n v="65.26315789473685"/>
  </r>
  <r>
    <n v="1912"/>
    <n v="44"/>
    <x v="1"/>
    <x v="0"/>
    <x v="1"/>
    <x v="1"/>
    <n v="62"/>
    <n v="8.4"/>
    <n v="5.7"/>
    <x v="1"/>
    <x v="1"/>
    <x v="3"/>
    <n v="7"/>
    <n v="2.8"/>
    <n v="620"/>
    <n v="221.42857142857144"/>
    <n v="-0.40000000000000036"/>
    <n v="0.16129032258064516"/>
    <n v="-1.150943896331845E-2"/>
    <n v="70.526315789473685"/>
  </r>
  <r>
    <n v="1913"/>
    <n v="58"/>
    <x v="1"/>
    <x v="2"/>
    <x v="4"/>
    <x v="2"/>
    <n v="50"/>
    <n v="4.5"/>
    <n v="5.3"/>
    <x v="0"/>
    <x v="4"/>
    <x v="60"/>
    <n v="5.6"/>
    <n v="2.9"/>
    <n v="475"/>
    <n v="163.79310344827587"/>
    <n v="3.5"/>
    <n v="0.19"/>
    <n v="-1.150943896331845E-2"/>
    <n v="69.473684210526315"/>
  </r>
  <r>
    <n v="1914"/>
    <n v="37"/>
    <x v="1"/>
    <x v="1"/>
    <x v="5"/>
    <x v="1"/>
    <n v="49"/>
    <n v="6.7"/>
    <n v="8.6"/>
    <x v="0"/>
    <x v="4"/>
    <x v="5"/>
    <n v="4"/>
    <n v="5"/>
    <n v="421.4"/>
    <n v="84.28"/>
    <n v="1.2999999999999998"/>
    <n v="0.17551020408163265"/>
    <n v="-1.150943896331845E-2"/>
    <n v="47.368421052631575"/>
  </r>
  <r>
    <n v="1915"/>
    <n v="34"/>
    <x v="0"/>
    <x v="6"/>
    <x v="2"/>
    <x v="1"/>
    <n v="30"/>
    <n v="4.7"/>
    <n v="7.5"/>
    <x v="1"/>
    <x v="1"/>
    <x v="54"/>
    <n v="6.7"/>
    <n v="6.1"/>
    <n v="162"/>
    <n v="26.557377049180328"/>
    <n v="3.3"/>
    <n v="0.18000000000000002"/>
    <n v="-1.150943896331845E-2"/>
    <n v="35.789473684210535"/>
  </r>
  <r>
    <n v="1916"/>
    <n v="51"/>
    <x v="1"/>
    <x v="4"/>
    <x v="3"/>
    <x v="0"/>
    <n v="40"/>
    <n v="9"/>
    <n v="7"/>
    <x v="1"/>
    <x v="1"/>
    <x v="8"/>
    <n v="3.1"/>
    <n v="5.9"/>
    <n v="204"/>
    <n v="34.576271186440678"/>
    <n v="-1"/>
    <n v="0.1275"/>
    <n v="-1.150943896331845E-2"/>
    <n v="37.89473684210526"/>
  </r>
  <r>
    <n v="1917"/>
    <n v="25"/>
    <x v="1"/>
    <x v="7"/>
    <x v="1"/>
    <x v="2"/>
    <n v="38"/>
    <n v="6.2"/>
    <n v="9.1"/>
    <x v="1"/>
    <x v="1"/>
    <x v="49"/>
    <n v="5.2"/>
    <n v="7.5"/>
    <n v="155.79999999999998"/>
    <n v="20.77333333333333"/>
    <n v="1.7999999999999998"/>
    <n v="0.10789473684210525"/>
    <n v="-1.150943896331845E-2"/>
    <n v="21.052631578947366"/>
  </r>
  <r>
    <n v="1918"/>
    <n v="63"/>
    <x v="0"/>
    <x v="2"/>
    <x v="5"/>
    <x v="1"/>
    <n v="40"/>
    <n v="5.6"/>
    <n v="8"/>
    <x v="1"/>
    <x v="1"/>
    <x v="8"/>
    <n v="4.0999999999999996"/>
    <n v="6.4"/>
    <n v="204"/>
    <n v="31.875"/>
    <n v="2.4000000000000004"/>
    <n v="0.1275"/>
    <n v="-1.150943896331845E-2"/>
    <n v="32.631578947368418"/>
  </r>
  <r>
    <n v="1919"/>
    <n v="62"/>
    <x v="0"/>
    <x v="6"/>
    <x v="0"/>
    <x v="0"/>
    <n v="43"/>
    <n v="5.4"/>
    <n v="7.3"/>
    <x v="0"/>
    <x v="0"/>
    <x v="27"/>
    <n v="2.9"/>
    <n v="5.4"/>
    <n v="275.2"/>
    <n v="50.962962962962955"/>
    <n v="2.5999999999999996"/>
    <n v="0.14883720930232558"/>
    <n v="-1.150943896331845E-2"/>
    <n v="43.157894736842103"/>
  </r>
  <r>
    <n v="1920"/>
    <n v="54"/>
    <x v="1"/>
    <x v="6"/>
    <x v="4"/>
    <x v="1"/>
    <n v="41"/>
    <n v="6.7"/>
    <n v="9.5"/>
    <x v="0"/>
    <x v="3"/>
    <x v="21"/>
    <n v="2.5"/>
    <n v="6.4"/>
    <n v="274.7"/>
    <n v="42.921874999999993"/>
    <n v="1.2999999999999998"/>
    <n v="0.16341463414634147"/>
    <n v="-1.150943896331845E-2"/>
    <n v="32.631578947368418"/>
  </r>
  <r>
    <n v="1921"/>
    <n v="53"/>
    <x v="1"/>
    <x v="5"/>
    <x v="2"/>
    <x v="1"/>
    <n v="30"/>
    <n v="7"/>
    <n v="10"/>
    <x v="1"/>
    <x v="1"/>
    <x v="58"/>
    <n v="4.8"/>
    <n v="8.4"/>
    <n v="99"/>
    <n v="11.785714285714285"/>
    <n v="1"/>
    <n v="0.11"/>
    <n v="-1.150943896331845E-2"/>
    <n v="11.578947368421048"/>
  </r>
  <r>
    <n v="1922"/>
    <n v="57"/>
    <x v="1"/>
    <x v="5"/>
    <x v="5"/>
    <x v="1"/>
    <n v="50"/>
    <n v="3.7"/>
    <n v="4.0999999999999996"/>
    <x v="0"/>
    <x v="2"/>
    <x v="38"/>
    <n v="3.6"/>
    <n v="3.6"/>
    <n v="350"/>
    <n v="97.222222222222214"/>
    <n v="4.3"/>
    <n v="0.14000000000000001"/>
    <n v="-1.150943896331845E-2"/>
    <n v="62.10526315789474"/>
  </r>
  <r>
    <n v="1923"/>
    <n v="24"/>
    <x v="1"/>
    <x v="4"/>
    <x v="3"/>
    <x v="1"/>
    <n v="36"/>
    <n v="8.3000000000000007"/>
    <n v="8.5"/>
    <x v="1"/>
    <x v="1"/>
    <x v="30"/>
    <n v="1.6"/>
    <n v="7.6"/>
    <n v="115.2"/>
    <n v="15.157894736842106"/>
    <n v="-0.30000000000000071"/>
    <n v="8.8888888888888892E-2"/>
    <n v="-1.150943896331845E-2"/>
    <n v="20.000000000000004"/>
  </r>
  <r>
    <n v="1924"/>
    <n v="37"/>
    <x v="1"/>
    <x v="2"/>
    <x v="4"/>
    <x v="0"/>
    <n v="46"/>
    <n v="6.9"/>
    <n v="9.3000000000000007"/>
    <x v="1"/>
    <x v="1"/>
    <x v="41"/>
    <n v="3.6"/>
    <n v="6.7"/>
    <n v="266.8"/>
    <n v="39.820895522388064"/>
    <n v="1.0999999999999996"/>
    <n v="0.12608695652173912"/>
    <n v="-1.150943896331845E-2"/>
    <n v="29.473684210526311"/>
  </r>
  <r>
    <n v="1925"/>
    <n v="35"/>
    <x v="2"/>
    <x v="3"/>
    <x v="3"/>
    <x v="1"/>
    <n v="61"/>
    <n v="8.3000000000000007"/>
    <n v="6"/>
    <x v="1"/>
    <x v="1"/>
    <x v="3"/>
    <n v="5.3"/>
    <n v="3"/>
    <n v="610"/>
    <n v="203.33333333333334"/>
    <n v="-0.30000000000000071"/>
    <n v="0.16393442622950818"/>
    <n v="-1.150943896331845E-2"/>
    <n v="68.421052631578945"/>
  </r>
  <r>
    <n v="1926"/>
    <n v="27"/>
    <x v="1"/>
    <x v="5"/>
    <x v="1"/>
    <x v="1"/>
    <n v="37"/>
    <n v="8.8000000000000007"/>
    <n v="7.7"/>
    <x v="1"/>
    <x v="1"/>
    <x v="51"/>
    <n v="3.9"/>
    <n v="6.7"/>
    <n v="159.1"/>
    <n v="23.746268656716417"/>
    <n v="-0.80000000000000071"/>
    <n v="0.11621621621621621"/>
    <n v="-1.150943896331845E-2"/>
    <n v="29.473684210526311"/>
  </r>
  <r>
    <n v="1927"/>
    <n v="44"/>
    <x v="0"/>
    <x v="7"/>
    <x v="2"/>
    <x v="0"/>
    <n v="30"/>
    <n v="6.1"/>
    <n v="9.6"/>
    <x v="1"/>
    <x v="1"/>
    <x v="30"/>
    <n v="3.4"/>
    <n v="8.1999999999999993"/>
    <n v="96"/>
    <n v="11.707317073170733"/>
    <n v="1.9000000000000004"/>
    <n v="0.10666666666666667"/>
    <n v="-1.150943896331845E-2"/>
    <n v="13.684210526315796"/>
  </r>
  <r>
    <n v="1928"/>
    <n v="51"/>
    <x v="1"/>
    <x v="6"/>
    <x v="2"/>
    <x v="1"/>
    <n v="42"/>
    <n v="7.5"/>
    <n v="9.1"/>
    <x v="1"/>
    <x v="1"/>
    <x v="43"/>
    <n v="4"/>
    <n v="5.2"/>
    <n v="365.4"/>
    <n v="70.269230769230759"/>
    <n v="0.5"/>
    <n v="0.20714285714285713"/>
    <n v="-1.150943896331845E-2"/>
    <n v="45.263157894736835"/>
  </r>
  <r>
    <n v="1929"/>
    <n v="45"/>
    <x v="0"/>
    <x v="6"/>
    <x v="1"/>
    <x v="2"/>
    <n v="53"/>
    <n v="5.3"/>
    <n v="6.2"/>
    <x v="0"/>
    <x v="0"/>
    <x v="2"/>
    <n v="4.5999999999999996"/>
    <n v="4.2"/>
    <n v="408.1"/>
    <n v="97.166666666666671"/>
    <n v="2.7"/>
    <n v="0.14528301886792452"/>
    <n v="-1.150943896331845E-2"/>
    <n v="55.78947368421052"/>
  </r>
  <r>
    <n v="1930"/>
    <n v="41"/>
    <x v="1"/>
    <x v="1"/>
    <x v="3"/>
    <x v="2"/>
    <n v="60"/>
    <n v="5.5"/>
    <n v="5.7"/>
    <x v="0"/>
    <x v="0"/>
    <x v="3"/>
    <n v="7.4"/>
    <n v="2.9"/>
    <n v="600"/>
    <n v="206.89655172413794"/>
    <n v="2.5"/>
    <n v="0.16666666666666666"/>
    <n v="-1.150943896331845E-2"/>
    <n v="69.473684210526315"/>
  </r>
  <r>
    <n v="1931"/>
    <n v="50"/>
    <x v="1"/>
    <x v="1"/>
    <x v="4"/>
    <x v="1"/>
    <n v="35"/>
    <n v="8.6"/>
    <n v="8.1999999999999993"/>
    <x v="1"/>
    <x v="1"/>
    <x v="30"/>
    <n v="1.8"/>
    <n v="7.5"/>
    <n v="112"/>
    <n v="14.933333333333334"/>
    <n v="-0.59999999999999964"/>
    <n v="9.1428571428571428E-2"/>
    <n v="-1.150943896331845E-2"/>
    <n v="21.052631578947366"/>
  </r>
  <r>
    <n v="1932"/>
    <n v="62"/>
    <x v="1"/>
    <x v="4"/>
    <x v="3"/>
    <x v="2"/>
    <n v="48"/>
    <n v="5.0999999999999996"/>
    <n v="6.3"/>
    <x v="0"/>
    <x v="0"/>
    <x v="22"/>
    <n v="4.5999999999999996"/>
    <n v="5"/>
    <n v="297.60000000000002"/>
    <n v="59.52"/>
    <n v="2.9000000000000004"/>
    <n v="0.12916666666666668"/>
    <n v="-1.150943896331845E-2"/>
    <n v="47.368421052631575"/>
  </r>
  <r>
    <n v="1933"/>
    <n v="29"/>
    <x v="1"/>
    <x v="2"/>
    <x v="4"/>
    <x v="1"/>
    <n v="41"/>
    <n v="6.5"/>
    <n v="9.1"/>
    <x v="1"/>
    <x v="1"/>
    <x v="32"/>
    <n v="3.1"/>
    <n v="6"/>
    <n v="291.09999999999997"/>
    <n v="48.516666666666659"/>
    <n v="1.5"/>
    <n v="0.17317073170731706"/>
    <n v="-1.150943896331845E-2"/>
    <n v="36.84210526315789"/>
  </r>
  <r>
    <n v="1934"/>
    <n v="31"/>
    <x v="0"/>
    <x v="9"/>
    <x v="5"/>
    <x v="1"/>
    <n v="44"/>
    <n v="4.8"/>
    <n v="6.4"/>
    <x v="0"/>
    <x v="5"/>
    <x v="69"/>
    <n v="4.3"/>
    <n v="4"/>
    <n v="365.20000000000005"/>
    <n v="91.300000000000011"/>
    <n v="3.2"/>
    <n v="0.18863636363636366"/>
    <n v="-1.150943896331845E-2"/>
    <n v="57.894736842105267"/>
  </r>
  <r>
    <n v="1935"/>
    <n v="47"/>
    <x v="0"/>
    <x v="0"/>
    <x v="1"/>
    <x v="1"/>
    <n v="66"/>
    <n v="5.2"/>
    <n v="4.7"/>
    <x v="0"/>
    <x v="2"/>
    <x v="3"/>
    <n v="6.7"/>
    <n v="2.4"/>
    <n v="660"/>
    <n v="275"/>
    <n v="2.8"/>
    <n v="0.15151515151515152"/>
    <n v="-1.150943896331845E-2"/>
    <n v="74.73684210526315"/>
  </r>
  <r>
    <n v="1936"/>
    <n v="25"/>
    <x v="0"/>
    <x v="5"/>
    <x v="0"/>
    <x v="0"/>
    <n v="32"/>
    <n v="5.4"/>
    <n v="8.5"/>
    <x v="1"/>
    <x v="1"/>
    <x v="45"/>
    <n v="1.5"/>
    <n v="6.3"/>
    <n v="188.8"/>
    <n v="29.968253968253972"/>
    <n v="2.5999999999999996"/>
    <n v="0.18437500000000001"/>
    <n v="-1.150943896331845E-2"/>
    <n v="33.684210526315788"/>
  </r>
  <r>
    <n v="1937"/>
    <n v="39"/>
    <x v="1"/>
    <x v="2"/>
    <x v="4"/>
    <x v="0"/>
    <n v="47"/>
    <n v="8.4"/>
    <n v="7.2"/>
    <x v="1"/>
    <x v="1"/>
    <x v="2"/>
    <n v="7.1"/>
    <n v="4.8"/>
    <n v="361.90000000000003"/>
    <n v="75.395833333333343"/>
    <n v="-0.40000000000000036"/>
    <n v="0.16382978723404257"/>
    <n v="-1.150943896331845E-2"/>
    <n v="49.473684210526322"/>
  </r>
  <r>
    <n v="1938"/>
    <n v="24"/>
    <x v="1"/>
    <x v="6"/>
    <x v="2"/>
    <x v="1"/>
    <n v="48"/>
    <n v="7"/>
    <n v="9.1999999999999993"/>
    <x v="1"/>
    <x v="1"/>
    <x v="43"/>
    <n v="3.3"/>
    <n v="5.2"/>
    <n v="417.59999999999997"/>
    <n v="80.307692307692292"/>
    <n v="1"/>
    <n v="0.18124999999999999"/>
    <n v="-1.150943896331845E-2"/>
    <n v="45.263157894736835"/>
  </r>
  <r>
    <n v="1939"/>
    <n v="42"/>
    <x v="1"/>
    <x v="8"/>
    <x v="5"/>
    <x v="1"/>
    <n v="53"/>
    <n v="7.5"/>
    <n v="8"/>
    <x v="0"/>
    <x v="4"/>
    <x v="29"/>
    <n v="2.6"/>
    <n v="4.5"/>
    <n v="471.70000000000005"/>
    <n v="104.82222222222224"/>
    <n v="0.5"/>
    <n v="0.16792452830188681"/>
    <n v="-1.150943896331845E-2"/>
    <n v="52.631578947368418"/>
  </r>
  <r>
    <n v="1940"/>
    <n v="28"/>
    <x v="0"/>
    <x v="1"/>
    <x v="2"/>
    <x v="1"/>
    <n v="45"/>
    <n v="3.5"/>
    <n v="4.2"/>
    <x v="0"/>
    <x v="0"/>
    <x v="63"/>
    <n v="5.2"/>
    <n v="2.4"/>
    <n v="423"/>
    <n v="176.25"/>
    <n v="4.5"/>
    <n v="0.2088888888888889"/>
    <n v="-1.150943896331845E-2"/>
    <n v="74.73684210526315"/>
  </r>
  <r>
    <n v="1941"/>
    <n v="48"/>
    <x v="1"/>
    <x v="0"/>
    <x v="5"/>
    <x v="2"/>
    <n v="47"/>
    <n v="6.3"/>
    <n v="8.1999999999999993"/>
    <x v="0"/>
    <x v="0"/>
    <x v="67"/>
    <n v="3.7"/>
    <n v="5.8"/>
    <n v="310.2"/>
    <n v="53.482758620689658"/>
    <n v="1.7000000000000002"/>
    <n v="0.1404255319148936"/>
    <n v="-1.150943896331845E-2"/>
    <n v="38.947368421052637"/>
  </r>
  <r>
    <n v="1942"/>
    <n v="35"/>
    <x v="1"/>
    <x v="5"/>
    <x v="2"/>
    <x v="2"/>
    <n v="41"/>
    <n v="5.6"/>
    <n v="7.8"/>
    <x v="1"/>
    <x v="1"/>
    <x v="11"/>
    <n v="3.7"/>
    <n v="5.3"/>
    <n v="299.3"/>
    <n v="56.471698113207552"/>
    <n v="2.4000000000000004"/>
    <n v="0.17804878048780487"/>
    <n v="-1.150943896331845E-2"/>
    <n v="44.21052631578948"/>
  </r>
  <r>
    <n v="1943"/>
    <n v="41"/>
    <x v="0"/>
    <x v="3"/>
    <x v="3"/>
    <x v="0"/>
    <n v="47"/>
    <n v="6.9"/>
    <n v="9.1999999999999993"/>
    <x v="1"/>
    <x v="1"/>
    <x v="27"/>
    <n v="4.9000000000000004"/>
    <n v="6.4"/>
    <n v="300.8"/>
    <n v="47"/>
    <n v="1.0999999999999996"/>
    <n v="0.13617021276595745"/>
    <n v="-1.150943896331845E-2"/>
    <n v="32.631578947368418"/>
  </r>
  <r>
    <n v="1944"/>
    <n v="27"/>
    <x v="1"/>
    <x v="3"/>
    <x v="3"/>
    <x v="0"/>
    <n v="42"/>
    <n v="9"/>
    <n v="6.8"/>
    <x v="1"/>
    <x v="1"/>
    <x v="7"/>
    <n v="3.2"/>
    <n v="4.9000000000000004"/>
    <n v="289.8"/>
    <n v="59.142857142857139"/>
    <n v="-1"/>
    <n v="0.16428571428571428"/>
    <n v="-1.150943896331845E-2"/>
    <n v="48.421052631578945"/>
  </r>
  <r>
    <n v="1945"/>
    <n v="39"/>
    <x v="1"/>
    <x v="1"/>
    <x v="3"/>
    <x v="1"/>
    <n v="49"/>
    <n v="3"/>
    <n v="3.1"/>
    <x v="0"/>
    <x v="0"/>
    <x v="39"/>
    <n v="4.7"/>
    <n v="3.5"/>
    <n v="298.89999999999998"/>
    <n v="85.399999999999991"/>
    <n v="5"/>
    <n v="0.12448979591836734"/>
    <n v="-1.150943896331845E-2"/>
    <n v="63.157894736842103"/>
  </r>
  <r>
    <n v="1946"/>
    <n v="33"/>
    <x v="1"/>
    <x v="2"/>
    <x v="5"/>
    <x v="1"/>
    <n v="42"/>
    <n v="6.8"/>
    <n v="9.5"/>
    <x v="1"/>
    <x v="1"/>
    <x v="32"/>
    <n v="5.4"/>
    <n v="6.2"/>
    <n v="298.2"/>
    <n v="48.096774193548384"/>
    <n v="1.2000000000000002"/>
    <n v="0.16904761904761903"/>
    <n v="-1.150943896331845E-2"/>
    <n v="34.736842105263158"/>
  </r>
  <r>
    <n v="1947"/>
    <n v="58"/>
    <x v="0"/>
    <x v="5"/>
    <x v="5"/>
    <x v="1"/>
    <n v="48"/>
    <n v="9"/>
    <n v="6.2"/>
    <x v="1"/>
    <x v="1"/>
    <x v="3"/>
    <n v="3.7"/>
    <n v="3.1"/>
    <n v="480"/>
    <n v="154.83870967741936"/>
    <n v="-1"/>
    <n v="0.20833333333333334"/>
    <n v="-1.150943896331845E-2"/>
    <n v="67.368421052631575"/>
  </r>
  <r>
    <n v="1948"/>
    <n v="56"/>
    <x v="1"/>
    <x v="0"/>
    <x v="2"/>
    <x v="0"/>
    <n v="44"/>
    <n v="5.4"/>
    <n v="7.3"/>
    <x v="0"/>
    <x v="5"/>
    <x v="27"/>
    <n v="5.4"/>
    <n v="5.4"/>
    <n v="281.60000000000002"/>
    <n v="52.148148148148152"/>
    <n v="2.5999999999999996"/>
    <n v="0.14545454545454548"/>
    <n v="-1.150943896331845E-2"/>
    <n v="43.157894736842103"/>
  </r>
  <r>
    <n v="1949"/>
    <n v="53"/>
    <x v="0"/>
    <x v="6"/>
    <x v="4"/>
    <x v="1"/>
    <n v="54"/>
    <n v="6.4"/>
    <n v="7.7"/>
    <x v="1"/>
    <x v="1"/>
    <x v="63"/>
    <n v="6.1"/>
    <n v="4.2"/>
    <n v="507.6"/>
    <n v="120.85714285714286"/>
    <n v="1.5999999999999996"/>
    <n v="0.17407407407407408"/>
    <n v="-1.150943896331845E-2"/>
    <n v="55.78947368421052"/>
  </r>
  <r>
    <n v="1950"/>
    <n v="30"/>
    <x v="2"/>
    <x v="2"/>
    <x v="5"/>
    <x v="1"/>
    <n v="44"/>
    <n v="7.2"/>
    <n v="9.3000000000000007"/>
    <x v="1"/>
    <x v="1"/>
    <x v="5"/>
    <n v="6.7"/>
    <n v="5.4"/>
    <n v="378.4"/>
    <n v="70.074074074074062"/>
    <n v="0.79999999999999982"/>
    <n v="0.19545454545454544"/>
    <n v="-1.150943896331845E-2"/>
    <n v="43.157894736842103"/>
  </r>
  <r>
    <n v="1951"/>
    <n v="59"/>
    <x v="0"/>
    <x v="1"/>
    <x v="2"/>
    <x v="2"/>
    <n v="30"/>
    <n v="3"/>
    <n v="5"/>
    <x v="0"/>
    <x v="0"/>
    <x v="61"/>
    <n v="3.3"/>
    <n v="5.6"/>
    <n v="114"/>
    <n v="20.357142857142858"/>
    <n v="5"/>
    <n v="0.12666666666666665"/>
    <n v="-1.150943896331845E-2"/>
    <n v="41.052631578947377"/>
  </r>
  <r>
    <n v="1952"/>
    <n v="52"/>
    <x v="0"/>
    <x v="4"/>
    <x v="4"/>
    <x v="0"/>
    <n v="55"/>
    <n v="6.6"/>
    <n v="7.9"/>
    <x v="1"/>
    <x v="1"/>
    <x v="3"/>
    <n v="4.3"/>
    <n v="3.9"/>
    <n v="550"/>
    <n v="141.02564102564102"/>
    <n v="1.4000000000000004"/>
    <n v="0.18181818181818182"/>
    <n v="-1.150943896331845E-2"/>
    <n v="58.947368421052623"/>
  </r>
  <r>
    <n v="1953"/>
    <n v="50"/>
    <x v="1"/>
    <x v="9"/>
    <x v="3"/>
    <x v="1"/>
    <n v="37"/>
    <n v="5"/>
    <n v="7.3"/>
    <x v="0"/>
    <x v="0"/>
    <x v="39"/>
    <n v="5.5"/>
    <n v="5.6"/>
    <n v="225.7"/>
    <n v="40.303571428571431"/>
    <n v="3"/>
    <n v="0.16486486486486485"/>
    <n v="-1.150943896331845E-2"/>
    <n v="41.052631578947377"/>
  </r>
  <r>
    <n v="1954"/>
    <n v="63"/>
    <x v="0"/>
    <x v="2"/>
    <x v="5"/>
    <x v="0"/>
    <n v="39"/>
    <n v="9"/>
    <n v="7.1"/>
    <x v="1"/>
    <x v="1"/>
    <x v="11"/>
    <n v="4.5"/>
    <n v="4.9000000000000004"/>
    <n v="284.7"/>
    <n v="58.102040816326522"/>
    <n v="-1"/>
    <n v="0.18717948717948718"/>
    <n v="-1.150943896331845E-2"/>
    <n v="48.421052631578945"/>
  </r>
  <r>
    <n v="1955"/>
    <n v="53"/>
    <x v="1"/>
    <x v="7"/>
    <x v="0"/>
    <x v="2"/>
    <n v="40"/>
    <n v="5.9"/>
    <n v="8.3000000000000007"/>
    <x v="1"/>
    <x v="1"/>
    <x v="58"/>
    <n v="5.3"/>
    <n v="7.5"/>
    <n v="132"/>
    <n v="17.600000000000001"/>
    <n v="2.0999999999999996"/>
    <n v="8.249999999999999E-2"/>
    <n v="-1.150943896331845E-2"/>
    <n v="21.052631578947366"/>
  </r>
  <r>
    <n v="1956"/>
    <n v="26"/>
    <x v="1"/>
    <x v="5"/>
    <x v="3"/>
    <x v="1"/>
    <n v="55"/>
    <n v="5.0999999999999996"/>
    <n v="5.7"/>
    <x v="0"/>
    <x v="4"/>
    <x v="3"/>
    <n v="6.2"/>
    <n v="2.9"/>
    <n v="550"/>
    <n v="189.65517241379311"/>
    <n v="2.9000000000000004"/>
    <n v="0.18181818181818182"/>
    <n v="-1.150943896331845E-2"/>
    <n v="69.473684210526315"/>
  </r>
  <r>
    <n v="1957"/>
    <n v="42"/>
    <x v="1"/>
    <x v="3"/>
    <x v="1"/>
    <x v="1"/>
    <n v="30"/>
    <n v="7.5"/>
    <n v="10"/>
    <x v="1"/>
    <x v="1"/>
    <x v="87"/>
    <n v="2.7"/>
    <n v="9"/>
    <n v="63"/>
    <n v="7"/>
    <n v="0.5"/>
    <n v="7.0000000000000007E-2"/>
    <n v="-1.150943896331845E-2"/>
    <n v="5.2631578947368416"/>
  </r>
  <r>
    <n v="1958"/>
    <n v="26"/>
    <x v="2"/>
    <x v="7"/>
    <x v="4"/>
    <x v="1"/>
    <n v="70"/>
    <n v="6.9"/>
    <n v="6.9"/>
    <x v="0"/>
    <x v="0"/>
    <x v="3"/>
    <n v="4.3"/>
    <n v="3.4"/>
    <n v="700"/>
    <n v="205.88235294117646"/>
    <n v="1.0999999999999996"/>
    <n v="0.14285714285714285"/>
    <n v="-1.150943896331845E-2"/>
    <n v="64.21052631578948"/>
  </r>
  <r>
    <n v="1959"/>
    <n v="44"/>
    <x v="0"/>
    <x v="2"/>
    <x v="0"/>
    <x v="1"/>
    <n v="53"/>
    <n v="7.5"/>
    <n v="7.9"/>
    <x v="0"/>
    <x v="4"/>
    <x v="3"/>
    <n v="5.2"/>
    <n v="3.9"/>
    <n v="530"/>
    <n v="135.89743589743591"/>
    <n v="0.5"/>
    <n v="0.18867924528301888"/>
    <n v="-1.150943896331845E-2"/>
    <n v="58.947368421052623"/>
  </r>
  <r>
    <n v="1960"/>
    <n v="22"/>
    <x v="1"/>
    <x v="2"/>
    <x v="3"/>
    <x v="0"/>
    <n v="46"/>
    <n v="9"/>
    <n v="6.4"/>
    <x v="1"/>
    <x v="1"/>
    <x v="0"/>
    <n v="5.6"/>
    <n v="4.5"/>
    <n v="340.40000000000003"/>
    <n v="75.644444444444446"/>
    <n v="-1"/>
    <n v="0.16086956521739132"/>
    <n v="-1.150943896331845E-2"/>
    <n v="52.631578947368418"/>
  </r>
  <r>
    <n v="1961"/>
    <n v="57"/>
    <x v="0"/>
    <x v="7"/>
    <x v="5"/>
    <x v="1"/>
    <n v="44"/>
    <n v="5.3"/>
    <n v="7.1"/>
    <x v="0"/>
    <x v="4"/>
    <x v="39"/>
    <n v="2.2000000000000002"/>
    <n v="5.5"/>
    <n v="268.39999999999998"/>
    <n v="48.8"/>
    <n v="2.7"/>
    <n v="0.13863636363636364"/>
    <n v="-1.150943896331845E-2"/>
    <n v="42.105263157894733"/>
  </r>
  <r>
    <n v="1962"/>
    <n v="39"/>
    <x v="0"/>
    <x v="4"/>
    <x v="0"/>
    <x v="1"/>
    <n v="47"/>
    <n v="8.8000000000000007"/>
    <n v="6.6"/>
    <x v="1"/>
    <x v="1"/>
    <x v="74"/>
    <n v="4.8"/>
    <n v="3.4"/>
    <n v="465.3"/>
    <n v="136.85294117647061"/>
    <n v="-0.80000000000000071"/>
    <n v="0.21063829787234042"/>
    <n v="-1.150943896331845E-2"/>
    <n v="64.21052631578948"/>
  </r>
  <r>
    <n v="1963"/>
    <n v="53"/>
    <x v="1"/>
    <x v="7"/>
    <x v="2"/>
    <x v="1"/>
    <n v="49"/>
    <n v="9"/>
    <n v="6.1"/>
    <x v="1"/>
    <x v="1"/>
    <x v="3"/>
    <n v="3.4"/>
    <n v="3"/>
    <n v="490"/>
    <n v="163.33333333333334"/>
    <n v="-1"/>
    <n v="0.20408163265306123"/>
    <n v="-1.150943896331845E-2"/>
    <n v="68.421052631578945"/>
  </r>
  <r>
    <n v="1964"/>
    <n v="63"/>
    <x v="0"/>
    <x v="6"/>
    <x v="4"/>
    <x v="1"/>
    <n v="50"/>
    <n v="5"/>
    <n v="6.1"/>
    <x v="0"/>
    <x v="0"/>
    <x v="21"/>
    <n v="3"/>
    <n v="4.7"/>
    <n v="335"/>
    <n v="71.276595744680847"/>
    <n v="3"/>
    <n v="0.13400000000000001"/>
    <n v="-1.150943896331845E-2"/>
    <n v="50.526315789473685"/>
  </r>
  <r>
    <n v="1965"/>
    <n v="63"/>
    <x v="1"/>
    <x v="0"/>
    <x v="1"/>
    <x v="1"/>
    <n v="49"/>
    <n v="5.2"/>
    <n v="6.4"/>
    <x v="1"/>
    <x v="1"/>
    <x v="46"/>
    <n v="4.5"/>
    <n v="3.4"/>
    <n v="470.4"/>
    <n v="138.35294117647058"/>
    <n v="2.8"/>
    <n v="0.19591836734693877"/>
    <n v="-1.150943896331845E-2"/>
    <n v="64.21052631578948"/>
  </r>
  <r>
    <n v="1966"/>
    <n v="49"/>
    <x v="1"/>
    <x v="7"/>
    <x v="2"/>
    <x v="0"/>
    <n v="45"/>
    <n v="6.3"/>
    <n v="8.4"/>
    <x v="1"/>
    <x v="1"/>
    <x v="40"/>
    <n v="4.3"/>
    <n v="5.3"/>
    <n v="351"/>
    <n v="66.226415094339629"/>
    <n v="1.7000000000000002"/>
    <n v="0.17333333333333334"/>
    <n v="-1.150943896331845E-2"/>
    <n v="44.21052631578948"/>
  </r>
  <r>
    <n v="1967"/>
    <n v="36"/>
    <x v="1"/>
    <x v="7"/>
    <x v="0"/>
    <x v="1"/>
    <n v="43"/>
    <n v="5.9"/>
    <n v="8.1"/>
    <x v="1"/>
    <x v="1"/>
    <x v="0"/>
    <n v="4.9000000000000004"/>
    <n v="5.3"/>
    <n v="318.2"/>
    <n v="60.037735849056602"/>
    <n v="2.0999999999999996"/>
    <n v="0.17209302325581396"/>
    <n v="-1.150943896331845E-2"/>
    <n v="44.21052631578948"/>
  </r>
  <r>
    <n v="1968"/>
    <n v="29"/>
    <x v="2"/>
    <x v="5"/>
    <x v="3"/>
    <x v="0"/>
    <n v="43"/>
    <n v="8.8000000000000007"/>
    <n v="7.1"/>
    <x v="1"/>
    <x v="1"/>
    <x v="36"/>
    <n v="6"/>
    <n v="3.9"/>
    <n v="399.90000000000003"/>
    <n v="102.53846153846155"/>
    <n v="-0.80000000000000071"/>
    <n v="0.21627906976744188"/>
    <n v="-1.150943896331845E-2"/>
    <n v="58.947368421052623"/>
  </r>
  <r>
    <n v="1969"/>
    <n v="54"/>
    <x v="0"/>
    <x v="0"/>
    <x v="4"/>
    <x v="0"/>
    <n v="43"/>
    <n v="4.9000000000000004"/>
    <n v="6.6"/>
    <x v="0"/>
    <x v="4"/>
    <x v="28"/>
    <n v="6.1"/>
    <n v="4.7"/>
    <n v="309.60000000000002"/>
    <n v="65.872340425531917"/>
    <n v="3.0999999999999996"/>
    <n v="0.16744186046511628"/>
    <n v="-1.150943896331845E-2"/>
    <n v="50.526315789473685"/>
  </r>
  <r>
    <n v="1970"/>
    <n v="39"/>
    <x v="1"/>
    <x v="9"/>
    <x v="5"/>
    <x v="1"/>
    <n v="54"/>
    <n v="6.6"/>
    <n v="8"/>
    <x v="0"/>
    <x v="0"/>
    <x v="3"/>
    <n v="7.3"/>
    <n v="4"/>
    <n v="540"/>
    <n v="135"/>
    <n v="1.4000000000000004"/>
    <n v="0.18518518518518517"/>
    <n v="-1.150943896331845E-2"/>
    <n v="57.894736842105267"/>
  </r>
  <r>
    <n v="1971"/>
    <n v="37"/>
    <x v="1"/>
    <x v="7"/>
    <x v="1"/>
    <x v="0"/>
    <n v="49"/>
    <n v="5.0999999999999996"/>
    <n v="6.2"/>
    <x v="0"/>
    <x v="0"/>
    <x v="57"/>
    <n v="6.4"/>
    <n v="3.7"/>
    <n v="431.20000000000005"/>
    <n v="116.54054054054055"/>
    <n v="2.9000000000000004"/>
    <n v="0.17959183673469389"/>
    <n v="-1.150943896331845E-2"/>
    <n v="61.05263157894737"/>
  </r>
  <r>
    <n v="1972"/>
    <n v="64"/>
    <x v="1"/>
    <x v="7"/>
    <x v="3"/>
    <x v="0"/>
    <n v="30"/>
    <n v="6.4"/>
    <n v="10"/>
    <x v="1"/>
    <x v="1"/>
    <x v="49"/>
    <n v="2.9"/>
    <n v="8"/>
    <n v="122.99999999999999"/>
    <n v="15.374999999999998"/>
    <n v="1.5999999999999996"/>
    <n v="0.13666666666666666"/>
    <n v="-1.150943896331845E-2"/>
    <n v="15.789473684210526"/>
  </r>
  <r>
    <n v="1973"/>
    <n v="63"/>
    <x v="0"/>
    <x v="6"/>
    <x v="1"/>
    <x v="1"/>
    <n v="50"/>
    <n v="9"/>
    <n v="6"/>
    <x v="1"/>
    <x v="1"/>
    <x v="0"/>
    <n v="4.7"/>
    <n v="4.3"/>
    <n v="370"/>
    <n v="86.04651162790698"/>
    <n v="-1"/>
    <n v="0.14800000000000002"/>
    <n v="-1.150943896331845E-2"/>
    <n v="54.736842105263165"/>
  </r>
  <r>
    <n v="1974"/>
    <n v="46"/>
    <x v="1"/>
    <x v="3"/>
    <x v="5"/>
    <x v="1"/>
    <n v="46"/>
    <n v="8.9"/>
    <n v="6.5"/>
    <x v="1"/>
    <x v="1"/>
    <x v="3"/>
    <n v="4.7"/>
    <n v="3.2"/>
    <n v="460"/>
    <n v="143.75"/>
    <n v="-0.90000000000000036"/>
    <n v="0.21739130434782608"/>
    <n v="-1.150943896331845E-2"/>
    <n v="66.315789473684205"/>
  </r>
  <r>
    <n v="1975"/>
    <n v="55"/>
    <x v="0"/>
    <x v="6"/>
    <x v="4"/>
    <x v="0"/>
    <n v="44"/>
    <n v="6.8"/>
    <n v="9.3000000000000007"/>
    <x v="1"/>
    <x v="1"/>
    <x v="73"/>
    <n v="3.2"/>
    <n v="8.3000000000000007"/>
    <n v="114.4"/>
    <n v="13.783132530120481"/>
    <n v="1.2000000000000002"/>
    <n v="5.909090909090909E-2"/>
    <n v="-1.150943896331845E-2"/>
    <n v="12.631578947368412"/>
  </r>
  <r>
    <n v="1976"/>
    <n v="42"/>
    <x v="0"/>
    <x v="7"/>
    <x v="0"/>
    <x v="2"/>
    <n v="41"/>
    <n v="7.1"/>
    <n v="9.6999999999999993"/>
    <x v="1"/>
    <x v="1"/>
    <x v="54"/>
    <n v="3.6"/>
    <n v="7.1"/>
    <n v="221.4"/>
    <n v="31.1830985915493"/>
    <n v="0.90000000000000036"/>
    <n v="0.13170731707317074"/>
    <n v="-1.150943896331845E-2"/>
    <n v="25.26315789473685"/>
  </r>
  <r>
    <n v="1977"/>
    <n v="51"/>
    <x v="1"/>
    <x v="5"/>
    <x v="1"/>
    <x v="1"/>
    <n v="53"/>
    <n v="6.9"/>
    <n v="8.6"/>
    <x v="1"/>
    <x v="1"/>
    <x v="57"/>
    <n v="3.6"/>
    <n v="4.9000000000000004"/>
    <n v="466.40000000000003"/>
    <n v="95.183673469387756"/>
    <n v="1.0999999999999996"/>
    <n v="0.16603773584905662"/>
    <n v="-1.150943896331845E-2"/>
    <n v="48.421052631578945"/>
  </r>
  <r>
    <n v="1978"/>
    <n v="29"/>
    <x v="1"/>
    <x v="6"/>
    <x v="4"/>
    <x v="1"/>
    <n v="52"/>
    <n v="5.7"/>
    <n v="6.9"/>
    <x v="0"/>
    <x v="0"/>
    <x v="3"/>
    <n v="7.1"/>
    <n v="3.5"/>
    <n v="520"/>
    <n v="148.57142857142858"/>
    <n v="2.2999999999999998"/>
    <n v="0.19230769230769232"/>
    <n v="-1.150943896331845E-2"/>
    <n v="63.157894736842103"/>
  </r>
  <r>
    <n v="1979"/>
    <n v="30"/>
    <x v="1"/>
    <x v="5"/>
    <x v="1"/>
    <x v="1"/>
    <n v="38"/>
    <n v="9"/>
    <n v="7.2"/>
    <x v="1"/>
    <x v="1"/>
    <x v="13"/>
    <n v="5.3"/>
    <n v="6.8"/>
    <n v="136.80000000000001"/>
    <n v="20.117647058823533"/>
    <n v="-1"/>
    <n v="9.4736842105263161E-2"/>
    <n v="-1.150943896331845E-2"/>
    <n v="28.421052631578945"/>
  </r>
  <r>
    <n v="1980"/>
    <n v="57"/>
    <x v="1"/>
    <x v="0"/>
    <x v="3"/>
    <x v="1"/>
    <n v="48"/>
    <n v="8.1999999999999993"/>
    <n v="7.4"/>
    <x v="1"/>
    <x v="1"/>
    <x v="9"/>
    <n v="3.8"/>
    <n v="4.7"/>
    <n v="384"/>
    <n v="81.702127659574458"/>
    <n v="-0.19999999999999929"/>
    <n v="0.16666666666666666"/>
    <n v="-1.150943896331845E-2"/>
    <n v="50.526315789473685"/>
  </r>
  <r>
    <n v="1981"/>
    <n v="25"/>
    <x v="1"/>
    <x v="5"/>
    <x v="1"/>
    <x v="1"/>
    <n v="37"/>
    <n v="6.6"/>
    <n v="9.6"/>
    <x v="1"/>
    <x v="1"/>
    <x v="21"/>
    <n v="4.9000000000000004"/>
    <n v="6.5"/>
    <n v="247.9"/>
    <n v="38.138461538461542"/>
    <n v="1.4000000000000004"/>
    <n v="0.18108108108108109"/>
    <n v="-1.150943896331845E-2"/>
    <n v="31.578947368421051"/>
  </r>
  <r>
    <n v="1982"/>
    <n v="60"/>
    <x v="0"/>
    <x v="4"/>
    <x v="3"/>
    <x v="1"/>
    <n v="33"/>
    <n v="5.9"/>
    <n v="9"/>
    <x v="1"/>
    <x v="1"/>
    <x v="80"/>
    <n v="2"/>
    <n v="8.1999999999999993"/>
    <n v="89.100000000000009"/>
    <n v="10.865853658536587"/>
    <n v="2.0999999999999996"/>
    <n v="8.1818181818181818E-2"/>
    <n v="-1.150943896331845E-2"/>
    <n v="13.684210526315796"/>
  </r>
  <r>
    <n v="1983"/>
    <n v="53"/>
    <x v="0"/>
    <x v="8"/>
    <x v="3"/>
    <x v="1"/>
    <n v="39"/>
    <n v="6"/>
    <n v="8.6"/>
    <x v="1"/>
    <x v="1"/>
    <x v="41"/>
    <n v="3.8"/>
    <n v="6.4"/>
    <n v="226.2"/>
    <n v="35.343749999999993"/>
    <n v="2"/>
    <n v="0.14871794871794872"/>
    <n v="-1.150943896331845E-2"/>
    <n v="32.631578947368418"/>
  </r>
  <r>
    <n v="1984"/>
    <n v="55"/>
    <x v="0"/>
    <x v="0"/>
    <x v="4"/>
    <x v="1"/>
    <n v="51"/>
    <n v="6.7"/>
    <n v="8.5"/>
    <x v="0"/>
    <x v="3"/>
    <x v="43"/>
    <n v="4.3"/>
    <n v="4.9000000000000004"/>
    <n v="443.7"/>
    <n v="90.551020408163254"/>
    <n v="1.2999999999999998"/>
    <n v="0.17058823529411762"/>
    <n v="-1.150943896331845E-2"/>
    <n v="48.421052631578945"/>
  </r>
  <r>
    <n v="1985"/>
    <n v="56"/>
    <x v="1"/>
    <x v="8"/>
    <x v="2"/>
    <x v="1"/>
    <n v="52"/>
    <n v="6.1"/>
    <n v="7.5"/>
    <x v="1"/>
    <x v="1"/>
    <x v="70"/>
    <n v="4"/>
    <n v="4.5999999999999996"/>
    <n v="436.8"/>
    <n v="94.956521739130451"/>
    <n v="1.9000000000000004"/>
    <n v="0.16153846153846155"/>
    <n v="-1.150943896331845E-2"/>
    <n v="51.578947368421055"/>
  </r>
  <r>
    <n v="1986"/>
    <n v="36"/>
    <x v="0"/>
    <x v="7"/>
    <x v="5"/>
    <x v="1"/>
    <n v="49"/>
    <n v="7.9"/>
    <n v="7.7"/>
    <x v="1"/>
    <x v="1"/>
    <x v="5"/>
    <n v="5.0999999999999996"/>
    <n v="4.5999999999999996"/>
    <n v="421.4"/>
    <n v="91.608695652173921"/>
    <n v="9.9999999999999645E-2"/>
    <n v="0.17551020408163265"/>
    <n v="-1.150943896331845E-2"/>
    <n v="51.578947368421055"/>
  </r>
  <r>
    <n v="1987"/>
    <n v="59"/>
    <x v="0"/>
    <x v="7"/>
    <x v="1"/>
    <x v="1"/>
    <n v="50"/>
    <n v="6.9"/>
    <n v="8.9"/>
    <x v="1"/>
    <x v="1"/>
    <x v="52"/>
    <n v="2.5"/>
    <n v="5.4"/>
    <n v="405"/>
    <n v="75"/>
    <n v="1.0999999999999996"/>
    <n v="0.16200000000000001"/>
    <n v="-1.150943896331845E-2"/>
    <n v="43.157894736842103"/>
  </r>
  <r>
    <n v="1988"/>
    <n v="59"/>
    <x v="1"/>
    <x v="4"/>
    <x v="0"/>
    <x v="1"/>
    <n v="49"/>
    <n v="4.8"/>
    <n v="5.8"/>
    <x v="0"/>
    <x v="0"/>
    <x v="3"/>
    <n v="4.7"/>
    <n v="2.9"/>
    <n v="490"/>
    <n v="168.9655172413793"/>
    <n v="3.2"/>
    <n v="0.20408163265306123"/>
    <n v="-1.150943896331845E-2"/>
    <n v="69.473684210526315"/>
  </r>
  <r>
    <n v="1989"/>
    <n v="31"/>
    <x v="0"/>
    <x v="2"/>
    <x v="3"/>
    <x v="0"/>
    <n v="39"/>
    <n v="4.5"/>
    <n v="6.3"/>
    <x v="0"/>
    <x v="3"/>
    <x v="33"/>
    <n v="8"/>
    <n v="4.8"/>
    <n v="265.2"/>
    <n v="55.25"/>
    <n v="3.5"/>
    <n v="0.17435897435897435"/>
    <n v="-1.150943896331845E-2"/>
    <n v="49.473684210526322"/>
  </r>
  <r>
    <n v="1990"/>
    <n v="40"/>
    <x v="0"/>
    <x v="8"/>
    <x v="2"/>
    <x v="2"/>
    <n v="48"/>
    <n v="7.7"/>
    <n v="8.1999999999999993"/>
    <x v="1"/>
    <x v="1"/>
    <x v="9"/>
    <n v="2.8"/>
    <n v="5.0999999999999996"/>
    <n v="384"/>
    <n v="75.294117647058826"/>
    <n v="0.29999999999999982"/>
    <n v="0.16666666666666666"/>
    <n v="-1.150943896331845E-2"/>
    <n v="46.315789473684212"/>
  </r>
  <r>
    <n v="1991"/>
    <n v="59"/>
    <x v="1"/>
    <x v="6"/>
    <x v="3"/>
    <x v="1"/>
    <n v="51"/>
    <n v="4.5"/>
    <n v="5.0999999999999996"/>
    <x v="0"/>
    <x v="4"/>
    <x v="50"/>
    <n v="4.5999999999999996"/>
    <n v="3"/>
    <n v="464.09999999999997"/>
    <n v="154.69999999999999"/>
    <n v="3.5"/>
    <n v="0.17843137254901961"/>
    <n v="-1.150943896331845E-2"/>
    <n v="68.421052631578945"/>
  </r>
  <r>
    <n v="1992"/>
    <n v="38"/>
    <x v="0"/>
    <x v="4"/>
    <x v="2"/>
    <x v="1"/>
    <n v="51"/>
    <n v="5.7"/>
    <n v="6.9"/>
    <x v="0"/>
    <x v="0"/>
    <x v="70"/>
    <n v="5.2"/>
    <n v="4.2"/>
    <n v="428.40000000000003"/>
    <n v="102"/>
    <n v="2.2999999999999998"/>
    <n v="0.16470588235294117"/>
    <n v="-1.150943896331845E-2"/>
    <n v="55.78947368421052"/>
  </r>
  <r>
    <n v="1993"/>
    <n v="22"/>
    <x v="0"/>
    <x v="0"/>
    <x v="2"/>
    <x v="1"/>
    <n v="54"/>
    <n v="5.5"/>
    <n v="6.4"/>
    <x v="0"/>
    <x v="2"/>
    <x v="3"/>
    <n v="5.0999999999999996"/>
    <n v="3.2"/>
    <n v="540"/>
    <n v="168.75"/>
    <n v="2.5"/>
    <n v="0.18518518518518517"/>
    <n v="-1.150943896331845E-2"/>
    <n v="66.315789473684205"/>
  </r>
  <r>
    <n v="1994"/>
    <n v="37"/>
    <x v="0"/>
    <x v="9"/>
    <x v="0"/>
    <x v="1"/>
    <n v="50"/>
    <n v="4.3"/>
    <n v="5"/>
    <x v="0"/>
    <x v="3"/>
    <x v="63"/>
    <n v="4.2"/>
    <n v="2.8"/>
    <n v="470"/>
    <n v="167.85714285714286"/>
    <n v="3.7"/>
    <n v="0.188"/>
    <n v="-1.150943896331845E-2"/>
    <n v="70.526315789473685"/>
  </r>
  <r>
    <n v="1995"/>
    <n v="38"/>
    <x v="1"/>
    <x v="6"/>
    <x v="2"/>
    <x v="1"/>
    <n v="47"/>
    <n v="6.7"/>
    <n v="8.8000000000000007"/>
    <x v="1"/>
    <x v="1"/>
    <x v="40"/>
    <n v="5.8"/>
    <n v="5.5"/>
    <n v="366.59999999999997"/>
    <n v="66.654545454545442"/>
    <n v="1.2999999999999998"/>
    <n v="0.16595744680851063"/>
    <n v="-1.150943896331845E-2"/>
    <n v="42.105263157894733"/>
  </r>
  <r>
    <n v="1996"/>
    <n v="25"/>
    <x v="1"/>
    <x v="5"/>
    <x v="0"/>
    <x v="1"/>
    <n v="53"/>
    <n v="6"/>
    <n v="7.2"/>
    <x v="0"/>
    <x v="2"/>
    <x v="3"/>
    <n v="5.5"/>
    <n v="3.6"/>
    <n v="530"/>
    <n v="147.22222222222223"/>
    <n v="2"/>
    <n v="0.18867924528301888"/>
    <n v="-1.150943896331845E-2"/>
    <n v="62.10526315789474"/>
  </r>
  <r>
    <n v="1997"/>
    <n v="35"/>
    <x v="0"/>
    <x v="7"/>
    <x v="4"/>
    <x v="0"/>
    <n v="44"/>
    <n v="5.2"/>
    <n v="7"/>
    <x v="0"/>
    <x v="0"/>
    <x v="3"/>
    <n v="4.5999999999999996"/>
    <n v="3.5"/>
    <n v="440"/>
    <n v="125.71428571428571"/>
    <n v="2.8"/>
    <n v="0.22727272727272727"/>
    <n v="-1.150943896331845E-2"/>
    <n v="63.157894736842103"/>
  </r>
  <r>
    <n v="1998"/>
    <n v="27"/>
    <x v="1"/>
    <x v="0"/>
    <x v="3"/>
    <x v="1"/>
    <n v="37"/>
    <n v="9"/>
    <n v="7.3"/>
    <x v="1"/>
    <x v="1"/>
    <x v="76"/>
    <n v="4.5"/>
    <n v="6.4"/>
    <n v="166.5"/>
    <n v="26.015625"/>
    <n v="-1"/>
    <n v="0.12162162162162163"/>
    <n v="-1.150943896331845E-2"/>
    <n v="32.631578947368418"/>
  </r>
  <r>
    <n v="1999"/>
    <n v="37"/>
    <x v="0"/>
    <x v="4"/>
    <x v="0"/>
    <x v="1"/>
    <n v="43"/>
    <n v="3"/>
    <n v="3.7"/>
    <x v="0"/>
    <x v="4"/>
    <x v="69"/>
    <n v="4.0999999999999996"/>
    <n v="2.7"/>
    <n v="356.90000000000003"/>
    <n v="132.18518518518519"/>
    <n v="5"/>
    <n v="0.19302325581395349"/>
    <n v="-1.150943896331845E-2"/>
    <n v="71.578947368421055"/>
  </r>
  <r>
    <n v="2000"/>
    <n v="62"/>
    <x v="1"/>
    <x v="8"/>
    <x v="5"/>
    <x v="0"/>
    <n v="39"/>
    <n v="4.9000000000000004"/>
    <n v="7"/>
    <x v="0"/>
    <x v="3"/>
    <x v="67"/>
    <n v="3.2"/>
    <n v="5.2"/>
    <n v="257.39999999999998"/>
    <n v="49.499999999999993"/>
    <n v="3.0999999999999996"/>
    <n v="0.16923076923076921"/>
    <n v="-1.150943896331845E-2"/>
    <n v="45.263157894736835"/>
  </r>
  <r>
    <n v="2001"/>
    <n v="58"/>
    <x v="0"/>
    <x v="8"/>
    <x v="3"/>
    <x v="0"/>
    <n v="39"/>
    <n v="5.3"/>
    <n v="7.6"/>
    <x v="0"/>
    <x v="4"/>
    <x v="75"/>
    <n v="4.5999999999999996"/>
    <n v="6"/>
    <n v="222.3"/>
    <n v="37.050000000000004"/>
    <n v="2.7"/>
    <n v="0.14615384615384616"/>
    <n v="-1.150943896331845E-2"/>
    <n v="36.84210526315789"/>
  </r>
  <r>
    <n v="2002"/>
    <n v="31"/>
    <x v="1"/>
    <x v="1"/>
    <x v="5"/>
    <x v="1"/>
    <n v="43"/>
    <n v="4.2"/>
    <n v="5.4"/>
    <x v="0"/>
    <x v="0"/>
    <x v="45"/>
    <n v="2.4"/>
    <n v="4.8"/>
    <n v="253.70000000000002"/>
    <n v="52.854166666666671"/>
    <n v="3.8"/>
    <n v="0.1372093023255814"/>
    <n v="-1.150943896331845E-2"/>
    <n v="49.473684210526322"/>
  </r>
  <r>
    <n v="2003"/>
    <n v="64"/>
    <x v="1"/>
    <x v="7"/>
    <x v="1"/>
    <x v="1"/>
    <n v="38"/>
    <n v="9"/>
    <n v="7.2"/>
    <x v="1"/>
    <x v="1"/>
    <x v="38"/>
    <n v="6.5"/>
    <n v="5.0999999999999996"/>
    <n v="266"/>
    <n v="52.156862745098046"/>
    <n v="-1"/>
    <n v="0.18421052631578946"/>
    <n v="-1.150943896331845E-2"/>
    <n v="46.315789473684212"/>
  </r>
  <r>
    <n v="2004"/>
    <n v="29"/>
    <x v="1"/>
    <x v="6"/>
    <x v="5"/>
    <x v="1"/>
    <n v="42"/>
    <n v="9"/>
    <n v="6.8"/>
    <x v="1"/>
    <x v="1"/>
    <x v="28"/>
    <n v="6.2"/>
    <n v="4.8"/>
    <n v="302.40000000000003"/>
    <n v="63.000000000000007"/>
    <n v="-1"/>
    <n v="0.17142857142857143"/>
    <n v="-1.150943896331845E-2"/>
    <n v="49.473684210526322"/>
  </r>
  <r>
    <n v="2005"/>
    <n v="26"/>
    <x v="0"/>
    <x v="5"/>
    <x v="4"/>
    <x v="1"/>
    <n v="30"/>
    <n v="5.2"/>
    <n v="8.3000000000000007"/>
    <x v="0"/>
    <x v="4"/>
    <x v="45"/>
    <n v="4.5999999999999996"/>
    <n v="6.2"/>
    <n v="177"/>
    <n v="28.548387096774192"/>
    <n v="2.8"/>
    <n v="0.19666666666666668"/>
    <n v="-1.150943896331845E-2"/>
    <n v="34.736842105263158"/>
  </r>
  <r>
    <n v="2006"/>
    <n v="20"/>
    <x v="0"/>
    <x v="5"/>
    <x v="1"/>
    <x v="1"/>
    <n v="46"/>
    <n v="8.1"/>
    <n v="7.7"/>
    <x v="1"/>
    <x v="1"/>
    <x v="60"/>
    <n v="4.5"/>
    <n v="4.0999999999999996"/>
    <n v="437"/>
    <n v="106.58536585365854"/>
    <n v="-9.9999999999999645E-2"/>
    <n v="0.20652173913043478"/>
    <n v="-1.150943896331845E-2"/>
    <n v="56.84210526315789"/>
  </r>
  <r>
    <n v="2007"/>
    <n v="55"/>
    <x v="1"/>
    <x v="7"/>
    <x v="1"/>
    <x v="1"/>
    <n v="45"/>
    <n v="7.1"/>
    <n v="9.4"/>
    <x v="1"/>
    <x v="1"/>
    <x v="9"/>
    <n v="3.4"/>
    <n v="5.7"/>
    <n v="360"/>
    <n v="63.157894736842103"/>
    <n v="0.90000000000000036"/>
    <n v="0.17777777777777778"/>
    <n v="-1.150943896331845E-2"/>
    <n v="40"/>
  </r>
  <r>
    <n v="2008"/>
    <n v="40"/>
    <x v="0"/>
    <x v="1"/>
    <x v="2"/>
    <x v="1"/>
    <n v="38"/>
    <n v="8.6999999999999993"/>
    <n v="7.7"/>
    <x v="1"/>
    <x v="1"/>
    <x v="65"/>
    <n v="0.5"/>
    <n v="6.5"/>
    <n v="178.6"/>
    <n v="27.476923076923075"/>
    <n v="-0.69999999999999929"/>
    <n v="0.1236842105263158"/>
    <n v="-1.150943896331845E-2"/>
    <n v="31.578947368421051"/>
  </r>
  <r>
    <n v="2009"/>
    <n v="56"/>
    <x v="1"/>
    <x v="1"/>
    <x v="5"/>
    <x v="0"/>
    <n v="50"/>
    <n v="6"/>
    <n v="7.6"/>
    <x v="0"/>
    <x v="3"/>
    <x v="3"/>
    <n v="7.3"/>
    <n v="3.8"/>
    <n v="500"/>
    <n v="131.57894736842107"/>
    <n v="2"/>
    <n v="0.2"/>
    <n v="-1.150943896331845E-2"/>
    <n v="60"/>
  </r>
  <r>
    <n v="2010"/>
    <n v="43"/>
    <x v="1"/>
    <x v="6"/>
    <x v="2"/>
    <x v="0"/>
    <n v="52"/>
    <n v="6.8"/>
    <n v="8.6"/>
    <x v="0"/>
    <x v="3"/>
    <x v="69"/>
    <n v="3.6"/>
    <n v="5.0999999999999996"/>
    <n v="431.6"/>
    <n v="84.627450980392169"/>
    <n v="1.2000000000000002"/>
    <n v="0.15961538461538463"/>
    <n v="-1.150943896331845E-2"/>
    <n v="46.315789473684212"/>
  </r>
  <r>
    <n v="2011"/>
    <n v="44"/>
    <x v="1"/>
    <x v="1"/>
    <x v="5"/>
    <x v="1"/>
    <n v="32"/>
    <n v="8.3000000000000007"/>
    <n v="8.8000000000000007"/>
    <x v="1"/>
    <x v="1"/>
    <x v="48"/>
    <n v="4.3"/>
    <n v="6.7"/>
    <n v="176"/>
    <n v="26.268656716417908"/>
    <n v="-0.30000000000000071"/>
    <n v="0.171875"/>
    <n v="-1.150943896331845E-2"/>
    <n v="29.473684210526311"/>
  </r>
  <r>
    <n v="2012"/>
    <n v="26"/>
    <x v="0"/>
    <x v="4"/>
    <x v="1"/>
    <x v="1"/>
    <n v="38"/>
    <n v="8.1"/>
    <n v="8.6"/>
    <x v="1"/>
    <x v="1"/>
    <x v="34"/>
    <n v="3.3"/>
    <n v="7.7"/>
    <n v="117.8"/>
    <n v="15.298701298701298"/>
    <n v="-9.9999999999999645E-2"/>
    <n v="8.1578947368421056E-2"/>
    <n v="-1.150943896331845E-2"/>
    <n v="18.94736842105263"/>
  </r>
  <r>
    <n v="2013"/>
    <n v="61"/>
    <x v="1"/>
    <x v="1"/>
    <x v="2"/>
    <x v="1"/>
    <n v="38"/>
    <n v="6.4"/>
    <n v="9.3000000000000007"/>
    <x v="1"/>
    <x v="1"/>
    <x v="52"/>
    <n v="2.7"/>
    <n v="5.6"/>
    <n v="307.8"/>
    <n v="54.964285714285722"/>
    <n v="1.5999999999999996"/>
    <n v="0.2131578947368421"/>
    <n v="-1.150943896331845E-2"/>
    <n v="41.052631578947377"/>
  </r>
  <r>
    <n v="2014"/>
    <n v="36"/>
    <x v="1"/>
    <x v="8"/>
    <x v="3"/>
    <x v="1"/>
    <n v="37"/>
    <n v="4.8"/>
    <n v="7"/>
    <x v="0"/>
    <x v="0"/>
    <x v="25"/>
    <n v="2.1"/>
    <n v="7.3"/>
    <n v="88.8"/>
    <n v="12.164383561643836"/>
    <n v="3.2"/>
    <n v="6.4864864864864868E-2"/>
    <n v="-1.150943896331845E-2"/>
    <n v="23.157894736842106"/>
  </r>
  <r>
    <n v="2015"/>
    <n v="48"/>
    <x v="1"/>
    <x v="3"/>
    <x v="5"/>
    <x v="1"/>
    <n v="51"/>
    <n v="5.0999999999999996"/>
    <n v="6"/>
    <x v="0"/>
    <x v="3"/>
    <x v="42"/>
    <n v="3.5"/>
    <n v="3.7"/>
    <n v="433.5"/>
    <n v="117.16216216216216"/>
    <n v="2.9000000000000004"/>
    <n v="0.16666666666666666"/>
    <n v="-1.150943896331845E-2"/>
    <n v="61.05263157894737"/>
  </r>
  <r>
    <n v="2016"/>
    <n v="49"/>
    <x v="0"/>
    <x v="2"/>
    <x v="5"/>
    <x v="2"/>
    <n v="43"/>
    <n v="3.4"/>
    <n v="4.3"/>
    <x v="0"/>
    <x v="3"/>
    <x v="54"/>
    <n v="4.8"/>
    <n v="4.5"/>
    <n v="232.20000000000002"/>
    <n v="51.6"/>
    <n v="4.5999999999999996"/>
    <n v="0.12558139534883722"/>
    <n v="-1.150943896331845E-2"/>
    <n v="52.631578947368418"/>
  </r>
  <r>
    <n v="2017"/>
    <n v="26"/>
    <x v="0"/>
    <x v="8"/>
    <x v="2"/>
    <x v="0"/>
    <n v="42"/>
    <n v="7.4"/>
    <n v="9.1999999999999993"/>
    <x v="1"/>
    <x v="1"/>
    <x v="57"/>
    <n v="6"/>
    <n v="5.2"/>
    <n v="369.6"/>
    <n v="71.07692307692308"/>
    <n v="0.59999999999999964"/>
    <n v="0.20952380952380953"/>
    <n v="-1.150943896331845E-2"/>
    <n v="45.263157894736835"/>
  </r>
  <r>
    <n v="2018"/>
    <n v="52"/>
    <x v="0"/>
    <x v="8"/>
    <x v="5"/>
    <x v="2"/>
    <n v="30"/>
    <n v="6.5"/>
    <n v="10"/>
    <x v="1"/>
    <x v="1"/>
    <x v="73"/>
    <n v="2.6"/>
    <n v="8.6999999999999993"/>
    <n v="78"/>
    <n v="8.9655172413793114"/>
    <n v="1.5"/>
    <n v="8.666666666666667E-2"/>
    <n v="-1.150943896331845E-2"/>
    <n v="8.4210526315789558"/>
  </r>
  <r>
    <n v="2019"/>
    <n v="26"/>
    <x v="0"/>
    <x v="9"/>
    <x v="1"/>
    <x v="0"/>
    <n v="50"/>
    <n v="6.6"/>
    <n v="8.5"/>
    <x v="1"/>
    <x v="1"/>
    <x v="60"/>
    <n v="4.2"/>
    <n v="4.5"/>
    <n v="475"/>
    <n v="105.55555555555556"/>
    <n v="1.4000000000000004"/>
    <n v="0.19"/>
    <n v="-1.150943896331845E-2"/>
    <n v="52.631578947368418"/>
  </r>
  <r>
    <n v="2020"/>
    <n v="43"/>
    <x v="1"/>
    <x v="9"/>
    <x v="2"/>
    <x v="2"/>
    <n v="35"/>
    <n v="6.2"/>
    <n v="9.1999999999999993"/>
    <x v="0"/>
    <x v="0"/>
    <x v="54"/>
    <n v="4"/>
    <n v="6.9"/>
    <n v="189"/>
    <n v="27.391304347826086"/>
    <n v="1.7999999999999998"/>
    <n v="0.1542857142857143"/>
    <n v="-1.150943896331845E-2"/>
    <n v="27.368421052631575"/>
  </r>
  <r>
    <n v="2021"/>
    <n v="30"/>
    <x v="1"/>
    <x v="7"/>
    <x v="2"/>
    <x v="0"/>
    <n v="45"/>
    <n v="4.5"/>
    <n v="5.7"/>
    <x v="0"/>
    <x v="5"/>
    <x v="14"/>
    <n v="5.0999999999999996"/>
    <n v="5.2"/>
    <n v="238.5"/>
    <n v="45.865384615384613"/>
    <n v="3.5"/>
    <n v="0.11777777777777777"/>
    <n v="-1.150943896331845E-2"/>
    <n v="45.263157894736835"/>
  </r>
  <r>
    <n v="2022"/>
    <n v="28"/>
    <x v="0"/>
    <x v="9"/>
    <x v="0"/>
    <x v="2"/>
    <n v="47"/>
    <n v="6.7"/>
    <n v="8.8000000000000007"/>
    <x v="0"/>
    <x v="4"/>
    <x v="60"/>
    <n v="3.4"/>
    <n v="4.5999999999999996"/>
    <n v="446.5"/>
    <n v="97.065217391304358"/>
    <n v="1.2999999999999998"/>
    <n v="0.20212765957446807"/>
    <n v="-1.150943896331845E-2"/>
    <n v="51.578947368421055"/>
  </r>
  <r>
    <n v="2023"/>
    <n v="31"/>
    <x v="1"/>
    <x v="7"/>
    <x v="0"/>
    <x v="1"/>
    <n v="55"/>
    <n v="7.1"/>
    <n v="8.3000000000000007"/>
    <x v="0"/>
    <x v="4"/>
    <x v="3"/>
    <n v="7.9"/>
    <n v="4.2"/>
    <n v="550"/>
    <n v="130.95238095238093"/>
    <n v="0.90000000000000036"/>
    <n v="0.18181818181818182"/>
    <n v="-1.150943896331845E-2"/>
    <n v="55.78947368421052"/>
  </r>
  <r>
    <n v="2024"/>
    <n v="54"/>
    <x v="0"/>
    <x v="8"/>
    <x v="1"/>
    <x v="1"/>
    <n v="34"/>
    <n v="4.9000000000000004"/>
    <n v="7.4"/>
    <x v="1"/>
    <x v="1"/>
    <x v="38"/>
    <n v="4"/>
    <n v="5.2"/>
    <n v="238"/>
    <n v="45.769230769230766"/>
    <n v="3.0999999999999996"/>
    <n v="0.20588235294117646"/>
    <n v="-1.150943896331845E-2"/>
    <n v="45.263157894736835"/>
  </r>
  <r>
    <n v="2025"/>
    <n v="23"/>
    <x v="0"/>
    <x v="2"/>
    <x v="3"/>
    <x v="1"/>
    <n v="30"/>
    <n v="6.2"/>
    <n v="9.6999999999999993"/>
    <x v="1"/>
    <x v="1"/>
    <x v="65"/>
    <n v="3.4"/>
    <n v="7.5"/>
    <n v="141"/>
    <n v="18.8"/>
    <n v="1.7999999999999998"/>
    <n v="0.15666666666666668"/>
    <n v="-1.150943896331845E-2"/>
    <n v="21.052631578947366"/>
  </r>
  <r>
    <n v="2026"/>
    <n v="55"/>
    <x v="0"/>
    <x v="6"/>
    <x v="5"/>
    <x v="2"/>
    <n v="46"/>
    <n v="5.2"/>
    <n v="6.7"/>
    <x v="0"/>
    <x v="2"/>
    <x v="67"/>
    <n v="6.1"/>
    <n v="5.0999999999999996"/>
    <n v="303.59999999999997"/>
    <n v="59.529411764705877"/>
    <n v="2.8"/>
    <n v="0.14347826086956522"/>
    <n v="-1.150943896331845E-2"/>
    <n v="46.315789473684212"/>
  </r>
  <r>
    <n v="2027"/>
    <n v="47"/>
    <x v="0"/>
    <x v="6"/>
    <x v="4"/>
    <x v="1"/>
    <n v="59"/>
    <n v="5.9"/>
    <n v="6.4"/>
    <x v="0"/>
    <x v="4"/>
    <x v="3"/>
    <n v="5.3"/>
    <n v="3.2"/>
    <n v="590"/>
    <n v="184.375"/>
    <n v="2.0999999999999996"/>
    <n v="0.16949152542372881"/>
    <n v="-1.150943896331845E-2"/>
    <n v="66.315789473684205"/>
  </r>
  <r>
    <n v="2028"/>
    <n v="32"/>
    <x v="1"/>
    <x v="3"/>
    <x v="5"/>
    <x v="1"/>
    <n v="54"/>
    <n v="4.5"/>
    <n v="4.8"/>
    <x v="0"/>
    <x v="4"/>
    <x v="63"/>
    <n v="5"/>
    <n v="2.7"/>
    <n v="507.6"/>
    <n v="188"/>
    <n v="3.5"/>
    <n v="0.17407407407407408"/>
    <n v="-1.150943896331845E-2"/>
    <n v="71.578947368421055"/>
  </r>
  <r>
    <n v="2029"/>
    <n v="42"/>
    <x v="0"/>
    <x v="0"/>
    <x v="4"/>
    <x v="1"/>
    <n v="46"/>
    <n v="5.8"/>
    <n v="7.6"/>
    <x v="1"/>
    <x v="1"/>
    <x v="29"/>
    <n v="3.9"/>
    <n v="4.3"/>
    <n v="409.40000000000003"/>
    <n v="95.209302325581405"/>
    <n v="2.2000000000000002"/>
    <n v="0.19347826086956524"/>
    <n v="-1.150943896331845E-2"/>
    <n v="54.736842105263165"/>
  </r>
  <r>
    <n v="2030"/>
    <n v="38"/>
    <x v="1"/>
    <x v="6"/>
    <x v="1"/>
    <x v="0"/>
    <n v="41"/>
    <n v="8.6"/>
    <n v="7.4"/>
    <x v="1"/>
    <x v="1"/>
    <x v="10"/>
    <n v="3.8"/>
    <n v="4.9000000000000004"/>
    <n v="311.59999999999997"/>
    <n v="63.591836734693864"/>
    <n v="-0.59999999999999964"/>
    <n v="0.18536585365853658"/>
    <n v="-1.150943896331845E-2"/>
    <n v="48.421052631578945"/>
  </r>
  <r>
    <n v="2031"/>
    <n v="61"/>
    <x v="0"/>
    <x v="0"/>
    <x v="3"/>
    <x v="1"/>
    <n v="51"/>
    <n v="5.4"/>
    <n v="6.6"/>
    <x v="1"/>
    <x v="1"/>
    <x v="9"/>
    <n v="3.8"/>
    <n v="4.3"/>
    <n v="408"/>
    <n v="94.883720930232556"/>
    <n v="2.5999999999999996"/>
    <n v="0.15686274509803921"/>
    <n v="-1.150943896331845E-2"/>
    <n v="54.736842105263165"/>
  </r>
  <r>
    <n v="2032"/>
    <n v="56"/>
    <x v="1"/>
    <x v="1"/>
    <x v="3"/>
    <x v="0"/>
    <n v="37"/>
    <n v="5.2"/>
    <n v="7.6"/>
    <x v="0"/>
    <x v="0"/>
    <x v="7"/>
    <n v="2.2000000000000002"/>
    <n v="5.3"/>
    <n v="255.3"/>
    <n v="48.169811320754718"/>
    <n v="2.8"/>
    <n v="0.1864864864864865"/>
    <n v="-1.150943896331845E-2"/>
    <n v="44.21052631578948"/>
  </r>
  <r>
    <n v="2033"/>
    <n v="58"/>
    <x v="0"/>
    <x v="5"/>
    <x v="3"/>
    <x v="2"/>
    <n v="48"/>
    <n v="5.3"/>
    <n v="6.6"/>
    <x v="0"/>
    <x v="0"/>
    <x v="29"/>
    <n v="2.5"/>
    <n v="3.9"/>
    <n v="427.20000000000005"/>
    <n v="109.53846153846155"/>
    <n v="2.7"/>
    <n v="0.18541666666666667"/>
    <n v="-1.150943896331845E-2"/>
    <n v="58.947368421052623"/>
  </r>
  <r>
    <n v="2034"/>
    <n v="43"/>
    <x v="0"/>
    <x v="8"/>
    <x v="0"/>
    <x v="2"/>
    <n v="49"/>
    <n v="5.9"/>
    <n v="7.5"/>
    <x v="1"/>
    <x v="1"/>
    <x v="60"/>
    <n v="4.9000000000000004"/>
    <n v="4"/>
    <n v="465.5"/>
    <n v="116.375"/>
    <n v="2.0999999999999996"/>
    <n v="0.19387755102040816"/>
    <n v="-1.150943896331845E-2"/>
    <n v="57.894736842105267"/>
  </r>
  <r>
    <n v="2035"/>
    <n v="35"/>
    <x v="0"/>
    <x v="2"/>
    <x v="1"/>
    <x v="1"/>
    <n v="53"/>
    <n v="8.9"/>
    <n v="5.9"/>
    <x v="1"/>
    <x v="1"/>
    <x v="3"/>
    <n v="3.7"/>
    <n v="2.9"/>
    <n v="530"/>
    <n v="182.75862068965517"/>
    <n v="-0.90000000000000036"/>
    <n v="0.18867924528301888"/>
    <n v="-1.150943896331845E-2"/>
    <n v="69.473684210526315"/>
  </r>
  <r>
    <n v="2036"/>
    <n v="52"/>
    <x v="0"/>
    <x v="7"/>
    <x v="4"/>
    <x v="1"/>
    <n v="67"/>
    <n v="8.3000000000000007"/>
    <n v="5.3"/>
    <x v="0"/>
    <x v="4"/>
    <x v="3"/>
    <n v="6.1"/>
    <n v="2.7"/>
    <n v="670"/>
    <n v="248.14814814814812"/>
    <n v="-0.30000000000000071"/>
    <n v="0.14925373134328357"/>
    <n v="-1.150943896331845E-2"/>
    <n v="71.578947368421055"/>
  </r>
  <r>
    <n v="2037"/>
    <n v="31"/>
    <x v="0"/>
    <x v="0"/>
    <x v="3"/>
    <x v="1"/>
    <n v="48"/>
    <n v="6"/>
    <n v="7.7"/>
    <x v="0"/>
    <x v="5"/>
    <x v="7"/>
    <n v="4"/>
    <n v="5.4"/>
    <n v="331.20000000000005"/>
    <n v="61.333333333333336"/>
    <n v="2"/>
    <n v="0.14375000000000002"/>
    <n v="-1.150943896331845E-2"/>
    <n v="43.157894736842103"/>
  </r>
  <r>
    <n v="2038"/>
    <n v="53"/>
    <x v="1"/>
    <x v="3"/>
    <x v="1"/>
    <x v="1"/>
    <n v="40"/>
    <n v="5.2"/>
    <n v="7.4"/>
    <x v="0"/>
    <x v="4"/>
    <x v="53"/>
    <n v="2.2999999999999998"/>
    <n v="5.4"/>
    <n v="260"/>
    <n v="48.148148148148145"/>
    <n v="2.8"/>
    <n v="0.16250000000000001"/>
    <n v="-1.150943896331845E-2"/>
    <n v="43.157894736842103"/>
  </r>
  <r>
    <n v="2039"/>
    <n v="26"/>
    <x v="1"/>
    <x v="6"/>
    <x v="5"/>
    <x v="1"/>
    <n v="44"/>
    <n v="3.6"/>
    <n v="4.4000000000000004"/>
    <x v="0"/>
    <x v="4"/>
    <x v="57"/>
    <n v="6.8"/>
    <n v="2.8"/>
    <n v="387.20000000000005"/>
    <n v="138.28571428571431"/>
    <n v="4.4000000000000004"/>
    <n v="0.2"/>
    <n v="-1.150943896331845E-2"/>
    <n v="70.526315789473685"/>
  </r>
  <r>
    <n v="2040"/>
    <n v="30"/>
    <x v="1"/>
    <x v="4"/>
    <x v="4"/>
    <x v="0"/>
    <n v="30"/>
    <n v="4.8"/>
    <n v="7.7"/>
    <x v="1"/>
    <x v="1"/>
    <x v="54"/>
    <n v="3.3"/>
    <n v="6.2"/>
    <n v="162"/>
    <n v="26.129032258064516"/>
    <n v="3.2"/>
    <n v="0.18000000000000002"/>
    <n v="-1.150943896331845E-2"/>
    <n v="34.736842105263158"/>
  </r>
  <r>
    <n v="2041"/>
    <n v="50"/>
    <x v="1"/>
    <x v="6"/>
    <x v="0"/>
    <x v="1"/>
    <n v="39"/>
    <n v="3.2"/>
    <n v="4.5"/>
    <x v="0"/>
    <x v="0"/>
    <x v="2"/>
    <n v="5.2"/>
    <n v="3.4"/>
    <n v="300.3"/>
    <n v="88.32352941176471"/>
    <n v="4.8"/>
    <n v="0.19743589743589743"/>
    <n v="-1.150943896331845E-2"/>
    <n v="64.21052631578948"/>
  </r>
  <r>
    <n v="2042"/>
    <n v="48"/>
    <x v="0"/>
    <x v="9"/>
    <x v="2"/>
    <x v="2"/>
    <n v="41"/>
    <n v="7.3"/>
    <n v="9.4"/>
    <x v="1"/>
    <x v="1"/>
    <x v="12"/>
    <n v="5.7"/>
    <n v="7.1"/>
    <n v="213.20000000000002"/>
    <n v="30.028169014084511"/>
    <n v="0.70000000000000018"/>
    <n v="0.12682926829268293"/>
    <n v="-1.150943896331845E-2"/>
    <n v="25.26315789473685"/>
  </r>
  <r>
    <n v="2043"/>
    <n v="32"/>
    <x v="0"/>
    <x v="8"/>
    <x v="4"/>
    <x v="2"/>
    <n v="40"/>
    <n v="8.1999999999999993"/>
    <n v="8.1999999999999993"/>
    <x v="1"/>
    <x v="1"/>
    <x v="63"/>
    <n v="5.0999999999999996"/>
    <n v="4.4000000000000004"/>
    <n v="376"/>
    <n v="85.454545454545453"/>
    <n v="-0.19999999999999929"/>
    <n v="0.23500000000000001"/>
    <n v="-1.150943896331845E-2"/>
    <n v="53.684210526315788"/>
  </r>
  <r>
    <n v="2044"/>
    <n v="50"/>
    <x v="2"/>
    <x v="9"/>
    <x v="5"/>
    <x v="1"/>
    <n v="46"/>
    <n v="5.6"/>
    <n v="7.4"/>
    <x v="1"/>
    <x v="1"/>
    <x v="3"/>
    <n v="5.4"/>
    <n v="3.7"/>
    <n v="460"/>
    <n v="124.32432432432432"/>
    <n v="2.4000000000000004"/>
    <n v="0.21739130434782608"/>
    <n v="-1.150943896331845E-2"/>
    <n v="61.05263157894737"/>
  </r>
  <r>
    <n v="2045"/>
    <n v="21"/>
    <x v="1"/>
    <x v="6"/>
    <x v="4"/>
    <x v="2"/>
    <n v="38"/>
    <n v="6.8"/>
    <n v="9.9"/>
    <x v="1"/>
    <x v="1"/>
    <x v="76"/>
    <n v="5.2"/>
    <n v="7.7"/>
    <n v="171"/>
    <n v="22.207792207792206"/>
    <n v="1.2000000000000002"/>
    <n v="0.11842105263157894"/>
    <n v="-1.150943896331845E-2"/>
    <n v="18.94736842105263"/>
  </r>
  <r>
    <n v="2046"/>
    <n v="58"/>
    <x v="1"/>
    <x v="4"/>
    <x v="4"/>
    <x v="0"/>
    <n v="53"/>
    <n v="4.5999999999999996"/>
    <n v="5"/>
    <x v="0"/>
    <x v="0"/>
    <x v="50"/>
    <n v="4.7"/>
    <n v="3"/>
    <n v="482.29999999999995"/>
    <n v="160.76666666666665"/>
    <n v="3.4000000000000004"/>
    <n v="0.17169811320754716"/>
    <n v="-1.150943896331845E-2"/>
    <n v="68.421052631578945"/>
  </r>
  <r>
    <n v="2047"/>
    <n v="34"/>
    <x v="1"/>
    <x v="9"/>
    <x v="2"/>
    <x v="1"/>
    <n v="45"/>
    <n v="3.3"/>
    <n v="3.9"/>
    <x v="0"/>
    <x v="0"/>
    <x v="42"/>
    <n v="6.1"/>
    <n v="2.7"/>
    <n v="382.5"/>
    <n v="141.66666666666666"/>
    <n v="4.7"/>
    <n v="0.18888888888888888"/>
    <n v="-1.150943896331845E-2"/>
    <n v="71.578947368421055"/>
  </r>
  <r>
    <n v="2048"/>
    <n v="30"/>
    <x v="0"/>
    <x v="2"/>
    <x v="3"/>
    <x v="1"/>
    <n v="44"/>
    <n v="6.3"/>
    <n v="8.5"/>
    <x v="1"/>
    <x v="1"/>
    <x v="22"/>
    <n v="4"/>
    <n v="6.2"/>
    <n v="272.8"/>
    <n v="44"/>
    <n v="1.7000000000000002"/>
    <n v="0.1409090909090909"/>
    <n v="-1.150943896331845E-2"/>
    <n v="34.736842105263158"/>
  </r>
  <r>
    <n v="2049"/>
    <n v="53"/>
    <x v="0"/>
    <x v="9"/>
    <x v="5"/>
    <x v="1"/>
    <n v="42"/>
    <n v="6.8"/>
    <n v="9.5"/>
    <x v="0"/>
    <x v="2"/>
    <x v="10"/>
    <n v="4.7"/>
    <n v="5.9"/>
    <n v="319.2"/>
    <n v="54.101694915254235"/>
    <n v="1.2000000000000002"/>
    <n v="0.18095238095238095"/>
    <n v="-1.150943896331845E-2"/>
    <n v="37.89473684210526"/>
  </r>
  <r>
    <n v="2050"/>
    <n v="58"/>
    <x v="0"/>
    <x v="4"/>
    <x v="2"/>
    <x v="1"/>
    <n v="46"/>
    <n v="8.8000000000000007"/>
    <n v="6.8"/>
    <x v="1"/>
    <x v="1"/>
    <x v="52"/>
    <n v="4.9000000000000004"/>
    <n v="4.3"/>
    <n v="372.59999999999997"/>
    <n v="86.651162790697668"/>
    <n v="-0.80000000000000071"/>
    <n v="0.17608695652173911"/>
    <n v="-1.150943896331845E-2"/>
    <n v="54.736842105263165"/>
  </r>
  <r>
    <n v="2051"/>
    <n v="23"/>
    <x v="0"/>
    <x v="9"/>
    <x v="4"/>
    <x v="0"/>
    <n v="51"/>
    <n v="9"/>
    <n v="5.9"/>
    <x v="1"/>
    <x v="1"/>
    <x v="3"/>
    <n v="4.9000000000000004"/>
    <n v="3"/>
    <n v="510"/>
    <n v="170"/>
    <n v="-1"/>
    <n v="0.19607843137254902"/>
    <n v="-1.150943896331845E-2"/>
    <n v="68.421052631578945"/>
  </r>
  <r>
    <n v="2052"/>
    <n v="30"/>
    <x v="0"/>
    <x v="0"/>
    <x v="5"/>
    <x v="1"/>
    <n v="38"/>
    <n v="5.8"/>
    <n v="8.4"/>
    <x v="0"/>
    <x v="0"/>
    <x v="27"/>
    <n v="3.5"/>
    <n v="6"/>
    <n v="243.20000000000002"/>
    <n v="40.533333333333339"/>
    <n v="2.2000000000000002"/>
    <n v="0.16842105263157894"/>
    <n v="-1.150943896331845E-2"/>
    <n v="36.84210526315789"/>
  </r>
  <r>
    <n v="2053"/>
    <n v="48"/>
    <x v="0"/>
    <x v="1"/>
    <x v="0"/>
    <x v="0"/>
    <n v="39"/>
    <n v="7.6"/>
    <n v="9.1999999999999993"/>
    <x v="1"/>
    <x v="1"/>
    <x v="66"/>
    <n v="2.2000000000000002"/>
    <n v="8.1"/>
    <n v="117"/>
    <n v="14.444444444444445"/>
    <n v="0.40000000000000036"/>
    <n v="7.6923076923076927E-2"/>
    <n v="-1.150943896331845E-2"/>
    <n v="14.736842105263163"/>
  </r>
  <r>
    <n v="2054"/>
    <n v="21"/>
    <x v="1"/>
    <x v="7"/>
    <x v="4"/>
    <x v="1"/>
    <n v="42"/>
    <n v="6.7"/>
    <n v="9.3000000000000007"/>
    <x v="1"/>
    <x v="1"/>
    <x v="9"/>
    <n v="3.1"/>
    <n v="5.6"/>
    <n v="336"/>
    <n v="60.000000000000007"/>
    <n v="1.2999999999999998"/>
    <n v="0.19047619047619047"/>
    <n v="-1.150943896331845E-2"/>
    <n v="41.052631578947377"/>
  </r>
  <r>
    <n v="2055"/>
    <n v="35"/>
    <x v="1"/>
    <x v="6"/>
    <x v="0"/>
    <x v="1"/>
    <n v="34"/>
    <n v="6.2"/>
    <n v="9.4"/>
    <x v="1"/>
    <x v="1"/>
    <x v="67"/>
    <n v="3.7"/>
    <n v="6.4"/>
    <n v="224.39999999999998"/>
    <n v="35.062499999999993"/>
    <n v="1.7999999999999998"/>
    <n v="0.19411764705882351"/>
    <n v="-1.150943896331845E-2"/>
    <n v="32.631578947368418"/>
  </r>
  <r>
    <n v="2056"/>
    <n v="58"/>
    <x v="1"/>
    <x v="0"/>
    <x v="1"/>
    <x v="1"/>
    <n v="38"/>
    <n v="6.1"/>
    <n v="8.9"/>
    <x v="0"/>
    <x v="2"/>
    <x v="75"/>
    <n v="3.6"/>
    <n v="6.6"/>
    <n v="216.6"/>
    <n v="32.81818181818182"/>
    <n v="1.9000000000000004"/>
    <n v="0.15"/>
    <n v="-1.150943896331845E-2"/>
    <n v="30.526315789473692"/>
  </r>
  <r>
    <n v="2057"/>
    <n v="32"/>
    <x v="1"/>
    <x v="7"/>
    <x v="0"/>
    <x v="1"/>
    <n v="41"/>
    <n v="6"/>
    <n v="8.4"/>
    <x v="0"/>
    <x v="0"/>
    <x v="21"/>
    <n v="4.7"/>
    <n v="5.8"/>
    <n v="274.7"/>
    <n v="47.362068965517238"/>
    <n v="2"/>
    <n v="0.16341463414634147"/>
    <n v="-1.150943896331845E-2"/>
    <n v="38.947368421052637"/>
  </r>
  <r>
    <n v="2058"/>
    <n v="56"/>
    <x v="0"/>
    <x v="1"/>
    <x v="4"/>
    <x v="1"/>
    <n v="51"/>
    <n v="6"/>
    <n v="7.5"/>
    <x v="0"/>
    <x v="0"/>
    <x v="20"/>
    <n v="5"/>
    <n v="4.0999999999999996"/>
    <n v="469.2"/>
    <n v="114.43902439024392"/>
    <n v="2"/>
    <n v="0.1803921568627451"/>
    <n v="-1.150943896331845E-2"/>
    <n v="56.84210526315789"/>
  </r>
  <r>
    <n v="2059"/>
    <n v="36"/>
    <x v="0"/>
    <x v="0"/>
    <x v="2"/>
    <x v="1"/>
    <n v="47"/>
    <n v="8.6999999999999993"/>
    <n v="6.8"/>
    <x v="1"/>
    <x v="1"/>
    <x v="32"/>
    <n v="5.7"/>
    <n v="4.8"/>
    <n v="333.7"/>
    <n v="69.520833333333329"/>
    <n v="-0.69999999999999929"/>
    <n v="0.15106382978723404"/>
    <n v="-1.150943896331845E-2"/>
    <n v="49.473684210526322"/>
  </r>
  <r>
    <n v="2060"/>
    <n v="40"/>
    <x v="1"/>
    <x v="3"/>
    <x v="4"/>
    <x v="2"/>
    <n v="46"/>
    <n v="6.5"/>
    <n v="8.6999999999999993"/>
    <x v="1"/>
    <x v="1"/>
    <x v="3"/>
    <n v="6.6"/>
    <n v="4.3"/>
    <n v="460"/>
    <n v="106.97674418604652"/>
    <n v="1.5"/>
    <n v="0.21739130434782608"/>
    <n v="-1.150943896331845E-2"/>
    <n v="54.736842105263165"/>
  </r>
  <r>
    <n v="2061"/>
    <n v="63"/>
    <x v="0"/>
    <x v="0"/>
    <x v="4"/>
    <x v="0"/>
    <n v="51"/>
    <n v="8.8000000000000007"/>
    <n v="6.2"/>
    <x v="1"/>
    <x v="1"/>
    <x v="40"/>
    <n v="6.2"/>
    <n v="4.2"/>
    <n v="397.8"/>
    <n v="94.714285714285708"/>
    <n v="-0.80000000000000071"/>
    <n v="0.15294117647058822"/>
    <n v="-1.150943896331845E-2"/>
    <n v="55.78947368421052"/>
  </r>
  <r>
    <n v="2062"/>
    <n v="38"/>
    <x v="0"/>
    <x v="2"/>
    <x v="1"/>
    <x v="1"/>
    <n v="43"/>
    <n v="4.9000000000000004"/>
    <n v="6.5"/>
    <x v="0"/>
    <x v="0"/>
    <x v="70"/>
    <n v="4.5999999999999996"/>
    <n v="4"/>
    <n v="361.2"/>
    <n v="90.3"/>
    <n v="3.0999999999999996"/>
    <n v="0.19534883720930232"/>
    <n v="-1.150943896331845E-2"/>
    <n v="57.894736842105267"/>
  </r>
  <r>
    <n v="2063"/>
    <n v="26"/>
    <x v="0"/>
    <x v="4"/>
    <x v="3"/>
    <x v="1"/>
    <n v="48"/>
    <n v="3"/>
    <n v="3.2"/>
    <x v="0"/>
    <x v="0"/>
    <x v="46"/>
    <n v="4.5999999999999996"/>
    <n v="1.8"/>
    <n v="460.79999999999995"/>
    <n v="255.99999999999997"/>
    <n v="5"/>
    <n v="0.19999999999999998"/>
    <n v="-1.150943896331845E-2"/>
    <n v="81.05263157894737"/>
  </r>
  <r>
    <n v="2064"/>
    <n v="57"/>
    <x v="0"/>
    <x v="6"/>
    <x v="4"/>
    <x v="1"/>
    <n v="44"/>
    <n v="5.5"/>
    <n v="7.4"/>
    <x v="0"/>
    <x v="4"/>
    <x v="67"/>
    <n v="2.5"/>
    <n v="5.4"/>
    <n v="290.39999999999998"/>
    <n v="53.777777777777771"/>
    <n v="2.5"/>
    <n v="0.15"/>
    <n v="-1.150943896331845E-2"/>
    <n v="43.157894736842103"/>
  </r>
  <r>
    <n v="2065"/>
    <n v="27"/>
    <x v="1"/>
    <x v="8"/>
    <x v="1"/>
    <x v="1"/>
    <n v="47"/>
    <n v="4.9000000000000004"/>
    <n v="6.2"/>
    <x v="0"/>
    <x v="0"/>
    <x v="67"/>
    <n v="5.8"/>
    <n v="4.8"/>
    <n v="310.2"/>
    <n v="64.625"/>
    <n v="3.0999999999999996"/>
    <n v="0.1404255319148936"/>
    <n v="-1.150943896331845E-2"/>
    <n v="49.473684210526322"/>
  </r>
  <r>
    <n v="2066"/>
    <n v="32"/>
    <x v="0"/>
    <x v="7"/>
    <x v="2"/>
    <x v="0"/>
    <n v="40"/>
    <n v="4"/>
    <n v="5.4"/>
    <x v="0"/>
    <x v="2"/>
    <x v="39"/>
    <n v="2.6"/>
    <n v="4.7"/>
    <n v="244"/>
    <n v="51.914893617021278"/>
    <n v="4"/>
    <n v="0.1525"/>
    <n v="-1.150943896331845E-2"/>
    <n v="50.526315789473685"/>
  </r>
  <r>
    <n v="2067"/>
    <n v="56"/>
    <x v="1"/>
    <x v="9"/>
    <x v="1"/>
    <x v="0"/>
    <n v="30"/>
    <n v="8.1999999999999993"/>
    <n v="9.3000000000000007"/>
    <x v="1"/>
    <x v="1"/>
    <x v="4"/>
    <n v="2.5"/>
    <n v="7.2"/>
    <n v="144"/>
    <n v="20"/>
    <n v="-0.19999999999999929"/>
    <n v="0.16"/>
    <n v="-1.150943896331845E-2"/>
    <n v="24.210526315789473"/>
  </r>
  <r>
    <n v="2068"/>
    <n v="21"/>
    <x v="1"/>
    <x v="6"/>
    <x v="1"/>
    <x v="0"/>
    <n v="43"/>
    <n v="4.2"/>
    <n v="5.5"/>
    <x v="0"/>
    <x v="4"/>
    <x v="18"/>
    <n v="4.8"/>
    <n v="4"/>
    <n v="322.5"/>
    <n v="80.625"/>
    <n v="3.8"/>
    <n v="0.1744186046511628"/>
    <n v="-1.150943896331845E-2"/>
    <n v="57.894736842105267"/>
  </r>
  <r>
    <n v="2069"/>
    <n v="60"/>
    <x v="0"/>
    <x v="8"/>
    <x v="0"/>
    <x v="1"/>
    <n v="56"/>
    <n v="7.1"/>
    <n v="8.3000000000000007"/>
    <x v="1"/>
    <x v="1"/>
    <x v="3"/>
    <n v="5"/>
    <n v="4.0999999999999996"/>
    <n v="560"/>
    <n v="136.58536585365854"/>
    <n v="0.90000000000000036"/>
    <n v="0.17857142857142858"/>
    <n v="-1.150943896331845E-2"/>
    <n v="56.84210526315789"/>
  </r>
  <r>
    <n v="2070"/>
    <n v="30"/>
    <x v="0"/>
    <x v="1"/>
    <x v="3"/>
    <x v="2"/>
    <n v="52"/>
    <n v="9"/>
    <n v="5.8"/>
    <x v="1"/>
    <x v="1"/>
    <x v="70"/>
    <n v="6.5"/>
    <n v="3.7"/>
    <n v="436.8"/>
    <n v="118.05405405405405"/>
    <n v="-1"/>
    <n v="0.16153846153846155"/>
    <n v="-1.150943896331845E-2"/>
    <n v="61.05263157894737"/>
  </r>
  <r>
    <n v="2071"/>
    <n v="43"/>
    <x v="0"/>
    <x v="0"/>
    <x v="3"/>
    <x v="1"/>
    <n v="52"/>
    <n v="4.5"/>
    <n v="5"/>
    <x v="0"/>
    <x v="4"/>
    <x v="70"/>
    <n v="3.9"/>
    <n v="3.3"/>
    <n v="436.8"/>
    <n v="132.36363636363637"/>
    <n v="3.5"/>
    <n v="0.16153846153846155"/>
    <n v="-1.150943896331845E-2"/>
    <n v="65.26315789473685"/>
  </r>
  <r>
    <n v="2072"/>
    <n v="25"/>
    <x v="0"/>
    <x v="8"/>
    <x v="5"/>
    <x v="2"/>
    <n v="54"/>
    <n v="5.9"/>
    <n v="6.9"/>
    <x v="1"/>
    <x v="1"/>
    <x v="3"/>
    <n v="5.4"/>
    <n v="3.4"/>
    <n v="540"/>
    <n v="158.8235294117647"/>
    <n v="2.0999999999999996"/>
    <n v="0.18518518518518517"/>
    <n v="-1.150943896331845E-2"/>
    <n v="64.21052631578948"/>
  </r>
  <r>
    <n v="2073"/>
    <n v="45"/>
    <x v="1"/>
    <x v="3"/>
    <x v="2"/>
    <x v="1"/>
    <n v="45"/>
    <n v="8.1999999999999993"/>
    <n v="7.7"/>
    <x v="1"/>
    <x v="1"/>
    <x v="24"/>
    <n v="1.4"/>
    <n v="6.3"/>
    <n v="225"/>
    <n v="35.714285714285715"/>
    <n v="-0.19999999999999929"/>
    <n v="0.1111111111111111"/>
    <n v="-1.150943896331845E-2"/>
    <n v="33.684210526315788"/>
  </r>
  <r>
    <n v="2074"/>
    <n v="26"/>
    <x v="1"/>
    <x v="6"/>
    <x v="5"/>
    <x v="1"/>
    <n v="46"/>
    <n v="5.6"/>
    <n v="7.3"/>
    <x v="0"/>
    <x v="4"/>
    <x v="7"/>
    <n v="5.8"/>
    <n v="5.2"/>
    <n v="317.40000000000003"/>
    <n v="61.03846153846154"/>
    <n v="2.4000000000000004"/>
    <n v="0.15"/>
    <n v="-1.150943896331845E-2"/>
    <n v="45.263157894736835"/>
  </r>
  <r>
    <n v="2075"/>
    <n v="58"/>
    <x v="1"/>
    <x v="6"/>
    <x v="1"/>
    <x v="1"/>
    <n v="40"/>
    <n v="6.7"/>
    <n v="9.5"/>
    <x v="1"/>
    <x v="1"/>
    <x v="39"/>
    <n v="2"/>
    <n v="6.7"/>
    <n v="244"/>
    <n v="36.417910447761194"/>
    <n v="1.2999999999999998"/>
    <n v="0.1525"/>
    <n v="-1.150943896331845E-2"/>
    <n v="29.473684210526311"/>
  </r>
  <r>
    <n v="2076"/>
    <n v="38"/>
    <x v="0"/>
    <x v="6"/>
    <x v="2"/>
    <x v="1"/>
    <n v="42"/>
    <n v="7.2"/>
    <n v="9.6"/>
    <x v="1"/>
    <x v="1"/>
    <x v="21"/>
    <n v="7.2"/>
    <n v="6.4"/>
    <n v="281.40000000000003"/>
    <n v="43.96875"/>
    <n v="0.79999999999999982"/>
    <n v="0.15952380952380954"/>
    <n v="-1.150943896331845E-2"/>
    <n v="32.631578947368418"/>
  </r>
  <r>
    <n v="2077"/>
    <n v="25"/>
    <x v="1"/>
    <x v="4"/>
    <x v="2"/>
    <x v="0"/>
    <n v="49"/>
    <n v="6.5"/>
    <n v="8.3000000000000007"/>
    <x v="1"/>
    <x v="1"/>
    <x v="2"/>
    <n v="4.4000000000000004"/>
    <n v="5.3"/>
    <n v="377.3"/>
    <n v="71.188679245283026"/>
    <n v="1.5"/>
    <n v="0.15714285714285714"/>
    <n v="-1.150943896331845E-2"/>
    <n v="44.21052631578948"/>
  </r>
  <r>
    <n v="2078"/>
    <n v="62"/>
    <x v="1"/>
    <x v="1"/>
    <x v="3"/>
    <x v="0"/>
    <n v="54"/>
    <n v="5.5"/>
    <n v="6.4"/>
    <x v="0"/>
    <x v="0"/>
    <x v="38"/>
    <n v="4"/>
    <n v="4.7"/>
    <n v="378"/>
    <n v="80.425531914893611"/>
    <n v="2.5"/>
    <n v="0.12962962962962962"/>
    <n v="-1.150943896331845E-2"/>
    <n v="50.526315789473685"/>
  </r>
  <r>
    <n v="2079"/>
    <n v="48"/>
    <x v="1"/>
    <x v="4"/>
    <x v="3"/>
    <x v="1"/>
    <n v="43"/>
    <n v="5"/>
    <n v="6.7"/>
    <x v="1"/>
    <x v="1"/>
    <x v="50"/>
    <n v="5"/>
    <n v="3.8"/>
    <n v="391.3"/>
    <n v="102.97368421052633"/>
    <n v="3"/>
    <n v="0.21162790697674419"/>
    <n v="-1.150943896331845E-2"/>
    <n v="60"/>
  </r>
  <r>
    <n v="2080"/>
    <n v="62"/>
    <x v="1"/>
    <x v="6"/>
    <x v="3"/>
    <x v="0"/>
    <n v="41"/>
    <n v="4.5999999999999996"/>
    <n v="6.2"/>
    <x v="0"/>
    <x v="0"/>
    <x v="42"/>
    <n v="3.6"/>
    <n v="3.8"/>
    <n v="348.5"/>
    <n v="91.71052631578948"/>
    <n v="3.4000000000000004"/>
    <n v="0.2073170731707317"/>
    <n v="-1.150943896331845E-2"/>
    <n v="60"/>
  </r>
  <r>
    <n v="2081"/>
    <n v="58"/>
    <x v="1"/>
    <x v="3"/>
    <x v="4"/>
    <x v="1"/>
    <n v="45"/>
    <n v="7.1"/>
    <n v="9.4"/>
    <x v="1"/>
    <x v="1"/>
    <x v="24"/>
    <n v="4.5"/>
    <n v="7.2"/>
    <n v="225"/>
    <n v="31.25"/>
    <n v="0.90000000000000036"/>
    <n v="0.1111111111111111"/>
    <n v="-1.150943896331845E-2"/>
    <n v="24.210526315789473"/>
  </r>
  <r>
    <n v="2082"/>
    <n v="21"/>
    <x v="1"/>
    <x v="9"/>
    <x v="1"/>
    <x v="1"/>
    <n v="49"/>
    <n v="5.2"/>
    <n v="6.4"/>
    <x v="0"/>
    <x v="0"/>
    <x v="60"/>
    <n v="4.7"/>
    <n v="3.5"/>
    <n v="465.5"/>
    <n v="133"/>
    <n v="2.8"/>
    <n v="0.19387755102040816"/>
    <n v="-1.150943896331845E-2"/>
    <n v="63.157894736842103"/>
  </r>
  <r>
    <n v="2083"/>
    <n v="38"/>
    <x v="1"/>
    <x v="3"/>
    <x v="2"/>
    <x v="2"/>
    <n v="33"/>
    <n v="8"/>
    <n v="9.1999999999999993"/>
    <x v="1"/>
    <x v="1"/>
    <x v="51"/>
    <n v="3.1"/>
    <n v="7.5"/>
    <n v="141.9"/>
    <n v="18.920000000000002"/>
    <n v="0"/>
    <n v="0.13030303030303031"/>
    <n v="-1.150943896331845E-2"/>
    <n v="21.052631578947366"/>
  </r>
  <r>
    <n v="2084"/>
    <n v="23"/>
    <x v="0"/>
    <x v="7"/>
    <x v="1"/>
    <x v="2"/>
    <n v="30"/>
    <n v="8.6"/>
    <n v="8.6"/>
    <x v="1"/>
    <x v="1"/>
    <x v="16"/>
    <n v="5.0999999999999996"/>
    <n v="7"/>
    <n v="138"/>
    <n v="19.714285714285715"/>
    <n v="-0.59999999999999964"/>
    <n v="0.15333333333333332"/>
    <n v="-1.150943896331845E-2"/>
    <n v="26.315789473684209"/>
  </r>
  <r>
    <n v="2085"/>
    <n v="25"/>
    <x v="1"/>
    <x v="1"/>
    <x v="2"/>
    <x v="1"/>
    <n v="40"/>
    <n v="4.5"/>
    <n v="6.2"/>
    <x v="1"/>
    <x v="1"/>
    <x v="21"/>
    <n v="2.2000000000000002"/>
    <n v="4.8"/>
    <n v="268"/>
    <n v="55.833333333333336"/>
    <n v="3.5"/>
    <n v="0.16750000000000001"/>
    <n v="-1.150943896331845E-2"/>
    <n v="49.473684210526322"/>
  </r>
  <r>
    <n v="2086"/>
    <n v="56"/>
    <x v="0"/>
    <x v="0"/>
    <x v="2"/>
    <x v="1"/>
    <n v="35"/>
    <n v="7.3"/>
    <n v="10"/>
    <x v="1"/>
    <x v="1"/>
    <x v="71"/>
    <n v="2.7"/>
    <n v="8.6"/>
    <n v="98"/>
    <n v="11.395348837209303"/>
    <n v="0.70000000000000018"/>
    <n v="0.08"/>
    <n v="-1.150943896331845E-2"/>
    <n v="9.4736842105263186"/>
  </r>
  <r>
    <n v="2087"/>
    <n v="47"/>
    <x v="0"/>
    <x v="6"/>
    <x v="5"/>
    <x v="1"/>
    <n v="40"/>
    <n v="9"/>
    <n v="7"/>
    <x v="1"/>
    <x v="1"/>
    <x v="18"/>
    <n v="4.4000000000000004"/>
    <n v="4.8"/>
    <n v="300"/>
    <n v="62.5"/>
    <n v="-1"/>
    <n v="0.1875"/>
    <n v="-1.150943896331845E-2"/>
    <n v="49.473684210526322"/>
  </r>
  <r>
    <n v="2088"/>
    <n v="49"/>
    <x v="2"/>
    <x v="8"/>
    <x v="2"/>
    <x v="0"/>
    <n v="43"/>
    <n v="4.9000000000000004"/>
    <n v="6.6"/>
    <x v="1"/>
    <x v="1"/>
    <x v="22"/>
    <n v="4.2"/>
    <n v="5.2"/>
    <n v="266.60000000000002"/>
    <n v="51.269230769230774"/>
    <n v="3.0999999999999996"/>
    <n v="0.14418604651162792"/>
    <n v="-1.150943896331845E-2"/>
    <n v="45.263157894736835"/>
  </r>
  <r>
    <n v="2089"/>
    <n v="26"/>
    <x v="1"/>
    <x v="9"/>
    <x v="2"/>
    <x v="2"/>
    <n v="41"/>
    <n v="8"/>
    <n v="8.4"/>
    <x v="1"/>
    <x v="1"/>
    <x v="73"/>
    <n v="2.2000000000000002"/>
    <n v="7.9"/>
    <n v="106.60000000000001"/>
    <n v="13.49367088607595"/>
    <n v="0"/>
    <n v="6.3414634146341464E-2"/>
    <n v="-1.150943896331845E-2"/>
    <n v="16.84210526315789"/>
  </r>
  <r>
    <n v="2090"/>
    <n v="28"/>
    <x v="0"/>
    <x v="0"/>
    <x v="0"/>
    <x v="1"/>
    <n v="56"/>
    <n v="7"/>
    <n v="8.3000000000000007"/>
    <x v="0"/>
    <x v="0"/>
    <x v="3"/>
    <n v="5"/>
    <n v="4.2"/>
    <n v="560"/>
    <n v="133.33333333333331"/>
    <n v="1"/>
    <n v="0.17857142857142858"/>
    <n v="-1.150943896331845E-2"/>
    <n v="55.78947368421052"/>
  </r>
  <r>
    <n v="2091"/>
    <n v="44"/>
    <x v="0"/>
    <x v="5"/>
    <x v="0"/>
    <x v="0"/>
    <n v="47"/>
    <n v="7.6"/>
    <n v="8.3000000000000007"/>
    <x v="1"/>
    <x v="1"/>
    <x v="75"/>
    <n v="6.1"/>
    <n v="6.3"/>
    <n v="267.90000000000003"/>
    <n v="42.523809523809533"/>
    <n v="0.40000000000000036"/>
    <n v="0.12127659574468086"/>
    <n v="-1.150943896331845E-2"/>
    <n v="33.684210526315788"/>
  </r>
  <r>
    <n v="2092"/>
    <n v="52"/>
    <x v="0"/>
    <x v="3"/>
    <x v="5"/>
    <x v="1"/>
    <n v="47"/>
    <n v="5.0999999999999996"/>
    <n v="6.4"/>
    <x v="0"/>
    <x v="0"/>
    <x v="64"/>
    <n v="5.8"/>
    <n v="3.3"/>
    <n v="455.9"/>
    <n v="138.15151515151516"/>
    <n v="2.9000000000000004"/>
    <n v="0.20638297872340425"/>
    <n v="-1.150943896331845E-2"/>
    <n v="65.26315789473685"/>
  </r>
  <r>
    <n v="2093"/>
    <n v="20"/>
    <x v="1"/>
    <x v="9"/>
    <x v="4"/>
    <x v="1"/>
    <n v="49"/>
    <n v="9"/>
    <n v="6.1"/>
    <x v="1"/>
    <x v="1"/>
    <x v="52"/>
    <n v="3.8"/>
    <n v="4"/>
    <n v="396.9"/>
    <n v="99.224999999999994"/>
    <n v="-1"/>
    <n v="0.16530612244897958"/>
    <n v="-1.150943896331845E-2"/>
    <n v="57.894736842105267"/>
  </r>
  <r>
    <n v="2094"/>
    <n v="25"/>
    <x v="1"/>
    <x v="5"/>
    <x v="3"/>
    <x v="2"/>
    <n v="35"/>
    <n v="5.2"/>
    <n v="7.8"/>
    <x v="1"/>
    <x v="1"/>
    <x v="8"/>
    <n v="4.5"/>
    <n v="6.3"/>
    <n v="178.5"/>
    <n v="28.333333333333336"/>
    <n v="2.8"/>
    <n v="0.14571428571428571"/>
    <n v="-1.150943896331845E-2"/>
    <n v="33.684210526315788"/>
  </r>
  <r>
    <n v="2095"/>
    <n v="37"/>
    <x v="1"/>
    <x v="4"/>
    <x v="2"/>
    <x v="1"/>
    <n v="53"/>
    <n v="7.2"/>
    <n v="8.5"/>
    <x v="1"/>
    <x v="1"/>
    <x v="3"/>
    <n v="5.4"/>
    <n v="4.2"/>
    <n v="530"/>
    <n v="126.19047619047619"/>
    <n v="0.79999999999999982"/>
    <n v="0.18867924528301888"/>
    <n v="-1.150943896331845E-2"/>
    <n v="55.78947368421052"/>
  </r>
  <r>
    <n v="2096"/>
    <n v="29"/>
    <x v="1"/>
    <x v="5"/>
    <x v="1"/>
    <x v="1"/>
    <n v="44"/>
    <n v="6.1"/>
    <n v="8.3000000000000007"/>
    <x v="1"/>
    <x v="1"/>
    <x v="0"/>
    <n v="5.4"/>
    <n v="5.4"/>
    <n v="325.60000000000002"/>
    <n v="60.296296296296298"/>
    <n v="1.9000000000000004"/>
    <n v="0.16818181818181818"/>
    <n v="-1.150943896331845E-2"/>
    <n v="43.157894736842103"/>
  </r>
  <r>
    <n v="2097"/>
    <n v="47"/>
    <x v="0"/>
    <x v="0"/>
    <x v="0"/>
    <x v="0"/>
    <n v="50"/>
    <n v="7"/>
    <n v="9"/>
    <x v="0"/>
    <x v="3"/>
    <x v="55"/>
    <n v="4.4000000000000004"/>
    <n v="5.6"/>
    <n v="395"/>
    <n v="70.535714285714292"/>
    <n v="1"/>
    <n v="0.158"/>
    <n v="-1.150943896331845E-2"/>
    <n v="41.052631578947377"/>
  </r>
  <r>
    <n v="2098"/>
    <n v="30"/>
    <x v="1"/>
    <x v="1"/>
    <x v="3"/>
    <x v="1"/>
    <n v="36"/>
    <n v="4.7"/>
    <n v="7"/>
    <x v="1"/>
    <x v="1"/>
    <x v="7"/>
    <n v="3.3"/>
    <n v="5"/>
    <n v="248.4"/>
    <n v="49.68"/>
    <n v="3.3"/>
    <n v="0.19166666666666668"/>
    <n v="-1.150943896331845E-2"/>
    <n v="47.368421052631575"/>
  </r>
  <r>
    <n v="2099"/>
    <n v="52"/>
    <x v="0"/>
    <x v="3"/>
    <x v="4"/>
    <x v="1"/>
    <n v="32"/>
    <n v="4.4000000000000004"/>
    <n v="6.8"/>
    <x v="0"/>
    <x v="0"/>
    <x v="49"/>
    <n v="1.4"/>
    <n v="6.4"/>
    <n v="131.19999999999999"/>
    <n v="20.499999999999996"/>
    <n v="3.5999999999999996"/>
    <n v="0.12812499999999999"/>
    <n v="-1.150943896331845E-2"/>
    <n v="32.631578947368418"/>
  </r>
  <r>
    <n v="2100"/>
    <n v="20"/>
    <x v="1"/>
    <x v="9"/>
    <x v="3"/>
    <x v="2"/>
    <n v="51"/>
    <n v="6.6"/>
    <n v="8.3000000000000007"/>
    <x v="1"/>
    <x v="1"/>
    <x v="11"/>
    <n v="5.8"/>
    <n v="5.5"/>
    <n v="372.3"/>
    <n v="67.690909090909088"/>
    <n v="1.4000000000000004"/>
    <n v="0.14313725490196078"/>
    <n v="-1.150943896331845E-2"/>
    <n v="42.105263157894733"/>
  </r>
  <r>
    <n v="2101"/>
    <n v="32"/>
    <x v="1"/>
    <x v="5"/>
    <x v="2"/>
    <x v="0"/>
    <n v="48"/>
    <n v="5.6"/>
    <n v="7.2"/>
    <x v="0"/>
    <x v="4"/>
    <x v="57"/>
    <n v="5.7"/>
    <n v="4.2"/>
    <n v="422.40000000000003"/>
    <n v="100.57142857142857"/>
    <n v="2.4000000000000004"/>
    <n v="0.18333333333333335"/>
    <n v="-1.150943896331845E-2"/>
    <n v="55.78947368421052"/>
  </r>
  <r>
    <n v="2102"/>
    <n v="56"/>
    <x v="1"/>
    <x v="3"/>
    <x v="3"/>
    <x v="0"/>
    <n v="37"/>
    <n v="5.6"/>
    <n v="8.1999999999999993"/>
    <x v="1"/>
    <x v="1"/>
    <x v="54"/>
    <n v="4.2"/>
    <n v="6.4"/>
    <n v="199.8"/>
    <n v="31.21875"/>
    <n v="2.4000000000000004"/>
    <n v="0.14594594594594595"/>
    <n v="-1.150943896331845E-2"/>
    <n v="32.631578947368418"/>
  </r>
  <r>
    <n v="2103"/>
    <n v="39"/>
    <x v="0"/>
    <x v="9"/>
    <x v="2"/>
    <x v="1"/>
    <n v="38"/>
    <n v="7"/>
    <n v="10"/>
    <x v="1"/>
    <x v="1"/>
    <x v="75"/>
    <n v="4.7"/>
    <n v="7.1"/>
    <n v="216.6"/>
    <n v="30.507042253521128"/>
    <n v="1"/>
    <n v="0.15"/>
    <n v="-1.150943896331845E-2"/>
    <n v="25.26315789473685"/>
  </r>
  <r>
    <n v="2104"/>
    <n v="20"/>
    <x v="0"/>
    <x v="9"/>
    <x v="5"/>
    <x v="1"/>
    <n v="54"/>
    <n v="4"/>
    <n v="4"/>
    <x v="0"/>
    <x v="4"/>
    <x v="74"/>
    <n v="6.8"/>
    <n v="2"/>
    <n v="534.6"/>
    <n v="267.3"/>
    <n v="4"/>
    <n v="0.18333333333333335"/>
    <n v="-1.150943896331845E-2"/>
    <n v="78.94736842105263"/>
  </r>
  <r>
    <n v="2105"/>
    <n v="22"/>
    <x v="0"/>
    <x v="0"/>
    <x v="0"/>
    <x v="2"/>
    <n v="35"/>
    <n v="8"/>
    <n v="9"/>
    <x v="1"/>
    <x v="1"/>
    <x v="8"/>
    <n v="1.7"/>
    <n v="7"/>
    <n v="178.5"/>
    <n v="25.5"/>
    <n v="0"/>
    <n v="0.14571428571428571"/>
    <n v="-1.150943896331845E-2"/>
    <n v="26.315789473684209"/>
  </r>
  <r>
    <n v="2106"/>
    <n v="37"/>
    <x v="1"/>
    <x v="3"/>
    <x v="0"/>
    <x v="1"/>
    <n v="58"/>
    <n v="6.4"/>
    <n v="7.3"/>
    <x v="0"/>
    <x v="0"/>
    <x v="3"/>
    <n v="5.4"/>
    <n v="3.6"/>
    <n v="580"/>
    <n v="161.11111111111111"/>
    <n v="1.5999999999999996"/>
    <n v="0.17241379310344829"/>
    <n v="-1.150943896331845E-2"/>
    <n v="62.10526315789474"/>
  </r>
  <r>
    <n v="2107"/>
    <n v="60"/>
    <x v="0"/>
    <x v="0"/>
    <x v="2"/>
    <x v="1"/>
    <n v="37"/>
    <n v="7.3"/>
    <n v="9.8000000000000007"/>
    <x v="1"/>
    <x v="1"/>
    <x v="51"/>
    <n v="1.3"/>
    <n v="7.7"/>
    <n v="159.1"/>
    <n v="20.662337662337663"/>
    <n v="0.70000000000000018"/>
    <n v="0.11621621621621621"/>
    <n v="-1.150943896331845E-2"/>
    <n v="18.94736842105263"/>
  </r>
  <r>
    <n v="2108"/>
    <n v="33"/>
    <x v="0"/>
    <x v="5"/>
    <x v="1"/>
    <x v="1"/>
    <n v="50"/>
    <n v="7"/>
    <n v="9"/>
    <x v="1"/>
    <x v="1"/>
    <x v="23"/>
    <n v="3.4"/>
    <n v="6.7"/>
    <n v="280"/>
    <n v="41.791044776119399"/>
    <n v="1"/>
    <n v="0.11199999999999999"/>
    <n v="-1.150943896331845E-2"/>
    <n v="29.473684210526311"/>
  </r>
  <r>
    <n v="2109"/>
    <n v="50"/>
    <x v="0"/>
    <x v="7"/>
    <x v="0"/>
    <x v="1"/>
    <n v="42"/>
    <n v="7.1"/>
    <n v="9.6999999999999993"/>
    <x v="0"/>
    <x v="3"/>
    <x v="33"/>
    <n v="4.5999999999999996"/>
    <n v="6.5"/>
    <n v="285.59999999999997"/>
    <n v="43.938461538461532"/>
    <n v="0.90000000000000036"/>
    <n v="0.16190476190476191"/>
    <n v="-1.150943896331845E-2"/>
    <n v="31.578947368421051"/>
  </r>
  <r>
    <n v="2110"/>
    <n v="46"/>
    <x v="1"/>
    <x v="1"/>
    <x v="1"/>
    <x v="1"/>
    <n v="49"/>
    <n v="4.4000000000000004"/>
    <n v="5.2"/>
    <x v="0"/>
    <x v="0"/>
    <x v="64"/>
    <n v="4.8"/>
    <n v="2.7"/>
    <n v="475.29999999999995"/>
    <n v="176.03703703703701"/>
    <n v="3.5999999999999996"/>
    <n v="0.19795918367346937"/>
    <n v="-1.150943896331845E-2"/>
    <n v="71.578947368421055"/>
  </r>
  <r>
    <n v="2111"/>
    <n v="36"/>
    <x v="0"/>
    <x v="7"/>
    <x v="2"/>
    <x v="2"/>
    <n v="40"/>
    <n v="7.9"/>
    <n v="8.6"/>
    <x v="1"/>
    <x v="1"/>
    <x v="15"/>
    <n v="5.4"/>
    <n v="7.3"/>
    <n v="156"/>
    <n v="21.36986301369863"/>
    <n v="9.9999999999999645E-2"/>
    <n v="9.7500000000000003E-2"/>
    <n v="-1.150943896331845E-2"/>
    <n v="23.157894736842106"/>
  </r>
  <r>
    <n v="2112"/>
    <n v="48"/>
    <x v="1"/>
    <x v="2"/>
    <x v="5"/>
    <x v="2"/>
    <n v="43"/>
    <n v="6.6"/>
    <n v="9.1"/>
    <x v="0"/>
    <x v="0"/>
    <x v="18"/>
    <n v="4.2"/>
    <n v="5.8"/>
    <n v="322.5"/>
    <n v="55.603448275862071"/>
    <n v="1.4000000000000004"/>
    <n v="0.1744186046511628"/>
    <n v="-1.150943896331845E-2"/>
    <n v="38.947368421052637"/>
  </r>
  <r>
    <n v="2113"/>
    <n v="55"/>
    <x v="1"/>
    <x v="6"/>
    <x v="2"/>
    <x v="1"/>
    <n v="45"/>
    <n v="5.5"/>
    <n v="7.2"/>
    <x v="0"/>
    <x v="3"/>
    <x v="54"/>
    <n v="2.9"/>
    <n v="5.9"/>
    <n v="243.00000000000003"/>
    <n v="41.186440677966104"/>
    <n v="2.5"/>
    <n v="0.12000000000000001"/>
    <n v="-1.150943896331845E-2"/>
    <n v="37.89473684210526"/>
  </r>
  <r>
    <n v="2114"/>
    <n v="56"/>
    <x v="1"/>
    <x v="7"/>
    <x v="5"/>
    <x v="0"/>
    <n v="36"/>
    <n v="6"/>
    <n v="8.9"/>
    <x v="1"/>
    <x v="1"/>
    <x v="53"/>
    <n v="4.2"/>
    <n v="6.2"/>
    <n v="234"/>
    <n v="37.741935483870968"/>
    <n v="2"/>
    <n v="0.18055555555555555"/>
    <n v="-1.150943896331845E-2"/>
    <n v="34.736842105263158"/>
  </r>
  <r>
    <n v="2115"/>
    <n v="45"/>
    <x v="0"/>
    <x v="4"/>
    <x v="0"/>
    <x v="2"/>
    <n v="50"/>
    <n v="6.7"/>
    <n v="8.6"/>
    <x v="1"/>
    <x v="1"/>
    <x v="57"/>
    <n v="3.7"/>
    <n v="4.9000000000000004"/>
    <n v="440.00000000000006"/>
    <n v="89.795918367346943"/>
    <n v="1.2999999999999998"/>
    <n v="0.17600000000000002"/>
    <n v="-1.150943896331845E-2"/>
    <n v="48.421052631578945"/>
  </r>
  <r>
    <n v="2116"/>
    <n v="36"/>
    <x v="0"/>
    <x v="1"/>
    <x v="1"/>
    <x v="0"/>
    <n v="40"/>
    <n v="6.5"/>
    <n v="9.1999999999999993"/>
    <x v="1"/>
    <x v="1"/>
    <x v="31"/>
    <n v="2.6"/>
    <n v="7.1"/>
    <n v="196"/>
    <n v="27.605633802816904"/>
    <n v="1.5"/>
    <n v="0.12250000000000001"/>
    <n v="-1.150943896331845E-2"/>
    <n v="25.26315789473685"/>
  </r>
  <r>
    <n v="2117"/>
    <n v="41"/>
    <x v="0"/>
    <x v="6"/>
    <x v="2"/>
    <x v="1"/>
    <n v="43"/>
    <n v="7.1"/>
    <n v="9.6"/>
    <x v="1"/>
    <x v="1"/>
    <x v="16"/>
    <n v="4.7"/>
    <n v="7.5"/>
    <n v="197.79999999999998"/>
    <n v="26.373333333333331"/>
    <n v="0.90000000000000036"/>
    <n v="0.10697674418604651"/>
    <n v="-1.150943896331845E-2"/>
    <n v="21.052631578947366"/>
  </r>
  <r>
    <n v="2118"/>
    <n v="44"/>
    <x v="0"/>
    <x v="5"/>
    <x v="0"/>
    <x v="1"/>
    <n v="37"/>
    <n v="8.6999999999999993"/>
    <n v="7.8"/>
    <x v="1"/>
    <x v="1"/>
    <x v="57"/>
    <n v="6.1"/>
    <n v="4.5"/>
    <n v="325.60000000000002"/>
    <n v="72.355555555555554"/>
    <n v="-0.69999999999999929"/>
    <n v="0.23783783783783785"/>
    <n v="-1.150943896331845E-2"/>
    <n v="52.631578947368418"/>
  </r>
  <r>
    <n v="2119"/>
    <n v="21"/>
    <x v="0"/>
    <x v="0"/>
    <x v="5"/>
    <x v="1"/>
    <n v="30"/>
    <n v="4.5999999999999996"/>
    <n v="7.5"/>
    <x v="0"/>
    <x v="0"/>
    <x v="28"/>
    <n v="4.5999999999999996"/>
    <n v="5.0999999999999996"/>
    <n v="216"/>
    <n v="42.352941176470594"/>
    <n v="3.4000000000000004"/>
    <n v="0.24000000000000002"/>
    <n v="-1.150943896331845E-2"/>
    <n v="46.315789473684212"/>
  </r>
  <r>
    <n v="2120"/>
    <n v="41"/>
    <x v="1"/>
    <x v="4"/>
    <x v="2"/>
    <x v="1"/>
    <n v="43"/>
    <n v="7.3"/>
    <n v="9.1999999999999993"/>
    <x v="1"/>
    <x v="1"/>
    <x v="54"/>
    <n v="4.5"/>
    <n v="6.9"/>
    <n v="232.20000000000002"/>
    <n v="33.652173913043477"/>
    <n v="0.70000000000000018"/>
    <n v="0.12558139534883722"/>
    <n v="-1.150943896331845E-2"/>
    <n v="27.368421052631575"/>
  </r>
  <r>
    <n v="2121"/>
    <n v="24"/>
    <x v="0"/>
    <x v="6"/>
    <x v="5"/>
    <x v="1"/>
    <n v="64"/>
    <n v="6"/>
    <n v="6.2"/>
    <x v="0"/>
    <x v="0"/>
    <x v="3"/>
    <n v="7.8"/>
    <n v="3.1"/>
    <n v="640"/>
    <n v="206.45161290322579"/>
    <n v="2"/>
    <n v="0.15625"/>
    <n v="-1.150943896331845E-2"/>
    <n v="67.368421052631575"/>
  </r>
  <r>
    <n v="2122"/>
    <n v="23"/>
    <x v="1"/>
    <x v="6"/>
    <x v="3"/>
    <x v="1"/>
    <n v="51"/>
    <n v="7.9"/>
    <n v="7.5"/>
    <x v="1"/>
    <x v="1"/>
    <x v="50"/>
    <n v="5"/>
    <n v="4.2"/>
    <n v="464.09999999999997"/>
    <n v="110.49999999999999"/>
    <n v="9.9999999999999645E-2"/>
    <n v="0.17843137254901961"/>
    <n v="-1.150943896331845E-2"/>
    <n v="55.78947368421052"/>
  </r>
  <r>
    <n v="2123"/>
    <n v="55"/>
    <x v="0"/>
    <x v="9"/>
    <x v="5"/>
    <x v="1"/>
    <n v="44"/>
    <n v="8.6"/>
    <n v="7.1"/>
    <x v="1"/>
    <x v="1"/>
    <x v="21"/>
    <n v="3.2"/>
    <n v="5.2"/>
    <n v="294.8"/>
    <n v="56.692307692307693"/>
    <n v="-0.59999999999999964"/>
    <n v="0.15227272727272728"/>
    <n v="-1.150943896331845E-2"/>
    <n v="45.263157894736835"/>
  </r>
  <r>
    <n v="2124"/>
    <n v="25"/>
    <x v="1"/>
    <x v="2"/>
    <x v="3"/>
    <x v="1"/>
    <n v="42"/>
    <n v="6.5"/>
    <n v="9"/>
    <x v="0"/>
    <x v="4"/>
    <x v="35"/>
    <n v="4.7"/>
    <n v="6.4"/>
    <n v="264.59999999999997"/>
    <n v="41.343749999999993"/>
    <n v="1.5"/>
    <n v="0.15"/>
    <n v="-1.150943896331845E-2"/>
    <n v="32.631578947368418"/>
  </r>
  <r>
    <n v="2125"/>
    <n v="40"/>
    <x v="1"/>
    <x v="0"/>
    <x v="0"/>
    <x v="1"/>
    <n v="45"/>
    <n v="7.1"/>
    <n v="9.3000000000000007"/>
    <x v="0"/>
    <x v="0"/>
    <x v="55"/>
    <n v="5.6"/>
    <n v="5.7"/>
    <n v="355.5"/>
    <n v="62.368421052631575"/>
    <n v="0.90000000000000036"/>
    <n v="0.17555555555555558"/>
    <n v="-1.150943896331845E-2"/>
    <n v="40"/>
  </r>
  <r>
    <n v="2126"/>
    <n v="32"/>
    <x v="1"/>
    <x v="5"/>
    <x v="2"/>
    <x v="1"/>
    <n v="49"/>
    <n v="8"/>
    <n v="7.6"/>
    <x v="1"/>
    <x v="1"/>
    <x v="3"/>
    <n v="6.5"/>
    <n v="3.8"/>
    <n v="490"/>
    <n v="128.94736842105263"/>
    <n v="0"/>
    <n v="0.20408163265306123"/>
    <n v="-1.150943896331845E-2"/>
    <n v="60"/>
  </r>
  <r>
    <n v="2127"/>
    <n v="56"/>
    <x v="1"/>
    <x v="3"/>
    <x v="0"/>
    <x v="0"/>
    <n v="35"/>
    <n v="7.7"/>
    <n v="9.5"/>
    <x v="1"/>
    <x v="1"/>
    <x v="38"/>
    <n v="5.7"/>
    <n v="6.2"/>
    <n v="245"/>
    <n v="39.516129032258064"/>
    <n v="0.29999999999999982"/>
    <n v="0.2"/>
    <n v="-1.150943896331845E-2"/>
    <n v="34.736842105263158"/>
  </r>
  <r>
    <n v="2128"/>
    <n v="44"/>
    <x v="1"/>
    <x v="7"/>
    <x v="4"/>
    <x v="1"/>
    <n v="53"/>
    <n v="8.1"/>
    <n v="7.1"/>
    <x v="0"/>
    <x v="4"/>
    <x v="56"/>
    <n v="6.2"/>
    <n v="4"/>
    <n v="477"/>
    <n v="119.25"/>
    <n v="-9.9999999999999645E-2"/>
    <n v="0.16981132075471697"/>
    <n v="-1.150943896331845E-2"/>
    <n v="57.894736842105267"/>
  </r>
  <r>
    <n v="2129"/>
    <n v="45"/>
    <x v="1"/>
    <x v="1"/>
    <x v="5"/>
    <x v="0"/>
    <n v="50"/>
    <n v="5.8"/>
    <n v="7.1"/>
    <x v="0"/>
    <x v="0"/>
    <x v="6"/>
    <n v="5.9"/>
    <n v="3.6"/>
    <n v="490.00000000000006"/>
    <n v="136.11111111111111"/>
    <n v="2.2000000000000002"/>
    <n v="0.19600000000000001"/>
    <n v="-1.150943896331845E-2"/>
    <n v="62.10526315789474"/>
  </r>
  <r>
    <n v="2130"/>
    <n v="58"/>
    <x v="0"/>
    <x v="2"/>
    <x v="0"/>
    <x v="2"/>
    <n v="50"/>
    <n v="5.4"/>
    <n v="6.6"/>
    <x v="1"/>
    <x v="1"/>
    <x v="17"/>
    <n v="4.8"/>
    <n v="5.3"/>
    <n v="300"/>
    <n v="56.60377358490566"/>
    <n v="2.5999999999999996"/>
    <n v="0.12"/>
    <n v="-1.150943896331845E-2"/>
    <n v="44.21052631578948"/>
  </r>
  <r>
    <n v="2131"/>
    <n v="39"/>
    <x v="1"/>
    <x v="9"/>
    <x v="0"/>
    <x v="0"/>
    <n v="48"/>
    <n v="4.5"/>
    <n v="5.4"/>
    <x v="0"/>
    <x v="0"/>
    <x v="42"/>
    <n v="5.3"/>
    <n v="3.5"/>
    <n v="408"/>
    <n v="116.57142857142857"/>
    <n v="3.5"/>
    <n v="0.17708333333333334"/>
    <n v="-1.150943896331845E-2"/>
    <n v="63.157894736842103"/>
  </r>
  <r>
    <n v="2132"/>
    <n v="52"/>
    <x v="0"/>
    <x v="9"/>
    <x v="3"/>
    <x v="0"/>
    <n v="45"/>
    <n v="5.9"/>
    <n v="7.9"/>
    <x v="0"/>
    <x v="0"/>
    <x v="32"/>
    <n v="2.5"/>
    <n v="5.4"/>
    <n v="319.5"/>
    <n v="59.166666666666664"/>
    <n v="2.0999999999999996"/>
    <n v="0.15777777777777777"/>
    <n v="-1.150943896331845E-2"/>
    <n v="43.157894736842103"/>
  </r>
  <r>
    <n v="2133"/>
    <n v="33"/>
    <x v="0"/>
    <x v="6"/>
    <x v="5"/>
    <x v="2"/>
    <n v="50"/>
    <n v="6.1"/>
    <n v="7.6"/>
    <x v="1"/>
    <x v="1"/>
    <x v="3"/>
    <n v="3.3"/>
    <n v="3.8"/>
    <n v="500"/>
    <n v="131.57894736842107"/>
    <n v="1.9000000000000004"/>
    <n v="0.2"/>
    <n v="-1.150943896331845E-2"/>
    <n v="60"/>
  </r>
  <r>
    <n v="2134"/>
    <n v="55"/>
    <x v="0"/>
    <x v="8"/>
    <x v="3"/>
    <x v="1"/>
    <n v="49"/>
    <n v="6"/>
    <n v="7.6"/>
    <x v="1"/>
    <x v="1"/>
    <x v="63"/>
    <n v="3.9"/>
    <n v="4.0999999999999996"/>
    <n v="460.6"/>
    <n v="112.34146341463416"/>
    <n v="2"/>
    <n v="0.19183673469387755"/>
    <n v="-1.150943896331845E-2"/>
    <n v="56.84210526315789"/>
  </r>
  <r>
    <n v="2135"/>
    <n v="36"/>
    <x v="0"/>
    <x v="7"/>
    <x v="2"/>
    <x v="2"/>
    <n v="42"/>
    <n v="6.9"/>
    <n v="9.6999999999999993"/>
    <x v="1"/>
    <x v="1"/>
    <x v="28"/>
    <n v="5.4"/>
    <n v="6.2"/>
    <n v="302.40000000000003"/>
    <n v="48.774193548387103"/>
    <n v="1.0999999999999996"/>
    <n v="0.17142857142857143"/>
    <n v="-1.150943896331845E-2"/>
    <n v="34.736842105263158"/>
  </r>
  <r>
    <n v="2136"/>
    <n v="40"/>
    <x v="0"/>
    <x v="2"/>
    <x v="0"/>
    <x v="0"/>
    <n v="40"/>
    <n v="7"/>
    <n v="10"/>
    <x v="1"/>
    <x v="1"/>
    <x v="7"/>
    <n v="3.8"/>
    <n v="6.5"/>
    <n v="276"/>
    <n v="42.46153846153846"/>
    <n v="1"/>
    <n v="0.17250000000000001"/>
    <n v="-1.150943896331845E-2"/>
    <n v="31.578947368421051"/>
  </r>
  <r>
    <n v="2137"/>
    <n v="35"/>
    <x v="0"/>
    <x v="6"/>
    <x v="5"/>
    <x v="0"/>
    <n v="45"/>
    <n v="6.1"/>
    <n v="8.1999999999999993"/>
    <x v="0"/>
    <x v="4"/>
    <x v="33"/>
    <n v="4.4000000000000004"/>
    <n v="5.7"/>
    <n v="306"/>
    <n v="53.684210526315788"/>
    <n v="1.9000000000000004"/>
    <n v="0.15111111111111111"/>
    <n v="-1.150943896331845E-2"/>
    <n v="40"/>
  </r>
  <r>
    <n v="2138"/>
    <n v="35"/>
    <x v="0"/>
    <x v="2"/>
    <x v="0"/>
    <x v="1"/>
    <n v="57"/>
    <n v="6.7"/>
    <n v="7.9"/>
    <x v="0"/>
    <x v="0"/>
    <x v="3"/>
    <n v="7.2"/>
    <n v="3.9"/>
    <n v="570"/>
    <n v="146.15384615384616"/>
    <n v="1.2999999999999998"/>
    <n v="0.17543859649122806"/>
    <n v="-1.150943896331845E-2"/>
    <n v="58.947368421052623"/>
  </r>
  <r>
    <n v="2139"/>
    <n v="39"/>
    <x v="1"/>
    <x v="4"/>
    <x v="2"/>
    <x v="1"/>
    <n v="35"/>
    <n v="7.4"/>
    <n v="9.8000000000000007"/>
    <x v="1"/>
    <x v="1"/>
    <x v="75"/>
    <n v="5.2"/>
    <n v="7.1"/>
    <n v="199.5"/>
    <n v="28.098591549295776"/>
    <n v="0.59999999999999964"/>
    <n v="0.16285714285714287"/>
    <n v="-1.150943896331845E-2"/>
    <n v="25.26315789473685"/>
  </r>
  <r>
    <n v="2140"/>
    <n v="48"/>
    <x v="0"/>
    <x v="0"/>
    <x v="1"/>
    <x v="0"/>
    <n v="33"/>
    <n v="5"/>
    <n v="7.7"/>
    <x v="1"/>
    <x v="1"/>
    <x v="51"/>
    <n v="0.8"/>
    <n v="6.7"/>
    <n v="141.9"/>
    <n v="21.17910447761194"/>
    <n v="3"/>
    <n v="0.13030303030303031"/>
    <n v="-1.150943896331845E-2"/>
    <n v="29.473684210526311"/>
  </r>
  <r>
    <n v="2141"/>
    <n v="47"/>
    <x v="1"/>
    <x v="1"/>
    <x v="2"/>
    <x v="0"/>
    <n v="46"/>
    <n v="7.6"/>
    <n v="8.5"/>
    <x v="1"/>
    <x v="1"/>
    <x v="55"/>
    <n v="5.5"/>
    <n v="5.3"/>
    <n v="363.40000000000003"/>
    <n v="68.566037735849065"/>
    <n v="0.40000000000000036"/>
    <n v="0.17173913043478262"/>
    <n v="-1.150943896331845E-2"/>
    <n v="44.21052631578948"/>
  </r>
  <r>
    <n v="2142"/>
    <n v="27"/>
    <x v="0"/>
    <x v="7"/>
    <x v="3"/>
    <x v="0"/>
    <n v="45"/>
    <n v="5.3"/>
    <n v="6.9"/>
    <x v="0"/>
    <x v="0"/>
    <x v="57"/>
    <n v="5"/>
    <n v="4.0999999999999996"/>
    <n v="396.00000000000006"/>
    <n v="96.585365853658558"/>
    <n v="2.7"/>
    <n v="0.19555555555555557"/>
    <n v="-1.150943896331845E-2"/>
    <n v="56.84210526315789"/>
  </r>
  <r>
    <n v="2143"/>
    <n v="43"/>
    <x v="1"/>
    <x v="9"/>
    <x v="3"/>
    <x v="1"/>
    <n v="46"/>
    <n v="8.4"/>
    <n v="7.4"/>
    <x v="1"/>
    <x v="1"/>
    <x v="20"/>
    <n v="4.3"/>
    <n v="4.0999999999999996"/>
    <n v="423.2"/>
    <n v="103.21951219512195"/>
    <n v="-0.40000000000000036"/>
    <n v="0.19999999999999998"/>
    <n v="-1.150943896331845E-2"/>
    <n v="56.84210526315789"/>
  </r>
  <r>
    <n v="2144"/>
    <n v="22"/>
    <x v="1"/>
    <x v="8"/>
    <x v="0"/>
    <x v="1"/>
    <n v="46"/>
    <n v="6.4"/>
    <n v="8.6"/>
    <x v="1"/>
    <x v="1"/>
    <x v="28"/>
    <n v="4"/>
    <n v="5.7"/>
    <n v="331.2"/>
    <n v="58.105263157894733"/>
    <n v="1.5999999999999996"/>
    <n v="0.15652173913043479"/>
    <n v="-1.150943896331845E-2"/>
    <n v="40"/>
  </r>
  <r>
    <n v="2145"/>
    <n v="44"/>
    <x v="1"/>
    <x v="5"/>
    <x v="3"/>
    <x v="1"/>
    <n v="43"/>
    <n v="6.3"/>
    <n v="8.6"/>
    <x v="1"/>
    <x v="1"/>
    <x v="75"/>
    <n v="3.5"/>
    <n v="6.5"/>
    <n v="245.1"/>
    <n v="37.707692307692305"/>
    <n v="1.7000000000000002"/>
    <n v="0.13255813953488371"/>
    <n v="-1.150943896331845E-2"/>
    <n v="31.578947368421051"/>
  </r>
  <r>
    <n v="2146"/>
    <n v="38"/>
    <x v="1"/>
    <x v="3"/>
    <x v="5"/>
    <x v="1"/>
    <n v="56"/>
    <n v="3.5"/>
    <n v="3.2"/>
    <x v="0"/>
    <x v="4"/>
    <x v="46"/>
    <n v="3.6"/>
    <n v="1.8"/>
    <n v="537.6"/>
    <n v="298.66666666666669"/>
    <n v="4.5"/>
    <n v="0.17142857142857143"/>
    <n v="-1.150943896331845E-2"/>
    <n v="81.05263157894737"/>
  </r>
  <r>
    <n v="2147"/>
    <n v="52"/>
    <x v="0"/>
    <x v="0"/>
    <x v="2"/>
    <x v="1"/>
    <n v="32"/>
    <n v="7.2"/>
    <n v="10"/>
    <x v="1"/>
    <x v="1"/>
    <x v="13"/>
    <n v="3.5"/>
    <n v="8.1999999999999993"/>
    <n v="115.2"/>
    <n v="14.04878048780488"/>
    <n v="0.79999999999999982"/>
    <n v="0.1125"/>
    <n v="-1.150943896331845E-2"/>
    <n v="13.684210526315796"/>
  </r>
  <r>
    <n v="2148"/>
    <n v="21"/>
    <x v="2"/>
    <x v="7"/>
    <x v="0"/>
    <x v="1"/>
    <n v="38"/>
    <n v="6.3"/>
    <n v="9.1999999999999993"/>
    <x v="0"/>
    <x v="4"/>
    <x v="45"/>
    <n v="6.6"/>
    <n v="6.6"/>
    <n v="224.20000000000002"/>
    <n v="33.969696969696976"/>
    <n v="1.7000000000000002"/>
    <n v="0.15526315789473685"/>
    <n v="-1.150943896331845E-2"/>
    <n v="30.526315789473692"/>
  </r>
  <r>
    <n v="2149"/>
    <n v="34"/>
    <x v="1"/>
    <x v="4"/>
    <x v="2"/>
    <x v="1"/>
    <n v="44"/>
    <n v="6.5"/>
    <n v="8.8000000000000007"/>
    <x v="0"/>
    <x v="0"/>
    <x v="56"/>
    <n v="6.2"/>
    <n v="4.9000000000000004"/>
    <n v="396"/>
    <n v="80.816326530612244"/>
    <n v="1.5"/>
    <n v="0.20454545454545456"/>
    <n v="-1.150943896331845E-2"/>
    <n v="48.421052631578945"/>
  </r>
  <r>
    <n v="2150"/>
    <n v="41"/>
    <x v="1"/>
    <x v="7"/>
    <x v="2"/>
    <x v="1"/>
    <n v="31"/>
    <n v="6.1"/>
    <n v="9.5"/>
    <x v="1"/>
    <x v="1"/>
    <x v="58"/>
    <n v="0.7"/>
    <n v="8.1"/>
    <n v="102.3"/>
    <n v="12.62962962962963"/>
    <n v="1.9000000000000004"/>
    <n v="0.1064516129032258"/>
    <n v="-1.150943896331845E-2"/>
    <n v="14.736842105263163"/>
  </r>
  <r>
    <n v="2151"/>
    <n v="29"/>
    <x v="1"/>
    <x v="5"/>
    <x v="0"/>
    <x v="1"/>
    <n v="43"/>
    <n v="7.1"/>
    <n v="9.5"/>
    <x v="1"/>
    <x v="1"/>
    <x v="10"/>
    <n v="4.9000000000000004"/>
    <n v="6"/>
    <n v="326.8"/>
    <n v="54.466666666666669"/>
    <n v="0.90000000000000036"/>
    <n v="0.17674418604651163"/>
    <n v="-1.150943896331845E-2"/>
    <n v="36.84210526315789"/>
  </r>
  <r>
    <n v="2152"/>
    <n v="37"/>
    <x v="0"/>
    <x v="1"/>
    <x v="1"/>
    <x v="2"/>
    <n v="58"/>
    <n v="7.4"/>
    <n v="7.5"/>
    <x v="1"/>
    <x v="1"/>
    <x v="3"/>
    <n v="5.7"/>
    <n v="3.8"/>
    <n v="580"/>
    <n v="152.63157894736844"/>
    <n v="0.59999999999999964"/>
    <n v="0.17241379310344829"/>
    <n v="-1.150943896331845E-2"/>
    <n v="60"/>
  </r>
  <r>
    <n v="2153"/>
    <n v="41"/>
    <x v="1"/>
    <x v="1"/>
    <x v="3"/>
    <x v="0"/>
    <n v="45"/>
    <n v="6.9"/>
    <n v="9.4"/>
    <x v="1"/>
    <x v="1"/>
    <x v="18"/>
    <n v="3.3"/>
    <n v="5.9"/>
    <n v="337.5"/>
    <n v="57.20338983050847"/>
    <n v="1.0999999999999996"/>
    <n v="0.16666666666666666"/>
    <n v="-1.150943896331845E-2"/>
    <n v="37.89473684210526"/>
  </r>
  <r>
    <n v="2154"/>
    <n v="46"/>
    <x v="0"/>
    <x v="2"/>
    <x v="4"/>
    <x v="0"/>
    <n v="46"/>
    <n v="8.1999999999999993"/>
    <n v="7.6"/>
    <x v="1"/>
    <x v="1"/>
    <x v="1"/>
    <n v="3.3"/>
    <n v="4.7"/>
    <n v="377.2"/>
    <n v="80.255319148936167"/>
    <n v="-0.19999999999999929"/>
    <n v="0.17826086956521739"/>
    <n v="-1.150943896331845E-2"/>
    <n v="50.526315789473685"/>
  </r>
  <r>
    <n v="2155"/>
    <n v="32"/>
    <x v="1"/>
    <x v="6"/>
    <x v="4"/>
    <x v="1"/>
    <n v="34"/>
    <n v="5.0999999999999996"/>
    <n v="7.8"/>
    <x v="0"/>
    <x v="0"/>
    <x v="67"/>
    <n v="5.3"/>
    <n v="5.6"/>
    <n v="224.39999999999998"/>
    <n v="40.071428571428569"/>
    <n v="2.9000000000000004"/>
    <n v="0.19411764705882351"/>
    <n v="-1.150943896331845E-2"/>
    <n v="41.052631578947377"/>
  </r>
  <r>
    <n v="2156"/>
    <n v="52"/>
    <x v="0"/>
    <x v="1"/>
    <x v="4"/>
    <x v="0"/>
    <n v="40"/>
    <n v="5.3"/>
    <n v="7.5"/>
    <x v="0"/>
    <x v="0"/>
    <x v="67"/>
    <n v="4.3"/>
    <n v="5.4"/>
    <n v="264"/>
    <n v="48.888888888888886"/>
    <n v="2.7"/>
    <n v="0.16499999999999998"/>
    <n v="-1.150943896331845E-2"/>
    <n v="43.157894736842103"/>
  </r>
  <r>
    <n v="2157"/>
    <n v="24"/>
    <x v="1"/>
    <x v="8"/>
    <x v="3"/>
    <x v="1"/>
    <n v="41"/>
    <n v="6.8"/>
    <n v="9.6"/>
    <x v="1"/>
    <x v="1"/>
    <x v="73"/>
    <n v="2.2999999999999998"/>
    <n v="8.5"/>
    <n v="106.60000000000001"/>
    <n v="12.541176470588237"/>
    <n v="1.2000000000000002"/>
    <n v="6.3414634146341464E-2"/>
    <n v="-1.150943896331845E-2"/>
    <n v="10.526315789473683"/>
  </r>
  <r>
    <n v="2158"/>
    <n v="45"/>
    <x v="0"/>
    <x v="3"/>
    <x v="1"/>
    <x v="2"/>
    <n v="42"/>
    <n v="7.2"/>
    <n v="9.5"/>
    <x v="1"/>
    <x v="1"/>
    <x v="53"/>
    <n v="4.9000000000000004"/>
    <n v="6.5"/>
    <n v="273"/>
    <n v="42"/>
    <n v="0.79999999999999982"/>
    <n v="0.15476190476190477"/>
    <n v="-1.150943896331845E-2"/>
    <n v="31.578947368421051"/>
  </r>
  <r>
    <n v="2159"/>
    <n v="32"/>
    <x v="0"/>
    <x v="4"/>
    <x v="2"/>
    <x v="0"/>
    <n v="55"/>
    <n v="7"/>
    <n v="8.5"/>
    <x v="0"/>
    <x v="2"/>
    <x v="3"/>
    <n v="7.9"/>
    <n v="4.2"/>
    <n v="550"/>
    <n v="130.95238095238093"/>
    <n v="1"/>
    <n v="0.18181818181818182"/>
    <n v="-1.150943896331845E-2"/>
    <n v="55.78947368421052"/>
  </r>
  <r>
    <n v="2160"/>
    <n v="46"/>
    <x v="1"/>
    <x v="5"/>
    <x v="0"/>
    <x v="1"/>
    <n v="49"/>
    <n v="4.3"/>
    <n v="5"/>
    <x v="0"/>
    <x v="0"/>
    <x v="3"/>
    <n v="5.6"/>
    <n v="2.5"/>
    <n v="490"/>
    <n v="196"/>
    <n v="3.7"/>
    <n v="0.20408163265306123"/>
    <n v="-1.150943896331845E-2"/>
    <n v="73.68421052631578"/>
  </r>
  <r>
    <n v="2161"/>
    <n v="33"/>
    <x v="1"/>
    <x v="9"/>
    <x v="1"/>
    <x v="2"/>
    <n v="36"/>
    <n v="4.4000000000000004"/>
    <n v="6.5"/>
    <x v="0"/>
    <x v="0"/>
    <x v="27"/>
    <n v="4.5"/>
    <n v="5"/>
    <n v="230.4"/>
    <n v="46.08"/>
    <n v="3.5999999999999996"/>
    <n v="0.17777777777777778"/>
    <n v="-1.150943896331845E-2"/>
    <n v="47.368421052631575"/>
  </r>
  <r>
    <n v="2162"/>
    <n v="43"/>
    <x v="1"/>
    <x v="1"/>
    <x v="4"/>
    <x v="1"/>
    <n v="46"/>
    <n v="5.9"/>
    <n v="7.8"/>
    <x v="0"/>
    <x v="2"/>
    <x v="60"/>
    <n v="5.0999999999999996"/>
    <n v="4.0999999999999996"/>
    <n v="437"/>
    <n v="106.58536585365854"/>
    <n v="2.0999999999999996"/>
    <n v="0.20652173913043478"/>
    <n v="-1.150943896331845E-2"/>
    <n v="56.84210526315789"/>
  </r>
  <r>
    <n v="2163"/>
    <n v="22"/>
    <x v="0"/>
    <x v="9"/>
    <x v="5"/>
    <x v="1"/>
    <n v="48"/>
    <n v="3.5"/>
    <n v="4"/>
    <x v="0"/>
    <x v="4"/>
    <x v="60"/>
    <n v="4.7"/>
    <n v="2.2000000000000002"/>
    <n v="456"/>
    <n v="207.27272727272725"/>
    <n v="4.5"/>
    <n v="0.19791666666666666"/>
    <n v="-1.150943896331845E-2"/>
    <n v="76.84210526315789"/>
  </r>
  <r>
    <n v="2164"/>
    <n v="49"/>
    <x v="0"/>
    <x v="1"/>
    <x v="3"/>
    <x v="0"/>
    <n v="54"/>
    <n v="6.6"/>
    <n v="8"/>
    <x v="0"/>
    <x v="4"/>
    <x v="3"/>
    <n v="6.3"/>
    <n v="4"/>
    <n v="540"/>
    <n v="135"/>
    <n v="1.4000000000000004"/>
    <n v="0.18518518518518517"/>
    <n v="-1.150943896331845E-2"/>
    <n v="57.894736842105267"/>
  </r>
  <r>
    <n v="2165"/>
    <n v="54"/>
    <x v="1"/>
    <x v="8"/>
    <x v="3"/>
    <x v="1"/>
    <n v="57"/>
    <n v="6.1"/>
    <n v="6.9"/>
    <x v="1"/>
    <x v="1"/>
    <x v="57"/>
    <n v="4.7"/>
    <n v="4.0999999999999996"/>
    <n v="501.6"/>
    <n v="122.34146341463416"/>
    <n v="1.9000000000000004"/>
    <n v="0.15438596491228071"/>
    <n v="-1.150943896331845E-2"/>
    <n v="56.84210526315789"/>
  </r>
  <r>
    <n v="2166"/>
    <n v="33"/>
    <x v="2"/>
    <x v="9"/>
    <x v="0"/>
    <x v="1"/>
    <n v="36"/>
    <n v="4.8"/>
    <n v="7.1"/>
    <x v="1"/>
    <x v="1"/>
    <x v="12"/>
    <n v="4.3"/>
    <n v="6"/>
    <n v="187.20000000000002"/>
    <n v="31.200000000000003"/>
    <n v="3.2"/>
    <n v="0.14444444444444446"/>
    <n v="-1.150943896331845E-2"/>
    <n v="36.84210526315789"/>
  </r>
  <r>
    <n v="2167"/>
    <n v="31"/>
    <x v="1"/>
    <x v="6"/>
    <x v="5"/>
    <x v="0"/>
    <n v="38"/>
    <n v="5.4"/>
    <n v="7.8"/>
    <x v="0"/>
    <x v="4"/>
    <x v="17"/>
    <n v="5.8"/>
    <n v="5.9"/>
    <n v="228"/>
    <n v="38.644067796610166"/>
    <n v="2.5999999999999996"/>
    <n v="0.15789473684210525"/>
    <n v="-1.150943896331845E-2"/>
    <n v="37.89473684210526"/>
  </r>
  <r>
    <n v="2168"/>
    <n v="47"/>
    <x v="0"/>
    <x v="4"/>
    <x v="2"/>
    <x v="1"/>
    <n v="34"/>
    <n v="6.4"/>
    <n v="9.6"/>
    <x v="1"/>
    <x v="1"/>
    <x v="4"/>
    <n v="4.5"/>
    <n v="7.4"/>
    <n v="163.19999999999999"/>
    <n v="22.054054054054053"/>
    <n v="1.5999999999999996"/>
    <n v="0.14117647058823529"/>
    <n v="-1.150943896331845E-2"/>
    <n v="22.105263157894733"/>
  </r>
  <r>
    <n v="2169"/>
    <n v="63"/>
    <x v="1"/>
    <x v="3"/>
    <x v="1"/>
    <x v="0"/>
    <n v="43"/>
    <n v="4"/>
    <n v="5.0999999999999996"/>
    <x v="0"/>
    <x v="0"/>
    <x v="39"/>
    <n v="2.5"/>
    <n v="4.5"/>
    <n v="262.3"/>
    <n v="58.288888888888891"/>
    <n v="4"/>
    <n v="0.14186046511627906"/>
    <n v="-1.150943896331845E-2"/>
    <n v="52.631578947368418"/>
  </r>
  <r>
    <n v="2170"/>
    <n v="48"/>
    <x v="0"/>
    <x v="8"/>
    <x v="5"/>
    <x v="2"/>
    <n v="48"/>
    <n v="5.3"/>
    <n v="6.6"/>
    <x v="1"/>
    <x v="1"/>
    <x v="42"/>
    <n v="3.2"/>
    <n v="4.0999999999999996"/>
    <n v="408"/>
    <n v="99.512195121951223"/>
    <n v="2.7"/>
    <n v="0.17708333333333334"/>
    <n v="-1.150943896331845E-2"/>
    <n v="56.84210526315789"/>
  </r>
  <r>
    <n v="2171"/>
    <n v="62"/>
    <x v="1"/>
    <x v="6"/>
    <x v="1"/>
    <x v="1"/>
    <n v="52"/>
    <n v="5.8"/>
    <n v="7"/>
    <x v="0"/>
    <x v="5"/>
    <x v="21"/>
    <n v="5.7"/>
    <n v="5.2"/>
    <n v="348.40000000000003"/>
    <n v="67"/>
    <n v="2.2000000000000002"/>
    <n v="0.12884615384615386"/>
    <n v="-1.150943896331845E-2"/>
    <n v="45.263157894736835"/>
  </r>
  <r>
    <n v="2172"/>
    <n v="36"/>
    <x v="0"/>
    <x v="3"/>
    <x v="1"/>
    <x v="1"/>
    <n v="44"/>
    <n v="5.8"/>
    <n v="7.7"/>
    <x v="0"/>
    <x v="4"/>
    <x v="55"/>
    <n v="4.5"/>
    <n v="4.9000000000000004"/>
    <n v="347.6"/>
    <n v="70.938775510204081"/>
    <n v="2.2000000000000002"/>
    <n v="0.17954545454545456"/>
    <n v="-1.150943896331845E-2"/>
    <n v="48.421052631578945"/>
  </r>
  <r>
    <n v="2173"/>
    <n v="59"/>
    <x v="0"/>
    <x v="6"/>
    <x v="2"/>
    <x v="1"/>
    <n v="42"/>
    <n v="5.8"/>
    <n v="8"/>
    <x v="1"/>
    <x v="1"/>
    <x v="75"/>
    <n v="4.2"/>
    <n v="6.1"/>
    <n v="239.4"/>
    <n v="39.245901639344268"/>
    <n v="2.2000000000000002"/>
    <n v="0.13571428571428573"/>
    <n v="-1.150943896331845E-2"/>
    <n v="35.789473684210535"/>
  </r>
  <r>
    <n v="2174"/>
    <n v="40"/>
    <x v="1"/>
    <x v="6"/>
    <x v="2"/>
    <x v="1"/>
    <n v="46"/>
    <n v="8.1999999999999993"/>
    <n v="7.5"/>
    <x v="1"/>
    <x v="1"/>
    <x v="76"/>
    <n v="2.5"/>
    <n v="6.5"/>
    <n v="207"/>
    <n v="31.846153846153847"/>
    <n v="-0.19999999999999929"/>
    <n v="9.7826086956521743E-2"/>
    <n v="-1.150943896331845E-2"/>
    <n v="31.578947368421051"/>
  </r>
  <r>
    <n v="2175"/>
    <n v="42"/>
    <x v="1"/>
    <x v="6"/>
    <x v="2"/>
    <x v="1"/>
    <n v="38"/>
    <n v="7.6"/>
    <n v="9.3000000000000007"/>
    <x v="1"/>
    <x v="1"/>
    <x v="41"/>
    <n v="4.7"/>
    <n v="6.7"/>
    <n v="220.4"/>
    <n v="32.895522388059703"/>
    <n v="0.40000000000000036"/>
    <n v="0.15263157894736842"/>
    <n v="-1.150943896331845E-2"/>
    <n v="29.473684210526311"/>
  </r>
  <r>
    <n v="2176"/>
    <n v="39"/>
    <x v="0"/>
    <x v="2"/>
    <x v="0"/>
    <x v="1"/>
    <n v="61"/>
    <n v="5.2"/>
    <n v="5.3"/>
    <x v="0"/>
    <x v="4"/>
    <x v="3"/>
    <n v="7.6"/>
    <n v="2.6"/>
    <n v="610"/>
    <n v="234.61538461538461"/>
    <n v="2.8"/>
    <n v="0.16393442622950818"/>
    <n v="-1.150943896331845E-2"/>
    <n v="72.631578947368425"/>
  </r>
  <r>
    <n v="2177"/>
    <n v="30"/>
    <x v="0"/>
    <x v="3"/>
    <x v="3"/>
    <x v="1"/>
    <n v="32"/>
    <n v="4.5999999999999996"/>
    <n v="7.3"/>
    <x v="1"/>
    <x v="1"/>
    <x v="81"/>
    <n v="2.6"/>
    <n v="7.9"/>
    <n v="44.8"/>
    <n v="5.6708860759493662"/>
    <n v="3.4000000000000004"/>
    <n v="4.3749999999999997E-2"/>
    <n v="-1.150943896331845E-2"/>
    <n v="16.84210526315789"/>
  </r>
  <r>
    <n v="2178"/>
    <n v="53"/>
    <x v="0"/>
    <x v="6"/>
    <x v="4"/>
    <x v="1"/>
    <n v="46"/>
    <n v="5.6"/>
    <n v="7.3"/>
    <x v="0"/>
    <x v="4"/>
    <x v="0"/>
    <n v="5.2"/>
    <n v="4.9000000000000004"/>
    <n v="340.40000000000003"/>
    <n v="69.469387755102048"/>
    <n v="2.4000000000000004"/>
    <n v="0.16086956521739132"/>
    <n v="-1.150943896331845E-2"/>
    <n v="48.421052631578945"/>
  </r>
  <r>
    <n v="2179"/>
    <n v="29"/>
    <x v="1"/>
    <x v="0"/>
    <x v="2"/>
    <x v="0"/>
    <n v="61"/>
    <n v="8"/>
    <n v="6.3"/>
    <x v="1"/>
    <x v="1"/>
    <x v="50"/>
    <n v="6.5"/>
    <n v="3.6"/>
    <n v="555.1"/>
    <n v="154.19444444444446"/>
    <n v="0"/>
    <n v="0.14918032786885246"/>
    <n v="-1.150943896331845E-2"/>
    <n v="62.10526315789474"/>
  </r>
  <r>
    <n v="2180"/>
    <n v="29"/>
    <x v="0"/>
    <x v="0"/>
    <x v="3"/>
    <x v="2"/>
    <n v="45"/>
    <n v="3"/>
    <n v="3.5"/>
    <x v="0"/>
    <x v="5"/>
    <x v="55"/>
    <n v="6.6"/>
    <n v="2.8"/>
    <n v="355.5"/>
    <n v="126.96428571428572"/>
    <n v="5"/>
    <n v="0.17555555555555558"/>
    <n v="-1.150943896331845E-2"/>
    <n v="70.526315789473685"/>
  </r>
  <r>
    <n v="2181"/>
    <n v="62"/>
    <x v="0"/>
    <x v="1"/>
    <x v="2"/>
    <x v="0"/>
    <n v="43"/>
    <n v="6.3"/>
    <n v="8.6999999999999993"/>
    <x v="1"/>
    <x v="1"/>
    <x v="69"/>
    <n v="4"/>
    <n v="5.2"/>
    <n v="356.90000000000003"/>
    <n v="68.634615384615387"/>
    <n v="1.7000000000000002"/>
    <n v="0.19302325581395349"/>
    <n v="-1.150943896331845E-2"/>
    <n v="45.263157894736835"/>
  </r>
  <r>
    <n v="2182"/>
    <n v="25"/>
    <x v="1"/>
    <x v="4"/>
    <x v="4"/>
    <x v="1"/>
    <n v="42"/>
    <n v="5.7"/>
    <n v="7.9"/>
    <x v="1"/>
    <x v="1"/>
    <x v="48"/>
    <n v="4.3"/>
    <n v="6.2"/>
    <n v="231"/>
    <n v="37.258064516129032"/>
    <n v="2.2999999999999998"/>
    <n v="0.13095238095238096"/>
    <n v="-1.150943896331845E-2"/>
    <n v="34.736842105263158"/>
  </r>
  <r>
    <n v="2183"/>
    <n v="55"/>
    <x v="1"/>
    <x v="9"/>
    <x v="5"/>
    <x v="1"/>
    <n v="43"/>
    <n v="8"/>
    <n v="8.1999999999999993"/>
    <x v="1"/>
    <x v="1"/>
    <x v="27"/>
    <n v="5.7"/>
    <n v="5.9"/>
    <n v="275.2"/>
    <n v="46.644067796610166"/>
    <n v="0"/>
    <n v="0.14883720930232558"/>
    <n v="-1.150943896331845E-2"/>
    <n v="37.89473684210526"/>
  </r>
  <r>
    <n v="2184"/>
    <n v="43"/>
    <x v="1"/>
    <x v="1"/>
    <x v="2"/>
    <x v="0"/>
    <n v="55"/>
    <n v="7.7"/>
    <n v="7.5"/>
    <x v="0"/>
    <x v="2"/>
    <x v="6"/>
    <n v="7.1"/>
    <n v="3.9"/>
    <n v="539"/>
    <n v="138.2051282051282"/>
    <n v="0.29999999999999982"/>
    <n v="0.17818181818181819"/>
    <n v="-1.150943896331845E-2"/>
    <n v="58.947368421052623"/>
  </r>
  <r>
    <n v="2185"/>
    <n v="31"/>
    <x v="1"/>
    <x v="2"/>
    <x v="3"/>
    <x v="1"/>
    <n v="30"/>
    <n v="4"/>
    <n v="6.5"/>
    <x v="0"/>
    <x v="2"/>
    <x v="23"/>
    <n v="3.4"/>
    <n v="5.4"/>
    <n v="168"/>
    <n v="31.111111111111111"/>
    <n v="4"/>
    <n v="0.18666666666666665"/>
    <n v="-1.150943896331845E-2"/>
    <n v="43.157894736842103"/>
  </r>
  <r>
    <n v="2186"/>
    <n v="62"/>
    <x v="1"/>
    <x v="0"/>
    <x v="0"/>
    <x v="1"/>
    <n v="57"/>
    <n v="8"/>
    <n v="6.8"/>
    <x v="1"/>
    <x v="1"/>
    <x v="70"/>
    <n v="4"/>
    <n v="4.2"/>
    <n v="478.8"/>
    <n v="114"/>
    <n v="0"/>
    <n v="0.14736842105263159"/>
    <n v="-1.150943896331845E-2"/>
    <n v="55.78947368421052"/>
  </r>
  <r>
    <n v="2187"/>
    <n v="42"/>
    <x v="1"/>
    <x v="3"/>
    <x v="5"/>
    <x v="0"/>
    <n v="33"/>
    <n v="3"/>
    <n v="4.7"/>
    <x v="0"/>
    <x v="2"/>
    <x v="61"/>
    <n v="3.1"/>
    <n v="5.4"/>
    <n v="125.39999999999999"/>
    <n v="23.222222222222218"/>
    <n v="5"/>
    <n v="0.11515151515151514"/>
    <n v="-1.150943896331845E-2"/>
    <n v="43.157894736842103"/>
  </r>
  <r>
    <n v="2188"/>
    <n v="46"/>
    <x v="1"/>
    <x v="4"/>
    <x v="5"/>
    <x v="1"/>
    <n v="42"/>
    <n v="7.1"/>
    <n v="9.6"/>
    <x v="1"/>
    <x v="1"/>
    <x v="50"/>
    <n v="4.7"/>
    <n v="5.3"/>
    <n v="382.2"/>
    <n v="72.113207547169807"/>
    <n v="0.90000000000000036"/>
    <n v="0.21666666666666665"/>
    <n v="-1.150943896331845E-2"/>
    <n v="44.21052631578948"/>
  </r>
  <r>
    <n v="2189"/>
    <n v="64"/>
    <x v="1"/>
    <x v="4"/>
    <x v="5"/>
    <x v="1"/>
    <n v="41"/>
    <n v="7.3"/>
    <n v="9.5"/>
    <x v="1"/>
    <x v="1"/>
    <x v="54"/>
    <n v="3.5"/>
    <n v="7.1"/>
    <n v="221.4"/>
    <n v="31.1830985915493"/>
    <n v="0.70000000000000018"/>
    <n v="0.13170731707317074"/>
    <n v="-1.150943896331845E-2"/>
    <n v="25.26315789473685"/>
  </r>
  <r>
    <n v="2190"/>
    <n v="56"/>
    <x v="0"/>
    <x v="9"/>
    <x v="4"/>
    <x v="2"/>
    <n v="49"/>
    <n v="8.6999999999999993"/>
    <n v="6.5"/>
    <x v="1"/>
    <x v="1"/>
    <x v="55"/>
    <n v="5.0999999999999996"/>
    <n v="4.3"/>
    <n v="387.1"/>
    <n v="90.023255813953497"/>
    <n v="-0.69999999999999929"/>
    <n v="0.16122448979591839"/>
    <n v="-1.150943896331845E-2"/>
    <n v="54.736842105263165"/>
  </r>
  <r>
    <n v="2191"/>
    <n v="25"/>
    <x v="2"/>
    <x v="3"/>
    <x v="3"/>
    <x v="2"/>
    <n v="32"/>
    <n v="6.5"/>
    <n v="10"/>
    <x v="1"/>
    <x v="1"/>
    <x v="76"/>
    <n v="2.9"/>
    <n v="7.7"/>
    <n v="144"/>
    <n v="18.7012987012987"/>
    <n v="1.5"/>
    <n v="0.140625"/>
    <n v="-1.150943896331845E-2"/>
    <n v="18.94736842105263"/>
  </r>
  <r>
    <n v="2192"/>
    <n v="20"/>
    <x v="0"/>
    <x v="5"/>
    <x v="1"/>
    <x v="1"/>
    <n v="48"/>
    <n v="5.2"/>
    <n v="6.5"/>
    <x v="0"/>
    <x v="0"/>
    <x v="3"/>
    <n v="7.2"/>
    <n v="3.3"/>
    <n v="480"/>
    <n v="145.45454545454547"/>
    <n v="2.8"/>
    <n v="0.20833333333333334"/>
    <n v="-1.150943896331845E-2"/>
    <n v="65.26315789473685"/>
  </r>
  <r>
    <n v="2193"/>
    <n v="25"/>
    <x v="0"/>
    <x v="9"/>
    <x v="1"/>
    <x v="1"/>
    <n v="61"/>
    <n v="4.7"/>
    <n v="4.4000000000000004"/>
    <x v="0"/>
    <x v="2"/>
    <x v="6"/>
    <n v="4.8"/>
    <n v="2.2999999999999998"/>
    <n v="597.80000000000007"/>
    <n v="259.91304347826093"/>
    <n v="3.3"/>
    <n v="0.16065573770491803"/>
    <n v="-1.150943896331845E-2"/>
    <n v="75.789473684210535"/>
  </r>
  <r>
    <n v="2194"/>
    <n v="41"/>
    <x v="0"/>
    <x v="4"/>
    <x v="1"/>
    <x v="1"/>
    <n v="34"/>
    <n v="8.4"/>
    <n v="8.5"/>
    <x v="1"/>
    <x v="1"/>
    <x v="45"/>
    <n v="3.2"/>
    <n v="6.3"/>
    <n v="200.60000000000002"/>
    <n v="31.841269841269845"/>
    <n v="-0.40000000000000036"/>
    <n v="0.1735294117647059"/>
    <n v="-1.150943896331845E-2"/>
    <n v="33.684210526315788"/>
  </r>
  <r>
    <n v="2195"/>
    <n v="60"/>
    <x v="0"/>
    <x v="2"/>
    <x v="0"/>
    <x v="0"/>
    <n v="46"/>
    <n v="8.6999999999999993"/>
    <n v="6.8"/>
    <x v="1"/>
    <x v="1"/>
    <x v="17"/>
    <n v="2.6"/>
    <n v="5.4"/>
    <n v="276"/>
    <n v="51.111111111111107"/>
    <n v="-0.69999999999999929"/>
    <n v="0.13043478260869565"/>
    <n v="-1.150943896331845E-2"/>
    <n v="43.157894736842103"/>
  </r>
  <r>
    <n v="2196"/>
    <n v="43"/>
    <x v="2"/>
    <x v="8"/>
    <x v="2"/>
    <x v="1"/>
    <n v="39"/>
    <n v="5.5"/>
    <n v="7.9"/>
    <x v="0"/>
    <x v="4"/>
    <x v="76"/>
    <n v="5"/>
    <n v="6.7"/>
    <n v="175.5"/>
    <n v="26.194029850746269"/>
    <n v="2.5"/>
    <n v="0.11538461538461539"/>
    <n v="-1.150943896331845E-2"/>
    <n v="29.473684210526311"/>
  </r>
  <r>
    <n v="2197"/>
    <n v="44"/>
    <x v="1"/>
    <x v="8"/>
    <x v="2"/>
    <x v="1"/>
    <n v="48"/>
    <n v="6.2"/>
    <n v="8"/>
    <x v="0"/>
    <x v="2"/>
    <x v="18"/>
    <n v="2.9"/>
    <n v="5.3"/>
    <n v="360"/>
    <n v="67.924528301886795"/>
    <n v="1.7999999999999998"/>
    <n v="0.15625"/>
    <n v="-1.150943896331845E-2"/>
    <n v="44.21052631578948"/>
  </r>
  <r>
    <n v="2198"/>
    <n v="34"/>
    <x v="1"/>
    <x v="0"/>
    <x v="2"/>
    <x v="2"/>
    <n v="45"/>
    <n v="8.1999999999999993"/>
    <n v="7.6"/>
    <x v="1"/>
    <x v="1"/>
    <x v="1"/>
    <n v="5.3"/>
    <n v="4.7"/>
    <n v="368.99999999999994"/>
    <n v="78.510638297872319"/>
    <n v="-0.19999999999999929"/>
    <n v="0.1822222222222222"/>
    <n v="-1.150943896331845E-2"/>
    <n v="50.526315789473685"/>
  </r>
  <r>
    <n v="2199"/>
    <n v="45"/>
    <x v="1"/>
    <x v="4"/>
    <x v="0"/>
    <x v="1"/>
    <n v="39"/>
    <n v="7.4"/>
    <n v="9.6"/>
    <x v="1"/>
    <x v="1"/>
    <x v="12"/>
    <n v="4.5999999999999996"/>
    <n v="7.2"/>
    <n v="202.8"/>
    <n v="28.166666666666668"/>
    <n v="0.59999999999999964"/>
    <n v="0.13333333333333333"/>
    <n v="-1.150943896331845E-2"/>
    <n v="24.210526315789473"/>
  </r>
  <r>
    <n v="2200"/>
    <n v="27"/>
    <x v="1"/>
    <x v="2"/>
    <x v="1"/>
    <x v="2"/>
    <n v="48"/>
    <n v="5.9"/>
    <n v="7.6"/>
    <x v="0"/>
    <x v="0"/>
    <x v="70"/>
    <n v="1.3"/>
    <n v="4.5999999999999996"/>
    <n v="403.20000000000005"/>
    <n v="87.652173913043498"/>
    <n v="2.0999999999999996"/>
    <n v="0.17500000000000002"/>
    <n v="-1.150943896331845E-2"/>
    <n v="51.578947368421055"/>
  </r>
  <r>
    <n v="2201"/>
    <n v="43"/>
    <x v="0"/>
    <x v="9"/>
    <x v="5"/>
    <x v="2"/>
    <n v="59"/>
    <n v="5.0999999999999996"/>
    <n v="5.2"/>
    <x v="0"/>
    <x v="2"/>
    <x v="74"/>
    <n v="3.7"/>
    <n v="2.6"/>
    <n v="584.1"/>
    <n v="224.65384615384616"/>
    <n v="2.9000000000000004"/>
    <n v="0.16779661016949154"/>
    <n v="-1.150943896331845E-2"/>
    <n v="72.631578947368425"/>
  </r>
  <r>
    <n v="2202"/>
    <n v="57"/>
    <x v="1"/>
    <x v="2"/>
    <x v="2"/>
    <x v="1"/>
    <n v="43"/>
    <n v="4.9000000000000004"/>
    <n v="6.6"/>
    <x v="1"/>
    <x v="1"/>
    <x v="32"/>
    <n v="3.9"/>
    <n v="4.7"/>
    <n v="305.3"/>
    <n v="64.957446808510639"/>
    <n v="3.0999999999999996"/>
    <n v="0.16511627906976745"/>
    <n v="-1.150943896331845E-2"/>
    <n v="50.526315789473685"/>
  </r>
  <r>
    <n v="2203"/>
    <n v="25"/>
    <x v="1"/>
    <x v="7"/>
    <x v="5"/>
    <x v="0"/>
    <n v="50"/>
    <n v="7.6"/>
    <n v="8.1"/>
    <x v="1"/>
    <x v="1"/>
    <x v="33"/>
    <n v="6.5"/>
    <n v="5.6"/>
    <n v="340"/>
    <n v="60.714285714285715"/>
    <n v="0.40000000000000036"/>
    <n v="0.13600000000000001"/>
    <n v="-1.150943896331845E-2"/>
    <n v="41.052631578947377"/>
  </r>
  <r>
    <n v="2204"/>
    <n v="54"/>
    <x v="0"/>
    <x v="9"/>
    <x v="5"/>
    <x v="1"/>
    <n v="34"/>
    <n v="5.6"/>
    <n v="8.6"/>
    <x v="0"/>
    <x v="2"/>
    <x v="71"/>
    <n v="2.5"/>
    <n v="7.9"/>
    <n v="95.199999999999989"/>
    <n v="12.050632911392404"/>
    <n v="2.4000000000000004"/>
    <n v="8.2352941176470587E-2"/>
    <n v="-1.150943896331845E-2"/>
    <n v="16.84210526315789"/>
  </r>
  <r>
    <n v="2205"/>
    <n v="61"/>
    <x v="1"/>
    <x v="6"/>
    <x v="0"/>
    <x v="0"/>
    <n v="37"/>
    <n v="5.6"/>
    <n v="8.1999999999999993"/>
    <x v="0"/>
    <x v="0"/>
    <x v="65"/>
    <n v="3"/>
    <n v="6.7"/>
    <n v="173.9"/>
    <n v="25.955223880597014"/>
    <n v="2.4000000000000004"/>
    <n v="0.12702702702702703"/>
    <n v="-1.150943896331845E-2"/>
    <n v="29.473684210526311"/>
  </r>
  <r>
    <n v="2206"/>
    <n v="20"/>
    <x v="0"/>
    <x v="9"/>
    <x v="0"/>
    <x v="0"/>
    <n v="48"/>
    <n v="7.1"/>
    <n v="9"/>
    <x v="1"/>
    <x v="1"/>
    <x v="20"/>
    <n v="4.2"/>
    <n v="4.9000000000000004"/>
    <n v="441.59999999999997"/>
    <n v="90.122448979591823"/>
    <n v="0.90000000000000036"/>
    <n v="0.19166666666666665"/>
    <n v="-1.150943896331845E-2"/>
    <n v="48.421052631578945"/>
  </r>
  <r>
    <n v="2207"/>
    <n v="55"/>
    <x v="0"/>
    <x v="0"/>
    <x v="3"/>
    <x v="1"/>
    <n v="56"/>
    <n v="6.3"/>
    <n v="7.4"/>
    <x v="0"/>
    <x v="2"/>
    <x v="3"/>
    <n v="4.4000000000000004"/>
    <n v="3.7"/>
    <n v="560"/>
    <n v="151.35135135135135"/>
    <n v="1.7000000000000002"/>
    <n v="0.17857142857142858"/>
    <n v="-1.150943896331845E-2"/>
    <n v="61.05263157894737"/>
  </r>
  <r>
    <n v="2208"/>
    <n v="31"/>
    <x v="0"/>
    <x v="8"/>
    <x v="2"/>
    <x v="0"/>
    <n v="47"/>
    <n v="6.8"/>
    <n v="9"/>
    <x v="1"/>
    <x v="1"/>
    <x v="33"/>
    <n v="3.5"/>
    <n v="6.1"/>
    <n v="319.59999999999997"/>
    <n v="52.393442622950815"/>
    <n v="1.2000000000000002"/>
    <n v="0.14468085106382977"/>
    <n v="-1.150943896331845E-2"/>
    <n v="35.789473684210535"/>
  </r>
  <r>
    <n v="2209"/>
    <n v="57"/>
    <x v="0"/>
    <x v="9"/>
    <x v="1"/>
    <x v="0"/>
    <n v="42"/>
    <n v="5.7"/>
    <n v="7.9"/>
    <x v="0"/>
    <x v="3"/>
    <x v="8"/>
    <n v="2.9"/>
    <n v="6.4"/>
    <n v="214.2"/>
    <n v="33.468749999999993"/>
    <n v="2.2999999999999998"/>
    <n v="0.12142857142857141"/>
    <n v="-1.150943896331845E-2"/>
    <n v="32.631578947368418"/>
  </r>
  <r>
    <n v="2210"/>
    <n v="30"/>
    <x v="1"/>
    <x v="6"/>
    <x v="4"/>
    <x v="1"/>
    <n v="44"/>
    <n v="5.7"/>
    <n v="7.6"/>
    <x v="0"/>
    <x v="3"/>
    <x v="57"/>
    <n v="4.0999999999999996"/>
    <n v="4.4000000000000004"/>
    <n v="387.20000000000005"/>
    <n v="88"/>
    <n v="2.2999999999999998"/>
    <n v="0.2"/>
    <n v="-1.150943896331845E-2"/>
    <n v="53.684210526315788"/>
  </r>
  <r>
    <n v="2211"/>
    <n v="31"/>
    <x v="1"/>
    <x v="7"/>
    <x v="0"/>
    <x v="1"/>
    <n v="34"/>
    <n v="5.0999999999999996"/>
    <n v="7.7"/>
    <x v="0"/>
    <x v="2"/>
    <x v="33"/>
    <n v="3.4"/>
    <n v="5.5"/>
    <n v="231.2"/>
    <n v="42.036363636363632"/>
    <n v="2.9000000000000004"/>
    <n v="0.19999999999999998"/>
    <n v="-1.150943896331845E-2"/>
    <n v="42.105263157894733"/>
  </r>
  <r>
    <n v="2212"/>
    <n v="61"/>
    <x v="0"/>
    <x v="2"/>
    <x v="5"/>
    <x v="1"/>
    <n v="49"/>
    <n v="7.3"/>
    <n v="8.6999999999999993"/>
    <x v="1"/>
    <x v="1"/>
    <x v="36"/>
    <n v="4.5999999999999996"/>
    <n v="4.7"/>
    <n v="455.70000000000005"/>
    <n v="96.957446808510639"/>
    <n v="0.70000000000000018"/>
    <n v="0.18979591836734697"/>
    <n v="-1.150943896331845E-2"/>
    <n v="50.526315789473685"/>
  </r>
  <r>
    <n v="2213"/>
    <n v="58"/>
    <x v="1"/>
    <x v="3"/>
    <x v="3"/>
    <x v="1"/>
    <n v="52"/>
    <n v="6.3"/>
    <n v="7.8"/>
    <x v="1"/>
    <x v="1"/>
    <x v="6"/>
    <n v="6.4"/>
    <n v="4"/>
    <n v="509.6"/>
    <n v="127.4"/>
    <n v="1.7000000000000002"/>
    <n v="0.18846153846153849"/>
    <n v="-1.150943896331845E-2"/>
    <n v="57.894736842105267"/>
  </r>
  <r>
    <n v="2214"/>
    <n v="26"/>
    <x v="1"/>
    <x v="8"/>
    <x v="4"/>
    <x v="2"/>
    <n v="41"/>
    <n v="6.6"/>
    <n v="9.4"/>
    <x v="1"/>
    <x v="1"/>
    <x v="58"/>
    <n v="1.8"/>
    <n v="8"/>
    <n v="135.29999999999998"/>
    <n v="16.912499999999998"/>
    <n v="1.4000000000000004"/>
    <n v="8.0487804878048783E-2"/>
    <n v="-1.150943896331845E-2"/>
    <n v="15.789473684210526"/>
  </r>
  <r>
    <n v="2215"/>
    <n v="30"/>
    <x v="0"/>
    <x v="2"/>
    <x v="0"/>
    <x v="0"/>
    <n v="41"/>
    <n v="4.7"/>
    <n v="6.4"/>
    <x v="1"/>
    <x v="1"/>
    <x v="0"/>
    <n v="3.7"/>
    <n v="4.5"/>
    <n v="303.40000000000003"/>
    <n v="67.422222222222231"/>
    <n v="3.3"/>
    <n v="0.1804878048780488"/>
    <n v="-1.150943896331845E-2"/>
    <n v="52.631578947368418"/>
  </r>
  <r>
    <n v="2216"/>
    <n v="55"/>
    <x v="0"/>
    <x v="7"/>
    <x v="3"/>
    <x v="1"/>
    <n v="47"/>
    <n v="7.2"/>
    <n v="8.9"/>
    <x v="1"/>
    <x v="1"/>
    <x v="3"/>
    <n v="4.7"/>
    <n v="4.5"/>
    <n v="470"/>
    <n v="104.44444444444444"/>
    <n v="0.79999999999999982"/>
    <n v="0.21276595744680851"/>
    <n v="-1.150943896331845E-2"/>
    <n v="52.631578947368418"/>
  </r>
  <r>
    <n v="2217"/>
    <n v="50"/>
    <x v="2"/>
    <x v="3"/>
    <x v="5"/>
    <x v="1"/>
    <n v="41"/>
    <n v="6.7"/>
    <n v="9.4"/>
    <x v="1"/>
    <x v="1"/>
    <x v="52"/>
    <n v="4.7"/>
    <n v="5.6"/>
    <n v="332.09999999999997"/>
    <n v="59.303571428571423"/>
    <n v="1.2999999999999998"/>
    <n v="0.19756097560975608"/>
    <n v="-1.150943896331845E-2"/>
    <n v="41.052631578947377"/>
  </r>
  <r>
    <n v="2218"/>
    <n v="52"/>
    <x v="1"/>
    <x v="4"/>
    <x v="2"/>
    <x v="1"/>
    <n v="44"/>
    <n v="7.3"/>
    <n v="9.1999999999999993"/>
    <x v="1"/>
    <x v="1"/>
    <x v="57"/>
    <n v="4"/>
    <n v="5.2"/>
    <n v="387.20000000000005"/>
    <n v="74.461538461538467"/>
    <n v="0.70000000000000018"/>
    <n v="0.2"/>
    <n v="-1.150943896331845E-2"/>
    <n v="45.263157894736835"/>
  </r>
  <r>
    <n v="2219"/>
    <n v="32"/>
    <x v="2"/>
    <x v="1"/>
    <x v="3"/>
    <x v="1"/>
    <n v="61"/>
    <n v="6.7"/>
    <n v="7.5"/>
    <x v="0"/>
    <x v="3"/>
    <x v="56"/>
    <n v="7.5"/>
    <n v="4.2"/>
    <n v="549"/>
    <n v="130.71428571428572"/>
    <n v="1.2999999999999998"/>
    <n v="0.14754098360655737"/>
    <n v="-1.150943896331845E-2"/>
    <n v="55.78947368421052"/>
  </r>
  <r>
    <n v="2220"/>
    <n v="37"/>
    <x v="0"/>
    <x v="0"/>
    <x v="0"/>
    <x v="1"/>
    <n v="43"/>
    <n v="6.6"/>
    <n v="9.1"/>
    <x v="1"/>
    <x v="1"/>
    <x v="45"/>
    <n v="4.7"/>
    <n v="6.6"/>
    <n v="253.70000000000002"/>
    <n v="38.439393939393945"/>
    <n v="1.4000000000000004"/>
    <n v="0.1372093023255814"/>
    <n v="-1.150943896331845E-2"/>
    <n v="30.526315789473692"/>
  </r>
  <r>
    <n v="2221"/>
    <n v="60"/>
    <x v="1"/>
    <x v="2"/>
    <x v="2"/>
    <x v="1"/>
    <n v="42"/>
    <n v="3.5"/>
    <n v="4.5"/>
    <x v="0"/>
    <x v="4"/>
    <x v="53"/>
    <n v="5.3"/>
    <n v="4"/>
    <n v="273"/>
    <n v="68.25"/>
    <n v="4.5"/>
    <n v="0.15476190476190477"/>
    <n v="-1.150943896331845E-2"/>
    <n v="57.894736842105267"/>
  </r>
  <r>
    <n v="2222"/>
    <n v="43"/>
    <x v="0"/>
    <x v="5"/>
    <x v="5"/>
    <x v="1"/>
    <n v="39"/>
    <n v="7.9"/>
    <n v="8.6999999999999993"/>
    <x v="1"/>
    <x v="1"/>
    <x v="31"/>
    <n v="3.9"/>
    <n v="6.9"/>
    <n v="191.10000000000002"/>
    <n v="27.695652173913047"/>
    <n v="9.9999999999999645E-2"/>
    <n v="0.12564102564102564"/>
    <n v="-1.150943896331845E-2"/>
    <n v="27.368421052631575"/>
  </r>
  <r>
    <n v="2223"/>
    <n v="28"/>
    <x v="0"/>
    <x v="3"/>
    <x v="1"/>
    <x v="2"/>
    <n v="50"/>
    <n v="4.2"/>
    <n v="4.8"/>
    <x v="0"/>
    <x v="0"/>
    <x v="38"/>
    <n v="6"/>
    <n v="3.9"/>
    <n v="350"/>
    <n v="89.743589743589752"/>
    <n v="3.8"/>
    <n v="0.14000000000000001"/>
    <n v="-1.150943896331845E-2"/>
    <n v="58.947368421052623"/>
  </r>
  <r>
    <n v="2224"/>
    <n v="50"/>
    <x v="1"/>
    <x v="4"/>
    <x v="3"/>
    <x v="0"/>
    <n v="43"/>
    <n v="7.8"/>
    <n v="8.6"/>
    <x v="1"/>
    <x v="1"/>
    <x v="10"/>
    <n v="3.2"/>
    <n v="5.5"/>
    <n v="326.8"/>
    <n v="59.418181818181822"/>
    <n v="0.20000000000000018"/>
    <n v="0.17674418604651163"/>
    <n v="-1.150943896331845E-2"/>
    <n v="42.105263157894733"/>
  </r>
  <r>
    <n v="2225"/>
    <n v="60"/>
    <x v="0"/>
    <x v="5"/>
    <x v="4"/>
    <x v="0"/>
    <n v="39"/>
    <n v="6.1"/>
    <n v="8.6999999999999993"/>
    <x v="1"/>
    <x v="1"/>
    <x v="18"/>
    <n v="3.8"/>
    <n v="5.6"/>
    <n v="292.5"/>
    <n v="52.232142857142861"/>
    <n v="1.9000000000000004"/>
    <n v="0.19230769230769232"/>
    <n v="-1.150943896331845E-2"/>
    <n v="41.052631578947377"/>
  </r>
  <r>
    <n v="2226"/>
    <n v="29"/>
    <x v="0"/>
    <x v="1"/>
    <x v="5"/>
    <x v="1"/>
    <n v="55"/>
    <n v="3.8"/>
    <n v="3.7"/>
    <x v="0"/>
    <x v="4"/>
    <x v="55"/>
    <n v="3.7"/>
    <n v="2.9"/>
    <n v="434.5"/>
    <n v="149.82758620689657"/>
    <n v="4.2"/>
    <n v="0.14363636363636365"/>
    <n v="-1.150943896331845E-2"/>
    <n v="69.473684210526315"/>
  </r>
  <r>
    <n v="2227"/>
    <n v="21"/>
    <x v="0"/>
    <x v="1"/>
    <x v="2"/>
    <x v="2"/>
    <n v="56"/>
    <n v="6.1"/>
    <n v="7"/>
    <x v="1"/>
    <x v="1"/>
    <x v="3"/>
    <n v="5.0999999999999996"/>
    <n v="3.5"/>
    <n v="560"/>
    <n v="160"/>
    <n v="1.9000000000000004"/>
    <n v="0.17857142857142858"/>
    <n v="-1.150943896331845E-2"/>
    <n v="63.157894736842103"/>
  </r>
  <r>
    <n v="2228"/>
    <n v="57"/>
    <x v="0"/>
    <x v="8"/>
    <x v="5"/>
    <x v="0"/>
    <n v="40"/>
    <n v="3.9"/>
    <n v="5.4"/>
    <x v="1"/>
    <x v="1"/>
    <x v="67"/>
    <n v="6.1"/>
    <n v="4.4000000000000004"/>
    <n v="264"/>
    <n v="59.999999999999993"/>
    <n v="4.0999999999999996"/>
    <n v="0.16499999999999998"/>
    <n v="-1.150943896331845E-2"/>
    <n v="53.684210526315788"/>
  </r>
  <r>
    <n v="2229"/>
    <n v="34"/>
    <x v="1"/>
    <x v="5"/>
    <x v="2"/>
    <x v="2"/>
    <n v="30"/>
    <n v="7.9"/>
    <n v="9.6999999999999993"/>
    <x v="1"/>
    <x v="1"/>
    <x v="22"/>
    <n v="6.7"/>
    <n v="6.8"/>
    <n v="186"/>
    <n v="27.352941176470591"/>
    <n v="9.9999999999999645E-2"/>
    <n v="0.20666666666666667"/>
    <n v="-1.150943896331845E-2"/>
    <n v="28.421052631578945"/>
  </r>
  <r>
    <n v="2230"/>
    <n v="22"/>
    <x v="1"/>
    <x v="8"/>
    <x v="5"/>
    <x v="1"/>
    <n v="53"/>
    <n v="5.4"/>
    <n v="6.3"/>
    <x v="0"/>
    <x v="0"/>
    <x v="3"/>
    <n v="6.5"/>
    <n v="3.2"/>
    <n v="530"/>
    <n v="165.625"/>
    <n v="2.5999999999999996"/>
    <n v="0.18867924528301888"/>
    <n v="-1.150943896331845E-2"/>
    <n v="66.315789473684205"/>
  </r>
  <r>
    <n v="2231"/>
    <n v="62"/>
    <x v="0"/>
    <x v="8"/>
    <x v="1"/>
    <x v="1"/>
    <n v="39"/>
    <n v="4.5999999999999996"/>
    <n v="6.6"/>
    <x v="0"/>
    <x v="0"/>
    <x v="22"/>
    <n v="3.9"/>
    <n v="5.2"/>
    <n v="241.8"/>
    <n v="46.5"/>
    <n v="3.4000000000000004"/>
    <n v="0.15897435897435899"/>
    <n v="-1.150943896331845E-2"/>
    <n v="45.263157894736835"/>
  </r>
  <r>
    <n v="2232"/>
    <n v="50"/>
    <x v="0"/>
    <x v="8"/>
    <x v="3"/>
    <x v="1"/>
    <n v="51"/>
    <n v="7.2"/>
    <n v="8.6"/>
    <x v="1"/>
    <x v="1"/>
    <x v="20"/>
    <n v="6.4"/>
    <n v="4.7"/>
    <n v="469.2"/>
    <n v="99.829787234042541"/>
    <n v="0.79999999999999982"/>
    <n v="0.1803921568627451"/>
    <n v="-1.150943896331845E-2"/>
    <n v="50.526315789473685"/>
  </r>
  <r>
    <n v="2233"/>
    <n v="25"/>
    <x v="0"/>
    <x v="8"/>
    <x v="4"/>
    <x v="1"/>
    <n v="30"/>
    <n v="6.1"/>
    <n v="9.6999999999999993"/>
    <x v="0"/>
    <x v="2"/>
    <x v="61"/>
    <n v="5"/>
    <n v="8"/>
    <n v="114"/>
    <n v="14.25"/>
    <n v="1.9000000000000004"/>
    <n v="0.12666666666666665"/>
    <n v="-1.150943896331845E-2"/>
    <n v="15.789473684210526"/>
  </r>
  <r>
    <n v="2234"/>
    <n v="22"/>
    <x v="1"/>
    <x v="4"/>
    <x v="1"/>
    <x v="0"/>
    <n v="52"/>
    <n v="7"/>
    <n v="8.8000000000000007"/>
    <x v="1"/>
    <x v="1"/>
    <x v="3"/>
    <n v="6.7"/>
    <n v="4.4000000000000004"/>
    <n v="520"/>
    <n v="118.18181818181817"/>
    <n v="1"/>
    <n v="0.19230769230769232"/>
    <n v="-1.150943896331845E-2"/>
    <n v="53.684210526315788"/>
  </r>
  <r>
    <n v="2235"/>
    <n v="30"/>
    <x v="0"/>
    <x v="0"/>
    <x v="3"/>
    <x v="2"/>
    <n v="35"/>
    <n v="6"/>
    <n v="9"/>
    <x v="1"/>
    <x v="1"/>
    <x v="45"/>
    <n v="3.8"/>
    <n v="6.6"/>
    <n v="206.5"/>
    <n v="31.287878787878789"/>
    <n v="2"/>
    <n v="0.16857142857142859"/>
    <n v="-1.150943896331845E-2"/>
    <n v="30.526315789473692"/>
  </r>
  <r>
    <n v="2236"/>
    <n v="34"/>
    <x v="1"/>
    <x v="9"/>
    <x v="4"/>
    <x v="1"/>
    <n v="50"/>
    <n v="7.9"/>
    <n v="7.6"/>
    <x v="1"/>
    <x v="1"/>
    <x v="1"/>
    <n v="4.5999999999999996"/>
    <n v="4.7"/>
    <n v="409.99999999999994"/>
    <n v="87.234042553191472"/>
    <n v="9.9999999999999645E-2"/>
    <n v="0.16399999999999998"/>
    <n v="-1.150943896331845E-2"/>
    <n v="50.526315789473685"/>
  </r>
  <r>
    <n v="2237"/>
    <n v="64"/>
    <x v="0"/>
    <x v="4"/>
    <x v="5"/>
    <x v="1"/>
    <n v="45"/>
    <n v="5.6"/>
    <n v="7.4"/>
    <x v="1"/>
    <x v="1"/>
    <x v="70"/>
    <n v="4"/>
    <n v="4.5"/>
    <n v="378"/>
    <n v="84"/>
    <n v="2.4000000000000004"/>
    <n v="0.18666666666666668"/>
    <n v="-1.150943896331845E-2"/>
    <n v="52.631578947368418"/>
  </r>
  <r>
    <n v="2238"/>
    <n v="47"/>
    <x v="0"/>
    <x v="7"/>
    <x v="4"/>
    <x v="0"/>
    <n v="37"/>
    <n v="3.8"/>
    <n v="5.6"/>
    <x v="0"/>
    <x v="0"/>
    <x v="22"/>
    <n v="3.8"/>
    <n v="4.7"/>
    <n v="229.4"/>
    <n v="48.808510638297875"/>
    <n v="4.2"/>
    <n v="0.16756756756756758"/>
    <n v="-1.150943896331845E-2"/>
    <n v="50.526315789473685"/>
  </r>
  <r>
    <n v="2239"/>
    <n v="29"/>
    <x v="1"/>
    <x v="8"/>
    <x v="0"/>
    <x v="1"/>
    <n v="41"/>
    <n v="4.5999999999999996"/>
    <n v="6.2"/>
    <x v="1"/>
    <x v="1"/>
    <x v="45"/>
    <n v="3"/>
    <n v="5.2"/>
    <n v="241.9"/>
    <n v="46.519230769230766"/>
    <n v="3.4000000000000004"/>
    <n v="0.14390243902439026"/>
    <n v="-1.150943896331845E-2"/>
    <n v="45.263157894736835"/>
  </r>
  <r>
    <n v="2240"/>
    <n v="57"/>
    <x v="1"/>
    <x v="3"/>
    <x v="4"/>
    <x v="0"/>
    <n v="50"/>
    <n v="6.9"/>
    <n v="8.8000000000000007"/>
    <x v="1"/>
    <x v="1"/>
    <x v="18"/>
    <n v="4.4000000000000004"/>
    <n v="5.6"/>
    <n v="375"/>
    <n v="66.964285714285722"/>
    <n v="1.0999999999999996"/>
    <n v="0.15"/>
    <n v="-1.150943896331845E-2"/>
    <n v="41.052631578947377"/>
  </r>
  <r>
    <n v="2241"/>
    <n v="26"/>
    <x v="0"/>
    <x v="3"/>
    <x v="3"/>
    <x v="0"/>
    <n v="45"/>
    <n v="5.2"/>
    <n v="6.8"/>
    <x v="1"/>
    <x v="1"/>
    <x v="36"/>
    <n v="5.0999999999999996"/>
    <n v="3.8"/>
    <n v="418.50000000000006"/>
    <n v="110.13157894736844"/>
    <n v="2.8"/>
    <n v="0.20666666666666669"/>
    <n v="-1.150943896331845E-2"/>
    <n v="60"/>
  </r>
  <r>
    <n v="2242"/>
    <n v="34"/>
    <x v="1"/>
    <x v="5"/>
    <x v="1"/>
    <x v="1"/>
    <n v="49"/>
    <n v="8.1"/>
    <n v="7.4"/>
    <x v="1"/>
    <x v="1"/>
    <x v="52"/>
    <n v="3.7"/>
    <n v="4.7"/>
    <n v="396.9"/>
    <n v="84.446808510638292"/>
    <n v="-9.9999999999999645E-2"/>
    <n v="0.16530612244897958"/>
    <n v="-1.150943896331845E-2"/>
    <n v="50.526315789473685"/>
  </r>
  <r>
    <n v="2243"/>
    <n v="37"/>
    <x v="1"/>
    <x v="5"/>
    <x v="1"/>
    <x v="0"/>
    <n v="60"/>
    <n v="4.4000000000000004"/>
    <n v="4.2"/>
    <x v="0"/>
    <x v="0"/>
    <x v="3"/>
    <n v="8"/>
    <n v="2.1"/>
    <n v="600"/>
    <n v="285.71428571428572"/>
    <n v="3.5999999999999996"/>
    <n v="0.16666666666666666"/>
    <n v="-1.150943896331845E-2"/>
    <n v="77.894736842105274"/>
  </r>
  <r>
    <n v="2244"/>
    <n v="37"/>
    <x v="1"/>
    <x v="7"/>
    <x v="0"/>
    <x v="1"/>
    <n v="32"/>
    <n v="7.7"/>
    <n v="9.6999999999999993"/>
    <x v="1"/>
    <x v="1"/>
    <x v="8"/>
    <n v="4.0999999999999996"/>
    <n v="7.3"/>
    <n v="163.19999999999999"/>
    <n v="22.356164383561644"/>
    <n v="0.29999999999999982"/>
    <n v="0.15937499999999999"/>
    <n v="-1.150943896331845E-2"/>
    <n v="23.157894736842106"/>
  </r>
  <r>
    <n v="2245"/>
    <n v="60"/>
    <x v="1"/>
    <x v="4"/>
    <x v="3"/>
    <x v="2"/>
    <n v="57"/>
    <n v="5.6"/>
    <n v="6.1"/>
    <x v="0"/>
    <x v="0"/>
    <x v="64"/>
    <n v="6.8"/>
    <n v="3.2"/>
    <n v="552.9"/>
    <n v="172.78124999999997"/>
    <n v="2.4000000000000004"/>
    <n v="0.1701754385964912"/>
    <n v="-1.150943896331845E-2"/>
    <n v="66.315789473684205"/>
  </r>
  <r>
    <n v="2246"/>
    <n v="43"/>
    <x v="1"/>
    <x v="3"/>
    <x v="4"/>
    <x v="0"/>
    <n v="45"/>
    <n v="8.1999999999999993"/>
    <n v="7.8"/>
    <x v="1"/>
    <x v="1"/>
    <x v="40"/>
    <n v="6.1"/>
    <n v="5"/>
    <n v="351"/>
    <n v="70.2"/>
    <n v="-0.19999999999999929"/>
    <n v="0.17333333333333334"/>
    <n v="-1.150943896331845E-2"/>
    <n v="47.368421052631575"/>
  </r>
  <r>
    <n v="2247"/>
    <n v="21"/>
    <x v="2"/>
    <x v="6"/>
    <x v="0"/>
    <x v="2"/>
    <n v="37"/>
    <n v="7"/>
    <n v="10"/>
    <x v="1"/>
    <x v="1"/>
    <x v="31"/>
    <n v="6"/>
    <n v="7.5"/>
    <n v="181.3"/>
    <n v="24.173333333333336"/>
    <n v="1"/>
    <n v="0.13243243243243244"/>
    <n v="-1.150943896331845E-2"/>
    <n v="21.052631578947366"/>
  </r>
  <r>
    <n v="2248"/>
    <n v="59"/>
    <x v="0"/>
    <x v="6"/>
    <x v="5"/>
    <x v="1"/>
    <n v="34"/>
    <n v="6.5"/>
    <n v="9.8000000000000007"/>
    <x v="1"/>
    <x v="1"/>
    <x v="44"/>
    <n v="1.2"/>
    <n v="9.4"/>
    <n v="34"/>
    <n v="3.6170212765957444"/>
    <n v="1.5"/>
    <n v="2.9411764705882353E-2"/>
    <n v="-1.150943896331845E-2"/>
    <n v="1.0526315789473648"/>
  </r>
  <r>
    <n v="2249"/>
    <n v="39"/>
    <x v="1"/>
    <x v="9"/>
    <x v="2"/>
    <x v="1"/>
    <n v="43"/>
    <n v="7.2"/>
    <n v="9.4"/>
    <x v="1"/>
    <x v="1"/>
    <x v="10"/>
    <n v="3.9"/>
    <n v="5.9"/>
    <n v="326.8"/>
    <n v="55.389830508474574"/>
    <n v="0.79999999999999982"/>
    <n v="0.17674418604651163"/>
    <n v="-1.150943896331845E-2"/>
    <n v="37.89473684210526"/>
  </r>
  <r>
    <n v="2250"/>
    <n v="53"/>
    <x v="0"/>
    <x v="6"/>
    <x v="5"/>
    <x v="1"/>
    <n v="52"/>
    <n v="8"/>
    <n v="7.2"/>
    <x v="1"/>
    <x v="1"/>
    <x v="46"/>
    <n v="3"/>
    <n v="3.8"/>
    <n v="499.2"/>
    <n v="131.36842105263159"/>
    <n v="0"/>
    <n v="0.1846153846153846"/>
    <n v="-1.150943896331845E-2"/>
    <n v="60"/>
  </r>
  <r>
    <n v="2251"/>
    <n v="62"/>
    <x v="0"/>
    <x v="2"/>
    <x v="3"/>
    <x v="1"/>
    <n v="43"/>
    <n v="6.1"/>
    <n v="8.4"/>
    <x v="1"/>
    <x v="1"/>
    <x v="18"/>
    <n v="2.6"/>
    <n v="5.4"/>
    <n v="322.5"/>
    <n v="59.722222222222221"/>
    <n v="1.9000000000000004"/>
    <n v="0.1744186046511628"/>
    <n v="-1.150943896331845E-2"/>
    <n v="43.157894736842103"/>
  </r>
  <r>
    <n v="2252"/>
    <n v="45"/>
    <x v="0"/>
    <x v="8"/>
    <x v="0"/>
    <x v="2"/>
    <n v="57"/>
    <n v="3.4"/>
    <n v="2.9"/>
    <x v="0"/>
    <x v="4"/>
    <x v="0"/>
    <n v="3.3"/>
    <n v="2.7"/>
    <n v="421.8"/>
    <n v="156.22222222222223"/>
    <n v="4.5999999999999996"/>
    <n v="0.12982456140350879"/>
    <n v="-1.150943896331845E-2"/>
    <n v="71.578947368421055"/>
  </r>
  <r>
    <n v="2253"/>
    <n v="26"/>
    <x v="0"/>
    <x v="7"/>
    <x v="1"/>
    <x v="1"/>
    <n v="33"/>
    <n v="8"/>
    <n v="9.1999999999999993"/>
    <x v="1"/>
    <x v="1"/>
    <x v="26"/>
    <n v="2.6"/>
    <n v="8.4"/>
    <n v="82.5"/>
    <n v="9.8214285714285712"/>
    <n v="0"/>
    <n v="7.575757575757576E-2"/>
    <n v="-1.150943896331845E-2"/>
    <n v="11.578947368421048"/>
  </r>
  <r>
    <n v="2254"/>
    <n v="57"/>
    <x v="1"/>
    <x v="5"/>
    <x v="0"/>
    <x v="0"/>
    <n v="44"/>
    <n v="5.8"/>
    <n v="7.8"/>
    <x v="0"/>
    <x v="4"/>
    <x v="56"/>
    <n v="4.9000000000000004"/>
    <n v="4.4000000000000004"/>
    <n v="396"/>
    <n v="89.999999999999986"/>
    <n v="2.2000000000000002"/>
    <n v="0.20454545454545456"/>
    <n v="-1.150943896331845E-2"/>
    <n v="53.684210526315788"/>
  </r>
  <r>
    <n v="2255"/>
    <n v="49"/>
    <x v="1"/>
    <x v="2"/>
    <x v="2"/>
    <x v="1"/>
    <n v="34"/>
    <n v="9"/>
    <n v="7.6"/>
    <x v="1"/>
    <x v="1"/>
    <x v="31"/>
    <n v="7.4"/>
    <n v="6.4"/>
    <n v="166.60000000000002"/>
    <n v="26.031250000000004"/>
    <n v="-1"/>
    <n v="0.14411764705882354"/>
    <n v="-1.150943896331845E-2"/>
    <n v="32.631578947368418"/>
  </r>
  <r>
    <n v="2256"/>
    <n v="61"/>
    <x v="1"/>
    <x v="0"/>
    <x v="3"/>
    <x v="1"/>
    <n v="47"/>
    <n v="5.3"/>
    <n v="6.7"/>
    <x v="0"/>
    <x v="4"/>
    <x v="12"/>
    <n v="4.3"/>
    <n v="5.8"/>
    <n v="244.4"/>
    <n v="42.137931034482762"/>
    <n v="2.7"/>
    <n v="0.11063829787234043"/>
    <n v="-1.150943896331845E-2"/>
    <n v="38.947368421052637"/>
  </r>
  <r>
    <n v="2257"/>
    <n v="24"/>
    <x v="0"/>
    <x v="8"/>
    <x v="0"/>
    <x v="2"/>
    <n v="52"/>
    <n v="5.6"/>
    <n v="6.7"/>
    <x v="0"/>
    <x v="0"/>
    <x v="63"/>
    <n v="6.3"/>
    <n v="3.7"/>
    <n v="488.8"/>
    <n v="132.1081081081081"/>
    <n v="2.4000000000000004"/>
    <n v="0.18076923076923077"/>
    <n v="-1.150943896331845E-2"/>
    <n v="61.05263157894737"/>
  </r>
  <r>
    <n v="2258"/>
    <n v="30"/>
    <x v="0"/>
    <x v="3"/>
    <x v="5"/>
    <x v="1"/>
    <n v="41"/>
    <n v="7.3"/>
    <n v="9.4"/>
    <x v="1"/>
    <x v="1"/>
    <x v="49"/>
    <n v="3.6"/>
    <n v="7.6"/>
    <n v="168.1"/>
    <n v="22.118421052631579"/>
    <n v="0.70000000000000018"/>
    <n v="9.9999999999999992E-2"/>
    <n v="-1.150943896331845E-2"/>
    <n v="20.000000000000004"/>
  </r>
  <r>
    <n v="2259"/>
    <n v="20"/>
    <x v="1"/>
    <x v="8"/>
    <x v="4"/>
    <x v="0"/>
    <n v="30"/>
    <n v="7.3"/>
    <n v="10"/>
    <x v="1"/>
    <x v="1"/>
    <x v="78"/>
    <n v="1.4"/>
    <n v="8.6"/>
    <n v="87"/>
    <n v="10.116279069767442"/>
    <n v="0.70000000000000018"/>
    <n v="9.6666666666666665E-2"/>
    <n v="-1.150943896331845E-2"/>
    <n v="9.4736842105263186"/>
  </r>
  <r>
    <n v="2260"/>
    <n v="53"/>
    <x v="0"/>
    <x v="5"/>
    <x v="5"/>
    <x v="1"/>
    <n v="46"/>
    <n v="6.8"/>
    <n v="9.1999999999999993"/>
    <x v="1"/>
    <x v="1"/>
    <x v="52"/>
    <n v="5.0999999999999996"/>
    <n v="5.5"/>
    <n v="372.59999999999997"/>
    <n v="67.745454545454535"/>
    <n v="1.2000000000000002"/>
    <n v="0.17608695652173911"/>
    <n v="-1.150943896331845E-2"/>
    <n v="42.105263157894733"/>
  </r>
  <r>
    <n v="2261"/>
    <n v="20"/>
    <x v="1"/>
    <x v="1"/>
    <x v="3"/>
    <x v="2"/>
    <n v="48"/>
    <n v="5.4"/>
    <n v="6.7"/>
    <x v="0"/>
    <x v="0"/>
    <x v="5"/>
    <n v="2.9"/>
    <n v="4.0999999999999996"/>
    <n v="412.79999999999995"/>
    <n v="100.6829268292683"/>
    <n v="2.5999999999999996"/>
    <n v="0.17916666666666667"/>
    <n v="-1.150943896331845E-2"/>
    <n v="56.84210526315789"/>
  </r>
  <r>
    <n v="2262"/>
    <n v="38"/>
    <x v="1"/>
    <x v="1"/>
    <x v="0"/>
    <x v="1"/>
    <n v="48"/>
    <n v="4.5"/>
    <n v="5.4"/>
    <x v="0"/>
    <x v="3"/>
    <x v="6"/>
    <n v="5"/>
    <n v="2.8"/>
    <n v="470.40000000000003"/>
    <n v="168.00000000000003"/>
    <n v="3.5"/>
    <n v="0.20416666666666669"/>
    <n v="-1.150943896331845E-2"/>
    <n v="70.526315789473685"/>
  </r>
  <r>
    <n v="2263"/>
    <n v="21"/>
    <x v="1"/>
    <x v="2"/>
    <x v="5"/>
    <x v="0"/>
    <n v="54"/>
    <n v="5.2"/>
    <n v="5.9"/>
    <x v="0"/>
    <x v="0"/>
    <x v="3"/>
    <n v="6.1"/>
    <n v="2.9"/>
    <n v="540"/>
    <n v="186.20689655172416"/>
    <n v="2.8"/>
    <n v="0.18518518518518517"/>
    <n v="-1.150943896331845E-2"/>
    <n v="69.473684210526315"/>
  </r>
  <r>
    <n v="2264"/>
    <n v="40"/>
    <x v="1"/>
    <x v="4"/>
    <x v="0"/>
    <x v="1"/>
    <n v="36"/>
    <n v="3.9"/>
    <n v="5.8"/>
    <x v="0"/>
    <x v="4"/>
    <x v="17"/>
    <n v="3.3"/>
    <n v="4.9000000000000004"/>
    <n v="216"/>
    <n v="44.08163265306122"/>
    <n v="4.0999999999999996"/>
    <n v="0.16666666666666666"/>
    <n v="-1.150943896331845E-2"/>
    <n v="48.421052631578945"/>
  </r>
  <r>
    <n v="2265"/>
    <n v="39"/>
    <x v="1"/>
    <x v="3"/>
    <x v="5"/>
    <x v="1"/>
    <n v="50"/>
    <n v="9"/>
    <n v="6"/>
    <x v="1"/>
    <x v="1"/>
    <x v="1"/>
    <n v="5"/>
    <n v="3.9"/>
    <n v="409.99999999999994"/>
    <n v="105.12820512820511"/>
    <n v="-1"/>
    <n v="0.16399999999999998"/>
    <n v="-1.150943896331845E-2"/>
    <n v="58.947368421052623"/>
  </r>
  <r>
    <n v="2266"/>
    <n v="42"/>
    <x v="0"/>
    <x v="5"/>
    <x v="3"/>
    <x v="2"/>
    <n v="54"/>
    <n v="4.7"/>
    <n v="5.0999999999999996"/>
    <x v="0"/>
    <x v="0"/>
    <x v="42"/>
    <n v="4.0999999999999996"/>
    <n v="3.3"/>
    <n v="459"/>
    <n v="139.09090909090909"/>
    <n v="3.3"/>
    <n v="0.15740740740740741"/>
    <n v="-1.150943896331845E-2"/>
    <n v="65.26315789473685"/>
  </r>
  <r>
    <n v="2267"/>
    <n v="40"/>
    <x v="1"/>
    <x v="5"/>
    <x v="1"/>
    <x v="2"/>
    <n v="30"/>
    <n v="5.8"/>
    <n v="9.1"/>
    <x v="1"/>
    <x v="1"/>
    <x v="61"/>
    <n v="1.9"/>
    <n v="7.7"/>
    <n v="114"/>
    <n v="14.805194805194805"/>
    <n v="2.2000000000000002"/>
    <n v="0.12666666666666665"/>
    <n v="-1.150943896331845E-2"/>
    <n v="18.94736842105263"/>
  </r>
  <r>
    <n v="2268"/>
    <n v="43"/>
    <x v="0"/>
    <x v="5"/>
    <x v="5"/>
    <x v="1"/>
    <n v="47"/>
    <n v="7.2"/>
    <n v="8.9"/>
    <x v="0"/>
    <x v="2"/>
    <x v="60"/>
    <n v="5.8"/>
    <n v="4.7"/>
    <n v="446.5"/>
    <n v="95"/>
    <n v="0.79999999999999982"/>
    <n v="0.20212765957446807"/>
    <n v="-1.150943896331845E-2"/>
    <n v="50.526315789473685"/>
  </r>
  <r>
    <n v="2269"/>
    <n v="23"/>
    <x v="0"/>
    <x v="6"/>
    <x v="4"/>
    <x v="1"/>
    <n v="40"/>
    <n v="6.2"/>
    <n v="8.8000000000000007"/>
    <x v="0"/>
    <x v="4"/>
    <x v="18"/>
    <n v="5.7"/>
    <n v="5.7"/>
    <n v="300"/>
    <n v="52.631578947368418"/>
    <n v="1.7999999999999998"/>
    <n v="0.1875"/>
    <n v="-1.150943896331845E-2"/>
    <n v="40"/>
  </r>
  <r>
    <n v="2270"/>
    <n v="31"/>
    <x v="0"/>
    <x v="5"/>
    <x v="5"/>
    <x v="1"/>
    <n v="44"/>
    <n v="5.3"/>
    <n v="7.1"/>
    <x v="0"/>
    <x v="0"/>
    <x v="7"/>
    <n v="5.6"/>
    <n v="5.0999999999999996"/>
    <n v="303.60000000000002"/>
    <n v="59.529411764705891"/>
    <n v="2.7"/>
    <n v="0.15681818181818183"/>
    <n v="-1.150943896331845E-2"/>
    <n v="46.315789473684212"/>
  </r>
  <r>
    <n v="2271"/>
    <n v="41"/>
    <x v="1"/>
    <x v="1"/>
    <x v="3"/>
    <x v="1"/>
    <n v="47"/>
    <n v="6"/>
    <n v="7.8"/>
    <x v="0"/>
    <x v="3"/>
    <x v="55"/>
    <n v="4.3"/>
    <n v="4.9000000000000004"/>
    <n v="371.3"/>
    <n v="75.775510204081627"/>
    <n v="2"/>
    <n v="0.16808510638297874"/>
    <n v="-1.150943896331845E-2"/>
    <n v="48.421052631578945"/>
  </r>
  <r>
    <n v="2272"/>
    <n v="39"/>
    <x v="0"/>
    <x v="0"/>
    <x v="5"/>
    <x v="0"/>
    <n v="41"/>
    <n v="5.3"/>
    <n v="7.3"/>
    <x v="1"/>
    <x v="1"/>
    <x v="8"/>
    <n v="1.1000000000000001"/>
    <n v="6.1"/>
    <n v="209.1"/>
    <n v="34.278688524590166"/>
    <n v="2.7"/>
    <n v="0.12439024390243901"/>
    <n v="-1.150943896331845E-2"/>
    <n v="35.789473684210535"/>
  </r>
  <r>
    <n v="2273"/>
    <n v="37"/>
    <x v="0"/>
    <x v="7"/>
    <x v="4"/>
    <x v="1"/>
    <n v="39"/>
    <n v="5.8"/>
    <n v="8.3000000000000007"/>
    <x v="1"/>
    <x v="1"/>
    <x v="2"/>
    <n v="4.7"/>
    <n v="5.3"/>
    <n v="300.3"/>
    <n v="56.660377358490571"/>
    <n v="2.2000000000000002"/>
    <n v="0.19743589743589743"/>
    <n v="-1.150943896331845E-2"/>
    <n v="44.21052631578948"/>
  </r>
  <r>
    <n v="2274"/>
    <n v="20"/>
    <x v="0"/>
    <x v="8"/>
    <x v="4"/>
    <x v="1"/>
    <n v="45"/>
    <n v="6.8"/>
    <n v="9.1999999999999993"/>
    <x v="1"/>
    <x v="1"/>
    <x v="74"/>
    <n v="6.8"/>
    <n v="4.5999999999999996"/>
    <n v="445.5"/>
    <n v="96.84782608695653"/>
    <n v="1.2000000000000002"/>
    <n v="0.22"/>
    <n v="-1.150943896331845E-2"/>
    <n v="51.578947368421055"/>
  </r>
  <r>
    <n v="2275"/>
    <n v="49"/>
    <x v="1"/>
    <x v="7"/>
    <x v="3"/>
    <x v="0"/>
    <n v="36"/>
    <n v="4.5999999999999996"/>
    <n v="6.9"/>
    <x v="1"/>
    <x v="1"/>
    <x v="45"/>
    <n v="2.4"/>
    <n v="5.5"/>
    <n v="212.4"/>
    <n v="38.618181818181817"/>
    <n v="3.4000000000000004"/>
    <n v="0.16388888888888889"/>
    <n v="-1.150943896331845E-2"/>
    <n v="42.105263157894733"/>
  </r>
  <r>
    <n v="2276"/>
    <n v="52"/>
    <x v="1"/>
    <x v="1"/>
    <x v="0"/>
    <x v="1"/>
    <n v="36"/>
    <n v="7.8"/>
    <n v="9.1999999999999993"/>
    <x v="1"/>
    <x v="1"/>
    <x v="71"/>
    <n v="5.0999999999999996"/>
    <n v="8.1999999999999993"/>
    <n v="100.8"/>
    <n v="12.292682926829269"/>
    <n v="0.20000000000000018"/>
    <n v="7.7777777777777779E-2"/>
    <n v="-1.150943896331845E-2"/>
    <n v="13.684210526315796"/>
  </r>
  <r>
    <n v="2277"/>
    <n v="43"/>
    <x v="1"/>
    <x v="1"/>
    <x v="5"/>
    <x v="0"/>
    <n v="50"/>
    <n v="6.3"/>
    <n v="8"/>
    <x v="1"/>
    <x v="1"/>
    <x v="6"/>
    <n v="2.8"/>
    <n v="4.0999999999999996"/>
    <n v="490.00000000000006"/>
    <n v="119.51219512195124"/>
    <n v="1.7000000000000002"/>
    <n v="0.19600000000000001"/>
    <n v="-1.150943896331845E-2"/>
    <n v="56.84210526315789"/>
  </r>
  <r>
    <n v="2278"/>
    <n v="33"/>
    <x v="1"/>
    <x v="0"/>
    <x v="1"/>
    <x v="2"/>
    <n v="35"/>
    <n v="5.3"/>
    <n v="8"/>
    <x v="1"/>
    <x v="1"/>
    <x v="18"/>
    <n v="5"/>
    <n v="5.3"/>
    <n v="262.5"/>
    <n v="49.528301886792455"/>
    <n v="2.7"/>
    <n v="0.21428571428571427"/>
    <n v="-1.150943896331845E-2"/>
    <n v="44.21052631578948"/>
  </r>
  <r>
    <n v="2279"/>
    <n v="55"/>
    <x v="0"/>
    <x v="9"/>
    <x v="4"/>
    <x v="1"/>
    <n v="50"/>
    <n v="5.7"/>
    <n v="7.1"/>
    <x v="0"/>
    <x v="0"/>
    <x v="32"/>
    <n v="5.4"/>
    <n v="5"/>
    <n v="355"/>
    <n v="71"/>
    <n v="2.2999999999999998"/>
    <n v="0.14199999999999999"/>
    <n v="-1.150943896331845E-2"/>
    <n v="47.368421052631575"/>
  </r>
  <r>
    <n v="2280"/>
    <n v="24"/>
    <x v="0"/>
    <x v="2"/>
    <x v="4"/>
    <x v="0"/>
    <n v="48"/>
    <n v="8"/>
    <n v="7.8"/>
    <x v="1"/>
    <x v="1"/>
    <x v="60"/>
    <n v="6.9"/>
    <n v="4.0999999999999996"/>
    <n v="456"/>
    <n v="111.21951219512196"/>
    <n v="0"/>
    <n v="0.19791666666666666"/>
    <n v="-1.150943896331845E-2"/>
    <n v="56.84210526315789"/>
  </r>
  <r>
    <n v="2281"/>
    <n v="30"/>
    <x v="1"/>
    <x v="6"/>
    <x v="5"/>
    <x v="1"/>
    <n v="31"/>
    <n v="7.4"/>
    <n v="10"/>
    <x v="1"/>
    <x v="1"/>
    <x v="19"/>
    <n v="3.8"/>
    <n v="8.1"/>
    <n v="114.7"/>
    <n v="14.160493827160495"/>
    <n v="0.59999999999999964"/>
    <n v="0.11935483870967742"/>
    <n v="-1.150943896331845E-2"/>
    <n v="14.736842105263163"/>
  </r>
  <r>
    <n v="2282"/>
    <n v="43"/>
    <x v="0"/>
    <x v="4"/>
    <x v="0"/>
    <x v="1"/>
    <n v="39"/>
    <n v="6.6"/>
    <n v="9.4"/>
    <x v="1"/>
    <x v="1"/>
    <x v="55"/>
    <n v="4.2"/>
    <n v="5.8"/>
    <n v="308.10000000000002"/>
    <n v="53.12068965517242"/>
    <n v="1.4000000000000004"/>
    <n v="0.20256410256410257"/>
    <n v="-1.150943896331845E-2"/>
    <n v="38.947368421052637"/>
  </r>
  <r>
    <n v="2283"/>
    <n v="50"/>
    <x v="0"/>
    <x v="5"/>
    <x v="5"/>
    <x v="1"/>
    <n v="54"/>
    <n v="5.3"/>
    <n v="6"/>
    <x v="0"/>
    <x v="0"/>
    <x v="9"/>
    <n v="4.9000000000000004"/>
    <n v="4"/>
    <n v="432"/>
    <n v="108"/>
    <n v="2.7"/>
    <n v="0.14814814814814814"/>
    <n v="-1.150943896331845E-2"/>
    <n v="57.894736842105267"/>
  </r>
  <r>
    <n v="2284"/>
    <n v="32"/>
    <x v="0"/>
    <x v="5"/>
    <x v="3"/>
    <x v="1"/>
    <n v="37"/>
    <n v="7.1"/>
    <n v="10"/>
    <x v="1"/>
    <x v="1"/>
    <x v="4"/>
    <n v="2.8"/>
    <n v="7.6"/>
    <n v="177.6"/>
    <n v="23.368421052631579"/>
    <n v="0.90000000000000036"/>
    <n v="0.12972972972972974"/>
    <n v="-1.150943896331845E-2"/>
    <n v="20.000000000000004"/>
  </r>
  <r>
    <n v="2285"/>
    <n v="35"/>
    <x v="1"/>
    <x v="0"/>
    <x v="1"/>
    <x v="1"/>
    <n v="41"/>
    <n v="6.2"/>
    <n v="8.6999999999999993"/>
    <x v="0"/>
    <x v="2"/>
    <x v="49"/>
    <n v="1"/>
    <n v="7.3"/>
    <n v="168.1"/>
    <n v="23.027397260273972"/>
    <n v="1.7999999999999998"/>
    <n v="9.9999999999999992E-2"/>
    <n v="-1.150943896331845E-2"/>
    <n v="23.157894736842106"/>
  </r>
  <r>
    <n v="2286"/>
    <n v="43"/>
    <x v="0"/>
    <x v="9"/>
    <x v="5"/>
    <x v="1"/>
    <n v="48"/>
    <n v="8.8000000000000007"/>
    <n v="6.5"/>
    <x v="1"/>
    <x v="1"/>
    <x v="57"/>
    <n v="4.5999999999999996"/>
    <n v="3.9"/>
    <n v="422.40000000000003"/>
    <n v="108.30769230769232"/>
    <n v="-0.80000000000000071"/>
    <n v="0.18333333333333335"/>
    <n v="-1.150943896331845E-2"/>
    <n v="58.947368421052623"/>
  </r>
  <r>
    <n v="2287"/>
    <n v="32"/>
    <x v="1"/>
    <x v="5"/>
    <x v="4"/>
    <x v="2"/>
    <n v="51"/>
    <n v="6.1"/>
    <n v="7.6"/>
    <x v="0"/>
    <x v="4"/>
    <x v="6"/>
    <n v="5.9"/>
    <n v="3.9"/>
    <n v="499.8"/>
    <n v="128.15384615384616"/>
    <n v="1.9000000000000004"/>
    <n v="0.19215686274509805"/>
    <n v="-1.150943896331845E-2"/>
    <n v="58.947368421052623"/>
  </r>
  <r>
    <n v="2288"/>
    <n v="43"/>
    <x v="0"/>
    <x v="6"/>
    <x v="4"/>
    <x v="0"/>
    <n v="42"/>
    <n v="8.6999999999999993"/>
    <n v="7.2"/>
    <x v="1"/>
    <x v="1"/>
    <x v="11"/>
    <n v="5.7"/>
    <n v="5"/>
    <n v="306.59999999999997"/>
    <n v="61.319999999999993"/>
    <n v="-0.69999999999999929"/>
    <n v="0.1738095238095238"/>
    <n v="-1.150943896331845E-2"/>
    <n v="47.368421052631575"/>
  </r>
  <r>
    <n v="2289"/>
    <n v="45"/>
    <x v="1"/>
    <x v="2"/>
    <x v="3"/>
    <x v="2"/>
    <n v="40"/>
    <n v="6.5"/>
    <n v="9.1999999999999993"/>
    <x v="1"/>
    <x v="1"/>
    <x v="48"/>
    <n v="3.2"/>
    <n v="6.9"/>
    <n v="220"/>
    <n v="31.884057971014492"/>
    <n v="1.5"/>
    <n v="0.13750000000000001"/>
    <n v="-1.150943896331845E-2"/>
    <n v="27.368421052631575"/>
  </r>
  <r>
    <n v="2290"/>
    <n v="21"/>
    <x v="0"/>
    <x v="6"/>
    <x v="0"/>
    <x v="1"/>
    <n v="56"/>
    <n v="4.5999999999999996"/>
    <n v="4.9000000000000004"/>
    <x v="0"/>
    <x v="2"/>
    <x v="46"/>
    <n v="7"/>
    <n v="2.6"/>
    <n v="537.6"/>
    <n v="206.76923076923077"/>
    <n v="3.4000000000000004"/>
    <n v="0.17142857142857143"/>
    <n v="-1.150943896331845E-2"/>
    <n v="72.631578947368425"/>
  </r>
  <r>
    <n v="2291"/>
    <n v="35"/>
    <x v="0"/>
    <x v="9"/>
    <x v="5"/>
    <x v="1"/>
    <n v="58"/>
    <n v="9"/>
    <n v="5.2"/>
    <x v="1"/>
    <x v="1"/>
    <x v="3"/>
    <n v="5.0999999999999996"/>
    <n v="2.6"/>
    <n v="580"/>
    <n v="223.07692307692307"/>
    <n v="-1"/>
    <n v="0.17241379310344829"/>
    <n v="-1.150943896331845E-2"/>
    <n v="72.631578947368425"/>
  </r>
  <r>
    <n v="2292"/>
    <n v="57"/>
    <x v="0"/>
    <x v="1"/>
    <x v="2"/>
    <x v="1"/>
    <n v="52"/>
    <n v="4"/>
    <n v="4.3"/>
    <x v="0"/>
    <x v="3"/>
    <x v="3"/>
    <n v="5.9"/>
    <n v="2.2000000000000002"/>
    <n v="520"/>
    <n v="236.36363636363635"/>
    <n v="4"/>
    <n v="0.19230769230769232"/>
    <n v="-1.150943896331845E-2"/>
    <n v="76.84210526315789"/>
  </r>
  <r>
    <n v="2293"/>
    <n v="20"/>
    <x v="1"/>
    <x v="6"/>
    <x v="0"/>
    <x v="1"/>
    <n v="45"/>
    <n v="3.2"/>
    <n v="3.9"/>
    <x v="0"/>
    <x v="0"/>
    <x v="14"/>
    <n v="4.7"/>
    <n v="4.3"/>
    <n v="238.5"/>
    <n v="55.465116279069768"/>
    <n v="4.8"/>
    <n v="0.11777777777777777"/>
    <n v="-1.150943896331845E-2"/>
    <n v="54.736842105263165"/>
  </r>
  <r>
    <n v="2294"/>
    <n v="30"/>
    <x v="0"/>
    <x v="7"/>
    <x v="4"/>
    <x v="1"/>
    <n v="38"/>
    <n v="3.1"/>
    <n v="4.3"/>
    <x v="0"/>
    <x v="0"/>
    <x v="12"/>
    <n v="3.8"/>
    <n v="4.5"/>
    <n v="197.6"/>
    <n v="43.911111111111111"/>
    <n v="4.9000000000000004"/>
    <n v="0.1368421052631579"/>
    <n v="-1.150943896331845E-2"/>
    <n v="52.631578947368418"/>
  </r>
  <r>
    <n v="2295"/>
    <n v="54"/>
    <x v="1"/>
    <x v="6"/>
    <x v="5"/>
    <x v="0"/>
    <n v="38"/>
    <n v="9"/>
    <n v="7.2"/>
    <x v="1"/>
    <x v="1"/>
    <x v="68"/>
    <n v="3.1"/>
    <n v="6.8"/>
    <n v="133"/>
    <n v="19.558823529411764"/>
    <n v="-1"/>
    <n v="9.2105263157894732E-2"/>
    <n v="-1.150943896331845E-2"/>
    <n v="28.421052631578945"/>
  </r>
  <r>
    <n v="2296"/>
    <n v="62"/>
    <x v="1"/>
    <x v="1"/>
    <x v="4"/>
    <x v="1"/>
    <n v="49"/>
    <n v="9"/>
    <n v="6.1"/>
    <x v="1"/>
    <x v="1"/>
    <x v="55"/>
    <n v="6.5"/>
    <n v="4.0999999999999996"/>
    <n v="387.1"/>
    <n v="94.414634146341484"/>
    <n v="-1"/>
    <n v="0.16122448979591839"/>
    <n v="-1.150943896331845E-2"/>
    <n v="56.84210526315789"/>
  </r>
  <r>
    <n v="2297"/>
    <n v="48"/>
    <x v="1"/>
    <x v="5"/>
    <x v="1"/>
    <x v="1"/>
    <n v="48"/>
    <n v="6.4"/>
    <n v="8.3000000000000007"/>
    <x v="1"/>
    <x v="1"/>
    <x v="1"/>
    <n v="2.7"/>
    <n v="5"/>
    <n v="393.59999999999997"/>
    <n v="78.72"/>
    <n v="1.5999999999999996"/>
    <n v="0.17083333333333331"/>
    <n v="-1.150943896331845E-2"/>
    <n v="47.368421052631575"/>
  </r>
  <r>
    <n v="2298"/>
    <n v="56"/>
    <x v="0"/>
    <x v="8"/>
    <x v="0"/>
    <x v="1"/>
    <n v="56"/>
    <n v="6.9"/>
    <n v="8.1999999999999993"/>
    <x v="1"/>
    <x v="1"/>
    <x v="3"/>
    <n v="5.4"/>
    <n v="4.0999999999999996"/>
    <n v="560"/>
    <n v="136.58536585365854"/>
    <n v="1.0999999999999996"/>
    <n v="0.17857142857142858"/>
    <n v="-1.150943896331845E-2"/>
    <n v="56.84210526315789"/>
  </r>
  <r>
    <n v="2299"/>
    <n v="36"/>
    <x v="0"/>
    <x v="8"/>
    <x v="2"/>
    <x v="1"/>
    <n v="50"/>
    <n v="6.6"/>
    <n v="8.4"/>
    <x v="1"/>
    <x v="1"/>
    <x v="2"/>
    <n v="2.4"/>
    <n v="5.3"/>
    <n v="385"/>
    <n v="72.64150943396227"/>
    <n v="1.4000000000000004"/>
    <n v="0.154"/>
    <n v="-1.150943896331845E-2"/>
    <n v="44.21052631578948"/>
  </r>
  <r>
    <n v="2300"/>
    <n v="58"/>
    <x v="0"/>
    <x v="8"/>
    <x v="1"/>
    <x v="1"/>
    <n v="32"/>
    <n v="3.5"/>
    <n v="5.6"/>
    <x v="0"/>
    <x v="0"/>
    <x v="41"/>
    <n v="1.8"/>
    <n v="4.9000000000000004"/>
    <n v="185.6"/>
    <n v="37.877551020408163"/>
    <n v="4.5"/>
    <n v="0.18124999999999999"/>
    <n v="-1.150943896331845E-2"/>
    <n v="48.421052631578945"/>
  </r>
  <r>
    <n v="2301"/>
    <n v="61"/>
    <x v="1"/>
    <x v="5"/>
    <x v="2"/>
    <x v="1"/>
    <n v="53"/>
    <n v="8.4"/>
    <n v="6.6"/>
    <x v="1"/>
    <x v="1"/>
    <x v="7"/>
    <n v="4.2"/>
    <n v="4.8"/>
    <n v="365.70000000000005"/>
    <n v="76.187500000000014"/>
    <n v="-0.40000000000000036"/>
    <n v="0.13018867924528302"/>
    <n v="-1.150943896331845E-2"/>
    <n v="49.473684210526322"/>
  </r>
  <r>
    <n v="2302"/>
    <n v="47"/>
    <x v="1"/>
    <x v="0"/>
    <x v="1"/>
    <x v="0"/>
    <n v="37"/>
    <n v="8.1999999999999993"/>
    <n v="8.5"/>
    <x v="1"/>
    <x v="1"/>
    <x v="23"/>
    <n v="3.2"/>
    <n v="6.5"/>
    <n v="207.2"/>
    <n v="31.876923076923074"/>
    <n v="-0.19999999999999929"/>
    <n v="0.15135135135135133"/>
    <n v="-1.150943896331845E-2"/>
    <n v="31.578947368421051"/>
  </r>
  <r>
    <n v="2303"/>
    <n v="48"/>
    <x v="1"/>
    <x v="2"/>
    <x v="0"/>
    <x v="1"/>
    <n v="41"/>
    <n v="4.4000000000000004"/>
    <n v="5.9"/>
    <x v="0"/>
    <x v="0"/>
    <x v="67"/>
    <n v="6.7"/>
    <n v="4.7"/>
    <n v="270.59999999999997"/>
    <n v="57.574468085106375"/>
    <n v="3.5999999999999996"/>
    <n v="0.16097560975609757"/>
    <n v="-1.150943896331845E-2"/>
    <n v="50.526315789473685"/>
  </r>
  <r>
    <n v="2304"/>
    <n v="62"/>
    <x v="1"/>
    <x v="2"/>
    <x v="4"/>
    <x v="0"/>
    <n v="47"/>
    <n v="6.7"/>
    <n v="8.8000000000000007"/>
    <x v="1"/>
    <x v="1"/>
    <x v="50"/>
    <n v="4.7"/>
    <n v="4.9000000000000004"/>
    <n v="427.7"/>
    <n v="87.285714285714278"/>
    <n v="1.2999999999999998"/>
    <n v="0.19361702127659575"/>
    <n v="-1.150943896331845E-2"/>
    <n v="48.421052631578945"/>
  </r>
  <r>
    <n v="2305"/>
    <n v="22"/>
    <x v="0"/>
    <x v="5"/>
    <x v="2"/>
    <x v="1"/>
    <n v="60"/>
    <n v="6.1"/>
    <n v="6.6"/>
    <x v="0"/>
    <x v="0"/>
    <x v="3"/>
    <n v="6.7"/>
    <n v="3.3"/>
    <n v="600"/>
    <n v="181.81818181818184"/>
    <n v="1.9000000000000004"/>
    <n v="0.16666666666666666"/>
    <n v="-1.150943896331845E-2"/>
    <n v="65.26315789473685"/>
  </r>
  <r>
    <n v="2306"/>
    <n v="29"/>
    <x v="0"/>
    <x v="6"/>
    <x v="0"/>
    <x v="1"/>
    <n v="69"/>
    <n v="5.9"/>
    <n v="5.4"/>
    <x v="0"/>
    <x v="3"/>
    <x v="3"/>
    <n v="5.4"/>
    <n v="2.7"/>
    <n v="690"/>
    <n v="255.55555555555554"/>
    <n v="2.0999999999999996"/>
    <n v="0.14492753623188406"/>
    <n v="-1.150943896331845E-2"/>
    <n v="71.578947368421055"/>
  </r>
  <r>
    <n v="2307"/>
    <n v="61"/>
    <x v="1"/>
    <x v="4"/>
    <x v="2"/>
    <x v="0"/>
    <n v="49"/>
    <n v="5.2"/>
    <n v="6.4"/>
    <x v="0"/>
    <x v="0"/>
    <x v="54"/>
    <n v="2.4"/>
    <n v="5.5"/>
    <n v="264.60000000000002"/>
    <n v="48.109090909090916"/>
    <n v="2.8"/>
    <n v="0.11020408163265306"/>
    <n v="-1.150943896331845E-2"/>
    <n v="42.105263157894733"/>
  </r>
  <r>
    <n v="2308"/>
    <n v="33"/>
    <x v="0"/>
    <x v="2"/>
    <x v="0"/>
    <x v="1"/>
    <n v="43"/>
    <n v="6"/>
    <n v="8.1999999999999993"/>
    <x v="1"/>
    <x v="1"/>
    <x v="18"/>
    <n v="2.4"/>
    <n v="5.4"/>
    <n v="322.5"/>
    <n v="59.722222222222221"/>
    <n v="2"/>
    <n v="0.1744186046511628"/>
    <n v="-1.150943896331845E-2"/>
    <n v="43.157894736842103"/>
  </r>
  <r>
    <n v="2309"/>
    <n v="31"/>
    <x v="0"/>
    <x v="7"/>
    <x v="1"/>
    <x v="1"/>
    <n v="49"/>
    <n v="5.4"/>
    <n v="6.7"/>
    <x v="1"/>
    <x v="1"/>
    <x v="18"/>
    <n v="2.9"/>
    <n v="4.5999999999999996"/>
    <n v="367.5"/>
    <n v="79.891304347826093"/>
    <n v="2.5999999999999996"/>
    <n v="0.15306122448979592"/>
    <n v="-1.150943896331845E-2"/>
    <n v="51.578947368421055"/>
  </r>
  <r>
    <n v="2310"/>
    <n v="61"/>
    <x v="1"/>
    <x v="7"/>
    <x v="0"/>
    <x v="2"/>
    <n v="52"/>
    <n v="7.8"/>
    <n v="7.6"/>
    <x v="1"/>
    <x v="1"/>
    <x v="3"/>
    <n v="5.7"/>
    <n v="3.8"/>
    <n v="520"/>
    <n v="136.84210526315789"/>
    <n v="0.20000000000000018"/>
    <n v="0.19230769230769232"/>
    <n v="-1.150943896331845E-2"/>
    <n v="60"/>
  </r>
  <r>
    <n v="2311"/>
    <n v="49"/>
    <x v="0"/>
    <x v="3"/>
    <x v="1"/>
    <x v="1"/>
    <n v="42"/>
    <n v="6.2"/>
    <n v="8.5"/>
    <x v="0"/>
    <x v="0"/>
    <x v="18"/>
    <n v="6.4"/>
    <n v="5.5"/>
    <n v="315"/>
    <n v="57.272727272727273"/>
    <n v="1.7999999999999998"/>
    <n v="0.17857142857142858"/>
    <n v="-1.150943896331845E-2"/>
    <n v="42.105263157894733"/>
  </r>
  <r>
    <n v="2312"/>
    <n v="51"/>
    <x v="1"/>
    <x v="7"/>
    <x v="4"/>
    <x v="1"/>
    <n v="59"/>
    <n v="5.2"/>
    <n v="5.3"/>
    <x v="0"/>
    <x v="0"/>
    <x v="3"/>
    <n v="4.2"/>
    <n v="2.7"/>
    <n v="590"/>
    <n v="218.5185185185185"/>
    <n v="2.8"/>
    <n v="0.16949152542372881"/>
    <n v="-1.150943896331845E-2"/>
    <n v="71.578947368421055"/>
  </r>
  <r>
    <n v="2313"/>
    <n v="51"/>
    <x v="1"/>
    <x v="2"/>
    <x v="1"/>
    <x v="0"/>
    <n v="46"/>
    <n v="6.2"/>
    <n v="8.1"/>
    <x v="0"/>
    <x v="0"/>
    <x v="27"/>
    <n v="5.2"/>
    <n v="5.9"/>
    <n v="294.40000000000003"/>
    <n v="49.898305084745765"/>
    <n v="1.7999999999999998"/>
    <n v="0.1391304347826087"/>
    <n v="-1.150943896331845E-2"/>
    <n v="37.89473684210526"/>
  </r>
  <r>
    <n v="2314"/>
    <n v="61"/>
    <x v="1"/>
    <x v="4"/>
    <x v="3"/>
    <x v="0"/>
    <n v="48"/>
    <n v="6"/>
    <n v="7.7"/>
    <x v="0"/>
    <x v="4"/>
    <x v="5"/>
    <n v="4.5999999999999996"/>
    <n v="4.5999999999999996"/>
    <n v="412.79999999999995"/>
    <n v="89.739130434782609"/>
    <n v="2"/>
    <n v="0.17916666666666667"/>
    <n v="-1.150943896331845E-2"/>
    <n v="51.578947368421055"/>
  </r>
  <r>
    <n v="2315"/>
    <n v="51"/>
    <x v="0"/>
    <x v="1"/>
    <x v="4"/>
    <x v="1"/>
    <n v="50"/>
    <n v="5.9"/>
    <n v="7.4"/>
    <x v="0"/>
    <x v="0"/>
    <x v="56"/>
    <n v="3.7"/>
    <n v="4.2"/>
    <n v="450"/>
    <n v="107.14285714285714"/>
    <n v="2.0999999999999996"/>
    <n v="0.18"/>
    <n v="-1.150943896331845E-2"/>
    <n v="55.78947368421052"/>
  </r>
  <r>
    <n v="2316"/>
    <n v="45"/>
    <x v="0"/>
    <x v="8"/>
    <x v="5"/>
    <x v="1"/>
    <n v="48"/>
    <n v="7.2"/>
    <n v="8.9"/>
    <x v="1"/>
    <x v="1"/>
    <x v="18"/>
    <n v="4.9000000000000004"/>
    <n v="5.7"/>
    <n v="360"/>
    <n v="63.157894736842103"/>
    <n v="0.79999999999999982"/>
    <n v="0.15625"/>
    <n v="-1.150943896331845E-2"/>
    <n v="40"/>
  </r>
  <r>
    <n v="2317"/>
    <n v="20"/>
    <x v="1"/>
    <x v="6"/>
    <x v="5"/>
    <x v="2"/>
    <n v="51"/>
    <n v="5.8"/>
    <n v="7.1"/>
    <x v="0"/>
    <x v="0"/>
    <x v="3"/>
    <n v="7.2"/>
    <n v="3.5"/>
    <n v="510"/>
    <n v="145.71428571428572"/>
    <n v="2.2000000000000002"/>
    <n v="0.19607843137254902"/>
    <n v="-1.150943896331845E-2"/>
    <n v="63.157894736842103"/>
  </r>
  <r>
    <n v="2318"/>
    <n v="61"/>
    <x v="0"/>
    <x v="1"/>
    <x v="0"/>
    <x v="1"/>
    <n v="40"/>
    <n v="5.3"/>
    <n v="7.5"/>
    <x v="0"/>
    <x v="0"/>
    <x v="0"/>
    <n v="4.4000000000000004"/>
    <n v="5"/>
    <n v="296"/>
    <n v="59.2"/>
    <n v="2.7"/>
    <n v="0.185"/>
    <n v="-1.150943896331845E-2"/>
    <n v="47.368421052631575"/>
  </r>
  <r>
    <n v="2319"/>
    <n v="21"/>
    <x v="0"/>
    <x v="4"/>
    <x v="0"/>
    <x v="1"/>
    <n v="40"/>
    <n v="4.2"/>
    <n v="5.7"/>
    <x v="0"/>
    <x v="0"/>
    <x v="36"/>
    <n v="6.1"/>
    <n v="3.2"/>
    <n v="372"/>
    <n v="116.25"/>
    <n v="3.8"/>
    <n v="0.23250000000000001"/>
    <n v="-1.150943896331845E-2"/>
    <n v="66.315789473684205"/>
  </r>
  <r>
    <n v="2320"/>
    <n v="36"/>
    <x v="0"/>
    <x v="0"/>
    <x v="3"/>
    <x v="1"/>
    <n v="36"/>
    <n v="6.2"/>
    <n v="9.1999999999999993"/>
    <x v="1"/>
    <x v="1"/>
    <x v="35"/>
    <n v="4.5"/>
    <n v="6.4"/>
    <n v="226.79999999999998"/>
    <n v="35.437499999999993"/>
    <n v="1.7999999999999998"/>
    <n v="0.17499999999999999"/>
    <n v="-1.150943896331845E-2"/>
    <n v="32.631578947368418"/>
  </r>
  <r>
    <n v="2321"/>
    <n v="49"/>
    <x v="0"/>
    <x v="8"/>
    <x v="0"/>
    <x v="2"/>
    <n v="48"/>
    <n v="8.1"/>
    <n v="7.6"/>
    <x v="0"/>
    <x v="4"/>
    <x v="3"/>
    <n v="5.7"/>
    <n v="3.8"/>
    <n v="480"/>
    <n v="126.31578947368422"/>
    <n v="-9.9999999999999645E-2"/>
    <n v="0.20833333333333334"/>
    <n v="-1.150943896331845E-2"/>
    <n v="60"/>
  </r>
  <r>
    <n v="2322"/>
    <n v="58"/>
    <x v="0"/>
    <x v="3"/>
    <x v="4"/>
    <x v="1"/>
    <n v="51"/>
    <n v="6"/>
    <n v="7.4"/>
    <x v="0"/>
    <x v="2"/>
    <x v="3"/>
    <n v="4.4000000000000004"/>
    <n v="3.7"/>
    <n v="510"/>
    <n v="137.83783783783784"/>
    <n v="2"/>
    <n v="0.19607843137254902"/>
    <n v="-1.150943896331845E-2"/>
    <n v="61.05263157894737"/>
  </r>
  <r>
    <n v="2323"/>
    <n v="26"/>
    <x v="1"/>
    <x v="0"/>
    <x v="4"/>
    <x v="0"/>
    <n v="48"/>
    <n v="5.4"/>
    <n v="6.9"/>
    <x v="0"/>
    <x v="3"/>
    <x v="18"/>
    <n v="5.0999999999999996"/>
    <n v="4.7"/>
    <n v="360"/>
    <n v="76.595744680851055"/>
    <n v="2.5999999999999996"/>
    <n v="0.15625"/>
    <n v="-1.150943896331845E-2"/>
    <n v="50.526315789473685"/>
  </r>
  <r>
    <n v="2324"/>
    <n v="46"/>
    <x v="0"/>
    <x v="2"/>
    <x v="1"/>
    <x v="1"/>
    <n v="58"/>
    <n v="5.0999999999999996"/>
    <n v="5.3"/>
    <x v="0"/>
    <x v="0"/>
    <x v="42"/>
    <n v="3.1"/>
    <n v="3.4"/>
    <n v="493"/>
    <n v="145"/>
    <n v="2.9000000000000004"/>
    <n v="0.14655172413793102"/>
    <n v="-1.150943896331845E-2"/>
    <n v="64.21052631578948"/>
  </r>
  <r>
    <n v="2325"/>
    <n v="28"/>
    <x v="0"/>
    <x v="4"/>
    <x v="2"/>
    <x v="1"/>
    <n v="44"/>
    <n v="3.6"/>
    <n v="4.5"/>
    <x v="0"/>
    <x v="0"/>
    <x v="6"/>
    <n v="5.7"/>
    <n v="2.4"/>
    <n v="431.20000000000005"/>
    <n v="179.66666666666669"/>
    <n v="4.4000000000000004"/>
    <n v="0.22272727272727275"/>
    <n v="-1.150943896331845E-2"/>
    <n v="74.73684210526315"/>
  </r>
  <r>
    <n v="2326"/>
    <n v="41"/>
    <x v="1"/>
    <x v="8"/>
    <x v="0"/>
    <x v="0"/>
    <n v="50"/>
    <n v="8"/>
    <n v="7.6"/>
    <x v="1"/>
    <x v="1"/>
    <x v="6"/>
    <n v="6.9"/>
    <n v="3.9"/>
    <n v="490.00000000000006"/>
    <n v="125.64102564102566"/>
    <n v="0"/>
    <n v="0.19600000000000001"/>
    <n v="-1.150943896331845E-2"/>
    <n v="58.947368421052623"/>
  </r>
  <r>
    <n v="2327"/>
    <n v="53"/>
    <x v="2"/>
    <x v="3"/>
    <x v="3"/>
    <x v="2"/>
    <n v="36"/>
    <n v="6.9"/>
    <n v="10"/>
    <x v="1"/>
    <x v="1"/>
    <x v="17"/>
    <n v="6.2"/>
    <n v="7"/>
    <n v="216"/>
    <n v="30.857142857142858"/>
    <n v="1.0999999999999996"/>
    <n v="0.16666666666666666"/>
    <n v="-1.150943896331845E-2"/>
    <n v="26.315789473684209"/>
  </r>
  <r>
    <n v="2328"/>
    <n v="20"/>
    <x v="0"/>
    <x v="6"/>
    <x v="5"/>
    <x v="1"/>
    <n v="41"/>
    <n v="7.4"/>
    <n v="9.4"/>
    <x v="1"/>
    <x v="1"/>
    <x v="41"/>
    <n v="2.7"/>
    <n v="6.8"/>
    <n v="237.79999999999998"/>
    <n v="34.970588235294116"/>
    <n v="0.59999999999999964"/>
    <n v="0.14146341463414633"/>
    <n v="-1.150943896331845E-2"/>
    <n v="28.421052631578945"/>
  </r>
  <r>
    <n v="2329"/>
    <n v="28"/>
    <x v="0"/>
    <x v="6"/>
    <x v="4"/>
    <x v="1"/>
    <n v="50"/>
    <n v="6.6"/>
    <n v="8.4"/>
    <x v="1"/>
    <x v="1"/>
    <x v="36"/>
    <n v="5.6"/>
    <n v="4.5"/>
    <n v="465.00000000000006"/>
    <n v="103.33333333333334"/>
    <n v="1.4000000000000004"/>
    <n v="0.18600000000000003"/>
    <n v="-1.150943896331845E-2"/>
    <n v="52.631578947368418"/>
  </r>
  <r>
    <n v="2330"/>
    <n v="39"/>
    <x v="1"/>
    <x v="5"/>
    <x v="4"/>
    <x v="2"/>
    <n v="51"/>
    <n v="5"/>
    <n v="5.9"/>
    <x v="0"/>
    <x v="2"/>
    <x v="3"/>
    <n v="4.5"/>
    <n v="2.9"/>
    <n v="510"/>
    <n v="175.86206896551724"/>
    <n v="3"/>
    <n v="0.19607843137254902"/>
    <n v="-1.150943896331845E-2"/>
    <n v="69.473684210526315"/>
  </r>
  <r>
    <n v="2331"/>
    <n v="38"/>
    <x v="1"/>
    <x v="2"/>
    <x v="4"/>
    <x v="0"/>
    <n v="42"/>
    <n v="5.7"/>
    <n v="7.9"/>
    <x v="1"/>
    <x v="1"/>
    <x v="2"/>
    <n v="4.7"/>
    <n v="5.0999999999999996"/>
    <n v="323.40000000000003"/>
    <n v="63.411764705882362"/>
    <n v="2.2999999999999998"/>
    <n v="0.18333333333333335"/>
    <n v="-1.150943896331845E-2"/>
    <n v="46.315789473684212"/>
  </r>
  <r>
    <n v="2332"/>
    <n v="55"/>
    <x v="1"/>
    <x v="7"/>
    <x v="2"/>
    <x v="1"/>
    <n v="44"/>
    <n v="5.4"/>
    <n v="7.3"/>
    <x v="1"/>
    <x v="1"/>
    <x v="35"/>
    <n v="6.4"/>
    <n v="5.5"/>
    <n v="277.2"/>
    <n v="50.4"/>
    <n v="2.5999999999999996"/>
    <n v="0.14318181818181819"/>
    <n v="-1.150943896331845E-2"/>
    <n v="42.105263157894733"/>
  </r>
  <r>
    <n v="2333"/>
    <n v="59"/>
    <x v="1"/>
    <x v="4"/>
    <x v="2"/>
    <x v="1"/>
    <n v="32"/>
    <n v="5.6"/>
    <n v="8.6999999999999993"/>
    <x v="0"/>
    <x v="0"/>
    <x v="67"/>
    <n v="5.2"/>
    <n v="6"/>
    <n v="211.2"/>
    <n v="35.199999999999996"/>
    <n v="2.4000000000000004"/>
    <n v="0.20624999999999999"/>
    <n v="-1.150943896331845E-2"/>
    <n v="36.84210526315789"/>
  </r>
  <r>
    <n v="2334"/>
    <n v="64"/>
    <x v="0"/>
    <x v="3"/>
    <x v="0"/>
    <x v="0"/>
    <n v="42"/>
    <n v="5.6"/>
    <n v="7.7"/>
    <x v="0"/>
    <x v="0"/>
    <x v="7"/>
    <n v="3.5"/>
    <n v="5.4"/>
    <n v="289.8"/>
    <n v="53.666666666666664"/>
    <n v="2.4000000000000004"/>
    <n v="0.16428571428571428"/>
    <n v="-1.150943896331845E-2"/>
    <n v="43.157894736842103"/>
  </r>
  <r>
    <n v="2335"/>
    <n v="23"/>
    <x v="1"/>
    <x v="3"/>
    <x v="5"/>
    <x v="0"/>
    <n v="52"/>
    <n v="7.9"/>
    <n v="7.5"/>
    <x v="0"/>
    <x v="0"/>
    <x v="3"/>
    <n v="4.5"/>
    <n v="3.8"/>
    <n v="520"/>
    <n v="136.84210526315789"/>
    <n v="9.9999999999999645E-2"/>
    <n v="0.19230769230769232"/>
    <n v="-1.150943896331845E-2"/>
    <n v="60"/>
  </r>
  <r>
    <n v="2336"/>
    <n v="28"/>
    <x v="0"/>
    <x v="7"/>
    <x v="3"/>
    <x v="2"/>
    <n v="49"/>
    <n v="9"/>
    <n v="6.1"/>
    <x v="1"/>
    <x v="1"/>
    <x v="6"/>
    <n v="5.3"/>
    <n v="3.2"/>
    <n v="480.20000000000005"/>
    <n v="150.0625"/>
    <n v="-1"/>
    <n v="0.2"/>
    <n v="-1.150943896331845E-2"/>
    <n v="66.315789473684205"/>
  </r>
  <r>
    <n v="2337"/>
    <n v="60"/>
    <x v="1"/>
    <x v="7"/>
    <x v="2"/>
    <x v="1"/>
    <n v="49"/>
    <n v="4.9000000000000004"/>
    <n v="5.9"/>
    <x v="0"/>
    <x v="3"/>
    <x v="3"/>
    <n v="5.4"/>
    <n v="3"/>
    <n v="490"/>
    <n v="163.33333333333334"/>
    <n v="3.0999999999999996"/>
    <n v="0.20408163265306123"/>
    <n v="-1.150943896331845E-2"/>
    <n v="68.421052631578945"/>
  </r>
  <r>
    <n v="2338"/>
    <n v="41"/>
    <x v="1"/>
    <x v="0"/>
    <x v="1"/>
    <x v="1"/>
    <n v="45"/>
    <n v="5.9"/>
    <n v="7.9"/>
    <x v="1"/>
    <x v="1"/>
    <x v="52"/>
    <n v="4.9000000000000004"/>
    <n v="4.9000000000000004"/>
    <n v="364.5"/>
    <n v="74.387755102040813"/>
    <n v="2.0999999999999996"/>
    <n v="0.18"/>
    <n v="-1.150943896331845E-2"/>
    <n v="48.421052631578945"/>
  </r>
  <r>
    <n v="2339"/>
    <n v="37"/>
    <x v="2"/>
    <x v="8"/>
    <x v="2"/>
    <x v="0"/>
    <n v="45"/>
    <n v="6.5"/>
    <n v="8.8000000000000007"/>
    <x v="1"/>
    <x v="1"/>
    <x v="0"/>
    <n v="2.7"/>
    <n v="5.7"/>
    <n v="333"/>
    <n v="58.421052631578945"/>
    <n v="1.5"/>
    <n v="0.16444444444444445"/>
    <n v="-1.150943896331845E-2"/>
    <n v="40"/>
  </r>
  <r>
    <n v="2340"/>
    <n v="31"/>
    <x v="0"/>
    <x v="0"/>
    <x v="4"/>
    <x v="1"/>
    <n v="39"/>
    <n v="4.7"/>
    <n v="6.7"/>
    <x v="0"/>
    <x v="0"/>
    <x v="29"/>
    <n v="7.4"/>
    <n v="3.9"/>
    <n v="347.1"/>
    <n v="89.000000000000014"/>
    <n v="3.3"/>
    <n v="0.22820512820512823"/>
    <n v="-1.150943896331845E-2"/>
    <n v="58.947368421052623"/>
  </r>
  <r>
    <n v="2341"/>
    <n v="61"/>
    <x v="0"/>
    <x v="9"/>
    <x v="3"/>
    <x v="1"/>
    <n v="50"/>
    <n v="6.3"/>
    <n v="7.9"/>
    <x v="0"/>
    <x v="0"/>
    <x v="3"/>
    <n v="7.9"/>
    <n v="4"/>
    <n v="500"/>
    <n v="125"/>
    <n v="1.7000000000000002"/>
    <n v="0.2"/>
    <n v="-1.150943896331845E-2"/>
    <n v="57.894736842105267"/>
  </r>
  <r>
    <n v="2342"/>
    <n v="62"/>
    <x v="1"/>
    <x v="9"/>
    <x v="0"/>
    <x v="1"/>
    <n v="48"/>
    <n v="6.7"/>
    <n v="8.8000000000000007"/>
    <x v="0"/>
    <x v="0"/>
    <x v="43"/>
    <n v="5.5"/>
    <n v="5"/>
    <n v="417.59999999999997"/>
    <n v="83.52"/>
    <n v="1.2999999999999998"/>
    <n v="0.18124999999999999"/>
    <n v="-1.150943896331845E-2"/>
    <n v="47.368421052631575"/>
  </r>
  <r>
    <n v="2343"/>
    <n v="58"/>
    <x v="1"/>
    <x v="2"/>
    <x v="2"/>
    <x v="1"/>
    <n v="48"/>
    <n v="6.1"/>
    <n v="7.8"/>
    <x v="1"/>
    <x v="1"/>
    <x v="5"/>
    <n v="3.8"/>
    <n v="4.5999999999999996"/>
    <n v="412.79999999999995"/>
    <n v="89.739130434782609"/>
    <n v="1.9000000000000004"/>
    <n v="0.17916666666666667"/>
    <n v="-1.150943896331845E-2"/>
    <n v="51.578947368421055"/>
  </r>
  <r>
    <n v="2344"/>
    <n v="28"/>
    <x v="1"/>
    <x v="5"/>
    <x v="4"/>
    <x v="1"/>
    <n v="40"/>
    <n v="7.1"/>
    <n v="9.8000000000000007"/>
    <x v="1"/>
    <x v="1"/>
    <x v="58"/>
    <n v="2.4"/>
    <n v="8.1999999999999993"/>
    <n v="132"/>
    <n v="16.097560975609756"/>
    <n v="0.90000000000000036"/>
    <n v="8.249999999999999E-2"/>
    <n v="-1.150943896331845E-2"/>
    <n v="13.684210526315796"/>
  </r>
  <r>
    <n v="2345"/>
    <n v="25"/>
    <x v="0"/>
    <x v="4"/>
    <x v="1"/>
    <x v="0"/>
    <n v="30"/>
    <n v="6.2"/>
    <n v="9.8000000000000007"/>
    <x v="1"/>
    <x v="1"/>
    <x v="13"/>
    <n v="2.1"/>
    <n v="8.1"/>
    <n v="108"/>
    <n v="13.333333333333334"/>
    <n v="1.7999999999999998"/>
    <n v="0.12000000000000001"/>
    <n v="-1.150943896331845E-2"/>
    <n v="14.736842105263163"/>
  </r>
  <r>
    <n v="2346"/>
    <n v="38"/>
    <x v="0"/>
    <x v="3"/>
    <x v="1"/>
    <x v="0"/>
    <n v="53"/>
    <n v="3"/>
    <n v="2.7"/>
    <x v="0"/>
    <x v="4"/>
    <x v="0"/>
    <n v="3.2"/>
    <n v="2.7"/>
    <n v="392.20000000000005"/>
    <n v="145.25925925925927"/>
    <n v="5"/>
    <n v="0.13962264150943396"/>
    <n v="-1.150943896331845E-2"/>
    <n v="71.578947368421055"/>
  </r>
  <r>
    <n v="2347"/>
    <n v="26"/>
    <x v="1"/>
    <x v="8"/>
    <x v="0"/>
    <x v="1"/>
    <n v="41"/>
    <n v="4.8"/>
    <n v="6.5"/>
    <x v="0"/>
    <x v="4"/>
    <x v="26"/>
    <n v="2.1"/>
    <n v="7"/>
    <n v="102.5"/>
    <n v="14.642857142857142"/>
    <n v="3.2"/>
    <n v="6.097560975609756E-2"/>
    <n v="-1.150943896331845E-2"/>
    <n v="26.315789473684209"/>
  </r>
  <r>
    <n v="2348"/>
    <n v="35"/>
    <x v="0"/>
    <x v="6"/>
    <x v="0"/>
    <x v="1"/>
    <n v="38"/>
    <n v="8.3000000000000007"/>
    <n v="8.1999999999999993"/>
    <x v="1"/>
    <x v="1"/>
    <x v="31"/>
    <n v="4.0999999999999996"/>
    <n v="6.7"/>
    <n v="186.20000000000002"/>
    <n v="27.791044776119406"/>
    <n v="-0.30000000000000071"/>
    <n v="0.12894736842105264"/>
    <n v="-1.150943896331845E-2"/>
    <n v="29.473684210526311"/>
  </r>
  <r>
    <n v="2349"/>
    <n v="24"/>
    <x v="1"/>
    <x v="6"/>
    <x v="2"/>
    <x v="1"/>
    <n v="50"/>
    <n v="7"/>
    <n v="9"/>
    <x v="0"/>
    <x v="2"/>
    <x v="21"/>
    <n v="4.4000000000000004"/>
    <n v="6.1"/>
    <n v="335"/>
    <n v="54.918032786885249"/>
    <n v="1"/>
    <n v="0.13400000000000001"/>
    <n v="-1.150943896331845E-2"/>
    <n v="35.789473684210535"/>
  </r>
  <r>
    <n v="2350"/>
    <n v="35"/>
    <x v="0"/>
    <x v="1"/>
    <x v="0"/>
    <x v="0"/>
    <n v="41"/>
    <n v="3"/>
    <n v="3.9"/>
    <x v="0"/>
    <x v="0"/>
    <x v="17"/>
    <n v="5.8"/>
    <n v="4"/>
    <n v="246"/>
    <n v="61.5"/>
    <n v="5"/>
    <n v="0.14634146341463414"/>
    <n v="-1.150943896331845E-2"/>
    <n v="57.894736842105267"/>
  </r>
  <r>
    <n v="2351"/>
    <n v="20"/>
    <x v="1"/>
    <x v="7"/>
    <x v="5"/>
    <x v="1"/>
    <n v="53"/>
    <n v="3.9"/>
    <n v="4.0999999999999996"/>
    <x v="0"/>
    <x v="3"/>
    <x v="3"/>
    <n v="3.5"/>
    <n v="2.1"/>
    <n v="530"/>
    <n v="252.38095238095238"/>
    <n v="4.0999999999999996"/>
    <n v="0.18867924528301888"/>
    <n v="-1.150943896331845E-2"/>
    <n v="77.894736842105274"/>
  </r>
  <r>
    <n v="2352"/>
    <n v="56"/>
    <x v="1"/>
    <x v="2"/>
    <x v="5"/>
    <x v="0"/>
    <n v="49"/>
    <n v="7.3"/>
    <n v="8.6999999999999993"/>
    <x v="1"/>
    <x v="1"/>
    <x v="36"/>
    <n v="4"/>
    <n v="4.7"/>
    <n v="455.70000000000005"/>
    <n v="96.957446808510639"/>
    <n v="0.70000000000000018"/>
    <n v="0.18979591836734697"/>
    <n v="-1.150943896331845E-2"/>
    <n v="50.526315789473685"/>
  </r>
  <r>
    <n v="2353"/>
    <n v="58"/>
    <x v="1"/>
    <x v="1"/>
    <x v="4"/>
    <x v="1"/>
    <n v="50"/>
    <n v="5.3"/>
    <n v="6.5"/>
    <x v="0"/>
    <x v="0"/>
    <x v="5"/>
    <n v="2.5"/>
    <n v="4"/>
    <n v="430"/>
    <n v="107.5"/>
    <n v="2.7"/>
    <n v="0.17199999999999999"/>
    <n v="-1.150943896331845E-2"/>
    <n v="57.894736842105267"/>
  </r>
  <r>
    <n v="2354"/>
    <n v="38"/>
    <x v="0"/>
    <x v="1"/>
    <x v="4"/>
    <x v="1"/>
    <n v="34"/>
    <n v="3"/>
    <n v="4.5999999999999996"/>
    <x v="0"/>
    <x v="4"/>
    <x v="71"/>
    <n v="3.1"/>
    <n v="5.9"/>
    <n v="95.199999999999989"/>
    <n v="16.135593220338979"/>
    <n v="5"/>
    <n v="8.2352941176470587E-2"/>
    <n v="-1.150943896331845E-2"/>
    <n v="37.89473684210526"/>
  </r>
  <r>
    <n v="2355"/>
    <n v="56"/>
    <x v="1"/>
    <x v="5"/>
    <x v="4"/>
    <x v="0"/>
    <n v="54"/>
    <n v="7.8"/>
    <n v="7.4"/>
    <x v="1"/>
    <x v="1"/>
    <x v="46"/>
    <n v="7.1"/>
    <n v="3.9"/>
    <n v="518.4"/>
    <n v="132.92307692307693"/>
    <n v="0.20000000000000018"/>
    <n v="0.17777777777777778"/>
    <n v="-1.150943896331845E-2"/>
    <n v="58.947368421052623"/>
  </r>
  <r>
    <n v="2356"/>
    <n v="36"/>
    <x v="0"/>
    <x v="4"/>
    <x v="5"/>
    <x v="1"/>
    <n v="47"/>
    <n v="7.3"/>
    <n v="8.9"/>
    <x v="1"/>
    <x v="1"/>
    <x v="27"/>
    <n v="3.6"/>
    <n v="6.2"/>
    <n v="300.8"/>
    <n v="48.516129032258064"/>
    <n v="0.70000000000000018"/>
    <n v="0.13617021276595745"/>
    <n v="-1.150943896331845E-2"/>
    <n v="34.736842105263158"/>
  </r>
  <r>
    <n v="2357"/>
    <n v="45"/>
    <x v="1"/>
    <x v="3"/>
    <x v="2"/>
    <x v="1"/>
    <n v="42"/>
    <n v="5"/>
    <n v="6.7"/>
    <x v="0"/>
    <x v="0"/>
    <x v="29"/>
    <n v="6.6"/>
    <n v="3.9"/>
    <n v="373.8"/>
    <n v="95.846153846153854"/>
    <n v="3"/>
    <n v="0.2119047619047619"/>
    <n v="-1.150943896331845E-2"/>
    <n v="58.947368421052623"/>
  </r>
  <r>
    <n v="2358"/>
    <n v="41"/>
    <x v="0"/>
    <x v="8"/>
    <x v="2"/>
    <x v="1"/>
    <n v="46"/>
    <n v="8.1"/>
    <n v="7.8"/>
    <x v="1"/>
    <x v="1"/>
    <x v="18"/>
    <n v="5.3"/>
    <n v="5.0999999999999996"/>
    <n v="345"/>
    <n v="67.64705882352942"/>
    <n v="-9.9999999999999645E-2"/>
    <n v="0.16304347826086957"/>
    <n v="-1.150943896331845E-2"/>
    <n v="46.315789473684212"/>
  </r>
  <r>
    <n v="2359"/>
    <n v="27"/>
    <x v="0"/>
    <x v="6"/>
    <x v="0"/>
    <x v="1"/>
    <n v="30"/>
    <n v="5"/>
    <n v="8"/>
    <x v="1"/>
    <x v="1"/>
    <x v="47"/>
    <n v="3.7"/>
    <n v="8"/>
    <n v="60"/>
    <n v="7.5"/>
    <n v="3"/>
    <n v="6.6666666666666666E-2"/>
    <n v="-1.150943896331845E-2"/>
    <n v="15.789473684210526"/>
  </r>
  <r>
    <n v="2360"/>
    <n v="52"/>
    <x v="0"/>
    <x v="6"/>
    <x v="2"/>
    <x v="1"/>
    <n v="48"/>
    <n v="5.3"/>
    <n v="6.6"/>
    <x v="0"/>
    <x v="0"/>
    <x v="21"/>
    <n v="4.9000000000000004"/>
    <n v="5"/>
    <n v="321.60000000000002"/>
    <n v="64.320000000000007"/>
    <n v="2.7"/>
    <n v="0.13958333333333334"/>
    <n v="-1.150943896331845E-2"/>
    <n v="47.368421052631575"/>
  </r>
  <r>
    <n v="2361"/>
    <n v="21"/>
    <x v="0"/>
    <x v="6"/>
    <x v="4"/>
    <x v="1"/>
    <n v="36"/>
    <n v="5.5"/>
    <n v="8.1"/>
    <x v="0"/>
    <x v="2"/>
    <x v="14"/>
    <n v="5.9"/>
    <n v="6.4"/>
    <n v="190.79999999999998"/>
    <n v="29.812499999999996"/>
    <n v="2.5"/>
    <n v="0.14722222222222223"/>
    <n v="-1.150943896331845E-2"/>
    <n v="32.631578947368418"/>
  </r>
  <r>
    <n v="2362"/>
    <n v="49"/>
    <x v="2"/>
    <x v="9"/>
    <x v="3"/>
    <x v="0"/>
    <n v="34"/>
    <n v="3.4"/>
    <n v="5.0999999999999996"/>
    <x v="0"/>
    <x v="3"/>
    <x v="4"/>
    <n v="3.4"/>
    <n v="5.0999999999999996"/>
    <n v="163.19999999999999"/>
    <n v="32"/>
    <n v="4.5999999999999996"/>
    <n v="0.14117647058823529"/>
    <n v="-1.150943896331845E-2"/>
    <n v="46.315789473684212"/>
  </r>
  <r>
    <n v="2363"/>
    <n v="39"/>
    <x v="0"/>
    <x v="4"/>
    <x v="4"/>
    <x v="0"/>
    <n v="32"/>
    <n v="6.8"/>
    <n v="10"/>
    <x v="1"/>
    <x v="1"/>
    <x v="77"/>
    <n v="4.0999999999999996"/>
    <n v="8"/>
    <n v="128"/>
    <n v="16"/>
    <n v="1.2000000000000002"/>
    <n v="0.125"/>
    <n v="-1.150943896331845E-2"/>
    <n v="15.789473684210526"/>
  </r>
  <r>
    <n v="2364"/>
    <n v="37"/>
    <x v="1"/>
    <x v="2"/>
    <x v="5"/>
    <x v="0"/>
    <n v="53"/>
    <n v="7"/>
    <n v="8.6999999999999993"/>
    <x v="1"/>
    <x v="1"/>
    <x v="3"/>
    <n v="7.5"/>
    <n v="4.3"/>
    <n v="530"/>
    <n v="123.25581395348837"/>
    <n v="1"/>
    <n v="0.18867924528301888"/>
    <n v="-1.150943896331845E-2"/>
    <n v="54.736842105263165"/>
  </r>
  <r>
    <n v="2365"/>
    <n v="62"/>
    <x v="2"/>
    <x v="6"/>
    <x v="3"/>
    <x v="1"/>
    <n v="39"/>
    <n v="5.5"/>
    <n v="7.9"/>
    <x v="0"/>
    <x v="4"/>
    <x v="16"/>
    <n v="2.2999999999999998"/>
    <n v="6.7"/>
    <n v="179.39999999999998"/>
    <n v="26.776119402985071"/>
    <n v="2.5"/>
    <n v="0.11794871794871795"/>
    <n v="-1.150943896331845E-2"/>
    <n v="29.473684210526311"/>
  </r>
  <r>
    <n v="2366"/>
    <n v="29"/>
    <x v="0"/>
    <x v="5"/>
    <x v="0"/>
    <x v="0"/>
    <n v="57"/>
    <n v="7.3"/>
    <n v="7.9"/>
    <x v="1"/>
    <x v="1"/>
    <x v="3"/>
    <n v="5.0999999999999996"/>
    <n v="4"/>
    <n v="570"/>
    <n v="142.5"/>
    <n v="0.70000000000000018"/>
    <n v="0.17543859649122806"/>
    <n v="-1.150943896331845E-2"/>
    <n v="57.894736842105267"/>
  </r>
  <r>
    <n v="2367"/>
    <n v="43"/>
    <x v="1"/>
    <x v="6"/>
    <x v="1"/>
    <x v="1"/>
    <n v="40"/>
    <n v="3.8"/>
    <n v="5.2"/>
    <x v="1"/>
    <x v="1"/>
    <x v="39"/>
    <n v="4.7"/>
    <n v="4.5999999999999996"/>
    <n v="244"/>
    <n v="53.04347826086957"/>
    <n v="4.2"/>
    <n v="0.1525"/>
    <n v="-1.150943896331845E-2"/>
    <n v="51.578947368421055"/>
  </r>
  <r>
    <n v="2368"/>
    <n v="23"/>
    <x v="0"/>
    <x v="2"/>
    <x v="2"/>
    <x v="1"/>
    <n v="31"/>
    <n v="7.2"/>
    <n v="10"/>
    <x v="1"/>
    <x v="1"/>
    <x v="14"/>
    <n v="2.7"/>
    <n v="7.4"/>
    <n v="164.29999999999998"/>
    <n v="22.202702702702698"/>
    <n v="0.79999999999999982"/>
    <n v="0.17096774193548386"/>
    <n v="-1.150943896331845E-2"/>
    <n v="22.105263157894733"/>
  </r>
  <r>
    <n v="2369"/>
    <n v="56"/>
    <x v="0"/>
    <x v="9"/>
    <x v="2"/>
    <x v="1"/>
    <n v="36"/>
    <n v="6.7"/>
    <n v="9.9"/>
    <x v="1"/>
    <x v="1"/>
    <x v="51"/>
    <n v="2.4"/>
    <n v="7.8"/>
    <n v="154.79999999999998"/>
    <n v="19.846153846153843"/>
    <n v="1.2999999999999998"/>
    <n v="0.11944444444444444"/>
    <n v="-1.150943896331845E-2"/>
    <n v="17.894736842105267"/>
  </r>
  <r>
    <n v="2370"/>
    <n v="23"/>
    <x v="0"/>
    <x v="5"/>
    <x v="5"/>
    <x v="2"/>
    <n v="54"/>
    <n v="5.2"/>
    <n v="5.8"/>
    <x v="0"/>
    <x v="3"/>
    <x v="3"/>
    <n v="7.8"/>
    <n v="2.9"/>
    <n v="540"/>
    <n v="186.20689655172416"/>
    <n v="2.8"/>
    <n v="0.18518518518518517"/>
    <n v="-1.150943896331845E-2"/>
    <n v="69.473684210526315"/>
  </r>
  <r>
    <n v="2371"/>
    <n v="32"/>
    <x v="1"/>
    <x v="1"/>
    <x v="4"/>
    <x v="1"/>
    <n v="43"/>
    <n v="6.8"/>
    <n v="9.4"/>
    <x v="1"/>
    <x v="1"/>
    <x v="41"/>
    <n v="3"/>
    <n v="6.8"/>
    <n v="249.4"/>
    <n v="36.676470588235297"/>
    <n v="1.2000000000000002"/>
    <n v="0.13488372093023254"/>
    <n v="-1.150943896331845E-2"/>
    <n v="28.421052631578945"/>
  </r>
  <r>
    <n v="2372"/>
    <n v="44"/>
    <x v="0"/>
    <x v="2"/>
    <x v="4"/>
    <x v="2"/>
    <n v="40"/>
    <n v="4.9000000000000004"/>
    <n v="6.8"/>
    <x v="1"/>
    <x v="1"/>
    <x v="43"/>
    <n v="4.5"/>
    <n v="4"/>
    <n v="348"/>
    <n v="87"/>
    <n v="3.0999999999999996"/>
    <n v="0.21749999999999997"/>
    <n v="-1.150943896331845E-2"/>
    <n v="57.894736842105267"/>
  </r>
  <r>
    <n v="2373"/>
    <n v="32"/>
    <x v="1"/>
    <x v="1"/>
    <x v="3"/>
    <x v="1"/>
    <n v="46"/>
    <n v="7.9"/>
    <n v="8.1"/>
    <x v="0"/>
    <x v="4"/>
    <x v="10"/>
    <n v="4.8"/>
    <n v="5.2"/>
    <n v="349.59999999999997"/>
    <n v="67.230769230769226"/>
    <n v="9.9999999999999645E-2"/>
    <n v="0.16521739130434782"/>
    <n v="-1.150943896331845E-2"/>
    <n v="45.263157894736835"/>
  </r>
  <r>
    <n v="2374"/>
    <n v="37"/>
    <x v="1"/>
    <x v="7"/>
    <x v="2"/>
    <x v="1"/>
    <n v="49"/>
    <n v="7"/>
    <n v="9.1"/>
    <x v="0"/>
    <x v="0"/>
    <x v="55"/>
    <n v="5.0999999999999996"/>
    <n v="5.6"/>
    <n v="387.1"/>
    <n v="69.125000000000014"/>
    <n v="1"/>
    <n v="0.16122448979591839"/>
    <n v="-1.150943896331845E-2"/>
    <n v="41.052631578947377"/>
  </r>
  <r>
    <n v="2375"/>
    <n v="43"/>
    <x v="1"/>
    <x v="0"/>
    <x v="5"/>
    <x v="1"/>
    <n v="53"/>
    <n v="6.7"/>
    <n v="8.3000000000000007"/>
    <x v="1"/>
    <x v="1"/>
    <x v="2"/>
    <n v="3.9"/>
    <n v="5.3"/>
    <n v="408.1"/>
    <n v="77"/>
    <n v="1.2999999999999998"/>
    <n v="0.14528301886792452"/>
    <n v="-1.150943896331845E-2"/>
    <n v="44.21052631578948"/>
  </r>
  <r>
    <n v="2376"/>
    <n v="21"/>
    <x v="0"/>
    <x v="6"/>
    <x v="0"/>
    <x v="0"/>
    <n v="56"/>
    <n v="5.5"/>
    <n v="6.2"/>
    <x v="0"/>
    <x v="0"/>
    <x v="3"/>
    <n v="5.0999999999999996"/>
    <n v="3.1"/>
    <n v="560"/>
    <n v="180.64516129032256"/>
    <n v="2.5"/>
    <n v="0.17857142857142858"/>
    <n v="-1.150943896331845E-2"/>
    <n v="67.368421052631575"/>
  </r>
  <r>
    <n v="2377"/>
    <n v="52"/>
    <x v="1"/>
    <x v="2"/>
    <x v="4"/>
    <x v="1"/>
    <n v="42"/>
    <n v="7.4"/>
    <n v="9.3000000000000007"/>
    <x v="1"/>
    <x v="1"/>
    <x v="53"/>
    <n v="3"/>
    <n v="6.4"/>
    <n v="273"/>
    <n v="42.65625"/>
    <n v="0.59999999999999964"/>
    <n v="0.15476190476190477"/>
    <n v="-1.150943896331845E-2"/>
    <n v="32.631578947368418"/>
  </r>
  <r>
    <n v="2378"/>
    <n v="38"/>
    <x v="1"/>
    <x v="0"/>
    <x v="2"/>
    <x v="2"/>
    <n v="34"/>
    <n v="8"/>
    <n v="9.1"/>
    <x v="1"/>
    <x v="1"/>
    <x v="80"/>
    <n v="2.2999999999999998"/>
    <n v="8.1999999999999993"/>
    <n v="91.800000000000011"/>
    <n v="11.195121951219514"/>
    <n v="0"/>
    <n v="7.9411764705882362E-2"/>
    <n v="-1.150943896331845E-2"/>
    <n v="13.684210526315796"/>
  </r>
  <r>
    <n v="2379"/>
    <n v="28"/>
    <x v="1"/>
    <x v="8"/>
    <x v="1"/>
    <x v="0"/>
    <n v="41"/>
    <n v="8.6"/>
    <n v="7.5"/>
    <x v="1"/>
    <x v="1"/>
    <x v="54"/>
    <n v="4.5999999999999996"/>
    <n v="6"/>
    <n v="221.4"/>
    <n v="36.9"/>
    <n v="-0.59999999999999964"/>
    <n v="0.13170731707317074"/>
    <n v="-1.150943896331845E-2"/>
    <n v="36.84210526315789"/>
  </r>
  <r>
    <n v="2380"/>
    <n v="47"/>
    <x v="1"/>
    <x v="5"/>
    <x v="5"/>
    <x v="0"/>
    <n v="47"/>
    <n v="5.4"/>
    <n v="6.9"/>
    <x v="0"/>
    <x v="2"/>
    <x v="8"/>
    <n v="4.8"/>
    <n v="5.9"/>
    <n v="239.7"/>
    <n v="40.627118644067792"/>
    <n v="2.5999999999999996"/>
    <n v="0.10851063829787233"/>
    <n v="-1.150943896331845E-2"/>
    <n v="37.89473684210526"/>
  </r>
  <r>
    <n v="2381"/>
    <n v="54"/>
    <x v="1"/>
    <x v="4"/>
    <x v="3"/>
    <x v="1"/>
    <n v="37"/>
    <n v="7.4"/>
    <n v="9.6999999999999993"/>
    <x v="1"/>
    <x v="1"/>
    <x v="61"/>
    <n v="4.5"/>
    <n v="7.9"/>
    <n v="140.6"/>
    <n v="17.797468354430379"/>
    <n v="0.59999999999999964"/>
    <n v="0.10270270270270269"/>
    <n v="-1.150943896331845E-2"/>
    <n v="16.84210526315789"/>
  </r>
  <r>
    <n v="2382"/>
    <n v="58"/>
    <x v="0"/>
    <x v="7"/>
    <x v="4"/>
    <x v="2"/>
    <n v="37"/>
    <n v="8.3000000000000007"/>
    <n v="8.4"/>
    <x v="1"/>
    <x v="1"/>
    <x v="14"/>
    <n v="3.8"/>
    <n v="6.5"/>
    <n v="196.1"/>
    <n v="30.169230769230769"/>
    <n v="-0.30000000000000071"/>
    <n v="0.14324324324324325"/>
    <n v="-1.150943896331845E-2"/>
    <n v="31.578947368421051"/>
  </r>
  <r>
    <n v="2383"/>
    <n v="29"/>
    <x v="0"/>
    <x v="8"/>
    <x v="4"/>
    <x v="0"/>
    <n v="47"/>
    <n v="5.8"/>
    <n v="7.6"/>
    <x v="1"/>
    <x v="1"/>
    <x v="42"/>
    <n v="4.5999999999999996"/>
    <n v="4.5"/>
    <n v="399.5"/>
    <n v="88.777777777777771"/>
    <n v="2.2000000000000002"/>
    <n v="0.18085106382978725"/>
    <n v="-1.150943896331845E-2"/>
    <n v="52.631578947368418"/>
  </r>
  <r>
    <n v="2384"/>
    <n v="20"/>
    <x v="0"/>
    <x v="8"/>
    <x v="0"/>
    <x v="1"/>
    <n v="44"/>
    <n v="8.3000000000000007"/>
    <n v="7.6"/>
    <x v="1"/>
    <x v="1"/>
    <x v="33"/>
    <n v="2.7"/>
    <n v="5.4"/>
    <n v="299.2"/>
    <n v="55.407407407407405"/>
    <n v="-0.30000000000000071"/>
    <n v="0.15454545454545454"/>
    <n v="-1.150943896331845E-2"/>
    <n v="43.157894736842103"/>
  </r>
  <r>
    <n v="2385"/>
    <n v="61"/>
    <x v="0"/>
    <x v="7"/>
    <x v="4"/>
    <x v="0"/>
    <n v="45"/>
    <n v="6.4"/>
    <n v="8.6999999999999993"/>
    <x v="1"/>
    <x v="1"/>
    <x v="1"/>
    <n v="4.3"/>
    <n v="5.2"/>
    <n v="368.99999999999994"/>
    <n v="70.961538461538453"/>
    <n v="1.5999999999999996"/>
    <n v="0.1822222222222222"/>
    <n v="-1.150943896331845E-2"/>
    <n v="45.263157894736835"/>
  </r>
  <r>
    <n v="2386"/>
    <n v="40"/>
    <x v="0"/>
    <x v="1"/>
    <x v="5"/>
    <x v="1"/>
    <n v="38"/>
    <n v="4.7"/>
    <n v="6.7"/>
    <x v="1"/>
    <x v="1"/>
    <x v="51"/>
    <n v="3.6"/>
    <n v="6.2"/>
    <n v="163.4"/>
    <n v="26.35483870967742"/>
    <n v="3.3"/>
    <n v="0.1131578947368421"/>
    <n v="-1.150943896331845E-2"/>
    <n v="34.736842105263158"/>
  </r>
  <r>
    <n v="2387"/>
    <n v="28"/>
    <x v="0"/>
    <x v="2"/>
    <x v="2"/>
    <x v="1"/>
    <n v="43"/>
    <n v="5.0999999999999996"/>
    <n v="6.9"/>
    <x v="1"/>
    <x v="1"/>
    <x v="2"/>
    <n v="5.9"/>
    <n v="4.5999999999999996"/>
    <n v="331.1"/>
    <n v="71.978260869565233"/>
    <n v="2.9000000000000004"/>
    <n v="0.17906976744186046"/>
    <n v="-1.150943896331845E-2"/>
    <n v="51.578947368421055"/>
  </r>
  <r>
    <n v="2388"/>
    <n v="34"/>
    <x v="0"/>
    <x v="3"/>
    <x v="2"/>
    <x v="1"/>
    <n v="37"/>
    <n v="4"/>
    <n v="5.9"/>
    <x v="0"/>
    <x v="0"/>
    <x v="54"/>
    <n v="1.5"/>
    <n v="5.2"/>
    <n v="199.8"/>
    <n v="38.423076923076927"/>
    <n v="4"/>
    <n v="0.14594594594594595"/>
    <n v="-1.150943896331845E-2"/>
    <n v="45.263157894736835"/>
  </r>
  <r>
    <n v="2389"/>
    <n v="54"/>
    <x v="2"/>
    <x v="6"/>
    <x v="2"/>
    <x v="1"/>
    <n v="52"/>
    <n v="6.1"/>
    <n v="7.5"/>
    <x v="1"/>
    <x v="1"/>
    <x v="29"/>
    <n v="4.5999999999999996"/>
    <n v="4.3"/>
    <n v="462.8"/>
    <n v="107.6279069767442"/>
    <n v="1.9000000000000004"/>
    <n v="0.17115384615384616"/>
    <n v="-1.150943896331845E-2"/>
    <n v="54.736842105263165"/>
  </r>
  <r>
    <n v="2390"/>
    <n v="24"/>
    <x v="0"/>
    <x v="5"/>
    <x v="1"/>
    <x v="1"/>
    <n v="53"/>
    <n v="6"/>
    <n v="7.1"/>
    <x v="0"/>
    <x v="0"/>
    <x v="60"/>
    <n v="2.4"/>
    <n v="3.8"/>
    <n v="503.5"/>
    <n v="132.5"/>
    <n v="2"/>
    <n v="0.17924528301886791"/>
    <n v="-1.150943896331845E-2"/>
    <n v="60"/>
  </r>
  <r>
    <n v="2391"/>
    <n v="60"/>
    <x v="1"/>
    <x v="9"/>
    <x v="1"/>
    <x v="1"/>
    <n v="30"/>
    <n v="6.5"/>
    <n v="10"/>
    <x v="1"/>
    <x v="1"/>
    <x v="78"/>
    <n v="1"/>
    <n v="8.6"/>
    <n v="87"/>
    <n v="10.116279069767442"/>
    <n v="1.5"/>
    <n v="9.6666666666666665E-2"/>
    <n v="-1.150943896331845E-2"/>
    <n v="9.4736842105263186"/>
  </r>
  <r>
    <n v="2392"/>
    <n v="41"/>
    <x v="1"/>
    <x v="2"/>
    <x v="4"/>
    <x v="0"/>
    <n v="37"/>
    <n v="8.1999999999999993"/>
    <n v="8.4"/>
    <x v="1"/>
    <x v="1"/>
    <x v="30"/>
    <n v="4.5999999999999996"/>
    <n v="7.6"/>
    <n v="118.4"/>
    <n v="15.578947368421055"/>
    <n v="-0.19999999999999929"/>
    <n v="8.6486486486486491E-2"/>
    <n v="-1.150943896331845E-2"/>
    <n v="20.000000000000004"/>
  </r>
  <r>
    <n v="2393"/>
    <n v="60"/>
    <x v="1"/>
    <x v="6"/>
    <x v="1"/>
    <x v="2"/>
    <n v="33"/>
    <n v="6.2"/>
    <n v="9.5"/>
    <x v="1"/>
    <x v="1"/>
    <x v="78"/>
    <n v="1.4"/>
    <n v="8.3000000000000007"/>
    <n v="95.7"/>
    <n v="11.53012048192771"/>
    <n v="1.7999999999999998"/>
    <n v="8.7878787878787876E-2"/>
    <n v="-1.150943896331845E-2"/>
    <n v="12.631578947368412"/>
  </r>
  <r>
    <n v="2394"/>
    <n v="42"/>
    <x v="1"/>
    <x v="2"/>
    <x v="1"/>
    <x v="2"/>
    <n v="39"/>
    <n v="5.8"/>
    <n v="8.3000000000000007"/>
    <x v="1"/>
    <x v="1"/>
    <x v="15"/>
    <n v="3.4"/>
    <n v="7.2"/>
    <n v="152.1"/>
    <n v="21.125"/>
    <n v="2.2000000000000002"/>
    <n v="9.9999999999999992E-2"/>
    <n v="-1.150943896331845E-2"/>
    <n v="24.210526315789473"/>
  </r>
  <r>
    <n v="2395"/>
    <n v="26"/>
    <x v="0"/>
    <x v="8"/>
    <x v="0"/>
    <x v="1"/>
    <n v="44"/>
    <n v="5.9"/>
    <n v="8"/>
    <x v="0"/>
    <x v="4"/>
    <x v="7"/>
    <n v="5.5"/>
    <n v="5.5"/>
    <n v="303.60000000000002"/>
    <n v="55.2"/>
    <n v="2.0999999999999996"/>
    <n v="0.15681818181818183"/>
    <n v="-1.150943896331845E-2"/>
    <n v="42.105263157894733"/>
  </r>
  <r>
    <n v="2396"/>
    <n v="42"/>
    <x v="0"/>
    <x v="3"/>
    <x v="1"/>
    <x v="0"/>
    <n v="33"/>
    <n v="3.4"/>
    <n v="5.3"/>
    <x v="0"/>
    <x v="3"/>
    <x v="48"/>
    <n v="3.3"/>
    <n v="4.9000000000000004"/>
    <n v="181.5"/>
    <n v="37.04081632653061"/>
    <n v="4.5999999999999996"/>
    <n v="0.16666666666666666"/>
    <n v="-1.150943896331845E-2"/>
    <n v="48.421052631578945"/>
  </r>
  <r>
    <n v="2397"/>
    <n v="63"/>
    <x v="0"/>
    <x v="9"/>
    <x v="3"/>
    <x v="1"/>
    <n v="37"/>
    <n v="7.2"/>
    <n v="10"/>
    <x v="1"/>
    <x v="1"/>
    <x v="2"/>
    <n v="3.1"/>
    <n v="6.1"/>
    <n v="284.90000000000003"/>
    <n v="46.704918032786892"/>
    <n v="0.79999999999999982"/>
    <n v="0.20810810810810812"/>
    <n v="-1.150943896331845E-2"/>
    <n v="35.789473684210535"/>
  </r>
  <r>
    <n v="2398"/>
    <n v="44"/>
    <x v="0"/>
    <x v="2"/>
    <x v="3"/>
    <x v="0"/>
    <n v="36"/>
    <n v="6"/>
    <n v="8.9"/>
    <x v="1"/>
    <x v="1"/>
    <x v="16"/>
    <n v="3.7"/>
    <n v="7.2"/>
    <n v="165.6"/>
    <n v="23"/>
    <n v="2"/>
    <n v="0.12777777777777777"/>
    <n v="-1.150943896331845E-2"/>
    <n v="24.210526315789473"/>
  </r>
  <r>
    <n v="2399"/>
    <n v="46"/>
    <x v="1"/>
    <x v="6"/>
    <x v="3"/>
    <x v="1"/>
    <n v="46"/>
    <n v="6.3"/>
    <n v="8.4"/>
    <x v="0"/>
    <x v="4"/>
    <x v="18"/>
    <n v="6.4"/>
    <n v="5.4"/>
    <n v="345"/>
    <n v="63.888888888888886"/>
    <n v="1.7000000000000002"/>
    <n v="0.16304347826086957"/>
    <n v="-1.150943896331845E-2"/>
    <n v="43.157894736842103"/>
  </r>
  <r>
    <n v="2400"/>
    <n v="60"/>
    <x v="1"/>
    <x v="9"/>
    <x v="4"/>
    <x v="1"/>
    <n v="45"/>
    <n v="5.9"/>
    <n v="7.8"/>
    <x v="0"/>
    <x v="0"/>
    <x v="3"/>
    <n v="6.5"/>
    <n v="3.9"/>
    <n v="450"/>
    <n v="115.38461538461539"/>
    <n v="2.0999999999999996"/>
    <n v="0.22222222222222221"/>
    <n v="-1.150943896331845E-2"/>
    <n v="58.947368421052623"/>
  </r>
  <r>
    <n v="2401"/>
    <n v="25"/>
    <x v="0"/>
    <x v="9"/>
    <x v="2"/>
    <x v="0"/>
    <n v="39"/>
    <n v="6.4"/>
    <n v="9.1999999999999993"/>
    <x v="1"/>
    <x v="1"/>
    <x v="54"/>
    <n v="3.5"/>
    <n v="6.9"/>
    <n v="210.60000000000002"/>
    <n v="30.521739130434785"/>
    <n v="1.5999999999999996"/>
    <n v="0.13846153846153847"/>
    <n v="-1.150943896331845E-2"/>
    <n v="27.368421052631575"/>
  </r>
  <r>
    <n v="2402"/>
    <n v="53"/>
    <x v="0"/>
    <x v="4"/>
    <x v="0"/>
    <x v="1"/>
    <n v="46"/>
    <n v="4.2"/>
    <n v="5.2"/>
    <x v="0"/>
    <x v="0"/>
    <x v="33"/>
    <n v="3.6"/>
    <n v="4.2"/>
    <n v="312.8"/>
    <n v="74.476190476190482"/>
    <n v="3.8"/>
    <n v="0.14782608695652175"/>
    <n v="-1.150943896331845E-2"/>
    <n v="55.78947368421052"/>
  </r>
  <r>
    <n v="2403"/>
    <n v="28"/>
    <x v="0"/>
    <x v="5"/>
    <x v="4"/>
    <x v="1"/>
    <n v="40"/>
    <n v="6.2"/>
    <n v="8.8000000000000007"/>
    <x v="0"/>
    <x v="4"/>
    <x v="39"/>
    <n v="5.4"/>
    <n v="6.4"/>
    <n v="244"/>
    <n v="38.125"/>
    <n v="1.7999999999999998"/>
    <n v="0.1525"/>
    <n v="-1.150943896331845E-2"/>
    <n v="32.631578947368418"/>
  </r>
  <r>
    <n v="2404"/>
    <n v="52"/>
    <x v="0"/>
    <x v="8"/>
    <x v="2"/>
    <x v="0"/>
    <n v="42"/>
    <n v="5.3"/>
    <n v="7.2"/>
    <x v="1"/>
    <x v="1"/>
    <x v="39"/>
    <n v="2.2999999999999998"/>
    <n v="5.6"/>
    <n v="256.2"/>
    <n v="45.75"/>
    <n v="2.7"/>
    <n v="0.14523809523809522"/>
    <n v="-1.150943896331845E-2"/>
    <n v="41.052631578947377"/>
  </r>
  <r>
    <n v="2405"/>
    <n v="25"/>
    <x v="1"/>
    <x v="4"/>
    <x v="0"/>
    <x v="1"/>
    <n v="58"/>
    <n v="6.3"/>
    <n v="7.1"/>
    <x v="0"/>
    <x v="2"/>
    <x v="64"/>
    <n v="6.4"/>
    <n v="3.7"/>
    <n v="562.59999999999991"/>
    <n v="152.05405405405403"/>
    <n v="1.7000000000000002"/>
    <n v="0.16724137931034483"/>
    <n v="-1.150943896331845E-2"/>
    <n v="61.05263157894737"/>
  </r>
  <r>
    <n v="2406"/>
    <n v="56"/>
    <x v="0"/>
    <x v="6"/>
    <x v="0"/>
    <x v="1"/>
    <n v="55"/>
    <n v="4.7"/>
    <n v="5"/>
    <x v="0"/>
    <x v="4"/>
    <x v="55"/>
    <n v="4"/>
    <n v="3.6"/>
    <n v="434.5"/>
    <n v="120.69444444444444"/>
    <n v="3.3"/>
    <n v="0.14363636363636365"/>
    <n v="-1.150943896331845E-2"/>
    <n v="62.10526315789474"/>
  </r>
  <r>
    <n v="2407"/>
    <n v="50"/>
    <x v="1"/>
    <x v="6"/>
    <x v="0"/>
    <x v="1"/>
    <n v="34"/>
    <n v="6.9"/>
    <n v="10"/>
    <x v="1"/>
    <x v="1"/>
    <x v="32"/>
    <n v="2.6"/>
    <n v="6.4"/>
    <n v="241.39999999999998"/>
    <n v="37.718749999999993"/>
    <n v="1.0999999999999996"/>
    <n v="0.20882352941176469"/>
    <n v="-1.150943896331845E-2"/>
    <n v="32.631578947368418"/>
  </r>
  <r>
    <n v="2408"/>
    <n v="53"/>
    <x v="0"/>
    <x v="1"/>
    <x v="3"/>
    <x v="1"/>
    <n v="51"/>
    <n v="6.2"/>
    <n v="7.7"/>
    <x v="0"/>
    <x v="0"/>
    <x v="6"/>
    <n v="3.2"/>
    <n v="4"/>
    <n v="499.8"/>
    <n v="124.95"/>
    <n v="1.7999999999999998"/>
    <n v="0.19215686274509805"/>
    <n v="-1.150943896331845E-2"/>
    <n v="57.894736842105267"/>
  </r>
  <r>
    <n v="2409"/>
    <n v="60"/>
    <x v="0"/>
    <x v="2"/>
    <x v="3"/>
    <x v="1"/>
    <n v="51"/>
    <n v="4.3"/>
    <n v="4.8"/>
    <x v="0"/>
    <x v="3"/>
    <x v="3"/>
    <n v="7.3"/>
    <n v="2.4"/>
    <n v="510"/>
    <n v="212.5"/>
    <n v="3.7"/>
    <n v="0.19607843137254902"/>
    <n v="-1.150943896331845E-2"/>
    <n v="74.73684210526315"/>
  </r>
  <r>
    <n v="2410"/>
    <n v="48"/>
    <x v="1"/>
    <x v="2"/>
    <x v="3"/>
    <x v="0"/>
    <n v="35"/>
    <n v="7.6"/>
    <n v="9.6"/>
    <x v="1"/>
    <x v="1"/>
    <x v="27"/>
    <n v="3.9"/>
    <n v="6.6"/>
    <n v="224"/>
    <n v="33.939393939393938"/>
    <n v="0.40000000000000036"/>
    <n v="0.18285714285714286"/>
    <n v="-1.150943896331845E-2"/>
    <n v="30.526315789473692"/>
  </r>
  <r>
    <n v="2411"/>
    <n v="33"/>
    <x v="1"/>
    <x v="1"/>
    <x v="0"/>
    <x v="1"/>
    <n v="51"/>
    <n v="5.4"/>
    <n v="6.5"/>
    <x v="0"/>
    <x v="0"/>
    <x v="56"/>
    <n v="3.9"/>
    <n v="3.8"/>
    <n v="459"/>
    <n v="120.78947368421053"/>
    <n v="2.5999999999999996"/>
    <n v="0.17647058823529413"/>
    <n v="-1.150943896331845E-2"/>
    <n v="60"/>
  </r>
  <r>
    <n v="2412"/>
    <n v="55"/>
    <x v="2"/>
    <x v="0"/>
    <x v="5"/>
    <x v="0"/>
    <n v="57"/>
    <n v="5.7"/>
    <n v="6.3"/>
    <x v="0"/>
    <x v="2"/>
    <x v="9"/>
    <n v="4.5999999999999996"/>
    <n v="4.0999999999999996"/>
    <n v="456"/>
    <n v="111.21951219512196"/>
    <n v="2.2999999999999998"/>
    <n v="0.14035087719298245"/>
    <n v="-1.150943896331845E-2"/>
    <n v="56.84210526315789"/>
  </r>
  <r>
    <n v="2413"/>
    <n v="55"/>
    <x v="1"/>
    <x v="7"/>
    <x v="0"/>
    <x v="1"/>
    <n v="36"/>
    <n v="7.4"/>
    <n v="9.8000000000000007"/>
    <x v="1"/>
    <x v="1"/>
    <x v="15"/>
    <n v="2.6"/>
    <n v="8"/>
    <n v="140.4"/>
    <n v="17.55"/>
    <n v="0.59999999999999964"/>
    <n v="0.10833333333333334"/>
    <n v="-1.150943896331845E-2"/>
    <n v="15.789473684210526"/>
  </r>
  <r>
    <n v="2414"/>
    <n v="34"/>
    <x v="0"/>
    <x v="2"/>
    <x v="3"/>
    <x v="1"/>
    <n v="37"/>
    <n v="7.8"/>
    <n v="9.1"/>
    <x v="1"/>
    <x v="1"/>
    <x v="24"/>
    <n v="3"/>
    <n v="7.1"/>
    <n v="185"/>
    <n v="26.056338028169016"/>
    <n v="0.20000000000000018"/>
    <n v="0.13513513513513514"/>
    <n v="-1.150943896331845E-2"/>
    <n v="25.26315789473685"/>
  </r>
  <r>
    <n v="2415"/>
    <n v="27"/>
    <x v="0"/>
    <x v="7"/>
    <x v="0"/>
    <x v="0"/>
    <n v="53"/>
    <n v="5.5"/>
    <n v="6.5"/>
    <x v="0"/>
    <x v="0"/>
    <x v="52"/>
    <n v="4.0999999999999996"/>
    <n v="4.2"/>
    <n v="429.29999999999995"/>
    <n v="102.21428571428569"/>
    <n v="2.5"/>
    <n v="0.15283018867924528"/>
    <n v="-1.150943896331845E-2"/>
    <n v="55.78947368421052"/>
  </r>
  <r>
    <n v="2416"/>
    <n v="45"/>
    <x v="1"/>
    <x v="2"/>
    <x v="3"/>
    <x v="0"/>
    <n v="47"/>
    <n v="6.4"/>
    <n v="8.4"/>
    <x v="1"/>
    <x v="1"/>
    <x v="14"/>
    <n v="3.8"/>
    <n v="6.5"/>
    <n v="249.1"/>
    <n v="38.323076923076925"/>
    <n v="1.5999999999999996"/>
    <n v="0.11276595744680851"/>
    <n v="-1.150943896331845E-2"/>
    <n v="31.578947368421051"/>
  </r>
  <r>
    <n v="2417"/>
    <n v="55"/>
    <x v="1"/>
    <x v="5"/>
    <x v="3"/>
    <x v="0"/>
    <n v="49"/>
    <n v="7.2"/>
    <n v="8.8000000000000007"/>
    <x v="1"/>
    <x v="1"/>
    <x v="28"/>
    <n v="5.3"/>
    <n v="5.8"/>
    <n v="352.8"/>
    <n v="60.827586206896555"/>
    <n v="0.79999999999999982"/>
    <n v="0.14693877551020409"/>
    <n v="-1.150943896331845E-2"/>
    <n v="38.947368421052637"/>
  </r>
  <r>
    <n v="2418"/>
    <n v="40"/>
    <x v="1"/>
    <x v="0"/>
    <x v="3"/>
    <x v="2"/>
    <n v="47"/>
    <n v="8.1"/>
    <n v="7.7"/>
    <x v="1"/>
    <x v="1"/>
    <x v="2"/>
    <n v="2.7"/>
    <n v="5"/>
    <n v="361.90000000000003"/>
    <n v="72.38000000000001"/>
    <n v="-9.9999999999999645E-2"/>
    <n v="0.16382978723404257"/>
    <n v="-1.150943896331845E-2"/>
    <n v="47.368421052631575"/>
  </r>
  <r>
    <n v="2419"/>
    <n v="47"/>
    <x v="0"/>
    <x v="3"/>
    <x v="5"/>
    <x v="1"/>
    <n v="48"/>
    <n v="6.3"/>
    <n v="8.1999999999999993"/>
    <x v="1"/>
    <x v="1"/>
    <x v="3"/>
    <n v="7"/>
    <n v="4.0999999999999996"/>
    <n v="480"/>
    <n v="117.07317073170732"/>
    <n v="1.7000000000000002"/>
    <n v="0.20833333333333334"/>
    <n v="-1.150943896331845E-2"/>
    <n v="56.84210526315789"/>
  </r>
  <r>
    <n v="2420"/>
    <n v="23"/>
    <x v="2"/>
    <x v="0"/>
    <x v="2"/>
    <x v="1"/>
    <n v="34"/>
    <n v="6.9"/>
    <n v="10"/>
    <x v="1"/>
    <x v="1"/>
    <x v="19"/>
    <n v="2.1"/>
    <n v="8.1"/>
    <n v="125.80000000000001"/>
    <n v="15.530864197530866"/>
    <n v="1.0999999999999996"/>
    <n v="0.10882352941176471"/>
    <n v="-1.150943896331845E-2"/>
    <n v="14.736842105263163"/>
  </r>
  <r>
    <n v="2421"/>
    <n v="35"/>
    <x v="0"/>
    <x v="6"/>
    <x v="0"/>
    <x v="2"/>
    <n v="53"/>
    <n v="4.8"/>
    <n v="5.4"/>
    <x v="0"/>
    <x v="0"/>
    <x v="3"/>
    <n v="5.6"/>
    <n v="2.7"/>
    <n v="530"/>
    <n v="196.29629629629628"/>
    <n v="3.2"/>
    <n v="0.18867924528301888"/>
    <n v="-1.150943896331845E-2"/>
    <n v="71.578947368421055"/>
  </r>
  <r>
    <n v="2422"/>
    <n v="41"/>
    <x v="1"/>
    <x v="1"/>
    <x v="4"/>
    <x v="1"/>
    <n v="54"/>
    <n v="3.9"/>
    <n v="4"/>
    <x v="0"/>
    <x v="0"/>
    <x v="69"/>
    <n v="4.7"/>
    <n v="2.9"/>
    <n v="448.20000000000005"/>
    <n v="154.55172413793105"/>
    <n v="4.0999999999999996"/>
    <n v="0.1537037037037037"/>
    <n v="-1.150943896331845E-2"/>
    <n v="69.473684210526315"/>
  </r>
  <r>
    <n v="2423"/>
    <n v="31"/>
    <x v="1"/>
    <x v="6"/>
    <x v="3"/>
    <x v="1"/>
    <n v="43"/>
    <n v="7"/>
    <n v="9.6999999999999993"/>
    <x v="0"/>
    <x v="0"/>
    <x v="21"/>
    <n v="3.3"/>
    <n v="6.5"/>
    <n v="288.10000000000002"/>
    <n v="44.323076923076925"/>
    <n v="1"/>
    <n v="0.1558139534883721"/>
    <n v="-1.150943896331845E-2"/>
    <n v="31.578947368421051"/>
  </r>
  <r>
    <n v="2424"/>
    <n v="35"/>
    <x v="0"/>
    <x v="3"/>
    <x v="5"/>
    <x v="1"/>
    <n v="44"/>
    <n v="5"/>
    <n v="6.6"/>
    <x v="0"/>
    <x v="0"/>
    <x v="28"/>
    <n v="5.8"/>
    <n v="4.7"/>
    <n v="316.8"/>
    <n v="67.40425531914893"/>
    <n v="3"/>
    <n v="0.16363636363636364"/>
    <n v="-1.150943896331845E-2"/>
    <n v="50.526315789473685"/>
  </r>
  <r>
    <n v="2425"/>
    <n v="59"/>
    <x v="1"/>
    <x v="4"/>
    <x v="4"/>
    <x v="0"/>
    <n v="32"/>
    <n v="4.8"/>
    <n v="7.5"/>
    <x v="1"/>
    <x v="1"/>
    <x v="21"/>
    <n v="3.3"/>
    <n v="5.4"/>
    <n v="214.4"/>
    <n v="39.703703703703702"/>
    <n v="3.2"/>
    <n v="0.20937500000000001"/>
    <n v="-1.150943896331845E-2"/>
    <n v="43.157894736842103"/>
  </r>
  <r>
    <n v="2426"/>
    <n v="57"/>
    <x v="0"/>
    <x v="6"/>
    <x v="2"/>
    <x v="1"/>
    <n v="49"/>
    <n v="7.2"/>
    <n v="8.9"/>
    <x v="1"/>
    <x v="1"/>
    <x v="76"/>
    <n v="5.2"/>
    <n v="7.2"/>
    <n v="220.5"/>
    <n v="30.625"/>
    <n v="0.79999999999999982"/>
    <n v="9.1836734693877556E-2"/>
    <n v="-1.150943896331845E-2"/>
    <n v="24.210526315789473"/>
  </r>
  <r>
    <n v="2427"/>
    <n v="61"/>
    <x v="2"/>
    <x v="6"/>
    <x v="0"/>
    <x v="1"/>
    <n v="49"/>
    <n v="6"/>
    <n v="7.6"/>
    <x v="0"/>
    <x v="5"/>
    <x v="11"/>
    <n v="5.2"/>
    <n v="5.0999999999999996"/>
    <n v="357.7"/>
    <n v="70.137254901960787"/>
    <n v="2"/>
    <n v="0.1489795918367347"/>
    <n v="-1.150943896331845E-2"/>
    <n v="46.315789473684212"/>
  </r>
  <r>
    <n v="2428"/>
    <n v="56"/>
    <x v="0"/>
    <x v="6"/>
    <x v="5"/>
    <x v="1"/>
    <n v="44"/>
    <n v="6.5"/>
    <n v="8.9"/>
    <x v="1"/>
    <x v="1"/>
    <x v="10"/>
    <n v="3.6"/>
    <n v="5.6"/>
    <n v="334.4"/>
    <n v="59.714285714285715"/>
    <n v="1.5"/>
    <n v="0.17272727272727273"/>
    <n v="-1.150943896331845E-2"/>
    <n v="41.052631578947377"/>
  </r>
  <r>
    <n v="2429"/>
    <n v="48"/>
    <x v="1"/>
    <x v="9"/>
    <x v="3"/>
    <x v="0"/>
    <n v="53"/>
    <n v="4.3"/>
    <n v="4.5999999999999996"/>
    <x v="0"/>
    <x v="4"/>
    <x v="3"/>
    <n v="3.9"/>
    <n v="2.2999999999999998"/>
    <n v="530"/>
    <n v="230.43478260869566"/>
    <n v="3.7"/>
    <n v="0.18867924528301888"/>
    <n v="-1.150943896331845E-2"/>
    <n v="75.789473684210535"/>
  </r>
  <r>
    <n v="2430"/>
    <n v="37"/>
    <x v="0"/>
    <x v="7"/>
    <x v="3"/>
    <x v="1"/>
    <n v="42"/>
    <n v="4.8"/>
    <n v="6.6"/>
    <x v="0"/>
    <x v="0"/>
    <x v="24"/>
    <n v="4.9000000000000004"/>
    <n v="5.8"/>
    <n v="210"/>
    <n v="36.206896551724142"/>
    <n v="3.2"/>
    <n v="0.11904761904761904"/>
    <n v="-1.150943896331845E-2"/>
    <n v="38.947368421052637"/>
  </r>
  <r>
    <n v="2431"/>
    <n v="29"/>
    <x v="1"/>
    <x v="0"/>
    <x v="3"/>
    <x v="1"/>
    <n v="49"/>
    <n v="8.6"/>
    <n v="6.6"/>
    <x v="1"/>
    <x v="1"/>
    <x v="70"/>
    <n v="3.4"/>
    <n v="4.0999999999999996"/>
    <n v="411.6"/>
    <n v="100.39024390243904"/>
    <n v="-0.59999999999999964"/>
    <n v="0.17142857142857143"/>
    <n v="-1.150943896331845E-2"/>
    <n v="56.84210526315789"/>
  </r>
  <r>
    <n v="2432"/>
    <n v="61"/>
    <x v="1"/>
    <x v="4"/>
    <x v="5"/>
    <x v="0"/>
    <n v="36"/>
    <n v="5.2"/>
    <n v="7.7"/>
    <x v="0"/>
    <x v="0"/>
    <x v="14"/>
    <n v="3.6"/>
    <n v="6.2"/>
    <n v="190.79999999999998"/>
    <n v="30.774193548387093"/>
    <n v="2.8"/>
    <n v="0.14722222222222223"/>
    <n v="-1.150943896331845E-2"/>
    <n v="34.736842105263158"/>
  </r>
  <r>
    <n v="2433"/>
    <n v="58"/>
    <x v="0"/>
    <x v="0"/>
    <x v="4"/>
    <x v="2"/>
    <n v="44"/>
    <n v="5.9"/>
    <n v="7.9"/>
    <x v="0"/>
    <x v="2"/>
    <x v="60"/>
    <n v="6"/>
    <n v="4.2"/>
    <n v="418"/>
    <n v="99.523809523809518"/>
    <n v="2.0999999999999996"/>
    <n v="0.21590909090909091"/>
    <n v="-1.150943896331845E-2"/>
    <n v="55.78947368421052"/>
  </r>
  <r>
    <n v="2434"/>
    <n v="37"/>
    <x v="0"/>
    <x v="5"/>
    <x v="2"/>
    <x v="0"/>
    <n v="43"/>
    <n v="6.6"/>
    <n v="9"/>
    <x v="1"/>
    <x v="1"/>
    <x v="11"/>
    <n v="5"/>
    <n v="5.9"/>
    <n v="313.89999999999998"/>
    <n v="53.20338983050847"/>
    <n v="1.4000000000000004"/>
    <n v="0.16976744186046511"/>
    <n v="-1.150943896331845E-2"/>
    <n v="37.89473684210526"/>
  </r>
  <r>
    <n v="2435"/>
    <n v="20"/>
    <x v="1"/>
    <x v="7"/>
    <x v="0"/>
    <x v="0"/>
    <n v="46"/>
    <n v="4.5999999999999996"/>
    <n v="5.8"/>
    <x v="0"/>
    <x v="2"/>
    <x v="18"/>
    <n v="4.3"/>
    <n v="4.0999999999999996"/>
    <n v="345"/>
    <n v="84.146341463414643"/>
    <n v="3.4000000000000004"/>
    <n v="0.16304347826086957"/>
    <n v="-1.150943896331845E-2"/>
    <n v="56.84210526315789"/>
  </r>
  <r>
    <n v="2436"/>
    <n v="58"/>
    <x v="0"/>
    <x v="4"/>
    <x v="2"/>
    <x v="1"/>
    <n v="42"/>
    <n v="8.1999999999999993"/>
    <n v="8"/>
    <x v="1"/>
    <x v="1"/>
    <x v="75"/>
    <n v="3"/>
    <n v="6.1"/>
    <n v="239.4"/>
    <n v="39.245901639344268"/>
    <n v="-0.19999999999999929"/>
    <n v="0.13571428571428573"/>
    <n v="-1.150943896331845E-2"/>
    <n v="35.789473684210535"/>
  </r>
  <r>
    <n v="2437"/>
    <n v="40"/>
    <x v="1"/>
    <x v="5"/>
    <x v="3"/>
    <x v="1"/>
    <n v="43"/>
    <n v="6.2"/>
    <n v="8.5"/>
    <x v="1"/>
    <x v="1"/>
    <x v="55"/>
    <n v="5.5"/>
    <n v="5.3"/>
    <n v="339.7"/>
    <n v="64.094339622641513"/>
    <n v="1.7999999999999998"/>
    <n v="0.18372093023255814"/>
    <n v="-1.150943896331845E-2"/>
    <n v="44.21052631578948"/>
  </r>
  <r>
    <n v="2438"/>
    <n v="20"/>
    <x v="0"/>
    <x v="8"/>
    <x v="2"/>
    <x v="1"/>
    <n v="51"/>
    <n v="5.8"/>
    <n v="7.2"/>
    <x v="1"/>
    <x v="1"/>
    <x v="5"/>
    <n v="2.6"/>
    <n v="4.3"/>
    <n v="438.59999999999997"/>
    <n v="102"/>
    <n v="2.2000000000000002"/>
    <n v="0.16862745098039214"/>
    <n v="-1.150943896331845E-2"/>
    <n v="54.736842105263165"/>
  </r>
  <r>
    <n v="2439"/>
    <n v="34"/>
    <x v="1"/>
    <x v="9"/>
    <x v="4"/>
    <x v="0"/>
    <n v="41"/>
    <n v="7.8"/>
    <n v="8.6999999999999993"/>
    <x v="1"/>
    <x v="1"/>
    <x v="75"/>
    <n v="4.2"/>
    <n v="6.5"/>
    <n v="233.70000000000002"/>
    <n v="35.953846153846158"/>
    <n v="0.20000000000000018"/>
    <n v="0.13902439024390245"/>
    <n v="-1.150943896331845E-2"/>
    <n v="31.578947368421051"/>
  </r>
  <r>
    <n v="2440"/>
    <n v="23"/>
    <x v="0"/>
    <x v="6"/>
    <x v="1"/>
    <x v="1"/>
    <n v="32"/>
    <n v="7.6"/>
    <n v="9.9"/>
    <x v="1"/>
    <x v="1"/>
    <x v="71"/>
    <n v="1.4"/>
    <n v="8.6"/>
    <n v="89.6"/>
    <n v="10.41860465116279"/>
    <n v="0.40000000000000036"/>
    <n v="8.7499999999999994E-2"/>
    <n v="-1.150943896331845E-2"/>
    <n v="9.4736842105263186"/>
  </r>
  <r>
    <n v="2441"/>
    <n v="39"/>
    <x v="0"/>
    <x v="9"/>
    <x v="1"/>
    <x v="0"/>
    <n v="58"/>
    <n v="9"/>
    <n v="5.2"/>
    <x v="1"/>
    <x v="1"/>
    <x v="3"/>
    <n v="4.3"/>
    <n v="2.6"/>
    <n v="580"/>
    <n v="223.07692307692307"/>
    <n v="-1"/>
    <n v="0.17241379310344829"/>
    <n v="-1.150943896331845E-2"/>
    <n v="72.631578947368425"/>
  </r>
  <r>
    <n v="2442"/>
    <n v="29"/>
    <x v="0"/>
    <x v="0"/>
    <x v="0"/>
    <x v="2"/>
    <n v="56"/>
    <n v="5.5"/>
    <n v="6.2"/>
    <x v="0"/>
    <x v="4"/>
    <x v="3"/>
    <n v="5.8"/>
    <n v="3.1"/>
    <n v="560"/>
    <n v="180.64516129032256"/>
    <n v="2.5"/>
    <n v="0.17857142857142858"/>
    <n v="-1.150943896331845E-2"/>
    <n v="67.368421052631575"/>
  </r>
  <r>
    <n v="2443"/>
    <n v="42"/>
    <x v="0"/>
    <x v="4"/>
    <x v="0"/>
    <x v="1"/>
    <n v="34"/>
    <n v="9"/>
    <n v="7.6"/>
    <x v="1"/>
    <x v="1"/>
    <x v="77"/>
    <n v="2.4"/>
    <n v="6.8"/>
    <n v="136"/>
    <n v="20"/>
    <n v="-1"/>
    <n v="0.11764705882352941"/>
    <n v="-1.150943896331845E-2"/>
    <n v="28.421052631578945"/>
  </r>
  <r>
    <n v="2444"/>
    <n v="60"/>
    <x v="0"/>
    <x v="5"/>
    <x v="2"/>
    <x v="1"/>
    <n v="50"/>
    <n v="7.2"/>
    <n v="8.6999999999999993"/>
    <x v="1"/>
    <x v="1"/>
    <x v="57"/>
    <n v="6.3"/>
    <n v="5"/>
    <n v="440.00000000000006"/>
    <n v="88.000000000000014"/>
    <n v="0.79999999999999982"/>
    <n v="0.17600000000000002"/>
    <n v="-1.150943896331845E-2"/>
    <n v="47.368421052631575"/>
  </r>
  <r>
    <n v="2445"/>
    <n v="53"/>
    <x v="1"/>
    <x v="3"/>
    <x v="0"/>
    <x v="1"/>
    <n v="40"/>
    <n v="8.6999999999999993"/>
    <n v="7.4"/>
    <x v="1"/>
    <x v="1"/>
    <x v="54"/>
    <n v="4.7"/>
    <n v="6"/>
    <n v="216"/>
    <n v="36"/>
    <n v="-0.69999999999999929"/>
    <n v="0.13500000000000001"/>
    <n v="-1.150943896331845E-2"/>
    <n v="36.84210526315789"/>
  </r>
  <r>
    <n v="2446"/>
    <n v="52"/>
    <x v="1"/>
    <x v="5"/>
    <x v="5"/>
    <x v="1"/>
    <n v="47"/>
    <n v="7.7"/>
    <n v="8.3000000000000007"/>
    <x v="1"/>
    <x v="1"/>
    <x v="69"/>
    <n v="3.9"/>
    <n v="5"/>
    <n v="390.1"/>
    <n v="78.02000000000001"/>
    <n v="0.29999999999999982"/>
    <n v="0.17659574468085107"/>
    <n v="-1.150943896331845E-2"/>
    <n v="47.368421052631575"/>
  </r>
  <r>
    <n v="2447"/>
    <n v="53"/>
    <x v="1"/>
    <x v="9"/>
    <x v="4"/>
    <x v="1"/>
    <n v="47"/>
    <n v="5.2"/>
    <n v="6.7"/>
    <x v="0"/>
    <x v="0"/>
    <x v="52"/>
    <n v="4.4000000000000004"/>
    <n v="4.3"/>
    <n v="380.7"/>
    <n v="88.534883720930239"/>
    <n v="2.8"/>
    <n v="0.17234042553191489"/>
    <n v="-1.150943896331845E-2"/>
    <n v="54.736842105263165"/>
  </r>
  <r>
    <n v="2448"/>
    <n v="58"/>
    <x v="1"/>
    <x v="6"/>
    <x v="3"/>
    <x v="2"/>
    <n v="43"/>
    <n v="4.9000000000000004"/>
    <n v="6.6"/>
    <x v="0"/>
    <x v="2"/>
    <x v="41"/>
    <n v="2.6"/>
    <n v="5.4"/>
    <n v="249.4"/>
    <n v="46.185185185185183"/>
    <n v="3.0999999999999996"/>
    <n v="0.13488372093023254"/>
    <n v="-1.150943896331845E-2"/>
    <n v="43.157894736842103"/>
  </r>
  <r>
    <n v="2449"/>
    <n v="29"/>
    <x v="0"/>
    <x v="3"/>
    <x v="3"/>
    <x v="1"/>
    <n v="38"/>
    <n v="3.5"/>
    <n v="4.9000000000000004"/>
    <x v="0"/>
    <x v="3"/>
    <x v="38"/>
    <n v="4.9000000000000004"/>
    <n v="4"/>
    <n v="266"/>
    <n v="66.5"/>
    <n v="4.5"/>
    <n v="0.18421052631578946"/>
    <n v="-1.150943896331845E-2"/>
    <n v="57.894736842105267"/>
  </r>
  <r>
    <n v="2450"/>
    <n v="39"/>
    <x v="1"/>
    <x v="0"/>
    <x v="2"/>
    <x v="1"/>
    <n v="39"/>
    <n v="3.2"/>
    <n v="4.4000000000000004"/>
    <x v="0"/>
    <x v="2"/>
    <x v="61"/>
    <n v="5.2"/>
    <n v="5.3"/>
    <n v="148.19999999999999"/>
    <n v="27.962264150943394"/>
    <n v="4.8"/>
    <n v="9.7435897435897437E-2"/>
    <n v="-1.150943896331845E-2"/>
    <n v="44.21052631578948"/>
  </r>
  <r>
    <n v="2451"/>
    <n v="20"/>
    <x v="0"/>
    <x v="3"/>
    <x v="3"/>
    <x v="1"/>
    <n v="37"/>
    <n v="5.3"/>
    <n v="7.7"/>
    <x v="1"/>
    <x v="1"/>
    <x v="28"/>
    <n v="3"/>
    <n v="5.3"/>
    <n v="266.40000000000003"/>
    <n v="50.264150943396231"/>
    <n v="2.7"/>
    <n v="0.19459459459459461"/>
    <n v="-1.150943896331845E-2"/>
    <n v="44.21052631578948"/>
  </r>
  <r>
    <n v="2452"/>
    <n v="32"/>
    <x v="1"/>
    <x v="7"/>
    <x v="2"/>
    <x v="2"/>
    <n v="38"/>
    <n v="8.1"/>
    <n v="8.5"/>
    <x v="1"/>
    <x v="1"/>
    <x v="22"/>
    <n v="4.3"/>
    <n v="6.2"/>
    <n v="235.6"/>
    <n v="38"/>
    <n v="-9.9999999999999645E-2"/>
    <n v="0.16315789473684211"/>
    <n v="-1.150943896331845E-2"/>
    <n v="34.736842105263158"/>
  </r>
  <r>
    <n v="2453"/>
    <n v="20"/>
    <x v="0"/>
    <x v="8"/>
    <x v="0"/>
    <x v="0"/>
    <n v="44"/>
    <n v="5.5"/>
    <n v="7.3"/>
    <x v="1"/>
    <x v="1"/>
    <x v="52"/>
    <n v="5.0999999999999996"/>
    <n v="4.5999999999999996"/>
    <n v="356.4"/>
    <n v="77.478260869565219"/>
    <n v="2.5"/>
    <n v="0.18409090909090908"/>
    <n v="-1.150943896331845E-2"/>
    <n v="51.578947368421055"/>
  </r>
  <r>
    <n v="2454"/>
    <n v="24"/>
    <x v="0"/>
    <x v="6"/>
    <x v="0"/>
    <x v="2"/>
    <n v="39"/>
    <n v="5.2"/>
    <n v="7.4"/>
    <x v="1"/>
    <x v="1"/>
    <x v="68"/>
    <n v="1.7"/>
    <n v="6.9"/>
    <n v="136.5"/>
    <n v="19.782608695652172"/>
    <n v="2.8"/>
    <n v="8.9743589743589744E-2"/>
    <n v="-1.150943896331845E-2"/>
    <n v="27.368421052631575"/>
  </r>
  <r>
    <n v="2455"/>
    <n v="35"/>
    <x v="0"/>
    <x v="9"/>
    <x v="5"/>
    <x v="2"/>
    <n v="50"/>
    <n v="7.2"/>
    <n v="8.6"/>
    <x v="0"/>
    <x v="2"/>
    <x v="43"/>
    <n v="3.7"/>
    <n v="5"/>
    <n v="434.99999999999994"/>
    <n v="86.999999999999986"/>
    <n v="0.79999999999999982"/>
    <n v="0.17399999999999999"/>
    <n v="-1.150943896331845E-2"/>
    <n v="47.368421052631575"/>
  </r>
  <r>
    <n v="2456"/>
    <n v="34"/>
    <x v="1"/>
    <x v="4"/>
    <x v="5"/>
    <x v="1"/>
    <n v="56"/>
    <n v="4.9000000000000004"/>
    <n v="5.3"/>
    <x v="0"/>
    <x v="2"/>
    <x v="3"/>
    <n v="3.2"/>
    <n v="2.6"/>
    <n v="560"/>
    <n v="215.38461538461539"/>
    <n v="3.0999999999999996"/>
    <n v="0.17857142857142858"/>
    <n v="-1.150943896331845E-2"/>
    <n v="72.631578947368425"/>
  </r>
  <r>
    <n v="2457"/>
    <n v="47"/>
    <x v="0"/>
    <x v="1"/>
    <x v="4"/>
    <x v="1"/>
    <n v="40"/>
    <n v="9"/>
    <n v="7.1"/>
    <x v="1"/>
    <x v="1"/>
    <x v="17"/>
    <n v="4.7"/>
    <n v="5.5"/>
    <n v="240"/>
    <n v="43.636363636363633"/>
    <n v="-1"/>
    <n v="0.15"/>
    <n v="-1.150943896331845E-2"/>
    <n v="42.105263157894733"/>
  </r>
  <r>
    <n v="2458"/>
    <n v="50"/>
    <x v="1"/>
    <x v="3"/>
    <x v="3"/>
    <x v="1"/>
    <n v="46"/>
    <n v="5.8"/>
    <n v="7.6"/>
    <x v="0"/>
    <x v="0"/>
    <x v="55"/>
    <n v="4.2"/>
    <n v="4.8"/>
    <n v="363.40000000000003"/>
    <n v="75.708333333333343"/>
    <n v="2.2000000000000002"/>
    <n v="0.17173913043478262"/>
    <n v="-1.150943896331845E-2"/>
    <n v="49.473684210526322"/>
  </r>
  <r>
    <n v="2459"/>
    <n v="42"/>
    <x v="0"/>
    <x v="2"/>
    <x v="5"/>
    <x v="1"/>
    <n v="48"/>
    <n v="7.6"/>
    <n v="8.3000000000000007"/>
    <x v="1"/>
    <x v="1"/>
    <x v="53"/>
    <n v="3.3"/>
    <n v="5.9"/>
    <n v="312"/>
    <n v="52.881355932203384"/>
    <n v="0.40000000000000036"/>
    <n v="0.13541666666666666"/>
    <n v="-1.150943896331845E-2"/>
    <n v="37.89473684210526"/>
  </r>
  <r>
    <n v="2460"/>
    <n v="64"/>
    <x v="1"/>
    <x v="1"/>
    <x v="4"/>
    <x v="0"/>
    <n v="48"/>
    <n v="5.9"/>
    <n v="7.5"/>
    <x v="0"/>
    <x v="0"/>
    <x v="39"/>
    <n v="6.5"/>
    <n v="5.7"/>
    <n v="292.79999999999995"/>
    <n v="51.368421052631568"/>
    <n v="2.0999999999999996"/>
    <n v="0.12708333333333333"/>
    <n v="-1.150943896331845E-2"/>
    <n v="40"/>
  </r>
  <r>
    <n v="2461"/>
    <n v="62"/>
    <x v="1"/>
    <x v="0"/>
    <x v="1"/>
    <x v="1"/>
    <n v="45"/>
    <n v="6.2"/>
    <n v="8.4"/>
    <x v="1"/>
    <x v="1"/>
    <x v="40"/>
    <n v="2.5"/>
    <n v="5.3"/>
    <n v="351"/>
    <n v="66.226415094339629"/>
    <n v="1.7999999999999998"/>
    <n v="0.17333333333333334"/>
    <n v="-1.150943896331845E-2"/>
    <n v="44.21052631578948"/>
  </r>
  <r>
    <n v="2462"/>
    <n v="36"/>
    <x v="0"/>
    <x v="2"/>
    <x v="5"/>
    <x v="1"/>
    <n v="50"/>
    <n v="7.9"/>
    <n v="7.7"/>
    <x v="1"/>
    <x v="1"/>
    <x v="2"/>
    <n v="6.1"/>
    <n v="5"/>
    <n v="385"/>
    <n v="77"/>
    <n v="9.9999999999999645E-2"/>
    <n v="0.154"/>
    <n v="-1.150943896331845E-2"/>
    <n v="47.368421052631575"/>
  </r>
  <r>
    <n v="2463"/>
    <n v="53"/>
    <x v="1"/>
    <x v="2"/>
    <x v="4"/>
    <x v="0"/>
    <n v="48"/>
    <n v="6.5"/>
    <n v="8.5"/>
    <x v="1"/>
    <x v="1"/>
    <x v="0"/>
    <n v="1.9"/>
    <n v="5.5"/>
    <n v="355.20000000000005"/>
    <n v="64.581818181818193"/>
    <n v="1.5"/>
    <n v="0.15416666666666667"/>
    <n v="-1.150943896331845E-2"/>
    <n v="42.105263157894733"/>
  </r>
  <r>
    <n v="2464"/>
    <n v="32"/>
    <x v="1"/>
    <x v="2"/>
    <x v="2"/>
    <x v="0"/>
    <n v="35"/>
    <n v="8.4"/>
    <n v="8.3000000000000007"/>
    <x v="1"/>
    <x v="1"/>
    <x v="8"/>
    <n v="3.1"/>
    <n v="6.6"/>
    <n v="178.5"/>
    <n v="27.045454545454547"/>
    <n v="-0.40000000000000036"/>
    <n v="0.14571428571428571"/>
    <n v="-1.150943896331845E-2"/>
    <n v="30.526315789473692"/>
  </r>
  <r>
    <n v="2465"/>
    <n v="33"/>
    <x v="1"/>
    <x v="5"/>
    <x v="2"/>
    <x v="0"/>
    <n v="51"/>
    <n v="5"/>
    <n v="5.9"/>
    <x v="0"/>
    <x v="0"/>
    <x v="3"/>
    <n v="3.3"/>
    <n v="3"/>
    <n v="510"/>
    <n v="170"/>
    <n v="3"/>
    <n v="0.19607843137254902"/>
    <n v="-1.150943896331845E-2"/>
    <n v="68.421052631578945"/>
  </r>
  <r>
    <n v="2466"/>
    <n v="30"/>
    <x v="1"/>
    <x v="1"/>
    <x v="4"/>
    <x v="1"/>
    <n v="52"/>
    <n v="4.3"/>
    <n v="4.7"/>
    <x v="0"/>
    <x v="4"/>
    <x v="3"/>
    <n v="4.3"/>
    <n v="2.2999999999999998"/>
    <n v="520"/>
    <n v="226.08695652173915"/>
    <n v="3.7"/>
    <n v="0.19230769230769232"/>
    <n v="-1.150943896331845E-2"/>
    <n v="75.789473684210535"/>
  </r>
  <r>
    <n v="2467"/>
    <n v="47"/>
    <x v="1"/>
    <x v="0"/>
    <x v="0"/>
    <x v="0"/>
    <n v="38"/>
    <n v="3.6"/>
    <n v="5.0999999999999996"/>
    <x v="0"/>
    <x v="2"/>
    <x v="45"/>
    <n v="3.3"/>
    <n v="4.5999999999999996"/>
    <n v="224.20000000000002"/>
    <n v="48.739130434782616"/>
    <n v="4.4000000000000004"/>
    <n v="0.15526315789473685"/>
    <n v="-1.150943896331845E-2"/>
    <n v="51.578947368421055"/>
  </r>
  <r>
    <n v="2468"/>
    <n v="61"/>
    <x v="1"/>
    <x v="9"/>
    <x v="1"/>
    <x v="1"/>
    <n v="45"/>
    <n v="8.1"/>
    <n v="7.9"/>
    <x v="1"/>
    <x v="1"/>
    <x v="57"/>
    <n v="4.0999999999999996"/>
    <n v="4.5"/>
    <n v="396.00000000000006"/>
    <n v="88.000000000000014"/>
    <n v="-9.9999999999999645E-2"/>
    <n v="0.19555555555555557"/>
    <n v="-1.150943896331845E-2"/>
    <n v="52.631578947368418"/>
  </r>
  <r>
    <n v="2469"/>
    <n v="51"/>
    <x v="0"/>
    <x v="8"/>
    <x v="4"/>
    <x v="1"/>
    <n v="50"/>
    <n v="7.6"/>
    <n v="8.1999999999999993"/>
    <x v="1"/>
    <x v="1"/>
    <x v="3"/>
    <n v="5.6"/>
    <n v="4.0999999999999996"/>
    <n v="500"/>
    <n v="121.95121951219514"/>
    <n v="0.40000000000000036"/>
    <n v="0.2"/>
    <n v="-1.150943896331845E-2"/>
    <n v="56.84210526315789"/>
  </r>
  <r>
    <n v="2470"/>
    <n v="54"/>
    <x v="1"/>
    <x v="0"/>
    <x v="5"/>
    <x v="0"/>
    <n v="43"/>
    <n v="5.8"/>
    <n v="7.9"/>
    <x v="1"/>
    <x v="1"/>
    <x v="33"/>
    <n v="5.3"/>
    <n v="5.5"/>
    <n v="292.39999999999998"/>
    <n v="53.163636363636357"/>
    <n v="2.2000000000000002"/>
    <n v="0.15813953488372093"/>
    <n v="-1.150943896331845E-2"/>
    <n v="42.105263157894733"/>
  </r>
  <r>
    <n v="2471"/>
    <n v="50"/>
    <x v="0"/>
    <x v="9"/>
    <x v="0"/>
    <x v="2"/>
    <n v="53"/>
    <n v="6.6"/>
    <n v="8.1999999999999993"/>
    <x v="1"/>
    <x v="1"/>
    <x v="3"/>
    <n v="5.2"/>
    <n v="4.0999999999999996"/>
    <n v="530"/>
    <n v="129.26829268292684"/>
    <n v="1.4000000000000004"/>
    <n v="0.18867924528301888"/>
    <n v="-1.150943896331845E-2"/>
    <n v="56.84210526315789"/>
  </r>
  <r>
    <n v="2472"/>
    <n v="36"/>
    <x v="0"/>
    <x v="9"/>
    <x v="4"/>
    <x v="1"/>
    <n v="63"/>
    <n v="7.8"/>
    <n v="6.5"/>
    <x v="1"/>
    <x v="1"/>
    <x v="3"/>
    <n v="5.7"/>
    <n v="3.2"/>
    <n v="630"/>
    <n v="196.875"/>
    <n v="0.20000000000000018"/>
    <n v="0.15873015873015872"/>
    <n v="-1.150943896331845E-2"/>
    <n v="66.315789473684205"/>
  </r>
  <r>
    <n v="2473"/>
    <n v="28"/>
    <x v="1"/>
    <x v="2"/>
    <x v="3"/>
    <x v="1"/>
    <n v="38"/>
    <n v="5.9"/>
    <n v="8.6"/>
    <x v="1"/>
    <x v="1"/>
    <x v="68"/>
    <n v="5"/>
    <n v="7.6"/>
    <n v="133"/>
    <n v="17.5"/>
    <n v="2.0999999999999996"/>
    <n v="9.2105263157894732E-2"/>
    <n v="-1.150943896331845E-2"/>
    <n v="20.000000000000004"/>
  </r>
  <r>
    <n v="2474"/>
    <n v="29"/>
    <x v="0"/>
    <x v="6"/>
    <x v="5"/>
    <x v="1"/>
    <n v="33"/>
    <n v="3.6"/>
    <n v="5.5"/>
    <x v="0"/>
    <x v="0"/>
    <x v="67"/>
    <n v="3.4"/>
    <n v="4.5"/>
    <n v="217.79999999999998"/>
    <n v="48.4"/>
    <n v="4.4000000000000004"/>
    <n v="0.19999999999999998"/>
    <n v="-1.150943896331845E-2"/>
    <n v="52.631578947368418"/>
  </r>
  <r>
    <n v="2475"/>
    <n v="27"/>
    <x v="0"/>
    <x v="1"/>
    <x v="5"/>
    <x v="1"/>
    <n v="47"/>
    <n v="3.6"/>
    <n v="4.2"/>
    <x v="0"/>
    <x v="3"/>
    <x v="7"/>
    <n v="5.4"/>
    <n v="3.6"/>
    <n v="324.3"/>
    <n v="90.083333333333329"/>
    <n v="4.4000000000000004"/>
    <n v="0.14680851063829789"/>
    <n v="-1.150943896331845E-2"/>
    <n v="62.10526315789474"/>
  </r>
  <r>
    <n v="2476"/>
    <n v="40"/>
    <x v="1"/>
    <x v="9"/>
    <x v="2"/>
    <x v="2"/>
    <n v="50"/>
    <n v="4.5999999999999996"/>
    <n v="5.3"/>
    <x v="0"/>
    <x v="4"/>
    <x v="65"/>
    <n v="6.6"/>
    <n v="5.3"/>
    <n v="235"/>
    <n v="44.339622641509436"/>
    <n v="3.4000000000000004"/>
    <n v="9.4E-2"/>
    <n v="-1.150943896331845E-2"/>
    <n v="44.21052631578948"/>
  </r>
  <r>
    <n v="2477"/>
    <n v="32"/>
    <x v="1"/>
    <x v="1"/>
    <x v="3"/>
    <x v="1"/>
    <n v="43"/>
    <n v="6.4"/>
    <n v="8.6999999999999993"/>
    <x v="1"/>
    <x v="1"/>
    <x v="53"/>
    <n v="6.3"/>
    <n v="6.1"/>
    <n v="279.5"/>
    <n v="45.819672131147541"/>
    <n v="1.5999999999999996"/>
    <n v="0.15116279069767441"/>
    <n v="-1.150943896331845E-2"/>
    <n v="35.789473684210535"/>
  </r>
  <r>
    <n v="2478"/>
    <n v="24"/>
    <x v="1"/>
    <x v="7"/>
    <x v="3"/>
    <x v="0"/>
    <n v="56"/>
    <n v="4.8"/>
    <n v="5.0999999999999996"/>
    <x v="0"/>
    <x v="0"/>
    <x v="3"/>
    <n v="7.3"/>
    <n v="2.5"/>
    <n v="560"/>
    <n v="224"/>
    <n v="3.2"/>
    <n v="0.17857142857142858"/>
    <n v="-1.150943896331845E-2"/>
    <n v="73.68421052631578"/>
  </r>
  <r>
    <n v="2479"/>
    <n v="25"/>
    <x v="1"/>
    <x v="5"/>
    <x v="5"/>
    <x v="0"/>
    <n v="34"/>
    <n v="7.8"/>
    <n v="9.5"/>
    <x v="1"/>
    <x v="1"/>
    <x v="51"/>
    <n v="4.3"/>
    <n v="7.6"/>
    <n v="146.19999999999999"/>
    <n v="19.236842105263158"/>
    <n v="0.20000000000000018"/>
    <n v="0.12647058823529411"/>
    <n v="-1.150943896331845E-2"/>
    <n v="20.000000000000004"/>
  </r>
  <r>
    <n v="2480"/>
    <n v="49"/>
    <x v="1"/>
    <x v="8"/>
    <x v="1"/>
    <x v="1"/>
    <n v="50"/>
    <n v="4.3"/>
    <n v="4.9000000000000004"/>
    <x v="0"/>
    <x v="4"/>
    <x v="39"/>
    <n v="5.4"/>
    <n v="4.4000000000000004"/>
    <n v="305"/>
    <n v="69.318181818181813"/>
    <n v="3.7"/>
    <n v="0.122"/>
    <n v="-1.150943896331845E-2"/>
    <n v="53.684210526315788"/>
  </r>
  <r>
    <n v="2481"/>
    <n v="50"/>
    <x v="0"/>
    <x v="7"/>
    <x v="0"/>
    <x v="1"/>
    <n v="40"/>
    <n v="5.2"/>
    <n v="7.2"/>
    <x v="0"/>
    <x v="4"/>
    <x v="41"/>
    <n v="3.4"/>
    <n v="5.7"/>
    <n v="232"/>
    <n v="40.701754385964911"/>
    <n v="2.8"/>
    <n v="0.14499999999999999"/>
    <n v="-1.150943896331845E-2"/>
    <n v="40"/>
  </r>
  <r>
    <n v="2482"/>
    <n v="36"/>
    <x v="0"/>
    <x v="9"/>
    <x v="2"/>
    <x v="1"/>
    <n v="58"/>
    <n v="3.5"/>
    <n v="2.9"/>
    <x v="0"/>
    <x v="2"/>
    <x v="3"/>
    <n v="5.2"/>
    <n v="1.5"/>
    <n v="580"/>
    <n v="386.66666666666669"/>
    <n v="4.5"/>
    <n v="0.17241379310344829"/>
    <n v="-1.150943896331845E-2"/>
    <n v="84.210526315789465"/>
  </r>
  <r>
    <n v="2483"/>
    <n v="30"/>
    <x v="1"/>
    <x v="0"/>
    <x v="3"/>
    <x v="1"/>
    <n v="60"/>
    <n v="5.5"/>
    <n v="5.8"/>
    <x v="0"/>
    <x v="0"/>
    <x v="3"/>
    <n v="5.0999999999999996"/>
    <n v="2.9"/>
    <n v="600"/>
    <n v="206.89655172413794"/>
    <n v="2.5"/>
    <n v="0.16666666666666666"/>
    <n v="-1.150943896331845E-2"/>
    <n v="69.473684210526315"/>
  </r>
  <r>
    <n v="2484"/>
    <n v="39"/>
    <x v="0"/>
    <x v="1"/>
    <x v="2"/>
    <x v="1"/>
    <n v="38"/>
    <n v="6.2"/>
    <n v="9"/>
    <x v="0"/>
    <x v="0"/>
    <x v="65"/>
    <n v="2.8"/>
    <n v="7.2"/>
    <n v="178.6"/>
    <n v="24.805555555555554"/>
    <n v="1.7999999999999998"/>
    <n v="0.1236842105263158"/>
    <n v="-1.150943896331845E-2"/>
    <n v="24.210526315789473"/>
  </r>
  <r>
    <n v="2485"/>
    <n v="28"/>
    <x v="1"/>
    <x v="7"/>
    <x v="5"/>
    <x v="1"/>
    <n v="40"/>
    <n v="7.8"/>
    <n v="8.8000000000000007"/>
    <x v="1"/>
    <x v="1"/>
    <x v="12"/>
    <n v="3.9"/>
    <n v="6.8"/>
    <n v="208"/>
    <n v="30.588235294117649"/>
    <n v="0.20000000000000018"/>
    <n v="0.13"/>
    <n v="-1.150943896331845E-2"/>
    <n v="28.421052631578945"/>
  </r>
  <r>
    <n v="2486"/>
    <n v="21"/>
    <x v="1"/>
    <x v="1"/>
    <x v="0"/>
    <x v="0"/>
    <n v="51"/>
    <n v="6.4"/>
    <n v="8"/>
    <x v="0"/>
    <x v="0"/>
    <x v="3"/>
    <n v="4.7"/>
    <n v="4"/>
    <n v="510"/>
    <n v="127.5"/>
    <n v="1.5999999999999996"/>
    <n v="0.19607843137254902"/>
    <n v="-1.150943896331845E-2"/>
    <n v="57.894736842105267"/>
  </r>
  <r>
    <n v="2487"/>
    <n v="56"/>
    <x v="0"/>
    <x v="5"/>
    <x v="4"/>
    <x v="1"/>
    <n v="41"/>
    <n v="7.3"/>
    <n v="9.4"/>
    <x v="1"/>
    <x v="1"/>
    <x v="23"/>
    <n v="4"/>
    <n v="6.9"/>
    <n v="229.6"/>
    <n v="33.275362318840578"/>
    <n v="0.70000000000000018"/>
    <n v="0.13658536585365852"/>
    <n v="-1.150943896331845E-2"/>
    <n v="27.368421052631575"/>
  </r>
  <r>
    <n v="2488"/>
    <n v="20"/>
    <x v="1"/>
    <x v="0"/>
    <x v="3"/>
    <x v="0"/>
    <n v="44"/>
    <n v="7.7"/>
    <n v="8.5"/>
    <x v="1"/>
    <x v="1"/>
    <x v="18"/>
    <n v="2.8"/>
    <n v="5.5"/>
    <n v="330"/>
    <n v="60"/>
    <n v="0.29999999999999982"/>
    <n v="0.17045454545454544"/>
    <n v="-1.150943896331845E-2"/>
    <n v="42.105263157894733"/>
  </r>
  <r>
    <n v="2489"/>
    <n v="23"/>
    <x v="1"/>
    <x v="7"/>
    <x v="0"/>
    <x v="1"/>
    <n v="45"/>
    <n v="6.8"/>
    <n v="9.1999999999999993"/>
    <x v="1"/>
    <x v="1"/>
    <x v="2"/>
    <n v="3.9"/>
    <n v="5.7"/>
    <n v="346.5"/>
    <n v="60.789473684210527"/>
    <n v="1.2000000000000002"/>
    <n v="0.1711111111111111"/>
    <n v="-1.150943896331845E-2"/>
    <n v="40"/>
  </r>
  <r>
    <n v="2490"/>
    <n v="55"/>
    <x v="0"/>
    <x v="1"/>
    <x v="2"/>
    <x v="0"/>
    <n v="30"/>
    <n v="4.9000000000000004"/>
    <n v="7.8"/>
    <x v="1"/>
    <x v="1"/>
    <x v="71"/>
    <n v="4.5"/>
    <n v="7.5"/>
    <n v="84"/>
    <n v="11.2"/>
    <n v="3.0999999999999996"/>
    <n v="9.3333333333333324E-2"/>
    <n v="-1.150943896331845E-2"/>
    <n v="21.052631578947366"/>
  </r>
  <r>
    <n v="2491"/>
    <n v="44"/>
    <x v="2"/>
    <x v="0"/>
    <x v="5"/>
    <x v="2"/>
    <n v="44"/>
    <n v="6.8"/>
    <n v="9.3000000000000007"/>
    <x v="1"/>
    <x v="1"/>
    <x v="39"/>
    <n v="4.3"/>
    <n v="6.6"/>
    <n v="268.39999999999998"/>
    <n v="40.666666666666664"/>
    <n v="1.2000000000000002"/>
    <n v="0.13863636363636364"/>
    <n v="-1.150943896331845E-2"/>
    <n v="30.526315789473692"/>
  </r>
  <r>
    <n v="2492"/>
    <n v="22"/>
    <x v="1"/>
    <x v="2"/>
    <x v="0"/>
    <x v="1"/>
    <n v="39"/>
    <n v="8.4"/>
    <n v="8"/>
    <x v="1"/>
    <x v="1"/>
    <x v="39"/>
    <n v="5.6"/>
    <n v="5.9"/>
    <n v="237.89999999999998"/>
    <n v="40.322033898305079"/>
    <n v="-0.40000000000000036"/>
    <n v="0.15641025641025641"/>
    <n v="-1.150943896331845E-2"/>
    <n v="37.89473684210526"/>
  </r>
  <r>
    <n v="2493"/>
    <n v="28"/>
    <x v="0"/>
    <x v="3"/>
    <x v="4"/>
    <x v="2"/>
    <n v="41"/>
    <n v="5.7"/>
    <n v="8"/>
    <x v="0"/>
    <x v="0"/>
    <x v="77"/>
    <n v="2.6"/>
    <n v="7"/>
    <n v="164"/>
    <n v="23.428571428571427"/>
    <n v="2.2999999999999998"/>
    <n v="9.7560975609756101E-2"/>
    <n v="-1.150943896331845E-2"/>
    <n v="26.315789473684209"/>
  </r>
  <r>
    <n v="2494"/>
    <n v="41"/>
    <x v="1"/>
    <x v="2"/>
    <x v="0"/>
    <x v="0"/>
    <n v="56"/>
    <n v="7"/>
    <n v="8.4"/>
    <x v="0"/>
    <x v="0"/>
    <x v="3"/>
    <n v="5"/>
    <n v="4.2"/>
    <n v="560"/>
    <n v="133.33333333333331"/>
    <n v="1"/>
    <n v="0.17857142857142858"/>
    <n v="-1.150943896331845E-2"/>
    <n v="55.78947368421052"/>
  </r>
  <r>
    <n v="2495"/>
    <n v="42"/>
    <x v="1"/>
    <x v="8"/>
    <x v="5"/>
    <x v="0"/>
    <n v="34"/>
    <n v="7"/>
    <n v="10"/>
    <x v="1"/>
    <x v="1"/>
    <x v="15"/>
    <n v="3.6"/>
    <n v="8.1"/>
    <n v="132.6"/>
    <n v="16.37037037037037"/>
    <n v="1"/>
    <n v="0.11470588235294117"/>
    <n v="-1.150943896331845E-2"/>
    <n v="14.736842105263163"/>
  </r>
  <r>
    <n v="2496"/>
    <n v="31"/>
    <x v="1"/>
    <x v="9"/>
    <x v="2"/>
    <x v="0"/>
    <n v="51"/>
    <n v="5.6"/>
    <n v="6.9"/>
    <x v="1"/>
    <x v="1"/>
    <x v="70"/>
    <n v="4.5999999999999996"/>
    <n v="4.2"/>
    <n v="428.40000000000003"/>
    <n v="102"/>
    <n v="2.4000000000000004"/>
    <n v="0.16470588235294117"/>
    <n v="-1.150943896331845E-2"/>
    <n v="55.78947368421052"/>
  </r>
  <r>
    <n v="2497"/>
    <n v="29"/>
    <x v="1"/>
    <x v="6"/>
    <x v="3"/>
    <x v="1"/>
    <n v="42"/>
    <n v="7.6"/>
    <n v="8.9"/>
    <x v="1"/>
    <x v="1"/>
    <x v="55"/>
    <n v="2.9"/>
    <n v="5.5"/>
    <n v="331.8"/>
    <n v="60.327272727272728"/>
    <n v="0.40000000000000036"/>
    <n v="0.18809523809523809"/>
    <n v="-1.150943896331845E-2"/>
    <n v="42.105263157894733"/>
  </r>
  <r>
    <n v="2498"/>
    <n v="53"/>
    <x v="1"/>
    <x v="3"/>
    <x v="3"/>
    <x v="1"/>
    <n v="42"/>
    <n v="5.6"/>
    <n v="7.7"/>
    <x v="0"/>
    <x v="5"/>
    <x v="53"/>
    <n v="4.8"/>
    <n v="5.6"/>
    <n v="273"/>
    <n v="48.75"/>
    <n v="2.4000000000000004"/>
    <n v="0.15476190476190477"/>
    <n v="-1.150943896331845E-2"/>
    <n v="41.052631578947377"/>
  </r>
  <r>
    <n v="2499"/>
    <n v="62"/>
    <x v="0"/>
    <x v="9"/>
    <x v="1"/>
    <x v="1"/>
    <n v="51"/>
    <n v="6.9"/>
    <n v="8.6999999999999993"/>
    <x v="0"/>
    <x v="0"/>
    <x v="70"/>
    <n v="3.6"/>
    <n v="5.2"/>
    <n v="428.40000000000003"/>
    <n v="82.384615384615387"/>
    <n v="1.0999999999999996"/>
    <n v="0.16470588235294117"/>
    <n v="-1.150943896331845E-2"/>
    <n v="45.263157894736835"/>
  </r>
  <r>
    <n v="2500"/>
    <n v="29"/>
    <x v="1"/>
    <x v="7"/>
    <x v="2"/>
    <x v="1"/>
    <n v="47"/>
    <n v="5.8"/>
    <n v="7.6"/>
    <x v="0"/>
    <x v="2"/>
    <x v="17"/>
    <n v="4"/>
    <n v="5.8"/>
    <n v="282"/>
    <n v="48.620689655172413"/>
    <n v="2.2000000000000002"/>
    <n v="0.1276595744680851"/>
    <n v="-1.150943896331845E-2"/>
    <n v="38.947368421052637"/>
  </r>
  <r>
    <n v="2501"/>
    <n v="49"/>
    <x v="1"/>
    <x v="8"/>
    <x v="1"/>
    <x v="2"/>
    <n v="49"/>
    <n v="6.3"/>
    <n v="8"/>
    <x v="1"/>
    <x v="1"/>
    <x v="43"/>
    <n v="2.2999999999999998"/>
    <n v="4.7"/>
    <n v="426.29999999999995"/>
    <n v="90.702127659574458"/>
    <n v="1.7000000000000002"/>
    <n v="0.17755102040816326"/>
    <n v="-1.150943896331845E-2"/>
    <n v="50.526315789473685"/>
  </r>
  <r>
    <n v="2502"/>
    <n v="41"/>
    <x v="0"/>
    <x v="5"/>
    <x v="1"/>
    <x v="0"/>
    <n v="52"/>
    <n v="7.6"/>
    <n v="7.9"/>
    <x v="0"/>
    <x v="0"/>
    <x v="70"/>
    <n v="4"/>
    <n v="4.7"/>
    <n v="436.8"/>
    <n v="92.936170212765958"/>
    <n v="0.40000000000000036"/>
    <n v="0.16153846153846155"/>
    <n v="-1.150943896331845E-2"/>
    <n v="50.526315789473685"/>
  </r>
  <r>
    <n v="2503"/>
    <n v="25"/>
    <x v="0"/>
    <x v="8"/>
    <x v="5"/>
    <x v="1"/>
    <n v="42"/>
    <n v="3.3"/>
    <n v="4.2"/>
    <x v="0"/>
    <x v="3"/>
    <x v="74"/>
    <n v="5.0999999999999996"/>
    <n v="2.2000000000000002"/>
    <n v="415.8"/>
    <n v="189"/>
    <n v="4.7"/>
    <n v="0.23571428571428571"/>
    <n v="-1.150943896331845E-2"/>
    <n v="76.84210526315789"/>
  </r>
  <r>
    <n v="2504"/>
    <n v="21"/>
    <x v="2"/>
    <x v="1"/>
    <x v="5"/>
    <x v="0"/>
    <n v="40"/>
    <n v="7.1"/>
    <n v="9.8000000000000007"/>
    <x v="1"/>
    <x v="1"/>
    <x v="45"/>
    <n v="4.7"/>
    <n v="6.9"/>
    <n v="236"/>
    <n v="34.202898550724633"/>
    <n v="0.90000000000000036"/>
    <n v="0.14750000000000002"/>
    <n v="-1.150943896331845E-2"/>
    <n v="27.368421052631575"/>
  </r>
  <r>
    <n v="2505"/>
    <n v="49"/>
    <x v="1"/>
    <x v="8"/>
    <x v="5"/>
    <x v="0"/>
    <n v="36"/>
    <n v="7.3"/>
    <n v="10"/>
    <x v="1"/>
    <x v="1"/>
    <x v="79"/>
    <n v="1.1000000000000001"/>
    <n v="9.1"/>
    <n v="64.8"/>
    <n v="7.1208791208791204"/>
    <n v="0.70000000000000018"/>
    <n v="0.05"/>
    <n v="-1.150943896331845E-2"/>
    <n v="4.2105263157894779"/>
  </r>
  <r>
    <n v="2506"/>
    <n v="21"/>
    <x v="1"/>
    <x v="7"/>
    <x v="4"/>
    <x v="1"/>
    <n v="38"/>
    <n v="5.3"/>
    <n v="7.7"/>
    <x v="1"/>
    <x v="1"/>
    <x v="28"/>
    <n v="3.3"/>
    <n v="5.3"/>
    <n v="273.60000000000002"/>
    <n v="51.622641509433969"/>
    <n v="2.7"/>
    <n v="0.18947368421052632"/>
    <n v="-1.150943896331845E-2"/>
    <n v="44.21052631578948"/>
  </r>
  <r>
    <n v="2507"/>
    <n v="51"/>
    <x v="1"/>
    <x v="5"/>
    <x v="2"/>
    <x v="1"/>
    <n v="68"/>
    <n v="6.2"/>
    <n v="5.9"/>
    <x v="0"/>
    <x v="0"/>
    <x v="3"/>
    <n v="7.5"/>
    <n v="3"/>
    <n v="680"/>
    <n v="226.66666666666666"/>
    <n v="1.7999999999999998"/>
    <n v="0.14705882352941177"/>
    <n v="-1.150943896331845E-2"/>
    <n v="68.421052631578945"/>
  </r>
  <r>
    <n v="2508"/>
    <n v="61"/>
    <x v="1"/>
    <x v="5"/>
    <x v="3"/>
    <x v="1"/>
    <n v="54"/>
    <n v="4.7"/>
    <n v="5.2"/>
    <x v="0"/>
    <x v="4"/>
    <x v="74"/>
    <n v="7.7"/>
    <n v="2.6"/>
    <n v="534.6"/>
    <n v="205.61538461538461"/>
    <n v="3.3"/>
    <n v="0.18333333333333335"/>
    <n v="-1.150943896331845E-2"/>
    <n v="72.631578947368425"/>
  </r>
  <r>
    <n v="2509"/>
    <n v="35"/>
    <x v="1"/>
    <x v="4"/>
    <x v="2"/>
    <x v="2"/>
    <n v="34"/>
    <n v="5"/>
    <n v="7.6"/>
    <x v="1"/>
    <x v="1"/>
    <x v="7"/>
    <n v="4.9000000000000004"/>
    <n v="5.4"/>
    <n v="234.60000000000002"/>
    <n v="43.444444444444443"/>
    <n v="3"/>
    <n v="0.20294117647058824"/>
    <n v="-1.150943896331845E-2"/>
    <n v="43.157894736842103"/>
  </r>
  <r>
    <n v="2510"/>
    <n v="31"/>
    <x v="1"/>
    <x v="8"/>
    <x v="5"/>
    <x v="0"/>
    <n v="34"/>
    <n v="6.6"/>
    <n v="10"/>
    <x v="1"/>
    <x v="1"/>
    <x v="51"/>
    <n v="5"/>
    <n v="7.9"/>
    <n v="146.19999999999999"/>
    <n v="18.50632911392405"/>
    <n v="1.4000000000000004"/>
    <n v="0.12647058823529411"/>
    <n v="-1.150943896331845E-2"/>
    <n v="16.84210526315789"/>
  </r>
  <r>
    <n v="2511"/>
    <n v="20"/>
    <x v="0"/>
    <x v="2"/>
    <x v="4"/>
    <x v="1"/>
    <n v="48"/>
    <n v="9"/>
    <n v="6.2"/>
    <x v="1"/>
    <x v="1"/>
    <x v="55"/>
    <n v="4.2"/>
    <n v="4.0999999999999996"/>
    <n v="379.20000000000005"/>
    <n v="92.487804878048806"/>
    <n v="-1"/>
    <n v="0.16458333333333333"/>
    <n v="-1.150943896331845E-2"/>
    <n v="56.84210526315789"/>
  </r>
  <r>
    <n v="2512"/>
    <n v="27"/>
    <x v="1"/>
    <x v="4"/>
    <x v="2"/>
    <x v="1"/>
    <n v="49"/>
    <n v="7.2"/>
    <n v="8.8000000000000007"/>
    <x v="1"/>
    <x v="1"/>
    <x v="74"/>
    <n v="6.1"/>
    <n v="4.5"/>
    <n v="485.1"/>
    <n v="107.80000000000001"/>
    <n v="0.79999999999999982"/>
    <n v="0.20204081632653062"/>
    <n v="-1.150943896331845E-2"/>
    <n v="52.631578947368418"/>
  </r>
  <r>
    <n v="2513"/>
    <n v="32"/>
    <x v="1"/>
    <x v="4"/>
    <x v="2"/>
    <x v="0"/>
    <n v="49"/>
    <n v="4.9000000000000004"/>
    <n v="6"/>
    <x v="0"/>
    <x v="0"/>
    <x v="3"/>
    <n v="6.1"/>
    <n v="3"/>
    <n v="490"/>
    <n v="163.33333333333334"/>
    <n v="3.0999999999999996"/>
    <n v="0.20408163265306123"/>
    <n v="-1.150943896331845E-2"/>
    <n v="68.421052631578945"/>
  </r>
  <r>
    <n v="2514"/>
    <n v="34"/>
    <x v="1"/>
    <x v="7"/>
    <x v="1"/>
    <x v="2"/>
    <n v="42"/>
    <n v="7.4"/>
    <n v="9.3000000000000007"/>
    <x v="1"/>
    <x v="1"/>
    <x v="53"/>
    <n v="3.1"/>
    <n v="6.4"/>
    <n v="273"/>
    <n v="42.65625"/>
    <n v="0.59999999999999964"/>
    <n v="0.15476190476190477"/>
    <n v="-1.150943896331845E-2"/>
    <n v="32.631578947368418"/>
  </r>
  <r>
    <n v="2515"/>
    <n v="63"/>
    <x v="1"/>
    <x v="3"/>
    <x v="2"/>
    <x v="0"/>
    <n v="43"/>
    <n v="7.1"/>
    <n v="9.6"/>
    <x v="1"/>
    <x v="1"/>
    <x v="3"/>
    <n v="5.6"/>
    <n v="4.8"/>
    <n v="430"/>
    <n v="89.583333333333343"/>
    <n v="0.90000000000000036"/>
    <n v="0.23255813953488372"/>
    <n v="-1.150943896331845E-2"/>
    <n v="49.473684210526322"/>
  </r>
  <r>
    <n v="2516"/>
    <n v="27"/>
    <x v="1"/>
    <x v="2"/>
    <x v="1"/>
    <x v="0"/>
    <n v="47"/>
    <n v="3.6"/>
    <n v="4.2"/>
    <x v="0"/>
    <x v="3"/>
    <x v="54"/>
    <n v="3.4"/>
    <n v="4.4000000000000004"/>
    <n v="253.8"/>
    <n v="57.68181818181818"/>
    <n v="4.4000000000000004"/>
    <n v="0.11489361702127661"/>
    <n v="-1.150943896331845E-2"/>
    <n v="53.684210526315788"/>
  </r>
  <r>
    <n v="2517"/>
    <n v="29"/>
    <x v="0"/>
    <x v="5"/>
    <x v="1"/>
    <x v="1"/>
    <n v="45"/>
    <n v="5.7"/>
    <n v="7.6"/>
    <x v="1"/>
    <x v="1"/>
    <x v="39"/>
    <n v="4.5"/>
    <n v="5.7"/>
    <n v="274.5"/>
    <n v="48.157894736842103"/>
    <n v="2.2999999999999998"/>
    <n v="0.13555555555555554"/>
    <n v="-1.150943896331845E-2"/>
    <n v="40"/>
  </r>
  <r>
    <n v="2518"/>
    <n v="24"/>
    <x v="0"/>
    <x v="8"/>
    <x v="0"/>
    <x v="1"/>
    <n v="30"/>
    <n v="6"/>
    <n v="9.5"/>
    <x v="1"/>
    <x v="1"/>
    <x v="66"/>
    <n v="2.4"/>
    <n v="8.1999999999999993"/>
    <n v="90"/>
    <n v="10.975609756097562"/>
    <n v="2"/>
    <n v="0.1"/>
    <n v="-1.150943896331845E-2"/>
    <n v="13.684210526315796"/>
  </r>
  <r>
    <n v="2519"/>
    <n v="38"/>
    <x v="0"/>
    <x v="4"/>
    <x v="5"/>
    <x v="1"/>
    <n v="43"/>
    <n v="6.4"/>
    <n v="8.8000000000000007"/>
    <x v="0"/>
    <x v="2"/>
    <x v="5"/>
    <n v="3.1"/>
    <n v="5.0999999999999996"/>
    <n v="369.8"/>
    <n v="72.509803921568633"/>
    <n v="1.5999999999999996"/>
    <n v="0.19999999999999998"/>
    <n v="-1.150943896331845E-2"/>
    <n v="46.315789473684212"/>
  </r>
  <r>
    <n v="2520"/>
    <n v="57"/>
    <x v="0"/>
    <x v="9"/>
    <x v="4"/>
    <x v="0"/>
    <n v="38"/>
    <n v="6.2"/>
    <n v="8.9"/>
    <x v="1"/>
    <x v="1"/>
    <x v="39"/>
    <n v="4.0999999999999996"/>
    <n v="6.4"/>
    <n v="231.79999999999998"/>
    <n v="36.218749999999993"/>
    <n v="1.7999999999999998"/>
    <n v="0.16052631578947368"/>
    <n v="-1.150943896331845E-2"/>
    <n v="32.631578947368418"/>
  </r>
  <r>
    <n v="2521"/>
    <n v="30"/>
    <x v="2"/>
    <x v="9"/>
    <x v="1"/>
    <x v="1"/>
    <n v="46"/>
    <n v="6.4"/>
    <n v="8.5"/>
    <x v="0"/>
    <x v="0"/>
    <x v="21"/>
    <n v="5.2"/>
    <n v="5.9"/>
    <n v="308.2"/>
    <n v="52.237288135593218"/>
    <n v="1.5999999999999996"/>
    <n v="0.14565217391304347"/>
    <n v="-1.150943896331845E-2"/>
    <n v="37.89473684210526"/>
  </r>
  <r>
    <n v="2522"/>
    <n v="62"/>
    <x v="0"/>
    <x v="4"/>
    <x v="2"/>
    <x v="0"/>
    <n v="68"/>
    <n v="4.8"/>
    <n v="3.9"/>
    <x v="0"/>
    <x v="4"/>
    <x v="3"/>
    <n v="6.3"/>
    <n v="1.9"/>
    <n v="680"/>
    <n v="357.89473684210526"/>
    <n v="3.2"/>
    <n v="0.14705882352941177"/>
    <n v="-1.150943896331845E-2"/>
    <n v="80"/>
  </r>
  <r>
    <n v="2523"/>
    <n v="39"/>
    <x v="0"/>
    <x v="1"/>
    <x v="1"/>
    <x v="1"/>
    <n v="47"/>
    <n v="5.7"/>
    <n v="7.4"/>
    <x v="0"/>
    <x v="5"/>
    <x v="41"/>
    <n v="1.8"/>
    <n v="5.8"/>
    <n v="272.59999999999997"/>
    <n v="46.999999999999993"/>
    <n v="2.2999999999999998"/>
    <n v="0.12340425531914893"/>
    <n v="-1.150943896331845E-2"/>
    <n v="38.947368421052637"/>
  </r>
  <r>
    <n v="2524"/>
    <n v="39"/>
    <x v="1"/>
    <x v="8"/>
    <x v="1"/>
    <x v="0"/>
    <n v="42"/>
    <n v="5.8"/>
    <n v="8"/>
    <x v="0"/>
    <x v="4"/>
    <x v="18"/>
    <n v="4.7"/>
    <n v="5.2"/>
    <n v="315"/>
    <n v="60.576923076923073"/>
    <n v="2.2000000000000002"/>
    <n v="0.17857142857142858"/>
    <n v="-1.150943896331845E-2"/>
    <n v="45.263157894736835"/>
  </r>
  <r>
    <n v="2525"/>
    <n v="40"/>
    <x v="1"/>
    <x v="7"/>
    <x v="1"/>
    <x v="1"/>
    <n v="52"/>
    <n v="7.9"/>
    <n v="7.4"/>
    <x v="1"/>
    <x v="1"/>
    <x v="43"/>
    <n v="5.7"/>
    <n v="4.4000000000000004"/>
    <n v="452.4"/>
    <n v="102.8181818181818"/>
    <n v="9.9999999999999645E-2"/>
    <n v="0.1673076923076923"/>
    <n v="-1.150943896331845E-2"/>
    <n v="53.684210526315788"/>
  </r>
  <r>
    <n v="2526"/>
    <n v="37"/>
    <x v="0"/>
    <x v="5"/>
    <x v="3"/>
    <x v="1"/>
    <n v="48"/>
    <n v="5.2"/>
    <n v="6.4"/>
    <x v="0"/>
    <x v="0"/>
    <x v="6"/>
    <n v="5.4"/>
    <n v="3.3"/>
    <n v="470.40000000000003"/>
    <n v="142.54545454545456"/>
    <n v="2.8"/>
    <n v="0.20416666666666669"/>
    <n v="-1.150943896331845E-2"/>
    <n v="65.26315789473685"/>
  </r>
  <r>
    <n v="2527"/>
    <n v="29"/>
    <x v="1"/>
    <x v="4"/>
    <x v="3"/>
    <x v="0"/>
    <n v="48"/>
    <n v="5.8"/>
    <n v="7.4"/>
    <x v="0"/>
    <x v="3"/>
    <x v="39"/>
    <n v="5.0999999999999996"/>
    <n v="5.7"/>
    <n v="292.79999999999995"/>
    <n v="51.368421052631568"/>
    <n v="2.2000000000000002"/>
    <n v="0.12708333333333333"/>
    <n v="-1.150943896331845E-2"/>
    <n v="40"/>
  </r>
  <r>
    <n v="2528"/>
    <n v="53"/>
    <x v="1"/>
    <x v="2"/>
    <x v="3"/>
    <x v="1"/>
    <n v="49"/>
    <n v="5.7"/>
    <n v="7.1"/>
    <x v="1"/>
    <x v="1"/>
    <x v="50"/>
    <n v="3.4"/>
    <n v="4"/>
    <n v="445.9"/>
    <n v="111.47499999999999"/>
    <n v="2.2999999999999998"/>
    <n v="0.18571428571428572"/>
    <n v="-1.150943896331845E-2"/>
    <n v="57.894736842105267"/>
  </r>
  <r>
    <n v="2529"/>
    <n v="45"/>
    <x v="0"/>
    <x v="4"/>
    <x v="3"/>
    <x v="2"/>
    <n v="61"/>
    <n v="8.6"/>
    <n v="5.5"/>
    <x v="1"/>
    <x v="1"/>
    <x v="3"/>
    <n v="4"/>
    <n v="2.8"/>
    <n v="610"/>
    <n v="217.85714285714286"/>
    <n v="-0.59999999999999964"/>
    <n v="0.16393442622950818"/>
    <n v="-1.150943896331845E-2"/>
    <n v="70.526315789473685"/>
  </r>
  <r>
    <n v="2530"/>
    <n v="49"/>
    <x v="0"/>
    <x v="0"/>
    <x v="0"/>
    <x v="1"/>
    <n v="35"/>
    <n v="7.2"/>
    <n v="10"/>
    <x v="1"/>
    <x v="1"/>
    <x v="49"/>
    <n v="4.0999999999999996"/>
    <n v="8"/>
    <n v="143.5"/>
    <n v="17.9375"/>
    <n v="0.79999999999999982"/>
    <n v="0.11714285714285713"/>
    <n v="-1.150943896331845E-2"/>
    <n v="15.789473684210526"/>
  </r>
  <r>
    <n v="2531"/>
    <n v="28"/>
    <x v="1"/>
    <x v="5"/>
    <x v="1"/>
    <x v="1"/>
    <n v="48"/>
    <n v="4.8"/>
    <n v="5.9"/>
    <x v="0"/>
    <x v="0"/>
    <x v="0"/>
    <n v="4.0999999999999996"/>
    <n v="4.2"/>
    <n v="355.20000000000005"/>
    <n v="84.571428571428584"/>
    <n v="3.2"/>
    <n v="0.15416666666666667"/>
    <n v="-1.150943896331845E-2"/>
    <n v="55.78947368421052"/>
  </r>
  <r>
    <n v="2532"/>
    <n v="50"/>
    <x v="1"/>
    <x v="3"/>
    <x v="0"/>
    <x v="0"/>
    <n v="37"/>
    <n v="6.8"/>
    <n v="10"/>
    <x v="1"/>
    <x v="1"/>
    <x v="75"/>
    <n v="5.3"/>
    <n v="7.2"/>
    <n v="210.9"/>
    <n v="29.291666666666668"/>
    <n v="1.2000000000000002"/>
    <n v="0.15405405405405406"/>
    <n v="-1.150943896331845E-2"/>
    <n v="24.210526315789473"/>
  </r>
  <r>
    <n v="2533"/>
    <n v="61"/>
    <x v="1"/>
    <x v="5"/>
    <x v="2"/>
    <x v="2"/>
    <n v="49"/>
    <n v="4.7"/>
    <n v="5.6"/>
    <x v="0"/>
    <x v="4"/>
    <x v="42"/>
    <n v="5.2"/>
    <n v="3.6"/>
    <n v="416.5"/>
    <n v="115.69444444444444"/>
    <n v="3.3"/>
    <n v="0.17346938775510204"/>
    <n v="-1.150943896331845E-2"/>
    <n v="62.10526315789474"/>
  </r>
  <r>
    <n v="2534"/>
    <n v="23"/>
    <x v="0"/>
    <x v="2"/>
    <x v="5"/>
    <x v="1"/>
    <n v="37"/>
    <n v="6.6"/>
    <n v="9.6999999999999993"/>
    <x v="1"/>
    <x v="1"/>
    <x v="37"/>
    <n v="2.2999999999999998"/>
    <n v="7.8"/>
    <n v="155.4"/>
    <n v="19.923076923076923"/>
    <n v="1.4000000000000004"/>
    <n v="0.11351351351351352"/>
    <n v="-1.150943896331845E-2"/>
    <n v="17.894736842105267"/>
  </r>
  <r>
    <n v="2535"/>
    <n v="25"/>
    <x v="0"/>
    <x v="0"/>
    <x v="4"/>
    <x v="2"/>
    <n v="41"/>
    <n v="8.1999999999999993"/>
    <n v="8"/>
    <x v="1"/>
    <x v="1"/>
    <x v="11"/>
    <n v="3.3"/>
    <n v="5.4"/>
    <n v="299.3"/>
    <n v="55.425925925925924"/>
    <n v="-0.19999999999999929"/>
    <n v="0.17804878048780487"/>
    <n v="-1.150943896331845E-2"/>
    <n v="43.157894736842103"/>
  </r>
  <r>
    <n v="2536"/>
    <n v="33"/>
    <x v="1"/>
    <x v="3"/>
    <x v="0"/>
    <x v="1"/>
    <n v="42"/>
    <n v="3.3"/>
    <n v="4.2"/>
    <x v="0"/>
    <x v="3"/>
    <x v="5"/>
    <n v="2.6"/>
    <n v="2.8"/>
    <n v="361.2"/>
    <n v="129"/>
    <n v="4.7"/>
    <n v="0.20476190476190476"/>
    <n v="-1.150943896331845E-2"/>
    <n v="70.526315789473685"/>
  </r>
  <r>
    <n v="2537"/>
    <n v="23"/>
    <x v="0"/>
    <x v="6"/>
    <x v="3"/>
    <x v="1"/>
    <n v="52"/>
    <n v="4.7"/>
    <n v="5.3"/>
    <x v="0"/>
    <x v="4"/>
    <x v="29"/>
    <n v="5.8"/>
    <n v="3.2"/>
    <n v="462.8"/>
    <n v="144.625"/>
    <n v="3.3"/>
    <n v="0.17115384615384616"/>
    <n v="-1.150943896331845E-2"/>
    <n v="66.315789473684205"/>
  </r>
  <r>
    <n v="2538"/>
    <n v="45"/>
    <x v="0"/>
    <x v="2"/>
    <x v="3"/>
    <x v="1"/>
    <n v="52"/>
    <n v="6.4"/>
    <n v="8"/>
    <x v="0"/>
    <x v="0"/>
    <x v="3"/>
    <n v="5.2"/>
    <n v="4"/>
    <n v="520"/>
    <n v="130"/>
    <n v="1.5999999999999996"/>
    <n v="0.19230769230769232"/>
    <n v="-1.150943896331845E-2"/>
    <n v="57.894736842105267"/>
  </r>
  <r>
    <n v="2539"/>
    <n v="58"/>
    <x v="1"/>
    <x v="9"/>
    <x v="2"/>
    <x v="1"/>
    <n v="35"/>
    <n v="5.6"/>
    <n v="8.4"/>
    <x v="1"/>
    <x v="1"/>
    <x v="4"/>
    <n v="4.7"/>
    <n v="6.8"/>
    <n v="168"/>
    <n v="24.705882352941178"/>
    <n v="2.4000000000000004"/>
    <n v="0.13714285714285715"/>
    <n v="-1.150943896331845E-2"/>
    <n v="28.421052631578945"/>
  </r>
  <r>
    <n v="2540"/>
    <n v="36"/>
    <x v="0"/>
    <x v="1"/>
    <x v="1"/>
    <x v="1"/>
    <n v="45"/>
    <n v="6.5"/>
    <n v="8.8000000000000007"/>
    <x v="1"/>
    <x v="1"/>
    <x v="3"/>
    <n v="5.6"/>
    <n v="4.4000000000000004"/>
    <n v="450"/>
    <n v="102.27272727272727"/>
    <n v="1.5"/>
    <n v="0.22222222222222221"/>
    <n v="-1.150943896331845E-2"/>
    <n v="53.684210526315788"/>
  </r>
  <r>
    <n v="2541"/>
    <n v="38"/>
    <x v="1"/>
    <x v="5"/>
    <x v="4"/>
    <x v="1"/>
    <n v="39"/>
    <n v="6.1"/>
    <n v="8.6999999999999993"/>
    <x v="1"/>
    <x v="1"/>
    <x v="17"/>
    <n v="4.0999999999999996"/>
    <n v="6.3"/>
    <n v="234"/>
    <n v="37.142857142857146"/>
    <n v="1.9000000000000004"/>
    <n v="0.15384615384615385"/>
    <n v="-1.150943896331845E-2"/>
    <n v="33.684210526315788"/>
  </r>
  <r>
    <n v="2542"/>
    <n v="25"/>
    <x v="1"/>
    <x v="6"/>
    <x v="0"/>
    <x v="1"/>
    <n v="34"/>
    <n v="3.7"/>
    <n v="5.6"/>
    <x v="0"/>
    <x v="0"/>
    <x v="41"/>
    <n v="4.9000000000000004"/>
    <n v="4.9000000000000004"/>
    <n v="197.2"/>
    <n v="40.244897959183668"/>
    <n v="4.3"/>
    <n v="0.17058823529411765"/>
    <n v="-1.150943896331845E-2"/>
    <n v="48.421052631578945"/>
  </r>
  <r>
    <n v="2543"/>
    <n v="48"/>
    <x v="0"/>
    <x v="0"/>
    <x v="1"/>
    <x v="0"/>
    <n v="43"/>
    <n v="7.1"/>
    <n v="9.5"/>
    <x v="1"/>
    <x v="1"/>
    <x v="57"/>
    <n v="4.8"/>
    <n v="5.4"/>
    <n v="378.40000000000003"/>
    <n v="70.074074074074076"/>
    <n v="0.90000000000000036"/>
    <n v="0.2046511627906977"/>
    <n v="-1.150943896331845E-2"/>
    <n v="43.157894736842103"/>
  </r>
  <r>
    <n v="2544"/>
    <n v="30"/>
    <x v="1"/>
    <x v="6"/>
    <x v="1"/>
    <x v="1"/>
    <n v="42"/>
    <n v="4.2"/>
    <n v="5.6"/>
    <x v="0"/>
    <x v="0"/>
    <x v="41"/>
    <n v="3.5"/>
    <n v="4.9000000000000004"/>
    <n v="243.6"/>
    <n v="49.714285714285708"/>
    <n v="3.8"/>
    <n v="0.1380952380952381"/>
    <n v="-1.150943896331845E-2"/>
    <n v="48.421052631578945"/>
  </r>
  <r>
    <n v="2545"/>
    <n v="35"/>
    <x v="0"/>
    <x v="7"/>
    <x v="5"/>
    <x v="2"/>
    <n v="64"/>
    <n v="6.5"/>
    <n v="6.9"/>
    <x v="0"/>
    <x v="3"/>
    <x v="3"/>
    <n v="5.3"/>
    <n v="3.4"/>
    <n v="640"/>
    <n v="188.23529411764707"/>
    <n v="1.5"/>
    <n v="0.15625"/>
    <n v="-1.150943896331845E-2"/>
    <n v="64.21052631578948"/>
  </r>
  <r>
    <n v="2546"/>
    <n v="49"/>
    <x v="1"/>
    <x v="8"/>
    <x v="5"/>
    <x v="0"/>
    <n v="48"/>
    <n v="5.5"/>
    <n v="7"/>
    <x v="0"/>
    <x v="4"/>
    <x v="60"/>
    <n v="6.2"/>
    <n v="3.7"/>
    <n v="456"/>
    <n v="123.24324324324324"/>
    <n v="2.5"/>
    <n v="0.19791666666666666"/>
    <n v="-1.150943896331845E-2"/>
    <n v="61.05263157894737"/>
  </r>
  <r>
    <n v="2547"/>
    <n v="44"/>
    <x v="0"/>
    <x v="5"/>
    <x v="0"/>
    <x v="1"/>
    <n v="33"/>
    <n v="9"/>
    <n v="7.7"/>
    <x v="1"/>
    <x v="1"/>
    <x v="8"/>
    <n v="2.6"/>
    <n v="6.3"/>
    <n v="168.29999999999998"/>
    <n v="26.714285714285712"/>
    <n v="-1"/>
    <n v="0.15454545454545454"/>
    <n v="-1.150943896331845E-2"/>
    <n v="33.684210526315788"/>
  </r>
  <r>
    <n v="2548"/>
    <n v="59"/>
    <x v="0"/>
    <x v="8"/>
    <x v="0"/>
    <x v="1"/>
    <n v="40"/>
    <n v="6"/>
    <n v="8.5"/>
    <x v="1"/>
    <x v="1"/>
    <x v="0"/>
    <n v="5.6"/>
    <n v="5.6"/>
    <n v="296"/>
    <n v="52.857142857142861"/>
    <n v="2"/>
    <n v="0.185"/>
    <n v="-1.150943896331845E-2"/>
    <n v="41.052631578947377"/>
  </r>
  <r>
    <n v="2549"/>
    <n v="30"/>
    <x v="1"/>
    <x v="9"/>
    <x v="0"/>
    <x v="1"/>
    <n v="53"/>
    <n v="6.7"/>
    <n v="8.3000000000000007"/>
    <x v="1"/>
    <x v="1"/>
    <x v="42"/>
    <n v="4.9000000000000004"/>
    <n v="4.9000000000000004"/>
    <n v="450.5"/>
    <n v="91.938775510204081"/>
    <n v="1.2999999999999998"/>
    <n v="0.16037735849056603"/>
    <n v="-1.150943896331845E-2"/>
    <n v="48.421052631578945"/>
  </r>
  <r>
    <n v="2550"/>
    <n v="26"/>
    <x v="0"/>
    <x v="6"/>
    <x v="0"/>
    <x v="0"/>
    <n v="61"/>
    <n v="7"/>
    <n v="7.9"/>
    <x v="1"/>
    <x v="1"/>
    <x v="3"/>
    <n v="4.9000000000000004"/>
    <n v="3.9"/>
    <n v="610"/>
    <n v="156.41025641025641"/>
    <n v="1"/>
    <n v="0.16393442622950818"/>
    <n v="-1.150943896331845E-2"/>
    <n v="58.947368421052623"/>
  </r>
  <r>
    <n v="2551"/>
    <n v="45"/>
    <x v="1"/>
    <x v="0"/>
    <x v="3"/>
    <x v="1"/>
    <n v="32"/>
    <n v="6.7"/>
    <n v="10"/>
    <x v="1"/>
    <x v="1"/>
    <x v="44"/>
    <n v="2.6"/>
    <n v="9.5"/>
    <n v="32"/>
    <n v="3.3684210526315788"/>
    <n v="1.2999999999999998"/>
    <n v="3.125E-2"/>
    <n v="-1.150943896331845E-2"/>
    <n v="0"/>
  </r>
  <r>
    <n v="2552"/>
    <n v="41"/>
    <x v="0"/>
    <x v="9"/>
    <x v="1"/>
    <x v="1"/>
    <n v="30"/>
    <n v="6.2"/>
    <n v="9.6999999999999993"/>
    <x v="1"/>
    <x v="1"/>
    <x v="26"/>
    <n v="4.2"/>
    <n v="8.6"/>
    <n v="75"/>
    <n v="8.720930232558139"/>
    <n v="1.7999999999999998"/>
    <n v="8.3333333333333329E-2"/>
    <n v="-1.150943896331845E-2"/>
    <n v="9.4736842105263186"/>
  </r>
  <r>
    <n v="2553"/>
    <n v="44"/>
    <x v="0"/>
    <x v="8"/>
    <x v="1"/>
    <x v="2"/>
    <n v="59"/>
    <n v="4.7"/>
    <n v="4.7"/>
    <x v="0"/>
    <x v="0"/>
    <x v="56"/>
    <n v="6.4"/>
    <n v="2.8"/>
    <n v="531"/>
    <n v="189.64285714285717"/>
    <n v="3.3"/>
    <n v="0.15254237288135594"/>
    <n v="-1.150943896331845E-2"/>
    <n v="70.526315789473685"/>
  </r>
  <r>
    <n v="2554"/>
    <n v="38"/>
    <x v="1"/>
    <x v="6"/>
    <x v="3"/>
    <x v="0"/>
    <n v="48"/>
    <n v="6"/>
    <n v="7.7"/>
    <x v="0"/>
    <x v="2"/>
    <x v="3"/>
    <n v="5.8"/>
    <n v="3.9"/>
    <n v="480"/>
    <n v="123.07692307692308"/>
    <n v="2"/>
    <n v="0.20833333333333334"/>
    <n v="-1.150943896331845E-2"/>
    <n v="58.947368421052623"/>
  </r>
  <r>
    <n v="2555"/>
    <n v="50"/>
    <x v="0"/>
    <x v="9"/>
    <x v="1"/>
    <x v="1"/>
    <n v="38"/>
    <n v="3.4"/>
    <n v="4.8"/>
    <x v="0"/>
    <x v="4"/>
    <x v="23"/>
    <n v="4.5999999999999996"/>
    <n v="4.5999999999999996"/>
    <n v="212.79999999999998"/>
    <n v="46.260869565217391"/>
    <n v="4.5999999999999996"/>
    <n v="0.14736842105263157"/>
    <n v="-1.150943896331845E-2"/>
    <n v="51.578947368421055"/>
  </r>
  <r>
    <n v="2556"/>
    <n v="45"/>
    <x v="0"/>
    <x v="2"/>
    <x v="0"/>
    <x v="1"/>
    <n v="49"/>
    <n v="6.9"/>
    <n v="9"/>
    <x v="0"/>
    <x v="0"/>
    <x v="32"/>
    <n v="4.4000000000000004"/>
    <n v="6"/>
    <n v="347.9"/>
    <n v="57.983333333333327"/>
    <n v="1.0999999999999996"/>
    <n v="0.14489795918367346"/>
    <n v="-1.150943896331845E-2"/>
    <n v="36.84210526315789"/>
  </r>
  <r>
    <n v="2557"/>
    <n v="61"/>
    <x v="1"/>
    <x v="4"/>
    <x v="4"/>
    <x v="2"/>
    <n v="30"/>
    <n v="9"/>
    <n v="8"/>
    <x v="1"/>
    <x v="1"/>
    <x v="71"/>
    <n v="2.2000000000000002"/>
    <n v="7.6"/>
    <n v="84"/>
    <n v="11.052631578947368"/>
    <n v="-1"/>
    <n v="9.3333333333333324E-2"/>
    <n v="-1.150943896331845E-2"/>
    <n v="20.000000000000004"/>
  </r>
  <r>
    <n v="2558"/>
    <n v="60"/>
    <x v="1"/>
    <x v="1"/>
    <x v="5"/>
    <x v="2"/>
    <n v="45"/>
    <n v="6.5"/>
    <n v="8.6999999999999993"/>
    <x v="1"/>
    <x v="1"/>
    <x v="12"/>
    <n v="4.3"/>
    <n v="6.7"/>
    <n v="234"/>
    <n v="34.92537313432836"/>
    <n v="1.5"/>
    <n v="0.11555555555555556"/>
    <n v="-1.150943896331845E-2"/>
    <n v="29.473684210526311"/>
  </r>
  <r>
    <n v="2559"/>
    <n v="55"/>
    <x v="1"/>
    <x v="3"/>
    <x v="5"/>
    <x v="1"/>
    <n v="47"/>
    <n v="6.7"/>
    <n v="8.9"/>
    <x v="1"/>
    <x v="1"/>
    <x v="29"/>
    <n v="4.4000000000000004"/>
    <n v="5"/>
    <n v="418.3"/>
    <n v="83.66"/>
    <n v="1.2999999999999998"/>
    <n v="0.18936170212765957"/>
    <n v="-1.150943896331845E-2"/>
    <n v="47.368421052631575"/>
  </r>
  <r>
    <n v="2560"/>
    <n v="42"/>
    <x v="2"/>
    <x v="2"/>
    <x v="1"/>
    <x v="1"/>
    <n v="52"/>
    <n v="3.9"/>
    <n v="4.0999999999999996"/>
    <x v="0"/>
    <x v="4"/>
    <x v="3"/>
    <n v="4.0999999999999996"/>
    <n v="2.1"/>
    <n v="520"/>
    <n v="247.61904761904762"/>
    <n v="4.0999999999999996"/>
    <n v="0.19230769230769232"/>
    <n v="-1.150943896331845E-2"/>
    <n v="77.894736842105274"/>
  </r>
  <r>
    <n v="2561"/>
    <n v="32"/>
    <x v="0"/>
    <x v="9"/>
    <x v="4"/>
    <x v="0"/>
    <n v="36"/>
    <n v="5"/>
    <n v="7.4"/>
    <x v="0"/>
    <x v="5"/>
    <x v="75"/>
    <n v="3.4"/>
    <n v="5.8"/>
    <n v="205.20000000000002"/>
    <n v="35.379310344827587"/>
    <n v="3"/>
    <n v="0.15833333333333333"/>
    <n v="-1.150943896331845E-2"/>
    <n v="38.947368421052637"/>
  </r>
  <r>
    <n v="2562"/>
    <n v="44"/>
    <x v="1"/>
    <x v="0"/>
    <x v="5"/>
    <x v="0"/>
    <n v="45"/>
    <n v="7.5"/>
    <n v="8.6999999999999993"/>
    <x v="1"/>
    <x v="1"/>
    <x v="27"/>
    <n v="2.2000000000000002"/>
    <n v="6.1"/>
    <n v="288"/>
    <n v="47.213114754098363"/>
    <n v="0.5"/>
    <n v="0.14222222222222222"/>
    <n v="-1.150943896331845E-2"/>
    <n v="35.789473684210535"/>
  </r>
  <r>
    <n v="2563"/>
    <n v="21"/>
    <x v="0"/>
    <x v="7"/>
    <x v="4"/>
    <x v="0"/>
    <n v="37"/>
    <n v="4"/>
    <n v="5.8"/>
    <x v="0"/>
    <x v="4"/>
    <x v="40"/>
    <n v="3.1"/>
    <n v="4"/>
    <n v="288.59999999999997"/>
    <n v="72.149999999999991"/>
    <n v="4"/>
    <n v="0.21081081081081079"/>
    <n v="-1.150943896331845E-2"/>
    <n v="57.894736842105267"/>
  </r>
  <r>
    <n v="2564"/>
    <n v="21"/>
    <x v="1"/>
    <x v="4"/>
    <x v="3"/>
    <x v="1"/>
    <n v="47"/>
    <n v="5.0999999999999996"/>
    <n v="6.5"/>
    <x v="0"/>
    <x v="0"/>
    <x v="20"/>
    <n v="7.5"/>
    <n v="3.6"/>
    <n v="432.4"/>
    <n v="120.1111111111111"/>
    <n v="2.9000000000000004"/>
    <n v="0.19574468085106381"/>
    <n v="-1.150943896331845E-2"/>
    <n v="62.10526315789474"/>
  </r>
  <r>
    <n v="2565"/>
    <n v="35"/>
    <x v="0"/>
    <x v="3"/>
    <x v="2"/>
    <x v="2"/>
    <n v="37"/>
    <n v="7.1"/>
    <n v="10"/>
    <x v="0"/>
    <x v="0"/>
    <x v="78"/>
    <n v="4.3"/>
    <n v="8.6"/>
    <n v="107.3"/>
    <n v="12.476744186046512"/>
    <n v="0.90000000000000036"/>
    <n v="7.8378378378378383E-2"/>
    <n v="-1.150943896331845E-2"/>
    <n v="9.4736842105263186"/>
  </r>
  <r>
    <n v="2566"/>
    <n v="28"/>
    <x v="2"/>
    <x v="2"/>
    <x v="1"/>
    <x v="1"/>
    <n v="41"/>
    <n v="7.4"/>
    <n v="9.3000000000000007"/>
    <x v="1"/>
    <x v="1"/>
    <x v="22"/>
    <n v="3.8"/>
    <n v="6.5"/>
    <n v="254.20000000000002"/>
    <n v="39.107692307692311"/>
    <n v="0.59999999999999964"/>
    <n v="0.15121951219512195"/>
    <n v="-1.150943896331845E-2"/>
    <n v="31.578947368421051"/>
  </r>
  <r>
    <n v="2567"/>
    <n v="47"/>
    <x v="1"/>
    <x v="7"/>
    <x v="3"/>
    <x v="1"/>
    <n v="37"/>
    <n v="6"/>
    <n v="8.9"/>
    <x v="1"/>
    <x v="1"/>
    <x v="61"/>
    <n v="3.9"/>
    <n v="7.5"/>
    <n v="140.6"/>
    <n v="18.746666666666666"/>
    <n v="2"/>
    <n v="0.10270270270270269"/>
    <n v="-1.150943896331845E-2"/>
    <n v="21.052631578947366"/>
  </r>
  <r>
    <n v="2568"/>
    <n v="32"/>
    <x v="1"/>
    <x v="7"/>
    <x v="3"/>
    <x v="0"/>
    <n v="50"/>
    <n v="6.4"/>
    <n v="8.1"/>
    <x v="0"/>
    <x v="3"/>
    <x v="3"/>
    <n v="4.2"/>
    <n v="4"/>
    <n v="500"/>
    <n v="125"/>
    <n v="1.5999999999999996"/>
    <n v="0.2"/>
    <n v="-1.150943896331845E-2"/>
    <n v="57.894736842105267"/>
  </r>
  <r>
    <n v="2569"/>
    <n v="54"/>
    <x v="1"/>
    <x v="7"/>
    <x v="4"/>
    <x v="1"/>
    <n v="51"/>
    <n v="6.4"/>
    <n v="8"/>
    <x v="1"/>
    <x v="1"/>
    <x v="69"/>
    <n v="5.6"/>
    <n v="4.8"/>
    <n v="423.3"/>
    <n v="88.1875"/>
    <n v="1.5999999999999996"/>
    <n v="0.16274509803921569"/>
    <n v="-1.150943896331845E-2"/>
    <n v="49.473684210526322"/>
  </r>
  <r>
    <n v="2570"/>
    <n v="60"/>
    <x v="1"/>
    <x v="4"/>
    <x v="1"/>
    <x v="2"/>
    <n v="43"/>
    <n v="4.3"/>
    <n v="5.7"/>
    <x v="1"/>
    <x v="1"/>
    <x v="31"/>
    <n v="4"/>
    <n v="5.4"/>
    <n v="210.70000000000002"/>
    <n v="39.018518518518519"/>
    <n v="3.7"/>
    <n v="0.11395348837209303"/>
    <n v="-1.150943896331845E-2"/>
    <n v="43.157894736842103"/>
  </r>
  <r>
    <n v="2571"/>
    <n v="32"/>
    <x v="1"/>
    <x v="6"/>
    <x v="3"/>
    <x v="1"/>
    <n v="45"/>
    <n v="6.1"/>
    <n v="8.1"/>
    <x v="1"/>
    <x v="1"/>
    <x v="11"/>
    <n v="3.6"/>
    <n v="5.4"/>
    <n v="328.5"/>
    <n v="60.833333333333329"/>
    <n v="1.9000000000000004"/>
    <n v="0.16222222222222221"/>
    <n v="-1.150943896331845E-2"/>
    <n v="43.157894736842103"/>
  </r>
  <r>
    <n v="2572"/>
    <n v="50"/>
    <x v="0"/>
    <x v="2"/>
    <x v="0"/>
    <x v="0"/>
    <n v="33"/>
    <n v="6.6"/>
    <n v="10"/>
    <x v="1"/>
    <x v="1"/>
    <x v="7"/>
    <n v="3.9"/>
    <n v="6.6"/>
    <n v="227.70000000000002"/>
    <n v="34.500000000000007"/>
    <n v="1.4000000000000004"/>
    <n v="0.20909090909090911"/>
    <n v="-1.150943896331845E-2"/>
    <n v="30.526315789473692"/>
  </r>
  <r>
    <n v="2573"/>
    <n v="40"/>
    <x v="0"/>
    <x v="6"/>
    <x v="3"/>
    <x v="1"/>
    <n v="42"/>
    <n v="6.1"/>
    <n v="8.4"/>
    <x v="1"/>
    <x v="1"/>
    <x v="9"/>
    <n v="4.2"/>
    <n v="5.2"/>
    <n v="336"/>
    <n v="64.615384615384613"/>
    <n v="1.9000000000000004"/>
    <n v="0.19047619047619047"/>
    <n v="-1.150943896331845E-2"/>
    <n v="45.263157894736835"/>
  </r>
  <r>
    <n v="2574"/>
    <n v="51"/>
    <x v="0"/>
    <x v="5"/>
    <x v="0"/>
    <x v="0"/>
    <n v="44"/>
    <n v="3.3"/>
    <n v="4.0999999999999996"/>
    <x v="0"/>
    <x v="2"/>
    <x v="53"/>
    <n v="5.2"/>
    <n v="3.8"/>
    <n v="286"/>
    <n v="75.26315789473685"/>
    <n v="4.7"/>
    <n v="0.14772727272727273"/>
    <n v="-1.150943896331845E-2"/>
    <n v="60"/>
  </r>
  <r>
    <n v="2575"/>
    <n v="53"/>
    <x v="0"/>
    <x v="4"/>
    <x v="2"/>
    <x v="1"/>
    <n v="65"/>
    <n v="8.5"/>
    <n v="5.2"/>
    <x v="1"/>
    <x v="1"/>
    <x v="3"/>
    <n v="5.2"/>
    <n v="2.6"/>
    <n v="650"/>
    <n v="250"/>
    <n v="-0.5"/>
    <n v="0.15384615384615385"/>
    <n v="-1.150943896331845E-2"/>
    <n v="72.631578947368425"/>
  </r>
  <r>
    <n v="2576"/>
    <n v="27"/>
    <x v="1"/>
    <x v="7"/>
    <x v="0"/>
    <x v="0"/>
    <n v="36"/>
    <n v="4.5999999999999996"/>
    <n v="6.7"/>
    <x v="1"/>
    <x v="1"/>
    <x v="21"/>
    <n v="2.4"/>
    <n v="5"/>
    <n v="241.20000000000002"/>
    <n v="48.24"/>
    <n v="3.4000000000000004"/>
    <n v="0.18611111111111112"/>
    <n v="-1.150943896331845E-2"/>
    <n v="47.368421052631575"/>
  </r>
  <r>
    <n v="2577"/>
    <n v="60"/>
    <x v="1"/>
    <x v="7"/>
    <x v="0"/>
    <x v="0"/>
    <n v="56"/>
    <n v="6.3"/>
    <n v="7.4"/>
    <x v="0"/>
    <x v="0"/>
    <x v="3"/>
    <n v="4.8"/>
    <n v="3.7"/>
    <n v="560"/>
    <n v="151.35135135135135"/>
    <n v="1.7000000000000002"/>
    <n v="0.17857142857142858"/>
    <n v="-1.150943896331845E-2"/>
    <n v="61.05263157894737"/>
  </r>
  <r>
    <n v="2578"/>
    <n v="21"/>
    <x v="1"/>
    <x v="4"/>
    <x v="4"/>
    <x v="1"/>
    <n v="52"/>
    <n v="6.7"/>
    <n v="8.3000000000000007"/>
    <x v="0"/>
    <x v="4"/>
    <x v="7"/>
    <n v="3.4"/>
    <n v="5.7"/>
    <n v="358.8"/>
    <n v="62.94736842105263"/>
    <n v="1.2999999999999998"/>
    <n v="0.13269230769230769"/>
    <n v="-1.150943896331845E-2"/>
    <n v="40"/>
  </r>
  <r>
    <n v="2579"/>
    <n v="57"/>
    <x v="2"/>
    <x v="5"/>
    <x v="3"/>
    <x v="1"/>
    <n v="47"/>
    <n v="5.5"/>
    <n v="7.1"/>
    <x v="0"/>
    <x v="3"/>
    <x v="1"/>
    <n v="3"/>
    <n v="4.4000000000000004"/>
    <n v="385.4"/>
    <n v="87.590909090909079"/>
    <n v="2.5"/>
    <n v="0.17446808510638295"/>
    <n v="-1.150943896331845E-2"/>
    <n v="53.684210526315788"/>
  </r>
  <r>
    <n v="2580"/>
    <n v="51"/>
    <x v="1"/>
    <x v="1"/>
    <x v="2"/>
    <x v="1"/>
    <n v="59"/>
    <n v="6.6"/>
    <n v="7.5"/>
    <x v="1"/>
    <x v="1"/>
    <x v="3"/>
    <n v="4.4000000000000004"/>
    <n v="3.7"/>
    <n v="590"/>
    <n v="159.45945945945945"/>
    <n v="1.4000000000000004"/>
    <n v="0.16949152542372881"/>
    <n v="-1.150943896331845E-2"/>
    <n v="61.05263157894737"/>
  </r>
  <r>
    <n v="2581"/>
    <n v="59"/>
    <x v="0"/>
    <x v="0"/>
    <x v="3"/>
    <x v="0"/>
    <n v="47"/>
    <n v="5"/>
    <n v="6.4"/>
    <x v="0"/>
    <x v="0"/>
    <x v="11"/>
    <n v="1.8"/>
    <n v="4.5"/>
    <n v="343.09999999999997"/>
    <n v="76.24444444444444"/>
    <n v="3"/>
    <n v="0.15531914893617021"/>
    <n v="-1.150943896331845E-2"/>
    <n v="52.631578947368418"/>
  </r>
  <r>
    <n v="2582"/>
    <n v="47"/>
    <x v="0"/>
    <x v="1"/>
    <x v="0"/>
    <x v="1"/>
    <n v="48"/>
    <n v="9"/>
    <n v="6.2"/>
    <x v="1"/>
    <x v="1"/>
    <x v="3"/>
    <n v="4.2"/>
    <n v="3.1"/>
    <n v="480"/>
    <n v="154.83870967741936"/>
    <n v="-1"/>
    <n v="0.20833333333333334"/>
    <n v="-1.150943896331845E-2"/>
    <n v="67.368421052631575"/>
  </r>
  <r>
    <n v="2583"/>
    <n v="56"/>
    <x v="0"/>
    <x v="6"/>
    <x v="5"/>
    <x v="1"/>
    <n v="44"/>
    <n v="5.8"/>
    <n v="7.8"/>
    <x v="1"/>
    <x v="1"/>
    <x v="12"/>
    <n v="4"/>
    <n v="6.3"/>
    <n v="228.8"/>
    <n v="36.317460317460323"/>
    <n v="2.2000000000000002"/>
    <n v="0.11818181818181818"/>
    <n v="-1.150943896331845E-2"/>
    <n v="33.684210526315788"/>
  </r>
  <r>
    <n v="2584"/>
    <n v="60"/>
    <x v="0"/>
    <x v="4"/>
    <x v="0"/>
    <x v="1"/>
    <n v="54"/>
    <n v="7.5"/>
    <n v="7.8"/>
    <x v="1"/>
    <x v="1"/>
    <x v="3"/>
    <n v="5.9"/>
    <n v="3.9"/>
    <n v="540"/>
    <n v="138.46153846153845"/>
    <n v="0.5"/>
    <n v="0.18518518518518517"/>
    <n v="-1.150943896331845E-2"/>
    <n v="58.947368421052623"/>
  </r>
  <r>
    <n v="2585"/>
    <n v="20"/>
    <x v="1"/>
    <x v="0"/>
    <x v="3"/>
    <x v="2"/>
    <n v="53"/>
    <n v="4.5999999999999996"/>
    <n v="5"/>
    <x v="0"/>
    <x v="0"/>
    <x v="39"/>
    <n v="4.5999999999999996"/>
    <n v="4.5"/>
    <n v="323.29999999999995"/>
    <n v="71.844444444444434"/>
    <n v="3.4000000000000004"/>
    <n v="0.1150943396226415"/>
    <n v="-1.150943896331845E-2"/>
    <n v="52.631578947368418"/>
  </r>
  <r>
    <n v="2586"/>
    <n v="60"/>
    <x v="1"/>
    <x v="1"/>
    <x v="2"/>
    <x v="1"/>
    <n v="39"/>
    <n v="7.3"/>
    <n v="9.6999999999999993"/>
    <x v="1"/>
    <x v="1"/>
    <x v="31"/>
    <n v="4.8"/>
    <n v="7.4"/>
    <n v="191.10000000000002"/>
    <n v="25.824324324324326"/>
    <n v="0.70000000000000018"/>
    <n v="0.12564102564102564"/>
    <n v="-1.150943896331845E-2"/>
    <n v="22.105263157894733"/>
  </r>
  <r>
    <n v="2587"/>
    <n v="29"/>
    <x v="1"/>
    <x v="6"/>
    <x v="5"/>
    <x v="1"/>
    <n v="34"/>
    <n v="5.0999999999999996"/>
    <n v="7.8"/>
    <x v="1"/>
    <x v="1"/>
    <x v="4"/>
    <n v="5"/>
    <n v="6.5"/>
    <n v="163.19999999999999"/>
    <n v="25.107692307692307"/>
    <n v="2.9000000000000004"/>
    <n v="0.14117647058823529"/>
    <n v="-1.150943896331845E-2"/>
    <n v="31.578947368421051"/>
  </r>
  <r>
    <n v="2588"/>
    <n v="23"/>
    <x v="1"/>
    <x v="9"/>
    <x v="2"/>
    <x v="0"/>
    <n v="43"/>
    <n v="4.0999999999999996"/>
    <n v="5.4"/>
    <x v="0"/>
    <x v="0"/>
    <x v="24"/>
    <n v="2.4"/>
    <n v="5.2"/>
    <n v="215"/>
    <n v="41.346153846153847"/>
    <n v="3.9000000000000004"/>
    <n v="0.11627906976744186"/>
    <n v="-1.150943896331845E-2"/>
    <n v="45.263157894736835"/>
  </r>
  <r>
    <n v="2589"/>
    <n v="54"/>
    <x v="1"/>
    <x v="8"/>
    <x v="4"/>
    <x v="0"/>
    <n v="38"/>
    <n v="4.5999999999999996"/>
    <n v="6.6"/>
    <x v="0"/>
    <x v="4"/>
    <x v="50"/>
    <n v="3.4"/>
    <n v="3.8"/>
    <n v="345.8"/>
    <n v="91.000000000000014"/>
    <n v="3.4000000000000004"/>
    <n v="0.23947368421052631"/>
    <n v="-1.150943896331845E-2"/>
    <n v="60"/>
  </r>
  <r>
    <n v="2590"/>
    <n v="29"/>
    <x v="0"/>
    <x v="0"/>
    <x v="0"/>
    <x v="1"/>
    <n v="44"/>
    <n v="4.9000000000000004"/>
    <n v="6.5"/>
    <x v="0"/>
    <x v="0"/>
    <x v="22"/>
    <n v="4.0999999999999996"/>
    <n v="5.2"/>
    <n v="272.8"/>
    <n v="52.46153846153846"/>
    <n v="3.0999999999999996"/>
    <n v="0.1409090909090909"/>
    <n v="-1.150943896331845E-2"/>
    <n v="45.263157894736835"/>
  </r>
  <r>
    <n v="2591"/>
    <n v="30"/>
    <x v="1"/>
    <x v="3"/>
    <x v="0"/>
    <x v="2"/>
    <n v="54"/>
    <n v="6.4"/>
    <n v="7.7"/>
    <x v="1"/>
    <x v="1"/>
    <x v="5"/>
    <n v="5.5"/>
    <n v="4.5"/>
    <n v="464.4"/>
    <n v="103.19999999999999"/>
    <n v="1.5999999999999996"/>
    <n v="0.15925925925925924"/>
    <n v="-1.150943896331845E-2"/>
    <n v="52.631578947368418"/>
  </r>
  <r>
    <n v="2592"/>
    <n v="33"/>
    <x v="0"/>
    <x v="0"/>
    <x v="4"/>
    <x v="0"/>
    <n v="41"/>
    <n v="9"/>
    <n v="6.9"/>
    <x v="1"/>
    <x v="1"/>
    <x v="48"/>
    <n v="2.8"/>
    <n v="5.7"/>
    <n v="225.5"/>
    <n v="39.561403508771932"/>
    <n v="-1"/>
    <n v="0.13414634146341464"/>
    <n v="-1.150943896331845E-2"/>
    <n v="40"/>
  </r>
  <r>
    <n v="2593"/>
    <n v="57"/>
    <x v="0"/>
    <x v="6"/>
    <x v="3"/>
    <x v="1"/>
    <n v="44"/>
    <n v="9"/>
    <n v="6.6"/>
    <x v="1"/>
    <x v="1"/>
    <x v="52"/>
    <n v="5"/>
    <n v="4.2"/>
    <n v="356.4"/>
    <n v="84.857142857142847"/>
    <n v="-1"/>
    <n v="0.18409090909090908"/>
    <n v="-1.150943896331845E-2"/>
    <n v="55.78947368421052"/>
  </r>
  <r>
    <n v="2594"/>
    <n v="31"/>
    <x v="0"/>
    <x v="7"/>
    <x v="0"/>
    <x v="1"/>
    <n v="45"/>
    <n v="5.7"/>
    <n v="7.6"/>
    <x v="0"/>
    <x v="4"/>
    <x v="29"/>
    <n v="7.1"/>
    <n v="4.4000000000000004"/>
    <n v="400.5"/>
    <n v="91.022727272727266"/>
    <n v="2.2999999999999998"/>
    <n v="0.19777777777777777"/>
    <n v="-1.150943896331845E-2"/>
    <n v="53.684210526315788"/>
  </r>
  <r>
    <n v="2595"/>
    <n v="64"/>
    <x v="1"/>
    <x v="6"/>
    <x v="3"/>
    <x v="2"/>
    <n v="51"/>
    <n v="7.6"/>
    <n v="7.9"/>
    <x v="1"/>
    <x v="1"/>
    <x v="69"/>
    <n v="3.2"/>
    <n v="4.8"/>
    <n v="423.3"/>
    <n v="88.1875"/>
    <n v="0.40000000000000036"/>
    <n v="0.16274509803921569"/>
    <n v="-1.150943896331845E-2"/>
    <n v="49.473684210526322"/>
  </r>
  <r>
    <n v="2596"/>
    <n v="36"/>
    <x v="0"/>
    <x v="2"/>
    <x v="2"/>
    <x v="1"/>
    <n v="30"/>
    <n v="4.3"/>
    <n v="7"/>
    <x v="1"/>
    <x v="1"/>
    <x v="37"/>
    <n v="3.4"/>
    <n v="6.4"/>
    <n v="126"/>
    <n v="19.6875"/>
    <n v="3.7"/>
    <n v="0.14000000000000001"/>
    <n v="-1.150943896331845E-2"/>
    <n v="32.631578947368418"/>
  </r>
  <r>
    <n v="2597"/>
    <n v="35"/>
    <x v="0"/>
    <x v="7"/>
    <x v="5"/>
    <x v="1"/>
    <n v="40"/>
    <n v="3"/>
    <n v="4.0999999999999996"/>
    <x v="0"/>
    <x v="3"/>
    <x v="33"/>
    <n v="5.5"/>
    <n v="3.6"/>
    <n v="272"/>
    <n v="75.555555555555557"/>
    <n v="5"/>
    <n v="0.16999999999999998"/>
    <n v="-1.150943896331845E-2"/>
    <n v="62.10526315789474"/>
  </r>
  <r>
    <n v="2598"/>
    <n v="54"/>
    <x v="1"/>
    <x v="6"/>
    <x v="5"/>
    <x v="1"/>
    <n v="46"/>
    <n v="6.2"/>
    <n v="8.3000000000000007"/>
    <x v="1"/>
    <x v="1"/>
    <x v="23"/>
    <n v="3.6"/>
    <n v="6.3"/>
    <n v="257.59999999999997"/>
    <n v="40.888888888888886"/>
    <n v="1.7999999999999998"/>
    <n v="0.1217391304347826"/>
    <n v="-1.150943896331845E-2"/>
    <n v="33.684210526315788"/>
  </r>
  <r>
    <n v="2599"/>
    <n v="21"/>
    <x v="1"/>
    <x v="1"/>
    <x v="5"/>
    <x v="0"/>
    <n v="54"/>
    <n v="7"/>
    <n v="8.6"/>
    <x v="1"/>
    <x v="1"/>
    <x v="46"/>
    <n v="5.7"/>
    <n v="4.5"/>
    <n v="518.4"/>
    <n v="115.19999999999999"/>
    <n v="1"/>
    <n v="0.17777777777777778"/>
    <n v="-1.150943896331845E-2"/>
    <n v="52.631578947368418"/>
  </r>
  <r>
    <n v="2600"/>
    <n v="30"/>
    <x v="0"/>
    <x v="8"/>
    <x v="1"/>
    <x v="1"/>
    <n v="41"/>
    <n v="7.4"/>
    <n v="9.3000000000000007"/>
    <x v="1"/>
    <x v="1"/>
    <x v="23"/>
    <n v="4.9000000000000004"/>
    <n v="6.9"/>
    <n v="229.6"/>
    <n v="33.275362318840578"/>
    <n v="0.59999999999999964"/>
    <n v="0.13658536585365852"/>
    <n v="-1.150943896331845E-2"/>
    <n v="27.368421052631575"/>
  </r>
  <r>
    <n v="2601"/>
    <n v="60"/>
    <x v="0"/>
    <x v="6"/>
    <x v="4"/>
    <x v="0"/>
    <n v="30"/>
    <n v="7.8"/>
    <n v="9.8000000000000007"/>
    <x v="1"/>
    <x v="1"/>
    <x v="81"/>
    <n v="2.1"/>
    <n v="9.1999999999999993"/>
    <n v="42"/>
    <n v="4.5652173913043486"/>
    <n v="0.20000000000000018"/>
    <n v="4.6666666666666662E-2"/>
    <n v="-1.150943896331845E-2"/>
    <n v="3.1578947368421129"/>
  </r>
  <r>
    <n v="2602"/>
    <n v="22"/>
    <x v="1"/>
    <x v="1"/>
    <x v="5"/>
    <x v="1"/>
    <n v="49"/>
    <n v="5.7"/>
    <n v="7.2"/>
    <x v="0"/>
    <x v="0"/>
    <x v="57"/>
    <n v="3.7"/>
    <n v="4.2"/>
    <n v="431.20000000000005"/>
    <n v="102.66666666666667"/>
    <n v="2.2999999999999998"/>
    <n v="0.17959183673469389"/>
    <n v="-1.150943896331845E-2"/>
    <n v="55.78947368421052"/>
  </r>
  <r>
    <n v="2603"/>
    <n v="48"/>
    <x v="0"/>
    <x v="3"/>
    <x v="0"/>
    <x v="0"/>
    <n v="39"/>
    <n v="6.3"/>
    <n v="9.1"/>
    <x v="1"/>
    <x v="1"/>
    <x v="18"/>
    <n v="4.4000000000000004"/>
    <n v="5.8"/>
    <n v="292.5"/>
    <n v="50.431034482758619"/>
    <n v="1.7000000000000002"/>
    <n v="0.19230769230769232"/>
    <n v="-1.150943896331845E-2"/>
    <n v="38.947368421052637"/>
  </r>
  <r>
    <n v="2604"/>
    <n v="37"/>
    <x v="1"/>
    <x v="2"/>
    <x v="4"/>
    <x v="0"/>
    <n v="35"/>
    <n v="7.4"/>
    <n v="9.9"/>
    <x v="1"/>
    <x v="1"/>
    <x v="8"/>
    <n v="2.4"/>
    <n v="7.4"/>
    <n v="178.5"/>
    <n v="24.121621621621621"/>
    <n v="0.59999999999999964"/>
    <n v="0.14571428571428571"/>
    <n v="-1.150943896331845E-2"/>
    <n v="22.105263157894733"/>
  </r>
  <r>
    <n v="2605"/>
    <n v="39"/>
    <x v="1"/>
    <x v="9"/>
    <x v="2"/>
    <x v="1"/>
    <n v="40"/>
    <n v="8"/>
    <n v="8.5"/>
    <x v="1"/>
    <x v="1"/>
    <x v="25"/>
    <n v="2.1"/>
    <n v="8.1"/>
    <n v="96"/>
    <n v="11.851851851851853"/>
    <n v="0"/>
    <n v="0.06"/>
    <n v="-1.150943896331845E-2"/>
    <n v="14.736842105263163"/>
  </r>
  <r>
    <n v="2606"/>
    <n v="33"/>
    <x v="0"/>
    <x v="2"/>
    <x v="2"/>
    <x v="0"/>
    <n v="43"/>
    <n v="4.8"/>
    <n v="6.5"/>
    <x v="0"/>
    <x v="4"/>
    <x v="35"/>
    <n v="4.5999999999999996"/>
    <n v="5.0999999999999996"/>
    <n v="270.89999999999998"/>
    <n v="53.117647058823529"/>
    <n v="3.2"/>
    <n v="0.14651162790697675"/>
    <n v="-1.150943896331845E-2"/>
    <n v="46.315789473684212"/>
  </r>
  <r>
    <n v="2607"/>
    <n v="53"/>
    <x v="0"/>
    <x v="7"/>
    <x v="2"/>
    <x v="1"/>
    <n v="40"/>
    <n v="6.5"/>
    <n v="9.3000000000000007"/>
    <x v="1"/>
    <x v="1"/>
    <x v="31"/>
    <n v="3.9"/>
    <n v="7.2"/>
    <n v="196"/>
    <n v="27.222222222222221"/>
    <n v="1.5"/>
    <n v="0.12250000000000001"/>
    <n v="-1.150943896331845E-2"/>
    <n v="24.210526315789473"/>
  </r>
  <r>
    <n v="2608"/>
    <n v="50"/>
    <x v="0"/>
    <x v="8"/>
    <x v="2"/>
    <x v="0"/>
    <n v="30"/>
    <n v="7.2"/>
    <n v="10"/>
    <x v="1"/>
    <x v="1"/>
    <x v="27"/>
    <n v="5.3"/>
    <n v="6.8"/>
    <n v="192"/>
    <n v="28.235294117647058"/>
    <n v="0.79999999999999982"/>
    <n v="0.21333333333333335"/>
    <n v="-1.150943896331845E-2"/>
    <n v="28.421052631578945"/>
  </r>
  <r>
    <n v="2609"/>
    <n v="59"/>
    <x v="0"/>
    <x v="2"/>
    <x v="1"/>
    <x v="1"/>
    <n v="52"/>
    <n v="6.4"/>
    <n v="7.9"/>
    <x v="0"/>
    <x v="2"/>
    <x v="43"/>
    <n v="5.2"/>
    <n v="4.5999999999999996"/>
    <n v="452.4"/>
    <n v="98.34782608695653"/>
    <n v="1.5999999999999996"/>
    <n v="0.1673076923076923"/>
    <n v="-1.150943896331845E-2"/>
    <n v="51.578947368421055"/>
  </r>
  <r>
    <n v="2610"/>
    <n v="61"/>
    <x v="0"/>
    <x v="0"/>
    <x v="3"/>
    <x v="1"/>
    <n v="55"/>
    <n v="5.3"/>
    <n v="5.9"/>
    <x v="0"/>
    <x v="4"/>
    <x v="10"/>
    <n v="3.6"/>
    <n v="4.2"/>
    <n v="418"/>
    <n v="99.523809523809518"/>
    <n v="2.7"/>
    <n v="0.13818181818181818"/>
    <n v="-1.150943896331845E-2"/>
    <n v="55.78947368421052"/>
  </r>
  <r>
    <n v="2611"/>
    <n v="37"/>
    <x v="1"/>
    <x v="9"/>
    <x v="3"/>
    <x v="2"/>
    <n v="50"/>
    <n v="6.2"/>
    <n v="7.8"/>
    <x v="1"/>
    <x v="1"/>
    <x v="43"/>
    <n v="3.7"/>
    <n v="4.5999999999999996"/>
    <n v="434.99999999999994"/>
    <n v="94.565217391304344"/>
    <n v="1.7999999999999998"/>
    <n v="0.17399999999999999"/>
    <n v="-1.150943896331845E-2"/>
    <n v="51.578947368421055"/>
  </r>
  <r>
    <n v="2612"/>
    <n v="49"/>
    <x v="0"/>
    <x v="7"/>
    <x v="5"/>
    <x v="2"/>
    <n v="35"/>
    <n v="7"/>
    <n v="10"/>
    <x v="1"/>
    <x v="1"/>
    <x v="17"/>
    <n v="4.7"/>
    <n v="7"/>
    <n v="210"/>
    <n v="30"/>
    <n v="1"/>
    <n v="0.17142857142857143"/>
    <n v="-1.150943896331845E-2"/>
    <n v="26.315789473684209"/>
  </r>
  <r>
    <n v="2613"/>
    <n v="44"/>
    <x v="1"/>
    <x v="0"/>
    <x v="1"/>
    <x v="1"/>
    <n v="43"/>
    <n v="5.0999999999999996"/>
    <n v="6.8"/>
    <x v="0"/>
    <x v="2"/>
    <x v="32"/>
    <n v="4.7"/>
    <n v="4.8"/>
    <n v="305.3"/>
    <n v="63.604166666666671"/>
    <n v="2.9000000000000004"/>
    <n v="0.16511627906976745"/>
    <n v="-1.150943896331845E-2"/>
    <n v="49.473684210526322"/>
  </r>
  <r>
    <n v="2614"/>
    <n v="38"/>
    <x v="1"/>
    <x v="7"/>
    <x v="3"/>
    <x v="1"/>
    <n v="44"/>
    <n v="4.4000000000000004"/>
    <n v="5.7"/>
    <x v="0"/>
    <x v="2"/>
    <x v="17"/>
    <n v="3.8"/>
    <n v="4.8"/>
    <n v="264"/>
    <n v="55"/>
    <n v="3.5999999999999996"/>
    <n v="0.13636363636363635"/>
    <n v="-1.150943896331845E-2"/>
    <n v="49.473684210526322"/>
  </r>
  <r>
    <n v="2615"/>
    <n v="27"/>
    <x v="0"/>
    <x v="0"/>
    <x v="2"/>
    <x v="1"/>
    <n v="49"/>
    <n v="9"/>
    <n v="6.1"/>
    <x v="1"/>
    <x v="1"/>
    <x v="40"/>
    <n v="5"/>
    <n v="4.0999999999999996"/>
    <n v="382.2"/>
    <n v="93.219512195121951"/>
    <n v="-1"/>
    <n v="0.15918367346938775"/>
    <n v="-1.150943896331845E-2"/>
    <n v="56.84210526315789"/>
  </r>
  <r>
    <n v="2616"/>
    <n v="47"/>
    <x v="0"/>
    <x v="5"/>
    <x v="3"/>
    <x v="2"/>
    <n v="50"/>
    <n v="6.5"/>
    <n v="8.1999999999999993"/>
    <x v="0"/>
    <x v="0"/>
    <x v="74"/>
    <n v="4.5"/>
    <n v="4.2"/>
    <n v="495"/>
    <n v="117.85714285714285"/>
    <n v="1.5"/>
    <n v="0.19800000000000001"/>
    <n v="-1.150943896331845E-2"/>
    <n v="55.78947368421052"/>
  </r>
  <r>
    <n v="2617"/>
    <n v="27"/>
    <x v="0"/>
    <x v="8"/>
    <x v="4"/>
    <x v="1"/>
    <n v="39"/>
    <n v="7.6"/>
    <n v="9.1999999999999993"/>
    <x v="1"/>
    <x v="1"/>
    <x v="22"/>
    <n v="1.1000000000000001"/>
    <n v="6.5"/>
    <n v="241.8"/>
    <n v="37.200000000000003"/>
    <n v="0.40000000000000036"/>
    <n v="0.15897435897435899"/>
    <n v="-1.150943896331845E-2"/>
    <n v="31.578947368421051"/>
  </r>
  <r>
    <n v="2618"/>
    <n v="50"/>
    <x v="0"/>
    <x v="1"/>
    <x v="5"/>
    <x v="1"/>
    <n v="45"/>
    <n v="6.5"/>
    <n v="8.8000000000000007"/>
    <x v="1"/>
    <x v="1"/>
    <x v="3"/>
    <n v="6.6"/>
    <n v="4.4000000000000004"/>
    <n v="450"/>
    <n v="102.27272727272727"/>
    <n v="1.5"/>
    <n v="0.22222222222222221"/>
    <n v="-1.150943896331845E-2"/>
    <n v="53.684210526315788"/>
  </r>
  <r>
    <n v="2619"/>
    <n v="22"/>
    <x v="1"/>
    <x v="2"/>
    <x v="3"/>
    <x v="1"/>
    <n v="48"/>
    <n v="7.8"/>
    <n v="8"/>
    <x v="1"/>
    <x v="1"/>
    <x v="70"/>
    <n v="5.6"/>
    <n v="4.8"/>
    <n v="403.20000000000005"/>
    <n v="84.000000000000014"/>
    <n v="0.20000000000000018"/>
    <n v="0.17500000000000002"/>
    <n v="-1.150943896331845E-2"/>
    <n v="49.473684210526322"/>
  </r>
  <r>
    <n v="2620"/>
    <n v="22"/>
    <x v="0"/>
    <x v="3"/>
    <x v="4"/>
    <x v="2"/>
    <n v="56"/>
    <n v="6.3"/>
    <n v="7.4"/>
    <x v="0"/>
    <x v="2"/>
    <x v="9"/>
    <n v="4.5"/>
    <n v="4.7"/>
    <n v="448"/>
    <n v="95.319148936170208"/>
    <n v="1.7000000000000002"/>
    <n v="0.14285714285714285"/>
    <n v="-1.150943896331845E-2"/>
    <n v="50.526315789473685"/>
  </r>
  <r>
    <n v="2621"/>
    <n v="63"/>
    <x v="1"/>
    <x v="0"/>
    <x v="0"/>
    <x v="1"/>
    <n v="50"/>
    <n v="7.1"/>
    <n v="8.9"/>
    <x v="0"/>
    <x v="0"/>
    <x v="42"/>
    <n v="3.7"/>
    <n v="5.2"/>
    <n v="425"/>
    <n v="81.730769230769226"/>
    <n v="0.90000000000000036"/>
    <n v="0.17"/>
    <n v="-1.150943896331845E-2"/>
    <n v="45.263157894736835"/>
  </r>
  <r>
    <n v="2622"/>
    <n v="41"/>
    <x v="0"/>
    <x v="5"/>
    <x v="4"/>
    <x v="1"/>
    <n v="51"/>
    <n v="4.5"/>
    <n v="5.2"/>
    <x v="0"/>
    <x v="0"/>
    <x v="1"/>
    <n v="4.5"/>
    <n v="3.5"/>
    <n v="418.2"/>
    <n v="119.48571428571428"/>
    <n v="3.5"/>
    <n v="0.16078431372549018"/>
    <n v="-1.150943896331845E-2"/>
    <n v="63.157894736842103"/>
  </r>
  <r>
    <n v="2623"/>
    <n v="36"/>
    <x v="0"/>
    <x v="8"/>
    <x v="4"/>
    <x v="1"/>
    <n v="45"/>
    <n v="3.6"/>
    <n v="4.3"/>
    <x v="0"/>
    <x v="0"/>
    <x v="12"/>
    <n v="1.6"/>
    <n v="4.5999999999999996"/>
    <n v="234"/>
    <n v="50.869565217391312"/>
    <n v="4.4000000000000004"/>
    <n v="0.11555555555555556"/>
    <n v="-1.150943896331845E-2"/>
    <n v="51.578947368421055"/>
  </r>
  <r>
    <n v="2624"/>
    <n v="55"/>
    <x v="1"/>
    <x v="3"/>
    <x v="2"/>
    <x v="1"/>
    <n v="56"/>
    <n v="5.5"/>
    <n v="6.1"/>
    <x v="1"/>
    <x v="1"/>
    <x v="3"/>
    <n v="5.5"/>
    <n v="3.1"/>
    <n v="560"/>
    <n v="180.64516129032256"/>
    <n v="2.5"/>
    <n v="0.17857142857142858"/>
    <n v="-1.150943896331845E-2"/>
    <n v="67.368421052631575"/>
  </r>
  <r>
    <n v="2625"/>
    <n v="36"/>
    <x v="1"/>
    <x v="2"/>
    <x v="2"/>
    <x v="0"/>
    <n v="48"/>
    <n v="4.0999999999999996"/>
    <n v="4.8"/>
    <x v="0"/>
    <x v="3"/>
    <x v="10"/>
    <n v="2.2000000000000002"/>
    <n v="3.6"/>
    <n v="364.79999999999995"/>
    <n v="101.33333333333331"/>
    <n v="3.9000000000000004"/>
    <n v="0.15833333333333333"/>
    <n v="-1.150943896331845E-2"/>
    <n v="62.10526315789474"/>
  </r>
  <r>
    <n v="2626"/>
    <n v="33"/>
    <x v="0"/>
    <x v="5"/>
    <x v="5"/>
    <x v="2"/>
    <n v="38"/>
    <n v="3"/>
    <n v="4.2"/>
    <x v="0"/>
    <x v="4"/>
    <x v="17"/>
    <n v="4.0999999999999996"/>
    <n v="4.0999999999999996"/>
    <n v="228"/>
    <n v="55.609756097560982"/>
    <n v="5"/>
    <n v="0.15789473684210525"/>
    <n v="-1.150943896331845E-2"/>
    <n v="56.84210526315789"/>
  </r>
  <r>
    <n v="2627"/>
    <n v="28"/>
    <x v="0"/>
    <x v="3"/>
    <x v="2"/>
    <x v="2"/>
    <n v="56"/>
    <n v="6.7"/>
    <n v="7.9"/>
    <x v="0"/>
    <x v="0"/>
    <x v="3"/>
    <n v="4.5"/>
    <n v="3.9"/>
    <n v="560"/>
    <n v="143.58974358974359"/>
    <n v="1.2999999999999998"/>
    <n v="0.17857142857142858"/>
    <n v="-1.150943896331845E-2"/>
    <n v="58.947368421052623"/>
  </r>
  <r>
    <n v="2628"/>
    <n v="49"/>
    <x v="1"/>
    <x v="9"/>
    <x v="4"/>
    <x v="1"/>
    <n v="50"/>
    <n v="3.5"/>
    <n v="3.8"/>
    <x v="0"/>
    <x v="2"/>
    <x v="5"/>
    <n v="4.7"/>
    <n v="2.6"/>
    <n v="430"/>
    <n v="165.38461538461539"/>
    <n v="4.5"/>
    <n v="0.17199999999999999"/>
    <n v="-1.150943896331845E-2"/>
    <n v="72.631578947368425"/>
  </r>
  <r>
    <n v="2629"/>
    <n v="40"/>
    <x v="0"/>
    <x v="4"/>
    <x v="1"/>
    <x v="0"/>
    <n v="41"/>
    <n v="7.6"/>
    <n v="9"/>
    <x v="1"/>
    <x v="1"/>
    <x v="9"/>
    <n v="3.3"/>
    <n v="5.5"/>
    <n v="328"/>
    <n v="59.636363636363633"/>
    <n v="0.40000000000000036"/>
    <n v="0.1951219512195122"/>
    <n v="-1.150943896331845E-2"/>
    <n v="42.105263157894733"/>
  </r>
  <r>
    <n v="2630"/>
    <n v="31"/>
    <x v="0"/>
    <x v="7"/>
    <x v="2"/>
    <x v="1"/>
    <n v="41"/>
    <n v="8.4"/>
    <n v="7.9"/>
    <x v="1"/>
    <x v="1"/>
    <x v="22"/>
    <n v="5.9"/>
    <n v="5.8"/>
    <n v="254.20000000000002"/>
    <n v="43.827586206896555"/>
    <n v="-0.40000000000000036"/>
    <n v="0.15121951219512195"/>
    <n v="-1.150943896331845E-2"/>
    <n v="38.947368421052637"/>
  </r>
  <r>
    <n v="2631"/>
    <n v="56"/>
    <x v="1"/>
    <x v="7"/>
    <x v="2"/>
    <x v="1"/>
    <n v="47"/>
    <n v="4"/>
    <n v="4.9000000000000004"/>
    <x v="0"/>
    <x v="4"/>
    <x v="5"/>
    <n v="5.3"/>
    <n v="3.1"/>
    <n v="404.2"/>
    <n v="130.38709677419354"/>
    <n v="4"/>
    <n v="0.18297872340425531"/>
    <n v="-1.150943896331845E-2"/>
    <n v="67.368421052631575"/>
  </r>
  <r>
    <n v="2632"/>
    <n v="51"/>
    <x v="1"/>
    <x v="6"/>
    <x v="4"/>
    <x v="2"/>
    <n v="48"/>
    <n v="6.6"/>
    <n v="8.6"/>
    <x v="1"/>
    <x v="1"/>
    <x v="70"/>
    <n v="4"/>
    <n v="5.0999999999999996"/>
    <n v="403.20000000000005"/>
    <n v="79.058823529411782"/>
    <n v="1.4000000000000004"/>
    <n v="0.17500000000000002"/>
    <n v="-1.150943896331845E-2"/>
    <n v="46.315789473684212"/>
  </r>
  <r>
    <n v="2633"/>
    <n v="30"/>
    <x v="1"/>
    <x v="9"/>
    <x v="0"/>
    <x v="1"/>
    <n v="46"/>
    <n v="9"/>
    <n v="6.4"/>
    <x v="1"/>
    <x v="1"/>
    <x v="1"/>
    <n v="4.5"/>
    <n v="4.0999999999999996"/>
    <n v="377.2"/>
    <n v="92"/>
    <n v="-1"/>
    <n v="0.17826086956521739"/>
    <n v="-1.150943896331845E-2"/>
    <n v="56.84210526315789"/>
  </r>
  <r>
    <n v="2634"/>
    <n v="39"/>
    <x v="1"/>
    <x v="4"/>
    <x v="0"/>
    <x v="1"/>
    <n v="47"/>
    <n v="5.5"/>
    <n v="7"/>
    <x v="0"/>
    <x v="2"/>
    <x v="40"/>
    <n v="6.5"/>
    <n v="4.5999999999999996"/>
    <n v="366.59999999999997"/>
    <n v="79.695652173913047"/>
    <n v="2.5"/>
    <n v="0.16595744680851063"/>
    <n v="-1.150943896331845E-2"/>
    <n v="51.578947368421055"/>
  </r>
  <r>
    <n v="2635"/>
    <n v="54"/>
    <x v="1"/>
    <x v="6"/>
    <x v="3"/>
    <x v="2"/>
    <n v="58"/>
    <n v="7.1"/>
    <n v="8"/>
    <x v="1"/>
    <x v="1"/>
    <x v="3"/>
    <n v="4.2"/>
    <n v="4"/>
    <n v="580"/>
    <n v="145"/>
    <n v="0.90000000000000036"/>
    <n v="0.17241379310344829"/>
    <n v="-1.150943896331845E-2"/>
    <n v="57.894736842105267"/>
  </r>
  <r>
    <n v="2636"/>
    <n v="30"/>
    <x v="1"/>
    <x v="3"/>
    <x v="5"/>
    <x v="1"/>
    <n v="53"/>
    <n v="9"/>
    <n v="5.7"/>
    <x v="1"/>
    <x v="1"/>
    <x v="3"/>
    <n v="4"/>
    <n v="2.8"/>
    <n v="530"/>
    <n v="189.28571428571431"/>
    <n v="-1"/>
    <n v="0.18867924528301888"/>
    <n v="-1.150943896331845E-2"/>
    <n v="70.526315789473685"/>
  </r>
  <r>
    <n v="2637"/>
    <n v="27"/>
    <x v="1"/>
    <x v="6"/>
    <x v="0"/>
    <x v="0"/>
    <n v="46"/>
    <n v="3.7"/>
    <n v="4.4000000000000004"/>
    <x v="0"/>
    <x v="2"/>
    <x v="55"/>
    <n v="3.3"/>
    <n v="3.3"/>
    <n v="363.40000000000003"/>
    <n v="110.12121212121214"/>
    <n v="4.3"/>
    <n v="0.17173913043478262"/>
    <n v="-1.150943896331845E-2"/>
    <n v="65.26315789473685"/>
  </r>
  <r>
    <n v="2638"/>
    <n v="23"/>
    <x v="1"/>
    <x v="0"/>
    <x v="2"/>
    <x v="2"/>
    <n v="52"/>
    <n v="4.7"/>
    <n v="5.3"/>
    <x v="0"/>
    <x v="3"/>
    <x v="3"/>
    <n v="4.5"/>
    <n v="2.7"/>
    <n v="520"/>
    <n v="192.59259259259258"/>
    <n v="3.3"/>
    <n v="0.19230769230769232"/>
    <n v="-1.150943896331845E-2"/>
    <n v="71.578947368421055"/>
  </r>
  <r>
    <n v="2639"/>
    <n v="46"/>
    <x v="1"/>
    <x v="9"/>
    <x v="1"/>
    <x v="1"/>
    <n v="36"/>
    <n v="7"/>
    <n v="10"/>
    <x v="1"/>
    <x v="1"/>
    <x v="54"/>
    <n v="5.6"/>
    <n v="7.3"/>
    <n v="194.4"/>
    <n v="26.63013698630137"/>
    <n v="1"/>
    <n v="0.15000000000000002"/>
    <n v="-1.150943896331845E-2"/>
    <n v="23.157894736842106"/>
  </r>
  <r>
    <n v="2640"/>
    <n v="63"/>
    <x v="0"/>
    <x v="5"/>
    <x v="3"/>
    <x v="1"/>
    <n v="48"/>
    <n v="9"/>
    <n v="6.2"/>
    <x v="1"/>
    <x v="1"/>
    <x v="74"/>
    <n v="4.5999999999999996"/>
    <n v="3.1"/>
    <n v="475.20000000000005"/>
    <n v="153.29032258064518"/>
    <n v="-1"/>
    <n v="0.20625000000000002"/>
    <n v="-1.150943896331845E-2"/>
    <n v="67.368421052631575"/>
  </r>
  <r>
    <n v="2641"/>
    <n v="59"/>
    <x v="0"/>
    <x v="5"/>
    <x v="5"/>
    <x v="1"/>
    <n v="59"/>
    <n v="5.0999999999999996"/>
    <n v="5.3"/>
    <x v="0"/>
    <x v="3"/>
    <x v="20"/>
    <n v="4.5999999999999996"/>
    <n v="3"/>
    <n v="542.79999999999995"/>
    <n v="180.93333333333331"/>
    <n v="2.9000000000000004"/>
    <n v="0.15593220338983049"/>
    <n v="-1.150943896331845E-2"/>
    <n v="68.421052631578945"/>
  </r>
  <r>
    <n v="2642"/>
    <n v="57"/>
    <x v="1"/>
    <x v="4"/>
    <x v="1"/>
    <x v="1"/>
    <n v="43"/>
    <n v="9"/>
    <n v="6.7"/>
    <x v="1"/>
    <x v="1"/>
    <x v="3"/>
    <n v="5.6"/>
    <n v="3.4"/>
    <n v="430"/>
    <n v="126.47058823529412"/>
    <n v="-1"/>
    <n v="0.23255813953488372"/>
    <n v="-1.150943896331845E-2"/>
    <n v="64.21052631578948"/>
  </r>
  <r>
    <n v="2643"/>
    <n v="49"/>
    <x v="1"/>
    <x v="2"/>
    <x v="1"/>
    <x v="1"/>
    <n v="38"/>
    <n v="6.4"/>
    <n v="9.3000000000000007"/>
    <x v="1"/>
    <x v="1"/>
    <x v="17"/>
    <n v="4"/>
    <n v="6.6"/>
    <n v="228"/>
    <n v="34.545454545454547"/>
    <n v="1.5999999999999996"/>
    <n v="0.15789473684210525"/>
    <n v="-1.150943896331845E-2"/>
    <n v="30.526315789473692"/>
  </r>
  <r>
    <n v="2644"/>
    <n v="63"/>
    <x v="0"/>
    <x v="5"/>
    <x v="2"/>
    <x v="0"/>
    <n v="39"/>
    <n v="3.2"/>
    <n v="4.5"/>
    <x v="0"/>
    <x v="0"/>
    <x v="51"/>
    <n v="4.5999999999999996"/>
    <n v="5.0999999999999996"/>
    <n v="167.7"/>
    <n v="32.882352941176471"/>
    <n v="4.8"/>
    <n v="0.11025641025641025"/>
    <n v="-1.150943896331845E-2"/>
    <n v="46.315789473684212"/>
  </r>
  <r>
    <n v="2645"/>
    <n v="46"/>
    <x v="1"/>
    <x v="9"/>
    <x v="4"/>
    <x v="1"/>
    <n v="36"/>
    <n v="8.6"/>
    <n v="8"/>
    <x v="1"/>
    <x v="1"/>
    <x v="27"/>
    <n v="5.0999999999999996"/>
    <n v="5.8"/>
    <n v="230.4"/>
    <n v="39.724137931034484"/>
    <n v="-0.59999999999999964"/>
    <n v="0.17777777777777778"/>
    <n v="-1.150943896331845E-2"/>
    <n v="38.947368421052637"/>
  </r>
  <r>
    <n v="2646"/>
    <n v="40"/>
    <x v="0"/>
    <x v="8"/>
    <x v="4"/>
    <x v="1"/>
    <n v="38"/>
    <n v="5.5"/>
    <n v="8"/>
    <x v="1"/>
    <x v="1"/>
    <x v="2"/>
    <n v="5"/>
    <n v="5.0999999999999996"/>
    <n v="292.60000000000002"/>
    <n v="57.372549019607852"/>
    <n v="2.5"/>
    <n v="0.20263157894736841"/>
    <n v="-1.150943896331845E-2"/>
    <n v="46.315789473684212"/>
  </r>
  <r>
    <n v="2647"/>
    <n v="39"/>
    <x v="1"/>
    <x v="7"/>
    <x v="4"/>
    <x v="1"/>
    <n v="42"/>
    <n v="6.9"/>
    <n v="9.6"/>
    <x v="1"/>
    <x v="1"/>
    <x v="12"/>
    <n v="3.5"/>
    <n v="7.2"/>
    <n v="218.4"/>
    <n v="30.333333333333332"/>
    <n v="1.0999999999999996"/>
    <n v="0.12380952380952381"/>
    <n v="-1.150943896331845E-2"/>
    <n v="24.210526315789473"/>
  </r>
  <r>
    <n v="2648"/>
    <n v="23"/>
    <x v="1"/>
    <x v="8"/>
    <x v="0"/>
    <x v="1"/>
    <n v="33"/>
    <n v="3.7"/>
    <n v="5.8"/>
    <x v="0"/>
    <x v="0"/>
    <x v="61"/>
    <n v="4.4000000000000004"/>
    <n v="6"/>
    <n v="125.39999999999999"/>
    <n v="20.9"/>
    <n v="4.3"/>
    <n v="0.11515151515151514"/>
    <n v="-1.150943896331845E-2"/>
    <n v="36.84210526315789"/>
  </r>
  <r>
    <n v="2649"/>
    <n v="30"/>
    <x v="1"/>
    <x v="6"/>
    <x v="4"/>
    <x v="2"/>
    <n v="45"/>
    <n v="5.0999999999999996"/>
    <n v="6.6"/>
    <x v="1"/>
    <x v="1"/>
    <x v="56"/>
    <n v="4.0999999999999996"/>
    <n v="3.8"/>
    <n v="405"/>
    <n v="106.57894736842105"/>
    <n v="2.9000000000000004"/>
    <n v="0.2"/>
    <n v="-1.150943896331845E-2"/>
    <n v="60"/>
  </r>
  <r>
    <n v="2650"/>
    <n v="32"/>
    <x v="0"/>
    <x v="1"/>
    <x v="5"/>
    <x v="1"/>
    <n v="52"/>
    <n v="4"/>
    <n v="4.2"/>
    <x v="0"/>
    <x v="3"/>
    <x v="3"/>
    <n v="4.3"/>
    <n v="2.1"/>
    <n v="520"/>
    <n v="247.61904761904762"/>
    <n v="4"/>
    <n v="0.19230769230769232"/>
    <n v="-1.150943896331845E-2"/>
    <n v="77.894736842105274"/>
  </r>
  <r>
    <n v="2651"/>
    <n v="28"/>
    <x v="1"/>
    <x v="0"/>
    <x v="2"/>
    <x v="0"/>
    <n v="37"/>
    <n v="3.8"/>
    <n v="5.5"/>
    <x v="0"/>
    <x v="3"/>
    <x v="4"/>
    <n v="3.1"/>
    <n v="5.3"/>
    <n v="177.6"/>
    <n v="33.509433962264154"/>
    <n v="4.2"/>
    <n v="0.12972972972972974"/>
    <n v="-1.150943896331845E-2"/>
    <n v="44.21052631578948"/>
  </r>
  <r>
    <n v="2652"/>
    <n v="23"/>
    <x v="0"/>
    <x v="1"/>
    <x v="0"/>
    <x v="1"/>
    <n v="57"/>
    <n v="6.3"/>
    <n v="7.3"/>
    <x v="0"/>
    <x v="3"/>
    <x v="3"/>
    <n v="6.7"/>
    <n v="3.7"/>
    <n v="570"/>
    <n v="154.05405405405403"/>
    <n v="1.7000000000000002"/>
    <n v="0.17543859649122806"/>
    <n v="-1.150943896331845E-2"/>
    <n v="61.05263157894737"/>
  </r>
  <r>
    <n v="2653"/>
    <n v="31"/>
    <x v="0"/>
    <x v="9"/>
    <x v="5"/>
    <x v="1"/>
    <n v="49"/>
    <n v="7.1"/>
    <n v="9"/>
    <x v="1"/>
    <x v="1"/>
    <x v="67"/>
    <n v="3.2"/>
    <n v="6.2"/>
    <n v="323.39999999999998"/>
    <n v="52.161290322580641"/>
    <n v="0.90000000000000036"/>
    <n v="0.13469387755102041"/>
    <n v="-1.150943896331845E-2"/>
    <n v="34.736842105263158"/>
  </r>
  <r>
    <n v="2654"/>
    <n v="28"/>
    <x v="0"/>
    <x v="1"/>
    <x v="4"/>
    <x v="1"/>
    <n v="53"/>
    <n v="5.4"/>
    <n v="6.3"/>
    <x v="0"/>
    <x v="0"/>
    <x v="9"/>
    <n v="4"/>
    <n v="4.0999999999999996"/>
    <n v="424"/>
    <n v="103.41463414634147"/>
    <n v="2.5999999999999996"/>
    <n v="0.15094339622641509"/>
    <n v="-1.150943896331845E-2"/>
    <n v="56.84210526315789"/>
  </r>
  <r>
    <n v="2655"/>
    <n v="32"/>
    <x v="1"/>
    <x v="8"/>
    <x v="5"/>
    <x v="1"/>
    <n v="39"/>
    <n v="4"/>
    <n v="5.7"/>
    <x v="0"/>
    <x v="0"/>
    <x v="68"/>
    <n v="3.4"/>
    <n v="6.1"/>
    <n v="136.5"/>
    <n v="22.377049180327869"/>
    <n v="4"/>
    <n v="8.9743589743589744E-2"/>
    <n v="-1.150943896331845E-2"/>
    <n v="35.789473684210535"/>
  </r>
  <r>
    <n v="2656"/>
    <n v="45"/>
    <x v="0"/>
    <x v="2"/>
    <x v="1"/>
    <x v="0"/>
    <n v="51"/>
    <n v="4.3"/>
    <n v="4.8"/>
    <x v="0"/>
    <x v="0"/>
    <x v="42"/>
    <n v="4.8"/>
    <n v="3.2"/>
    <n v="433.5"/>
    <n v="135.46875"/>
    <n v="3.7"/>
    <n v="0.16666666666666666"/>
    <n v="-1.150943896331845E-2"/>
    <n v="66.315789473684205"/>
  </r>
  <r>
    <n v="2657"/>
    <n v="57"/>
    <x v="0"/>
    <x v="9"/>
    <x v="2"/>
    <x v="1"/>
    <n v="36"/>
    <n v="6.8"/>
    <n v="10"/>
    <x v="1"/>
    <x v="1"/>
    <x v="35"/>
    <n v="3.6"/>
    <n v="6.9"/>
    <n v="226.79999999999998"/>
    <n v="32.869565217391298"/>
    <n v="1.2000000000000002"/>
    <n v="0.17499999999999999"/>
    <n v="-1.150943896331845E-2"/>
    <n v="27.368421052631575"/>
  </r>
  <r>
    <n v="2658"/>
    <n v="61"/>
    <x v="1"/>
    <x v="7"/>
    <x v="2"/>
    <x v="2"/>
    <n v="52"/>
    <n v="6.4"/>
    <n v="7.8"/>
    <x v="0"/>
    <x v="4"/>
    <x v="29"/>
    <n v="5.5"/>
    <n v="4.5"/>
    <n v="462.8"/>
    <n v="102.84444444444445"/>
    <n v="1.5999999999999996"/>
    <n v="0.17115384615384616"/>
    <n v="-1.150943896331845E-2"/>
    <n v="52.631578947368418"/>
  </r>
  <r>
    <n v="2659"/>
    <n v="32"/>
    <x v="1"/>
    <x v="4"/>
    <x v="5"/>
    <x v="1"/>
    <n v="46"/>
    <n v="6.8"/>
    <n v="9.1"/>
    <x v="0"/>
    <x v="5"/>
    <x v="63"/>
    <n v="4.5999999999999996"/>
    <n v="4.8"/>
    <n v="432.40000000000003"/>
    <n v="90.083333333333343"/>
    <n v="1.2000000000000002"/>
    <n v="0.20434782608695654"/>
    <n v="-1.150943896331845E-2"/>
    <n v="49.473684210526322"/>
  </r>
  <r>
    <n v="2660"/>
    <n v="58"/>
    <x v="1"/>
    <x v="9"/>
    <x v="3"/>
    <x v="2"/>
    <n v="49"/>
    <n v="8.5"/>
    <n v="6.8"/>
    <x v="1"/>
    <x v="1"/>
    <x v="18"/>
    <n v="5.8"/>
    <n v="4.5999999999999996"/>
    <n v="367.5"/>
    <n v="79.891304347826093"/>
    <n v="-0.5"/>
    <n v="0.15306122448979592"/>
    <n v="-1.150943896331845E-2"/>
    <n v="51.578947368421055"/>
  </r>
  <r>
    <n v="2661"/>
    <n v="47"/>
    <x v="1"/>
    <x v="3"/>
    <x v="2"/>
    <x v="1"/>
    <n v="35"/>
    <n v="7.1"/>
    <n v="10"/>
    <x v="1"/>
    <x v="1"/>
    <x v="71"/>
    <n v="3.2"/>
    <n v="8.6"/>
    <n v="98"/>
    <n v="11.395348837209303"/>
    <n v="0.90000000000000036"/>
    <n v="0.08"/>
    <n v="-1.150943896331845E-2"/>
    <n v="9.4736842105263186"/>
  </r>
  <r>
    <n v="2662"/>
    <n v="38"/>
    <x v="0"/>
    <x v="7"/>
    <x v="1"/>
    <x v="1"/>
    <n v="37"/>
    <n v="6.8"/>
    <n v="10"/>
    <x v="1"/>
    <x v="1"/>
    <x v="28"/>
    <n v="5.6"/>
    <n v="6.4"/>
    <n v="266.40000000000003"/>
    <n v="41.625"/>
    <n v="1.2000000000000002"/>
    <n v="0.19459459459459461"/>
    <n v="-1.150943896331845E-2"/>
    <n v="32.631578947368418"/>
  </r>
  <r>
    <n v="2663"/>
    <n v="43"/>
    <x v="1"/>
    <x v="9"/>
    <x v="2"/>
    <x v="1"/>
    <n v="49"/>
    <n v="9"/>
    <n v="6.1"/>
    <x v="1"/>
    <x v="1"/>
    <x v="50"/>
    <n v="4.0999999999999996"/>
    <n v="3.5"/>
    <n v="445.9"/>
    <n v="127.39999999999999"/>
    <n v="-1"/>
    <n v="0.18571428571428572"/>
    <n v="-1.150943896331845E-2"/>
    <n v="63.157894736842103"/>
  </r>
  <r>
    <n v="2664"/>
    <n v="38"/>
    <x v="1"/>
    <x v="3"/>
    <x v="3"/>
    <x v="1"/>
    <n v="37"/>
    <n v="5.8"/>
    <n v="8.5"/>
    <x v="1"/>
    <x v="1"/>
    <x v="11"/>
    <n v="4.3"/>
    <n v="5.6"/>
    <n v="270.09999999999997"/>
    <n v="48.232142857142854"/>
    <n v="2.2000000000000002"/>
    <n v="0.19729729729729728"/>
    <n v="-1.150943896331845E-2"/>
    <n v="41.052631578947377"/>
  </r>
  <r>
    <n v="2665"/>
    <n v="32"/>
    <x v="0"/>
    <x v="7"/>
    <x v="2"/>
    <x v="2"/>
    <n v="48"/>
    <n v="9"/>
    <n v="6.2"/>
    <x v="1"/>
    <x v="1"/>
    <x v="2"/>
    <n v="2.2999999999999998"/>
    <n v="4.2"/>
    <n v="369.6"/>
    <n v="88"/>
    <n v="-1"/>
    <n v="0.16041666666666668"/>
    <n v="-1.150943896331845E-2"/>
    <n v="55.78947368421052"/>
  </r>
  <r>
    <n v="2666"/>
    <n v="32"/>
    <x v="0"/>
    <x v="6"/>
    <x v="2"/>
    <x v="1"/>
    <n v="34"/>
    <n v="8.3000000000000007"/>
    <n v="8.6"/>
    <x v="1"/>
    <x v="1"/>
    <x v="32"/>
    <n v="6"/>
    <n v="5.7"/>
    <n v="241.39999999999998"/>
    <n v="42.350877192982452"/>
    <n v="-0.30000000000000071"/>
    <n v="0.20882352941176469"/>
    <n v="-1.150943896331845E-2"/>
    <n v="40"/>
  </r>
  <r>
    <n v="2667"/>
    <n v="47"/>
    <x v="0"/>
    <x v="5"/>
    <x v="3"/>
    <x v="1"/>
    <n v="51"/>
    <n v="5.8"/>
    <n v="7"/>
    <x v="1"/>
    <x v="1"/>
    <x v="0"/>
    <n v="7.2"/>
    <n v="4.8"/>
    <n v="377.40000000000003"/>
    <n v="78.625000000000014"/>
    <n v="2.2000000000000002"/>
    <n v="0.14509803921568629"/>
    <n v="-1.150943896331845E-2"/>
    <n v="49.473684210526322"/>
  </r>
  <r>
    <n v="2668"/>
    <n v="21"/>
    <x v="0"/>
    <x v="0"/>
    <x v="2"/>
    <x v="1"/>
    <n v="35"/>
    <n v="7.4"/>
    <n v="9.9"/>
    <x v="1"/>
    <x v="1"/>
    <x v="16"/>
    <n v="3.2"/>
    <n v="7.7"/>
    <n v="161"/>
    <n v="20.90909090909091"/>
    <n v="0.59999999999999964"/>
    <n v="0.13142857142857142"/>
    <n v="-1.150943896331845E-2"/>
    <n v="18.94736842105263"/>
  </r>
  <r>
    <n v="2669"/>
    <n v="29"/>
    <x v="1"/>
    <x v="5"/>
    <x v="5"/>
    <x v="1"/>
    <n v="49"/>
    <n v="5.9"/>
    <n v="7.4"/>
    <x v="0"/>
    <x v="4"/>
    <x v="50"/>
    <n v="5.5"/>
    <n v="4.2"/>
    <n v="445.9"/>
    <n v="106.16666666666666"/>
    <n v="2.0999999999999996"/>
    <n v="0.18571428571428572"/>
    <n v="-1.150943896331845E-2"/>
    <n v="55.78947368421052"/>
  </r>
  <r>
    <n v="2670"/>
    <n v="41"/>
    <x v="1"/>
    <x v="8"/>
    <x v="0"/>
    <x v="0"/>
    <n v="50"/>
    <n v="4"/>
    <n v="4.5999999999999996"/>
    <x v="0"/>
    <x v="4"/>
    <x v="9"/>
    <n v="4.8"/>
    <n v="3.3"/>
    <n v="400"/>
    <n v="121.21212121212122"/>
    <n v="4"/>
    <n v="0.16"/>
    <n v="-1.150943896331845E-2"/>
    <n v="65.26315789473685"/>
  </r>
  <r>
    <n v="2671"/>
    <n v="32"/>
    <x v="1"/>
    <x v="4"/>
    <x v="5"/>
    <x v="0"/>
    <n v="39"/>
    <n v="6.2"/>
    <n v="8.9"/>
    <x v="1"/>
    <x v="1"/>
    <x v="35"/>
    <n v="2.6"/>
    <n v="6.3"/>
    <n v="245.7"/>
    <n v="39"/>
    <n v="1.7999999999999998"/>
    <n v="0.16153846153846155"/>
    <n v="-1.150943896331845E-2"/>
    <n v="33.684210526315788"/>
  </r>
  <r>
    <n v="2672"/>
    <n v="28"/>
    <x v="1"/>
    <x v="5"/>
    <x v="2"/>
    <x v="0"/>
    <n v="49"/>
    <n v="4"/>
    <n v="4.5999999999999996"/>
    <x v="0"/>
    <x v="0"/>
    <x v="3"/>
    <n v="6.8"/>
    <n v="2.2999999999999998"/>
    <n v="490"/>
    <n v="213.04347826086959"/>
    <n v="4"/>
    <n v="0.20408163265306123"/>
    <n v="-1.150943896331845E-2"/>
    <n v="75.789473684210535"/>
  </r>
  <r>
    <n v="2673"/>
    <n v="52"/>
    <x v="0"/>
    <x v="9"/>
    <x v="4"/>
    <x v="1"/>
    <n v="47"/>
    <n v="6.5"/>
    <n v="8.6"/>
    <x v="0"/>
    <x v="3"/>
    <x v="5"/>
    <n v="4.5"/>
    <n v="5"/>
    <n v="404.2"/>
    <n v="80.84"/>
    <n v="1.5"/>
    <n v="0.18297872340425531"/>
    <n v="-1.150943896331845E-2"/>
    <n v="47.368421052631575"/>
  </r>
  <r>
    <n v="2674"/>
    <n v="33"/>
    <x v="1"/>
    <x v="6"/>
    <x v="4"/>
    <x v="2"/>
    <n v="40"/>
    <n v="7.4"/>
    <n v="9.4"/>
    <x v="1"/>
    <x v="1"/>
    <x v="17"/>
    <n v="1.5"/>
    <n v="6.7"/>
    <n v="240"/>
    <n v="35.820895522388057"/>
    <n v="0.59999999999999964"/>
    <n v="0.15"/>
    <n v="-1.150943896331845E-2"/>
    <n v="29.473684210526311"/>
  </r>
  <r>
    <n v="2675"/>
    <n v="39"/>
    <x v="0"/>
    <x v="1"/>
    <x v="0"/>
    <x v="0"/>
    <n v="36"/>
    <n v="5.9"/>
    <n v="8.6999999999999993"/>
    <x v="0"/>
    <x v="4"/>
    <x v="32"/>
    <n v="3.5"/>
    <n v="5.8"/>
    <n v="255.6"/>
    <n v="44.068965517241381"/>
    <n v="2.0999999999999996"/>
    <n v="0.19722222222222222"/>
    <n v="-1.150943896331845E-2"/>
    <n v="38.947368421052637"/>
  </r>
  <r>
    <n v="2676"/>
    <n v="34"/>
    <x v="2"/>
    <x v="8"/>
    <x v="2"/>
    <x v="1"/>
    <n v="30"/>
    <n v="6.5"/>
    <n v="10"/>
    <x v="1"/>
    <x v="1"/>
    <x v="76"/>
    <n v="1.8"/>
    <n v="7.7"/>
    <n v="135"/>
    <n v="17.532467532467532"/>
    <n v="1.5"/>
    <n v="0.15"/>
    <n v="-1.150943896331845E-2"/>
    <n v="18.94736842105263"/>
  </r>
  <r>
    <n v="2677"/>
    <n v="51"/>
    <x v="0"/>
    <x v="5"/>
    <x v="1"/>
    <x v="1"/>
    <n v="47"/>
    <n v="6.5"/>
    <n v="8.6"/>
    <x v="0"/>
    <x v="3"/>
    <x v="9"/>
    <n v="4.8"/>
    <n v="5.3"/>
    <n v="376"/>
    <n v="70.943396226415103"/>
    <n v="1.5"/>
    <n v="0.1702127659574468"/>
    <n v="-1.150943896331845E-2"/>
    <n v="44.21052631578948"/>
  </r>
  <r>
    <n v="2678"/>
    <n v="52"/>
    <x v="1"/>
    <x v="2"/>
    <x v="2"/>
    <x v="2"/>
    <n v="32"/>
    <n v="7.5"/>
    <n v="10"/>
    <x v="1"/>
    <x v="1"/>
    <x v="49"/>
    <n v="3.5"/>
    <n v="7.9"/>
    <n v="131.19999999999999"/>
    <n v="16.607594936708857"/>
    <n v="0.5"/>
    <n v="0.12812499999999999"/>
    <n v="-1.150943896331845E-2"/>
    <n v="16.84210526315789"/>
  </r>
  <r>
    <n v="2679"/>
    <n v="36"/>
    <x v="0"/>
    <x v="4"/>
    <x v="4"/>
    <x v="1"/>
    <n v="45"/>
    <n v="6.3"/>
    <n v="8.5"/>
    <x v="1"/>
    <x v="1"/>
    <x v="7"/>
    <n v="5.7"/>
    <n v="5.8"/>
    <n v="310.5"/>
    <n v="53.53448275862069"/>
    <n v="1.7000000000000002"/>
    <n v="0.15333333333333335"/>
    <n v="-1.150943896331845E-2"/>
    <n v="38.947368421052637"/>
  </r>
  <r>
    <n v="2680"/>
    <n v="43"/>
    <x v="0"/>
    <x v="1"/>
    <x v="3"/>
    <x v="0"/>
    <n v="42"/>
    <n v="5.7"/>
    <n v="7.9"/>
    <x v="0"/>
    <x v="4"/>
    <x v="9"/>
    <n v="6.9"/>
    <n v="4.9000000000000004"/>
    <n v="336"/>
    <n v="68.571428571428569"/>
    <n v="2.2999999999999998"/>
    <n v="0.19047619047619047"/>
    <n v="-1.150943896331845E-2"/>
    <n v="48.421052631578945"/>
  </r>
  <r>
    <n v="2681"/>
    <n v="49"/>
    <x v="0"/>
    <x v="0"/>
    <x v="0"/>
    <x v="1"/>
    <n v="50"/>
    <n v="7.4"/>
    <n v="8.4"/>
    <x v="1"/>
    <x v="1"/>
    <x v="3"/>
    <n v="7.6"/>
    <n v="4.2"/>
    <n v="500"/>
    <n v="119.04761904761904"/>
    <n v="0.59999999999999964"/>
    <n v="0.2"/>
    <n v="-1.150943896331845E-2"/>
    <n v="55.78947368421052"/>
  </r>
  <r>
    <n v="2682"/>
    <n v="32"/>
    <x v="1"/>
    <x v="9"/>
    <x v="3"/>
    <x v="1"/>
    <n v="42"/>
    <n v="6.4"/>
    <n v="9"/>
    <x v="1"/>
    <x v="1"/>
    <x v="5"/>
    <n v="3.7"/>
    <n v="5.2"/>
    <n v="361.2"/>
    <n v="69.461538461538453"/>
    <n v="1.5999999999999996"/>
    <n v="0.20476190476190476"/>
    <n v="-1.150943896331845E-2"/>
    <n v="45.263157894736835"/>
  </r>
  <r>
    <n v="2683"/>
    <n v="35"/>
    <x v="1"/>
    <x v="6"/>
    <x v="1"/>
    <x v="0"/>
    <n v="42"/>
    <n v="3"/>
    <n v="3.8"/>
    <x v="0"/>
    <x v="4"/>
    <x v="0"/>
    <n v="5.2"/>
    <n v="3.2"/>
    <n v="310.8"/>
    <n v="97.125"/>
    <n v="5"/>
    <n v="0.1761904761904762"/>
    <n v="-1.150943896331845E-2"/>
    <n v="66.315789473684205"/>
  </r>
  <r>
    <n v="2684"/>
    <n v="21"/>
    <x v="0"/>
    <x v="7"/>
    <x v="2"/>
    <x v="0"/>
    <n v="50"/>
    <n v="5.7"/>
    <n v="7"/>
    <x v="0"/>
    <x v="0"/>
    <x v="55"/>
    <n v="5.6"/>
    <n v="4.5"/>
    <n v="395"/>
    <n v="87.777777777777771"/>
    <n v="2.2999999999999998"/>
    <n v="0.158"/>
    <n v="-1.150943896331845E-2"/>
    <n v="52.631578947368418"/>
  </r>
  <r>
    <n v="2685"/>
    <n v="36"/>
    <x v="1"/>
    <x v="5"/>
    <x v="1"/>
    <x v="1"/>
    <n v="47"/>
    <n v="5.4"/>
    <n v="6.9"/>
    <x v="0"/>
    <x v="2"/>
    <x v="42"/>
    <n v="4.2"/>
    <n v="4.2"/>
    <n v="399.5"/>
    <n v="95.11904761904762"/>
    <n v="2.5999999999999996"/>
    <n v="0.18085106382978725"/>
    <n v="-1.150943896331845E-2"/>
    <n v="55.78947368421052"/>
  </r>
  <r>
    <n v="2686"/>
    <n v="51"/>
    <x v="1"/>
    <x v="2"/>
    <x v="3"/>
    <x v="0"/>
    <n v="47"/>
    <n v="6.4"/>
    <n v="8.4"/>
    <x v="0"/>
    <x v="4"/>
    <x v="28"/>
    <n v="4.7"/>
    <n v="5.6"/>
    <n v="338.40000000000003"/>
    <n v="60.428571428571438"/>
    <n v="1.5999999999999996"/>
    <n v="0.15319148936170213"/>
    <n v="-1.150943896331845E-2"/>
    <n v="41.052631578947377"/>
  </r>
  <r>
    <n v="2687"/>
    <n v="62"/>
    <x v="1"/>
    <x v="4"/>
    <x v="2"/>
    <x v="1"/>
    <n v="48"/>
    <n v="6.3"/>
    <n v="8.1"/>
    <x v="0"/>
    <x v="2"/>
    <x v="42"/>
    <n v="5.3"/>
    <n v="4.8"/>
    <n v="408"/>
    <n v="85"/>
    <n v="1.7000000000000002"/>
    <n v="0.17708333333333334"/>
    <n v="-1.150943896331845E-2"/>
    <n v="49.473684210526322"/>
  </r>
  <r>
    <n v="2688"/>
    <n v="27"/>
    <x v="1"/>
    <x v="0"/>
    <x v="5"/>
    <x v="0"/>
    <n v="32"/>
    <n v="3.3"/>
    <n v="5.2"/>
    <x v="1"/>
    <x v="1"/>
    <x v="27"/>
    <n v="3.5"/>
    <n v="4.4000000000000004"/>
    <n v="204.8"/>
    <n v="46.545454545454547"/>
    <n v="4.7"/>
    <n v="0.2"/>
    <n v="-1.150943896331845E-2"/>
    <n v="53.684210526315788"/>
  </r>
  <r>
    <n v="2689"/>
    <n v="22"/>
    <x v="0"/>
    <x v="5"/>
    <x v="5"/>
    <x v="2"/>
    <n v="51"/>
    <n v="4"/>
    <n v="4.3"/>
    <x v="0"/>
    <x v="4"/>
    <x v="3"/>
    <n v="6.9"/>
    <n v="2.2000000000000002"/>
    <n v="510"/>
    <n v="231.81818181818181"/>
    <n v="4"/>
    <n v="0.19607843137254902"/>
    <n v="-1.150943896331845E-2"/>
    <n v="76.84210526315789"/>
  </r>
  <r>
    <n v="2690"/>
    <n v="31"/>
    <x v="0"/>
    <x v="0"/>
    <x v="1"/>
    <x v="2"/>
    <n v="49"/>
    <n v="4.8"/>
    <n v="5.8"/>
    <x v="0"/>
    <x v="2"/>
    <x v="74"/>
    <n v="5.6"/>
    <n v="2.9"/>
    <n v="485.1"/>
    <n v="167.27586206896552"/>
    <n v="3.2"/>
    <n v="0.20204081632653062"/>
    <n v="-1.150943896331845E-2"/>
    <n v="69.473684210526315"/>
  </r>
  <r>
    <n v="2691"/>
    <n v="39"/>
    <x v="1"/>
    <x v="1"/>
    <x v="5"/>
    <x v="1"/>
    <n v="36"/>
    <n v="6.3"/>
    <n v="9.3000000000000007"/>
    <x v="1"/>
    <x v="1"/>
    <x v="12"/>
    <n v="3.5"/>
    <n v="7.1"/>
    <n v="187.20000000000002"/>
    <n v="26.366197183098596"/>
    <n v="1.7000000000000002"/>
    <n v="0.14444444444444446"/>
    <n v="-1.150943896331845E-2"/>
    <n v="25.26315789473685"/>
  </r>
  <r>
    <n v="2692"/>
    <n v="35"/>
    <x v="1"/>
    <x v="1"/>
    <x v="5"/>
    <x v="1"/>
    <n v="43"/>
    <n v="7.8"/>
    <n v="8.5"/>
    <x v="1"/>
    <x v="1"/>
    <x v="69"/>
    <n v="3.3"/>
    <n v="5.0999999999999996"/>
    <n v="356.90000000000003"/>
    <n v="69.980392156862763"/>
    <n v="0.20000000000000018"/>
    <n v="0.19302325581395349"/>
    <n v="-1.150943896331845E-2"/>
    <n v="46.315789473684212"/>
  </r>
  <r>
    <n v="2693"/>
    <n v="33"/>
    <x v="2"/>
    <x v="8"/>
    <x v="4"/>
    <x v="0"/>
    <n v="44"/>
    <n v="3.8"/>
    <n v="4.8"/>
    <x v="0"/>
    <x v="3"/>
    <x v="35"/>
    <n v="5.5"/>
    <n v="4.3"/>
    <n v="277.2"/>
    <n v="64.465116279069761"/>
    <n v="4.2"/>
    <n v="0.14318181818181819"/>
    <n v="-1.150943896331845E-2"/>
    <n v="54.736842105263165"/>
  </r>
  <r>
    <n v="2694"/>
    <n v="35"/>
    <x v="1"/>
    <x v="5"/>
    <x v="5"/>
    <x v="1"/>
    <n v="43"/>
    <n v="5.2"/>
    <n v="7"/>
    <x v="0"/>
    <x v="0"/>
    <x v="4"/>
    <n v="3.7"/>
    <n v="6.1"/>
    <n v="206.4"/>
    <n v="33.836065573770497"/>
    <n v="2.8"/>
    <n v="0.11162790697674418"/>
    <n v="-1.150943896331845E-2"/>
    <n v="35.789473684210535"/>
  </r>
  <r>
    <n v="2695"/>
    <n v="62"/>
    <x v="0"/>
    <x v="6"/>
    <x v="4"/>
    <x v="1"/>
    <n v="47"/>
    <n v="6.1"/>
    <n v="8"/>
    <x v="0"/>
    <x v="2"/>
    <x v="70"/>
    <n v="4.9000000000000004"/>
    <n v="4.8"/>
    <n v="394.8"/>
    <n v="82.25"/>
    <n v="1.9000000000000004"/>
    <n v="0.17872340425531916"/>
    <n v="-1.150943896331845E-2"/>
    <n v="49.473684210526322"/>
  </r>
  <r>
    <n v="2696"/>
    <n v="52"/>
    <x v="1"/>
    <x v="4"/>
    <x v="0"/>
    <x v="2"/>
    <n v="56"/>
    <n v="4.8"/>
    <n v="5.0999999999999996"/>
    <x v="0"/>
    <x v="0"/>
    <x v="64"/>
    <n v="4.2"/>
    <n v="2.7"/>
    <n v="543.19999999999993"/>
    <n v="201.18518518518513"/>
    <n v="3.2"/>
    <n v="0.17321428571428571"/>
    <n v="-1.150943896331845E-2"/>
    <n v="71.578947368421055"/>
  </r>
  <r>
    <n v="2697"/>
    <n v="49"/>
    <x v="0"/>
    <x v="7"/>
    <x v="4"/>
    <x v="1"/>
    <n v="53"/>
    <n v="6.3"/>
    <n v="7.7"/>
    <x v="0"/>
    <x v="0"/>
    <x v="3"/>
    <n v="6.4"/>
    <n v="3.8"/>
    <n v="530"/>
    <n v="139.47368421052633"/>
    <n v="1.7000000000000002"/>
    <n v="0.18867924528301888"/>
    <n v="-1.150943896331845E-2"/>
    <n v="60"/>
  </r>
  <r>
    <n v="2698"/>
    <n v="31"/>
    <x v="2"/>
    <x v="7"/>
    <x v="4"/>
    <x v="1"/>
    <n v="34"/>
    <n v="7.2"/>
    <n v="10"/>
    <x v="1"/>
    <x v="1"/>
    <x v="28"/>
    <n v="3"/>
    <n v="6.4"/>
    <n v="244.8"/>
    <n v="38.25"/>
    <n v="0.79999999999999982"/>
    <n v="0.21176470588235294"/>
    <n v="-1.150943896331845E-2"/>
    <n v="32.631578947368418"/>
  </r>
  <r>
    <n v="2699"/>
    <n v="34"/>
    <x v="0"/>
    <x v="9"/>
    <x v="3"/>
    <x v="1"/>
    <n v="49"/>
    <n v="5.0999999999999996"/>
    <n v="6.2"/>
    <x v="1"/>
    <x v="1"/>
    <x v="18"/>
    <n v="1.8"/>
    <n v="4.4000000000000004"/>
    <n v="367.5"/>
    <n v="83.522727272727266"/>
    <n v="2.9000000000000004"/>
    <n v="0.15306122448979592"/>
    <n v="-1.150943896331845E-2"/>
    <n v="53.684210526315788"/>
  </r>
  <r>
    <n v="2700"/>
    <n v="37"/>
    <x v="1"/>
    <x v="9"/>
    <x v="4"/>
    <x v="1"/>
    <n v="55"/>
    <n v="6.7"/>
    <n v="8"/>
    <x v="1"/>
    <x v="1"/>
    <x v="3"/>
    <n v="4.5"/>
    <n v="4"/>
    <n v="550"/>
    <n v="137.5"/>
    <n v="1.2999999999999998"/>
    <n v="0.18181818181818182"/>
    <n v="-1.150943896331845E-2"/>
    <n v="57.894736842105267"/>
  </r>
  <r>
    <n v="2701"/>
    <n v="47"/>
    <x v="1"/>
    <x v="4"/>
    <x v="4"/>
    <x v="1"/>
    <n v="48"/>
    <n v="6"/>
    <n v="7.7"/>
    <x v="0"/>
    <x v="0"/>
    <x v="14"/>
    <n v="4.2"/>
    <n v="6.2"/>
    <n v="254.39999999999998"/>
    <n v="41.032258064516121"/>
    <n v="2"/>
    <n v="0.11041666666666666"/>
    <n v="-1.150943896331845E-2"/>
    <n v="34.736842105263158"/>
  </r>
  <r>
    <n v="2702"/>
    <n v="42"/>
    <x v="0"/>
    <x v="5"/>
    <x v="3"/>
    <x v="2"/>
    <n v="53"/>
    <n v="4.5"/>
    <n v="4.9000000000000004"/>
    <x v="0"/>
    <x v="0"/>
    <x v="3"/>
    <n v="5.7"/>
    <n v="2.5"/>
    <n v="530"/>
    <n v="212"/>
    <n v="3.5"/>
    <n v="0.18867924528301888"/>
    <n v="-1.150943896331845E-2"/>
    <n v="73.68421052631578"/>
  </r>
  <r>
    <n v="2703"/>
    <n v="33"/>
    <x v="0"/>
    <x v="5"/>
    <x v="4"/>
    <x v="1"/>
    <n v="61"/>
    <n v="6"/>
    <n v="6.4"/>
    <x v="0"/>
    <x v="4"/>
    <x v="3"/>
    <n v="5.5"/>
    <n v="3.2"/>
    <n v="610"/>
    <n v="190.625"/>
    <n v="2"/>
    <n v="0.16393442622950818"/>
    <n v="-1.150943896331845E-2"/>
    <n v="66.315789473684205"/>
  </r>
  <r>
    <n v="2704"/>
    <n v="49"/>
    <x v="1"/>
    <x v="1"/>
    <x v="5"/>
    <x v="1"/>
    <n v="53"/>
    <n v="6.9"/>
    <n v="8.5"/>
    <x v="1"/>
    <x v="1"/>
    <x v="9"/>
    <n v="4.5"/>
    <n v="5.3"/>
    <n v="424"/>
    <n v="80"/>
    <n v="1.0999999999999996"/>
    <n v="0.15094339622641509"/>
    <n v="-1.150943896331845E-2"/>
    <n v="44.21052631578948"/>
  </r>
  <r>
    <n v="2705"/>
    <n v="52"/>
    <x v="1"/>
    <x v="2"/>
    <x v="4"/>
    <x v="0"/>
    <n v="46"/>
    <n v="8.3000000000000007"/>
    <n v="7.4"/>
    <x v="1"/>
    <x v="1"/>
    <x v="9"/>
    <n v="4.9000000000000004"/>
    <n v="4.7"/>
    <n v="368"/>
    <n v="78.297872340425528"/>
    <n v="-0.30000000000000071"/>
    <n v="0.17391304347826086"/>
    <n v="-1.150943896331845E-2"/>
    <n v="50.526315789473685"/>
  </r>
  <r>
    <n v="2706"/>
    <n v="64"/>
    <x v="0"/>
    <x v="9"/>
    <x v="0"/>
    <x v="0"/>
    <n v="53"/>
    <n v="8.6999999999999993"/>
    <n v="6.2"/>
    <x v="1"/>
    <x v="1"/>
    <x v="52"/>
    <n v="8"/>
    <n v="4"/>
    <n v="429.29999999999995"/>
    <n v="107.32499999999999"/>
    <n v="-0.69999999999999929"/>
    <n v="0.15283018867924528"/>
    <n v="-1.150943896331845E-2"/>
    <n v="57.894736842105267"/>
  </r>
  <r>
    <n v="2707"/>
    <n v="34"/>
    <x v="1"/>
    <x v="2"/>
    <x v="4"/>
    <x v="0"/>
    <n v="46"/>
    <n v="5.3"/>
    <n v="6.9"/>
    <x v="0"/>
    <x v="0"/>
    <x v="56"/>
    <n v="5.3"/>
    <n v="3.9"/>
    <n v="414"/>
    <n v="106.15384615384616"/>
    <n v="2.7"/>
    <n v="0.19565217391304349"/>
    <n v="-1.150943896331845E-2"/>
    <n v="58.947368421052623"/>
  </r>
  <r>
    <n v="2708"/>
    <n v="26"/>
    <x v="1"/>
    <x v="5"/>
    <x v="4"/>
    <x v="1"/>
    <n v="45"/>
    <n v="5.3"/>
    <n v="6.9"/>
    <x v="0"/>
    <x v="0"/>
    <x v="40"/>
    <n v="4.0999999999999996"/>
    <n v="4.5999999999999996"/>
    <n v="351"/>
    <n v="76.304347826086968"/>
    <n v="2.7"/>
    <n v="0.17333333333333334"/>
    <n v="-1.150943896331845E-2"/>
    <n v="51.578947368421055"/>
  </r>
  <r>
    <n v="2709"/>
    <n v="34"/>
    <x v="0"/>
    <x v="9"/>
    <x v="0"/>
    <x v="0"/>
    <n v="42"/>
    <n v="6.3"/>
    <n v="8.6999999999999993"/>
    <x v="1"/>
    <x v="1"/>
    <x v="56"/>
    <n v="4.9000000000000004"/>
    <n v="4.9000000000000004"/>
    <n v="378"/>
    <n v="77.142857142857139"/>
    <n v="1.7000000000000002"/>
    <n v="0.21428571428571427"/>
    <n v="-1.150943896331845E-2"/>
    <n v="48.421052631578945"/>
  </r>
  <r>
    <n v="2710"/>
    <n v="61"/>
    <x v="0"/>
    <x v="7"/>
    <x v="3"/>
    <x v="1"/>
    <n v="57"/>
    <n v="5.4"/>
    <n v="5.9"/>
    <x v="0"/>
    <x v="0"/>
    <x v="1"/>
    <n v="4.5"/>
    <n v="3.8"/>
    <n v="467.4"/>
    <n v="123"/>
    <n v="2.5999999999999996"/>
    <n v="0.14385964912280699"/>
    <n v="-1.150943896331845E-2"/>
    <n v="60"/>
  </r>
  <r>
    <n v="2711"/>
    <n v="57"/>
    <x v="1"/>
    <x v="0"/>
    <x v="5"/>
    <x v="1"/>
    <n v="38"/>
    <n v="8"/>
    <n v="8.6999999999999993"/>
    <x v="1"/>
    <x v="1"/>
    <x v="62"/>
    <n v="3.6"/>
    <n v="7.1"/>
    <n v="167.20000000000002"/>
    <n v="23.549295774647891"/>
    <n v="0"/>
    <n v="0.11578947368421054"/>
    <n v="-1.150943896331845E-2"/>
    <n v="25.26315789473685"/>
  </r>
  <r>
    <n v="2712"/>
    <n v="63"/>
    <x v="1"/>
    <x v="9"/>
    <x v="4"/>
    <x v="1"/>
    <n v="57"/>
    <n v="6.4"/>
    <n v="7.3"/>
    <x v="0"/>
    <x v="0"/>
    <x v="6"/>
    <n v="4.2"/>
    <n v="3.8"/>
    <n v="558.6"/>
    <n v="147"/>
    <n v="1.5999999999999996"/>
    <n v="0.17192982456140352"/>
    <n v="-1.150943896331845E-2"/>
    <n v="60"/>
  </r>
  <r>
    <n v="2713"/>
    <n v="30"/>
    <x v="1"/>
    <x v="5"/>
    <x v="5"/>
    <x v="1"/>
    <n v="48"/>
    <n v="6.3"/>
    <n v="8.1"/>
    <x v="1"/>
    <x v="1"/>
    <x v="56"/>
    <n v="6"/>
    <n v="4.5999999999999996"/>
    <n v="432"/>
    <n v="93.913043478260875"/>
    <n v="1.7000000000000002"/>
    <n v="0.1875"/>
    <n v="-1.150943896331845E-2"/>
    <n v="51.578947368421055"/>
  </r>
  <r>
    <n v="2714"/>
    <n v="48"/>
    <x v="1"/>
    <x v="5"/>
    <x v="1"/>
    <x v="1"/>
    <n v="33"/>
    <n v="7.2"/>
    <n v="10"/>
    <x v="1"/>
    <x v="1"/>
    <x v="31"/>
    <n v="4"/>
    <n v="7.5"/>
    <n v="161.70000000000002"/>
    <n v="21.560000000000002"/>
    <n v="0.79999999999999982"/>
    <n v="0.1484848484848485"/>
    <n v="-1.150943896331845E-2"/>
    <n v="21.052631578947366"/>
  </r>
  <r>
    <n v="2715"/>
    <n v="50"/>
    <x v="0"/>
    <x v="0"/>
    <x v="5"/>
    <x v="0"/>
    <n v="47"/>
    <n v="6.4"/>
    <n v="8.5"/>
    <x v="1"/>
    <x v="1"/>
    <x v="5"/>
    <n v="3.9"/>
    <n v="4.9000000000000004"/>
    <n v="404.2"/>
    <n v="82.489795918367335"/>
    <n v="1.5999999999999996"/>
    <n v="0.18297872340425531"/>
    <n v="-1.150943896331845E-2"/>
    <n v="48.421052631578945"/>
  </r>
  <r>
    <n v="2716"/>
    <n v="44"/>
    <x v="0"/>
    <x v="2"/>
    <x v="3"/>
    <x v="1"/>
    <n v="30"/>
    <n v="6.7"/>
    <n v="10"/>
    <x v="1"/>
    <x v="1"/>
    <x v="71"/>
    <n v="4.0999999999999996"/>
    <n v="8.6"/>
    <n v="84"/>
    <n v="9.7674418604651159"/>
    <n v="1.2999999999999998"/>
    <n v="9.3333333333333324E-2"/>
    <n v="-1.150943896331845E-2"/>
    <n v="9.4736842105263186"/>
  </r>
  <r>
    <n v="2717"/>
    <n v="43"/>
    <x v="0"/>
    <x v="4"/>
    <x v="3"/>
    <x v="0"/>
    <n v="50"/>
    <n v="6.6"/>
    <n v="8.4"/>
    <x v="0"/>
    <x v="2"/>
    <x v="45"/>
    <n v="1.7"/>
    <n v="6.2"/>
    <n v="295"/>
    <n v="47.58064516129032"/>
    <n v="1.4000000000000004"/>
    <n v="0.11800000000000001"/>
    <n v="-1.150943896331845E-2"/>
    <n v="34.736842105263158"/>
  </r>
  <r>
    <n v="2718"/>
    <n v="38"/>
    <x v="0"/>
    <x v="0"/>
    <x v="4"/>
    <x v="1"/>
    <n v="52"/>
    <n v="6"/>
    <n v="7.3"/>
    <x v="1"/>
    <x v="1"/>
    <x v="52"/>
    <n v="7.3"/>
    <n v="4.5999999999999996"/>
    <n v="421.2"/>
    <n v="91.565217391304358"/>
    <n v="2"/>
    <n v="0.15576923076923077"/>
    <n v="-1.150943896331845E-2"/>
    <n v="51.578947368421055"/>
  </r>
  <r>
    <n v="2719"/>
    <n v="21"/>
    <x v="1"/>
    <x v="7"/>
    <x v="0"/>
    <x v="1"/>
    <n v="40"/>
    <n v="4.8"/>
    <n v="6.8"/>
    <x v="1"/>
    <x v="1"/>
    <x v="70"/>
    <n v="7"/>
    <n v="4.2"/>
    <n v="336"/>
    <n v="80"/>
    <n v="3.2"/>
    <n v="0.21000000000000002"/>
    <n v="-1.150943896331845E-2"/>
    <n v="55.78947368421052"/>
  </r>
  <r>
    <n v="2720"/>
    <n v="41"/>
    <x v="1"/>
    <x v="5"/>
    <x v="3"/>
    <x v="1"/>
    <n v="45"/>
    <n v="8.8000000000000007"/>
    <n v="6.7"/>
    <x v="1"/>
    <x v="1"/>
    <x v="67"/>
    <n v="6.3"/>
    <n v="5.0999999999999996"/>
    <n v="297"/>
    <n v="58.235294117647065"/>
    <n v="-0.80000000000000071"/>
    <n v="0.14666666666666667"/>
    <n v="-1.150943896331845E-2"/>
    <n v="46.315789473684212"/>
  </r>
  <r>
    <n v="2721"/>
    <n v="39"/>
    <x v="0"/>
    <x v="6"/>
    <x v="0"/>
    <x v="2"/>
    <n v="60"/>
    <n v="4.8"/>
    <n v="4.8"/>
    <x v="0"/>
    <x v="3"/>
    <x v="3"/>
    <n v="4.7"/>
    <n v="2.4"/>
    <n v="600"/>
    <n v="250"/>
    <n v="3.2"/>
    <n v="0.16666666666666666"/>
    <n v="-1.150943896331845E-2"/>
    <n v="74.73684210526315"/>
  </r>
  <r>
    <n v="2722"/>
    <n v="52"/>
    <x v="0"/>
    <x v="7"/>
    <x v="1"/>
    <x v="2"/>
    <n v="40"/>
    <n v="8.6999999999999993"/>
    <n v="7.5"/>
    <x v="1"/>
    <x v="1"/>
    <x v="35"/>
    <n v="4.4000000000000004"/>
    <n v="5.6"/>
    <n v="252"/>
    <n v="45"/>
    <n v="-0.69999999999999929"/>
    <n v="0.1575"/>
    <n v="-1.150943896331845E-2"/>
    <n v="41.052631578947377"/>
  </r>
  <r>
    <n v="2723"/>
    <n v="27"/>
    <x v="1"/>
    <x v="2"/>
    <x v="0"/>
    <x v="2"/>
    <n v="36"/>
    <n v="6.7"/>
    <n v="10"/>
    <x v="1"/>
    <x v="1"/>
    <x v="48"/>
    <n v="3.1"/>
    <n v="7.2"/>
    <n v="198"/>
    <n v="27.5"/>
    <n v="1.2999999999999998"/>
    <n v="0.15277777777777779"/>
    <n v="-1.150943896331845E-2"/>
    <n v="24.210526315789473"/>
  </r>
  <r>
    <n v="2724"/>
    <n v="44"/>
    <x v="1"/>
    <x v="0"/>
    <x v="2"/>
    <x v="0"/>
    <n v="56"/>
    <n v="5.3"/>
    <n v="5.8"/>
    <x v="0"/>
    <x v="0"/>
    <x v="1"/>
    <n v="5.3"/>
    <n v="3.8"/>
    <n v="459.19999999999993"/>
    <n v="120.84210526315788"/>
    <n v="2.7"/>
    <n v="0.14642857142857141"/>
    <n v="-1.150943896331845E-2"/>
    <n v="60"/>
  </r>
  <r>
    <n v="2725"/>
    <n v="28"/>
    <x v="1"/>
    <x v="5"/>
    <x v="0"/>
    <x v="0"/>
    <n v="60"/>
    <n v="7"/>
    <n v="8"/>
    <x v="1"/>
    <x v="1"/>
    <x v="3"/>
    <n v="5.4"/>
    <n v="4"/>
    <n v="600"/>
    <n v="150"/>
    <n v="1"/>
    <n v="0.16666666666666666"/>
    <n v="-1.150943896331845E-2"/>
    <n v="57.894736842105267"/>
  </r>
  <r>
    <n v="2726"/>
    <n v="53"/>
    <x v="1"/>
    <x v="5"/>
    <x v="3"/>
    <x v="0"/>
    <n v="45"/>
    <n v="7.4"/>
    <n v="8.9"/>
    <x v="1"/>
    <x v="1"/>
    <x v="0"/>
    <n v="3.9"/>
    <n v="5.8"/>
    <n v="333"/>
    <n v="57.413793103448278"/>
    <n v="0.59999999999999964"/>
    <n v="0.16444444444444445"/>
    <n v="-1.150943896331845E-2"/>
    <n v="38.947368421052637"/>
  </r>
  <r>
    <n v="2727"/>
    <n v="42"/>
    <x v="1"/>
    <x v="0"/>
    <x v="0"/>
    <x v="0"/>
    <n v="53"/>
    <n v="8.8000000000000007"/>
    <n v="6"/>
    <x v="1"/>
    <x v="1"/>
    <x v="3"/>
    <n v="4.8"/>
    <n v="3"/>
    <n v="530"/>
    <n v="176.66666666666666"/>
    <n v="-0.80000000000000071"/>
    <n v="0.18867924528301888"/>
    <n v="-1.150943896331845E-2"/>
    <n v="68.421052631578945"/>
  </r>
  <r>
    <n v="2728"/>
    <n v="24"/>
    <x v="1"/>
    <x v="4"/>
    <x v="0"/>
    <x v="1"/>
    <n v="55"/>
    <n v="4.2"/>
    <n v="4.3"/>
    <x v="0"/>
    <x v="2"/>
    <x v="63"/>
    <n v="5.2"/>
    <n v="2.4"/>
    <n v="517"/>
    <n v="215.41666666666669"/>
    <n v="3.8"/>
    <n v="0.17090909090909093"/>
    <n v="-1.150943896331845E-2"/>
    <n v="74.73684210526315"/>
  </r>
  <r>
    <n v="2729"/>
    <n v="44"/>
    <x v="0"/>
    <x v="0"/>
    <x v="2"/>
    <x v="1"/>
    <n v="39"/>
    <n v="6"/>
    <n v="8.6"/>
    <x v="0"/>
    <x v="0"/>
    <x v="18"/>
    <n v="8"/>
    <n v="5.6"/>
    <n v="292.5"/>
    <n v="52.232142857142861"/>
    <n v="2"/>
    <n v="0.19230769230769232"/>
    <n v="-1.150943896331845E-2"/>
    <n v="41.052631578947377"/>
  </r>
  <r>
    <n v="2730"/>
    <n v="27"/>
    <x v="0"/>
    <x v="9"/>
    <x v="2"/>
    <x v="1"/>
    <n v="41"/>
    <n v="8.3000000000000007"/>
    <n v="8"/>
    <x v="1"/>
    <x v="1"/>
    <x v="45"/>
    <n v="5.5"/>
    <n v="6"/>
    <n v="241.9"/>
    <n v="40.31666666666667"/>
    <n v="-0.30000000000000071"/>
    <n v="0.14390243902439026"/>
    <n v="-1.150943896331845E-2"/>
    <n v="36.84210526315789"/>
  </r>
  <r>
    <n v="2731"/>
    <n v="35"/>
    <x v="0"/>
    <x v="3"/>
    <x v="4"/>
    <x v="1"/>
    <n v="54"/>
    <n v="7.3"/>
    <n v="8.1"/>
    <x v="1"/>
    <x v="1"/>
    <x v="3"/>
    <n v="5.4"/>
    <n v="4.0999999999999996"/>
    <n v="540"/>
    <n v="131.70731707317074"/>
    <n v="0.70000000000000018"/>
    <n v="0.18518518518518517"/>
    <n v="-1.150943896331845E-2"/>
    <n v="56.84210526315789"/>
  </r>
  <r>
    <n v="2732"/>
    <n v="64"/>
    <x v="1"/>
    <x v="4"/>
    <x v="3"/>
    <x v="1"/>
    <n v="58"/>
    <n v="6.9"/>
    <n v="8.1"/>
    <x v="1"/>
    <x v="1"/>
    <x v="3"/>
    <n v="5.0999999999999996"/>
    <n v="4"/>
    <n v="580"/>
    <n v="145"/>
    <n v="1.0999999999999996"/>
    <n v="0.17241379310344829"/>
    <n v="-1.150943896331845E-2"/>
    <n v="57.894736842105267"/>
  </r>
  <r>
    <n v="2733"/>
    <n v="34"/>
    <x v="1"/>
    <x v="3"/>
    <x v="4"/>
    <x v="1"/>
    <n v="49"/>
    <n v="8.4"/>
    <n v="7"/>
    <x v="1"/>
    <x v="1"/>
    <x v="67"/>
    <n v="4.9000000000000004"/>
    <n v="5.2"/>
    <n v="323.39999999999998"/>
    <n v="62.192307692307686"/>
    <n v="-0.40000000000000036"/>
    <n v="0.13469387755102041"/>
    <n v="-1.150943896331845E-2"/>
    <n v="45.263157894736835"/>
  </r>
  <r>
    <n v="2734"/>
    <n v="20"/>
    <x v="1"/>
    <x v="2"/>
    <x v="2"/>
    <x v="1"/>
    <n v="37"/>
    <n v="5.9"/>
    <n v="8.6999999999999993"/>
    <x v="1"/>
    <x v="1"/>
    <x v="10"/>
    <n v="3.8"/>
    <n v="5.5"/>
    <n v="281.2"/>
    <n v="51.127272727272725"/>
    <n v="2.0999999999999996"/>
    <n v="0.20540540540540539"/>
    <n v="-1.150943896331845E-2"/>
    <n v="42.105263157894733"/>
  </r>
  <r>
    <n v="2735"/>
    <n v="41"/>
    <x v="0"/>
    <x v="1"/>
    <x v="0"/>
    <x v="1"/>
    <n v="60"/>
    <n v="3"/>
    <n v="2"/>
    <x v="0"/>
    <x v="0"/>
    <x v="3"/>
    <n v="5.0999999999999996"/>
    <n v="1"/>
    <n v="600"/>
    <n v="600"/>
    <n v="5"/>
    <n v="0.16666666666666666"/>
    <n v="-1.150943896331845E-2"/>
    <n v="89.473684210526315"/>
  </r>
  <r>
    <n v="2736"/>
    <n v="22"/>
    <x v="0"/>
    <x v="7"/>
    <x v="2"/>
    <x v="2"/>
    <n v="40"/>
    <n v="5.7"/>
    <n v="8"/>
    <x v="1"/>
    <x v="1"/>
    <x v="48"/>
    <n v="1.5"/>
    <n v="6.2"/>
    <n v="220"/>
    <n v="35.483870967741936"/>
    <n v="2.2999999999999998"/>
    <n v="0.13750000000000001"/>
    <n v="-1.150943896331845E-2"/>
    <n v="34.736842105263158"/>
  </r>
  <r>
    <n v="2737"/>
    <n v="57"/>
    <x v="0"/>
    <x v="8"/>
    <x v="1"/>
    <x v="1"/>
    <n v="42"/>
    <n v="9"/>
    <n v="6.8"/>
    <x v="1"/>
    <x v="1"/>
    <x v="51"/>
    <n v="3.6"/>
    <n v="6.2"/>
    <n v="180.6"/>
    <n v="29.129032258064516"/>
    <n v="-1"/>
    <n v="0.10238095238095238"/>
    <n v="-1.150943896331845E-2"/>
    <n v="34.736842105263158"/>
  </r>
  <r>
    <n v="2738"/>
    <n v="33"/>
    <x v="0"/>
    <x v="0"/>
    <x v="0"/>
    <x v="1"/>
    <n v="47"/>
    <n v="6.6"/>
    <n v="8.8000000000000007"/>
    <x v="1"/>
    <x v="1"/>
    <x v="6"/>
    <n v="5.4"/>
    <n v="4.5"/>
    <n v="460.6"/>
    <n v="102.35555555555555"/>
    <n v="1.4000000000000004"/>
    <n v="0.20851063829787236"/>
    <n v="-1.150943896331845E-2"/>
    <n v="52.631578947368418"/>
  </r>
  <r>
    <n v="2739"/>
    <n v="55"/>
    <x v="1"/>
    <x v="7"/>
    <x v="4"/>
    <x v="2"/>
    <n v="57"/>
    <n v="4.9000000000000004"/>
    <n v="5.2"/>
    <x v="0"/>
    <x v="0"/>
    <x v="3"/>
    <n v="4.7"/>
    <n v="2.6"/>
    <n v="570"/>
    <n v="219.23076923076923"/>
    <n v="3.0999999999999996"/>
    <n v="0.17543859649122806"/>
    <n v="-1.150943896331845E-2"/>
    <n v="72.631578947368425"/>
  </r>
  <r>
    <n v="2740"/>
    <n v="37"/>
    <x v="1"/>
    <x v="8"/>
    <x v="0"/>
    <x v="1"/>
    <n v="51"/>
    <n v="8.1999999999999993"/>
    <n v="7.1"/>
    <x v="1"/>
    <x v="1"/>
    <x v="3"/>
    <n v="5.9"/>
    <n v="3.5"/>
    <n v="510"/>
    <n v="145.71428571428572"/>
    <n v="-0.19999999999999929"/>
    <n v="0.19607843137254902"/>
    <n v="-1.150943896331845E-2"/>
    <n v="63.157894736842103"/>
  </r>
  <r>
    <n v="2741"/>
    <n v="60"/>
    <x v="2"/>
    <x v="2"/>
    <x v="1"/>
    <x v="1"/>
    <n v="48"/>
    <n v="7.5"/>
    <n v="8.5"/>
    <x v="1"/>
    <x v="1"/>
    <x v="46"/>
    <n v="5.3"/>
    <n v="4.5"/>
    <n v="460.79999999999995"/>
    <n v="102.39999999999999"/>
    <n v="0.5"/>
    <n v="0.19999999999999998"/>
    <n v="-1.150943896331845E-2"/>
    <n v="52.631578947368418"/>
  </r>
  <r>
    <n v="2742"/>
    <n v="37"/>
    <x v="1"/>
    <x v="2"/>
    <x v="2"/>
    <x v="1"/>
    <n v="48"/>
    <n v="6.4"/>
    <n v="8.3000000000000007"/>
    <x v="0"/>
    <x v="2"/>
    <x v="50"/>
    <n v="4.4000000000000004"/>
    <n v="4.5999999999999996"/>
    <n v="436.79999999999995"/>
    <n v="94.956521739130437"/>
    <n v="1.5999999999999996"/>
    <n v="0.18958333333333333"/>
    <n v="-1.150943896331845E-2"/>
    <n v="51.578947368421055"/>
  </r>
  <r>
    <n v="2743"/>
    <n v="22"/>
    <x v="1"/>
    <x v="1"/>
    <x v="3"/>
    <x v="1"/>
    <n v="45"/>
    <n v="7.1"/>
    <n v="9.4"/>
    <x v="1"/>
    <x v="1"/>
    <x v="50"/>
    <n v="6"/>
    <n v="5.0999999999999996"/>
    <n v="409.5"/>
    <n v="80.294117647058826"/>
    <n v="0.90000000000000036"/>
    <n v="0.20222222222222222"/>
    <n v="-1.150943896331845E-2"/>
    <n v="46.315789473684212"/>
  </r>
  <r>
    <n v="2744"/>
    <n v="29"/>
    <x v="1"/>
    <x v="4"/>
    <x v="5"/>
    <x v="1"/>
    <n v="49"/>
    <n v="4.7"/>
    <n v="5.6"/>
    <x v="0"/>
    <x v="4"/>
    <x v="52"/>
    <n v="4.5"/>
    <n v="3.8"/>
    <n v="396.9"/>
    <n v="104.44736842105263"/>
    <n v="3.3"/>
    <n v="0.16530612244897958"/>
    <n v="-1.150943896331845E-2"/>
    <n v="60"/>
  </r>
  <r>
    <n v="2745"/>
    <n v="58"/>
    <x v="0"/>
    <x v="7"/>
    <x v="3"/>
    <x v="1"/>
    <n v="30"/>
    <n v="5.7"/>
    <n v="9"/>
    <x v="1"/>
    <x v="1"/>
    <x v="44"/>
    <n v="1.1000000000000001"/>
    <n v="9"/>
    <n v="30"/>
    <n v="3.3333333333333335"/>
    <n v="2.2999999999999998"/>
    <n v="3.3333333333333333E-2"/>
    <n v="-1.150943896331845E-2"/>
    <n v="5.2631578947368416"/>
  </r>
  <r>
    <n v="2746"/>
    <n v="20"/>
    <x v="1"/>
    <x v="7"/>
    <x v="3"/>
    <x v="1"/>
    <n v="42"/>
    <n v="6.1"/>
    <n v="8.5"/>
    <x v="1"/>
    <x v="1"/>
    <x v="55"/>
    <n v="2.5"/>
    <n v="5.3"/>
    <n v="331.8"/>
    <n v="62.603773584905667"/>
    <n v="1.9000000000000004"/>
    <n v="0.18809523809523809"/>
    <n v="-1.150943896331845E-2"/>
    <n v="44.21052631578948"/>
  </r>
  <r>
    <n v="2747"/>
    <n v="46"/>
    <x v="1"/>
    <x v="0"/>
    <x v="2"/>
    <x v="0"/>
    <n v="46"/>
    <n v="7.8"/>
    <n v="8.1"/>
    <x v="1"/>
    <x v="1"/>
    <x v="69"/>
    <n v="6.5"/>
    <n v="4.9000000000000004"/>
    <n v="381.8"/>
    <n v="77.918367346938766"/>
    <n v="0.20000000000000018"/>
    <n v="0.18043478260869567"/>
    <n v="-1.150943896331845E-2"/>
    <n v="48.421052631578945"/>
  </r>
  <r>
    <n v="2748"/>
    <n v="46"/>
    <x v="1"/>
    <x v="2"/>
    <x v="3"/>
    <x v="1"/>
    <n v="35"/>
    <n v="5.4"/>
    <n v="8.1"/>
    <x v="1"/>
    <x v="1"/>
    <x v="78"/>
    <n v="3.1"/>
    <n v="7.6"/>
    <n v="101.5"/>
    <n v="13.355263157894738"/>
    <n v="2.5999999999999996"/>
    <n v="8.2857142857142851E-2"/>
    <n v="-1.150943896331845E-2"/>
    <n v="20.000000000000004"/>
  </r>
  <r>
    <n v="2749"/>
    <n v="30"/>
    <x v="0"/>
    <x v="8"/>
    <x v="1"/>
    <x v="0"/>
    <n v="48"/>
    <n v="6.2"/>
    <n v="7.9"/>
    <x v="1"/>
    <x v="1"/>
    <x v="24"/>
    <n v="3.8"/>
    <n v="6.5"/>
    <n v="240"/>
    <n v="36.92307692307692"/>
    <n v="1.7999999999999998"/>
    <n v="0.10416666666666667"/>
    <n v="-1.150943896331845E-2"/>
    <n v="31.578947368421051"/>
  </r>
  <r>
    <n v="2750"/>
    <n v="24"/>
    <x v="0"/>
    <x v="6"/>
    <x v="2"/>
    <x v="1"/>
    <n v="43"/>
    <n v="8.4"/>
    <n v="7.7"/>
    <x v="1"/>
    <x v="1"/>
    <x v="32"/>
    <n v="4.3"/>
    <n v="5.3"/>
    <n v="305.3"/>
    <n v="57.603773584905667"/>
    <n v="-0.40000000000000036"/>
    <n v="0.16511627906976745"/>
    <n v="-1.150943896331845E-2"/>
    <n v="44.21052631578948"/>
  </r>
  <r>
    <n v="2751"/>
    <n v="26"/>
    <x v="0"/>
    <x v="1"/>
    <x v="3"/>
    <x v="1"/>
    <n v="59"/>
    <n v="9"/>
    <n v="5.0999999999999996"/>
    <x v="1"/>
    <x v="1"/>
    <x v="3"/>
    <n v="6.8"/>
    <n v="2.6"/>
    <n v="590"/>
    <n v="226.92307692307691"/>
    <n v="-1"/>
    <n v="0.16949152542372881"/>
    <n v="-1.150943896331845E-2"/>
    <n v="72.631578947368425"/>
  </r>
  <r>
    <n v="2752"/>
    <n v="38"/>
    <x v="1"/>
    <x v="4"/>
    <x v="5"/>
    <x v="0"/>
    <n v="57"/>
    <n v="4.9000000000000004"/>
    <n v="5.0999999999999996"/>
    <x v="0"/>
    <x v="0"/>
    <x v="3"/>
    <n v="5.5"/>
    <n v="2.6"/>
    <n v="570"/>
    <n v="219.23076923076923"/>
    <n v="3.0999999999999996"/>
    <n v="0.17543859649122806"/>
    <n v="-1.150943896331845E-2"/>
    <n v="72.631578947368425"/>
  </r>
  <r>
    <n v="2753"/>
    <n v="48"/>
    <x v="0"/>
    <x v="5"/>
    <x v="4"/>
    <x v="1"/>
    <n v="41"/>
    <n v="6.4"/>
    <n v="9"/>
    <x v="1"/>
    <x v="1"/>
    <x v="0"/>
    <n v="6.3"/>
    <n v="5.8"/>
    <n v="303.40000000000003"/>
    <n v="52.310344827586214"/>
    <n v="1.5999999999999996"/>
    <n v="0.1804878048780488"/>
    <n v="-1.150943896331845E-2"/>
    <n v="38.947368421052637"/>
  </r>
  <r>
    <n v="2754"/>
    <n v="34"/>
    <x v="1"/>
    <x v="6"/>
    <x v="2"/>
    <x v="2"/>
    <n v="43"/>
    <n v="3.9"/>
    <n v="5.0999999999999996"/>
    <x v="0"/>
    <x v="0"/>
    <x v="45"/>
    <n v="4.0999999999999996"/>
    <n v="4.5999999999999996"/>
    <n v="253.70000000000002"/>
    <n v="55.152173913043484"/>
    <n v="4.0999999999999996"/>
    <n v="0.1372093023255814"/>
    <n v="-1.150943896331845E-2"/>
    <n v="51.578947368421055"/>
  </r>
  <r>
    <n v="2755"/>
    <n v="54"/>
    <x v="1"/>
    <x v="9"/>
    <x v="2"/>
    <x v="1"/>
    <n v="44"/>
    <n v="6.2"/>
    <n v="8.4"/>
    <x v="0"/>
    <x v="4"/>
    <x v="69"/>
    <n v="1.6"/>
    <n v="5"/>
    <n v="365.20000000000005"/>
    <n v="73.040000000000006"/>
    <n v="1.7999999999999998"/>
    <n v="0.18863636363636366"/>
    <n v="-1.150943896331845E-2"/>
    <n v="47.368421052631575"/>
  </r>
  <r>
    <n v="2756"/>
    <n v="56"/>
    <x v="0"/>
    <x v="3"/>
    <x v="0"/>
    <x v="0"/>
    <n v="41"/>
    <n v="5.8"/>
    <n v="8"/>
    <x v="0"/>
    <x v="0"/>
    <x v="18"/>
    <n v="6"/>
    <n v="5.3"/>
    <n v="307.5"/>
    <n v="58.018867924528301"/>
    <n v="2.2000000000000002"/>
    <n v="0.18292682926829268"/>
    <n v="-1.150943896331845E-2"/>
    <n v="44.21052631578948"/>
  </r>
  <r>
    <n v="2757"/>
    <n v="31"/>
    <x v="1"/>
    <x v="1"/>
    <x v="3"/>
    <x v="1"/>
    <n v="46"/>
    <n v="8.1"/>
    <n v="7.8"/>
    <x v="1"/>
    <x v="1"/>
    <x v="61"/>
    <n v="3.6"/>
    <n v="7"/>
    <n v="174.79999999999998"/>
    <n v="24.971428571428568"/>
    <n v="-9.9999999999999645E-2"/>
    <n v="8.2608695652173908E-2"/>
    <n v="-1.150943896331845E-2"/>
    <n v="26.315789473684209"/>
  </r>
  <r>
    <n v="2758"/>
    <n v="49"/>
    <x v="1"/>
    <x v="8"/>
    <x v="4"/>
    <x v="1"/>
    <n v="38"/>
    <n v="4.4000000000000004"/>
    <n v="6.4"/>
    <x v="0"/>
    <x v="3"/>
    <x v="23"/>
    <n v="3.3"/>
    <n v="5.4"/>
    <n v="212.79999999999998"/>
    <n v="39.407407407407405"/>
    <n v="3.5999999999999996"/>
    <n v="0.14736842105263157"/>
    <n v="-1.150943896331845E-2"/>
    <n v="43.157894736842103"/>
  </r>
  <r>
    <n v="2759"/>
    <n v="39"/>
    <x v="0"/>
    <x v="6"/>
    <x v="5"/>
    <x v="0"/>
    <n v="35"/>
    <n v="4.2"/>
    <n v="6.4"/>
    <x v="0"/>
    <x v="0"/>
    <x v="14"/>
    <n v="3.5"/>
    <n v="5.5"/>
    <n v="185.5"/>
    <n v="33.727272727272727"/>
    <n v="3.8"/>
    <n v="0.15142857142857141"/>
    <n v="-1.150943896331845E-2"/>
    <n v="42.105263157894733"/>
  </r>
  <r>
    <n v="2760"/>
    <n v="56"/>
    <x v="1"/>
    <x v="8"/>
    <x v="1"/>
    <x v="0"/>
    <n v="49"/>
    <n v="8.5"/>
    <n v="6.9"/>
    <x v="1"/>
    <x v="1"/>
    <x v="46"/>
    <n v="4.8"/>
    <n v="3.6"/>
    <n v="470.4"/>
    <n v="130.66666666666666"/>
    <n v="-0.5"/>
    <n v="0.19591836734693877"/>
    <n v="-1.150943896331845E-2"/>
    <n v="62.10526315789474"/>
  </r>
  <r>
    <n v="2761"/>
    <n v="22"/>
    <x v="0"/>
    <x v="0"/>
    <x v="2"/>
    <x v="1"/>
    <n v="50"/>
    <n v="5.3"/>
    <n v="6.4"/>
    <x v="0"/>
    <x v="3"/>
    <x v="46"/>
    <n v="3.7"/>
    <n v="3.4"/>
    <n v="480"/>
    <n v="141.1764705882353"/>
    <n v="2.7"/>
    <n v="0.192"/>
    <n v="-1.150943896331845E-2"/>
    <n v="64.21052631578948"/>
  </r>
  <r>
    <n v="2762"/>
    <n v="28"/>
    <x v="0"/>
    <x v="1"/>
    <x v="1"/>
    <x v="2"/>
    <n v="38"/>
    <n v="6.5"/>
    <n v="9.4"/>
    <x v="1"/>
    <x v="1"/>
    <x v="34"/>
    <n v="4.0999999999999996"/>
    <n v="8.1999999999999993"/>
    <n v="117.8"/>
    <n v="14.365853658536587"/>
    <n v="1.5"/>
    <n v="8.1578947368421056E-2"/>
    <n v="-1.150943896331845E-2"/>
    <n v="13.684210526315796"/>
  </r>
  <r>
    <n v="2763"/>
    <n v="60"/>
    <x v="1"/>
    <x v="2"/>
    <x v="1"/>
    <x v="1"/>
    <n v="52"/>
    <n v="6.6"/>
    <n v="8.3000000000000007"/>
    <x v="1"/>
    <x v="1"/>
    <x v="63"/>
    <n v="4.5999999999999996"/>
    <n v="4.4000000000000004"/>
    <n v="488.8"/>
    <n v="111.09090909090908"/>
    <n v="1.4000000000000004"/>
    <n v="0.18076923076923077"/>
    <n v="-1.150943896331845E-2"/>
    <n v="53.684210526315788"/>
  </r>
  <r>
    <n v="2764"/>
    <n v="58"/>
    <x v="1"/>
    <x v="4"/>
    <x v="1"/>
    <x v="1"/>
    <n v="39"/>
    <n v="5"/>
    <n v="7.1"/>
    <x v="1"/>
    <x v="1"/>
    <x v="23"/>
    <n v="2.8"/>
    <n v="5.8"/>
    <n v="218.39999999999998"/>
    <n v="37.655172413793103"/>
    <n v="3"/>
    <n v="0.14358974358974358"/>
    <n v="-1.150943896331845E-2"/>
    <n v="38.947368421052637"/>
  </r>
  <r>
    <n v="2765"/>
    <n v="45"/>
    <x v="2"/>
    <x v="8"/>
    <x v="0"/>
    <x v="1"/>
    <n v="47"/>
    <n v="5"/>
    <n v="6.3"/>
    <x v="0"/>
    <x v="4"/>
    <x v="46"/>
    <n v="8"/>
    <n v="3.4"/>
    <n v="451.2"/>
    <n v="132.70588235294119"/>
    <n v="3"/>
    <n v="0.20425531914893616"/>
    <n v="-1.150943896331845E-2"/>
    <n v="64.21052631578948"/>
  </r>
  <r>
    <n v="2766"/>
    <n v="21"/>
    <x v="1"/>
    <x v="7"/>
    <x v="1"/>
    <x v="0"/>
    <n v="51"/>
    <n v="7.9"/>
    <n v="7.6"/>
    <x v="1"/>
    <x v="1"/>
    <x v="28"/>
    <n v="3"/>
    <n v="5.2"/>
    <n v="367.2"/>
    <n v="70.615384615384613"/>
    <n v="9.9999999999999645E-2"/>
    <n v="0.14117647058823529"/>
    <n v="-1.150943896331845E-2"/>
    <n v="45.263157894736835"/>
  </r>
  <r>
    <n v="2767"/>
    <n v="42"/>
    <x v="1"/>
    <x v="6"/>
    <x v="3"/>
    <x v="2"/>
    <n v="44"/>
    <n v="7.2"/>
    <n v="9.3000000000000007"/>
    <x v="1"/>
    <x v="1"/>
    <x v="28"/>
    <n v="4.3"/>
    <n v="6"/>
    <n v="316.8"/>
    <n v="52.800000000000004"/>
    <n v="0.79999999999999982"/>
    <n v="0.16363636363636364"/>
    <n v="-1.150943896331845E-2"/>
    <n v="36.84210526315789"/>
  </r>
  <r>
    <n v="2768"/>
    <n v="42"/>
    <x v="1"/>
    <x v="7"/>
    <x v="3"/>
    <x v="1"/>
    <n v="48"/>
    <n v="6.2"/>
    <n v="8"/>
    <x v="1"/>
    <x v="1"/>
    <x v="46"/>
    <n v="2.4"/>
    <n v="4.2"/>
    <n v="460.79999999999995"/>
    <n v="109.71428571428569"/>
    <n v="1.7999999999999998"/>
    <n v="0.19999999999999998"/>
    <n v="-1.150943896331845E-2"/>
    <n v="55.78947368421052"/>
  </r>
  <r>
    <n v="2769"/>
    <n v="40"/>
    <x v="1"/>
    <x v="8"/>
    <x v="4"/>
    <x v="1"/>
    <n v="40"/>
    <n v="6"/>
    <n v="8.5"/>
    <x v="1"/>
    <x v="1"/>
    <x v="0"/>
    <n v="6"/>
    <n v="5.6"/>
    <n v="296"/>
    <n v="52.857142857142861"/>
    <n v="2"/>
    <n v="0.185"/>
    <n v="-1.150943896331845E-2"/>
    <n v="41.052631578947377"/>
  </r>
  <r>
    <n v="2770"/>
    <n v="35"/>
    <x v="1"/>
    <x v="6"/>
    <x v="4"/>
    <x v="0"/>
    <n v="43"/>
    <n v="6.7"/>
    <n v="9.1999999999999993"/>
    <x v="0"/>
    <x v="0"/>
    <x v="33"/>
    <n v="3.9"/>
    <n v="6.2"/>
    <n v="292.39999999999998"/>
    <n v="47.161290322580641"/>
    <n v="1.2999999999999998"/>
    <n v="0.15813953488372093"/>
    <n v="-1.150943896331845E-2"/>
    <n v="34.736842105263158"/>
  </r>
  <r>
    <n v="2771"/>
    <n v="28"/>
    <x v="0"/>
    <x v="2"/>
    <x v="5"/>
    <x v="1"/>
    <n v="43"/>
    <n v="6.8"/>
    <n v="9.4"/>
    <x v="0"/>
    <x v="2"/>
    <x v="57"/>
    <n v="5.9"/>
    <n v="5.3"/>
    <n v="378.40000000000003"/>
    <n v="71.396226415094347"/>
    <n v="1.2000000000000002"/>
    <n v="0.2046511627906977"/>
    <n v="-1.150943896331845E-2"/>
    <n v="44.21052631578948"/>
  </r>
  <r>
    <n v="2772"/>
    <n v="32"/>
    <x v="1"/>
    <x v="3"/>
    <x v="1"/>
    <x v="1"/>
    <n v="39"/>
    <n v="8.1"/>
    <n v="8.5"/>
    <x v="1"/>
    <x v="1"/>
    <x v="31"/>
    <n v="2.5"/>
    <n v="6.8"/>
    <n v="191.10000000000002"/>
    <n v="28.102941176470594"/>
    <n v="-9.9999999999999645E-2"/>
    <n v="0.12564102564102564"/>
    <n v="-1.150943896331845E-2"/>
    <n v="28.421052631578945"/>
  </r>
  <r>
    <n v="2773"/>
    <n v="47"/>
    <x v="0"/>
    <x v="3"/>
    <x v="1"/>
    <x v="1"/>
    <n v="43"/>
    <n v="6.2"/>
    <n v="8.5"/>
    <x v="1"/>
    <x v="1"/>
    <x v="52"/>
    <n v="2.8"/>
    <n v="5.2"/>
    <n v="348.3"/>
    <n v="66.980769230769226"/>
    <n v="1.7999999999999998"/>
    <n v="0.1883720930232558"/>
    <n v="-1.150943896331845E-2"/>
    <n v="45.263157894736835"/>
  </r>
  <r>
    <n v="2774"/>
    <n v="46"/>
    <x v="1"/>
    <x v="0"/>
    <x v="0"/>
    <x v="1"/>
    <n v="32"/>
    <n v="6.9"/>
    <n v="10"/>
    <x v="1"/>
    <x v="1"/>
    <x v="23"/>
    <n v="3"/>
    <n v="7.2"/>
    <n v="179.2"/>
    <n v="24.888888888888886"/>
    <n v="1.0999999999999996"/>
    <n v="0.17499999999999999"/>
    <n v="-1.150943896331845E-2"/>
    <n v="24.210526315789473"/>
  </r>
  <r>
    <n v="2775"/>
    <n v="36"/>
    <x v="0"/>
    <x v="9"/>
    <x v="1"/>
    <x v="1"/>
    <n v="41"/>
    <n v="7.3"/>
    <n v="9.5"/>
    <x v="1"/>
    <x v="1"/>
    <x v="62"/>
    <n v="5.0999999999999996"/>
    <n v="7.5"/>
    <n v="180.4"/>
    <n v="24.053333333333335"/>
    <n v="0.70000000000000018"/>
    <n v="0.10731707317073172"/>
    <n v="-1.150943896331845E-2"/>
    <n v="21.052631578947366"/>
  </r>
  <r>
    <n v="2776"/>
    <n v="57"/>
    <x v="1"/>
    <x v="3"/>
    <x v="1"/>
    <x v="1"/>
    <n v="42"/>
    <n v="7.3"/>
    <n v="9.3000000000000007"/>
    <x v="1"/>
    <x v="1"/>
    <x v="43"/>
    <n v="5.6"/>
    <n v="5.3"/>
    <n v="365.4"/>
    <n v="68.943396226415089"/>
    <n v="0.70000000000000018"/>
    <n v="0.20714285714285713"/>
    <n v="-1.150943896331845E-2"/>
    <n v="44.21052631578948"/>
  </r>
  <r>
    <n v="2777"/>
    <n v="55"/>
    <x v="0"/>
    <x v="9"/>
    <x v="1"/>
    <x v="0"/>
    <n v="42"/>
    <n v="8.4"/>
    <n v="7.7"/>
    <x v="1"/>
    <x v="1"/>
    <x v="51"/>
    <n v="1.5"/>
    <n v="6.7"/>
    <n v="180.6"/>
    <n v="26.955223880597014"/>
    <n v="-0.40000000000000036"/>
    <n v="0.10238095238095238"/>
    <n v="-1.150943896331845E-2"/>
    <n v="29.473684210526311"/>
  </r>
  <r>
    <n v="2778"/>
    <n v="20"/>
    <x v="0"/>
    <x v="6"/>
    <x v="2"/>
    <x v="0"/>
    <n v="43"/>
    <n v="6.2"/>
    <n v="8.5"/>
    <x v="0"/>
    <x v="0"/>
    <x v="10"/>
    <n v="1.6"/>
    <n v="5.5"/>
    <n v="326.8"/>
    <n v="59.418181818181822"/>
    <n v="1.7999999999999998"/>
    <n v="0.17674418604651163"/>
    <n v="-1.150943896331845E-2"/>
    <n v="42.105263157894733"/>
  </r>
  <r>
    <n v="2779"/>
    <n v="37"/>
    <x v="1"/>
    <x v="3"/>
    <x v="2"/>
    <x v="1"/>
    <n v="44"/>
    <n v="5.4"/>
    <n v="7.1"/>
    <x v="0"/>
    <x v="0"/>
    <x v="53"/>
    <n v="3.8"/>
    <n v="5.3"/>
    <n v="286"/>
    <n v="53.962264150943398"/>
    <n v="2.5999999999999996"/>
    <n v="0.14772727272727273"/>
    <n v="-1.150943896331845E-2"/>
    <n v="44.21052631578948"/>
  </r>
  <r>
    <n v="2780"/>
    <n v="28"/>
    <x v="0"/>
    <x v="8"/>
    <x v="0"/>
    <x v="1"/>
    <n v="48"/>
    <n v="5.7"/>
    <n v="7.2"/>
    <x v="1"/>
    <x v="1"/>
    <x v="6"/>
    <n v="6.6"/>
    <n v="3.7"/>
    <n v="470.40000000000003"/>
    <n v="127.13513513513514"/>
    <n v="2.2999999999999998"/>
    <n v="0.20416666666666669"/>
    <n v="-1.150943896331845E-2"/>
    <n v="61.05263157894737"/>
  </r>
  <r>
    <n v="2781"/>
    <n v="32"/>
    <x v="1"/>
    <x v="2"/>
    <x v="0"/>
    <x v="1"/>
    <n v="51"/>
    <n v="7.2"/>
    <n v="8.6999999999999993"/>
    <x v="1"/>
    <x v="1"/>
    <x v="60"/>
    <n v="4.3"/>
    <n v="4.5999999999999996"/>
    <n v="484.5"/>
    <n v="105.32608695652175"/>
    <n v="0.79999999999999982"/>
    <n v="0.18627450980392157"/>
    <n v="-1.150943896331845E-2"/>
    <n v="51.578947368421055"/>
  </r>
  <r>
    <n v="2782"/>
    <n v="59"/>
    <x v="0"/>
    <x v="8"/>
    <x v="3"/>
    <x v="1"/>
    <n v="39"/>
    <n v="6"/>
    <n v="8.6999999999999993"/>
    <x v="1"/>
    <x v="1"/>
    <x v="43"/>
    <n v="6.2"/>
    <n v="5"/>
    <n v="339.29999999999995"/>
    <n v="67.859999999999985"/>
    <n v="2"/>
    <n v="0.22307692307692306"/>
    <n v="-1.150943896331845E-2"/>
    <n v="47.368421052631575"/>
  </r>
  <r>
    <n v="2783"/>
    <n v="64"/>
    <x v="0"/>
    <x v="8"/>
    <x v="0"/>
    <x v="0"/>
    <n v="35"/>
    <n v="9"/>
    <n v="7.5"/>
    <x v="1"/>
    <x v="1"/>
    <x v="21"/>
    <n v="4.4000000000000004"/>
    <n v="5.4"/>
    <n v="234.5"/>
    <n v="43.425925925925924"/>
    <n v="-1"/>
    <n v="0.19142857142857142"/>
    <n v="-1.150943896331845E-2"/>
    <n v="43.157894736842103"/>
  </r>
  <r>
    <n v="2784"/>
    <n v="34"/>
    <x v="0"/>
    <x v="9"/>
    <x v="5"/>
    <x v="2"/>
    <n v="36"/>
    <n v="6.2"/>
    <n v="9.1999999999999993"/>
    <x v="0"/>
    <x v="0"/>
    <x v="54"/>
    <n v="5.9"/>
    <n v="6.9"/>
    <n v="194.4"/>
    <n v="28.173913043478262"/>
    <n v="1.7999999999999998"/>
    <n v="0.15000000000000002"/>
    <n v="-1.150943896331845E-2"/>
    <n v="27.368421052631575"/>
  </r>
  <r>
    <n v="2785"/>
    <n v="62"/>
    <x v="1"/>
    <x v="5"/>
    <x v="3"/>
    <x v="0"/>
    <n v="41"/>
    <n v="4.8"/>
    <n v="6.6"/>
    <x v="0"/>
    <x v="0"/>
    <x v="69"/>
    <n v="4"/>
    <n v="4.0999999999999996"/>
    <n v="340.3"/>
    <n v="83.000000000000014"/>
    <n v="3.2"/>
    <n v="0.20243902439024392"/>
    <n v="-1.150943896331845E-2"/>
    <n v="56.84210526315789"/>
  </r>
  <r>
    <n v="2786"/>
    <n v="63"/>
    <x v="0"/>
    <x v="5"/>
    <x v="1"/>
    <x v="0"/>
    <n v="42"/>
    <n v="6.7"/>
    <n v="9.3000000000000007"/>
    <x v="1"/>
    <x v="1"/>
    <x v="67"/>
    <n v="4.0999999999999996"/>
    <n v="6.4"/>
    <n v="277.2"/>
    <n v="43.312499999999993"/>
    <n v="1.2999999999999998"/>
    <n v="0.15714285714285714"/>
    <n v="-1.150943896331845E-2"/>
    <n v="32.631578947368418"/>
  </r>
  <r>
    <n v="2787"/>
    <n v="23"/>
    <x v="1"/>
    <x v="4"/>
    <x v="0"/>
    <x v="1"/>
    <n v="38"/>
    <n v="8.5"/>
    <n v="7.9"/>
    <x v="1"/>
    <x v="1"/>
    <x v="49"/>
    <n v="2.6"/>
    <n v="6.9"/>
    <n v="155.79999999999998"/>
    <n v="22.579710144927532"/>
    <n v="-0.5"/>
    <n v="0.10789473684210525"/>
    <n v="-1.150943896331845E-2"/>
    <n v="27.368421052631575"/>
  </r>
  <r>
    <n v="2788"/>
    <n v="52"/>
    <x v="0"/>
    <x v="3"/>
    <x v="5"/>
    <x v="1"/>
    <n v="34"/>
    <n v="5"/>
    <n v="7.6"/>
    <x v="1"/>
    <x v="1"/>
    <x v="49"/>
    <n v="4.5"/>
    <n v="6.8"/>
    <n v="139.39999999999998"/>
    <n v="20.499999999999996"/>
    <n v="3"/>
    <n v="0.12058823529411763"/>
    <n v="-1.150943896331845E-2"/>
    <n v="28.421052631578945"/>
  </r>
  <r>
    <n v="2789"/>
    <n v="43"/>
    <x v="0"/>
    <x v="2"/>
    <x v="0"/>
    <x v="2"/>
    <n v="41"/>
    <n v="4.9000000000000004"/>
    <n v="6.8"/>
    <x v="0"/>
    <x v="4"/>
    <x v="35"/>
    <n v="4.8"/>
    <n v="5.2"/>
    <n v="258.3"/>
    <n v="49.673076923076927"/>
    <n v="3.0999999999999996"/>
    <n v="0.15365853658536585"/>
    <n v="-1.150943896331845E-2"/>
    <n v="45.263157894736835"/>
  </r>
  <r>
    <n v="2790"/>
    <n v="55"/>
    <x v="0"/>
    <x v="2"/>
    <x v="0"/>
    <x v="2"/>
    <n v="46"/>
    <n v="5.9"/>
    <n v="7.8"/>
    <x v="0"/>
    <x v="0"/>
    <x v="34"/>
    <n v="1"/>
    <n v="7.3"/>
    <n v="142.6"/>
    <n v="19.534246575342465"/>
    <n v="2.0999999999999996"/>
    <n v="6.7391304347826086E-2"/>
    <n v="-1.150943896331845E-2"/>
    <n v="23.157894736842106"/>
  </r>
  <r>
    <n v="2791"/>
    <n v="60"/>
    <x v="0"/>
    <x v="7"/>
    <x v="3"/>
    <x v="1"/>
    <n v="49"/>
    <n v="5.2"/>
    <n v="6.4"/>
    <x v="1"/>
    <x v="1"/>
    <x v="3"/>
    <n v="6.2"/>
    <n v="3.2"/>
    <n v="490"/>
    <n v="153.125"/>
    <n v="2.8"/>
    <n v="0.20408163265306123"/>
    <n v="-1.150943896331845E-2"/>
    <n v="66.315789473684205"/>
  </r>
  <r>
    <n v="2792"/>
    <n v="29"/>
    <x v="1"/>
    <x v="8"/>
    <x v="3"/>
    <x v="1"/>
    <n v="40"/>
    <n v="4.2"/>
    <n v="5.8"/>
    <x v="0"/>
    <x v="0"/>
    <x v="39"/>
    <n v="2.2000000000000002"/>
    <n v="4.8"/>
    <n v="244"/>
    <n v="50.833333333333336"/>
    <n v="3.8"/>
    <n v="0.1525"/>
    <n v="-1.150943896331845E-2"/>
    <n v="49.473684210526322"/>
  </r>
  <r>
    <n v="2793"/>
    <n v="55"/>
    <x v="1"/>
    <x v="2"/>
    <x v="4"/>
    <x v="0"/>
    <n v="41"/>
    <n v="3.9"/>
    <n v="5.2"/>
    <x v="0"/>
    <x v="0"/>
    <x v="55"/>
    <n v="3.6"/>
    <n v="3.6"/>
    <n v="323.90000000000003"/>
    <n v="89.972222222222229"/>
    <n v="4.0999999999999996"/>
    <n v="0.1926829268292683"/>
    <n v="-1.150943896331845E-2"/>
    <n v="62.10526315789474"/>
  </r>
  <r>
    <n v="2794"/>
    <n v="39"/>
    <x v="1"/>
    <x v="6"/>
    <x v="3"/>
    <x v="1"/>
    <n v="37"/>
    <n v="6.5"/>
    <n v="9.6"/>
    <x v="1"/>
    <x v="1"/>
    <x v="75"/>
    <n v="4.8"/>
    <n v="6.9"/>
    <n v="210.9"/>
    <n v="30.565217391304348"/>
    <n v="1.5"/>
    <n v="0.15405405405405406"/>
    <n v="-1.150943896331845E-2"/>
    <n v="27.368421052631575"/>
  </r>
  <r>
    <n v="2795"/>
    <n v="60"/>
    <x v="0"/>
    <x v="1"/>
    <x v="3"/>
    <x v="0"/>
    <n v="44"/>
    <n v="7.3"/>
    <n v="9.1999999999999993"/>
    <x v="0"/>
    <x v="0"/>
    <x v="31"/>
    <n v="2.1"/>
    <n v="7.1"/>
    <n v="215.60000000000002"/>
    <n v="30.366197183098596"/>
    <n v="0.70000000000000018"/>
    <n v="0.11136363636363637"/>
    <n v="-1.150943896331845E-2"/>
    <n v="25.26315789473685"/>
  </r>
  <r>
    <n v="2796"/>
    <n v="64"/>
    <x v="0"/>
    <x v="8"/>
    <x v="2"/>
    <x v="0"/>
    <n v="38"/>
    <n v="5.0999999999999996"/>
    <n v="7.4"/>
    <x v="0"/>
    <x v="4"/>
    <x v="45"/>
    <n v="3.5"/>
    <n v="5.8"/>
    <n v="224.20000000000002"/>
    <n v="38.65517241379311"/>
    <n v="2.9000000000000004"/>
    <n v="0.15526315789473685"/>
    <n v="-1.150943896331845E-2"/>
    <n v="38.947368421052637"/>
  </r>
  <r>
    <n v="2797"/>
    <n v="63"/>
    <x v="0"/>
    <x v="9"/>
    <x v="0"/>
    <x v="1"/>
    <n v="49"/>
    <n v="6.1"/>
    <n v="7.7"/>
    <x v="1"/>
    <x v="1"/>
    <x v="69"/>
    <n v="5.7"/>
    <n v="4.7"/>
    <n v="406.70000000000005"/>
    <n v="86.531914893617028"/>
    <n v="1.9000000000000004"/>
    <n v="0.16938775510204082"/>
    <n v="-1.150943896331845E-2"/>
    <n v="50.526315789473685"/>
  </r>
  <r>
    <n v="2798"/>
    <n v="30"/>
    <x v="1"/>
    <x v="8"/>
    <x v="3"/>
    <x v="2"/>
    <n v="30"/>
    <n v="6.5"/>
    <n v="10"/>
    <x v="1"/>
    <x v="1"/>
    <x v="80"/>
    <n v="3.4"/>
    <n v="8.6"/>
    <n v="81"/>
    <n v="9.4186046511627914"/>
    <n v="1.5"/>
    <n v="9.0000000000000011E-2"/>
    <n v="-1.150943896331845E-2"/>
    <n v="9.4736842105263186"/>
  </r>
  <r>
    <n v="2799"/>
    <n v="31"/>
    <x v="0"/>
    <x v="2"/>
    <x v="0"/>
    <x v="2"/>
    <n v="42"/>
    <n v="4.5"/>
    <n v="6.1"/>
    <x v="0"/>
    <x v="0"/>
    <x v="22"/>
    <n v="4.5"/>
    <n v="5"/>
    <n v="260.40000000000003"/>
    <n v="52.080000000000005"/>
    <n v="3.5"/>
    <n v="0.14761904761904762"/>
    <n v="-1.150943896331845E-2"/>
    <n v="47.368421052631575"/>
  </r>
  <r>
    <n v="2800"/>
    <n v="37"/>
    <x v="1"/>
    <x v="0"/>
    <x v="0"/>
    <x v="2"/>
    <n v="47"/>
    <n v="7.5"/>
    <n v="8.6"/>
    <x v="0"/>
    <x v="5"/>
    <x v="9"/>
    <n v="5.6"/>
    <n v="5.3"/>
    <n v="376"/>
    <n v="70.943396226415103"/>
    <n v="0.5"/>
    <n v="0.1702127659574468"/>
    <n v="-1.150943896331845E-2"/>
    <n v="44.21052631578948"/>
  </r>
  <r>
    <n v="2801"/>
    <n v="49"/>
    <x v="0"/>
    <x v="6"/>
    <x v="2"/>
    <x v="1"/>
    <n v="46"/>
    <n v="6.5"/>
    <n v="8.6999999999999993"/>
    <x v="1"/>
    <x v="1"/>
    <x v="49"/>
    <n v="4.9000000000000004"/>
    <n v="7.3"/>
    <n v="188.6"/>
    <n v="25.835616438356166"/>
    <n v="1.5"/>
    <n v="8.9130434782608695E-2"/>
    <n v="-1.150943896331845E-2"/>
    <n v="23.157894736842106"/>
  </r>
  <r>
    <n v="2802"/>
    <n v="63"/>
    <x v="0"/>
    <x v="6"/>
    <x v="0"/>
    <x v="1"/>
    <n v="66"/>
    <n v="7"/>
    <n v="7.4"/>
    <x v="0"/>
    <x v="4"/>
    <x v="3"/>
    <n v="3.8"/>
    <n v="3.7"/>
    <n v="660"/>
    <n v="178.37837837837836"/>
    <n v="1"/>
    <n v="0.15151515151515152"/>
    <n v="-1.150943896331845E-2"/>
    <n v="61.05263157894737"/>
  </r>
  <r>
    <n v="2803"/>
    <n v="56"/>
    <x v="0"/>
    <x v="3"/>
    <x v="5"/>
    <x v="1"/>
    <n v="47"/>
    <n v="7.2"/>
    <n v="9"/>
    <x v="1"/>
    <x v="1"/>
    <x v="29"/>
    <n v="5.4"/>
    <n v="5"/>
    <n v="418.3"/>
    <n v="83.66"/>
    <n v="0.79999999999999982"/>
    <n v="0.18936170212765957"/>
    <n v="-1.150943896331845E-2"/>
    <n v="47.368421052631575"/>
  </r>
  <r>
    <n v="2804"/>
    <n v="39"/>
    <x v="0"/>
    <x v="5"/>
    <x v="3"/>
    <x v="1"/>
    <n v="36"/>
    <n v="9"/>
    <n v="7.4"/>
    <x v="1"/>
    <x v="1"/>
    <x v="17"/>
    <n v="5.2"/>
    <n v="5.7"/>
    <n v="216"/>
    <n v="37.89473684210526"/>
    <n v="-1"/>
    <n v="0.16666666666666666"/>
    <n v="-1.150943896331845E-2"/>
    <n v="40"/>
  </r>
  <r>
    <n v="2805"/>
    <n v="44"/>
    <x v="1"/>
    <x v="9"/>
    <x v="0"/>
    <x v="1"/>
    <n v="44"/>
    <n v="4.7"/>
    <n v="6.1"/>
    <x v="1"/>
    <x v="1"/>
    <x v="33"/>
    <n v="5.2"/>
    <n v="4.5999999999999996"/>
    <n v="299.2"/>
    <n v="65.043478260869563"/>
    <n v="3.3"/>
    <n v="0.15454545454545454"/>
    <n v="-1.150943896331845E-2"/>
    <n v="51.578947368421055"/>
  </r>
  <r>
    <n v="2806"/>
    <n v="31"/>
    <x v="0"/>
    <x v="3"/>
    <x v="4"/>
    <x v="1"/>
    <n v="30"/>
    <n v="4.9000000000000004"/>
    <n v="7.8"/>
    <x v="0"/>
    <x v="4"/>
    <x v="21"/>
    <n v="4"/>
    <n v="5.5"/>
    <n v="201"/>
    <n v="36.545454545454547"/>
    <n v="3.0999999999999996"/>
    <n v="0.22333333333333333"/>
    <n v="-1.150943896331845E-2"/>
    <n v="42.105263157894733"/>
  </r>
  <r>
    <n v="2807"/>
    <n v="40"/>
    <x v="1"/>
    <x v="4"/>
    <x v="4"/>
    <x v="0"/>
    <n v="44"/>
    <n v="8.6999999999999993"/>
    <n v="7"/>
    <x v="1"/>
    <x v="1"/>
    <x v="9"/>
    <n v="4.4000000000000004"/>
    <n v="4.5"/>
    <n v="352"/>
    <n v="78.222222222222229"/>
    <n v="-0.69999999999999929"/>
    <n v="0.18181818181818182"/>
    <n v="-1.150943896331845E-2"/>
    <n v="52.631578947368418"/>
  </r>
  <r>
    <n v="2808"/>
    <n v="44"/>
    <x v="0"/>
    <x v="1"/>
    <x v="2"/>
    <x v="1"/>
    <n v="38"/>
    <n v="7.2"/>
    <n v="9.9"/>
    <x v="1"/>
    <x v="1"/>
    <x v="8"/>
    <n v="4.7"/>
    <n v="7.4"/>
    <n v="193.79999999999998"/>
    <n v="26.189189189189186"/>
    <n v="0.79999999999999982"/>
    <n v="0.13421052631578947"/>
    <n v="-1.150943896331845E-2"/>
    <n v="22.105263157894733"/>
  </r>
  <r>
    <n v="2809"/>
    <n v="30"/>
    <x v="1"/>
    <x v="7"/>
    <x v="5"/>
    <x v="1"/>
    <n v="52"/>
    <n v="6.3"/>
    <n v="7.8"/>
    <x v="0"/>
    <x v="0"/>
    <x v="0"/>
    <n v="4.7"/>
    <n v="5.2"/>
    <n v="384.8"/>
    <n v="74"/>
    <n v="1.7000000000000002"/>
    <n v="0.1423076923076923"/>
    <n v="-1.150943896331845E-2"/>
    <n v="45.263157894736835"/>
  </r>
  <r>
    <n v="2810"/>
    <n v="28"/>
    <x v="0"/>
    <x v="6"/>
    <x v="3"/>
    <x v="1"/>
    <n v="40"/>
    <n v="5.5"/>
    <n v="7.7"/>
    <x v="0"/>
    <x v="3"/>
    <x v="37"/>
    <n v="4.7"/>
    <n v="6.8"/>
    <n v="168"/>
    <n v="24.705882352941178"/>
    <n v="2.5"/>
    <n v="0.10500000000000001"/>
    <n v="-1.150943896331845E-2"/>
    <n v="28.421052631578945"/>
  </r>
  <r>
    <n v="2811"/>
    <n v="44"/>
    <x v="1"/>
    <x v="9"/>
    <x v="2"/>
    <x v="0"/>
    <n v="44"/>
    <n v="5.9"/>
    <n v="7.9"/>
    <x v="0"/>
    <x v="4"/>
    <x v="40"/>
    <n v="4.7"/>
    <n v="5"/>
    <n v="343.2"/>
    <n v="68.64"/>
    <n v="2.0999999999999996"/>
    <n v="0.17727272727272728"/>
    <n v="-1.150943896331845E-2"/>
    <n v="47.368421052631575"/>
  </r>
  <r>
    <n v="2812"/>
    <n v="54"/>
    <x v="1"/>
    <x v="5"/>
    <x v="4"/>
    <x v="0"/>
    <n v="39"/>
    <n v="5.9"/>
    <n v="8.4"/>
    <x v="1"/>
    <x v="1"/>
    <x v="32"/>
    <n v="3.9"/>
    <n v="5.7"/>
    <n v="276.89999999999998"/>
    <n v="48.578947368421048"/>
    <n v="2.0999999999999996"/>
    <n v="0.18205128205128204"/>
    <n v="-1.150943896331845E-2"/>
    <n v="40"/>
  </r>
  <r>
    <n v="2813"/>
    <n v="51"/>
    <x v="2"/>
    <x v="9"/>
    <x v="5"/>
    <x v="1"/>
    <n v="58"/>
    <n v="4"/>
    <n v="3.6"/>
    <x v="0"/>
    <x v="0"/>
    <x v="3"/>
    <n v="3.2"/>
    <n v="1.8"/>
    <n v="580"/>
    <n v="322.22222222222223"/>
    <n v="4"/>
    <n v="0.17241379310344829"/>
    <n v="-1.150943896331845E-2"/>
    <n v="81.05263157894737"/>
  </r>
  <r>
    <n v="2814"/>
    <n v="33"/>
    <x v="0"/>
    <x v="7"/>
    <x v="3"/>
    <x v="2"/>
    <n v="42"/>
    <n v="7.7"/>
    <n v="8.8000000000000007"/>
    <x v="1"/>
    <x v="1"/>
    <x v="21"/>
    <n v="3.9"/>
    <n v="6.1"/>
    <n v="281.40000000000003"/>
    <n v="46.131147540983612"/>
    <n v="0.29999999999999982"/>
    <n v="0.15952380952380954"/>
    <n v="-1.150943896331845E-2"/>
    <n v="35.789473684210535"/>
  </r>
  <r>
    <n v="2815"/>
    <n v="20"/>
    <x v="1"/>
    <x v="7"/>
    <x v="0"/>
    <x v="1"/>
    <n v="59"/>
    <n v="3.2"/>
    <n v="2.4"/>
    <x v="0"/>
    <x v="0"/>
    <x v="3"/>
    <n v="3.9"/>
    <n v="1.2"/>
    <n v="590"/>
    <n v="491.66666666666669"/>
    <n v="4.8"/>
    <n v="0.16949152542372881"/>
    <n v="-1.150943896331845E-2"/>
    <n v="87.368421052631589"/>
  </r>
  <r>
    <n v="2816"/>
    <n v="36"/>
    <x v="0"/>
    <x v="3"/>
    <x v="3"/>
    <x v="1"/>
    <n v="51"/>
    <n v="4.9000000000000004"/>
    <n v="5.8"/>
    <x v="0"/>
    <x v="2"/>
    <x v="64"/>
    <n v="3.1"/>
    <n v="3"/>
    <n v="494.7"/>
    <n v="164.9"/>
    <n v="3.0999999999999996"/>
    <n v="0.19019607843137254"/>
    <n v="-1.150943896331845E-2"/>
    <n v="68.421052631578945"/>
  </r>
  <r>
    <n v="2817"/>
    <n v="44"/>
    <x v="0"/>
    <x v="8"/>
    <x v="1"/>
    <x v="0"/>
    <n v="48"/>
    <n v="5.6"/>
    <n v="7"/>
    <x v="0"/>
    <x v="0"/>
    <x v="32"/>
    <n v="3.3"/>
    <n v="5"/>
    <n v="340.79999999999995"/>
    <n v="68.16"/>
    <n v="2.4000000000000004"/>
    <n v="0.14791666666666667"/>
    <n v="-1.150943896331845E-2"/>
    <n v="47.368421052631575"/>
  </r>
  <r>
    <n v="2818"/>
    <n v="27"/>
    <x v="0"/>
    <x v="4"/>
    <x v="3"/>
    <x v="0"/>
    <n v="47"/>
    <n v="9"/>
    <n v="6.3"/>
    <x v="1"/>
    <x v="1"/>
    <x v="9"/>
    <n v="5.5"/>
    <n v="4.2"/>
    <n v="376"/>
    <n v="89.523809523809518"/>
    <n v="-1"/>
    <n v="0.1702127659574468"/>
    <n v="-1.150943896331845E-2"/>
    <n v="55.78947368421052"/>
  </r>
  <r>
    <n v="2819"/>
    <n v="24"/>
    <x v="0"/>
    <x v="4"/>
    <x v="0"/>
    <x v="1"/>
    <n v="48"/>
    <n v="6"/>
    <n v="7.8"/>
    <x v="1"/>
    <x v="1"/>
    <x v="70"/>
    <n v="4.5"/>
    <n v="4.7"/>
    <n v="403.20000000000005"/>
    <n v="85.787234042553195"/>
    <n v="2"/>
    <n v="0.17500000000000002"/>
    <n v="-1.150943896331845E-2"/>
    <n v="50.526315789473685"/>
  </r>
  <r>
    <n v="2820"/>
    <n v="24"/>
    <x v="2"/>
    <x v="2"/>
    <x v="1"/>
    <x v="2"/>
    <n v="30"/>
    <n v="6.7"/>
    <n v="10"/>
    <x v="1"/>
    <x v="1"/>
    <x v="16"/>
    <n v="3.8"/>
    <n v="7.7"/>
    <n v="138"/>
    <n v="17.922077922077921"/>
    <n v="1.2999999999999998"/>
    <n v="0.15333333333333332"/>
    <n v="-1.150943896331845E-2"/>
    <n v="18.94736842105263"/>
  </r>
  <r>
    <n v="2821"/>
    <n v="60"/>
    <x v="0"/>
    <x v="4"/>
    <x v="5"/>
    <x v="2"/>
    <n v="42"/>
    <n v="4.9000000000000004"/>
    <n v="6.6"/>
    <x v="0"/>
    <x v="4"/>
    <x v="48"/>
    <n v="4.5999999999999996"/>
    <n v="5.6"/>
    <n v="231"/>
    <n v="41.25"/>
    <n v="3.0999999999999996"/>
    <n v="0.13095238095238096"/>
    <n v="-1.150943896331845E-2"/>
    <n v="41.052631578947377"/>
  </r>
  <r>
    <n v="2822"/>
    <n v="54"/>
    <x v="1"/>
    <x v="9"/>
    <x v="2"/>
    <x v="1"/>
    <n v="51"/>
    <n v="7.5"/>
    <n v="8.1"/>
    <x v="0"/>
    <x v="0"/>
    <x v="18"/>
    <n v="4.5"/>
    <n v="5.3"/>
    <n v="382.5"/>
    <n v="72.169811320754718"/>
    <n v="0.5"/>
    <n v="0.14705882352941177"/>
    <n v="-1.150943896331845E-2"/>
    <n v="44.21052631578948"/>
  </r>
  <r>
    <n v="2823"/>
    <n v="38"/>
    <x v="1"/>
    <x v="4"/>
    <x v="5"/>
    <x v="1"/>
    <n v="44"/>
    <n v="9"/>
    <n v="6.6"/>
    <x v="1"/>
    <x v="1"/>
    <x v="11"/>
    <n v="3.6"/>
    <n v="4.5999999999999996"/>
    <n v="321.2"/>
    <n v="69.826086956521749"/>
    <n v="-1"/>
    <n v="0.16590909090909089"/>
    <n v="-1.150943896331845E-2"/>
    <n v="51.578947368421055"/>
  </r>
  <r>
    <n v="2824"/>
    <n v="42"/>
    <x v="1"/>
    <x v="5"/>
    <x v="3"/>
    <x v="1"/>
    <n v="33"/>
    <n v="6.9"/>
    <n v="10"/>
    <x v="1"/>
    <x v="1"/>
    <x v="4"/>
    <n v="3.1"/>
    <n v="7.6"/>
    <n v="158.4"/>
    <n v="20.842105263157897"/>
    <n v="1.0999999999999996"/>
    <n v="0.14545454545454545"/>
    <n v="-1.150943896331845E-2"/>
    <n v="20.000000000000004"/>
  </r>
  <r>
    <n v="2825"/>
    <n v="28"/>
    <x v="1"/>
    <x v="4"/>
    <x v="2"/>
    <x v="1"/>
    <n v="44"/>
    <n v="5.7"/>
    <n v="7.6"/>
    <x v="0"/>
    <x v="0"/>
    <x v="28"/>
    <n v="5.3"/>
    <n v="5.2"/>
    <n v="316.8"/>
    <n v="60.92307692307692"/>
    <n v="2.2999999999999998"/>
    <n v="0.16363636363636364"/>
    <n v="-1.150943896331845E-2"/>
    <n v="45.263157894736835"/>
  </r>
  <r>
    <n v="2826"/>
    <n v="49"/>
    <x v="0"/>
    <x v="6"/>
    <x v="3"/>
    <x v="1"/>
    <n v="58"/>
    <n v="3.2"/>
    <n v="2.4"/>
    <x v="0"/>
    <x v="4"/>
    <x v="21"/>
    <n v="4.2"/>
    <n v="2.9"/>
    <n v="388.6"/>
    <n v="134"/>
    <n v="4.8"/>
    <n v="0.11551724137931035"/>
    <n v="-1.150943896331845E-2"/>
    <n v="69.473684210526315"/>
  </r>
  <r>
    <n v="2827"/>
    <n v="35"/>
    <x v="1"/>
    <x v="2"/>
    <x v="4"/>
    <x v="0"/>
    <n v="54"/>
    <n v="7.2"/>
    <n v="8.1999999999999993"/>
    <x v="0"/>
    <x v="4"/>
    <x v="3"/>
    <n v="2.2999999999999998"/>
    <n v="4.0999999999999996"/>
    <n v="540"/>
    <n v="131.70731707317074"/>
    <n v="0.79999999999999982"/>
    <n v="0.18518518518518517"/>
    <n v="-1.150943896331845E-2"/>
    <n v="56.84210526315789"/>
  </r>
  <r>
    <n v="2828"/>
    <n v="52"/>
    <x v="0"/>
    <x v="9"/>
    <x v="4"/>
    <x v="1"/>
    <n v="44"/>
    <n v="4.7"/>
    <n v="6.2"/>
    <x v="0"/>
    <x v="0"/>
    <x v="3"/>
    <n v="4.9000000000000004"/>
    <n v="3.1"/>
    <n v="440"/>
    <n v="141.93548387096774"/>
    <n v="3.3"/>
    <n v="0.22727272727272727"/>
    <n v="-1.150943896331845E-2"/>
    <n v="67.368421052631575"/>
  </r>
  <r>
    <n v="2829"/>
    <n v="21"/>
    <x v="1"/>
    <x v="7"/>
    <x v="0"/>
    <x v="0"/>
    <n v="52"/>
    <n v="5.0999999999999996"/>
    <n v="5.9"/>
    <x v="0"/>
    <x v="5"/>
    <x v="3"/>
    <n v="6"/>
    <n v="2.9"/>
    <n v="520"/>
    <n v="179.31034482758622"/>
    <n v="2.9000000000000004"/>
    <n v="0.19230769230769232"/>
    <n v="-1.150943896331845E-2"/>
    <n v="69.473684210526315"/>
  </r>
  <r>
    <n v="2830"/>
    <n v="33"/>
    <x v="1"/>
    <x v="3"/>
    <x v="5"/>
    <x v="1"/>
    <n v="42"/>
    <n v="7.6"/>
    <n v="8.9"/>
    <x v="1"/>
    <x v="1"/>
    <x v="61"/>
    <n v="3.5"/>
    <n v="7.5"/>
    <n v="159.6"/>
    <n v="21.279999999999998"/>
    <n v="0.40000000000000036"/>
    <n v="9.0476190476190474E-2"/>
    <n v="-1.150943896331845E-2"/>
    <n v="21.052631578947366"/>
  </r>
  <r>
    <n v="2831"/>
    <n v="20"/>
    <x v="2"/>
    <x v="1"/>
    <x v="4"/>
    <x v="1"/>
    <n v="31"/>
    <n v="5.5"/>
    <n v="8.6"/>
    <x v="0"/>
    <x v="0"/>
    <x v="59"/>
    <n v="1.9"/>
    <n v="7.6"/>
    <n v="105.39999999999999"/>
    <n v="13.868421052631579"/>
    <n v="2.5"/>
    <n v="0.10967741935483871"/>
    <n v="-1.150943896331845E-2"/>
    <n v="20.000000000000004"/>
  </r>
  <r>
    <n v="2832"/>
    <n v="45"/>
    <x v="0"/>
    <x v="3"/>
    <x v="1"/>
    <x v="1"/>
    <n v="37"/>
    <n v="6.1"/>
    <n v="8.9"/>
    <x v="1"/>
    <x v="1"/>
    <x v="12"/>
    <n v="2.8"/>
    <n v="6.8"/>
    <n v="192.4"/>
    <n v="28.294117647058826"/>
    <n v="1.9000000000000004"/>
    <n v="0.14054054054054055"/>
    <n v="-1.150943896331845E-2"/>
    <n v="28.421052631578945"/>
  </r>
  <r>
    <n v="2833"/>
    <n v="44"/>
    <x v="0"/>
    <x v="8"/>
    <x v="1"/>
    <x v="1"/>
    <n v="57"/>
    <n v="7.3"/>
    <n v="7.8"/>
    <x v="0"/>
    <x v="4"/>
    <x v="3"/>
    <n v="3"/>
    <n v="3.9"/>
    <n v="570"/>
    <n v="146.15384615384616"/>
    <n v="0.70000000000000018"/>
    <n v="0.17543859649122806"/>
    <n v="-1.150943896331845E-2"/>
    <n v="58.947368421052623"/>
  </r>
  <r>
    <n v="2834"/>
    <n v="35"/>
    <x v="0"/>
    <x v="1"/>
    <x v="3"/>
    <x v="1"/>
    <n v="42"/>
    <n v="5.0999999999999996"/>
    <n v="7"/>
    <x v="0"/>
    <x v="0"/>
    <x v="31"/>
    <n v="4.3"/>
    <n v="6.1"/>
    <n v="205.8"/>
    <n v="33.73770491803279"/>
    <n v="2.9000000000000004"/>
    <n v="0.11666666666666667"/>
    <n v="-1.150943896331845E-2"/>
    <n v="35.789473684210535"/>
  </r>
  <r>
    <n v="2835"/>
    <n v="34"/>
    <x v="0"/>
    <x v="5"/>
    <x v="2"/>
    <x v="0"/>
    <n v="43"/>
    <n v="4.3"/>
    <n v="5.6"/>
    <x v="0"/>
    <x v="0"/>
    <x v="75"/>
    <n v="4.5999999999999996"/>
    <n v="5"/>
    <n v="245.1"/>
    <n v="49.019999999999996"/>
    <n v="3.7"/>
    <n v="0.13255813953488371"/>
    <n v="-1.150943896331845E-2"/>
    <n v="47.368421052631575"/>
  </r>
  <r>
    <n v="2836"/>
    <n v="45"/>
    <x v="0"/>
    <x v="0"/>
    <x v="1"/>
    <x v="0"/>
    <n v="42"/>
    <n v="6.9"/>
    <n v="9.6"/>
    <x v="0"/>
    <x v="0"/>
    <x v="1"/>
    <n v="4.5999999999999996"/>
    <n v="5.7"/>
    <n v="344.4"/>
    <n v="60.421052631578938"/>
    <n v="1.0999999999999996"/>
    <n v="0.19523809523809521"/>
    <n v="-1.150943896331845E-2"/>
    <n v="40"/>
  </r>
  <r>
    <n v="2837"/>
    <n v="63"/>
    <x v="1"/>
    <x v="2"/>
    <x v="3"/>
    <x v="1"/>
    <n v="60"/>
    <n v="7.3"/>
    <n v="7.5"/>
    <x v="0"/>
    <x v="4"/>
    <x v="3"/>
    <n v="4.9000000000000004"/>
    <n v="3.8"/>
    <n v="600"/>
    <n v="157.89473684210526"/>
    <n v="0.70000000000000018"/>
    <n v="0.16666666666666666"/>
    <n v="-1.150943896331845E-2"/>
    <n v="60"/>
  </r>
  <r>
    <n v="2838"/>
    <n v="35"/>
    <x v="0"/>
    <x v="7"/>
    <x v="2"/>
    <x v="0"/>
    <n v="58"/>
    <n v="5.3"/>
    <n v="5.7"/>
    <x v="0"/>
    <x v="4"/>
    <x v="3"/>
    <n v="4"/>
    <n v="2.9"/>
    <n v="580"/>
    <n v="200"/>
    <n v="2.7"/>
    <n v="0.17241379310344829"/>
    <n v="-1.150943896331845E-2"/>
    <n v="69.473684210526315"/>
  </r>
  <r>
    <n v="2839"/>
    <n v="33"/>
    <x v="1"/>
    <x v="3"/>
    <x v="4"/>
    <x v="1"/>
    <n v="62"/>
    <n v="5.3"/>
    <n v="5.2"/>
    <x v="0"/>
    <x v="0"/>
    <x v="3"/>
    <n v="5.7"/>
    <n v="2.6"/>
    <n v="620"/>
    <n v="238.46153846153845"/>
    <n v="2.7"/>
    <n v="0.16129032258064516"/>
    <n v="-1.150943896331845E-2"/>
    <n v="72.631578947368425"/>
  </r>
  <r>
    <n v="2840"/>
    <n v="48"/>
    <x v="1"/>
    <x v="4"/>
    <x v="3"/>
    <x v="1"/>
    <n v="43"/>
    <n v="4.5"/>
    <n v="6"/>
    <x v="0"/>
    <x v="4"/>
    <x v="17"/>
    <n v="2"/>
    <n v="5"/>
    <n v="258"/>
    <n v="51.6"/>
    <n v="3.5"/>
    <n v="0.13953488372093023"/>
    <n v="-1.150943896331845E-2"/>
    <n v="47.368421052631575"/>
  </r>
  <r>
    <n v="2841"/>
    <n v="43"/>
    <x v="1"/>
    <x v="2"/>
    <x v="2"/>
    <x v="1"/>
    <n v="47"/>
    <n v="7.3"/>
    <n v="8.9"/>
    <x v="1"/>
    <x v="1"/>
    <x v="18"/>
    <n v="5.4"/>
    <n v="5.7"/>
    <n v="352.5"/>
    <n v="61.84210526315789"/>
    <n v="0.70000000000000018"/>
    <n v="0.15957446808510639"/>
    <n v="-1.150943896331845E-2"/>
    <n v="40"/>
  </r>
  <r>
    <n v="2842"/>
    <n v="34"/>
    <x v="0"/>
    <x v="4"/>
    <x v="0"/>
    <x v="0"/>
    <n v="32"/>
    <n v="9"/>
    <n v="7.8"/>
    <x v="1"/>
    <x v="1"/>
    <x v="19"/>
    <n v="3.9"/>
    <n v="7"/>
    <n v="118.4"/>
    <n v="16.914285714285715"/>
    <n v="-1"/>
    <n v="0.11562500000000001"/>
    <n v="-1.150943896331845E-2"/>
    <n v="26.315789473684209"/>
  </r>
  <r>
    <n v="2843"/>
    <n v="38"/>
    <x v="0"/>
    <x v="2"/>
    <x v="5"/>
    <x v="1"/>
    <n v="56"/>
    <n v="7.6"/>
    <n v="7.5"/>
    <x v="1"/>
    <x v="1"/>
    <x v="55"/>
    <n v="6"/>
    <n v="4.8"/>
    <n v="442.40000000000003"/>
    <n v="92.166666666666671"/>
    <n v="0.40000000000000036"/>
    <n v="0.14107142857142857"/>
    <n v="-1.150943896331845E-2"/>
    <n v="49.473684210526322"/>
  </r>
  <r>
    <n v="2844"/>
    <n v="27"/>
    <x v="0"/>
    <x v="2"/>
    <x v="5"/>
    <x v="1"/>
    <n v="35"/>
    <n v="6.1"/>
    <n v="9.1"/>
    <x v="1"/>
    <x v="1"/>
    <x v="16"/>
    <n v="3.6"/>
    <n v="7.2"/>
    <n v="161"/>
    <n v="22.361111111111111"/>
    <n v="1.9000000000000004"/>
    <n v="0.13142857142857142"/>
    <n v="-1.150943896331845E-2"/>
    <n v="24.210526315789473"/>
  </r>
  <r>
    <n v="2845"/>
    <n v="53"/>
    <x v="0"/>
    <x v="8"/>
    <x v="0"/>
    <x v="1"/>
    <n v="46"/>
    <n v="7.3"/>
    <n v="9"/>
    <x v="1"/>
    <x v="1"/>
    <x v="3"/>
    <n v="4.7"/>
    <n v="4.5"/>
    <n v="460"/>
    <n v="102.22222222222223"/>
    <n v="0.70000000000000018"/>
    <n v="0.21739130434782608"/>
    <n v="-1.150943896331845E-2"/>
    <n v="52.631578947368418"/>
  </r>
  <r>
    <n v="2846"/>
    <n v="21"/>
    <x v="1"/>
    <x v="6"/>
    <x v="1"/>
    <x v="2"/>
    <n v="36"/>
    <n v="5"/>
    <n v="7.3"/>
    <x v="1"/>
    <x v="1"/>
    <x v="18"/>
    <n v="5"/>
    <n v="4.9000000000000004"/>
    <n v="270"/>
    <n v="55.102040816326529"/>
    <n v="3"/>
    <n v="0.20833333333333334"/>
    <n v="-1.150943896331845E-2"/>
    <n v="48.421052631578945"/>
  </r>
  <r>
    <n v="2847"/>
    <n v="46"/>
    <x v="0"/>
    <x v="5"/>
    <x v="5"/>
    <x v="0"/>
    <n v="40"/>
    <n v="6.8"/>
    <n v="9.6"/>
    <x v="0"/>
    <x v="0"/>
    <x v="27"/>
    <n v="5.0999999999999996"/>
    <n v="6.6"/>
    <n v="256"/>
    <n v="38.787878787878789"/>
    <n v="1.2000000000000002"/>
    <n v="0.16"/>
    <n v="-1.150943896331845E-2"/>
    <n v="30.526315789473692"/>
  </r>
  <r>
    <n v="2848"/>
    <n v="29"/>
    <x v="1"/>
    <x v="4"/>
    <x v="2"/>
    <x v="0"/>
    <n v="38"/>
    <n v="4.5999999999999996"/>
    <n v="6.6"/>
    <x v="0"/>
    <x v="4"/>
    <x v="54"/>
    <n v="2.4"/>
    <n v="5.6"/>
    <n v="205.20000000000002"/>
    <n v="36.642857142857146"/>
    <n v="3.4000000000000004"/>
    <n v="0.14210526315789473"/>
    <n v="-1.150943896331845E-2"/>
    <n v="41.052631578947377"/>
  </r>
  <r>
    <n v="2849"/>
    <n v="54"/>
    <x v="1"/>
    <x v="4"/>
    <x v="0"/>
    <x v="0"/>
    <n v="40"/>
    <n v="6"/>
    <n v="8.5"/>
    <x v="1"/>
    <x v="1"/>
    <x v="29"/>
    <n v="4.9000000000000004"/>
    <n v="4.8"/>
    <n v="356"/>
    <n v="74.166666666666671"/>
    <n v="2"/>
    <n v="0.2225"/>
    <n v="-1.150943896331845E-2"/>
    <n v="49.473684210526322"/>
  </r>
  <r>
    <n v="2850"/>
    <n v="42"/>
    <x v="1"/>
    <x v="4"/>
    <x v="1"/>
    <x v="1"/>
    <n v="40"/>
    <n v="7.8"/>
    <n v="8.8000000000000007"/>
    <x v="1"/>
    <x v="1"/>
    <x v="45"/>
    <n v="4.3"/>
    <n v="6.4"/>
    <n v="236"/>
    <n v="36.875"/>
    <n v="0.20000000000000018"/>
    <n v="0.14750000000000002"/>
    <n v="-1.150943896331845E-2"/>
    <n v="32.631578947368418"/>
  </r>
  <r>
    <n v="2851"/>
    <n v="27"/>
    <x v="0"/>
    <x v="8"/>
    <x v="3"/>
    <x v="0"/>
    <n v="40"/>
    <n v="7.4"/>
    <n v="9.4"/>
    <x v="1"/>
    <x v="1"/>
    <x v="48"/>
    <n v="4.4000000000000004"/>
    <n v="7"/>
    <n v="220"/>
    <n v="31.428571428571427"/>
    <n v="0.59999999999999964"/>
    <n v="0.13750000000000001"/>
    <n v="-1.150943896331845E-2"/>
    <n v="26.315789473684209"/>
  </r>
  <r>
    <n v="2852"/>
    <n v="47"/>
    <x v="0"/>
    <x v="3"/>
    <x v="3"/>
    <x v="0"/>
    <n v="51"/>
    <n v="7.1"/>
    <n v="8.8000000000000007"/>
    <x v="1"/>
    <x v="1"/>
    <x v="3"/>
    <n v="4.9000000000000004"/>
    <n v="4.4000000000000004"/>
    <n v="510"/>
    <n v="115.90909090909091"/>
    <n v="0.90000000000000036"/>
    <n v="0.19607843137254902"/>
    <n v="-1.150943896331845E-2"/>
    <n v="53.684210526315788"/>
  </r>
  <r>
    <n v="2853"/>
    <n v="42"/>
    <x v="1"/>
    <x v="9"/>
    <x v="2"/>
    <x v="1"/>
    <n v="36"/>
    <n v="6.8"/>
    <n v="10"/>
    <x v="1"/>
    <x v="1"/>
    <x v="80"/>
    <n v="3.7"/>
    <n v="8.6999999999999993"/>
    <n v="97.2"/>
    <n v="11.17241379310345"/>
    <n v="1.2000000000000002"/>
    <n v="7.5000000000000011E-2"/>
    <n v="-1.150943896331845E-2"/>
    <n v="8.4210526315789558"/>
  </r>
  <r>
    <n v="2854"/>
    <n v="23"/>
    <x v="1"/>
    <x v="4"/>
    <x v="2"/>
    <x v="1"/>
    <n v="46"/>
    <n v="5.0999999999999996"/>
    <n v="6.5"/>
    <x v="0"/>
    <x v="4"/>
    <x v="10"/>
    <n v="3.4"/>
    <n v="4.5"/>
    <n v="349.59999999999997"/>
    <n v="77.688888888888883"/>
    <n v="2.9000000000000004"/>
    <n v="0.16521739130434782"/>
    <n v="-1.150943896331845E-2"/>
    <n v="52.631578947368418"/>
  </r>
  <r>
    <n v="2855"/>
    <n v="33"/>
    <x v="0"/>
    <x v="3"/>
    <x v="2"/>
    <x v="1"/>
    <n v="54"/>
    <n v="6.4"/>
    <n v="7.7"/>
    <x v="1"/>
    <x v="1"/>
    <x v="64"/>
    <n v="7.6"/>
    <n v="4"/>
    <n v="523.79999999999995"/>
    <n v="130.94999999999999"/>
    <n v="1.5999999999999996"/>
    <n v="0.17962962962962961"/>
    <n v="-1.150943896331845E-2"/>
    <n v="57.894736842105267"/>
  </r>
  <r>
    <n v="2856"/>
    <n v="61"/>
    <x v="0"/>
    <x v="6"/>
    <x v="5"/>
    <x v="1"/>
    <n v="40"/>
    <n v="7.4"/>
    <n v="9.4"/>
    <x v="1"/>
    <x v="1"/>
    <x v="38"/>
    <n v="3.6"/>
    <n v="6.2"/>
    <n v="280"/>
    <n v="45.161290322580641"/>
    <n v="0.59999999999999964"/>
    <n v="0.17499999999999999"/>
    <n v="-1.150943896331845E-2"/>
    <n v="34.736842105263158"/>
  </r>
  <r>
    <n v="2857"/>
    <n v="48"/>
    <x v="0"/>
    <x v="4"/>
    <x v="2"/>
    <x v="2"/>
    <n v="39"/>
    <n v="5.8"/>
    <n v="8.4"/>
    <x v="1"/>
    <x v="1"/>
    <x v="8"/>
    <n v="4.2"/>
    <n v="6.6"/>
    <n v="198.89999999999998"/>
    <n v="30.136363636363633"/>
    <n v="2.2000000000000002"/>
    <n v="0.13076923076923075"/>
    <n v="-1.150943896331845E-2"/>
    <n v="30.526315789473692"/>
  </r>
  <r>
    <n v="2858"/>
    <n v="20"/>
    <x v="1"/>
    <x v="5"/>
    <x v="0"/>
    <x v="1"/>
    <n v="43"/>
    <n v="5.9"/>
    <n v="8"/>
    <x v="1"/>
    <x v="1"/>
    <x v="21"/>
    <n v="3.6"/>
    <n v="5.6"/>
    <n v="288.10000000000002"/>
    <n v="51.446428571428577"/>
    <n v="2.0999999999999996"/>
    <n v="0.1558139534883721"/>
    <n v="-1.150943896331845E-2"/>
    <n v="41.052631578947377"/>
  </r>
  <r>
    <n v="2859"/>
    <n v="23"/>
    <x v="0"/>
    <x v="7"/>
    <x v="0"/>
    <x v="1"/>
    <n v="54"/>
    <n v="5.5"/>
    <n v="6.3"/>
    <x v="0"/>
    <x v="0"/>
    <x v="74"/>
    <n v="5.4"/>
    <n v="3.2"/>
    <n v="534.6"/>
    <n v="167.0625"/>
    <n v="2.5"/>
    <n v="0.18333333333333335"/>
    <n v="-1.150943896331845E-2"/>
    <n v="66.315789473684205"/>
  </r>
  <r>
    <n v="2860"/>
    <n v="51"/>
    <x v="1"/>
    <x v="0"/>
    <x v="1"/>
    <x v="2"/>
    <n v="46"/>
    <n v="5.8"/>
    <n v="7.6"/>
    <x v="0"/>
    <x v="4"/>
    <x v="0"/>
    <n v="3.2"/>
    <n v="5.0999999999999996"/>
    <n v="340.40000000000003"/>
    <n v="66.745098039215691"/>
    <n v="2.2000000000000002"/>
    <n v="0.16086956521739132"/>
    <n v="-1.150943896331845E-2"/>
    <n v="46.315789473684212"/>
  </r>
  <r>
    <n v="2861"/>
    <n v="52"/>
    <x v="0"/>
    <x v="4"/>
    <x v="0"/>
    <x v="1"/>
    <n v="40"/>
    <n v="5"/>
    <n v="7.1"/>
    <x v="0"/>
    <x v="0"/>
    <x v="17"/>
    <n v="5.3"/>
    <n v="5.5"/>
    <n v="240"/>
    <n v="43.636363636363633"/>
    <n v="3"/>
    <n v="0.15"/>
    <n v="-1.150943896331845E-2"/>
    <n v="42.105263157894733"/>
  </r>
  <r>
    <n v="2862"/>
    <n v="45"/>
    <x v="1"/>
    <x v="9"/>
    <x v="5"/>
    <x v="1"/>
    <n v="48"/>
    <n v="6.2"/>
    <n v="8.1"/>
    <x v="0"/>
    <x v="0"/>
    <x v="60"/>
    <n v="4.2"/>
    <n v="4.3"/>
    <n v="456"/>
    <n v="106.04651162790698"/>
    <n v="1.7999999999999998"/>
    <n v="0.19791666666666666"/>
    <n v="-1.150943896331845E-2"/>
    <n v="54.736842105263165"/>
  </r>
  <r>
    <n v="2863"/>
    <n v="36"/>
    <x v="1"/>
    <x v="7"/>
    <x v="3"/>
    <x v="2"/>
    <n v="36"/>
    <n v="5.7"/>
    <n v="8.5"/>
    <x v="0"/>
    <x v="0"/>
    <x v="39"/>
    <n v="4.0999999999999996"/>
    <n v="6.2"/>
    <n v="219.6"/>
    <n v="35.419354838709673"/>
    <n v="2.2999999999999998"/>
    <n v="0.16944444444444443"/>
    <n v="-1.150943896331845E-2"/>
    <n v="34.736842105263158"/>
  </r>
  <r>
    <n v="2864"/>
    <n v="58"/>
    <x v="1"/>
    <x v="5"/>
    <x v="1"/>
    <x v="1"/>
    <n v="50"/>
    <n v="4"/>
    <n v="4.5"/>
    <x v="0"/>
    <x v="0"/>
    <x v="60"/>
    <n v="5.0999999999999996"/>
    <n v="2.5"/>
    <n v="475"/>
    <n v="190"/>
    <n v="4"/>
    <n v="0.19"/>
    <n v="-1.150943896331845E-2"/>
    <n v="73.68421052631578"/>
  </r>
  <r>
    <n v="2865"/>
    <n v="42"/>
    <x v="0"/>
    <x v="8"/>
    <x v="0"/>
    <x v="0"/>
    <n v="48"/>
    <n v="9"/>
    <n v="6.2"/>
    <x v="1"/>
    <x v="1"/>
    <x v="41"/>
    <n v="3.1"/>
    <n v="5.2"/>
    <n v="278.39999999999998"/>
    <n v="53.538461538461533"/>
    <n v="-1"/>
    <n v="0.12083333333333333"/>
    <n v="-1.150943896331845E-2"/>
    <n v="45.263157894736835"/>
  </r>
  <r>
    <n v="2866"/>
    <n v="51"/>
    <x v="0"/>
    <x v="0"/>
    <x v="2"/>
    <x v="1"/>
    <n v="42"/>
    <n v="4.5999999999999996"/>
    <n v="6.3"/>
    <x v="0"/>
    <x v="0"/>
    <x v="0"/>
    <n v="1.4"/>
    <n v="4.4000000000000004"/>
    <n v="310.8"/>
    <n v="70.63636363636364"/>
    <n v="3.4000000000000004"/>
    <n v="0.1761904761904762"/>
    <n v="-1.150943896331845E-2"/>
    <n v="53.684210526315788"/>
  </r>
  <r>
    <n v="2867"/>
    <n v="34"/>
    <x v="0"/>
    <x v="8"/>
    <x v="0"/>
    <x v="1"/>
    <n v="38"/>
    <n v="6"/>
    <n v="8.6999999999999993"/>
    <x v="1"/>
    <x v="1"/>
    <x v="76"/>
    <n v="4.8"/>
    <n v="7.1"/>
    <n v="171"/>
    <n v="24.084507042253524"/>
    <n v="2"/>
    <n v="0.11842105263157894"/>
    <n v="-1.150943896331845E-2"/>
    <n v="25.26315789473685"/>
  </r>
  <r>
    <n v="2868"/>
    <n v="32"/>
    <x v="1"/>
    <x v="9"/>
    <x v="4"/>
    <x v="1"/>
    <n v="37"/>
    <n v="6.3"/>
    <n v="9.1999999999999993"/>
    <x v="1"/>
    <x v="1"/>
    <x v="42"/>
    <n v="5"/>
    <n v="5.4"/>
    <n v="314.5"/>
    <n v="58.240740740740733"/>
    <n v="1.7000000000000002"/>
    <n v="0.22972972972972974"/>
    <n v="-1.150943896331845E-2"/>
    <n v="43.157894736842103"/>
  </r>
  <r>
    <n v="2869"/>
    <n v="21"/>
    <x v="1"/>
    <x v="0"/>
    <x v="1"/>
    <x v="1"/>
    <n v="49"/>
    <n v="5.4"/>
    <n v="6.7"/>
    <x v="1"/>
    <x v="1"/>
    <x v="42"/>
    <n v="2.7"/>
    <n v="4.0999999999999996"/>
    <n v="416.5"/>
    <n v="101.58536585365854"/>
    <n v="2.5999999999999996"/>
    <n v="0.17346938775510204"/>
    <n v="-1.150943896331845E-2"/>
    <n v="56.84210526315789"/>
  </r>
  <r>
    <n v="2870"/>
    <n v="38"/>
    <x v="1"/>
    <x v="9"/>
    <x v="5"/>
    <x v="2"/>
    <n v="54"/>
    <n v="6.1"/>
    <n v="7.2"/>
    <x v="0"/>
    <x v="3"/>
    <x v="60"/>
    <n v="2.9"/>
    <n v="3.9"/>
    <n v="513"/>
    <n v="131.53846153846155"/>
    <n v="1.9000000000000004"/>
    <n v="0.17592592592592593"/>
    <n v="-1.150943896331845E-2"/>
    <n v="58.947368421052623"/>
  </r>
  <r>
    <n v="2871"/>
    <n v="43"/>
    <x v="0"/>
    <x v="8"/>
    <x v="0"/>
    <x v="2"/>
    <n v="39"/>
    <n v="5"/>
    <n v="7.1"/>
    <x v="1"/>
    <x v="1"/>
    <x v="69"/>
    <n v="4.4000000000000004"/>
    <n v="4.4000000000000004"/>
    <n v="323.70000000000005"/>
    <n v="73.568181818181827"/>
    <n v="3"/>
    <n v="0.21282051282051284"/>
    <n v="-1.150943896331845E-2"/>
    <n v="53.684210526315788"/>
  </r>
  <r>
    <n v="2872"/>
    <n v="64"/>
    <x v="1"/>
    <x v="5"/>
    <x v="0"/>
    <x v="2"/>
    <n v="48"/>
    <n v="7.3"/>
    <n v="8.8000000000000007"/>
    <x v="0"/>
    <x v="0"/>
    <x v="3"/>
    <n v="5.2"/>
    <n v="4.4000000000000004"/>
    <n v="480"/>
    <n v="109.09090909090908"/>
    <n v="0.70000000000000018"/>
    <n v="0.20833333333333334"/>
    <n v="-1.150943896331845E-2"/>
    <n v="53.684210526315788"/>
  </r>
  <r>
    <n v="2873"/>
    <n v="43"/>
    <x v="0"/>
    <x v="0"/>
    <x v="5"/>
    <x v="1"/>
    <n v="30"/>
    <n v="6.2"/>
    <n v="9.6999999999999993"/>
    <x v="1"/>
    <x v="1"/>
    <x v="59"/>
    <n v="2.9"/>
    <n v="8.1999999999999993"/>
    <n v="102"/>
    <n v="12.439024390243903"/>
    <n v="1.7999999999999998"/>
    <n v="0.11333333333333333"/>
    <n v="-1.150943896331845E-2"/>
    <n v="13.684210526315796"/>
  </r>
  <r>
    <n v="2874"/>
    <n v="30"/>
    <x v="1"/>
    <x v="1"/>
    <x v="3"/>
    <x v="2"/>
    <n v="40"/>
    <n v="7.3"/>
    <n v="9.6"/>
    <x v="1"/>
    <x v="1"/>
    <x v="76"/>
    <n v="5.2"/>
    <n v="7.5"/>
    <n v="180"/>
    <n v="24"/>
    <n v="0.70000000000000018"/>
    <n v="0.1125"/>
    <n v="-1.150943896331845E-2"/>
    <n v="21.052631578947366"/>
  </r>
  <r>
    <n v="2875"/>
    <n v="41"/>
    <x v="0"/>
    <x v="3"/>
    <x v="2"/>
    <x v="0"/>
    <n v="44"/>
    <n v="8.4"/>
    <n v="7.5"/>
    <x v="1"/>
    <x v="1"/>
    <x v="16"/>
    <n v="1.5"/>
    <n v="6.4"/>
    <n v="202.39999999999998"/>
    <n v="31.624999999999996"/>
    <n v="-0.40000000000000036"/>
    <n v="0.10454545454545454"/>
    <n v="-1.150943896331845E-2"/>
    <n v="32.631578947368418"/>
  </r>
  <r>
    <n v="2876"/>
    <n v="34"/>
    <x v="1"/>
    <x v="5"/>
    <x v="2"/>
    <x v="1"/>
    <n v="37"/>
    <n v="5.8"/>
    <n v="8.5"/>
    <x v="1"/>
    <x v="1"/>
    <x v="15"/>
    <n v="3.6"/>
    <n v="7.3"/>
    <n v="144.29999999999998"/>
    <n v="19.767123287671232"/>
    <n v="2.2000000000000002"/>
    <n v="0.1054054054054054"/>
    <n v="-1.150943896331845E-2"/>
    <n v="23.157894736842106"/>
  </r>
  <r>
    <n v="2877"/>
    <n v="29"/>
    <x v="0"/>
    <x v="0"/>
    <x v="3"/>
    <x v="0"/>
    <n v="37"/>
    <n v="7.4"/>
    <n v="9.8000000000000007"/>
    <x v="1"/>
    <x v="1"/>
    <x v="17"/>
    <n v="4.8"/>
    <n v="6.9"/>
    <n v="222"/>
    <n v="32.173913043478258"/>
    <n v="0.59999999999999964"/>
    <n v="0.16216216216216217"/>
    <n v="-1.150943896331845E-2"/>
    <n v="27.368421052631575"/>
  </r>
  <r>
    <n v="2878"/>
    <n v="60"/>
    <x v="0"/>
    <x v="9"/>
    <x v="3"/>
    <x v="1"/>
    <n v="39"/>
    <n v="8.5"/>
    <n v="7.8"/>
    <x v="1"/>
    <x v="1"/>
    <x v="41"/>
    <n v="4.7"/>
    <n v="6"/>
    <n v="226.2"/>
    <n v="37.699999999999996"/>
    <n v="-0.5"/>
    <n v="0.14871794871794872"/>
    <n v="-1.150943896331845E-2"/>
    <n v="36.84210526315789"/>
  </r>
  <r>
    <n v="2879"/>
    <n v="46"/>
    <x v="1"/>
    <x v="9"/>
    <x v="4"/>
    <x v="1"/>
    <n v="47"/>
    <n v="6"/>
    <n v="7.8"/>
    <x v="0"/>
    <x v="3"/>
    <x v="67"/>
    <n v="5.3"/>
    <n v="5.6"/>
    <n v="310.2"/>
    <n v="55.392857142857146"/>
    <n v="2"/>
    <n v="0.1404255319148936"/>
    <n v="-1.150943896331845E-2"/>
    <n v="41.052631578947377"/>
  </r>
  <r>
    <n v="2880"/>
    <n v="28"/>
    <x v="0"/>
    <x v="6"/>
    <x v="5"/>
    <x v="0"/>
    <n v="43"/>
    <n v="7.2"/>
    <n v="9.3000000000000007"/>
    <x v="1"/>
    <x v="1"/>
    <x v="27"/>
    <n v="4.3"/>
    <n v="6.5"/>
    <n v="275.2"/>
    <n v="42.338461538461537"/>
    <n v="0.79999999999999982"/>
    <n v="0.14883720930232558"/>
    <n v="-1.150943896331845E-2"/>
    <n v="31.578947368421051"/>
  </r>
  <r>
    <n v="2881"/>
    <n v="47"/>
    <x v="1"/>
    <x v="5"/>
    <x v="1"/>
    <x v="0"/>
    <n v="30"/>
    <n v="5.5"/>
    <n v="8.8000000000000007"/>
    <x v="1"/>
    <x v="1"/>
    <x v="35"/>
    <n v="4.4000000000000004"/>
    <n v="6.2"/>
    <n v="189"/>
    <n v="30.483870967741936"/>
    <n v="2.5"/>
    <n v="0.21"/>
    <n v="-1.150943896331845E-2"/>
    <n v="34.736842105263158"/>
  </r>
  <r>
    <n v="2882"/>
    <n v="20"/>
    <x v="1"/>
    <x v="9"/>
    <x v="2"/>
    <x v="1"/>
    <n v="30"/>
    <n v="8"/>
    <n v="9.5"/>
    <x v="1"/>
    <x v="1"/>
    <x v="54"/>
    <n v="3.4"/>
    <n v="7"/>
    <n v="162"/>
    <n v="23.142857142857142"/>
    <n v="0"/>
    <n v="0.18000000000000002"/>
    <n v="-1.150943896331845E-2"/>
    <n v="26.315789473684209"/>
  </r>
  <r>
    <n v="2883"/>
    <n v="36"/>
    <x v="1"/>
    <x v="2"/>
    <x v="3"/>
    <x v="1"/>
    <n v="40"/>
    <n v="5.5"/>
    <n v="7.7"/>
    <x v="1"/>
    <x v="1"/>
    <x v="29"/>
    <n v="3.1"/>
    <n v="4.4000000000000004"/>
    <n v="356"/>
    <n v="80.909090909090907"/>
    <n v="2.5"/>
    <n v="0.2225"/>
    <n v="-1.150943896331845E-2"/>
    <n v="53.684210526315788"/>
  </r>
  <r>
    <n v="2884"/>
    <n v="50"/>
    <x v="0"/>
    <x v="3"/>
    <x v="3"/>
    <x v="2"/>
    <n v="48"/>
    <n v="7.3"/>
    <n v="8.8000000000000007"/>
    <x v="1"/>
    <x v="1"/>
    <x v="28"/>
    <n v="4.8"/>
    <n v="5.8"/>
    <n v="345.6"/>
    <n v="59.58620689655173"/>
    <n v="0.70000000000000018"/>
    <n v="0.15"/>
    <n v="-1.150943896331845E-2"/>
    <n v="38.947368421052637"/>
  </r>
  <r>
    <n v="2885"/>
    <n v="63"/>
    <x v="1"/>
    <x v="8"/>
    <x v="5"/>
    <x v="0"/>
    <n v="30"/>
    <n v="7.7"/>
    <n v="10"/>
    <x v="1"/>
    <x v="1"/>
    <x v="24"/>
    <n v="3.2"/>
    <n v="7.5"/>
    <n v="150"/>
    <n v="20"/>
    <n v="0.29999999999999982"/>
    <n v="0.16666666666666666"/>
    <n v="-1.150943896331845E-2"/>
    <n v="21.052631578947366"/>
  </r>
  <r>
    <n v="2886"/>
    <n v="29"/>
    <x v="1"/>
    <x v="7"/>
    <x v="1"/>
    <x v="1"/>
    <n v="41"/>
    <n v="4.4000000000000004"/>
    <n v="6"/>
    <x v="0"/>
    <x v="4"/>
    <x v="10"/>
    <n v="3.6"/>
    <n v="4.2"/>
    <n v="311.59999999999997"/>
    <n v="74.190476190476176"/>
    <n v="3.5999999999999996"/>
    <n v="0.18536585365853658"/>
    <n v="-1.150943896331845E-2"/>
    <n v="55.78947368421052"/>
  </r>
  <r>
    <n v="2887"/>
    <n v="56"/>
    <x v="0"/>
    <x v="6"/>
    <x v="3"/>
    <x v="1"/>
    <n v="40"/>
    <n v="5.2"/>
    <n v="7.3"/>
    <x v="0"/>
    <x v="4"/>
    <x v="42"/>
    <n v="5.3"/>
    <n v="4.4000000000000004"/>
    <n v="340"/>
    <n v="77.272727272727266"/>
    <n v="2.8"/>
    <n v="0.21249999999999999"/>
    <n v="-1.150943896331845E-2"/>
    <n v="53.684210526315788"/>
  </r>
  <r>
    <n v="2888"/>
    <n v="48"/>
    <x v="1"/>
    <x v="9"/>
    <x v="4"/>
    <x v="1"/>
    <n v="56"/>
    <n v="5.0999999999999996"/>
    <n v="5.6"/>
    <x v="0"/>
    <x v="4"/>
    <x v="3"/>
    <n v="5.9"/>
    <n v="2.8"/>
    <n v="560"/>
    <n v="200"/>
    <n v="2.9000000000000004"/>
    <n v="0.17857142857142858"/>
    <n v="-1.150943896331845E-2"/>
    <n v="70.526315789473685"/>
  </r>
  <r>
    <n v="2889"/>
    <n v="37"/>
    <x v="0"/>
    <x v="2"/>
    <x v="1"/>
    <x v="2"/>
    <n v="41"/>
    <n v="7.8"/>
    <n v="8.6999999999999993"/>
    <x v="1"/>
    <x v="1"/>
    <x v="14"/>
    <n v="2.9"/>
    <n v="6.7"/>
    <n v="217.29999999999998"/>
    <n v="32.432835820895519"/>
    <n v="0.20000000000000018"/>
    <n v="0.12926829268292683"/>
    <n v="-1.150943896331845E-2"/>
    <n v="29.473684210526311"/>
  </r>
  <r>
    <n v="2890"/>
    <n v="57"/>
    <x v="0"/>
    <x v="6"/>
    <x v="4"/>
    <x v="1"/>
    <n v="48"/>
    <n v="4.4000000000000004"/>
    <n v="5.4"/>
    <x v="0"/>
    <x v="2"/>
    <x v="7"/>
    <n v="4.5999999999999996"/>
    <n v="4.2"/>
    <n v="331.20000000000005"/>
    <n v="78.857142857142861"/>
    <n v="3.5999999999999996"/>
    <n v="0.14375000000000002"/>
    <n v="-1.150943896331845E-2"/>
    <n v="55.78947368421052"/>
  </r>
  <r>
    <n v="2891"/>
    <n v="58"/>
    <x v="0"/>
    <x v="2"/>
    <x v="0"/>
    <x v="1"/>
    <n v="46"/>
    <n v="6.7"/>
    <n v="8.9"/>
    <x v="0"/>
    <x v="0"/>
    <x v="2"/>
    <n v="4.5"/>
    <n v="5.6"/>
    <n v="354.2"/>
    <n v="63.25"/>
    <n v="1.2999999999999998"/>
    <n v="0.16739130434782609"/>
    <n v="-1.150943896331845E-2"/>
    <n v="41.052631578947377"/>
  </r>
  <r>
    <n v="2892"/>
    <n v="25"/>
    <x v="0"/>
    <x v="6"/>
    <x v="2"/>
    <x v="1"/>
    <n v="30"/>
    <n v="7.3"/>
    <n v="10"/>
    <x v="1"/>
    <x v="1"/>
    <x v="15"/>
    <n v="3.5"/>
    <n v="8.1"/>
    <n v="117"/>
    <n v="14.444444444444445"/>
    <n v="0.70000000000000018"/>
    <n v="0.13"/>
    <n v="-1.150943896331845E-2"/>
    <n v="14.736842105263163"/>
  </r>
  <r>
    <n v="2893"/>
    <n v="59"/>
    <x v="0"/>
    <x v="9"/>
    <x v="3"/>
    <x v="2"/>
    <n v="51"/>
    <n v="6.5"/>
    <n v="8.1"/>
    <x v="1"/>
    <x v="1"/>
    <x v="63"/>
    <n v="6.6"/>
    <n v="4.3"/>
    <n v="479.40000000000003"/>
    <n v="111.48837209302327"/>
    <n v="1.5"/>
    <n v="0.18431372549019609"/>
    <n v="-1.150943896331845E-2"/>
    <n v="54.736842105263165"/>
  </r>
  <r>
    <n v="2894"/>
    <n v="31"/>
    <x v="1"/>
    <x v="2"/>
    <x v="1"/>
    <x v="0"/>
    <n v="46"/>
    <n v="8.1"/>
    <n v="7.7"/>
    <x v="1"/>
    <x v="1"/>
    <x v="75"/>
    <n v="4.4000000000000004"/>
    <n v="6"/>
    <n v="262.2"/>
    <n v="43.699999999999996"/>
    <n v="-9.9999999999999645E-2"/>
    <n v="0.12391304347826088"/>
    <n v="-1.150943896331845E-2"/>
    <n v="36.84210526315789"/>
  </r>
  <r>
    <n v="2895"/>
    <n v="33"/>
    <x v="1"/>
    <x v="0"/>
    <x v="4"/>
    <x v="0"/>
    <n v="49"/>
    <n v="3.3"/>
    <n v="3.6"/>
    <x v="0"/>
    <x v="2"/>
    <x v="3"/>
    <n v="5.8"/>
    <n v="1.8"/>
    <n v="490"/>
    <n v="272.22222222222223"/>
    <n v="4.7"/>
    <n v="0.20408163265306123"/>
    <n v="-1.150943896331845E-2"/>
    <n v="81.05263157894737"/>
  </r>
  <r>
    <n v="2896"/>
    <n v="63"/>
    <x v="0"/>
    <x v="5"/>
    <x v="2"/>
    <x v="1"/>
    <n v="70"/>
    <n v="7.1"/>
    <n v="6.8"/>
    <x v="0"/>
    <x v="4"/>
    <x v="3"/>
    <n v="4.3"/>
    <n v="3.4"/>
    <n v="700"/>
    <n v="205.88235294117646"/>
    <n v="0.90000000000000036"/>
    <n v="0.14285714285714285"/>
    <n v="-1.150943896331845E-2"/>
    <n v="64.21052631578948"/>
  </r>
  <r>
    <n v="2897"/>
    <n v="29"/>
    <x v="1"/>
    <x v="7"/>
    <x v="2"/>
    <x v="1"/>
    <n v="30"/>
    <n v="5.9"/>
    <n v="9.4"/>
    <x v="1"/>
    <x v="1"/>
    <x v="75"/>
    <n v="3"/>
    <n v="6.9"/>
    <n v="171"/>
    <n v="24.782608695652172"/>
    <n v="2.0999999999999996"/>
    <n v="0.19"/>
    <n v="-1.150943896331845E-2"/>
    <n v="27.368421052631575"/>
  </r>
  <r>
    <n v="2898"/>
    <n v="39"/>
    <x v="1"/>
    <x v="8"/>
    <x v="3"/>
    <x v="2"/>
    <n v="58"/>
    <n v="3.9"/>
    <n v="3.6"/>
    <x v="0"/>
    <x v="0"/>
    <x v="3"/>
    <n v="5.9"/>
    <n v="1.8"/>
    <n v="580"/>
    <n v="322.22222222222223"/>
    <n v="4.0999999999999996"/>
    <n v="0.17241379310344829"/>
    <n v="-1.150943896331845E-2"/>
    <n v="81.05263157894737"/>
  </r>
  <r>
    <n v="2899"/>
    <n v="34"/>
    <x v="1"/>
    <x v="7"/>
    <x v="2"/>
    <x v="2"/>
    <n v="42"/>
    <n v="4.5999999999999996"/>
    <n v="6.2"/>
    <x v="0"/>
    <x v="4"/>
    <x v="60"/>
    <n v="3.3"/>
    <n v="3.3"/>
    <n v="399"/>
    <n v="120.90909090909092"/>
    <n v="3.4000000000000004"/>
    <n v="0.22619047619047619"/>
    <n v="-1.150943896331845E-2"/>
    <n v="65.26315789473685"/>
  </r>
  <r>
    <n v="2900"/>
    <n v="50"/>
    <x v="1"/>
    <x v="8"/>
    <x v="3"/>
    <x v="2"/>
    <n v="47"/>
    <n v="8.5"/>
    <n v="7"/>
    <x v="1"/>
    <x v="1"/>
    <x v="54"/>
    <n v="3.4"/>
    <n v="5.8"/>
    <n v="253.8"/>
    <n v="43.758620689655174"/>
    <n v="-0.5"/>
    <n v="0.11489361702127661"/>
    <n v="-1.150943896331845E-2"/>
    <n v="38.947368421052637"/>
  </r>
  <r>
    <n v="2901"/>
    <n v="26"/>
    <x v="1"/>
    <x v="1"/>
    <x v="0"/>
    <x v="2"/>
    <n v="44"/>
    <n v="7.1"/>
    <n v="9.4"/>
    <x v="1"/>
    <x v="1"/>
    <x v="56"/>
    <n v="4.0999999999999996"/>
    <n v="5.2"/>
    <n v="396"/>
    <n v="76.153846153846146"/>
    <n v="0.90000000000000036"/>
    <n v="0.20454545454545456"/>
    <n v="-1.150943896331845E-2"/>
    <n v="45.263157894736835"/>
  </r>
  <r>
    <n v="2902"/>
    <n v="60"/>
    <x v="0"/>
    <x v="3"/>
    <x v="3"/>
    <x v="0"/>
    <n v="41"/>
    <n v="7.4"/>
    <n v="9.3000000000000007"/>
    <x v="1"/>
    <x v="1"/>
    <x v="24"/>
    <n v="3.5"/>
    <n v="7.2"/>
    <n v="205"/>
    <n v="28.472222222222221"/>
    <n v="0.59999999999999964"/>
    <n v="0.12195121951219512"/>
    <n v="-1.150943896331845E-2"/>
    <n v="24.210526315789473"/>
  </r>
  <r>
    <n v="2903"/>
    <n v="29"/>
    <x v="0"/>
    <x v="1"/>
    <x v="5"/>
    <x v="0"/>
    <n v="40"/>
    <n v="7.6"/>
    <n v="9"/>
    <x v="1"/>
    <x v="1"/>
    <x v="16"/>
    <n v="3.3"/>
    <n v="7.2"/>
    <n v="184"/>
    <n v="25.555555555555554"/>
    <n v="0.40000000000000036"/>
    <n v="0.11499999999999999"/>
    <n v="-1.150943896331845E-2"/>
    <n v="24.210526315789473"/>
  </r>
  <r>
    <n v="2904"/>
    <n v="29"/>
    <x v="0"/>
    <x v="4"/>
    <x v="4"/>
    <x v="0"/>
    <n v="47"/>
    <n v="4.2"/>
    <n v="5"/>
    <x v="0"/>
    <x v="2"/>
    <x v="3"/>
    <n v="5.5"/>
    <n v="2.5"/>
    <n v="470"/>
    <n v="188"/>
    <n v="3.8"/>
    <n v="0.21276595744680851"/>
    <n v="-1.150943896331845E-2"/>
    <n v="73.68421052631578"/>
  </r>
  <r>
    <n v="2905"/>
    <n v="58"/>
    <x v="1"/>
    <x v="9"/>
    <x v="5"/>
    <x v="0"/>
    <n v="32"/>
    <n v="6.6"/>
    <n v="10"/>
    <x v="1"/>
    <x v="1"/>
    <x v="54"/>
    <n v="4.4000000000000004"/>
    <n v="7.3"/>
    <n v="172.8"/>
    <n v="23.671232876712331"/>
    <n v="1.4000000000000004"/>
    <n v="0.16875000000000001"/>
    <n v="-1.150943896331845E-2"/>
    <n v="23.157894736842106"/>
  </r>
  <r>
    <n v="2906"/>
    <n v="47"/>
    <x v="0"/>
    <x v="0"/>
    <x v="2"/>
    <x v="1"/>
    <n v="51"/>
    <n v="7.8"/>
    <n v="7.6"/>
    <x v="1"/>
    <x v="1"/>
    <x v="33"/>
    <n v="5.4"/>
    <n v="5.4"/>
    <n v="346.8"/>
    <n v="64.222222222222214"/>
    <n v="0.20000000000000018"/>
    <n v="0.13333333333333333"/>
    <n v="-1.150943896331845E-2"/>
    <n v="43.157894736842103"/>
  </r>
  <r>
    <n v="2907"/>
    <n v="49"/>
    <x v="1"/>
    <x v="5"/>
    <x v="2"/>
    <x v="1"/>
    <n v="41"/>
    <n v="5.6"/>
    <n v="7.8"/>
    <x v="0"/>
    <x v="0"/>
    <x v="33"/>
    <n v="5.5"/>
    <n v="5.5"/>
    <n v="278.8"/>
    <n v="50.690909090909095"/>
    <n v="2.4000000000000004"/>
    <n v="0.16585365853658537"/>
    <n v="-1.150943896331845E-2"/>
    <n v="42.105263157894733"/>
  </r>
  <r>
    <n v="2908"/>
    <n v="56"/>
    <x v="0"/>
    <x v="0"/>
    <x v="2"/>
    <x v="2"/>
    <n v="35"/>
    <n v="8.1999999999999993"/>
    <n v="8.6"/>
    <x v="1"/>
    <x v="1"/>
    <x v="32"/>
    <n v="4.0999999999999996"/>
    <n v="5.8"/>
    <n v="248.5"/>
    <n v="42.844827586206897"/>
    <n v="-0.19999999999999929"/>
    <n v="0.20285714285714285"/>
    <n v="-1.150943896331845E-2"/>
    <n v="38.947368421052637"/>
  </r>
  <r>
    <n v="2909"/>
    <n v="22"/>
    <x v="1"/>
    <x v="7"/>
    <x v="3"/>
    <x v="1"/>
    <n v="41"/>
    <n v="5.3"/>
    <n v="7.3"/>
    <x v="1"/>
    <x v="1"/>
    <x v="11"/>
    <n v="3.7"/>
    <n v="5"/>
    <n v="299.3"/>
    <n v="59.86"/>
    <n v="2.7"/>
    <n v="0.17804878048780487"/>
    <n v="-1.150943896331845E-2"/>
    <n v="47.368421052631575"/>
  </r>
  <r>
    <n v="2910"/>
    <n v="62"/>
    <x v="0"/>
    <x v="8"/>
    <x v="1"/>
    <x v="2"/>
    <n v="55"/>
    <n v="6.4"/>
    <n v="7.6"/>
    <x v="1"/>
    <x v="1"/>
    <x v="3"/>
    <n v="4.4000000000000004"/>
    <n v="3.8"/>
    <n v="550"/>
    <n v="144.73684210526318"/>
    <n v="1.5999999999999996"/>
    <n v="0.18181818181818182"/>
    <n v="-1.150943896331845E-2"/>
    <n v="60"/>
  </r>
  <r>
    <n v="2911"/>
    <n v="34"/>
    <x v="0"/>
    <x v="1"/>
    <x v="3"/>
    <x v="1"/>
    <n v="40"/>
    <n v="6.8"/>
    <n v="9.6999999999999993"/>
    <x v="1"/>
    <x v="1"/>
    <x v="9"/>
    <n v="4.3"/>
    <n v="5.9"/>
    <n v="320"/>
    <n v="54.237288135593218"/>
    <n v="1.2000000000000002"/>
    <n v="0.2"/>
    <n v="-1.150943896331845E-2"/>
    <n v="37.89473684210526"/>
  </r>
  <r>
    <n v="2912"/>
    <n v="40"/>
    <x v="0"/>
    <x v="0"/>
    <x v="4"/>
    <x v="1"/>
    <n v="47"/>
    <n v="7.3"/>
    <n v="8.8000000000000007"/>
    <x v="1"/>
    <x v="1"/>
    <x v="5"/>
    <n v="3.7"/>
    <n v="5.0999999999999996"/>
    <n v="404.2"/>
    <n v="79.254901960784323"/>
    <n v="0.70000000000000018"/>
    <n v="0.18297872340425531"/>
    <n v="-1.150943896331845E-2"/>
    <n v="46.315789473684212"/>
  </r>
  <r>
    <n v="2913"/>
    <n v="56"/>
    <x v="0"/>
    <x v="1"/>
    <x v="3"/>
    <x v="1"/>
    <n v="39"/>
    <n v="5.8"/>
    <n v="8.3000000000000007"/>
    <x v="0"/>
    <x v="4"/>
    <x v="68"/>
    <n v="3.7"/>
    <n v="7.4"/>
    <n v="136.5"/>
    <n v="18.445945945945944"/>
    <n v="2.2000000000000002"/>
    <n v="8.9743589743589744E-2"/>
    <n v="-1.150943896331845E-2"/>
    <n v="22.105263157894733"/>
  </r>
  <r>
    <n v="2914"/>
    <n v="31"/>
    <x v="0"/>
    <x v="3"/>
    <x v="2"/>
    <x v="1"/>
    <n v="51"/>
    <n v="7.7"/>
    <n v="7.8"/>
    <x v="1"/>
    <x v="1"/>
    <x v="50"/>
    <n v="6.3"/>
    <n v="4.3"/>
    <n v="464.09999999999997"/>
    <n v="107.93023255813954"/>
    <n v="0.29999999999999982"/>
    <n v="0.17843137254901961"/>
    <n v="-1.150943896331845E-2"/>
    <n v="54.736842105263165"/>
  </r>
  <r>
    <n v="2915"/>
    <n v="23"/>
    <x v="1"/>
    <x v="3"/>
    <x v="0"/>
    <x v="1"/>
    <n v="50"/>
    <n v="6.8"/>
    <n v="8.8000000000000007"/>
    <x v="0"/>
    <x v="0"/>
    <x v="60"/>
    <n v="3.3"/>
    <n v="4.5999999999999996"/>
    <n v="475"/>
    <n v="103.2608695652174"/>
    <n v="1.2000000000000002"/>
    <n v="0.19"/>
    <n v="-1.150943896331845E-2"/>
    <n v="51.578947368421055"/>
  </r>
  <r>
    <n v="2916"/>
    <n v="28"/>
    <x v="0"/>
    <x v="8"/>
    <x v="4"/>
    <x v="1"/>
    <n v="59"/>
    <n v="3.7"/>
    <n v="3.2"/>
    <x v="0"/>
    <x v="4"/>
    <x v="3"/>
    <n v="5.3"/>
    <n v="1.6"/>
    <n v="590"/>
    <n v="368.75"/>
    <n v="4.3"/>
    <n v="0.16949152542372881"/>
    <n v="-1.150943896331845E-2"/>
    <n v="83.15789473684211"/>
  </r>
  <r>
    <n v="2917"/>
    <n v="58"/>
    <x v="0"/>
    <x v="4"/>
    <x v="5"/>
    <x v="0"/>
    <n v="43"/>
    <n v="9"/>
    <n v="6.8"/>
    <x v="1"/>
    <x v="1"/>
    <x v="27"/>
    <n v="6"/>
    <n v="5.2"/>
    <n v="275.2"/>
    <n v="52.92307692307692"/>
    <n v="-1"/>
    <n v="0.14883720930232558"/>
    <n v="-1.150943896331845E-2"/>
    <n v="45.263157894736835"/>
  </r>
  <r>
    <n v="2918"/>
    <n v="61"/>
    <x v="1"/>
    <x v="0"/>
    <x v="0"/>
    <x v="1"/>
    <n v="50"/>
    <n v="4.8"/>
    <n v="5.6"/>
    <x v="0"/>
    <x v="3"/>
    <x v="63"/>
    <n v="3.4"/>
    <n v="3.1"/>
    <n v="470"/>
    <n v="151.61290322580643"/>
    <n v="3.2"/>
    <n v="0.188"/>
    <n v="-1.150943896331845E-2"/>
    <n v="67.368421052631575"/>
  </r>
  <r>
    <n v="2919"/>
    <n v="47"/>
    <x v="0"/>
    <x v="5"/>
    <x v="4"/>
    <x v="1"/>
    <n v="45"/>
    <n v="9"/>
    <n v="6.5"/>
    <x v="1"/>
    <x v="1"/>
    <x v="40"/>
    <n v="6.4"/>
    <n v="4.4000000000000004"/>
    <n v="351"/>
    <n v="79.772727272727266"/>
    <n v="-1"/>
    <n v="0.17333333333333334"/>
    <n v="-1.150943896331845E-2"/>
    <n v="53.684210526315788"/>
  </r>
  <r>
    <n v="2920"/>
    <n v="42"/>
    <x v="1"/>
    <x v="1"/>
    <x v="4"/>
    <x v="1"/>
    <n v="55"/>
    <n v="6"/>
    <n v="6.9"/>
    <x v="1"/>
    <x v="1"/>
    <x v="38"/>
    <n v="3.3"/>
    <n v="5"/>
    <n v="385"/>
    <n v="77"/>
    <n v="2"/>
    <n v="0.12727272727272726"/>
    <n v="-1.150943896331845E-2"/>
    <n v="47.368421052631575"/>
  </r>
  <r>
    <n v="2921"/>
    <n v="64"/>
    <x v="2"/>
    <x v="1"/>
    <x v="2"/>
    <x v="0"/>
    <n v="39"/>
    <n v="5.7"/>
    <n v="8.1"/>
    <x v="1"/>
    <x v="1"/>
    <x v="77"/>
    <n v="2.6"/>
    <n v="7.1"/>
    <n v="156"/>
    <n v="21.971830985915496"/>
    <n v="2.2999999999999998"/>
    <n v="0.10256410256410256"/>
    <n v="-1.150943896331845E-2"/>
    <n v="25.26315789473685"/>
  </r>
  <r>
    <n v="2922"/>
    <n v="59"/>
    <x v="0"/>
    <x v="3"/>
    <x v="5"/>
    <x v="0"/>
    <n v="50"/>
    <n v="6.8"/>
    <n v="8.6999999999999993"/>
    <x v="1"/>
    <x v="1"/>
    <x v="20"/>
    <n v="5.8"/>
    <n v="4.7"/>
    <n v="459.99999999999994"/>
    <n v="97.872340425531902"/>
    <n v="1.2000000000000002"/>
    <n v="0.184"/>
    <n v="-1.150943896331845E-2"/>
    <n v="50.526315789473685"/>
  </r>
  <r>
    <n v="2923"/>
    <n v="63"/>
    <x v="0"/>
    <x v="9"/>
    <x v="3"/>
    <x v="0"/>
    <n v="43"/>
    <n v="5.2"/>
    <n v="6.9"/>
    <x v="0"/>
    <x v="0"/>
    <x v="52"/>
    <n v="5.3"/>
    <n v="4.4000000000000004"/>
    <n v="348.3"/>
    <n v="79.159090909090907"/>
    <n v="2.8"/>
    <n v="0.1883720930232558"/>
    <n v="-1.150943896331845E-2"/>
    <n v="53.684210526315788"/>
  </r>
  <r>
    <n v="2924"/>
    <n v="41"/>
    <x v="0"/>
    <x v="8"/>
    <x v="5"/>
    <x v="1"/>
    <n v="44"/>
    <n v="3.4"/>
    <n v="4.2"/>
    <x v="0"/>
    <x v="0"/>
    <x v="39"/>
    <n v="3.9"/>
    <n v="4"/>
    <n v="268.39999999999998"/>
    <n v="67.099999999999994"/>
    <n v="4.5999999999999996"/>
    <n v="0.13863636363636364"/>
    <n v="-1.150943896331845E-2"/>
    <n v="57.894736842105267"/>
  </r>
  <r>
    <n v="2925"/>
    <n v="43"/>
    <x v="1"/>
    <x v="1"/>
    <x v="2"/>
    <x v="1"/>
    <n v="45"/>
    <n v="6"/>
    <n v="8.1"/>
    <x v="0"/>
    <x v="2"/>
    <x v="5"/>
    <n v="4"/>
    <n v="4.7"/>
    <n v="387"/>
    <n v="82.340425531914889"/>
    <n v="2"/>
    <n v="0.19111111111111109"/>
    <n v="-1.150943896331845E-2"/>
    <n v="50.526315789473685"/>
  </r>
  <r>
    <n v="2926"/>
    <n v="45"/>
    <x v="1"/>
    <x v="3"/>
    <x v="2"/>
    <x v="0"/>
    <n v="47"/>
    <n v="6.8"/>
    <n v="8.9"/>
    <x v="1"/>
    <x v="1"/>
    <x v="57"/>
    <n v="3.4"/>
    <n v="5.0999999999999996"/>
    <n v="413.6"/>
    <n v="81.098039215686285"/>
    <n v="1.2000000000000002"/>
    <n v="0.18723404255319151"/>
    <n v="-1.150943896331845E-2"/>
    <n v="46.315789473684212"/>
  </r>
  <r>
    <n v="2927"/>
    <n v="49"/>
    <x v="1"/>
    <x v="3"/>
    <x v="2"/>
    <x v="0"/>
    <n v="44"/>
    <n v="8.5"/>
    <n v="7.3"/>
    <x v="1"/>
    <x v="1"/>
    <x v="38"/>
    <n v="4.2"/>
    <n v="5.2"/>
    <n v="308"/>
    <n v="59.230769230769226"/>
    <n v="-0.5"/>
    <n v="0.15909090909090909"/>
    <n v="-1.150943896331845E-2"/>
    <n v="45.263157894736835"/>
  </r>
  <r>
    <n v="2928"/>
    <n v="52"/>
    <x v="1"/>
    <x v="2"/>
    <x v="0"/>
    <x v="1"/>
    <n v="46"/>
    <n v="4.4000000000000004"/>
    <n v="5.5"/>
    <x v="0"/>
    <x v="0"/>
    <x v="70"/>
    <n v="4.5"/>
    <n v="3.6"/>
    <n v="386.40000000000003"/>
    <n v="107.33333333333334"/>
    <n v="3.5999999999999996"/>
    <n v="0.18260869565217391"/>
    <n v="-1.150943896331845E-2"/>
    <n v="62.10526315789474"/>
  </r>
  <r>
    <n v="2929"/>
    <n v="35"/>
    <x v="0"/>
    <x v="1"/>
    <x v="5"/>
    <x v="1"/>
    <n v="57"/>
    <n v="7.1"/>
    <n v="8.1999999999999993"/>
    <x v="1"/>
    <x v="1"/>
    <x v="3"/>
    <n v="4.4000000000000004"/>
    <n v="4.0999999999999996"/>
    <n v="570"/>
    <n v="139.02439024390245"/>
    <n v="0.90000000000000036"/>
    <n v="0.17543859649122806"/>
    <n v="-1.150943896331845E-2"/>
    <n v="56.84210526315789"/>
  </r>
  <r>
    <n v="2930"/>
    <n v="41"/>
    <x v="1"/>
    <x v="2"/>
    <x v="5"/>
    <x v="1"/>
    <n v="52"/>
    <n v="6"/>
    <n v="7.4"/>
    <x v="0"/>
    <x v="2"/>
    <x v="3"/>
    <n v="5"/>
    <n v="3.7"/>
    <n v="520"/>
    <n v="140.54054054054055"/>
    <n v="2"/>
    <n v="0.19230769230769232"/>
    <n v="-1.150943896331845E-2"/>
    <n v="61.05263157894737"/>
  </r>
  <r>
    <n v="2931"/>
    <n v="62"/>
    <x v="1"/>
    <x v="5"/>
    <x v="4"/>
    <x v="1"/>
    <n v="51"/>
    <n v="6.2"/>
    <n v="7.8"/>
    <x v="1"/>
    <x v="1"/>
    <x v="3"/>
    <n v="5.6"/>
    <n v="3.9"/>
    <n v="510"/>
    <n v="130.76923076923077"/>
    <n v="1.7999999999999998"/>
    <n v="0.19607843137254902"/>
    <n v="-1.150943896331845E-2"/>
    <n v="58.947368421052623"/>
  </r>
  <r>
    <n v="2932"/>
    <n v="37"/>
    <x v="1"/>
    <x v="5"/>
    <x v="1"/>
    <x v="0"/>
    <n v="41"/>
    <n v="7.7"/>
    <n v="8.9"/>
    <x v="1"/>
    <x v="1"/>
    <x v="31"/>
    <n v="4.9000000000000004"/>
    <n v="7"/>
    <n v="200.9"/>
    <n v="28.7"/>
    <n v="0.29999999999999982"/>
    <n v="0.11951219512195123"/>
    <n v="-1.150943896331845E-2"/>
    <n v="26.315789473684209"/>
  </r>
  <r>
    <n v="2933"/>
    <n v="26"/>
    <x v="1"/>
    <x v="3"/>
    <x v="3"/>
    <x v="1"/>
    <n v="37"/>
    <n v="5.4"/>
    <n v="7.9"/>
    <x v="0"/>
    <x v="5"/>
    <x v="62"/>
    <n v="3.7"/>
    <n v="6.8"/>
    <n v="162.80000000000001"/>
    <n v="23.941176470588239"/>
    <n v="2.5999999999999996"/>
    <n v="0.11891891891891893"/>
    <n v="-1.150943896331845E-2"/>
    <n v="28.421052631578945"/>
  </r>
  <r>
    <n v="2934"/>
    <n v="45"/>
    <x v="1"/>
    <x v="9"/>
    <x v="2"/>
    <x v="1"/>
    <n v="52"/>
    <n v="6.5"/>
    <n v="8"/>
    <x v="1"/>
    <x v="1"/>
    <x v="3"/>
    <n v="5.0999999999999996"/>
    <n v="4"/>
    <n v="520"/>
    <n v="130"/>
    <n v="1.5"/>
    <n v="0.19230769230769232"/>
    <n v="-1.150943896331845E-2"/>
    <n v="57.894736842105267"/>
  </r>
  <r>
    <n v="2935"/>
    <n v="27"/>
    <x v="0"/>
    <x v="9"/>
    <x v="5"/>
    <x v="1"/>
    <n v="52"/>
    <n v="7.8"/>
    <n v="7.5"/>
    <x v="1"/>
    <x v="1"/>
    <x v="3"/>
    <n v="4.3"/>
    <n v="3.8"/>
    <n v="520"/>
    <n v="136.84210526315789"/>
    <n v="0.20000000000000018"/>
    <n v="0.19230769230769232"/>
    <n v="-1.150943896331845E-2"/>
    <n v="60"/>
  </r>
  <r>
    <n v="2936"/>
    <n v="25"/>
    <x v="0"/>
    <x v="2"/>
    <x v="5"/>
    <x v="2"/>
    <n v="56"/>
    <n v="7.7"/>
    <n v="7.3"/>
    <x v="1"/>
    <x v="1"/>
    <x v="3"/>
    <n v="4.4000000000000004"/>
    <n v="3.6"/>
    <n v="560"/>
    <n v="155.55555555555554"/>
    <n v="0.29999999999999982"/>
    <n v="0.17857142857142858"/>
    <n v="-1.150943896331845E-2"/>
    <n v="62.10526315789474"/>
  </r>
  <r>
    <n v="2937"/>
    <n v="49"/>
    <x v="1"/>
    <x v="3"/>
    <x v="4"/>
    <x v="0"/>
    <n v="40"/>
    <n v="4.4000000000000004"/>
    <n v="6.1"/>
    <x v="0"/>
    <x v="4"/>
    <x v="0"/>
    <n v="4.7"/>
    <n v="4.3"/>
    <n v="296"/>
    <n v="68.83720930232559"/>
    <n v="3.5999999999999996"/>
    <n v="0.185"/>
    <n v="-1.150943896331845E-2"/>
    <n v="54.736842105263165"/>
  </r>
  <r>
    <n v="2938"/>
    <n v="58"/>
    <x v="0"/>
    <x v="2"/>
    <x v="3"/>
    <x v="2"/>
    <n v="43"/>
    <n v="5.3"/>
    <n v="7.1"/>
    <x v="1"/>
    <x v="1"/>
    <x v="43"/>
    <n v="5.2"/>
    <n v="4.2"/>
    <n v="374.09999999999997"/>
    <n v="89.071428571428555"/>
    <n v="2.7"/>
    <n v="0.20232558139534881"/>
    <n v="-1.150943896331845E-2"/>
    <n v="55.78947368421052"/>
  </r>
  <r>
    <n v="2939"/>
    <n v="42"/>
    <x v="1"/>
    <x v="8"/>
    <x v="1"/>
    <x v="1"/>
    <n v="31"/>
    <n v="6"/>
    <n v="9.4"/>
    <x v="1"/>
    <x v="1"/>
    <x v="37"/>
    <n v="3.1"/>
    <n v="7.6"/>
    <n v="130.20000000000002"/>
    <n v="17.131578947368425"/>
    <n v="2"/>
    <n v="0.13548387096774195"/>
    <n v="-1.150943896331845E-2"/>
    <n v="20.000000000000004"/>
  </r>
  <r>
    <n v="2940"/>
    <n v="51"/>
    <x v="0"/>
    <x v="2"/>
    <x v="1"/>
    <x v="0"/>
    <n v="41"/>
    <n v="7.4"/>
    <n v="9.3000000000000007"/>
    <x v="1"/>
    <x v="1"/>
    <x v="45"/>
    <n v="5.0999999999999996"/>
    <n v="6.7"/>
    <n v="241.9"/>
    <n v="36.104477611940297"/>
    <n v="0.59999999999999964"/>
    <n v="0.14390243902439026"/>
    <n v="-1.150943896331845E-2"/>
    <n v="29.473684210526311"/>
  </r>
  <r>
    <n v="2941"/>
    <n v="41"/>
    <x v="1"/>
    <x v="4"/>
    <x v="2"/>
    <x v="1"/>
    <n v="52"/>
    <n v="5.8"/>
    <n v="7"/>
    <x v="0"/>
    <x v="0"/>
    <x v="3"/>
    <n v="5.4"/>
    <n v="3.5"/>
    <n v="520"/>
    <n v="148.57142857142858"/>
    <n v="2.2000000000000002"/>
    <n v="0.19230769230769232"/>
    <n v="-1.150943896331845E-2"/>
    <n v="63.157894736842103"/>
  </r>
  <r>
    <n v="2942"/>
    <n v="61"/>
    <x v="1"/>
    <x v="1"/>
    <x v="1"/>
    <x v="1"/>
    <n v="41"/>
    <n v="6.3"/>
    <n v="8.9"/>
    <x v="1"/>
    <x v="1"/>
    <x v="53"/>
    <n v="3.6"/>
    <n v="6.2"/>
    <n v="266.5"/>
    <n v="42.983870967741936"/>
    <n v="1.7000000000000002"/>
    <n v="0.15853658536585366"/>
    <n v="-1.150943896331845E-2"/>
    <n v="34.736842105263158"/>
  </r>
  <r>
    <n v="2943"/>
    <n v="62"/>
    <x v="0"/>
    <x v="5"/>
    <x v="1"/>
    <x v="1"/>
    <n v="50"/>
    <n v="8.1"/>
    <n v="7.4"/>
    <x v="1"/>
    <x v="1"/>
    <x v="3"/>
    <n v="4.5"/>
    <n v="3.7"/>
    <n v="500"/>
    <n v="135.13513513513513"/>
    <n v="-9.9999999999999645E-2"/>
    <n v="0.2"/>
    <n v="-1.150943896331845E-2"/>
    <n v="61.05263157894737"/>
  </r>
  <r>
    <n v="2944"/>
    <n v="64"/>
    <x v="1"/>
    <x v="6"/>
    <x v="3"/>
    <x v="1"/>
    <n v="43"/>
    <n v="5.7"/>
    <n v="7.7"/>
    <x v="0"/>
    <x v="4"/>
    <x v="36"/>
    <n v="4.2"/>
    <n v="4.2"/>
    <n v="399.90000000000003"/>
    <n v="95.214285714285722"/>
    <n v="2.2999999999999998"/>
    <n v="0.21627906976744188"/>
    <n v="-1.150943896331845E-2"/>
    <n v="55.78947368421052"/>
  </r>
  <r>
    <n v="2945"/>
    <n v="28"/>
    <x v="1"/>
    <x v="3"/>
    <x v="3"/>
    <x v="1"/>
    <n v="47"/>
    <n v="8.4"/>
    <n v="7.2"/>
    <x v="1"/>
    <x v="1"/>
    <x v="36"/>
    <n v="5.7"/>
    <n v="3.9"/>
    <n v="437.1"/>
    <n v="112.07692307692308"/>
    <n v="-0.40000000000000036"/>
    <n v="0.19787234042553192"/>
    <n v="-1.150943896331845E-2"/>
    <n v="58.947368421052623"/>
  </r>
  <r>
    <n v="2946"/>
    <n v="50"/>
    <x v="1"/>
    <x v="9"/>
    <x v="2"/>
    <x v="0"/>
    <n v="35"/>
    <n v="3.8"/>
    <n v="5.7"/>
    <x v="0"/>
    <x v="0"/>
    <x v="34"/>
    <n v="2.2999999999999998"/>
    <n v="6.3"/>
    <n v="108.5"/>
    <n v="17.222222222222221"/>
    <n v="4.2"/>
    <n v="8.8571428571428579E-2"/>
    <n v="-1.150943896331845E-2"/>
    <n v="33.684210526315788"/>
  </r>
  <r>
    <n v="2947"/>
    <n v="26"/>
    <x v="0"/>
    <x v="0"/>
    <x v="5"/>
    <x v="1"/>
    <n v="45"/>
    <n v="5.6"/>
    <n v="7.4"/>
    <x v="1"/>
    <x v="1"/>
    <x v="45"/>
    <n v="4.0999999999999996"/>
    <n v="5.8"/>
    <n v="265.5"/>
    <n v="45.775862068965516"/>
    <n v="2.4000000000000004"/>
    <n v="0.13111111111111112"/>
    <n v="-1.150943896331845E-2"/>
    <n v="38.947368421052637"/>
  </r>
  <r>
    <n v="2948"/>
    <n v="28"/>
    <x v="0"/>
    <x v="1"/>
    <x v="4"/>
    <x v="1"/>
    <n v="30"/>
    <n v="4.2"/>
    <n v="6.7"/>
    <x v="0"/>
    <x v="0"/>
    <x v="79"/>
    <n v="1.6"/>
    <n v="7.5"/>
    <n v="54"/>
    <n v="7.2"/>
    <n v="3.8"/>
    <n v="6.0000000000000005E-2"/>
    <n v="-1.150943896331845E-2"/>
    <n v="21.052631578947366"/>
  </r>
  <r>
    <n v="2949"/>
    <n v="32"/>
    <x v="0"/>
    <x v="6"/>
    <x v="2"/>
    <x v="1"/>
    <n v="43"/>
    <n v="6.4"/>
    <n v="8.8000000000000007"/>
    <x v="0"/>
    <x v="3"/>
    <x v="11"/>
    <n v="4.2"/>
    <n v="5.7"/>
    <n v="313.89999999999998"/>
    <n v="55.070175438596486"/>
    <n v="1.5999999999999996"/>
    <n v="0.16976744186046511"/>
    <n v="-1.150943896331845E-2"/>
    <n v="40"/>
  </r>
  <r>
    <n v="2950"/>
    <n v="22"/>
    <x v="0"/>
    <x v="4"/>
    <x v="0"/>
    <x v="1"/>
    <n v="31"/>
    <n v="7.3"/>
    <n v="10"/>
    <x v="1"/>
    <x v="1"/>
    <x v="54"/>
    <n v="3.7"/>
    <n v="7.3"/>
    <n v="167.4"/>
    <n v="22.93150684931507"/>
    <n v="0.70000000000000018"/>
    <n v="0.17419354838709677"/>
    <n v="-1.150943896331845E-2"/>
    <n v="23.157894736842106"/>
  </r>
  <r>
    <n v="2951"/>
    <n v="54"/>
    <x v="1"/>
    <x v="0"/>
    <x v="1"/>
    <x v="1"/>
    <n v="54"/>
    <n v="6"/>
    <n v="7"/>
    <x v="0"/>
    <x v="3"/>
    <x v="36"/>
    <n v="7.9"/>
    <n v="3.9"/>
    <n v="502.20000000000005"/>
    <n v="128.76923076923077"/>
    <n v="2"/>
    <n v="0.17222222222222225"/>
    <n v="-1.150943896331845E-2"/>
    <n v="58.947368421052623"/>
  </r>
  <r>
    <n v="2952"/>
    <n v="52"/>
    <x v="2"/>
    <x v="9"/>
    <x v="4"/>
    <x v="1"/>
    <n v="51"/>
    <n v="5.5"/>
    <n v="6.6"/>
    <x v="0"/>
    <x v="3"/>
    <x v="9"/>
    <n v="3.1"/>
    <n v="4.3"/>
    <n v="408"/>
    <n v="94.883720930232556"/>
    <n v="2.5"/>
    <n v="0.15686274509803921"/>
    <n v="-1.150943896331845E-2"/>
    <n v="54.736842105263165"/>
  </r>
  <r>
    <n v="2953"/>
    <n v="40"/>
    <x v="1"/>
    <x v="4"/>
    <x v="5"/>
    <x v="1"/>
    <n v="48"/>
    <n v="4.2"/>
    <n v="4.9000000000000004"/>
    <x v="0"/>
    <x v="2"/>
    <x v="70"/>
    <n v="5.8"/>
    <n v="3.3"/>
    <n v="403.20000000000005"/>
    <n v="122.1818181818182"/>
    <n v="3.8"/>
    <n v="0.17500000000000002"/>
    <n v="-1.150943896331845E-2"/>
    <n v="65.26315789473685"/>
  </r>
  <r>
    <n v="2954"/>
    <n v="50"/>
    <x v="1"/>
    <x v="9"/>
    <x v="5"/>
    <x v="1"/>
    <n v="57"/>
    <n v="8.6999999999999993"/>
    <n v="5.7"/>
    <x v="1"/>
    <x v="1"/>
    <x v="36"/>
    <n v="4.2"/>
    <n v="3.2"/>
    <n v="530.1"/>
    <n v="165.65625"/>
    <n v="-0.69999999999999929"/>
    <n v="0.16315789473684211"/>
    <n v="-1.150943896331845E-2"/>
    <n v="66.315789473684205"/>
  </r>
  <r>
    <n v="2955"/>
    <n v="53"/>
    <x v="1"/>
    <x v="9"/>
    <x v="3"/>
    <x v="1"/>
    <n v="37"/>
    <n v="6.2"/>
    <n v="9"/>
    <x v="1"/>
    <x v="1"/>
    <x v="45"/>
    <n v="5.6"/>
    <n v="6.6"/>
    <n v="218.3"/>
    <n v="33.075757575757578"/>
    <n v="1.7999999999999998"/>
    <n v="0.15945945945945947"/>
    <n v="-1.150943896331845E-2"/>
    <n v="30.526315789473692"/>
  </r>
  <r>
    <n v="2956"/>
    <n v="51"/>
    <x v="0"/>
    <x v="3"/>
    <x v="0"/>
    <x v="1"/>
    <n v="58"/>
    <n v="5.5"/>
    <n v="6"/>
    <x v="0"/>
    <x v="4"/>
    <x v="3"/>
    <n v="4.5"/>
    <n v="3"/>
    <n v="580"/>
    <n v="193.33333333333334"/>
    <n v="2.5"/>
    <n v="0.17241379310344829"/>
    <n v="-1.150943896331845E-2"/>
    <n v="68.421052631578945"/>
  </r>
  <r>
    <n v="2957"/>
    <n v="54"/>
    <x v="1"/>
    <x v="0"/>
    <x v="5"/>
    <x v="1"/>
    <n v="52"/>
    <n v="8.5"/>
    <n v="6.5"/>
    <x v="1"/>
    <x v="1"/>
    <x v="69"/>
    <n v="6"/>
    <n v="4.0999999999999996"/>
    <n v="431.6"/>
    <n v="105.26829268292684"/>
    <n v="-0.5"/>
    <n v="0.15961538461538463"/>
    <n v="-1.150943896331845E-2"/>
    <n v="56.84210526315789"/>
  </r>
  <r>
    <n v="2958"/>
    <n v="34"/>
    <x v="0"/>
    <x v="8"/>
    <x v="0"/>
    <x v="1"/>
    <n v="43"/>
    <n v="5.7"/>
    <n v="7.7"/>
    <x v="0"/>
    <x v="2"/>
    <x v="28"/>
    <n v="4.7"/>
    <n v="5.3"/>
    <n v="309.60000000000002"/>
    <n v="58.415094339622648"/>
    <n v="2.2999999999999998"/>
    <n v="0.16744186046511628"/>
    <n v="-1.150943896331845E-2"/>
    <n v="44.21052631578948"/>
  </r>
  <r>
    <n v="2959"/>
    <n v="51"/>
    <x v="1"/>
    <x v="2"/>
    <x v="1"/>
    <x v="1"/>
    <n v="54"/>
    <n v="4.8"/>
    <n v="5.4"/>
    <x v="0"/>
    <x v="0"/>
    <x v="3"/>
    <n v="3.7"/>
    <n v="2.7"/>
    <n v="540"/>
    <n v="200"/>
    <n v="3.2"/>
    <n v="0.18518518518518517"/>
    <n v="-1.150943896331845E-2"/>
    <n v="71.578947368421055"/>
  </r>
  <r>
    <n v="2960"/>
    <n v="25"/>
    <x v="0"/>
    <x v="2"/>
    <x v="3"/>
    <x v="0"/>
    <n v="36"/>
    <n v="5.0999999999999996"/>
    <n v="7.6"/>
    <x v="0"/>
    <x v="0"/>
    <x v="66"/>
    <n v="3.2"/>
    <n v="7.3"/>
    <n v="108"/>
    <n v="14.794520547945206"/>
    <n v="2.9000000000000004"/>
    <n v="8.3333333333333329E-2"/>
    <n v="-1.150943896331845E-2"/>
    <n v="23.157894736842106"/>
  </r>
  <r>
    <n v="2961"/>
    <n v="64"/>
    <x v="0"/>
    <x v="1"/>
    <x v="4"/>
    <x v="1"/>
    <n v="38"/>
    <n v="4.9000000000000004"/>
    <n v="7.1"/>
    <x v="0"/>
    <x v="4"/>
    <x v="17"/>
    <n v="4.5999999999999996"/>
    <n v="5.5"/>
    <n v="228"/>
    <n v="41.454545454545453"/>
    <n v="3.0999999999999996"/>
    <n v="0.15789473684210525"/>
    <n v="-1.150943896331845E-2"/>
    <n v="42.105263157894733"/>
  </r>
  <r>
    <n v="2962"/>
    <n v="40"/>
    <x v="1"/>
    <x v="9"/>
    <x v="3"/>
    <x v="1"/>
    <n v="40"/>
    <n v="4.5999999999999996"/>
    <n v="6.4"/>
    <x v="0"/>
    <x v="0"/>
    <x v="34"/>
    <n v="3.7"/>
    <n v="6.6"/>
    <n v="124"/>
    <n v="18.787878787878789"/>
    <n v="3.4000000000000004"/>
    <n v="7.7499999999999999E-2"/>
    <n v="-1.150943896331845E-2"/>
    <n v="30.526315789473692"/>
  </r>
  <r>
    <n v="2963"/>
    <n v="52"/>
    <x v="1"/>
    <x v="1"/>
    <x v="1"/>
    <x v="2"/>
    <n v="40"/>
    <n v="5.2"/>
    <n v="7.2"/>
    <x v="0"/>
    <x v="4"/>
    <x v="45"/>
    <n v="3.7"/>
    <n v="5.7"/>
    <n v="236"/>
    <n v="41.403508771929822"/>
    <n v="2.8"/>
    <n v="0.14750000000000002"/>
    <n v="-1.150943896331845E-2"/>
    <n v="40"/>
  </r>
  <r>
    <n v="2964"/>
    <n v="51"/>
    <x v="1"/>
    <x v="0"/>
    <x v="5"/>
    <x v="0"/>
    <n v="36"/>
    <n v="9"/>
    <n v="7.4"/>
    <x v="1"/>
    <x v="1"/>
    <x v="35"/>
    <n v="7.2"/>
    <n v="5.6"/>
    <n v="226.79999999999998"/>
    <n v="40.5"/>
    <n v="-1"/>
    <n v="0.17499999999999999"/>
    <n v="-1.150943896331845E-2"/>
    <n v="41.052631578947377"/>
  </r>
  <r>
    <n v="2965"/>
    <n v="38"/>
    <x v="1"/>
    <x v="9"/>
    <x v="0"/>
    <x v="2"/>
    <n v="54"/>
    <n v="4.5"/>
    <n v="4.8"/>
    <x v="0"/>
    <x v="2"/>
    <x v="3"/>
    <n v="7.7"/>
    <n v="2.4"/>
    <n v="540"/>
    <n v="225"/>
    <n v="3.5"/>
    <n v="0.18518518518518517"/>
    <n v="-1.150943896331845E-2"/>
    <n v="74.73684210526315"/>
  </r>
  <r>
    <n v="2966"/>
    <n v="52"/>
    <x v="0"/>
    <x v="9"/>
    <x v="1"/>
    <x v="0"/>
    <n v="42"/>
    <n v="4"/>
    <n v="5.2"/>
    <x v="0"/>
    <x v="0"/>
    <x v="17"/>
    <n v="4.4000000000000004"/>
    <n v="4.5999999999999996"/>
    <n v="252"/>
    <n v="54.782608695652179"/>
    <n v="4"/>
    <n v="0.14285714285714285"/>
    <n v="-1.150943896331845E-2"/>
    <n v="51.578947368421055"/>
  </r>
  <r>
    <n v="2967"/>
    <n v="47"/>
    <x v="1"/>
    <x v="6"/>
    <x v="5"/>
    <x v="1"/>
    <n v="47"/>
    <n v="6.6"/>
    <n v="8.6999999999999993"/>
    <x v="0"/>
    <x v="5"/>
    <x v="28"/>
    <n v="2.8"/>
    <n v="5.8"/>
    <n v="338.40000000000003"/>
    <n v="58.344827586206904"/>
    <n v="1.4000000000000004"/>
    <n v="0.15319148936170213"/>
    <n v="-1.150943896331845E-2"/>
    <n v="38.947368421052637"/>
  </r>
  <r>
    <n v="2968"/>
    <n v="50"/>
    <x v="0"/>
    <x v="5"/>
    <x v="2"/>
    <x v="1"/>
    <n v="40"/>
    <n v="6.1"/>
    <n v="8.6"/>
    <x v="0"/>
    <x v="0"/>
    <x v="45"/>
    <n v="2.8"/>
    <n v="6.4"/>
    <n v="236"/>
    <n v="36.875"/>
    <n v="1.9000000000000004"/>
    <n v="0.14750000000000002"/>
    <n v="-1.150943896331845E-2"/>
    <n v="32.631578947368418"/>
  </r>
  <r>
    <n v="2969"/>
    <n v="40"/>
    <x v="1"/>
    <x v="2"/>
    <x v="0"/>
    <x v="0"/>
    <n v="30"/>
    <n v="7.2"/>
    <n v="10"/>
    <x v="1"/>
    <x v="1"/>
    <x v="87"/>
    <n v="2.4"/>
    <n v="9"/>
    <n v="63"/>
    <n v="7"/>
    <n v="0.79999999999999982"/>
    <n v="7.0000000000000007E-2"/>
    <n v="-1.150943896331845E-2"/>
    <n v="5.2631578947368416"/>
  </r>
  <r>
    <n v="2970"/>
    <n v="53"/>
    <x v="1"/>
    <x v="0"/>
    <x v="1"/>
    <x v="2"/>
    <n v="47"/>
    <n v="5.4"/>
    <n v="6.9"/>
    <x v="0"/>
    <x v="4"/>
    <x v="1"/>
    <n v="4.5999999999999996"/>
    <n v="4.3"/>
    <n v="385.4"/>
    <n v="89.627906976744185"/>
    <n v="2.5999999999999996"/>
    <n v="0.17446808510638295"/>
    <n v="-1.150943896331845E-2"/>
    <n v="54.736842105263165"/>
  </r>
  <r>
    <n v="2971"/>
    <n v="34"/>
    <x v="0"/>
    <x v="4"/>
    <x v="4"/>
    <x v="0"/>
    <n v="30"/>
    <n v="4.9000000000000004"/>
    <n v="7.8"/>
    <x v="1"/>
    <x v="1"/>
    <x v="88"/>
    <n v="1.8"/>
    <n v="7.8"/>
    <n v="66"/>
    <n v="8.4615384615384617"/>
    <n v="3.0999999999999996"/>
    <n v="7.3333333333333334E-2"/>
    <n v="-1.150943896331845E-2"/>
    <n v="17.894736842105267"/>
  </r>
  <r>
    <n v="2972"/>
    <n v="33"/>
    <x v="1"/>
    <x v="4"/>
    <x v="4"/>
    <x v="2"/>
    <n v="44"/>
    <n v="8.6999999999999993"/>
    <n v="7"/>
    <x v="1"/>
    <x v="1"/>
    <x v="52"/>
    <n v="4"/>
    <n v="4.5"/>
    <n v="356.4"/>
    <n v="79.199999999999989"/>
    <n v="-0.69999999999999929"/>
    <n v="0.18409090909090908"/>
    <n v="-1.150943896331845E-2"/>
    <n v="52.631578947368418"/>
  </r>
  <r>
    <n v="2973"/>
    <n v="38"/>
    <x v="1"/>
    <x v="8"/>
    <x v="5"/>
    <x v="1"/>
    <n v="34"/>
    <n v="3.8"/>
    <n v="5.8"/>
    <x v="0"/>
    <x v="0"/>
    <x v="19"/>
    <n v="0.8"/>
    <n v="6"/>
    <n v="125.80000000000001"/>
    <n v="20.966666666666669"/>
    <n v="4.2"/>
    <n v="0.10882352941176471"/>
    <n v="-1.150943896331845E-2"/>
    <n v="36.84210526315789"/>
  </r>
  <r>
    <n v="2974"/>
    <n v="62"/>
    <x v="0"/>
    <x v="7"/>
    <x v="5"/>
    <x v="1"/>
    <n v="60"/>
    <n v="6.7"/>
    <n v="7.6"/>
    <x v="0"/>
    <x v="4"/>
    <x v="3"/>
    <n v="2.7"/>
    <n v="3.8"/>
    <n v="600"/>
    <n v="157.89473684210526"/>
    <n v="1.2999999999999998"/>
    <n v="0.16666666666666666"/>
    <n v="-1.150943896331845E-2"/>
    <n v="60"/>
  </r>
  <r>
    <n v="2975"/>
    <n v="34"/>
    <x v="1"/>
    <x v="0"/>
    <x v="4"/>
    <x v="2"/>
    <n v="52"/>
    <n v="7.2"/>
    <n v="8.4"/>
    <x v="1"/>
    <x v="1"/>
    <x v="3"/>
    <n v="5.3"/>
    <n v="4.2"/>
    <n v="520"/>
    <n v="123.80952380952381"/>
    <n v="0.79999999999999982"/>
    <n v="0.19230769230769232"/>
    <n v="-1.150943896331845E-2"/>
    <n v="55.78947368421052"/>
  </r>
  <r>
    <n v="2976"/>
    <n v="25"/>
    <x v="1"/>
    <x v="7"/>
    <x v="2"/>
    <x v="0"/>
    <n v="45"/>
    <n v="7.4"/>
    <n v="8.9"/>
    <x v="1"/>
    <x v="1"/>
    <x v="42"/>
    <n v="6.7"/>
    <n v="5.2"/>
    <n v="382.5"/>
    <n v="73.557692307692307"/>
    <n v="0.59999999999999964"/>
    <n v="0.18888888888888888"/>
    <n v="-1.150943896331845E-2"/>
    <n v="45.263157894736835"/>
  </r>
  <r>
    <n v="2977"/>
    <n v="28"/>
    <x v="1"/>
    <x v="6"/>
    <x v="3"/>
    <x v="2"/>
    <n v="55"/>
    <n v="5.7"/>
    <n v="6.6"/>
    <x v="0"/>
    <x v="4"/>
    <x v="3"/>
    <n v="3.5"/>
    <n v="3.3"/>
    <n v="550"/>
    <n v="166.66666666666669"/>
    <n v="2.2999999999999998"/>
    <n v="0.18181818181818182"/>
    <n v="-1.150943896331845E-2"/>
    <n v="65.26315789473685"/>
  </r>
  <r>
    <n v="2978"/>
    <n v="56"/>
    <x v="0"/>
    <x v="4"/>
    <x v="4"/>
    <x v="0"/>
    <n v="38"/>
    <n v="4.3"/>
    <n v="6.2"/>
    <x v="0"/>
    <x v="0"/>
    <x v="39"/>
    <n v="3.8"/>
    <n v="5"/>
    <n v="231.79999999999998"/>
    <n v="46.36"/>
    <n v="3.7"/>
    <n v="0.16052631578947368"/>
    <n v="-1.150943896331845E-2"/>
    <n v="47.368421052631575"/>
  </r>
  <r>
    <n v="2979"/>
    <n v="39"/>
    <x v="0"/>
    <x v="0"/>
    <x v="5"/>
    <x v="1"/>
    <n v="49"/>
    <n v="8.4"/>
    <n v="6.9"/>
    <x v="1"/>
    <x v="1"/>
    <x v="7"/>
    <n v="4.3"/>
    <n v="5"/>
    <n v="338.1"/>
    <n v="67.62"/>
    <n v="-0.40000000000000036"/>
    <n v="0.14081632653061224"/>
    <n v="-1.150943896331845E-2"/>
    <n v="47.368421052631575"/>
  </r>
  <r>
    <n v="2980"/>
    <n v="53"/>
    <x v="1"/>
    <x v="9"/>
    <x v="5"/>
    <x v="1"/>
    <n v="46"/>
    <n v="5.5"/>
    <n v="7.2"/>
    <x v="1"/>
    <x v="1"/>
    <x v="2"/>
    <n v="5"/>
    <n v="4.7"/>
    <n v="354.2"/>
    <n v="75.361702127659569"/>
    <n v="2.5"/>
    <n v="0.16739130434782609"/>
    <n v="-1.150943896331845E-2"/>
    <n v="50.526315789473685"/>
  </r>
  <r>
    <n v="2981"/>
    <n v="57"/>
    <x v="0"/>
    <x v="5"/>
    <x v="2"/>
    <x v="2"/>
    <n v="47"/>
    <n v="8.5"/>
    <n v="7.1"/>
    <x v="1"/>
    <x v="1"/>
    <x v="2"/>
    <n v="4"/>
    <n v="4.7"/>
    <n v="361.90000000000003"/>
    <n v="77"/>
    <n v="-0.5"/>
    <n v="0.16382978723404257"/>
    <n v="-1.150943896331845E-2"/>
    <n v="50.526315789473685"/>
  </r>
  <r>
    <n v="2982"/>
    <n v="45"/>
    <x v="2"/>
    <x v="3"/>
    <x v="4"/>
    <x v="1"/>
    <n v="55"/>
    <n v="6.8"/>
    <n v="8.1"/>
    <x v="1"/>
    <x v="1"/>
    <x v="63"/>
    <n v="3.8"/>
    <n v="4.4000000000000004"/>
    <n v="517"/>
    <n v="117.49999999999999"/>
    <n v="1.2000000000000002"/>
    <n v="0.17090909090909093"/>
    <n v="-1.150943896331845E-2"/>
    <n v="53.684210526315788"/>
  </r>
  <r>
    <n v="2983"/>
    <n v="37"/>
    <x v="0"/>
    <x v="5"/>
    <x v="2"/>
    <x v="1"/>
    <n v="50"/>
    <n v="5.5"/>
    <n v="6.7"/>
    <x v="1"/>
    <x v="1"/>
    <x v="29"/>
    <n v="5.7"/>
    <n v="3.9"/>
    <n v="445"/>
    <n v="114.1025641025641"/>
    <n v="2.5"/>
    <n v="0.17800000000000002"/>
    <n v="-1.150943896331845E-2"/>
    <n v="58.947368421052623"/>
  </r>
  <r>
    <n v="2984"/>
    <n v="47"/>
    <x v="1"/>
    <x v="8"/>
    <x v="4"/>
    <x v="1"/>
    <n v="47"/>
    <n v="6.8"/>
    <n v="9"/>
    <x v="0"/>
    <x v="0"/>
    <x v="21"/>
    <n v="1.9"/>
    <n v="6.1"/>
    <n v="314.90000000000003"/>
    <n v="51.622950819672141"/>
    <n v="1.2000000000000002"/>
    <n v="0.14255319148936171"/>
    <n v="-1.150943896331845E-2"/>
    <n v="35.789473684210535"/>
  </r>
  <r>
    <n v="2985"/>
    <n v="28"/>
    <x v="1"/>
    <x v="4"/>
    <x v="3"/>
    <x v="1"/>
    <n v="31"/>
    <n v="7.9"/>
    <n v="9.5"/>
    <x v="1"/>
    <x v="1"/>
    <x v="15"/>
    <n v="3.8"/>
    <n v="7.8"/>
    <n v="120.89999999999999"/>
    <n v="15.5"/>
    <n v="9.9999999999999645E-2"/>
    <n v="0.12580645161290321"/>
    <n v="-1.150943896331845E-2"/>
    <n v="17.894736842105267"/>
  </r>
  <r>
    <n v="2986"/>
    <n v="51"/>
    <x v="0"/>
    <x v="1"/>
    <x v="1"/>
    <x v="1"/>
    <n v="37"/>
    <n v="6.3"/>
    <n v="9.3000000000000007"/>
    <x v="0"/>
    <x v="3"/>
    <x v="8"/>
    <n v="2.7"/>
    <n v="7.1"/>
    <n v="188.7"/>
    <n v="26.577464788732396"/>
    <n v="1.7000000000000002"/>
    <n v="0.13783783783783782"/>
    <n v="-1.150943896331845E-2"/>
    <n v="25.26315789473685"/>
  </r>
  <r>
    <n v="2987"/>
    <n v="25"/>
    <x v="0"/>
    <x v="1"/>
    <x v="4"/>
    <x v="0"/>
    <n v="44"/>
    <n v="5.0999999999999996"/>
    <n v="6.7"/>
    <x v="1"/>
    <x v="1"/>
    <x v="67"/>
    <n v="4.5"/>
    <n v="5.0999999999999996"/>
    <n v="290.39999999999998"/>
    <n v="56.941176470588232"/>
    <n v="2.9000000000000004"/>
    <n v="0.15"/>
    <n v="-1.150943896331845E-2"/>
    <n v="46.315789473684212"/>
  </r>
  <r>
    <n v="2988"/>
    <n v="33"/>
    <x v="1"/>
    <x v="3"/>
    <x v="1"/>
    <x v="1"/>
    <n v="45"/>
    <n v="3.5"/>
    <n v="4.3"/>
    <x v="0"/>
    <x v="2"/>
    <x v="41"/>
    <n v="5.3"/>
    <n v="4.2"/>
    <n v="261"/>
    <n v="62.142857142857139"/>
    <n v="4.5"/>
    <n v="0.12888888888888889"/>
    <n v="-1.150943896331845E-2"/>
    <n v="55.78947368421052"/>
  </r>
  <r>
    <n v="2989"/>
    <n v="47"/>
    <x v="1"/>
    <x v="4"/>
    <x v="4"/>
    <x v="1"/>
    <n v="35"/>
    <n v="5.6"/>
    <n v="8.3000000000000007"/>
    <x v="1"/>
    <x v="1"/>
    <x v="58"/>
    <n v="2.2999999999999998"/>
    <n v="7.5"/>
    <n v="115.5"/>
    <n v="15.4"/>
    <n v="2.4000000000000004"/>
    <n v="9.4285714285714278E-2"/>
    <n v="-1.150943896331845E-2"/>
    <n v="21.052631578947366"/>
  </r>
  <r>
    <n v="2990"/>
    <n v="43"/>
    <x v="0"/>
    <x v="0"/>
    <x v="3"/>
    <x v="0"/>
    <n v="64"/>
    <n v="7.4"/>
    <n v="7"/>
    <x v="1"/>
    <x v="1"/>
    <x v="3"/>
    <n v="4.9000000000000004"/>
    <n v="3.5"/>
    <n v="640"/>
    <n v="182.85714285714286"/>
    <n v="0.59999999999999964"/>
    <n v="0.15625"/>
    <n v="-1.150943896331845E-2"/>
    <n v="63.157894736842103"/>
  </r>
  <r>
    <n v="2991"/>
    <n v="32"/>
    <x v="1"/>
    <x v="9"/>
    <x v="5"/>
    <x v="1"/>
    <n v="57"/>
    <n v="4.7"/>
    <n v="4.8"/>
    <x v="0"/>
    <x v="0"/>
    <x v="3"/>
    <n v="4.8"/>
    <n v="2.4"/>
    <n v="570"/>
    <n v="237.5"/>
    <n v="3.3"/>
    <n v="0.17543859649122806"/>
    <n v="-1.150943896331845E-2"/>
    <n v="74.73684210526315"/>
  </r>
  <r>
    <n v="2992"/>
    <n v="62"/>
    <x v="0"/>
    <x v="8"/>
    <x v="1"/>
    <x v="0"/>
    <n v="49"/>
    <n v="7.2"/>
    <n v="8.8000000000000007"/>
    <x v="0"/>
    <x v="2"/>
    <x v="3"/>
    <n v="8"/>
    <n v="4.4000000000000004"/>
    <n v="490"/>
    <n v="111.36363636363636"/>
    <n v="0.79999999999999982"/>
    <n v="0.20408163265306123"/>
    <n v="-1.150943896331845E-2"/>
    <n v="53.684210526315788"/>
  </r>
  <r>
    <n v="2993"/>
    <n v="31"/>
    <x v="0"/>
    <x v="1"/>
    <x v="2"/>
    <x v="1"/>
    <n v="45"/>
    <n v="6.2"/>
    <n v="8.4"/>
    <x v="1"/>
    <x v="1"/>
    <x v="3"/>
    <n v="5.2"/>
    <n v="4.2"/>
    <n v="450"/>
    <n v="107.14285714285714"/>
    <n v="1.7999999999999998"/>
    <n v="0.22222222222222221"/>
    <n v="-1.150943896331845E-2"/>
    <n v="55.78947368421052"/>
  </r>
  <r>
    <n v="2994"/>
    <n v="38"/>
    <x v="1"/>
    <x v="3"/>
    <x v="4"/>
    <x v="2"/>
    <n v="43"/>
    <n v="7.3"/>
    <n v="9.1999999999999993"/>
    <x v="0"/>
    <x v="0"/>
    <x v="57"/>
    <n v="4.7"/>
    <n v="5.2"/>
    <n v="378.40000000000003"/>
    <n v="72.769230769230774"/>
    <n v="0.70000000000000018"/>
    <n v="0.2046511627906977"/>
    <n v="-1.150943896331845E-2"/>
    <n v="45.263157894736835"/>
  </r>
  <r>
    <n v="2995"/>
    <n v="40"/>
    <x v="0"/>
    <x v="5"/>
    <x v="5"/>
    <x v="1"/>
    <n v="37"/>
    <n v="3"/>
    <n v="4.3"/>
    <x v="0"/>
    <x v="5"/>
    <x v="13"/>
    <n v="3.1"/>
    <n v="5.4"/>
    <n v="133.20000000000002"/>
    <n v="24.666666666666668"/>
    <n v="5"/>
    <n v="9.7297297297297303E-2"/>
    <n v="-1.150943896331845E-2"/>
    <n v="43.157894736842103"/>
  </r>
  <r>
    <n v="2996"/>
    <n v="46"/>
    <x v="1"/>
    <x v="9"/>
    <x v="4"/>
    <x v="1"/>
    <n v="45"/>
    <n v="4.0999999999999996"/>
    <n v="5.0999999999999996"/>
    <x v="0"/>
    <x v="0"/>
    <x v="46"/>
    <n v="6.8"/>
    <n v="2.7"/>
    <n v="432"/>
    <n v="160"/>
    <n v="3.9000000000000004"/>
    <n v="0.21333333333333332"/>
    <n v="-1.150943896331845E-2"/>
    <n v="71.578947368421055"/>
  </r>
  <r>
    <n v="2997"/>
    <n v="38"/>
    <x v="0"/>
    <x v="1"/>
    <x v="2"/>
    <x v="2"/>
    <n v="47"/>
    <n v="5.5"/>
    <n v="7.1"/>
    <x v="0"/>
    <x v="0"/>
    <x v="40"/>
    <n v="3.8"/>
    <n v="4.5999999999999996"/>
    <n v="366.59999999999997"/>
    <n v="79.695652173913047"/>
    <n v="2.5"/>
    <n v="0.16595744680851063"/>
    <n v="-1.150943896331845E-2"/>
    <n v="51.578947368421055"/>
  </r>
  <r>
    <n v="2998"/>
    <n v="43"/>
    <x v="0"/>
    <x v="5"/>
    <x v="3"/>
    <x v="0"/>
    <n v="35"/>
    <n v="9"/>
    <n v="7.5"/>
    <x v="1"/>
    <x v="1"/>
    <x v="16"/>
    <n v="4.5"/>
    <n v="6.5"/>
    <n v="161"/>
    <n v="24.76923076923077"/>
    <n v="-1"/>
    <n v="0.13142857142857142"/>
    <n v="-1.150943896331845E-2"/>
    <n v="31.578947368421051"/>
  </r>
  <r>
    <n v="2999"/>
    <n v="45"/>
    <x v="0"/>
    <x v="0"/>
    <x v="0"/>
    <x v="1"/>
    <n v="47"/>
    <n v="5.0999999999999996"/>
    <n v="6.4"/>
    <x v="0"/>
    <x v="0"/>
    <x v="0"/>
    <n v="3.5"/>
    <n v="4.5"/>
    <n v="347.8"/>
    <n v="77.288888888888891"/>
    <n v="2.9000000000000004"/>
    <n v="0.1574468085106383"/>
    <n v="-1.150943896331845E-2"/>
    <n v="52.631578947368418"/>
  </r>
  <r>
    <n v="3000"/>
    <n v="64"/>
    <x v="1"/>
    <x v="5"/>
    <x v="4"/>
    <x v="2"/>
    <n v="43"/>
    <n v="6"/>
    <n v="8.1999999999999993"/>
    <x v="1"/>
    <x v="1"/>
    <x v="53"/>
    <n v="3.2"/>
    <n v="5.9"/>
    <n v="279.5"/>
    <n v="47.372881355932201"/>
    <n v="2"/>
    <n v="0.15116279069767441"/>
    <n v="-1.150943896331845E-2"/>
    <n v="37.89473684210526"/>
  </r>
  <r>
    <n v="3001"/>
    <n v="47"/>
    <x v="1"/>
    <x v="9"/>
    <x v="2"/>
    <x v="1"/>
    <n v="30"/>
    <n v="9"/>
    <n v="8"/>
    <x v="1"/>
    <x v="1"/>
    <x v="51"/>
    <n v="3.9"/>
    <n v="6.8"/>
    <n v="129"/>
    <n v="18.97058823529412"/>
    <n v="-1"/>
    <n v="0.14333333333333334"/>
    <n v="-1.150943896331845E-2"/>
    <n v="28.421052631578945"/>
  </r>
  <r>
    <n v="3002"/>
    <n v="37"/>
    <x v="1"/>
    <x v="5"/>
    <x v="0"/>
    <x v="2"/>
    <n v="38"/>
    <n v="6.8"/>
    <n v="10"/>
    <x v="0"/>
    <x v="0"/>
    <x v="20"/>
    <n v="6.5"/>
    <n v="5.4"/>
    <n v="349.59999999999997"/>
    <n v="64.740740740740733"/>
    <n v="1.2000000000000002"/>
    <n v="0.24210526315789471"/>
    <n v="-1.150943896331845E-2"/>
    <n v="43.157894736842103"/>
  </r>
  <r>
    <n v="3003"/>
    <n v="63"/>
    <x v="0"/>
    <x v="0"/>
    <x v="4"/>
    <x v="1"/>
    <n v="41"/>
    <n v="7.5"/>
    <n v="9.1999999999999993"/>
    <x v="1"/>
    <x v="1"/>
    <x v="77"/>
    <n v="2.9"/>
    <n v="7.6"/>
    <n v="164"/>
    <n v="21.578947368421055"/>
    <n v="0.5"/>
    <n v="9.7560975609756101E-2"/>
    <n v="-1.150943896331845E-2"/>
    <n v="20.000000000000004"/>
  </r>
  <r>
    <n v="3004"/>
    <n v="55"/>
    <x v="0"/>
    <x v="8"/>
    <x v="1"/>
    <x v="1"/>
    <n v="60"/>
    <n v="5.2"/>
    <n v="5.4"/>
    <x v="0"/>
    <x v="0"/>
    <x v="3"/>
    <n v="4.9000000000000004"/>
    <n v="2.7"/>
    <n v="600"/>
    <n v="222.2222222222222"/>
    <n v="2.8"/>
    <n v="0.16666666666666666"/>
    <n v="-1.150943896331845E-2"/>
    <n v="71.578947368421055"/>
  </r>
  <r>
    <n v="3005"/>
    <n v="61"/>
    <x v="1"/>
    <x v="9"/>
    <x v="5"/>
    <x v="1"/>
    <n v="49"/>
    <n v="8"/>
    <n v="7.6"/>
    <x v="1"/>
    <x v="1"/>
    <x v="3"/>
    <n v="6.1"/>
    <n v="3.8"/>
    <n v="490"/>
    <n v="128.94736842105263"/>
    <n v="0"/>
    <n v="0.20408163265306123"/>
    <n v="-1.150943896331845E-2"/>
    <n v="60"/>
  </r>
  <r>
    <n v="3006"/>
    <n v="48"/>
    <x v="0"/>
    <x v="8"/>
    <x v="5"/>
    <x v="1"/>
    <n v="34"/>
    <n v="8.1999999999999993"/>
    <n v="8.8000000000000007"/>
    <x v="1"/>
    <x v="1"/>
    <x v="76"/>
    <n v="3.5"/>
    <n v="7.2"/>
    <n v="153"/>
    <n v="21.25"/>
    <n v="-0.19999999999999929"/>
    <n v="0.13235294117647059"/>
    <n v="-1.150943896331845E-2"/>
    <n v="24.210526315789473"/>
  </r>
  <r>
    <n v="3007"/>
    <n v="36"/>
    <x v="1"/>
    <x v="3"/>
    <x v="2"/>
    <x v="1"/>
    <n v="48"/>
    <n v="7"/>
    <n v="9.1"/>
    <x v="0"/>
    <x v="0"/>
    <x v="18"/>
    <n v="5.3"/>
    <n v="5.8"/>
    <n v="360"/>
    <n v="62.068965517241381"/>
    <n v="1"/>
    <n v="0.15625"/>
    <n v="-1.150943896331845E-2"/>
    <n v="38.947368421052637"/>
  </r>
  <r>
    <n v="3008"/>
    <n v="23"/>
    <x v="0"/>
    <x v="4"/>
    <x v="1"/>
    <x v="1"/>
    <n v="32"/>
    <n v="6.1"/>
    <n v="9.4"/>
    <x v="1"/>
    <x v="1"/>
    <x v="88"/>
    <n v="0.8"/>
    <n v="8.6"/>
    <n v="70.400000000000006"/>
    <n v="8.1860465116279073"/>
    <n v="1.9000000000000004"/>
    <n v="6.8750000000000006E-2"/>
    <n v="-1.150943896331845E-2"/>
    <n v="9.4736842105263186"/>
  </r>
  <r>
    <n v="3009"/>
    <n v="63"/>
    <x v="1"/>
    <x v="5"/>
    <x v="3"/>
    <x v="1"/>
    <n v="53"/>
    <n v="7"/>
    <n v="8.6"/>
    <x v="0"/>
    <x v="0"/>
    <x v="52"/>
    <n v="3.5"/>
    <n v="5.3"/>
    <n v="429.29999999999995"/>
    <n v="81"/>
    <n v="1"/>
    <n v="0.15283018867924528"/>
    <n v="-1.150943896331845E-2"/>
    <n v="44.21052631578948"/>
  </r>
  <r>
    <n v="3010"/>
    <n v="64"/>
    <x v="0"/>
    <x v="6"/>
    <x v="0"/>
    <x v="1"/>
    <n v="41"/>
    <n v="3.8"/>
    <n v="5"/>
    <x v="0"/>
    <x v="4"/>
    <x v="23"/>
    <n v="3.8"/>
    <n v="4.7"/>
    <n v="229.6"/>
    <n v="48.851063829787229"/>
    <n v="4.2"/>
    <n v="0.13658536585365852"/>
    <n v="-1.150943896331845E-2"/>
    <n v="50.526315789473685"/>
  </r>
  <r>
    <n v="3011"/>
    <n v="48"/>
    <x v="1"/>
    <x v="8"/>
    <x v="2"/>
    <x v="1"/>
    <n v="44"/>
    <n v="7.8"/>
    <n v="8.4"/>
    <x v="1"/>
    <x v="1"/>
    <x v="32"/>
    <n v="4.9000000000000004"/>
    <n v="5.6"/>
    <n v="312.39999999999998"/>
    <n v="55.785714285714285"/>
    <n v="0.20000000000000018"/>
    <n v="0.16136363636363635"/>
    <n v="-1.150943896331845E-2"/>
    <n v="41.052631578947377"/>
  </r>
  <r>
    <n v="3012"/>
    <n v="23"/>
    <x v="0"/>
    <x v="0"/>
    <x v="4"/>
    <x v="2"/>
    <n v="55"/>
    <n v="4.9000000000000004"/>
    <n v="5.4"/>
    <x v="0"/>
    <x v="4"/>
    <x v="3"/>
    <n v="5.2"/>
    <n v="2.7"/>
    <n v="550"/>
    <n v="203.7037037037037"/>
    <n v="3.0999999999999996"/>
    <n v="0.18181818181818182"/>
    <n v="-1.150943896331845E-2"/>
    <n v="71.578947368421055"/>
  </r>
  <r>
    <n v="3013"/>
    <n v="29"/>
    <x v="0"/>
    <x v="1"/>
    <x v="5"/>
    <x v="1"/>
    <n v="34"/>
    <n v="5.8"/>
    <n v="8.8000000000000007"/>
    <x v="1"/>
    <x v="1"/>
    <x v="45"/>
    <n v="4.0999999999999996"/>
    <n v="6.4"/>
    <n v="200.60000000000002"/>
    <n v="31.343750000000004"/>
    <n v="2.2000000000000002"/>
    <n v="0.1735294117647059"/>
    <n v="-1.150943896331845E-2"/>
    <n v="32.631578947368418"/>
  </r>
  <r>
    <n v="3014"/>
    <n v="44"/>
    <x v="0"/>
    <x v="8"/>
    <x v="4"/>
    <x v="0"/>
    <n v="33"/>
    <n v="8.1999999999999993"/>
    <n v="8.9"/>
    <x v="1"/>
    <x v="1"/>
    <x v="48"/>
    <n v="4.5999999999999996"/>
    <n v="6.7"/>
    <n v="181.5"/>
    <n v="27.089552238805968"/>
    <n v="-0.19999999999999929"/>
    <n v="0.16666666666666666"/>
    <n v="-1.150943896331845E-2"/>
    <n v="29.473684210526311"/>
  </r>
  <r>
    <n v="3015"/>
    <n v="50"/>
    <x v="0"/>
    <x v="1"/>
    <x v="0"/>
    <x v="2"/>
    <n v="40"/>
    <n v="7.8"/>
    <n v="8.6999999999999993"/>
    <x v="1"/>
    <x v="1"/>
    <x v="67"/>
    <n v="2.7"/>
    <n v="6.1"/>
    <n v="264"/>
    <n v="43.278688524590166"/>
    <n v="0.20000000000000018"/>
    <n v="0.16499999999999998"/>
    <n v="-1.150943896331845E-2"/>
    <n v="35.789473684210535"/>
  </r>
  <r>
    <n v="3016"/>
    <n v="22"/>
    <x v="0"/>
    <x v="5"/>
    <x v="1"/>
    <x v="0"/>
    <n v="53"/>
    <n v="3.8"/>
    <n v="3.9"/>
    <x v="0"/>
    <x v="0"/>
    <x v="63"/>
    <n v="5.9"/>
    <n v="2.2000000000000002"/>
    <n v="498.20000000000005"/>
    <n v="226.45454545454547"/>
    <n v="4.2"/>
    <n v="0.17735849056603775"/>
    <n v="-1.150943896331845E-2"/>
    <n v="76.84210526315789"/>
  </r>
  <r>
    <n v="3017"/>
    <n v="21"/>
    <x v="1"/>
    <x v="3"/>
    <x v="1"/>
    <x v="2"/>
    <n v="32"/>
    <n v="4.8"/>
    <n v="7.5"/>
    <x v="0"/>
    <x v="0"/>
    <x v="17"/>
    <n v="5.2"/>
    <n v="5.8"/>
    <n v="192"/>
    <n v="33.103448275862071"/>
    <n v="3.2"/>
    <n v="0.1875"/>
    <n v="-1.150943896331845E-2"/>
    <n v="38.947368421052637"/>
  </r>
  <r>
    <n v="3018"/>
    <n v="44"/>
    <x v="1"/>
    <x v="2"/>
    <x v="2"/>
    <x v="1"/>
    <n v="30"/>
    <n v="7.2"/>
    <n v="10"/>
    <x v="1"/>
    <x v="1"/>
    <x v="24"/>
    <n v="3.3"/>
    <n v="7.5"/>
    <n v="150"/>
    <n v="20"/>
    <n v="0.79999999999999982"/>
    <n v="0.16666666666666666"/>
    <n v="-1.150943896331845E-2"/>
    <n v="21.052631578947366"/>
  </r>
  <r>
    <n v="3019"/>
    <n v="25"/>
    <x v="1"/>
    <x v="9"/>
    <x v="2"/>
    <x v="1"/>
    <n v="41"/>
    <n v="3.6"/>
    <n v="4.8"/>
    <x v="0"/>
    <x v="4"/>
    <x v="28"/>
    <n v="3.4"/>
    <n v="3.8"/>
    <n v="295.2"/>
    <n v="77.684210526315795"/>
    <n v="4.4000000000000004"/>
    <n v="0.17560975609756099"/>
    <n v="-1.150943896331845E-2"/>
    <n v="60"/>
  </r>
  <r>
    <n v="3020"/>
    <n v="45"/>
    <x v="1"/>
    <x v="1"/>
    <x v="1"/>
    <x v="1"/>
    <n v="49"/>
    <n v="8.3000000000000007"/>
    <n v="7.1"/>
    <x v="1"/>
    <x v="1"/>
    <x v="55"/>
    <n v="5.7"/>
    <n v="4.5999999999999996"/>
    <n v="387.1"/>
    <n v="84.152173913043484"/>
    <n v="-0.30000000000000071"/>
    <n v="0.16122448979591839"/>
    <n v="-1.150943896331845E-2"/>
    <n v="51.578947368421055"/>
  </r>
  <r>
    <n v="3021"/>
    <n v="27"/>
    <x v="1"/>
    <x v="1"/>
    <x v="2"/>
    <x v="1"/>
    <n v="54"/>
    <n v="6.4"/>
    <n v="7.7"/>
    <x v="0"/>
    <x v="4"/>
    <x v="3"/>
    <n v="7.4"/>
    <n v="3.8"/>
    <n v="540"/>
    <n v="142.10526315789474"/>
    <n v="1.5999999999999996"/>
    <n v="0.18518518518518517"/>
    <n v="-1.150943896331845E-2"/>
    <n v="60"/>
  </r>
  <r>
    <n v="3022"/>
    <n v="54"/>
    <x v="0"/>
    <x v="9"/>
    <x v="1"/>
    <x v="2"/>
    <n v="41"/>
    <n v="8.3000000000000007"/>
    <n v="7.9"/>
    <x v="1"/>
    <x v="1"/>
    <x v="40"/>
    <n v="4.8"/>
    <n v="5.0999999999999996"/>
    <n v="319.8"/>
    <n v="62.705882352941181"/>
    <n v="-0.30000000000000071"/>
    <n v="0.19024390243902439"/>
    <n v="-1.150943896331845E-2"/>
    <n v="46.315789473684212"/>
  </r>
  <r>
    <n v="3023"/>
    <n v="46"/>
    <x v="0"/>
    <x v="2"/>
    <x v="0"/>
    <x v="1"/>
    <n v="41"/>
    <n v="5.0999999999999996"/>
    <n v="7"/>
    <x v="1"/>
    <x v="1"/>
    <x v="39"/>
    <n v="3"/>
    <n v="5.4"/>
    <n v="250.1"/>
    <n v="46.31481481481481"/>
    <n v="2.9000000000000004"/>
    <n v="0.14878048780487804"/>
    <n v="-1.150943896331845E-2"/>
    <n v="43.157894736842103"/>
  </r>
  <r>
    <n v="3024"/>
    <n v="44"/>
    <x v="0"/>
    <x v="5"/>
    <x v="2"/>
    <x v="1"/>
    <n v="54"/>
    <n v="5.2"/>
    <n v="5.9"/>
    <x v="0"/>
    <x v="4"/>
    <x v="7"/>
    <n v="4.3"/>
    <n v="4.5"/>
    <n v="372.6"/>
    <n v="82.800000000000011"/>
    <n v="2.8"/>
    <n v="0.1277777777777778"/>
    <n v="-1.150943896331845E-2"/>
    <n v="52.631578947368418"/>
  </r>
  <r>
    <n v="3025"/>
    <n v="37"/>
    <x v="1"/>
    <x v="0"/>
    <x v="1"/>
    <x v="0"/>
    <n v="30"/>
    <n v="7.8"/>
    <n v="9.9"/>
    <x v="1"/>
    <x v="1"/>
    <x v="15"/>
    <n v="2.2999999999999998"/>
    <n v="8"/>
    <n v="117"/>
    <n v="14.625"/>
    <n v="0.20000000000000018"/>
    <n v="0.13"/>
    <n v="-1.150943896331845E-2"/>
    <n v="15.789473684210526"/>
  </r>
  <r>
    <n v="3026"/>
    <n v="20"/>
    <x v="0"/>
    <x v="4"/>
    <x v="2"/>
    <x v="1"/>
    <n v="41"/>
    <n v="5.8"/>
    <n v="8"/>
    <x v="1"/>
    <x v="1"/>
    <x v="48"/>
    <n v="4.7"/>
    <n v="6.3"/>
    <n v="225.5"/>
    <n v="35.793650793650798"/>
    <n v="2.2000000000000002"/>
    <n v="0.13414634146341464"/>
    <n v="-1.150943896331845E-2"/>
    <n v="33.684210526315788"/>
  </r>
  <r>
    <n v="3027"/>
    <n v="58"/>
    <x v="0"/>
    <x v="1"/>
    <x v="4"/>
    <x v="1"/>
    <n v="46"/>
    <n v="4.3"/>
    <n v="5.4"/>
    <x v="0"/>
    <x v="2"/>
    <x v="57"/>
    <n v="4.9000000000000004"/>
    <n v="3.3"/>
    <n v="404.8"/>
    <n v="122.66666666666667"/>
    <n v="3.7"/>
    <n v="0.19130434782608696"/>
    <n v="-1.150943896331845E-2"/>
    <n v="65.26315789473685"/>
  </r>
  <r>
    <n v="3028"/>
    <n v="22"/>
    <x v="1"/>
    <x v="2"/>
    <x v="5"/>
    <x v="1"/>
    <n v="48"/>
    <n v="7"/>
    <n v="9.1"/>
    <x v="1"/>
    <x v="1"/>
    <x v="5"/>
    <n v="3.7"/>
    <n v="5.3"/>
    <n v="412.79999999999995"/>
    <n v="77.886792452830178"/>
    <n v="1"/>
    <n v="0.17916666666666667"/>
    <n v="-1.150943896331845E-2"/>
    <n v="44.21052631578948"/>
  </r>
  <r>
    <n v="3029"/>
    <n v="23"/>
    <x v="0"/>
    <x v="2"/>
    <x v="4"/>
    <x v="2"/>
    <n v="40"/>
    <n v="3.8"/>
    <n v="5.2"/>
    <x v="0"/>
    <x v="0"/>
    <x v="19"/>
    <n v="3.5"/>
    <n v="5.7"/>
    <n v="148"/>
    <n v="25.964912280701753"/>
    <n v="4.2"/>
    <n v="9.2499999999999999E-2"/>
    <n v="-1.150943896331845E-2"/>
    <n v="40"/>
  </r>
  <r>
    <n v="3030"/>
    <n v="60"/>
    <x v="1"/>
    <x v="3"/>
    <x v="3"/>
    <x v="0"/>
    <n v="45"/>
    <n v="8.4"/>
    <n v="7.5"/>
    <x v="1"/>
    <x v="1"/>
    <x v="55"/>
    <n v="3.9"/>
    <n v="4.8"/>
    <n v="355.5"/>
    <n v="74.0625"/>
    <n v="-0.40000000000000036"/>
    <n v="0.17555555555555558"/>
    <n v="-1.150943896331845E-2"/>
    <n v="49.473684210526322"/>
  </r>
  <r>
    <n v="3031"/>
    <n v="56"/>
    <x v="1"/>
    <x v="1"/>
    <x v="1"/>
    <x v="1"/>
    <n v="30"/>
    <n v="6.5"/>
    <n v="10"/>
    <x v="1"/>
    <x v="1"/>
    <x v="35"/>
    <n v="2.5"/>
    <n v="6.8"/>
    <n v="189"/>
    <n v="27.794117647058822"/>
    <n v="1.5"/>
    <n v="0.21"/>
    <n v="-1.150943896331845E-2"/>
    <n v="28.421052631578945"/>
  </r>
  <r>
    <n v="3032"/>
    <n v="34"/>
    <x v="0"/>
    <x v="8"/>
    <x v="3"/>
    <x v="1"/>
    <n v="39"/>
    <n v="4.9000000000000004"/>
    <n v="6.9"/>
    <x v="1"/>
    <x v="1"/>
    <x v="41"/>
    <n v="4.8"/>
    <n v="5.6"/>
    <n v="226.2"/>
    <n v="40.392857142857146"/>
    <n v="3.0999999999999996"/>
    <n v="0.14871794871794872"/>
    <n v="-1.150943896331845E-2"/>
    <n v="41.052631578947377"/>
  </r>
  <r>
    <n v="3033"/>
    <n v="27"/>
    <x v="0"/>
    <x v="5"/>
    <x v="1"/>
    <x v="1"/>
    <n v="48"/>
    <n v="7.9"/>
    <n v="7.8"/>
    <x v="1"/>
    <x v="1"/>
    <x v="1"/>
    <n v="5.0999999999999996"/>
    <n v="4.8"/>
    <n v="393.59999999999997"/>
    <n v="82"/>
    <n v="9.9999999999999645E-2"/>
    <n v="0.17083333333333331"/>
    <n v="-1.150943896331845E-2"/>
    <n v="49.473684210526322"/>
  </r>
  <r>
    <n v="3034"/>
    <n v="57"/>
    <x v="1"/>
    <x v="0"/>
    <x v="5"/>
    <x v="1"/>
    <n v="37"/>
    <n v="7.9"/>
    <n v="8.9"/>
    <x v="1"/>
    <x v="1"/>
    <x v="24"/>
    <n v="3.1"/>
    <n v="6.9"/>
    <n v="185"/>
    <n v="26.811594202898551"/>
    <n v="9.9999999999999645E-2"/>
    <n v="0.13513513513513514"/>
    <n v="-1.150943896331845E-2"/>
    <n v="27.368421052631575"/>
  </r>
  <r>
    <n v="3035"/>
    <n v="38"/>
    <x v="1"/>
    <x v="2"/>
    <x v="2"/>
    <x v="0"/>
    <n v="45"/>
    <n v="6.2"/>
    <n v="8.3000000000000007"/>
    <x v="1"/>
    <x v="1"/>
    <x v="10"/>
    <n v="6.1"/>
    <n v="5.4"/>
    <n v="342"/>
    <n v="63.333333333333329"/>
    <n v="1.7999999999999998"/>
    <n v="0.16888888888888889"/>
    <n v="-1.150943896331845E-2"/>
    <n v="43.157894736842103"/>
  </r>
  <r>
    <n v="3036"/>
    <n v="45"/>
    <x v="0"/>
    <x v="3"/>
    <x v="1"/>
    <x v="1"/>
    <n v="48"/>
    <n v="9"/>
    <n v="6.2"/>
    <x v="1"/>
    <x v="1"/>
    <x v="3"/>
    <n v="4.4000000000000004"/>
    <n v="3.1"/>
    <n v="480"/>
    <n v="154.83870967741936"/>
    <n v="-1"/>
    <n v="0.20833333333333334"/>
    <n v="-1.150943896331845E-2"/>
    <n v="67.368421052631575"/>
  </r>
  <r>
    <n v="3037"/>
    <n v="58"/>
    <x v="1"/>
    <x v="3"/>
    <x v="4"/>
    <x v="1"/>
    <n v="42"/>
    <n v="9"/>
    <n v="6.8"/>
    <x v="1"/>
    <x v="1"/>
    <x v="69"/>
    <n v="4.3"/>
    <n v="4.2"/>
    <n v="348.6"/>
    <n v="83"/>
    <n v="-1"/>
    <n v="0.19761904761904764"/>
    <n v="-1.150943896331845E-2"/>
    <n v="55.78947368421052"/>
  </r>
  <r>
    <n v="3038"/>
    <n v="29"/>
    <x v="1"/>
    <x v="9"/>
    <x v="2"/>
    <x v="2"/>
    <n v="46"/>
    <n v="6.7"/>
    <n v="8.9"/>
    <x v="0"/>
    <x v="4"/>
    <x v="7"/>
    <n v="4.7"/>
    <n v="6"/>
    <n v="317.40000000000003"/>
    <n v="52.900000000000006"/>
    <n v="1.2999999999999998"/>
    <n v="0.15"/>
    <n v="-1.150943896331845E-2"/>
    <n v="36.84210526315789"/>
  </r>
  <r>
    <n v="3039"/>
    <n v="57"/>
    <x v="0"/>
    <x v="1"/>
    <x v="5"/>
    <x v="0"/>
    <n v="37"/>
    <n v="7.8"/>
    <n v="9.1"/>
    <x v="1"/>
    <x v="1"/>
    <x v="54"/>
    <n v="4.8"/>
    <n v="6.9"/>
    <n v="199.8"/>
    <n v="28.956521739130434"/>
    <n v="0.20000000000000018"/>
    <n v="0.14594594594594595"/>
    <n v="-1.150943896331845E-2"/>
    <n v="27.368421052631575"/>
  </r>
  <r>
    <n v="3040"/>
    <n v="33"/>
    <x v="0"/>
    <x v="2"/>
    <x v="4"/>
    <x v="0"/>
    <n v="43"/>
    <n v="8.1999999999999993"/>
    <n v="8"/>
    <x v="1"/>
    <x v="1"/>
    <x v="38"/>
    <n v="4.8"/>
    <n v="5.5"/>
    <n v="301"/>
    <n v="54.727272727272727"/>
    <n v="-0.19999999999999929"/>
    <n v="0.16279069767441862"/>
    <n v="-1.150943896331845E-2"/>
    <n v="42.105263157894733"/>
  </r>
  <r>
    <n v="3041"/>
    <n v="60"/>
    <x v="1"/>
    <x v="0"/>
    <x v="2"/>
    <x v="1"/>
    <n v="49"/>
    <n v="4.5"/>
    <n v="5.3"/>
    <x v="0"/>
    <x v="0"/>
    <x v="50"/>
    <n v="4.4000000000000004"/>
    <n v="3.1"/>
    <n v="445.9"/>
    <n v="143.83870967741933"/>
    <n v="3.5"/>
    <n v="0.18571428571428572"/>
    <n v="-1.150943896331845E-2"/>
    <n v="67.368421052631575"/>
  </r>
  <r>
    <n v="3042"/>
    <n v="38"/>
    <x v="0"/>
    <x v="8"/>
    <x v="1"/>
    <x v="1"/>
    <n v="46"/>
    <n v="6.6"/>
    <n v="8.8000000000000007"/>
    <x v="0"/>
    <x v="0"/>
    <x v="70"/>
    <n v="4.5"/>
    <n v="5.2"/>
    <n v="386.40000000000003"/>
    <n v="74.307692307692307"/>
    <n v="1.4000000000000004"/>
    <n v="0.18260869565217391"/>
    <n v="-1.150943896331845E-2"/>
    <n v="45.263157894736835"/>
  </r>
  <r>
    <n v="3043"/>
    <n v="49"/>
    <x v="1"/>
    <x v="6"/>
    <x v="1"/>
    <x v="1"/>
    <n v="40"/>
    <n v="5.2"/>
    <n v="7.3"/>
    <x v="0"/>
    <x v="2"/>
    <x v="39"/>
    <n v="3.3"/>
    <n v="5.6"/>
    <n v="244"/>
    <n v="43.571428571428577"/>
    <n v="2.8"/>
    <n v="0.1525"/>
    <n v="-1.150943896331845E-2"/>
    <n v="41.052631578947377"/>
  </r>
  <r>
    <n v="3044"/>
    <n v="24"/>
    <x v="0"/>
    <x v="6"/>
    <x v="4"/>
    <x v="0"/>
    <n v="46"/>
    <n v="5"/>
    <n v="6.3"/>
    <x v="0"/>
    <x v="0"/>
    <x v="45"/>
    <n v="3.6"/>
    <n v="5.2"/>
    <n v="271.40000000000003"/>
    <n v="52.192307692307701"/>
    <n v="3"/>
    <n v="0.1282608695652174"/>
    <n v="-1.150943896331845E-2"/>
    <n v="45.263157894736835"/>
  </r>
  <r>
    <n v="3045"/>
    <n v="50"/>
    <x v="1"/>
    <x v="8"/>
    <x v="0"/>
    <x v="1"/>
    <n v="50"/>
    <n v="6.4"/>
    <n v="8.1"/>
    <x v="0"/>
    <x v="4"/>
    <x v="5"/>
    <n v="4.5999999999999996"/>
    <n v="4.7"/>
    <n v="430"/>
    <n v="91.489361702127653"/>
    <n v="1.5999999999999996"/>
    <n v="0.17199999999999999"/>
    <n v="-1.150943896331845E-2"/>
    <n v="50.526315789473685"/>
  </r>
  <r>
    <n v="3046"/>
    <n v="26"/>
    <x v="1"/>
    <x v="2"/>
    <x v="1"/>
    <x v="0"/>
    <n v="30"/>
    <n v="6.5"/>
    <n v="10"/>
    <x v="1"/>
    <x v="1"/>
    <x v="30"/>
    <n v="3.6"/>
    <n v="8.4"/>
    <n v="96"/>
    <n v="11.428571428571429"/>
    <n v="1.5"/>
    <n v="0.10666666666666667"/>
    <n v="-1.150943896331845E-2"/>
    <n v="11.578947368421048"/>
  </r>
  <r>
    <n v="3047"/>
    <n v="38"/>
    <x v="1"/>
    <x v="1"/>
    <x v="0"/>
    <x v="2"/>
    <n v="54"/>
    <n v="3.8"/>
    <n v="3.8"/>
    <x v="0"/>
    <x v="4"/>
    <x v="70"/>
    <n v="4"/>
    <n v="2.7"/>
    <n v="453.6"/>
    <n v="168"/>
    <n v="4.2"/>
    <n v="0.15555555555555556"/>
    <n v="-1.150943896331845E-2"/>
    <n v="71.578947368421055"/>
  </r>
  <r>
    <n v="3048"/>
    <n v="50"/>
    <x v="0"/>
    <x v="0"/>
    <x v="2"/>
    <x v="1"/>
    <n v="42"/>
    <n v="6.7"/>
    <n v="9.4"/>
    <x v="0"/>
    <x v="4"/>
    <x v="55"/>
    <n v="5.8"/>
    <n v="5.7"/>
    <n v="331.8"/>
    <n v="58.210526315789473"/>
    <n v="1.2999999999999998"/>
    <n v="0.18809523809523809"/>
    <n v="-1.150943896331845E-2"/>
    <n v="40"/>
  </r>
  <r>
    <n v="3049"/>
    <n v="58"/>
    <x v="0"/>
    <x v="9"/>
    <x v="0"/>
    <x v="1"/>
    <n v="48"/>
    <n v="5.8"/>
    <n v="7.4"/>
    <x v="0"/>
    <x v="0"/>
    <x v="69"/>
    <n v="4.7"/>
    <n v="4.5999999999999996"/>
    <n v="398.40000000000003"/>
    <n v="86.608695652173921"/>
    <n v="2.2000000000000002"/>
    <n v="0.17291666666666669"/>
    <n v="-1.150943896331845E-2"/>
    <n v="51.578947368421055"/>
  </r>
  <r>
    <n v="3050"/>
    <n v="43"/>
    <x v="1"/>
    <x v="1"/>
    <x v="4"/>
    <x v="0"/>
    <n v="54"/>
    <n v="8.3000000000000007"/>
    <n v="6.7"/>
    <x v="0"/>
    <x v="4"/>
    <x v="1"/>
    <n v="3.7"/>
    <n v="4.2"/>
    <n v="442.79999999999995"/>
    <n v="105.42857142857142"/>
    <n v="-0.30000000000000071"/>
    <n v="0.15185185185185185"/>
    <n v="-1.150943896331845E-2"/>
    <n v="55.78947368421052"/>
  </r>
  <r>
    <n v="3051"/>
    <n v="53"/>
    <x v="0"/>
    <x v="4"/>
    <x v="3"/>
    <x v="2"/>
    <n v="34"/>
    <n v="7.9"/>
    <n v="9.1999999999999993"/>
    <x v="1"/>
    <x v="1"/>
    <x v="2"/>
    <n v="5"/>
    <n v="5.7"/>
    <n v="261.8"/>
    <n v="45.929824561403507"/>
    <n v="9.9999999999999645E-2"/>
    <n v="0.22647058823529412"/>
    <n v="-1.150943896331845E-2"/>
    <n v="40"/>
  </r>
  <r>
    <n v="3052"/>
    <n v="42"/>
    <x v="0"/>
    <x v="1"/>
    <x v="3"/>
    <x v="2"/>
    <n v="39"/>
    <n v="4.9000000000000004"/>
    <n v="7"/>
    <x v="0"/>
    <x v="2"/>
    <x v="67"/>
    <n v="4.0999999999999996"/>
    <n v="5.2"/>
    <n v="257.39999999999998"/>
    <n v="49.499999999999993"/>
    <n v="3.0999999999999996"/>
    <n v="0.16923076923076921"/>
    <n v="-1.150943896331845E-2"/>
    <n v="45.263157894736835"/>
  </r>
  <r>
    <n v="3053"/>
    <n v="64"/>
    <x v="1"/>
    <x v="1"/>
    <x v="4"/>
    <x v="1"/>
    <n v="42"/>
    <n v="8.1999999999999993"/>
    <n v="8"/>
    <x v="1"/>
    <x v="1"/>
    <x v="55"/>
    <n v="4.0999999999999996"/>
    <n v="5.0999999999999996"/>
    <n v="331.8"/>
    <n v="65.058823529411768"/>
    <n v="-0.19999999999999929"/>
    <n v="0.18809523809523809"/>
    <n v="-1.150943896331845E-2"/>
    <n v="46.315789473684212"/>
  </r>
  <r>
    <n v="3054"/>
    <n v="59"/>
    <x v="0"/>
    <x v="5"/>
    <x v="3"/>
    <x v="1"/>
    <n v="38"/>
    <n v="7"/>
    <n v="10"/>
    <x v="1"/>
    <x v="1"/>
    <x v="11"/>
    <n v="6.1"/>
    <n v="6.3"/>
    <n v="277.39999999999998"/>
    <n v="44.031746031746032"/>
    <n v="1"/>
    <n v="0.19210526315789472"/>
    <n v="-1.150943896331845E-2"/>
    <n v="33.684210526315788"/>
  </r>
  <r>
    <n v="3055"/>
    <n v="25"/>
    <x v="0"/>
    <x v="2"/>
    <x v="4"/>
    <x v="0"/>
    <n v="58"/>
    <n v="5.9"/>
    <n v="6.5"/>
    <x v="0"/>
    <x v="3"/>
    <x v="3"/>
    <n v="5"/>
    <n v="3.3"/>
    <n v="580"/>
    <n v="175.75757575757578"/>
    <n v="2.0999999999999996"/>
    <n v="0.17241379310344829"/>
    <n v="-1.150943896331845E-2"/>
    <n v="65.26315789473685"/>
  </r>
  <r>
    <n v="3056"/>
    <n v="57"/>
    <x v="0"/>
    <x v="9"/>
    <x v="1"/>
    <x v="0"/>
    <n v="38"/>
    <n v="5.4"/>
    <n v="7.8"/>
    <x v="1"/>
    <x v="1"/>
    <x v="67"/>
    <n v="3.6"/>
    <n v="5.6"/>
    <n v="250.79999999999998"/>
    <n v="44.785714285714285"/>
    <n v="2.5999999999999996"/>
    <n v="0.17368421052631577"/>
    <n v="-1.150943896331845E-2"/>
    <n v="41.052631578947377"/>
  </r>
  <r>
    <n v="3057"/>
    <n v="60"/>
    <x v="1"/>
    <x v="5"/>
    <x v="0"/>
    <x v="1"/>
    <n v="40"/>
    <n v="4.5"/>
    <n v="6.2"/>
    <x v="0"/>
    <x v="4"/>
    <x v="59"/>
    <n v="4.3"/>
    <n v="6.4"/>
    <n v="136"/>
    <n v="21.25"/>
    <n v="3.5"/>
    <n v="8.4999999999999992E-2"/>
    <n v="-1.150943896331845E-2"/>
    <n v="32.631578947368418"/>
  </r>
  <r>
    <n v="3058"/>
    <n v="55"/>
    <x v="1"/>
    <x v="2"/>
    <x v="3"/>
    <x v="1"/>
    <n v="46"/>
    <n v="4.4000000000000004"/>
    <n v="5.5"/>
    <x v="0"/>
    <x v="0"/>
    <x v="20"/>
    <n v="5.7"/>
    <n v="3.1"/>
    <n v="423.2"/>
    <n v="136.51612903225805"/>
    <n v="3.5999999999999996"/>
    <n v="0.19999999999999998"/>
    <n v="-1.150943896331845E-2"/>
    <n v="67.368421052631575"/>
  </r>
  <r>
    <n v="3059"/>
    <n v="46"/>
    <x v="0"/>
    <x v="7"/>
    <x v="1"/>
    <x v="0"/>
    <n v="35"/>
    <n v="3.5"/>
    <n v="5.2"/>
    <x v="0"/>
    <x v="4"/>
    <x v="31"/>
    <n v="4.5"/>
    <n v="5.0999999999999996"/>
    <n v="171.5"/>
    <n v="33.627450980392162"/>
    <n v="4.5"/>
    <n v="0.14000000000000001"/>
    <n v="-1.150943896331845E-2"/>
    <n v="46.315789473684212"/>
  </r>
  <r>
    <n v="3060"/>
    <n v="30"/>
    <x v="0"/>
    <x v="9"/>
    <x v="3"/>
    <x v="1"/>
    <n v="41"/>
    <n v="6.2"/>
    <n v="8.6999999999999993"/>
    <x v="1"/>
    <x v="1"/>
    <x v="11"/>
    <n v="3.8"/>
    <n v="5.7"/>
    <n v="299.3"/>
    <n v="52.508771929824562"/>
    <n v="1.7999999999999998"/>
    <n v="0.17804878048780487"/>
    <n v="-1.150943896331845E-2"/>
    <n v="40"/>
  </r>
  <r>
    <n v="3061"/>
    <n v="24"/>
    <x v="0"/>
    <x v="2"/>
    <x v="2"/>
    <x v="2"/>
    <n v="47"/>
    <n v="3.1"/>
    <n v="3.5"/>
    <x v="0"/>
    <x v="4"/>
    <x v="55"/>
    <n v="4.9000000000000004"/>
    <n v="2.8"/>
    <n v="371.3"/>
    <n v="132.60714285714286"/>
    <n v="4.9000000000000004"/>
    <n v="0.16808510638297874"/>
    <n v="-1.150943896331845E-2"/>
    <n v="70.526315789473685"/>
  </r>
  <r>
    <n v="3062"/>
    <n v="36"/>
    <x v="1"/>
    <x v="6"/>
    <x v="4"/>
    <x v="1"/>
    <n v="42"/>
    <n v="4.9000000000000004"/>
    <n v="6.7"/>
    <x v="1"/>
    <x v="1"/>
    <x v="60"/>
    <n v="3.5"/>
    <n v="3.6"/>
    <n v="399"/>
    <n v="110.83333333333333"/>
    <n v="3.0999999999999996"/>
    <n v="0.22619047619047619"/>
    <n v="-1.150943896331845E-2"/>
    <n v="62.10526315789474"/>
  </r>
  <r>
    <n v="3063"/>
    <n v="26"/>
    <x v="0"/>
    <x v="5"/>
    <x v="4"/>
    <x v="0"/>
    <n v="44"/>
    <n v="7.2"/>
    <n v="9.3000000000000007"/>
    <x v="1"/>
    <x v="1"/>
    <x v="50"/>
    <n v="2.7"/>
    <n v="5.0999999999999996"/>
    <n v="400.4"/>
    <n v="78.509803921568633"/>
    <n v="0.79999999999999982"/>
    <n v="0.20681818181818182"/>
    <n v="-1.150943896331845E-2"/>
    <n v="46.315789473684212"/>
  </r>
  <r>
    <n v="3064"/>
    <n v="46"/>
    <x v="1"/>
    <x v="7"/>
    <x v="1"/>
    <x v="0"/>
    <n v="40"/>
    <n v="8.4"/>
    <n v="7.8"/>
    <x v="1"/>
    <x v="1"/>
    <x v="72"/>
    <n v="2.1"/>
    <n v="7.8"/>
    <n v="92"/>
    <n v="11.794871794871796"/>
    <n v="-0.40000000000000036"/>
    <n v="5.7499999999999996E-2"/>
    <n v="-1.150943896331845E-2"/>
    <n v="17.894736842105267"/>
  </r>
  <r>
    <n v="3065"/>
    <n v="34"/>
    <x v="0"/>
    <x v="9"/>
    <x v="2"/>
    <x v="1"/>
    <n v="32"/>
    <n v="4.5"/>
    <n v="7"/>
    <x v="0"/>
    <x v="4"/>
    <x v="8"/>
    <n v="3.7"/>
    <n v="6"/>
    <n v="163.19999999999999"/>
    <n v="27.2"/>
    <n v="3.5"/>
    <n v="0.15937499999999999"/>
    <n v="-1.150943896331845E-2"/>
    <n v="36.84210526315789"/>
  </r>
  <r>
    <n v="3066"/>
    <n v="32"/>
    <x v="2"/>
    <x v="4"/>
    <x v="0"/>
    <x v="0"/>
    <n v="47"/>
    <n v="7.1"/>
    <n v="9.1"/>
    <x v="1"/>
    <x v="1"/>
    <x v="10"/>
    <n v="7.4"/>
    <n v="5.8"/>
    <n v="357.2"/>
    <n v="61.586206896551722"/>
    <n v="0.90000000000000036"/>
    <n v="0.16170212765957445"/>
    <n v="-1.150943896331845E-2"/>
    <n v="38.947368421052637"/>
  </r>
  <r>
    <n v="3067"/>
    <n v="30"/>
    <x v="0"/>
    <x v="0"/>
    <x v="2"/>
    <x v="0"/>
    <n v="59"/>
    <n v="5.7"/>
    <n v="6.2"/>
    <x v="0"/>
    <x v="0"/>
    <x v="3"/>
    <n v="6.8"/>
    <n v="3.1"/>
    <n v="590"/>
    <n v="190.32258064516128"/>
    <n v="2.2999999999999998"/>
    <n v="0.16949152542372881"/>
    <n v="-1.150943896331845E-2"/>
    <n v="67.368421052631575"/>
  </r>
  <r>
    <n v="3068"/>
    <n v="64"/>
    <x v="1"/>
    <x v="4"/>
    <x v="2"/>
    <x v="2"/>
    <n v="45"/>
    <n v="5.4"/>
    <n v="7.1"/>
    <x v="0"/>
    <x v="4"/>
    <x v="70"/>
    <n v="3.5"/>
    <n v="4.4000000000000004"/>
    <n v="378"/>
    <n v="85.909090909090907"/>
    <n v="2.5999999999999996"/>
    <n v="0.18666666666666668"/>
    <n v="-1.150943896331845E-2"/>
    <n v="53.684210526315788"/>
  </r>
  <r>
    <n v="3069"/>
    <n v="45"/>
    <x v="0"/>
    <x v="6"/>
    <x v="5"/>
    <x v="1"/>
    <n v="46"/>
    <n v="6.4"/>
    <n v="8.5"/>
    <x v="1"/>
    <x v="1"/>
    <x v="67"/>
    <n v="5.3"/>
    <n v="6"/>
    <n v="303.59999999999997"/>
    <n v="50.599999999999994"/>
    <n v="1.5999999999999996"/>
    <n v="0.14347826086956522"/>
    <n v="-1.150943896331845E-2"/>
    <n v="36.84210526315789"/>
  </r>
  <r>
    <n v="3070"/>
    <n v="41"/>
    <x v="0"/>
    <x v="6"/>
    <x v="0"/>
    <x v="0"/>
    <n v="50"/>
    <n v="5.2"/>
    <n v="6.3"/>
    <x v="0"/>
    <x v="2"/>
    <x v="5"/>
    <n v="3.2"/>
    <n v="3.9"/>
    <n v="430"/>
    <n v="110.25641025641026"/>
    <n v="2.8"/>
    <n v="0.17199999999999999"/>
    <n v="-1.150943896331845E-2"/>
    <n v="58.947368421052623"/>
  </r>
  <r>
    <n v="3071"/>
    <n v="47"/>
    <x v="1"/>
    <x v="8"/>
    <x v="0"/>
    <x v="0"/>
    <n v="34"/>
    <n v="6.1"/>
    <n v="9.1999999999999993"/>
    <x v="1"/>
    <x v="1"/>
    <x v="30"/>
    <n v="4.9000000000000004"/>
    <n v="8"/>
    <n v="108.80000000000001"/>
    <n v="13.600000000000001"/>
    <n v="1.9000000000000004"/>
    <n v="9.4117647058823528E-2"/>
    <n v="-1.150943896331845E-2"/>
    <n v="15.789473684210526"/>
  </r>
  <r>
    <n v="3072"/>
    <n v="43"/>
    <x v="1"/>
    <x v="8"/>
    <x v="2"/>
    <x v="1"/>
    <n v="58"/>
    <n v="6.3"/>
    <n v="7.2"/>
    <x v="0"/>
    <x v="0"/>
    <x v="3"/>
    <n v="4.7"/>
    <n v="3.6"/>
    <n v="580"/>
    <n v="161.11111111111111"/>
    <n v="1.7000000000000002"/>
    <n v="0.17241379310344829"/>
    <n v="-1.150943896331845E-2"/>
    <n v="62.10526315789474"/>
  </r>
  <r>
    <n v="3073"/>
    <n v="48"/>
    <x v="0"/>
    <x v="4"/>
    <x v="3"/>
    <x v="2"/>
    <n v="46"/>
    <n v="7.9"/>
    <n v="8"/>
    <x v="1"/>
    <x v="1"/>
    <x v="1"/>
    <n v="4.0999999999999996"/>
    <n v="4.9000000000000004"/>
    <n v="377.2"/>
    <n v="76.979591836734684"/>
    <n v="9.9999999999999645E-2"/>
    <n v="0.17826086956521739"/>
    <n v="-1.150943896331845E-2"/>
    <n v="48.421052631578945"/>
  </r>
  <r>
    <n v="3074"/>
    <n v="28"/>
    <x v="1"/>
    <x v="5"/>
    <x v="5"/>
    <x v="1"/>
    <n v="58"/>
    <n v="8.3000000000000007"/>
    <n v="6.3"/>
    <x v="1"/>
    <x v="1"/>
    <x v="3"/>
    <n v="6.6"/>
    <n v="3.2"/>
    <n v="580"/>
    <n v="181.25"/>
    <n v="-0.30000000000000071"/>
    <n v="0.17241379310344829"/>
    <n v="-1.150943896331845E-2"/>
    <n v="66.315789473684205"/>
  </r>
  <r>
    <n v="3075"/>
    <n v="61"/>
    <x v="1"/>
    <x v="1"/>
    <x v="3"/>
    <x v="1"/>
    <n v="39"/>
    <n v="5.3"/>
    <n v="7.6"/>
    <x v="0"/>
    <x v="0"/>
    <x v="53"/>
    <n v="3.5"/>
    <n v="5.5"/>
    <n v="253.5"/>
    <n v="46.090909090909093"/>
    <n v="2.7"/>
    <n v="0.16666666666666666"/>
    <n v="-1.150943896331845E-2"/>
    <n v="42.105263157894733"/>
  </r>
  <r>
    <n v="3076"/>
    <n v="23"/>
    <x v="1"/>
    <x v="2"/>
    <x v="2"/>
    <x v="1"/>
    <n v="59"/>
    <n v="5.8"/>
    <n v="6.3"/>
    <x v="0"/>
    <x v="0"/>
    <x v="63"/>
    <n v="7.2"/>
    <n v="3.4"/>
    <n v="554.6"/>
    <n v="163.11764705882354"/>
    <n v="2.2000000000000002"/>
    <n v="0.1593220338983051"/>
    <n v="-1.150943896331845E-2"/>
    <n v="64.21052631578948"/>
  </r>
  <r>
    <n v="3077"/>
    <n v="37"/>
    <x v="0"/>
    <x v="0"/>
    <x v="3"/>
    <x v="1"/>
    <n v="51"/>
    <n v="7.4"/>
    <n v="8.3000000000000007"/>
    <x v="1"/>
    <x v="1"/>
    <x v="74"/>
    <n v="4.5999999999999996"/>
    <n v="4.2"/>
    <n v="504.90000000000003"/>
    <n v="120.21428571428572"/>
    <n v="0.59999999999999964"/>
    <n v="0.19411764705882353"/>
    <n v="-1.150943896331845E-2"/>
    <n v="55.78947368421052"/>
  </r>
  <r>
    <n v="3078"/>
    <n v="62"/>
    <x v="1"/>
    <x v="7"/>
    <x v="0"/>
    <x v="2"/>
    <n v="49"/>
    <n v="5.9"/>
    <n v="7.5"/>
    <x v="0"/>
    <x v="0"/>
    <x v="3"/>
    <n v="6.4"/>
    <n v="3.7"/>
    <n v="490"/>
    <n v="132.43243243243242"/>
    <n v="2.0999999999999996"/>
    <n v="0.20408163265306123"/>
    <n v="-1.150943896331845E-2"/>
    <n v="61.05263157894737"/>
  </r>
  <r>
    <n v="3079"/>
    <n v="35"/>
    <x v="1"/>
    <x v="0"/>
    <x v="0"/>
    <x v="0"/>
    <n v="46"/>
    <n v="7.3"/>
    <n v="9"/>
    <x v="1"/>
    <x v="1"/>
    <x v="54"/>
    <n v="3.9"/>
    <n v="6.8"/>
    <n v="248.4"/>
    <n v="36.529411764705884"/>
    <n v="0.70000000000000018"/>
    <n v="0.11739130434782609"/>
    <n v="-1.150943896331845E-2"/>
    <n v="28.421052631578945"/>
  </r>
  <r>
    <n v="3080"/>
    <n v="52"/>
    <x v="0"/>
    <x v="6"/>
    <x v="3"/>
    <x v="1"/>
    <n v="43"/>
    <n v="7.6"/>
    <n v="8.9"/>
    <x v="1"/>
    <x v="1"/>
    <x v="32"/>
    <n v="5.2"/>
    <n v="5.9"/>
    <n v="305.3"/>
    <n v="51.745762711864408"/>
    <n v="0.40000000000000036"/>
    <n v="0.16511627906976745"/>
    <n v="-1.150943896331845E-2"/>
    <n v="37.89473684210526"/>
  </r>
  <r>
    <n v="3081"/>
    <n v="48"/>
    <x v="1"/>
    <x v="8"/>
    <x v="0"/>
    <x v="0"/>
    <n v="54"/>
    <n v="7.7"/>
    <n v="7.5"/>
    <x v="0"/>
    <x v="3"/>
    <x v="3"/>
    <n v="4.0999999999999996"/>
    <n v="3.8"/>
    <n v="540"/>
    <n v="142.10526315789474"/>
    <n v="0.29999999999999982"/>
    <n v="0.18518518518518517"/>
    <n v="-1.150943896331845E-2"/>
    <n v="60"/>
  </r>
  <r>
    <n v="3082"/>
    <n v="58"/>
    <x v="0"/>
    <x v="1"/>
    <x v="4"/>
    <x v="1"/>
    <n v="46"/>
    <n v="6.3"/>
    <n v="8.4"/>
    <x v="0"/>
    <x v="0"/>
    <x v="67"/>
    <n v="2"/>
    <n v="5.9"/>
    <n v="303.59999999999997"/>
    <n v="51.457627118644062"/>
    <n v="1.7000000000000002"/>
    <n v="0.14347826086956522"/>
    <n v="-1.150943896331845E-2"/>
    <n v="37.89473684210526"/>
  </r>
  <r>
    <n v="3083"/>
    <n v="29"/>
    <x v="0"/>
    <x v="3"/>
    <x v="0"/>
    <x v="1"/>
    <n v="30"/>
    <n v="4.5"/>
    <n v="7.2"/>
    <x v="0"/>
    <x v="0"/>
    <x v="4"/>
    <n v="2.5"/>
    <n v="6.2"/>
    <n v="144"/>
    <n v="23.225806451612904"/>
    <n v="3.5"/>
    <n v="0.16"/>
    <n v="-1.150943896331845E-2"/>
    <n v="34.736842105263158"/>
  </r>
  <r>
    <n v="3084"/>
    <n v="28"/>
    <x v="1"/>
    <x v="9"/>
    <x v="2"/>
    <x v="1"/>
    <n v="36"/>
    <n v="5.9"/>
    <n v="8.8000000000000007"/>
    <x v="1"/>
    <x v="1"/>
    <x v="14"/>
    <n v="3.3"/>
    <n v="6.8"/>
    <n v="190.79999999999998"/>
    <n v="28.058823529411764"/>
    <n v="2.0999999999999996"/>
    <n v="0.14722222222222223"/>
    <n v="-1.150943896331845E-2"/>
    <n v="28.421052631578945"/>
  </r>
  <r>
    <n v="3085"/>
    <n v="50"/>
    <x v="1"/>
    <x v="3"/>
    <x v="1"/>
    <x v="1"/>
    <n v="43"/>
    <n v="5.4"/>
    <n v="7.4"/>
    <x v="0"/>
    <x v="3"/>
    <x v="45"/>
    <n v="3.7"/>
    <n v="5.7"/>
    <n v="253.70000000000002"/>
    <n v="44.508771929824562"/>
    <n v="2.5999999999999996"/>
    <n v="0.1372093023255814"/>
    <n v="-1.150943896331845E-2"/>
    <n v="40"/>
  </r>
  <r>
    <n v="3086"/>
    <n v="47"/>
    <x v="0"/>
    <x v="3"/>
    <x v="3"/>
    <x v="1"/>
    <n v="47"/>
    <n v="7.4"/>
    <n v="8.8000000000000007"/>
    <x v="1"/>
    <x v="1"/>
    <x v="37"/>
    <n v="2.8"/>
    <n v="7.3"/>
    <n v="197.4"/>
    <n v="27.041095890410961"/>
    <n v="0.59999999999999964"/>
    <n v="8.9361702127659579E-2"/>
    <n v="-1.150943896331845E-2"/>
    <n v="23.157894736842106"/>
  </r>
  <r>
    <n v="3087"/>
    <n v="22"/>
    <x v="0"/>
    <x v="5"/>
    <x v="5"/>
    <x v="0"/>
    <n v="44"/>
    <n v="8.5"/>
    <n v="7.4"/>
    <x v="1"/>
    <x v="1"/>
    <x v="32"/>
    <n v="1.8"/>
    <n v="5.0999999999999996"/>
    <n v="312.39999999999998"/>
    <n v="61.254901960784316"/>
    <n v="-0.5"/>
    <n v="0.16136363636363635"/>
    <n v="-1.150943896331845E-2"/>
    <n v="46.315789473684212"/>
  </r>
  <r>
    <n v="3088"/>
    <n v="33"/>
    <x v="1"/>
    <x v="5"/>
    <x v="3"/>
    <x v="1"/>
    <n v="54"/>
    <n v="8.5"/>
    <n v="6.3"/>
    <x v="1"/>
    <x v="1"/>
    <x v="46"/>
    <n v="4.4000000000000004"/>
    <n v="3.3"/>
    <n v="518.4"/>
    <n v="157.09090909090909"/>
    <n v="-0.5"/>
    <n v="0.17777777777777778"/>
    <n v="-1.150943896331845E-2"/>
    <n v="65.26315789473685"/>
  </r>
  <r>
    <n v="3089"/>
    <n v="44"/>
    <x v="0"/>
    <x v="8"/>
    <x v="0"/>
    <x v="1"/>
    <n v="30"/>
    <n v="7.5"/>
    <n v="10"/>
    <x v="1"/>
    <x v="1"/>
    <x v="75"/>
    <n v="4"/>
    <n v="7.1"/>
    <n v="171"/>
    <n v="24.084507042253524"/>
    <n v="0.5"/>
    <n v="0.19"/>
    <n v="-1.150943896331845E-2"/>
    <n v="25.26315789473685"/>
  </r>
  <r>
    <n v="3090"/>
    <n v="34"/>
    <x v="1"/>
    <x v="3"/>
    <x v="0"/>
    <x v="1"/>
    <n v="46"/>
    <n v="4.8"/>
    <n v="6.1"/>
    <x v="0"/>
    <x v="4"/>
    <x v="69"/>
    <n v="4.5"/>
    <n v="3.9"/>
    <n v="381.8"/>
    <n v="97.897435897435898"/>
    <n v="3.2"/>
    <n v="0.18043478260869567"/>
    <n v="-1.150943896331845E-2"/>
    <n v="58.947368421052623"/>
  </r>
  <r>
    <n v="3091"/>
    <n v="21"/>
    <x v="1"/>
    <x v="7"/>
    <x v="1"/>
    <x v="1"/>
    <n v="30"/>
    <n v="8.3000000000000007"/>
    <n v="9"/>
    <x v="1"/>
    <x v="1"/>
    <x v="66"/>
    <n v="2.5"/>
    <n v="8"/>
    <n v="90"/>
    <n v="11.25"/>
    <n v="-0.30000000000000071"/>
    <n v="0.1"/>
    <n v="-1.150943896331845E-2"/>
    <n v="15.789473684210526"/>
  </r>
  <r>
    <n v="3092"/>
    <n v="43"/>
    <x v="0"/>
    <x v="6"/>
    <x v="1"/>
    <x v="2"/>
    <n v="51"/>
    <n v="6.8"/>
    <n v="8.6999999999999993"/>
    <x v="1"/>
    <x v="1"/>
    <x v="67"/>
    <n v="3.7"/>
    <n v="6"/>
    <n v="336.59999999999997"/>
    <n v="56.099999999999994"/>
    <n v="1.2000000000000002"/>
    <n v="0.12941176470588234"/>
    <n v="-1.150943896331845E-2"/>
    <n v="36.84210526315789"/>
  </r>
  <r>
    <n v="3093"/>
    <n v="33"/>
    <x v="1"/>
    <x v="3"/>
    <x v="5"/>
    <x v="1"/>
    <n v="44"/>
    <n v="5"/>
    <n v="6.5"/>
    <x v="0"/>
    <x v="5"/>
    <x v="5"/>
    <n v="4.9000000000000004"/>
    <n v="4"/>
    <n v="378.4"/>
    <n v="94.6"/>
    <n v="3"/>
    <n v="0.19545454545454544"/>
    <n v="-1.150943896331845E-2"/>
    <n v="57.894736842105267"/>
  </r>
  <r>
    <n v="3094"/>
    <n v="26"/>
    <x v="1"/>
    <x v="1"/>
    <x v="2"/>
    <x v="2"/>
    <n v="48"/>
    <n v="7.5"/>
    <n v="8.5"/>
    <x v="1"/>
    <x v="1"/>
    <x v="70"/>
    <n v="3.6"/>
    <n v="5"/>
    <n v="403.20000000000005"/>
    <n v="80.640000000000015"/>
    <n v="0.5"/>
    <n v="0.17500000000000002"/>
    <n v="-1.150943896331845E-2"/>
    <n v="47.368421052631575"/>
  </r>
  <r>
    <n v="3095"/>
    <n v="55"/>
    <x v="0"/>
    <x v="9"/>
    <x v="4"/>
    <x v="1"/>
    <n v="38"/>
    <n v="5.9"/>
    <n v="8.5"/>
    <x v="1"/>
    <x v="1"/>
    <x v="12"/>
    <n v="3.4"/>
    <n v="6.7"/>
    <n v="197.6"/>
    <n v="29.492537313432834"/>
    <n v="2.0999999999999996"/>
    <n v="0.1368421052631579"/>
    <n v="-1.150943896331845E-2"/>
    <n v="29.473684210526311"/>
  </r>
  <r>
    <n v="3096"/>
    <n v="43"/>
    <x v="1"/>
    <x v="2"/>
    <x v="2"/>
    <x v="0"/>
    <n v="55"/>
    <n v="3.3"/>
    <n v="2.9"/>
    <x v="0"/>
    <x v="0"/>
    <x v="20"/>
    <n v="4.5999999999999996"/>
    <n v="1.9"/>
    <n v="505.99999999999994"/>
    <n v="266.31578947368422"/>
    <n v="4.7"/>
    <n v="0.16727272727272727"/>
    <n v="-1.150943896331845E-2"/>
    <n v="80"/>
  </r>
  <r>
    <n v="3097"/>
    <n v="46"/>
    <x v="1"/>
    <x v="8"/>
    <x v="5"/>
    <x v="1"/>
    <n v="53"/>
    <n v="4.7"/>
    <n v="5.3"/>
    <x v="0"/>
    <x v="0"/>
    <x v="3"/>
    <n v="3.8"/>
    <n v="2.6"/>
    <n v="530"/>
    <n v="203.84615384615384"/>
    <n v="3.3"/>
    <n v="0.18867924528301888"/>
    <n v="-1.150943896331845E-2"/>
    <n v="72.631578947368425"/>
  </r>
  <r>
    <n v="3098"/>
    <n v="56"/>
    <x v="1"/>
    <x v="8"/>
    <x v="3"/>
    <x v="2"/>
    <n v="49"/>
    <n v="6.1"/>
    <n v="7.8"/>
    <x v="0"/>
    <x v="2"/>
    <x v="3"/>
    <n v="5.0999999999999996"/>
    <n v="3.9"/>
    <n v="490"/>
    <n v="125.64102564102565"/>
    <n v="1.9000000000000004"/>
    <n v="0.20408163265306123"/>
    <n v="-1.150943896331845E-2"/>
    <n v="58.947368421052623"/>
  </r>
  <r>
    <n v="3099"/>
    <n v="57"/>
    <x v="1"/>
    <x v="4"/>
    <x v="0"/>
    <x v="1"/>
    <n v="43"/>
    <n v="6"/>
    <n v="8.3000000000000007"/>
    <x v="1"/>
    <x v="1"/>
    <x v="39"/>
    <n v="1.6"/>
    <n v="6.1"/>
    <n v="262.3"/>
    <n v="43.000000000000007"/>
    <n v="2"/>
    <n v="0.14186046511627906"/>
    <n v="-1.150943896331845E-2"/>
    <n v="35.789473684210535"/>
  </r>
  <r>
    <n v="3100"/>
    <n v="49"/>
    <x v="0"/>
    <x v="1"/>
    <x v="2"/>
    <x v="1"/>
    <n v="49"/>
    <n v="4.5999999999999996"/>
    <n v="5.5"/>
    <x v="0"/>
    <x v="0"/>
    <x v="8"/>
    <n v="2.9"/>
    <n v="5.2"/>
    <n v="249.89999999999998"/>
    <n v="48.057692307692299"/>
    <n v="3.4000000000000004"/>
    <n v="0.10408163265306122"/>
    <n v="-1.150943896331845E-2"/>
    <n v="45.263157894736835"/>
  </r>
  <r>
    <n v="3101"/>
    <n v="46"/>
    <x v="0"/>
    <x v="5"/>
    <x v="0"/>
    <x v="2"/>
    <n v="39"/>
    <n v="7.3"/>
    <n v="9.6"/>
    <x v="1"/>
    <x v="1"/>
    <x v="75"/>
    <n v="4.3"/>
    <n v="7"/>
    <n v="222.3"/>
    <n v="31.75714285714286"/>
    <n v="0.70000000000000018"/>
    <n v="0.14615384615384616"/>
    <n v="-1.150943896331845E-2"/>
    <n v="26.315789473684209"/>
  </r>
  <r>
    <n v="3102"/>
    <n v="58"/>
    <x v="0"/>
    <x v="6"/>
    <x v="0"/>
    <x v="2"/>
    <n v="51"/>
    <n v="7"/>
    <n v="8.9"/>
    <x v="1"/>
    <x v="1"/>
    <x v="36"/>
    <n v="5.6"/>
    <n v="4.8"/>
    <n v="474.3"/>
    <n v="98.8125"/>
    <n v="1"/>
    <n v="0.18235294117647061"/>
    <n v="-1.150943896331845E-2"/>
    <n v="49.473684210526322"/>
  </r>
  <r>
    <n v="3103"/>
    <n v="34"/>
    <x v="0"/>
    <x v="7"/>
    <x v="2"/>
    <x v="1"/>
    <n v="58"/>
    <n v="4"/>
    <n v="3.8"/>
    <x v="0"/>
    <x v="4"/>
    <x v="3"/>
    <n v="5.3"/>
    <n v="1.9"/>
    <n v="580"/>
    <n v="305.26315789473688"/>
    <n v="4"/>
    <n v="0.17241379310344829"/>
    <n v="-1.150943896331845E-2"/>
    <n v="80"/>
  </r>
  <r>
    <n v="3104"/>
    <n v="45"/>
    <x v="0"/>
    <x v="1"/>
    <x v="2"/>
    <x v="2"/>
    <n v="53"/>
    <n v="9"/>
    <n v="5.7"/>
    <x v="1"/>
    <x v="1"/>
    <x v="32"/>
    <n v="4.5999999999999996"/>
    <n v="4.3"/>
    <n v="376.29999999999995"/>
    <n v="87.511627906976742"/>
    <n v="-1"/>
    <n v="0.13396226415094339"/>
    <n v="-1.150943896331845E-2"/>
    <n v="54.736842105263165"/>
  </r>
  <r>
    <n v="3105"/>
    <n v="20"/>
    <x v="1"/>
    <x v="0"/>
    <x v="1"/>
    <x v="0"/>
    <n v="39"/>
    <n v="4.4000000000000004"/>
    <n v="6.2"/>
    <x v="0"/>
    <x v="2"/>
    <x v="69"/>
    <n v="5.5"/>
    <n v="3.9"/>
    <n v="323.70000000000005"/>
    <n v="83.000000000000014"/>
    <n v="3.5999999999999996"/>
    <n v="0.21282051282051284"/>
    <n v="-1.150943896331845E-2"/>
    <n v="58.947368421052623"/>
  </r>
  <r>
    <n v="3106"/>
    <n v="23"/>
    <x v="1"/>
    <x v="2"/>
    <x v="5"/>
    <x v="1"/>
    <n v="47"/>
    <n v="5.5"/>
    <n v="7.1"/>
    <x v="1"/>
    <x v="1"/>
    <x v="12"/>
    <n v="3.9"/>
    <n v="5.9"/>
    <n v="244.4"/>
    <n v="41.423728813559322"/>
    <n v="2.5"/>
    <n v="0.11063829787234043"/>
    <n v="-1.150943896331845E-2"/>
    <n v="37.89473684210526"/>
  </r>
  <r>
    <n v="3107"/>
    <n v="48"/>
    <x v="1"/>
    <x v="9"/>
    <x v="5"/>
    <x v="1"/>
    <n v="34"/>
    <n v="6.8"/>
    <n v="10"/>
    <x v="1"/>
    <x v="1"/>
    <x v="13"/>
    <n v="4.5999999999999996"/>
    <n v="8.1999999999999993"/>
    <n v="122.4"/>
    <n v="14.926829268292686"/>
    <n v="1.2000000000000002"/>
    <n v="0.10588235294117647"/>
    <n v="-1.150943896331845E-2"/>
    <n v="13.684210526315796"/>
  </r>
  <r>
    <n v="3108"/>
    <n v="20"/>
    <x v="1"/>
    <x v="4"/>
    <x v="4"/>
    <x v="1"/>
    <n v="49"/>
    <n v="5.5"/>
    <n v="6.9"/>
    <x v="0"/>
    <x v="0"/>
    <x v="38"/>
    <n v="1.8"/>
    <n v="5"/>
    <n v="343"/>
    <n v="68.599999999999994"/>
    <n v="2.5"/>
    <n v="0.14285714285714285"/>
    <n v="-1.150943896331845E-2"/>
    <n v="47.368421052631575"/>
  </r>
  <r>
    <n v="3109"/>
    <n v="62"/>
    <x v="1"/>
    <x v="1"/>
    <x v="1"/>
    <x v="1"/>
    <n v="48"/>
    <n v="8.4"/>
    <n v="7.1"/>
    <x v="1"/>
    <x v="1"/>
    <x v="67"/>
    <n v="5.2"/>
    <n v="5.2"/>
    <n v="316.79999999999995"/>
    <n v="60.923076923076913"/>
    <n v="-0.40000000000000036"/>
    <n v="0.13749999999999998"/>
    <n v="-1.150943896331845E-2"/>
    <n v="45.263157894736835"/>
  </r>
  <r>
    <n v="3110"/>
    <n v="41"/>
    <x v="1"/>
    <x v="4"/>
    <x v="4"/>
    <x v="0"/>
    <n v="30"/>
    <n v="5.9"/>
    <n v="9.4"/>
    <x v="1"/>
    <x v="1"/>
    <x v="44"/>
    <n v="0"/>
    <n v="9.1999999999999993"/>
    <n v="30"/>
    <n v="3.2608695652173916"/>
    <n v="2.0999999999999996"/>
    <n v="3.3333333333333333E-2"/>
    <n v="-1.150943896331845E-2"/>
    <n v="3.1578947368421129"/>
  </r>
  <r>
    <n v="3111"/>
    <n v="30"/>
    <x v="1"/>
    <x v="2"/>
    <x v="2"/>
    <x v="1"/>
    <n v="35"/>
    <n v="4.8"/>
    <n v="7.2"/>
    <x v="0"/>
    <x v="0"/>
    <x v="8"/>
    <n v="2.9"/>
    <n v="6.1"/>
    <n v="178.5"/>
    <n v="29.262295081967213"/>
    <n v="3.2"/>
    <n v="0.14571428571428571"/>
    <n v="-1.150943896331845E-2"/>
    <n v="35.789473684210535"/>
  </r>
  <r>
    <n v="3112"/>
    <n v="29"/>
    <x v="0"/>
    <x v="3"/>
    <x v="5"/>
    <x v="1"/>
    <n v="42"/>
    <n v="7.1"/>
    <n v="9.6"/>
    <x v="1"/>
    <x v="1"/>
    <x v="29"/>
    <n v="5.8"/>
    <n v="5.4"/>
    <n v="373.8"/>
    <n v="69.222222222222214"/>
    <n v="0.90000000000000036"/>
    <n v="0.2119047619047619"/>
    <n v="-1.150943896331845E-2"/>
    <n v="43.157894736842103"/>
  </r>
  <r>
    <n v="3113"/>
    <n v="36"/>
    <x v="1"/>
    <x v="4"/>
    <x v="5"/>
    <x v="2"/>
    <n v="42"/>
    <n v="3"/>
    <n v="3.8"/>
    <x v="0"/>
    <x v="0"/>
    <x v="53"/>
    <n v="4.9000000000000004"/>
    <n v="3.6"/>
    <n v="273"/>
    <n v="75.833333333333329"/>
    <n v="5"/>
    <n v="0.15476190476190477"/>
    <n v="-1.150943896331845E-2"/>
    <n v="62.10526315789474"/>
  </r>
  <r>
    <n v="3114"/>
    <n v="55"/>
    <x v="1"/>
    <x v="8"/>
    <x v="4"/>
    <x v="1"/>
    <n v="35"/>
    <n v="7"/>
    <n v="10"/>
    <x v="1"/>
    <x v="1"/>
    <x v="68"/>
    <n v="2"/>
    <n v="8.3000000000000007"/>
    <n v="122.5"/>
    <n v="14.759036144578312"/>
    <n v="1"/>
    <n v="0.1"/>
    <n v="-1.150943896331845E-2"/>
    <n v="12.631578947368412"/>
  </r>
  <r>
    <n v="3115"/>
    <n v="45"/>
    <x v="0"/>
    <x v="5"/>
    <x v="3"/>
    <x v="2"/>
    <n v="48"/>
    <n v="8.1"/>
    <n v="7.5"/>
    <x v="1"/>
    <x v="1"/>
    <x v="3"/>
    <n v="5.3"/>
    <n v="3.7"/>
    <n v="480"/>
    <n v="129.72972972972971"/>
    <n v="-9.9999999999999645E-2"/>
    <n v="0.20833333333333334"/>
    <n v="-1.150943896331845E-2"/>
    <n v="61.05263157894737"/>
  </r>
  <r>
    <n v="3116"/>
    <n v="40"/>
    <x v="1"/>
    <x v="3"/>
    <x v="1"/>
    <x v="2"/>
    <n v="47"/>
    <n v="3"/>
    <n v="3.3"/>
    <x v="0"/>
    <x v="0"/>
    <x v="36"/>
    <n v="4.4000000000000004"/>
    <n v="2"/>
    <n v="437.1"/>
    <n v="218.55"/>
    <n v="5"/>
    <n v="0.19787234042553192"/>
    <n v="-1.150943896331845E-2"/>
    <n v="78.94736842105263"/>
  </r>
  <r>
    <n v="3117"/>
    <n v="32"/>
    <x v="1"/>
    <x v="1"/>
    <x v="1"/>
    <x v="2"/>
    <n v="43"/>
    <n v="5.6"/>
    <n v="7.6"/>
    <x v="1"/>
    <x v="1"/>
    <x v="75"/>
    <n v="4.9000000000000004"/>
    <n v="5.9"/>
    <n v="245.1"/>
    <n v="41.542372881355931"/>
    <n v="2.4000000000000004"/>
    <n v="0.13255813953488371"/>
    <n v="-1.150943896331845E-2"/>
    <n v="37.89473684210526"/>
  </r>
  <r>
    <n v="3118"/>
    <n v="28"/>
    <x v="0"/>
    <x v="9"/>
    <x v="1"/>
    <x v="0"/>
    <n v="38"/>
    <n v="3.7"/>
    <n v="5.3"/>
    <x v="0"/>
    <x v="3"/>
    <x v="22"/>
    <n v="4"/>
    <n v="4.5"/>
    <n v="235.6"/>
    <n v="52.355555555555554"/>
    <n v="4.3"/>
    <n v="0.16315789473684211"/>
    <n v="-1.150943896331845E-2"/>
    <n v="52.631578947368418"/>
  </r>
  <r>
    <n v="3119"/>
    <n v="30"/>
    <x v="1"/>
    <x v="8"/>
    <x v="5"/>
    <x v="1"/>
    <n v="53"/>
    <n v="6.2"/>
    <n v="7.5"/>
    <x v="1"/>
    <x v="1"/>
    <x v="3"/>
    <n v="4.5999999999999996"/>
    <n v="3.8"/>
    <n v="530"/>
    <n v="139.47368421052633"/>
    <n v="1.7999999999999998"/>
    <n v="0.18867924528301888"/>
    <n v="-1.150943896331845E-2"/>
    <n v="60"/>
  </r>
  <r>
    <n v="3120"/>
    <n v="30"/>
    <x v="0"/>
    <x v="2"/>
    <x v="0"/>
    <x v="1"/>
    <n v="58"/>
    <n v="9"/>
    <n v="5.2"/>
    <x v="1"/>
    <x v="1"/>
    <x v="63"/>
    <n v="5.6"/>
    <n v="2.9"/>
    <n v="545.20000000000005"/>
    <n v="188.00000000000003"/>
    <n v="-1"/>
    <n v="0.1620689655172414"/>
    <n v="-1.150943896331845E-2"/>
    <n v="69.473684210526315"/>
  </r>
  <r>
    <n v="3121"/>
    <n v="25"/>
    <x v="0"/>
    <x v="3"/>
    <x v="5"/>
    <x v="1"/>
    <n v="41"/>
    <n v="6.5"/>
    <n v="9.1999999999999993"/>
    <x v="1"/>
    <x v="1"/>
    <x v="21"/>
    <n v="4.9000000000000004"/>
    <n v="6.3"/>
    <n v="274.7"/>
    <n v="43.603174603174601"/>
    <n v="1.5"/>
    <n v="0.16341463414634147"/>
    <n v="-1.150943896331845E-2"/>
    <n v="33.684210526315788"/>
  </r>
  <r>
    <n v="3122"/>
    <n v="20"/>
    <x v="1"/>
    <x v="8"/>
    <x v="0"/>
    <x v="1"/>
    <n v="40"/>
    <n v="5.9"/>
    <n v="8.3000000000000007"/>
    <x v="0"/>
    <x v="4"/>
    <x v="75"/>
    <n v="3.7"/>
    <n v="6.3"/>
    <n v="228"/>
    <n v="36.19047619047619"/>
    <n v="2.0999999999999996"/>
    <n v="0.14250000000000002"/>
    <n v="-1.150943896331845E-2"/>
    <n v="33.684210526315788"/>
  </r>
  <r>
    <n v="3123"/>
    <n v="25"/>
    <x v="1"/>
    <x v="5"/>
    <x v="5"/>
    <x v="0"/>
    <n v="48"/>
    <n v="3"/>
    <n v="3.2"/>
    <x v="0"/>
    <x v="0"/>
    <x v="53"/>
    <n v="4.9000000000000004"/>
    <n v="3.4"/>
    <n v="312"/>
    <n v="91.764705882352942"/>
    <n v="5"/>
    <n v="0.13541666666666666"/>
    <n v="-1.150943896331845E-2"/>
    <n v="64.21052631578948"/>
  </r>
  <r>
    <n v="3124"/>
    <n v="32"/>
    <x v="1"/>
    <x v="3"/>
    <x v="2"/>
    <x v="1"/>
    <n v="42"/>
    <n v="4.5"/>
    <n v="6.1"/>
    <x v="0"/>
    <x v="0"/>
    <x v="38"/>
    <n v="6.2"/>
    <n v="4.5999999999999996"/>
    <n v="294"/>
    <n v="63.913043478260875"/>
    <n v="3.5"/>
    <n v="0.16666666666666666"/>
    <n v="-1.150943896331845E-2"/>
    <n v="51.578947368421055"/>
  </r>
  <r>
    <n v="3125"/>
    <n v="41"/>
    <x v="1"/>
    <x v="6"/>
    <x v="5"/>
    <x v="2"/>
    <n v="43"/>
    <n v="6"/>
    <n v="8.1999999999999993"/>
    <x v="0"/>
    <x v="0"/>
    <x v="10"/>
    <n v="2.1"/>
    <n v="5.3"/>
    <n v="326.8"/>
    <n v="61.660377358490571"/>
    <n v="2"/>
    <n v="0.17674418604651163"/>
    <n v="-1.150943896331845E-2"/>
    <n v="44.21052631578948"/>
  </r>
  <r>
    <n v="3126"/>
    <n v="50"/>
    <x v="0"/>
    <x v="6"/>
    <x v="2"/>
    <x v="2"/>
    <n v="50"/>
    <n v="6.3"/>
    <n v="8"/>
    <x v="0"/>
    <x v="4"/>
    <x v="57"/>
    <n v="6.4"/>
    <n v="4.5999999999999996"/>
    <n v="440.00000000000006"/>
    <n v="95.652173913043498"/>
    <n v="1.7000000000000002"/>
    <n v="0.17600000000000002"/>
    <n v="-1.150943896331845E-2"/>
    <n v="51.578947368421055"/>
  </r>
  <r>
    <n v="3127"/>
    <n v="41"/>
    <x v="1"/>
    <x v="3"/>
    <x v="0"/>
    <x v="1"/>
    <n v="30"/>
    <n v="6.7"/>
    <n v="10"/>
    <x v="1"/>
    <x v="1"/>
    <x v="26"/>
    <n v="4.5999999999999996"/>
    <n v="8.6999999999999993"/>
    <n v="75"/>
    <n v="8.6206896551724146"/>
    <n v="1.2999999999999998"/>
    <n v="8.3333333333333329E-2"/>
    <n v="-1.150943896331845E-2"/>
    <n v="8.4210526315789558"/>
  </r>
  <r>
    <n v="3128"/>
    <n v="56"/>
    <x v="1"/>
    <x v="3"/>
    <x v="1"/>
    <x v="1"/>
    <n v="55"/>
    <n v="7.4"/>
    <n v="8"/>
    <x v="1"/>
    <x v="1"/>
    <x v="3"/>
    <n v="5.9"/>
    <n v="4"/>
    <n v="550"/>
    <n v="137.5"/>
    <n v="0.59999999999999964"/>
    <n v="0.18181818181818182"/>
    <n v="-1.150943896331845E-2"/>
    <n v="57.894736842105267"/>
  </r>
  <r>
    <n v="3129"/>
    <n v="46"/>
    <x v="2"/>
    <x v="6"/>
    <x v="0"/>
    <x v="1"/>
    <n v="45"/>
    <n v="4.8"/>
    <n v="6.3"/>
    <x v="0"/>
    <x v="0"/>
    <x v="33"/>
    <n v="3.9"/>
    <n v="4.7"/>
    <n v="306"/>
    <n v="65.106382978723403"/>
    <n v="3.2"/>
    <n v="0.15111111111111111"/>
    <n v="-1.150943896331845E-2"/>
    <n v="50.526315789473685"/>
  </r>
  <r>
    <n v="3130"/>
    <n v="33"/>
    <x v="0"/>
    <x v="1"/>
    <x v="4"/>
    <x v="2"/>
    <n v="41"/>
    <n v="6.3"/>
    <n v="8.8000000000000007"/>
    <x v="0"/>
    <x v="0"/>
    <x v="11"/>
    <n v="2.6"/>
    <n v="5.7"/>
    <n v="299.3"/>
    <n v="52.508771929824562"/>
    <n v="1.7000000000000002"/>
    <n v="0.17804878048780487"/>
    <n v="-1.150943896331845E-2"/>
    <n v="40"/>
  </r>
  <r>
    <n v="3131"/>
    <n v="24"/>
    <x v="1"/>
    <x v="4"/>
    <x v="1"/>
    <x v="0"/>
    <n v="44"/>
    <n v="5.5"/>
    <n v="7.3"/>
    <x v="0"/>
    <x v="2"/>
    <x v="42"/>
    <n v="4.9000000000000004"/>
    <n v="4.4000000000000004"/>
    <n v="374"/>
    <n v="85"/>
    <n v="2.5"/>
    <n v="0.19318181818181818"/>
    <n v="-1.150943896331845E-2"/>
    <n v="53.684210526315788"/>
  </r>
  <r>
    <n v="3132"/>
    <n v="55"/>
    <x v="1"/>
    <x v="9"/>
    <x v="5"/>
    <x v="1"/>
    <n v="44"/>
    <n v="4.8"/>
    <n v="6.3"/>
    <x v="1"/>
    <x v="1"/>
    <x v="68"/>
    <n v="2.7"/>
    <n v="6.4"/>
    <n v="154"/>
    <n v="24.0625"/>
    <n v="3.2"/>
    <n v="7.9545454545454544E-2"/>
    <n v="-1.150943896331845E-2"/>
    <n v="32.631578947368418"/>
  </r>
  <r>
    <n v="3133"/>
    <n v="51"/>
    <x v="1"/>
    <x v="8"/>
    <x v="5"/>
    <x v="1"/>
    <n v="31"/>
    <n v="4.9000000000000004"/>
    <n v="7.7"/>
    <x v="1"/>
    <x v="1"/>
    <x v="12"/>
    <n v="2.1"/>
    <n v="6.2"/>
    <n v="161.20000000000002"/>
    <n v="26.000000000000004"/>
    <n v="3.0999999999999996"/>
    <n v="0.16774193548387098"/>
    <n v="-1.150943896331845E-2"/>
    <n v="34.736842105263158"/>
  </r>
  <r>
    <n v="3134"/>
    <n v="53"/>
    <x v="1"/>
    <x v="8"/>
    <x v="5"/>
    <x v="1"/>
    <n v="56"/>
    <n v="7"/>
    <n v="8.4"/>
    <x v="0"/>
    <x v="2"/>
    <x v="3"/>
    <n v="4.5"/>
    <n v="4.2"/>
    <n v="560"/>
    <n v="133.33333333333331"/>
    <n v="1"/>
    <n v="0.17857142857142858"/>
    <n v="-1.150943896331845E-2"/>
    <n v="55.78947368421052"/>
  </r>
  <r>
    <n v="3135"/>
    <n v="26"/>
    <x v="0"/>
    <x v="2"/>
    <x v="5"/>
    <x v="2"/>
    <n v="45"/>
    <n v="3"/>
    <n v="3.5"/>
    <x v="0"/>
    <x v="2"/>
    <x v="32"/>
    <n v="4.3"/>
    <n v="3.2"/>
    <n v="319.5"/>
    <n v="99.84375"/>
    <n v="5"/>
    <n v="0.15777777777777777"/>
    <n v="-1.150943896331845E-2"/>
    <n v="66.315789473684205"/>
  </r>
  <r>
    <n v="3136"/>
    <n v="61"/>
    <x v="1"/>
    <x v="9"/>
    <x v="5"/>
    <x v="1"/>
    <n v="48"/>
    <n v="3.4"/>
    <n v="3.8"/>
    <x v="0"/>
    <x v="4"/>
    <x v="52"/>
    <n v="5"/>
    <n v="2.9"/>
    <n v="388.79999999999995"/>
    <n v="134.06896551724137"/>
    <n v="4.5999999999999996"/>
    <n v="0.16874999999999998"/>
    <n v="-1.150943896331845E-2"/>
    <n v="69.473684210526315"/>
  </r>
  <r>
    <n v="3137"/>
    <n v="29"/>
    <x v="1"/>
    <x v="7"/>
    <x v="0"/>
    <x v="1"/>
    <n v="52"/>
    <n v="9"/>
    <n v="5.8"/>
    <x v="1"/>
    <x v="1"/>
    <x v="3"/>
    <n v="4.0999999999999996"/>
    <n v="2.9"/>
    <n v="520"/>
    <n v="179.31034482758622"/>
    <n v="-1"/>
    <n v="0.19230769230769232"/>
    <n v="-1.150943896331845E-2"/>
    <n v="69.473684210526315"/>
  </r>
  <r>
    <n v="3138"/>
    <n v="36"/>
    <x v="0"/>
    <x v="6"/>
    <x v="2"/>
    <x v="2"/>
    <n v="36"/>
    <n v="5.2"/>
    <n v="7.7"/>
    <x v="1"/>
    <x v="1"/>
    <x v="79"/>
    <n v="0"/>
    <n v="7.9"/>
    <n v="64.8"/>
    <n v="8.2025316455696196"/>
    <n v="2.8"/>
    <n v="0.05"/>
    <n v="-1.150943896331845E-2"/>
    <n v="16.84210526315789"/>
  </r>
  <r>
    <n v="3139"/>
    <n v="49"/>
    <x v="1"/>
    <x v="7"/>
    <x v="0"/>
    <x v="2"/>
    <n v="48"/>
    <n v="8.4"/>
    <n v="7.1"/>
    <x v="1"/>
    <x v="1"/>
    <x v="69"/>
    <n v="4.5"/>
    <n v="4.4000000000000004"/>
    <n v="398.40000000000003"/>
    <n v="90.545454545454547"/>
    <n v="-0.40000000000000036"/>
    <n v="0.17291666666666669"/>
    <n v="-1.150943896331845E-2"/>
    <n v="53.684210526315788"/>
  </r>
  <r>
    <n v="3140"/>
    <n v="40"/>
    <x v="1"/>
    <x v="5"/>
    <x v="3"/>
    <x v="2"/>
    <n v="42"/>
    <n v="6.1"/>
    <n v="8.5"/>
    <x v="1"/>
    <x v="1"/>
    <x v="0"/>
    <n v="3.4"/>
    <n v="5.5"/>
    <n v="310.8"/>
    <n v="56.509090909090908"/>
    <n v="1.9000000000000004"/>
    <n v="0.1761904761904762"/>
    <n v="-1.150943896331845E-2"/>
    <n v="42.105263157894733"/>
  </r>
  <r>
    <n v="3141"/>
    <n v="32"/>
    <x v="0"/>
    <x v="9"/>
    <x v="0"/>
    <x v="1"/>
    <n v="51"/>
    <n v="5.4"/>
    <n v="6.4"/>
    <x v="1"/>
    <x v="1"/>
    <x v="3"/>
    <n v="4.8"/>
    <n v="3.2"/>
    <n v="510"/>
    <n v="159.375"/>
    <n v="2.5999999999999996"/>
    <n v="0.19607843137254902"/>
    <n v="-1.150943896331845E-2"/>
    <n v="66.315789473684205"/>
  </r>
  <r>
    <n v="3142"/>
    <n v="20"/>
    <x v="1"/>
    <x v="0"/>
    <x v="1"/>
    <x v="0"/>
    <n v="30"/>
    <n v="7.2"/>
    <n v="10"/>
    <x v="1"/>
    <x v="1"/>
    <x v="83"/>
    <n v="0.1"/>
    <n v="9.1"/>
    <n v="51"/>
    <n v="5.6043956043956049"/>
    <n v="0.79999999999999982"/>
    <n v="5.6666666666666664E-2"/>
    <n v="-1.150943896331845E-2"/>
    <n v="4.2105263157894779"/>
  </r>
  <r>
    <n v="3143"/>
    <n v="20"/>
    <x v="0"/>
    <x v="2"/>
    <x v="5"/>
    <x v="1"/>
    <n v="44"/>
    <n v="6.3"/>
    <n v="8.6"/>
    <x v="0"/>
    <x v="4"/>
    <x v="55"/>
    <n v="4.3"/>
    <n v="5.3"/>
    <n v="347.6"/>
    <n v="65.584905660377359"/>
    <n v="1.7000000000000002"/>
    <n v="0.17954545454545456"/>
    <n v="-1.150943896331845E-2"/>
    <n v="44.21052631578948"/>
  </r>
  <r>
    <n v="3144"/>
    <n v="52"/>
    <x v="0"/>
    <x v="3"/>
    <x v="0"/>
    <x v="1"/>
    <n v="40"/>
    <n v="5.9"/>
    <n v="8.4"/>
    <x v="0"/>
    <x v="3"/>
    <x v="48"/>
    <n v="4.3"/>
    <n v="6.4"/>
    <n v="220"/>
    <n v="34.375"/>
    <n v="2.0999999999999996"/>
    <n v="0.13750000000000001"/>
    <n v="-1.150943896331845E-2"/>
    <n v="32.631578947368418"/>
  </r>
  <r>
    <n v="3145"/>
    <n v="57"/>
    <x v="1"/>
    <x v="5"/>
    <x v="2"/>
    <x v="1"/>
    <n v="48"/>
    <n v="6.1"/>
    <n v="7.9"/>
    <x v="0"/>
    <x v="2"/>
    <x v="56"/>
    <n v="4.5"/>
    <n v="4.5"/>
    <n v="432"/>
    <n v="96"/>
    <n v="1.9000000000000004"/>
    <n v="0.1875"/>
    <n v="-1.150943896331845E-2"/>
    <n v="52.631578947368418"/>
  </r>
  <r>
    <n v="3146"/>
    <n v="44"/>
    <x v="0"/>
    <x v="4"/>
    <x v="5"/>
    <x v="1"/>
    <n v="48"/>
    <n v="6.8"/>
    <n v="8.9"/>
    <x v="0"/>
    <x v="2"/>
    <x v="60"/>
    <n v="5.3"/>
    <n v="4.7"/>
    <n v="456"/>
    <n v="97.021276595744681"/>
    <n v="1.2000000000000002"/>
    <n v="0.19791666666666666"/>
    <n v="-1.150943896331845E-2"/>
    <n v="50.526315789473685"/>
  </r>
  <r>
    <n v="3147"/>
    <n v="45"/>
    <x v="0"/>
    <x v="0"/>
    <x v="4"/>
    <x v="1"/>
    <n v="39"/>
    <n v="5.2"/>
    <n v="7.4"/>
    <x v="0"/>
    <x v="4"/>
    <x v="31"/>
    <n v="3.3"/>
    <n v="6.2"/>
    <n v="191.10000000000002"/>
    <n v="30.822580645161292"/>
    <n v="2.8"/>
    <n v="0.12564102564102564"/>
    <n v="-1.150943896331845E-2"/>
    <n v="34.736842105263158"/>
  </r>
  <r>
    <n v="3148"/>
    <n v="32"/>
    <x v="0"/>
    <x v="9"/>
    <x v="3"/>
    <x v="2"/>
    <n v="39"/>
    <n v="5.5"/>
    <n v="7.8"/>
    <x v="1"/>
    <x v="1"/>
    <x v="29"/>
    <n v="2.6"/>
    <n v="4.4000000000000004"/>
    <n v="347.1"/>
    <n v="78.88636363636364"/>
    <n v="2.5"/>
    <n v="0.22820512820512823"/>
    <n v="-1.150943896331845E-2"/>
    <n v="53.684210526315788"/>
  </r>
  <r>
    <n v="3149"/>
    <n v="47"/>
    <x v="0"/>
    <x v="9"/>
    <x v="1"/>
    <x v="1"/>
    <n v="44"/>
    <n v="4.7"/>
    <n v="6.2"/>
    <x v="0"/>
    <x v="4"/>
    <x v="20"/>
    <n v="5.2"/>
    <n v="3.5"/>
    <n v="404.79999999999995"/>
    <n v="115.65714285714284"/>
    <n v="3.3"/>
    <n v="0.20909090909090908"/>
    <n v="-1.150943896331845E-2"/>
    <n v="63.157894736842103"/>
  </r>
  <r>
    <n v="3150"/>
    <n v="52"/>
    <x v="1"/>
    <x v="7"/>
    <x v="2"/>
    <x v="2"/>
    <n v="37"/>
    <n v="4.4000000000000004"/>
    <n v="6.4"/>
    <x v="0"/>
    <x v="2"/>
    <x v="21"/>
    <n v="3.3"/>
    <n v="4.9000000000000004"/>
    <n v="247.9"/>
    <n v="50.591836734693878"/>
    <n v="3.5999999999999996"/>
    <n v="0.18108108108108109"/>
    <n v="-1.150943896331845E-2"/>
    <n v="48.421052631578945"/>
  </r>
  <r>
    <n v="3151"/>
    <n v="56"/>
    <x v="1"/>
    <x v="1"/>
    <x v="3"/>
    <x v="1"/>
    <n v="51"/>
    <n v="9"/>
    <n v="5.9"/>
    <x v="1"/>
    <x v="1"/>
    <x v="42"/>
    <n v="3.2"/>
    <n v="3.7"/>
    <n v="433.5"/>
    <n v="117.16216216216216"/>
    <n v="-1"/>
    <n v="0.16666666666666666"/>
    <n v="-1.150943896331845E-2"/>
    <n v="61.05263157894737"/>
  </r>
  <r>
    <n v="3152"/>
    <n v="60"/>
    <x v="1"/>
    <x v="7"/>
    <x v="0"/>
    <x v="1"/>
    <n v="42"/>
    <n v="4.8"/>
    <n v="6.6"/>
    <x v="0"/>
    <x v="3"/>
    <x v="45"/>
    <n v="4.8"/>
    <n v="5.3"/>
    <n v="247.8"/>
    <n v="46.754716981132077"/>
    <n v="3.2"/>
    <n v="0.14047619047619048"/>
    <n v="-1.150943896331845E-2"/>
    <n v="44.21052631578948"/>
  </r>
  <r>
    <n v="3153"/>
    <n v="49"/>
    <x v="1"/>
    <x v="8"/>
    <x v="3"/>
    <x v="0"/>
    <n v="30"/>
    <n v="7.7"/>
    <n v="10"/>
    <x v="1"/>
    <x v="1"/>
    <x v="62"/>
    <n v="3.8"/>
    <n v="7.8"/>
    <n v="132"/>
    <n v="16.923076923076923"/>
    <n v="0.29999999999999982"/>
    <n v="0.14666666666666667"/>
    <n v="-1.150943896331845E-2"/>
    <n v="17.894736842105267"/>
  </r>
  <r>
    <n v="3154"/>
    <n v="27"/>
    <x v="0"/>
    <x v="7"/>
    <x v="5"/>
    <x v="0"/>
    <n v="42"/>
    <n v="5.7"/>
    <n v="7.8"/>
    <x v="1"/>
    <x v="1"/>
    <x v="22"/>
    <n v="3.3"/>
    <n v="5.8"/>
    <n v="260.40000000000003"/>
    <n v="44.896551724137936"/>
    <n v="2.2999999999999998"/>
    <n v="0.14761904761904762"/>
    <n v="-1.150943896331845E-2"/>
    <n v="38.947368421052637"/>
  </r>
  <r>
    <n v="3155"/>
    <n v="20"/>
    <x v="1"/>
    <x v="1"/>
    <x v="5"/>
    <x v="1"/>
    <n v="36"/>
    <n v="7"/>
    <n v="10"/>
    <x v="1"/>
    <x v="1"/>
    <x v="76"/>
    <n v="3.3"/>
    <n v="7.8"/>
    <n v="162"/>
    <n v="20.76923076923077"/>
    <n v="1"/>
    <n v="0.125"/>
    <n v="-1.150943896331845E-2"/>
    <n v="17.894736842105267"/>
  </r>
  <r>
    <n v="3156"/>
    <n v="31"/>
    <x v="1"/>
    <x v="4"/>
    <x v="4"/>
    <x v="2"/>
    <n v="31"/>
    <n v="6.2"/>
    <n v="9.6999999999999993"/>
    <x v="1"/>
    <x v="1"/>
    <x v="7"/>
    <n v="4.5"/>
    <n v="6.4"/>
    <n v="213.9"/>
    <n v="33.421875"/>
    <n v="1.7999999999999998"/>
    <n v="0.22258064516129034"/>
    <n v="-1.150943896331845E-2"/>
    <n v="32.631578947368418"/>
  </r>
  <r>
    <n v="3157"/>
    <n v="24"/>
    <x v="1"/>
    <x v="5"/>
    <x v="3"/>
    <x v="1"/>
    <n v="35"/>
    <n v="3.5"/>
    <n v="5.3"/>
    <x v="0"/>
    <x v="4"/>
    <x v="41"/>
    <n v="1.9"/>
    <n v="4.7"/>
    <n v="203"/>
    <n v="43.191489361702125"/>
    <n v="4.5"/>
    <n v="0.1657142857142857"/>
    <n v="-1.150943896331845E-2"/>
    <n v="50.526315789473685"/>
  </r>
  <r>
    <n v="3158"/>
    <n v="43"/>
    <x v="1"/>
    <x v="6"/>
    <x v="3"/>
    <x v="2"/>
    <n v="45"/>
    <n v="6.2"/>
    <n v="8.4"/>
    <x v="0"/>
    <x v="3"/>
    <x v="43"/>
    <n v="3.5"/>
    <n v="4.8"/>
    <n v="391.49999999999994"/>
    <n v="81.562499999999986"/>
    <n v="1.7999999999999998"/>
    <n v="0.19333333333333333"/>
    <n v="-1.150943896331845E-2"/>
    <n v="49.473684210526322"/>
  </r>
  <r>
    <n v="3159"/>
    <n v="25"/>
    <x v="1"/>
    <x v="9"/>
    <x v="5"/>
    <x v="1"/>
    <n v="55"/>
    <n v="7.1"/>
    <n v="8.3000000000000007"/>
    <x v="1"/>
    <x v="1"/>
    <x v="3"/>
    <n v="4"/>
    <n v="4.2"/>
    <n v="550"/>
    <n v="130.95238095238093"/>
    <n v="0.90000000000000036"/>
    <n v="0.18181818181818182"/>
    <n v="-1.150943896331845E-2"/>
    <n v="55.78947368421052"/>
  </r>
  <r>
    <n v="3160"/>
    <n v="44"/>
    <x v="1"/>
    <x v="3"/>
    <x v="0"/>
    <x v="2"/>
    <n v="47"/>
    <n v="4.8"/>
    <n v="6"/>
    <x v="0"/>
    <x v="2"/>
    <x v="52"/>
    <n v="5.3"/>
    <n v="3.9"/>
    <n v="380.7"/>
    <n v="97.615384615384613"/>
    <n v="3.2"/>
    <n v="0.17234042553191489"/>
    <n v="-1.150943896331845E-2"/>
    <n v="58.947368421052623"/>
  </r>
  <r>
    <n v="3161"/>
    <n v="20"/>
    <x v="0"/>
    <x v="7"/>
    <x v="0"/>
    <x v="1"/>
    <n v="40"/>
    <n v="9"/>
    <n v="7"/>
    <x v="1"/>
    <x v="1"/>
    <x v="14"/>
    <n v="5.6"/>
    <n v="5.8"/>
    <n v="212"/>
    <n v="36.551724137931039"/>
    <n v="-1"/>
    <n v="0.13250000000000001"/>
    <n v="-1.150943896331845E-2"/>
    <n v="38.947368421052637"/>
  </r>
  <r>
    <n v="3162"/>
    <n v="44"/>
    <x v="1"/>
    <x v="0"/>
    <x v="1"/>
    <x v="0"/>
    <n v="48"/>
    <n v="7.4"/>
    <n v="8.6"/>
    <x v="1"/>
    <x v="1"/>
    <x v="67"/>
    <n v="4.9000000000000004"/>
    <n v="6"/>
    <n v="316.79999999999995"/>
    <n v="52.79999999999999"/>
    <n v="0.59999999999999964"/>
    <n v="0.13749999999999998"/>
    <n v="-1.150943896331845E-2"/>
    <n v="36.84210526315789"/>
  </r>
  <r>
    <n v="3163"/>
    <n v="20"/>
    <x v="0"/>
    <x v="4"/>
    <x v="0"/>
    <x v="0"/>
    <n v="41"/>
    <n v="7.4"/>
    <n v="9.3000000000000007"/>
    <x v="1"/>
    <x v="1"/>
    <x v="42"/>
    <n v="5"/>
    <n v="5.4"/>
    <n v="348.5"/>
    <n v="64.537037037037038"/>
    <n v="0.59999999999999964"/>
    <n v="0.2073170731707317"/>
    <n v="-1.150943896331845E-2"/>
    <n v="43.157894736842103"/>
  </r>
  <r>
    <n v="3164"/>
    <n v="51"/>
    <x v="0"/>
    <x v="2"/>
    <x v="3"/>
    <x v="1"/>
    <n v="39"/>
    <n v="7.6"/>
    <n v="9.1999999999999993"/>
    <x v="1"/>
    <x v="1"/>
    <x v="54"/>
    <n v="2.6"/>
    <n v="6.9"/>
    <n v="210.60000000000002"/>
    <n v="30.521739130434785"/>
    <n v="0.40000000000000036"/>
    <n v="0.13846153846153847"/>
    <n v="-1.150943896331845E-2"/>
    <n v="27.368421052631575"/>
  </r>
  <r>
    <n v="3165"/>
    <n v="61"/>
    <x v="0"/>
    <x v="9"/>
    <x v="4"/>
    <x v="2"/>
    <n v="35"/>
    <n v="3"/>
    <n v="4.5"/>
    <x v="0"/>
    <x v="4"/>
    <x v="44"/>
    <n v="3.2"/>
    <n v="6.8"/>
    <n v="35"/>
    <n v="5.1470588235294121"/>
    <n v="5"/>
    <n v="2.8571428571428571E-2"/>
    <n v="-1.150943896331845E-2"/>
    <n v="28.421052631578945"/>
  </r>
  <r>
    <n v="3166"/>
    <n v="61"/>
    <x v="0"/>
    <x v="1"/>
    <x v="0"/>
    <x v="1"/>
    <n v="30"/>
    <n v="7.3"/>
    <n v="10"/>
    <x v="1"/>
    <x v="1"/>
    <x v="44"/>
    <n v="1.9"/>
    <n v="9.5"/>
    <n v="30"/>
    <n v="3.1578947368421053"/>
    <n v="0.70000000000000018"/>
    <n v="3.3333333333333333E-2"/>
    <n v="-1.150943896331845E-2"/>
    <n v="0"/>
  </r>
  <r>
    <n v="3167"/>
    <n v="22"/>
    <x v="0"/>
    <x v="8"/>
    <x v="5"/>
    <x v="1"/>
    <n v="41"/>
    <n v="9"/>
    <n v="6.9"/>
    <x v="1"/>
    <x v="1"/>
    <x v="51"/>
    <n v="2.2000000000000002"/>
    <n v="6.3"/>
    <n v="176.29999999999998"/>
    <n v="27.984126984126981"/>
    <n v="-1"/>
    <n v="0.1048780487804878"/>
    <n v="-1.150943896331845E-2"/>
    <n v="33.684210526315788"/>
  </r>
  <r>
    <n v="3168"/>
    <n v="38"/>
    <x v="0"/>
    <x v="1"/>
    <x v="5"/>
    <x v="0"/>
    <n v="46"/>
    <n v="7.3"/>
    <n v="8.9"/>
    <x v="1"/>
    <x v="1"/>
    <x v="28"/>
    <n v="5.3"/>
    <n v="5.9"/>
    <n v="331.2"/>
    <n v="56.135593220338976"/>
    <n v="0.70000000000000018"/>
    <n v="0.15652173913043479"/>
    <n v="-1.150943896331845E-2"/>
    <n v="37.89473684210526"/>
  </r>
  <r>
    <n v="3169"/>
    <n v="62"/>
    <x v="1"/>
    <x v="7"/>
    <x v="1"/>
    <x v="1"/>
    <n v="44"/>
    <n v="5.8"/>
    <n v="7.8"/>
    <x v="1"/>
    <x v="1"/>
    <x v="7"/>
    <n v="5.9"/>
    <n v="5.4"/>
    <n v="303.60000000000002"/>
    <n v="56.222222222222221"/>
    <n v="2.2000000000000002"/>
    <n v="0.15681818181818183"/>
    <n v="-1.150943896331845E-2"/>
    <n v="43.157894736842103"/>
  </r>
  <r>
    <n v="3170"/>
    <n v="48"/>
    <x v="1"/>
    <x v="5"/>
    <x v="1"/>
    <x v="1"/>
    <n v="41"/>
    <n v="4.5"/>
    <n v="6.2"/>
    <x v="0"/>
    <x v="5"/>
    <x v="11"/>
    <n v="5.3"/>
    <n v="4.5"/>
    <n v="299.3"/>
    <n v="66.51111111111112"/>
    <n v="3.5"/>
    <n v="0.17804878048780487"/>
    <n v="-1.150943896331845E-2"/>
    <n v="52.631578947368418"/>
  </r>
  <r>
    <n v="3171"/>
    <n v="21"/>
    <x v="2"/>
    <x v="8"/>
    <x v="3"/>
    <x v="1"/>
    <n v="37"/>
    <n v="4.4000000000000004"/>
    <n v="6.4"/>
    <x v="1"/>
    <x v="1"/>
    <x v="61"/>
    <n v="6.1"/>
    <n v="6.3"/>
    <n v="140.6"/>
    <n v="22.317460317460316"/>
    <n v="3.5999999999999996"/>
    <n v="0.10270270270270269"/>
    <n v="-1.150943896331845E-2"/>
    <n v="33.684210526315788"/>
  </r>
  <r>
    <n v="3172"/>
    <n v="28"/>
    <x v="0"/>
    <x v="0"/>
    <x v="0"/>
    <x v="0"/>
    <n v="49"/>
    <n v="4.2"/>
    <n v="4.9000000000000004"/>
    <x v="0"/>
    <x v="4"/>
    <x v="57"/>
    <n v="4"/>
    <n v="3"/>
    <n v="431.20000000000005"/>
    <n v="143.73333333333335"/>
    <n v="3.8"/>
    <n v="0.17959183673469389"/>
    <n v="-1.150943896331845E-2"/>
    <n v="68.421052631578945"/>
  </r>
  <r>
    <n v="3173"/>
    <n v="36"/>
    <x v="1"/>
    <x v="1"/>
    <x v="0"/>
    <x v="1"/>
    <n v="34"/>
    <n v="5.6"/>
    <n v="8.5"/>
    <x v="0"/>
    <x v="0"/>
    <x v="39"/>
    <n v="3.5"/>
    <n v="6.2"/>
    <n v="207.39999999999998"/>
    <n v="33.451612903225801"/>
    <n v="2.4000000000000004"/>
    <n v="0.17941176470588235"/>
    <n v="-1.150943896331845E-2"/>
    <n v="34.736842105263158"/>
  </r>
  <r>
    <n v="3174"/>
    <n v="55"/>
    <x v="1"/>
    <x v="0"/>
    <x v="1"/>
    <x v="1"/>
    <n v="51"/>
    <n v="4.5999999999999996"/>
    <n v="5.3"/>
    <x v="0"/>
    <x v="5"/>
    <x v="57"/>
    <n v="3.9"/>
    <n v="3.3"/>
    <n v="448.8"/>
    <n v="136"/>
    <n v="3.4000000000000004"/>
    <n v="0.17254901960784316"/>
    <n v="-1.150943896331845E-2"/>
    <n v="65.26315789473685"/>
  </r>
  <r>
    <n v="3175"/>
    <n v="36"/>
    <x v="0"/>
    <x v="2"/>
    <x v="0"/>
    <x v="0"/>
    <n v="36"/>
    <n v="6"/>
    <n v="8.9"/>
    <x v="1"/>
    <x v="1"/>
    <x v="16"/>
    <n v="2.5"/>
    <n v="7.2"/>
    <n v="165.6"/>
    <n v="23"/>
    <n v="2"/>
    <n v="0.12777777777777777"/>
    <n v="-1.150943896331845E-2"/>
    <n v="24.210526315789473"/>
  </r>
  <r>
    <n v="3176"/>
    <n v="31"/>
    <x v="1"/>
    <x v="0"/>
    <x v="3"/>
    <x v="2"/>
    <n v="38"/>
    <n v="6.5"/>
    <n v="9.5"/>
    <x v="1"/>
    <x v="1"/>
    <x v="76"/>
    <n v="5.2"/>
    <n v="7.5"/>
    <n v="171"/>
    <n v="22.8"/>
    <n v="1.5"/>
    <n v="0.11842105263157894"/>
    <n v="-1.150943896331845E-2"/>
    <n v="21.052631578947366"/>
  </r>
  <r>
    <n v="3177"/>
    <n v="39"/>
    <x v="1"/>
    <x v="9"/>
    <x v="4"/>
    <x v="2"/>
    <n v="33"/>
    <n v="3.6"/>
    <n v="5.6"/>
    <x v="0"/>
    <x v="0"/>
    <x v="22"/>
    <n v="2.7"/>
    <n v="4.7"/>
    <n v="204.6"/>
    <n v="43.531914893617021"/>
    <n v="4.4000000000000004"/>
    <n v="0.1878787878787879"/>
    <n v="-1.150943896331845E-2"/>
    <n v="50.526315789473685"/>
  </r>
  <r>
    <n v="3178"/>
    <n v="22"/>
    <x v="0"/>
    <x v="4"/>
    <x v="5"/>
    <x v="0"/>
    <n v="40"/>
    <n v="5.0999999999999996"/>
    <n v="7.1"/>
    <x v="1"/>
    <x v="1"/>
    <x v="37"/>
    <n v="2.7"/>
    <n v="6.4"/>
    <n v="168"/>
    <n v="26.25"/>
    <n v="2.9000000000000004"/>
    <n v="0.10500000000000001"/>
    <n v="-1.150943896331845E-2"/>
    <n v="32.631578947368418"/>
  </r>
  <r>
    <n v="3179"/>
    <n v="62"/>
    <x v="1"/>
    <x v="8"/>
    <x v="3"/>
    <x v="0"/>
    <n v="52"/>
    <n v="5.3"/>
    <n v="6.3"/>
    <x v="1"/>
    <x v="1"/>
    <x v="3"/>
    <n v="6.8"/>
    <n v="3.1"/>
    <n v="520"/>
    <n v="167.74193548387098"/>
    <n v="2.7"/>
    <n v="0.19230769230769232"/>
    <n v="-1.150943896331845E-2"/>
    <n v="67.368421052631575"/>
  </r>
  <r>
    <n v="3180"/>
    <n v="23"/>
    <x v="1"/>
    <x v="9"/>
    <x v="0"/>
    <x v="1"/>
    <n v="49"/>
    <n v="5.3"/>
    <n v="6.5"/>
    <x v="0"/>
    <x v="0"/>
    <x v="42"/>
    <n v="5.3"/>
    <n v="4"/>
    <n v="416.5"/>
    <n v="104.125"/>
    <n v="2.7"/>
    <n v="0.17346938775510204"/>
    <n v="-1.150943896331845E-2"/>
    <n v="57.894736842105267"/>
  </r>
  <r>
    <n v="3181"/>
    <n v="36"/>
    <x v="0"/>
    <x v="3"/>
    <x v="3"/>
    <x v="1"/>
    <n v="52"/>
    <n v="6.2"/>
    <n v="7.6"/>
    <x v="0"/>
    <x v="3"/>
    <x v="2"/>
    <n v="3.3"/>
    <n v="5"/>
    <n v="400.40000000000003"/>
    <n v="80.080000000000013"/>
    <n v="1.7999999999999998"/>
    <n v="0.14807692307692308"/>
    <n v="-1.150943896331845E-2"/>
    <n v="47.368421052631575"/>
  </r>
  <r>
    <n v="3182"/>
    <n v="56"/>
    <x v="0"/>
    <x v="1"/>
    <x v="5"/>
    <x v="0"/>
    <n v="49"/>
    <n v="6.4"/>
    <n v="8.1999999999999993"/>
    <x v="1"/>
    <x v="1"/>
    <x v="6"/>
    <n v="5.2"/>
    <n v="4.2"/>
    <n v="480.20000000000005"/>
    <n v="114.33333333333334"/>
    <n v="1.5999999999999996"/>
    <n v="0.2"/>
    <n v="-1.150943896331845E-2"/>
    <n v="55.78947368421052"/>
  </r>
  <r>
    <n v="3183"/>
    <n v="61"/>
    <x v="0"/>
    <x v="1"/>
    <x v="2"/>
    <x v="2"/>
    <n v="36"/>
    <n v="5.6"/>
    <n v="8.1999999999999993"/>
    <x v="1"/>
    <x v="1"/>
    <x v="17"/>
    <n v="2"/>
    <n v="6.1"/>
    <n v="216"/>
    <n v="35.409836065573771"/>
    <n v="2.4000000000000004"/>
    <n v="0.16666666666666666"/>
    <n v="-1.150943896331845E-2"/>
    <n v="35.789473684210535"/>
  </r>
  <r>
    <n v="3184"/>
    <n v="34"/>
    <x v="0"/>
    <x v="3"/>
    <x v="5"/>
    <x v="0"/>
    <n v="42"/>
    <n v="5.2"/>
    <n v="7.1"/>
    <x v="1"/>
    <x v="1"/>
    <x v="0"/>
    <n v="4.2"/>
    <n v="4.9000000000000004"/>
    <n v="310.8"/>
    <n v="63.428571428571423"/>
    <n v="2.8"/>
    <n v="0.1761904761904762"/>
    <n v="-1.150943896331845E-2"/>
    <n v="48.421052631578945"/>
  </r>
  <r>
    <n v="3185"/>
    <n v="52"/>
    <x v="1"/>
    <x v="0"/>
    <x v="5"/>
    <x v="1"/>
    <n v="38"/>
    <n v="6.2"/>
    <n v="9"/>
    <x v="0"/>
    <x v="0"/>
    <x v="33"/>
    <n v="4.4000000000000004"/>
    <n v="6.1"/>
    <n v="258.39999999999998"/>
    <n v="42.360655737704917"/>
    <n v="1.7999999999999998"/>
    <n v="0.17894736842105263"/>
    <n v="-1.150943896331845E-2"/>
    <n v="35.789473684210535"/>
  </r>
  <r>
    <n v="3186"/>
    <n v="35"/>
    <x v="1"/>
    <x v="9"/>
    <x v="2"/>
    <x v="1"/>
    <n v="55"/>
    <n v="8.4"/>
    <n v="6.5"/>
    <x v="0"/>
    <x v="0"/>
    <x v="3"/>
    <n v="5.5"/>
    <n v="3.2"/>
    <n v="550"/>
    <n v="171.875"/>
    <n v="-0.40000000000000036"/>
    <n v="0.18181818181818182"/>
    <n v="-1.150943896331845E-2"/>
    <n v="66.315789473684205"/>
  </r>
  <r>
    <n v="3187"/>
    <n v="30"/>
    <x v="0"/>
    <x v="8"/>
    <x v="0"/>
    <x v="0"/>
    <n v="35"/>
    <n v="4"/>
    <n v="6"/>
    <x v="0"/>
    <x v="0"/>
    <x v="75"/>
    <n v="6.1"/>
    <n v="5.2"/>
    <n v="199.5"/>
    <n v="38.365384615384613"/>
    <n v="4"/>
    <n v="0.16285714285714287"/>
    <n v="-1.150943896331845E-2"/>
    <n v="45.263157894736835"/>
  </r>
  <r>
    <n v="3188"/>
    <n v="39"/>
    <x v="1"/>
    <x v="8"/>
    <x v="0"/>
    <x v="0"/>
    <n v="52"/>
    <n v="7.9"/>
    <n v="7.5"/>
    <x v="1"/>
    <x v="1"/>
    <x v="3"/>
    <n v="6.2"/>
    <n v="3.7"/>
    <n v="520"/>
    <n v="140.54054054054055"/>
    <n v="9.9999999999999645E-2"/>
    <n v="0.19230769230769232"/>
    <n v="-1.150943896331845E-2"/>
    <n v="61.05263157894737"/>
  </r>
  <r>
    <n v="3189"/>
    <n v="57"/>
    <x v="0"/>
    <x v="3"/>
    <x v="4"/>
    <x v="0"/>
    <n v="52"/>
    <n v="3.7"/>
    <n v="3.9"/>
    <x v="0"/>
    <x v="0"/>
    <x v="46"/>
    <n v="3.8"/>
    <n v="2.2000000000000002"/>
    <n v="499.2"/>
    <n v="226.90909090909088"/>
    <n v="4.3"/>
    <n v="0.1846153846153846"/>
    <n v="-1.150943896331845E-2"/>
    <n v="76.84210526315789"/>
  </r>
  <r>
    <n v="3190"/>
    <n v="43"/>
    <x v="0"/>
    <x v="1"/>
    <x v="5"/>
    <x v="1"/>
    <n v="59"/>
    <n v="6.7"/>
    <n v="7.7"/>
    <x v="1"/>
    <x v="1"/>
    <x v="3"/>
    <n v="5.5"/>
    <n v="3.9"/>
    <n v="590"/>
    <n v="151.2820512820513"/>
    <n v="1.2999999999999998"/>
    <n v="0.16949152542372881"/>
    <n v="-1.150943896331845E-2"/>
    <n v="58.947368421052623"/>
  </r>
  <r>
    <n v="3191"/>
    <n v="35"/>
    <x v="0"/>
    <x v="3"/>
    <x v="3"/>
    <x v="1"/>
    <n v="41"/>
    <n v="7.8"/>
    <n v="8.6999999999999993"/>
    <x v="1"/>
    <x v="1"/>
    <x v="30"/>
    <n v="3"/>
    <n v="7.8"/>
    <n v="131.20000000000002"/>
    <n v="16.820512820512825"/>
    <n v="0.20000000000000018"/>
    <n v="7.8048780487804878E-2"/>
    <n v="-1.150943896331845E-2"/>
    <n v="17.894736842105267"/>
  </r>
  <r>
    <n v="3192"/>
    <n v="49"/>
    <x v="1"/>
    <x v="2"/>
    <x v="4"/>
    <x v="2"/>
    <n v="50"/>
    <n v="4.2"/>
    <n v="4.8"/>
    <x v="0"/>
    <x v="4"/>
    <x v="20"/>
    <n v="7.3"/>
    <n v="2.8"/>
    <n v="459.99999999999994"/>
    <n v="164.28571428571428"/>
    <n v="3.8"/>
    <n v="0.184"/>
    <n v="-1.150943896331845E-2"/>
    <n v="70.526315789473685"/>
  </r>
  <r>
    <n v="3193"/>
    <n v="53"/>
    <x v="0"/>
    <x v="2"/>
    <x v="0"/>
    <x v="0"/>
    <n v="63"/>
    <n v="6.7"/>
    <n v="7.3"/>
    <x v="0"/>
    <x v="0"/>
    <x v="3"/>
    <n v="4.8"/>
    <n v="3.6"/>
    <n v="630"/>
    <n v="175"/>
    <n v="1.2999999999999998"/>
    <n v="0.15873015873015872"/>
    <n v="-1.150943896331845E-2"/>
    <n v="62.10526315789474"/>
  </r>
  <r>
    <n v="3194"/>
    <n v="20"/>
    <x v="0"/>
    <x v="2"/>
    <x v="0"/>
    <x v="1"/>
    <n v="40"/>
    <n v="4.5999999999999996"/>
    <n v="6.4"/>
    <x v="0"/>
    <x v="2"/>
    <x v="13"/>
    <n v="3.3"/>
    <n v="6.4"/>
    <n v="144"/>
    <n v="22.5"/>
    <n v="3.4000000000000004"/>
    <n v="0.09"/>
    <n v="-1.150943896331845E-2"/>
    <n v="32.631578947368418"/>
  </r>
  <r>
    <n v="3195"/>
    <n v="43"/>
    <x v="0"/>
    <x v="6"/>
    <x v="1"/>
    <x v="1"/>
    <n v="32"/>
    <n v="8"/>
    <n v="9.4"/>
    <x v="1"/>
    <x v="1"/>
    <x v="11"/>
    <n v="4.7"/>
    <n v="6.1"/>
    <n v="233.6"/>
    <n v="38.295081967213115"/>
    <n v="0"/>
    <n v="0.22812499999999999"/>
    <n v="-1.150943896331845E-2"/>
    <n v="35.789473684210535"/>
  </r>
  <r>
    <n v="3196"/>
    <n v="43"/>
    <x v="1"/>
    <x v="4"/>
    <x v="4"/>
    <x v="2"/>
    <n v="30"/>
    <n v="3.8"/>
    <n v="6.2"/>
    <x v="1"/>
    <x v="1"/>
    <x v="4"/>
    <n v="2.2999999999999998"/>
    <n v="5.7"/>
    <n v="144"/>
    <n v="25.263157894736842"/>
    <n v="4.2"/>
    <n v="0.16"/>
    <n v="-1.150943896331845E-2"/>
    <n v="40"/>
  </r>
  <r>
    <n v="3197"/>
    <n v="28"/>
    <x v="2"/>
    <x v="5"/>
    <x v="0"/>
    <x v="2"/>
    <n v="50"/>
    <n v="4.9000000000000004"/>
    <n v="5.8"/>
    <x v="0"/>
    <x v="4"/>
    <x v="22"/>
    <n v="2.2000000000000002"/>
    <n v="4.8"/>
    <n v="310"/>
    <n v="64.583333333333343"/>
    <n v="3.0999999999999996"/>
    <n v="0.124"/>
    <n v="-1.150943896331845E-2"/>
    <n v="49.473684210526322"/>
  </r>
  <r>
    <n v="3198"/>
    <n v="41"/>
    <x v="0"/>
    <x v="7"/>
    <x v="2"/>
    <x v="1"/>
    <n v="30"/>
    <n v="6.4"/>
    <n v="10"/>
    <x v="1"/>
    <x v="1"/>
    <x v="61"/>
    <n v="3"/>
    <n v="8.1"/>
    <n v="114"/>
    <n v="14.074074074074074"/>
    <n v="1.5999999999999996"/>
    <n v="0.12666666666666665"/>
    <n v="-1.150943896331845E-2"/>
    <n v="14.736842105263163"/>
  </r>
  <r>
    <n v="3199"/>
    <n v="31"/>
    <x v="0"/>
    <x v="6"/>
    <x v="1"/>
    <x v="1"/>
    <n v="42"/>
    <n v="7.3"/>
    <n v="9.4"/>
    <x v="0"/>
    <x v="0"/>
    <x v="0"/>
    <n v="5.3"/>
    <n v="6"/>
    <n v="310.8"/>
    <n v="51.800000000000004"/>
    <n v="0.70000000000000018"/>
    <n v="0.1761904761904762"/>
    <n v="-1.150943896331845E-2"/>
    <n v="36.84210526315789"/>
  </r>
  <r>
    <n v="3200"/>
    <n v="36"/>
    <x v="1"/>
    <x v="8"/>
    <x v="3"/>
    <x v="1"/>
    <n v="48"/>
    <n v="6.3"/>
    <n v="8.1999999999999993"/>
    <x v="1"/>
    <x v="1"/>
    <x v="46"/>
    <n v="3.6"/>
    <n v="4.3"/>
    <n v="460.79999999999995"/>
    <n v="107.16279069767441"/>
    <n v="1.7000000000000002"/>
    <n v="0.19999999999999998"/>
    <n v="-1.150943896331845E-2"/>
    <n v="54.736842105263165"/>
  </r>
  <r>
    <n v="3201"/>
    <n v="44"/>
    <x v="1"/>
    <x v="0"/>
    <x v="1"/>
    <x v="1"/>
    <n v="46"/>
    <n v="6.9"/>
    <n v="9.3000000000000007"/>
    <x v="1"/>
    <x v="1"/>
    <x v="32"/>
    <n v="4.2"/>
    <n v="6.1"/>
    <n v="326.59999999999997"/>
    <n v="53.540983606557376"/>
    <n v="1.0999999999999996"/>
    <n v="0.15434782608695652"/>
    <n v="-1.150943896331845E-2"/>
    <n v="35.789473684210535"/>
  </r>
  <r>
    <n v="3202"/>
    <n v="47"/>
    <x v="0"/>
    <x v="1"/>
    <x v="5"/>
    <x v="0"/>
    <n v="48"/>
    <n v="5.4"/>
    <n v="6.8"/>
    <x v="0"/>
    <x v="0"/>
    <x v="36"/>
    <n v="4.3"/>
    <n v="3.7"/>
    <n v="446.40000000000003"/>
    <n v="120.64864864864865"/>
    <n v="2.5999999999999996"/>
    <n v="0.19375000000000001"/>
    <n v="-1.150943896331845E-2"/>
    <n v="61.05263157894737"/>
  </r>
  <r>
    <n v="3203"/>
    <n v="34"/>
    <x v="1"/>
    <x v="0"/>
    <x v="5"/>
    <x v="1"/>
    <n v="46"/>
    <n v="4.5999999999999996"/>
    <n v="5.7"/>
    <x v="0"/>
    <x v="0"/>
    <x v="6"/>
    <n v="3"/>
    <n v="3"/>
    <n v="450.8"/>
    <n v="150.26666666666668"/>
    <n v="3.4000000000000004"/>
    <n v="0.21304347826086958"/>
    <n v="-1.150943896331845E-2"/>
    <n v="68.421052631578945"/>
  </r>
  <r>
    <n v="3204"/>
    <n v="49"/>
    <x v="1"/>
    <x v="3"/>
    <x v="3"/>
    <x v="0"/>
    <n v="55"/>
    <n v="8.4"/>
    <n v="6.4"/>
    <x v="1"/>
    <x v="1"/>
    <x v="3"/>
    <n v="5.6"/>
    <n v="3.2"/>
    <n v="550"/>
    <n v="171.875"/>
    <n v="-0.40000000000000036"/>
    <n v="0.18181818181818182"/>
    <n v="-1.150943896331845E-2"/>
    <n v="66.315789473684205"/>
  </r>
  <r>
    <n v="3205"/>
    <n v="46"/>
    <x v="0"/>
    <x v="1"/>
    <x v="2"/>
    <x v="0"/>
    <n v="37"/>
    <n v="6.9"/>
    <n v="10"/>
    <x v="1"/>
    <x v="1"/>
    <x v="11"/>
    <n v="4.9000000000000004"/>
    <n v="6.4"/>
    <n v="270.09999999999997"/>
    <n v="42.203124999999993"/>
    <n v="1.0999999999999996"/>
    <n v="0.19729729729729728"/>
    <n v="-1.150943896331845E-2"/>
    <n v="32.631578947368418"/>
  </r>
  <r>
    <n v="3206"/>
    <n v="41"/>
    <x v="1"/>
    <x v="7"/>
    <x v="3"/>
    <x v="1"/>
    <n v="39"/>
    <n v="5.5"/>
    <n v="7.8"/>
    <x v="0"/>
    <x v="5"/>
    <x v="14"/>
    <n v="4.5999999999999996"/>
    <n v="6.2"/>
    <n v="206.7"/>
    <n v="33.338709677419352"/>
    <n v="2.5"/>
    <n v="0.13589743589743589"/>
    <n v="-1.150943896331845E-2"/>
    <n v="34.736842105263158"/>
  </r>
  <r>
    <n v="3207"/>
    <n v="29"/>
    <x v="1"/>
    <x v="7"/>
    <x v="4"/>
    <x v="1"/>
    <n v="38"/>
    <n v="3.7"/>
    <n v="5.3"/>
    <x v="0"/>
    <x v="3"/>
    <x v="33"/>
    <n v="5.2"/>
    <n v="4.3"/>
    <n v="258.39999999999998"/>
    <n v="60.093023255813954"/>
    <n v="4.3"/>
    <n v="0.17894736842105263"/>
    <n v="-1.150943896331845E-2"/>
    <n v="54.736842105263165"/>
  </r>
  <r>
    <n v="3208"/>
    <n v="50"/>
    <x v="1"/>
    <x v="9"/>
    <x v="3"/>
    <x v="1"/>
    <n v="51"/>
    <n v="8"/>
    <n v="7.3"/>
    <x v="1"/>
    <x v="1"/>
    <x v="3"/>
    <n v="5.2"/>
    <n v="3.7"/>
    <n v="510"/>
    <n v="137.83783783783784"/>
    <n v="0"/>
    <n v="0.19607843137254902"/>
    <n v="-1.150943896331845E-2"/>
    <n v="61.05263157894737"/>
  </r>
  <r>
    <n v="3209"/>
    <n v="46"/>
    <x v="0"/>
    <x v="0"/>
    <x v="3"/>
    <x v="1"/>
    <n v="52"/>
    <n v="8.1"/>
    <n v="7.2"/>
    <x v="0"/>
    <x v="0"/>
    <x v="10"/>
    <n v="5"/>
    <n v="4.8"/>
    <n v="395.2"/>
    <n v="82.333333333333329"/>
    <n v="-9.9999999999999645E-2"/>
    <n v="0.14615384615384613"/>
    <n v="-1.150943896331845E-2"/>
    <n v="49.473684210526322"/>
  </r>
  <r>
    <n v="3210"/>
    <n v="31"/>
    <x v="0"/>
    <x v="5"/>
    <x v="1"/>
    <x v="1"/>
    <n v="48"/>
    <n v="5.9"/>
    <n v="7.5"/>
    <x v="0"/>
    <x v="0"/>
    <x v="29"/>
    <n v="5.2"/>
    <n v="4.3"/>
    <n v="427.20000000000005"/>
    <n v="99.348837209302346"/>
    <n v="2.0999999999999996"/>
    <n v="0.18541666666666667"/>
    <n v="-1.150943896331845E-2"/>
    <n v="54.736842105263165"/>
  </r>
  <r>
    <n v="3211"/>
    <n v="50"/>
    <x v="0"/>
    <x v="7"/>
    <x v="2"/>
    <x v="0"/>
    <n v="54"/>
    <n v="5.2"/>
    <n v="5.9"/>
    <x v="0"/>
    <x v="4"/>
    <x v="52"/>
    <n v="1.6"/>
    <n v="3.9"/>
    <n v="437.4"/>
    <n v="112.15384615384615"/>
    <n v="2.8"/>
    <n v="0.15"/>
    <n v="-1.150943896331845E-2"/>
    <n v="58.947368421052623"/>
  </r>
  <r>
    <n v="3212"/>
    <n v="51"/>
    <x v="0"/>
    <x v="4"/>
    <x v="3"/>
    <x v="0"/>
    <n v="35"/>
    <n v="5.8"/>
    <n v="8.6999999999999993"/>
    <x v="1"/>
    <x v="1"/>
    <x v="7"/>
    <n v="2.5"/>
    <n v="5.9"/>
    <n v="241.5"/>
    <n v="40.932203389830505"/>
    <n v="2.2000000000000002"/>
    <n v="0.19714285714285715"/>
    <n v="-1.150943896331845E-2"/>
    <n v="37.89473684210526"/>
  </r>
  <r>
    <n v="3213"/>
    <n v="51"/>
    <x v="1"/>
    <x v="9"/>
    <x v="4"/>
    <x v="0"/>
    <n v="58"/>
    <n v="5.9"/>
    <n v="6.5"/>
    <x v="0"/>
    <x v="0"/>
    <x v="40"/>
    <n v="3.7"/>
    <n v="4.4000000000000004"/>
    <n v="452.4"/>
    <n v="102.8181818181818"/>
    <n v="2.0999999999999996"/>
    <n v="0.13448275862068965"/>
    <n v="-1.150943896331845E-2"/>
    <n v="53.684210526315788"/>
  </r>
  <r>
    <n v="3214"/>
    <n v="60"/>
    <x v="1"/>
    <x v="5"/>
    <x v="1"/>
    <x v="0"/>
    <n v="57"/>
    <n v="7.4"/>
    <n v="7.8"/>
    <x v="1"/>
    <x v="1"/>
    <x v="46"/>
    <n v="5.3"/>
    <n v="4.0999999999999996"/>
    <n v="547.19999999999993"/>
    <n v="133.46341463414635"/>
    <n v="0.59999999999999964"/>
    <n v="0.16842105263157894"/>
    <n v="-1.150943896331845E-2"/>
    <n v="56.84210526315789"/>
  </r>
  <r>
    <n v="3215"/>
    <n v="64"/>
    <x v="1"/>
    <x v="1"/>
    <x v="2"/>
    <x v="0"/>
    <n v="50"/>
    <n v="4.5"/>
    <n v="5.2"/>
    <x v="0"/>
    <x v="0"/>
    <x v="3"/>
    <n v="5.7"/>
    <n v="2.6"/>
    <n v="500"/>
    <n v="192.30769230769229"/>
    <n v="3.5"/>
    <n v="0.2"/>
    <n v="-1.150943896331845E-2"/>
    <n v="72.631578947368425"/>
  </r>
  <r>
    <n v="3216"/>
    <n v="54"/>
    <x v="2"/>
    <x v="0"/>
    <x v="2"/>
    <x v="0"/>
    <n v="59"/>
    <n v="5.3"/>
    <n v="5.6"/>
    <x v="0"/>
    <x v="3"/>
    <x v="3"/>
    <n v="6.1"/>
    <n v="2.8"/>
    <n v="590"/>
    <n v="210.71428571428572"/>
    <n v="2.7"/>
    <n v="0.16949152542372881"/>
    <n v="-1.150943896331845E-2"/>
    <n v="70.526315789473685"/>
  </r>
  <r>
    <n v="3217"/>
    <n v="40"/>
    <x v="0"/>
    <x v="0"/>
    <x v="0"/>
    <x v="1"/>
    <n v="31"/>
    <n v="5.9"/>
    <n v="9.3000000000000007"/>
    <x v="1"/>
    <x v="1"/>
    <x v="15"/>
    <n v="4.0999999999999996"/>
    <n v="7.7"/>
    <n v="120.89999999999999"/>
    <n v="15.7012987012987"/>
    <n v="2.0999999999999996"/>
    <n v="0.12580645161290321"/>
    <n v="-1.150943896331845E-2"/>
    <n v="18.94736842105263"/>
  </r>
  <r>
    <n v="3218"/>
    <n v="29"/>
    <x v="1"/>
    <x v="5"/>
    <x v="5"/>
    <x v="2"/>
    <n v="40"/>
    <n v="6.6"/>
    <n v="9.4"/>
    <x v="1"/>
    <x v="1"/>
    <x v="52"/>
    <n v="4.9000000000000004"/>
    <n v="5.6"/>
    <n v="324"/>
    <n v="57.857142857142861"/>
    <n v="1.4000000000000004"/>
    <n v="0.20249999999999999"/>
    <n v="-1.150943896331845E-2"/>
    <n v="41.052631578947377"/>
  </r>
  <r>
    <n v="3219"/>
    <n v="35"/>
    <x v="1"/>
    <x v="5"/>
    <x v="4"/>
    <x v="1"/>
    <n v="39"/>
    <n v="7.5"/>
    <n v="9.4"/>
    <x v="1"/>
    <x v="1"/>
    <x v="41"/>
    <n v="4.5"/>
    <n v="6.8"/>
    <n v="226.2"/>
    <n v="33.264705882352942"/>
    <n v="0.5"/>
    <n v="0.14871794871794872"/>
    <n v="-1.150943896331845E-2"/>
    <n v="28.421052631578945"/>
  </r>
  <r>
    <n v="3220"/>
    <n v="26"/>
    <x v="0"/>
    <x v="7"/>
    <x v="5"/>
    <x v="1"/>
    <n v="50"/>
    <n v="6.7"/>
    <n v="8.5"/>
    <x v="1"/>
    <x v="1"/>
    <x v="75"/>
    <n v="5.7"/>
    <n v="6.4"/>
    <n v="285"/>
    <n v="44.53125"/>
    <n v="1.2999999999999998"/>
    <n v="0.114"/>
    <n v="-1.150943896331845E-2"/>
    <n v="32.631578947368418"/>
  </r>
  <r>
    <n v="3221"/>
    <n v="23"/>
    <x v="1"/>
    <x v="1"/>
    <x v="1"/>
    <x v="1"/>
    <n v="36"/>
    <n v="8.8000000000000007"/>
    <n v="7.7"/>
    <x v="1"/>
    <x v="1"/>
    <x v="13"/>
    <n v="3.7"/>
    <n v="7"/>
    <n v="129.6"/>
    <n v="18.514285714285712"/>
    <n v="-0.80000000000000071"/>
    <n v="0.1"/>
    <n v="-1.150943896331845E-2"/>
    <n v="26.315789473684209"/>
  </r>
  <r>
    <n v="3222"/>
    <n v="46"/>
    <x v="0"/>
    <x v="9"/>
    <x v="1"/>
    <x v="2"/>
    <n v="51"/>
    <n v="4.7"/>
    <n v="5.5"/>
    <x v="0"/>
    <x v="5"/>
    <x v="3"/>
    <n v="5.3"/>
    <n v="2.7"/>
    <n v="510"/>
    <n v="188.88888888888889"/>
    <n v="3.3"/>
    <n v="0.19607843137254902"/>
    <n v="-1.150943896331845E-2"/>
    <n v="71.578947368421055"/>
  </r>
  <r>
    <n v="3223"/>
    <n v="44"/>
    <x v="1"/>
    <x v="4"/>
    <x v="4"/>
    <x v="2"/>
    <n v="55"/>
    <n v="8.4"/>
    <n v="6.4"/>
    <x v="1"/>
    <x v="1"/>
    <x v="3"/>
    <n v="5.9"/>
    <n v="3.2"/>
    <n v="550"/>
    <n v="171.875"/>
    <n v="-0.40000000000000036"/>
    <n v="0.18181818181818182"/>
    <n v="-1.150943896331845E-2"/>
    <n v="66.315789473684205"/>
  </r>
  <r>
    <n v="3224"/>
    <n v="50"/>
    <x v="1"/>
    <x v="8"/>
    <x v="2"/>
    <x v="0"/>
    <n v="50"/>
    <n v="4.8"/>
    <n v="5.7"/>
    <x v="0"/>
    <x v="0"/>
    <x v="75"/>
    <n v="4.9000000000000004"/>
    <n v="5"/>
    <n v="285"/>
    <n v="57"/>
    <n v="3.2"/>
    <n v="0.114"/>
    <n v="-1.150943896331845E-2"/>
    <n v="47.368421052631575"/>
  </r>
  <r>
    <n v="3225"/>
    <n v="30"/>
    <x v="0"/>
    <x v="8"/>
    <x v="3"/>
    <x v="0"/>
    <n v="47"/>
    <n v="5.6"/>
    <n v="7.2"/>
    <x v="1"/>
    <x v="1"/>
    <x v="67"/>
    <n v="6.1"/>
    <n v="5.3"/>
    <n v="310.2"/>
    <n v="58.528301886792455"/>
    <n v="2.4000000000000004"/>
    <n v="0.1404255319148936"/>
    <n v="-1.150943896331845E-2"/>
    <n v="44.21052631578948"/>
  </r>
  <r>
    <n v="3226"/>
    <n v="39"/>
    <x v="1"/>
    <x v="6"/>
    <x v="4"/>
    <x v="1"/>
    <n v="37"/>
    <n v="6.8"/>
    <n v="10"/>
    <x v="1"/>
    <x v="1"/>
    <x v="76"/>
    <n v="2.2000000000000002"/>
    <n v="7.7"/>
    <n v="166.5"/>
    <n v="21.623376623376622"/>
    <n v="1.2000000000000002"/>
    <n v="0.12162162162162163"/>
    <n v="-1.150943896331845E-2"/>
    <n v="18.94736842105263"/>
  </r>
  <r>
    <n v="3227"/>
    <n v="55"/>
    <x v="1"/>
    <x v="4"/>
    <x v="1"/>
    <x v="2"/>
    <n v="38"/>
    <n v="8"/>
    <n v="8.6999999999999993"/>
    <x v="1"/>
    <x v="1"/>
    <x v="12"/>
    <n v="1.8"/>
    <n v="6.8"/>
    <n v="197.6"/>
    <n v="29.058823529411764"/>
    <n v="0"/>
    <n v="0.1368421052631579"/>
    <n v="-1.150943896331845E-2"/>
    <n v="28.421052631578945"/>
  </r>
  <r>
    <n v="3228"/>
    <n v="36"/>
    <x v="0"/>
    <x v="1"/>
    <x v="5"/>
    <x v="0"/>
    <n v="54"/>
    <n v="5.6"/>
    <n v="6.5"/>
    <x v="0"/>
    <x v="4"/>
    <x v="70"/>
    <n v="5"/>
    <n v="4.0999999999999996"/>
    <n v="453.6"/>
    <n v="110.63414634146343"/>
    <n v="2.4000000000000004"/>
    <n v="0.15555555555555556"/>
    <n v="-1.150943896331845E-2"/>
    <n v="56.84210526315789"/>
  </r>
  <r>
    <n v="3229"/>
    <n v="64"/>
    <x v="0"/>
    <x v="1"/>
    <x v="4"/>
    <x v="2"/>
    <n v="51"/>
    <n v="6.8"/>
    <n v="8.6"/>
    <x v="1"/>
    <x v="1"/>
    <x v="20"/>
    <n v="3.3"/>
    <n v="4.7"/>
    <n v="469.2"/>
    <n v="99.829787234042541"/>
    <n v="1.2000000000000002"/>
    <n v="0.1803921568627451"/>
    <n v="-1.150943896331845E-2"/>
    <n v="50.526315789473685"/>
  </r>
  <r>
    <n v="3230"/>
    <n v="30"/>
    <x v="0"/>
    <x v="9"/>
    <x v="2"/>
    <x v="1"/>
    <n v="44"/>
    <n v="5.7"/>
    <n v="7.7"/>
    <x v="0"/>
    <x v="0"/>
    <x v="27"/>
    <n v="3.8"/>
    <n v="5.6"/>
    <n v="281.60000000000002"/>
    <n v="50.285714285714292"/>
    <n v="2.2999999999999998"/>
    <n v="0.14545454545454548"/>
    <n v="-1.150943896331845E-2"/>
    <n v="41.052631578947377"/>
  </r>
  <r>
    <n v="3231"/>
    <n v="49"/>
    <x v="1"/>
    <x v="0"/>
    <x v="0"/>
    <x v="1"/>
    <n v="41"/>
    <n v="3"/>
    <n v="3.9"/>
    <x v="0"/>
    <x v="2"/>
    <x v="45"/>
    <n v="6.1"/>
    <n v="4"/>
    <n v="241.9"/>
    <n v="60.475000000000001"/>
    <n v="5"/>
    <n v="0.14390243902439026"/>
    <n v="-1.150943896331845E-2"/>
    <n v="57.894736842105267"/>
  </r>
  <r>
    <n v="3232"/>
    <n v="54"/>
    <x v="1"/>
    <x v="6"/>
    <x v="0"/>
    <x v="2"/>
    <n v="30"/>
    <n v="6.1"/>
    <n v="9.6999999999999993"/>
    <x v="1"/>
    <x v="1"/>
    <x v="87"/>
    <n v="2.7"/>
    <n v="8.8000000000000007"/>
    <n v="63"/>
    <n v="7.1590909090909083"/>
    <n v="1.9000000000000004"/>
    <n v="7.0000000000000007E-2"/>
    <n v="-1.150943896331845E-2"/>
    <n v="7.3684210526315717"/>
  </r>
  <r>
    <n v="3233"/>
    <n v="60"/>
    <x v="1"/>
    <x v="9"/>
    <x v="3"/>
    <x v="1"/>
    <n v="36"/>
    <n v="4.3"/>
    <n v="6.4"/>
    <x v="1"/>
    <x v="1"/>
    <x v="27"/>
    <n v="4.2"/>
    <n v="5"/>
    <n v="230.4"/>
    <n v="46.08"/>
    <n v="3.7"/>
    <n v="0.17777777777777778"/>
    <n v="-1.150943896331845E-2"/>
    <n v="47.368421052631575"/>
  </r>
  <r>
    <n v="3234"/>
    <n v="57"/>
    <x v="1"/>
    <x v="6"/>
    <x v="3"/>
    <x v="2"/>
    <n v="60"/>
    <n v="8.1"/>
    <n v="6.3"/>
    <x v="1"/>
    <x v="1"/>
    <x v="20"/>
    <n v="4.5999999999999996"/>
    <n v="3.6"/>
    <n v="552"/>
    <n v="153.33333333333334"/>
    <n v="-9.9999999999999645E-2"/>
    <n v="0.15333333333333332"/>
    <n v="-1.150943896331845E-2"/>
    <n v="62.10526315789474"/>
  </r>
  <r>
    <n v="3235"/>
    <n v="41"/>
    <x v="1"/>
    <x v="0"/>
    <x v="2"/>
    <x v="1"/>
    <n v="34"/>
    <n v="8.1"/>
    <n v="8.9"/>
    <x v="1"/>
    <x v="1"/>
    <x v="14"/>
    <n v="5.6"/>
    <n v="6.8"/>
    <n v="180.2"/>
    <n v="26.5"/>
    <n v="-9.9999999999999645E-2"/>
    <n v="0.15588235294117647"/>
    <n v="-1.150943896331845E-2"/>
    <n v="28.421052631578945"/>
  </r>
  <r>
    <n v="3236"/>
    <n v="62"/>
    <x v="0"/>
    <x v="3"/>
    <x v="5"/>
    <x v="2"/>
    <n v="46"/>
    <n v="4.9000000000000004"/>
    <n v="6.3"/>
    <x v="0"/>
    <x v="2"/>
    <x v="36"/>
    <n v="5.6"/>
    <n v="3.5"/>
    <n v="427.8"/>
    <n v="122.22857142857143"/>
    <n v="3.0999999999999996"/>
    <n v="0.20217391304347829"/>
    <n v="-1.150943896331845E-2"/>
    <n v="63.157894736842103"/>
  </r>
  <r>
    <n v="3237"/>
    <n v="46"/>
    <x v="1"/>
    <x v="6"/>
    <x v="3"/>
    <x v="1"/>
    <n v="53"/>
    <n v="4.7"/>
    <n v="5.3"/>
    <x v="0"/>
    <x v="2"/>
    <x v="3"/>
    <n v="4.8"/>
    <n v="2.6"/>
    <n v="530"/>
    <n v="203.84615384615384"/>
    <n v="3.3"/>
    <n v="0.18867924528301888"/>
    <n v="-1.150943896331845E-2"/>
    <n v="72.631578947368425"/>
  </r>
  <r>
    <n v="3238"/>
    <n v="56"/>
    <x v="0"/>
    <x v="9"/>
    <x v="0"/>
    <x v="0"/>
    <n v="34"/>
    <n v="5.3"/>
    <n v="8"/>
    <x v="0"/>
    <x v="2"/>
    <x v="48"/>
    <n v="5.6"/>
    <n v="6.2"/>
    <n v="187"/>
    <n v="30.161290322580644"/>
    <n v="2.7"/>
    <n v="0.16176470588235295"/>
    <n v="-1.150943896331845E-2"/>
    <n v="34.736842105263158"/>
  </r>
  <r>
    <n v="3239"/>
    <n v="54"/>
    <x v="0"/>
    <x v="3"/>
    <x v="2"/>
    <x v="1"/>
    <n v="46"/>
    <n v="7"/>
    <n v="9.4"/>
    <x v="1"/>
    <x v="1"/>
    <x v="52"/>
    <n v="4.9000000000000004"/>
    <n v="5.7"/>
    <n v="372.59999999999997"/>
    <n v="65.368421052631575"/>
    <n v="1"/>
    <n v="0.17608695652173911"/>
    <n v="-1.150943896331845E-2"/>
    <n v="40"/>
  </r>
  <r>
    <n v="3240"/>
    <n v="23"/>
    <x v="1"/>
    <x v="5"/>
    <x v="2"/>
    <x v="0"/>
    <n v="52"/>
    <n v="7"/>
    <n v="8.8000000000000007"/>
    <x v="1"/>
    <x v="1"/>
    <x v="21"/>
    <n v="3.7"/>
    <n v="6"/>
    <n v="348.40000000000003"/>
    <n v="58.06666666666667"/>
    <n v="1"/>
    <n v="0.12884615384615386"/>
    <n v="-1.150943896331845E-2"/>
    <n v="36.84210526315789"/>
  </r>
  <r>
    <n v="3241"/>
    <n v="35"/>
    <x v="0"/>
    <x v="4"/>
    <x v="2"/>
    <x v="1"/>
    <n v="45"/>
    <n v="9"/>
    <n v="6.5"/>
    <x v="1"/>
    <x v="1"/>
    <x v="64"/>
    <n v="2.7"/>
    <n v="3.4"/>
    <n v="436.49999999999994"/>
    <n v="128.38235294117646"/>
    <n v="-1"/>
    <n v="0.21555555555555553"/>
    <n v="-1.150943896331845E-2"/>
    <n v="64.21052631578948"/>
  </r>
  <r>
    <n v="3242"/>
    <n v="35"/>
    <x v="1"/>
    <x v="7"/>
    <x v="4"/>
    <x v="2"/>
    <n v="67"/>
    <n v="5.7"/>
    <n v="5.4"/>
    <x v="0"/>
    <x v="4"/>
    <x v="3"/>
    <n v="5.5"/>
    <n v="2.7"/>
    <n v="670"/>
    <n v="248.14814814814812"/>
    <n v="2.2999999999999998"/>
    <n v="0.14925373134328357"/>
    <n v="-1.150943896331845E-2"/>
    <n v="71.578947368421055"/>
  </r>
  <r>
    <n v="3243"/>
    <n v="40"/>
    <x v="1"/>
    <x v="9"/>
    <x v="5"/>
    <x v="0"/>
    <n v="31"/>
    <n v="6.3"/>
    <n v="9.9"/>
    <x v="1"/>
    <x v="1"/>
    <x v="76"/>
    <n v="2.9"/>
    <n v="7.7"/>
    <n v="139.5"/>
    <n v="18.116883116883116"/>
    <n v="1.7000000000000002"/>
    <n v="0.14516129032258066"/>
    <n v="-1.150943896331845E-2"/>
    <n v="18.94736842105263"/>
  </r>
  <r>
    <n v="3244"/>
    <n v="45"/>
    <x v="0"/>
    <x v="5"/>
    <x v="5"/>
    <x v="1"/>
    <n v="53"/>
    <n v="9"/>
    <n v="5.7"/>
    <x v="1"/>
    <x v="1"/>
    <x v="3"/>
    <n v="5"/>
    <n v="2.8"/>
    <n v="530"/>
    <n v="189.28571428571431"/>
    <n v="-1"/>
    <n v="0.18867924528301888"/>
    <n v="-1.150943896331845E-2"/>
    <n v="70.526315789473685"/>
  </r>
  <r>
    <n v="3245"/>
    <n v="55"/>
    <x v="0"/>
    <x v="8"/>
    <x v="3"/>
    <x v="2"/>
    <n v="43"/>
    <n v="6.6"/>
    <n v="9.1"/>
    <x v="1"/>
    <x v="1"/>
    <x v="28"/>
    <n v="3.9"/>
    <n v="6"/>
    <n v="309.60000000000002"/>
    <n v="51.6"/>
    <n v="1.4000000000000004"/>
    <n v="0.16744186046511628"/>
    <n v="-1.150943896331845E-2"/>
    <n v="36.84210526315789"/>
  </r>
  <r>
    <n v="3246"/>
    <n v="38"/>
    <x v="1"/>
    <x v="8"/>
    <x v="5"/>
    <x v="1"/>
    <n v="51"/>
    <n v="4.5999999999999996"/>
    <n v="5.3"/>
    <x v="0"/>
    <x v="0"/>
    <x v="56"/>
    <n v="2.8"/>
    <n v="3.1"/>
    <n v="459"/>
    <n v="148.06451612903226"/>
    <n v="3.4000000000000004"/>
    <n v="0.17647058823529413"/>
    <n v="-1.150943896331845E-2"/>
    <n v="67.368421052631575"/>
  </r>
  <r>
    <n v="3247"/>
    <n v="36"/>
    <x v="1"/>
    <x v="1"/>
    <x v="1"/>
    <x v="1"/>
    <n v="48"/>
    <n v="6.7"/>
    <n v="8.8000000000000007"/>
    <x v="0"/>
    <x v="2"/>
    <x v="2"/>
    <n v="7.6"/>
    <n v="5.5"/>
    <n v="369.6"/>
    <n v="67.2"/>
    <n v="1.2999999999999998"/>
    <n v="0.16041666666666668"/>
    <n v="-1.150943896331845E-2"/>
    <n v="42.105263157894733"/>
  </r>
  <r>
    <n v="3248"/>
    <n v="64"/>
    <x v="0"/>
    <x v="9"/>
    <x v="0"/>
    <x v="1"/>
    <n v="39"/>
    <n v="7.3"/>
    <n v="9.6999999999999993"/>
    <x v="1"/>
    <x v="1"/>
    <x v="32"/>
    <n v="3.5"/>
    <n v="6.3"/>
    <n v="276.89999999999998"/>
    <n v="43.952380952380949"/>
    <n v="0.70000000000000018"/>
    <n v="0.18205128205128204"/>
    <n v="-1.150943896331845E-2"/>
    <n v="33.684210526315788"/>
  </r>
  <r>
    <n v="3249"/>
    <n v="45"/>
    <x v="0"/>
    <x v="2"/>
    <x v="3"/>
    <x v="2"/>
    <n v="46"/>
    <n v="5.7"/>
    <n v="7.4"/>
    <x v="0"/>
    <x v="0"/>
    <x v="48"/>
    <n v="4.5999999999999996"/>
    <n v="6"/>
    <n v="253"/>
    <n v="42.166666666666664"/>
    <n v="2.2999999999999998"/>
    <n v="0.11956521739130435"/>
    <n v="-1.150943896331845E-2"/>
    <n v="36.84210526315789"/>
  </r>
  <r>
    <n v="3250"/>
    <n v="41"/>
    <x v="1"/>
    <x v="7"/>
    <x v="5"/>
    <x v="1"/>
    <n v="30"/>
    <n v="7.4"/>
    <n v="10"/>
    <x v="1"/>
    <x v="1"/>
    <x v="82"/>
    <n v="2.2000000000000002"/>
    <n v="9.3000000000000007"/>
    <n v="45"/>
    <n v="4.8387096774193541"/>
    <n v="0.59999999999999964"/>
    <n v="0.05"/>
    <n v="-1.150943896331845E-2"/>
    <n v="2.1052631578947296"/>
  </r>
  <r>
    <n v="3251"/>
    <n v="47"/>
    <x v="1"/>
    <x v="2"/>
    <x v="0"/>
    <x v="1"/>
    <n v="49"/>
    <n v="7.3"/>
    <n v="8.6999999999999993"/>
    <x v="1"/>
    <x v="1"/>
    <x v="28"/>
    <n v="1.1000000000000001"/>
    <n v="5.7"/>
    <n v="352.8"/>
    <n v="61.89473684210526"/>
    <n v="0.70000000000000018"/>
    <n v="0.14693877551020409"/>
    <n v="-1.150943896331845E-2"/>
    <n v="40"/>
  </r>
  <r>
    <n v="3252"/>
    <n v="20"/>
    <x v="0"/>
    <x v="4"/>
    <x v="3"/>
    <x v="2"/>
    <n v="47"/>
    <n v="5.5"/>
    <n v="7.1"/>
    <x v="0"/>
    <x v="0"/>
    <x v="74"/>
    <n v="5.0999999999999996"/>
    <n v="3.6"/>
    <n v="465.3"/>
    <n v="129.25"/>
    <n v="2.5"/>
    <n v="0.21063829787234042"/>
    <n v="-1.150943896331845E-2"/>
    <n v="62.10526315789474"/>
  </r>
  <r>
    <n v="3253"/>
    <n v="63"/>
    <x v="0"/>
    <x v="1"/>
    <x v="1"/>
    <x v="0"/>
    <n v="50"/>
    <n v="8.5"/>
    <n v="6.7"/>
    <x v="1"/>
    <x v="1"/>
    <x v="63"/>
    <n v="5.3"/>
    <n v="3.6"/>
    <n v="470"/>
    <n v="130.55555555555554"/>
    <n v="-0.5"/>
    <n v="0.188"/>
    <n v="-1.150943896331845E-2"/>
    <n v="62.10526315789474"/>
  </r>
  <r>
    <n v="3254"/>
    <n v="55"/>
    <x v="1"/>
    <x v="7"/>
    <x v="0"/>
    <x v="1"/>
    <n v="53"/>
    <n v="5"/>
    <n v="5.7"/>
    <x v="1"/>
    <x v="1"/>
    <x v="42"/>
    <n v="4.2"/>
    <n v="3.6"/>
    <n v="450.5"/>
    <n v="125.13888888888889"/>
    <n v="3"/>
    <n v="0.16037735849056603"/>
    <n v="-1.150943896331845E-2"/>
    <n v="62.10526315789474"/>
  </r>
  <r>
    <n v="3255"/>
    <n v="62"/>
    <x v="1"/>
    <x v="3"/>
    <x v="1"/>
    <x v="0"/>
    <n v="47"/>
    <n v="6.9"/>
    <n v="9.1"/>
    <x v="0"/>
    <x v="0"/>
    <x v="33"/>
    <n v="6"/>
    <n v="6.1"/>
    <n v="319.59999999999997"/>
    <n v="52.393442622950815"/>
    <n v="1.0999999999999996"/>
    <n v="0.14468085106382977"/>
    <n v="-1.150943896331845E-2"/>
    <n v="35.789473684210535"/>
  </r>
  <r>
    <n v="3256"/>
    <n v="56"/>
    <x v="2"/>
    <x v="6"/>
    <x v="0"/>
    <x v="2"/>
    <n v="46"/>
    <n v="5.3"/>
    <n v="6.8"/>
    <x v="0"/>
    <x v="2"/>
    <x v="10"/>
    <n v="6.7"/>
    <n v="4.5999999999999996"/>
    <n v="349.59999999999997"/>
    <n v="76"/>
    <n v="2.7"/>
    <n v="0.16521739130434782"/>
    <n v="-1.150943896331845E-2"/>
    <n v="51.578947368421055"/>
  </r>
  <r>
    <n v="3257"/>
    <n v="21"/>
    <x v="1"/>
    <x v="7"/>
    <x v="4"/>
    <x v="1"/>
    <n v="37"/>
    <n v="3.7"/>
    <n v="5.3"/>
    <x v="0"/>
    <x v="4"/>
    <x v="39"/>
    <n v="4.4000000000000004"/>
    <n v="4.5999999999999996"/>
    <n v="225.7"/>
    <n v="49.065217391304351"/>
    <n v="4.3"/>
    <n v="0.16486486486486485"/>
    <n v="-1.150943896331845E-2"/>
    <n v="51.578947368421055"/>
  </r>
  <r>
    <n v="3258"/>
    <n v="36"/>
    <x v="1"/>
    <x v="0"/>
    <x v="4"/>
    <x v="0"/>
    <n v="39"/>
    <n v="6.7"/>
    <n v="9.6999999999999993"/>
    <x v="1"/>
    <x v="1"/>
    <x v="9"/>
    <n v="5.2"/>
    <n v="5.8"/>
    <n v="312"/>
    <n v="53.793103448275865"/>
    <n v="1.2999999999999998"/>
    <n v="0.20512820512820512"/>
    <n v="-1.150943896331845E-2"/>
    <n v="38.947368421052637"/>
  </r>
  <r>
    <n v="3259"/>
    <n v="59"/>
    <x v="0"/>
    <x v="3"/>
    <x v="0"/>
    <x v="1"/>
    <n v="54"/>
    <n v="9"/>
    <n v="5.6"/>
    <x v="1"/>
    <x v="1"/>
    <x v="3"/>
    <n v="4"/>
    <n v="2.8"/>
    <n v="540"/>
    <n v="192.85714285714286"/>
    <n v="-1"/>
    <n v="0.18518518518518517"/>
    <n v="-1.150943896331845E-2"/>
    <n v="70.526315789473685"/>
  </r>
  <r>
    <n v="3260"/>
    <n v="57"/>
    <x v="1"/>
    <x v="6"/>
    <x v="0"/>
    <x v="0"/>
    <n v="56"/>
    <n v="6.1"/>
    <n v="7.1"/>
    <x v="0"/>
    <x v="3"/>
    <x v="3"/>
    <n v="3.9"/>
    <n v="3.5"/>
    <n v="560"/>
    <n v="160"/>
    <n v="1.9000000000000004"/>
    <n v="0.17857142857142858"/>
    <n v="-1.150943896331845E-2"/>
    <n v="63.157894736842103"/>
  </r>
  <r>
    <n v="3261"/>
    <n v="40"/>
    <x v="0"/>
    <x v="4"/>
    <x v="1"/>
    <x v="1"/>
    <n v="43"/>
    <n v="4"/>
    <n v="5.0999999999999996"/>
    <x v="0"/>
    <x v="2"/>
    <x v="3"/>
    <n v="4.5"/>
    <n v="2.6"/>
    <n v="430"/>
    <n v="165.38461538461539"/>
    <n v="4"/>
    <n v="0.23255813953488372"/>
    <n v="-1.150943896331845E-2"/>
    <n v="72.631578947368425"/>
  </r>
  <r>
    <n v="3262"/>
    <n v="28"/>
    <x v="1"/>
    <x v="8"/>
    <x v="5"/>
    <x v="0"/>
    <n v="45"/>
    <n v="6.5"/>
    <n v="8.8000000000000007"/>
    <x v="0"/>
    <x v="2"/>
    <x v="10"/>
    <n v="6.9"/>
    <n v="5.6"/>
    <n v="342"/>
    <n v="61.071428571428577"/>
    <n v="1.5"/>
    <n v="0.16888888888888889"/>
    <n v="-1.150943896331845E-2"/>
    <n v="41.052631578947377"/>
  </r>
  <r>
    <n v="3263"/>
    <n v="32"/>
    <x v="0"/>
    <x v="6"/>
    <x v="2"/>
    <x v="1"/>
    <n v="37"/>
    <n v="5"/>
    <n v="7.3"/>
    <x v="0"/>
    <x v="0"/>
    <x v="17"/>
    <n v="3.3"/>
    <n v="5.7"/>
    <n v="222"/>
    <n v="38.94736842105263"/>
    <n v="3"/>
    <n v="0.16216216216216217"/>
    <n v="-1.150943896331845E-2"/>
    <n v="40"/>
  </r>
  <r>
    <n v="3264"/>
    <n v="30"/>
    <x v="0"/>
    <x v="0"/>
    <x v="0"/>
    <x v="0"/>
    <n v="54"/>
    <n v="7.8"/>
    <n v="7.4"/>
    <x v="1"/>
    <x v="1"/>
    <x v="3"/>
    <n v="6.9"/>
    <n v="3.7"/>
    <n v="540"/>
    <n v="145.94594594594594"/>
    <n v="0.20000000000000018"/>
    <n v="0.18518518518518517"/>
    <n v="-1.150943896331845E-2"/>
    <n v="61.05263157894737"/>
  </r>
  <r>
    <n v="3265"/>
    <n v="35"/>
    <x v="1"/>
    <x v="1"/>
    <x v="3"/>
    <x v="1"/>
    <n v="50"/>
    <n v="5.9"/>
    <n v="7.3"/>
    <x v="1"/>
    <x v="1"/>
    <x v="3"/>
    <n v="4.5"/>
    <n v="3.6"/>
    <n v="500"/>
    <n v="138.88888888888889"/>
    <n v="2.0999999999999996"/>
    <n v="0.2"/>
    <n v="-1.150943896331845E-2"/>
    <n v="62.10526315789474"/>
  </r>
  <r>
    <n v="3266"/>
    <n v="35"/>
    <x v="1"/>
    <x v="6"/>
    <x v="3"/>
    <x v="1"/>
    <n v="60"/>
    <n v="3.5"/>
    <n v="2.8"/>
    <x v="0"/>
    <x v="2"/>
    <x v="3"/>
    <n v="4.2"/>
    <n v="1.4"/>
    <n v="600"/>
    <n v="428.57142857142861"/>
    <n v="4.5"/>
    <n v="0.16666666666666666"/>
    <n v="-1.150943896331845E-2"/>
    <n v="85.263157894736835"/>
  </r>
  <r>
    <n v="3267"/>
    <n v="21"/>
    <x v="0"/>
    <x v="7"/>
    <x v="3"/>
    <x v="1"/>
    <n v="37"/>
    <n v="7"/>
    <n v="10"/>
    <x v="1"/>
    <x v="1"/>
    <x v="13"/>
    <n v="2.6"/>
    <n v="8.1999999999999993"/>
    <n v="133.20000000000002"/>
    <n v="16.243902439024392"/>
    <n v="1"/>
    <n v="9.7297297297297303E-2"/>
    <n v="-1.150943896331845E-2"/>
    <n v="13.684210526315796"/>
  </r>
  <r>
    <n v="3268"/>
    <n v="61"/>
    <x v="1"/>
    <x v="7"/>
    <x v="4"/>
    <x v="0"/>
    <n v="41"/>
    <n v="6.5"/>
    <n v="9.1999999999999993"/>
    <x v="1"/>
    <x v="1"/>
    <x v="21"/>
    <n v="3.6"/>
    <n v="6.2"/>
    <n v="274.7"/>
    <n v="44.306451612903224"/>
    <n v="1.5"/>
    <n v="0.16341463414634147"/>
    <n v="-1.150943896331845E-2"/>
    <n v="34.736842105263158"/>
  </r>
  <r>
    <n v="3269"/>
    <n v="63"/>
    <x v="0"/>
    <x v="1"/>
    <x v="5"/>
    <x v="1"/>
    <n v="46"/>
    <n v="5.8"/>
    <n v="7.5"/>
    <x v="1"/>
    <x v="1"/>
    <x v="46"/>
    <n v="4.3"/>
    <n v="3.9"/>
    <n v="441.59999999999997"/>
    <n v="113.23076923076923"/>
    <n v="2.2000000000000002"/>
    <n v="0.20869565217391303"/>
    <n v="-1.150943896331845E-2"/>
    <n v="58.947368421052623"/>
  </r>
  <r>
    <n v="3270"/>
    <n v="27"/>
    <x v="0"/>
    <x v="7"/>
    <x v="1"/>
    <x v="1"/>
    <n v="50"/>
    <n v="4.5999999999999996"/>
    <n v="5.5"/>
    <x v="0"/>
    <x v="2"/>
    <x v="32"/>
    <n v="6.3"/>
    <n v="4.2"/>
    <n v="355"/>
    <n v="84.523809523809518"/>
    <n v="3.4000000000000004"/>
    <n v="0.14199999999999999"/>
    <n v="-1.150943896331845E-2"/>
    <n v="55.78947368421052"/>
  </r>
  <r>
    <n v="3271"/>
    <n v="62"/>
    <x v="1"/>
    <x v="4"/>
    <x v="5"/>
    <x v="1"/>
    <n v="43"/>
    <n v="8.9"/>
    <n v="6.9"/>
    <x v="1"/>
    <x v="1"/>
    <x v="37"/>
    <n v="3.3"/>
    <n v="6.3"/>
    <n v="180.6"/>
    <n v="28.666666666666668"/>
    <n v="-0.90000000000000036"/>
    <n v="9.7674418604651161E-2"/>
    <n v="-1.150943896331845E-2"/>
    <n v="33.684210526315788"/>
  </r>
  <r>
    <n v="3272"/>
    <n v="61"/>
    <x v="0"/>
    <x v="0"/>
    <x v="4"/>
    <x v="0"/>
    <n v="38"/>
    <n v="5.5"/>
    <n v="8"/>
    <x v="0"/>
    <x v="0"/>
    <x v="68"/>
    <n v="2.9"/>
    <n v="7.2"/>
    <n v="133"/>
    <n v="18.472222222222221"/>
    <n v="2.5"/>
    <n v="9.2105263157894732E-2"/>
    <n v="-1.150943896331845E-2"/>
    <n v="24.210526315789473"/>
  </r>
  <r>
    <n v="3273"/>
    <n v="32"/>
    <x v="1"/>
    <x v="9"/>
    <x v="5"/>
    <x v="1"/>
    <n v="52"/>
    <n v="7.5"/>
    <n v="8"/>
    <x v="1"/>
    <x v="1"/>
    <x v="50"/>
    <n v="5.0999999999999996"/>
    <n v="4.5"/>
    <n v="473.2"/>
    <n v="105.15555555555555"/>
    <n v="0.5"/>
    <n v="0.17499999999999999"/>
    <n v="-1.150943896331845E-2"/>
    <n v="52.631578947368418"/>
  </r>
  <r>
    <n v="3274"/>
    <n v="36"/>
    <x v="0"/>
    <x v="9"/>
    <x v="5"/>
    <x v="0"/>
    <n v="50"/>
    <n v="5.5"/>
    <n v="6.8"/>
    <x v="1"/>
    <x v="1"/>
    <x v="3"/>
    <n v="6.4"/>
    <n v="3.4"/>
    <n v="500"/>
    <n v="147.05882352941177"/>
    <n v="2.5"/>
    <n v="0.2"/>
    <n v="-1.150943896331845E-2"/>
    <n v="64.21052631578948"/>
  </r>
  <r>
    <n v="3275"/>
    <n v="58"/>
    <x v="1"/>
    <x v="8"/>
    <x v="3"/>
    <x v="1"/>
    <n v="37"/>
    <n v="7.2"/>
    <n v="10"/>
    <x v="1"/>
    <x v="1"/>
    <x v="30"/>
    <n v="3.1"/>
    <n v="8.4"/>
    <n v="118.4"/>
    <n v="14.095238095238095"/>
    <n v="0.79999999999999982"/>
    <n v="8.6486486486486491E-2"/>
    <n v="-1.150943896331845E-2"/>
    <n v="11.578947368421048"/>
  </r>
  <r>
    <n v="3276"/>
    <n v="43"/>
    <x v="1"/>
    <x v="5"/>
    <x v="0"/>
    <x v="1"/>
    <n v="55"/>
    <n v="6.3"/>
    <n v="7.4"/>
    <x v="1"/>
    <x v="1"/>
    <x v="69"/>
    <n v="5.0999999999999996"/>
    <n v="4.5999999999999996"/>
    <n v="456.50000000000006"/>
    <n v="99.239130434782624"/>
    <n v="1.7000000000000002"/>
    <n v="0.15090909090909091"/>
    <n v="-1.150943896331845E-2"/>
    <n v="51.578947368421055"/>
  </r>
  <r>
    <n v="3277"/>
    <n v="22"/>
    <x v="0"/>
    <x v="4"/>
    <x v="3"/>
    <x v="1"/>
    <n v="54"/>
    <n v="6.2"/>
    <n v="7.5"/>
    <x v="0"/>
    <x v="0"/>
    <x v="56"/>
    <n v="6.2"/>
    <n v="4.2"/>
    <n v="486"/>
    <n v="115.71428571428571"/>
    <n v="1.7999999999999998"/>
    <n v="0.16666666666666666"/>
    <n v="-1.150943896331845E-2"/>
    <n v="55.78947368421052"/>
  </r>
  <r>
    <n v="3278"/>
    <n v="49"/>
    <x v="0"/>
    <x v="5"/>
    <x v="5"/>
    <x v="2"/>
    <n v="46"/>
    <n v="5"/>
    <n v="6.3"/>
    <x v="1"/>
    <x v="1"/>
    <x v="35"/>
    <n v="2.8"/>
    <n v="5"/>
    <n v="289.8"/>
    <n v="57.96"/>
    <n v="3"/>
    <n v="0.13695652173913042"/>
    <n v="-1.150943896331845E-2"/>
    <n v="47.368421052631575"/>
  </r>
  <r>
    <n v="3279"/>
    <n v="32"/>
    <x v="1"/>
    <x v="9"/>
    <x v="0"/>
    <x v="1"/>
    <n v="45"/>
    <n v="7"/>
    <n v="9.5"/>
    <x v="1"/>
    <x v="1"/>
    <x v="75"/>
    <n v="2.9"/>
    <n v="6.9"/>
    <n v="256.5"/>
    <n v="37.173913043478258"/>
    <n v="1"/>
    <n v="0.12666666666666668"/>
    <n v="-1.150943896331845E-2"/>
    <n v="27.368421052631575"/>
  </r>
  <r>
    <n v="3280"/>
    <n v="38"/>
    <x v="1"/>
    <x v="6"/>
    <x v="1"/>
    <x v="1"/>
    <n v="49"/>
    <n v="8.3000000000000007"/>
    <n v="7.1"/>
    <x v="1"/>
    <x v="1"/>
    <x v="54"/>
    <n v="3.9"/>
    <n v="5.8"/>
    <n v="264.60000000000002"/>
    <n v="45.62068965517242"/>
    <n v="-0.30000000000000071"/>
    <n v="0.11020408163265306"/>
    <n v="-1.150943896331845E-2"/>
    <n v="38.947368421052637"/>
  </r>
  <r>
    <n v="3281"/>
    <n v="26"/>
    <x v="0"/>
    <x v="6"/>
    <x v="2"/>
    <x v="1"/>
    <n v="38"/>
    <n v="4.5999999999999996"/>
    <n v="6.7"/>
    <x v="0"/>
    <x v="0"/>
    <x v="24"/>
    <n v="2.8"/>
    <n v="5.9"/>
    <n v="190"/>
    <n v="32.20338983050847"/>
    <n v="3.4000000000000004"/>
    <n v="0.13157894736842105"/>
    <n v="-1.150943896331845E-2"/>
    <n v="37.89473684210526"/>
  </r>
  <r>
    <n v="3282"/>
    <n v="28"/>
    <x v="1"/>
    <x v="6"/>
    <x v="0"/>
    <x v="0"/>
    <n v="45"/>
    <n v="5"/>
    <n v="6.4"/>
    <x v="0"/>
    <x v="2"/>
    <x v="3"/>
    <n v="5.0999999999999996"/>
    <n v="3.2"/>
    <n v="450"/>
    <n v="140.625"/>
    <n v="3"/>
    <n v="0.22222222222222221"/>
    <n v="-1.150943896331845E-2"/>
    <n v="66.315789473684205"/>
  </r>
  <r>
    <n v="3283"/>
    <n v="38"/>
    <x v="0"/>
    <x v="7"/>
    <x v="4"/>
    <x v="1"/>
    <n v="30"/>
    <n v="9"/>
    <n v="8"/>
    <x v="1"/>
    <x v="1"/>
    <x v="16"/>
    <n v="2.2000000000000002"/>
    <n v="6.7"/>
    <n v="138"/>
    <n v="20.597014925373134"/>
    <n v="-1"/>
    <n v="0.15333333333333332"/>
    <n v="-1.150943896331845E-2"/>
    <n v="29.473684210526311"/>
  </r>
  <r>
    <n v="3284"/>
    <n v="64"/>
    <x v="0"/>
    <x v="7"/>
    <x v="3"/>
    <x v="0"/>
    <n v="52"/>
    <n v="4.7"/>
    <n v="5.3"/>
    <x v="0"/>
    <x v="2"/>
    <x v="3"/>
    <n v="4.3"/>
    <n v="2.7"/>
    <n v="520"/>
    <n v="192.59259259259258"/>
    <n v="3.3"/>
    <n v="0.19230769230769232"/>
    <n v="-1.150943896331845E-2"/>
    <n v="71.578947368421055"/>
  </r>
  <r>
    <n v="3285"/>
    <n v="59"/>
    <x v="1"/>
    <x v="2"/>
    <x v="3"/>
    <x v="1"/>
    <n v="32"/>
    <n v="5.4"/>
    <n v="8.4"/>
    <x v="1"/>
    <x v="1"/>
    <x v="58"/>
    <n v="4.4000000000000004"/>
    <n v="7.5"/>
    <n v="105.6"/>
    <n v="14.08"/>
    <n v="2.5999999999999996"/>
    <n v="0.10312499999999999"/>
    <n v="-1.150943896331845E-2"/>
    <n v="21.052631578947366"/>
  </r>
  <r>
    <n v="3286"/>
    <n v="41"/>
    <x v="0"/>
    <x v="6"/>
    <x v="5"/>
    <x v="1"/>
    <n v="57"/>
    <n v="8.3000000000000007"/>
    <n v="6.4"/>
    <x v="1"/>
    <x v="1"/>
    <x v="20"/>
    <n v="4.5999999999999996"/>
    <n v="3.6"/>
    <n v="524.4"/>
    <n v="145.66666666666666"/>
    <n v="-0.30000000000000071"/>
    <n v="0.1614035087719298"/>
    <n v="-1.150943896331845E-2"/>
    <n v="62.10526315789474"/>
  </r>
  <r>
    <n v="3287"/>
    <n v="37"/>
    <x v="1"/>
    <x v="6"/>
    <x v="5"/>
    <x v="1"/>
    <n v="42"/>
    <n v="8.3000000000000007"/>
    <n v="7.8"/>
    <x v="1"/>
    <x v="1"/>
    <x v="18"/>
    <n v="4"/>
    <n v="5.0999999999999996"/>
    <n v="315"/>
    <n v="61.764705882352942"/>
    <n v="-0.30000000000000071"/>
    <n v="0.17857142857142858"/>
    <n v="-1.150943896331845E-2"/>
    <n v="46.315789473684212"/>
  </r>
  <r>
    <n v="3288"/>
    <n v="42"/>
    <x v="1"/>
    <x v="3"/>
    <x v="5"/>
    <x v="0"/>
    <n v="43"/>
    <n v="3"/>
    <n v="3.7"/>
    <x v="0"/>
    <x v="4"/>
    <x v="32"/>
    <n v="3.4"/>
    <n v="3.3"/>
    <n v="305.3"/>
    <n v="92.51515151515153"/>
    <n v="5"/>
    <n v="0.16511627906976745"/>
    <n v="-1.150943896331845E-2"/>
    <n v="65.26315789473685"/>
  </r>
  <r>
    <n v="3289"/>
    <n v="21"/>
    <x v="1"/>
    <x v="1"/>
    <x v="5"/>
    <x v="0"/>
    <n v="39"/>
    <n v="7.3"/>
    <n v="9.6"/>
    <x v="1"/>
    <x v="1"/>
    <x v="45"/>
    <n v="2.9"/>
    <n v="6.8"/>
    <n v="230.10000000000002"/>
    <n v="33.838235294117652"/>
    <n v="0.70000000000000018"/>
    <n v="0.1512820512820513"/>
    <n v="-1.150943896331845E-2"/>
    <n v="28.421052631578945"/>
  </r>
  <r>
    <n v="3290"/>
    <n v="30"/>
    <x v="1"/>
    <x v="9"/>
    <x v="3"/>
    <x v="1"/>
    <n v="42"/>
    <n v="5.9"/>
    <n v="8.1999999999999993"/>
    <x v="0"/>
    <x v="0"/>
    <x v="36"/>
    <n v="3.8"/>
    <n v="4.4000000000000004"/>
    <n v="390.6"/>
    <n v="88.772727272727266"/>
    <n v="2.0999999999999996"/>
    <n v="0.22142857142857145"/>
    <n v="-1.150943896331845E-2"/>
    <n v="53.684210526315788"/>
  </r>
  <r>
    <n v="3291"/>
    <n v="50"/>
    <x v="1"/>
    <x v="7"/>
    <x v="0"/>
    <x v="2"/>
    <n v="56"/>
    <n v="6"/>
    <n v="6.9"/>
    <x v="1"/>
    <x v="1"/>
    <x v="56"/>
    <n v="3.5"/>
    <n v="3.9"/>
    <n v="504"/>
    <n v="129.23076923076923"/>
    <n v="2"/>
    <n v="0.16071428571428573"/>
    <n v="-1.150943896331845E-2"/>
    <n v="58.947368421052623"/>
  </r>
  <r>
    <n v="3292"/>
    <n v="52"/>
    <x v="1"/>
    <x v="0"/>
    <x v="1"/>
    <x v="1"/>
    <n v="30"/>
    <n v="7.9"/>
    <n v="9.6"/>
    <x v="1"/>
    <x v="1"/>
    <x v="72"/>
    <n v="1.9"/>
    <n v="8.6"/>
    <n v="69"/>
    <n v="8.0232558139534884"/>
    <n v="9.9999999999999645E-2"/>
    <n v="7.6666666666666661E-2"/>
    <n v="-1.150943896331845E-2"/>
    <n v="9.4736842105263186"/>
  </r>
  <r>
    <n v="3293"/>
    <n v="33"/>
    <x v="1"/>
    <x v="7"/>
    <x v="0"/>
    <x v="0"/>
    <n v="55"/>
    <n v="5.7"/>
    <n v="6.5"/>
    <x v="1"/>
    <x v="1"/>
    <x v="3"/>
    <n v="5.2"/>
    <n v="3.3"/>
    <n v="550"/>
    <n v="166.66666666666669"/>
    <n v="2.2999999999999998"/>
    <n v="0.18181818181818182"/>
    <n v="-1.150943896331845E-2"/>
    <n v="65.26315789473685"/>
  </r>
  <r>
    <n v="3294"/>
    <n v="35"/>
    <x v="2"/>
    <x v="0"/>
    <x v="4"/>
    <x v="1"/>
    <n v="47"/>
    <n v="5.4"/>
    <n v="6.9"/>
    <x v="0"/>
    <x v="4"/>
    <x v="50"/>
    <n v="5.8"/>
    <n v="3.9"/>
    <n v="427.7"/>
    <n v="109.66666666666667"/>
    <n v="2.5999999999999996"/>
    <n v="0.19361702127659575"/>
    <n v="-1.150943896331845E-2"/>
    <n v="58.947368421052623"/>
  </r>
  <r>
    <n v="3295"/>
    <n v="30"/>
    <x v="1"/>
    <x v="2"/>
    <x v="3"/>
    <x v="1"/>
    <n v="35"/>
    <n v="5.7"/>
    <n v="8.6"/>
    <x v="0"/>
    <x v="5"/>
    <x v="59"/>
    <n v="3"/>
    <n v="7.6"/>
    <n v="119"/>
    <n v="15.657894736842106"/>
    <n v="2.2999999999999998"/>
    <n v="9.7142857142857142E-2"/>
    <n v="-1.150943896331845E-2"/>
    <n v="20.000000000000004"/>
  </r>
  <r>
    <n v="3296"/>
    <n v="52"/>
    <x v="0"/>
    <x v="0"/>
    <x v="0"/>
    <x v="0"/>
    <n v="36"/>
    <n v="5.7"/>
    <n v="8.4"/>
    <x v="1"/>
    <x v="1"/>
    <x v="54"/>
    <n v="2.6"/>
    <n v="6.5"/>
    <n v="194.4"/>
    <n v="29.907692307692308"/>
    <n v="2.2999999999999998"/>
    <n v="0.15000000000000002"/>
    <n v="-1.150943896331845E-2"/>
    <n v="31.578947368421051"/>
  </r>
  <r>
    <n v="3297"/>
    <n v="26"/>
    <x v="1"/>
    <x v="7"/>
    <x v="3"/>
    <x v="0"/>
    <n v="58"/>
    <n v="6.7"/>
    <n v="7.8"/>
    <x v="1"/>
    <x v="1"/>
    <x v="52"/>
    <n v="4"/>
    <n v="4.9000000000000004"/>
    <n v="469.79999999999995"/>
    <n v="95.877551020408148"/>
    <n v="1.2999999999999998"/>
    <n v="0.1396551724137931"/>
    <n v="-1.150943896331845E-2"/>
    <n v="48.421052631578945"/>
  </r>
  <r>
    <n v="3298"/>
    <n v="50"/>
    <x v="1"/>
    <x v="8"/>
    <x v="4"/>
    <x v="1"/>
    <n v="37"/>
    <n v="8.1999999999999993"/>
    <n v="8.5"/>
    <x v="1"/>
    <x v="1"/>
    <x v="45"/>
    <n v="3.3"/>
    <n v="6.3"/>
    <n v="218.3"/>
    <n v="34.650793650793652"/>
    <n v="-0.19999999999999929"/>
    <n v="0.15945945945945947"/>
    <n v="-1.150943896331845E-2"/>
    <n v="33.684210526315788"/>
  </r>
  <r>
    <n v="3299"/>
    <n v="33"/>
    <x v="1"/>
    <x v="7"/>
    <x v="2"/>
    <x v="1"/>
    <n v="35"/>
    <n v="6.8"/>
    <n v="10"/>
    <x v="1"/>
    <x v="1"/>
    <x v="51"/>
    <n v="2.6"/>
    <n v="7.9"/>
    <n v="150.5"/>
    <n v="19.050632911392405"/>
    <n v="1.2000000000000002"/>
    <n v="0.12285714285714285"/>
    <n v="-1.150943896331845E-2"/>
    <n v="16.84210526315789"/>
  </r>
  <r>
    <n v="3300"/>
    <n v="47"/>
    <x v="1"/>
    <x v="4"/>
    <x v="2"/>
    <x v="1"/>
    <n v="54"/>
    <n v="6.2"/>
    <n v="7.4"/>
    <x v="0"/>
    <x v="2"/>
    <x v="63"/>
    <n v="4.7"/>
    <n v="4"/>
    <n v="507.6"/>
    <n v="126.9"/>
    <n v="1.7999999999999998"/>
    <n v="0.17407407407407408"/>
    <n v="-1.150943896331845E-2"/>
    <n v="57.894736842105267"/>
  </r>
  <r>
    <n v="3301"/>
    <n v="62"/>
    <x v="1"/>
    <x v="8"/>
    <x v="2"/>
    <x v="0"/>
    <n v="47"/>
    <n v="7"/>
    <n v="9.3000000000000007"/>
    <x v="0"/>
    <x v="2"/>
    <x v="35"/>
    <n v="5.2"/>
    <n v="6.5"/>
    <n v="296.09999999999997"/>
    <n v="45.553846153846152"/>
    <n v="1"/>
    <n v="0.13404255319148936"/>
    <n v="-1.150943896331845E-2"/>
    <n v="31.578947368421051"/>
  </r>
  <r>
    <n v="3302"/>
    <n v="35"/>
    <x v="2"/>
    <x v="6"/>
    <x v="3"/>
    <x v="1"/>
    <n v="37"/>
    <n v="7.4"/>
    <n v="9.6999999999999993"/>
    <x v="1"/>
    <x v="1"/>
    <x v="11"/>
    <n v="5.2"/>
    <n v="6.2"/>
    <n v="270.09999999999997"/>
    <n v="43.564516129032249"/>
    <n v="0.59999999999999964"/>
    <n v="0.19729729729729728"/>
    <n v="-1.150943896331845E-2"/>
    <n v="34.736842105263158"/>
  </r>
  <r>
    <n v="3303"/>
    <n v="38"/>
    <x v="0"/>
    <x v="9"/>
    <x v="0"/>
    <x v="0"/>
    <n v="46"/>
    <n v="7.1"/>
    <n v="9.3000000000000007"/>
    <x v="1"/>
    <x v="1"/>
    <x v="52"/>
    <n v="6.6"/>
    <n v="5.6"/>
    <n v="372.59999999999997"/>
    <n v="66.535714285714278"/>
    <n v="0.90000000000000036"/>
    <n v="0.17608695652173911"/>
    <n v="-1.150943896331845E-2"/>
    <n v="41.052631578947377"/>
  </r>
  <r>
    <n v="3304"/>
    <n v="36"/>
    <x v="1"/>
    <x v="0"/>
    <x v="3"/>
    <x v="1"/>
    <n v="36"/>
    <n v="5.2"/>
    <n v="7.7"/>
    <x v="0"/>
    <x v="4"/>
    <x v="21"/>
    <n v="3.2"/>
    <n v="5.5"/>
    <n v="241.20000000000002"/>
    <n v="43.854545454545459"/>
    <n v="2.8"/>
    <n v="0.18611111111111112"/>
    <n v="-1.150943896331845E-2"/>
    <n v="42.105263157894733"/>
  </r>
  <r>
    <n v="3305"/>
    <n v="45"/>
    <x v="0"/>
    <x v="7"/>
    <x v="1"/>
    <x v="1"/>
    <n v="53"/>
    <n v="6.8"/>
    <n v="8.5"/>
    <x v="1"/>
    <x v="1"/>
    <x v="36"/>
    <n v="3.8"/>
    <n v="4.5999999999999996"/>
    <n v="492.90000000000003"/>
    <n v="107.1521739130435"/>
    <n v="1.2000000000000002"/>
    <n v="0.17547169811320756"/>
    <n v="-1.150943896331845E-2"/>
    <n v="51.578947368421055"/>
  </r>
  <r>
    <n v="3306"/>
    <n v="25"/>
    <x v="1"/>
    <x v="7"/>
    <x v="0"/>
    <x v="1"/>
    <n v="53"/>
    <n v="3"/>
    <n v="2.7"/>
    <x v="0"/>
    <x v="4"/>
    <x v="3"/>
    <n v="4.9000000000000004"/>
    <n v="1.4"/>
    <n v="530"/>
    <n v="378.57142857142861"/>
    <n v="5"/>
    <n v="0.18867924528301888"/>
    <n v="-1.150943896331845E-2"/>
    <n v="85.263157894736835"/>
  </r>
  <r>
    <n v="3307"/>
    <n v="62"/>
    <x v="1"/>
    <x v="0"/>
    <x v="4"/>
    <x v="1"/>
    <n v="49"/>
    <n v="8.5"/>
    <n v="6.8"/>
    <x v="1"/>
    <x v="1"/>
    <x v="75"/>
    <n v="5.3"/>
    <n v="5.6"/>
    <n v="279.3"/>
    <n v="49.875000000000007"/>
    <n v="-0.5"/>
    <n v="0.1163265306122449"/>
    <n v="-1.150943896331845E-2"/>
    <n v="41.052631578947377"/>
  </r>
  <r>
    <n v="3308"/>
    <n v="28"/>
    <x v="0"/>
    <x v="5"/>
    <x v="5"/>
    <x v="1"/>
    <n v="47"/>
    <n v="8.5"/>
    <n v="7.1"/>
    <x v="1"/>
    <x v="1"/>
    <x v="9"/>
    <n v="2.1"/>
    <n v="4.5"/>
    <n v="376"/>
    <n v="83.555555555555557"/>
    <n v="-0.5"/>
    <n v="0.1702127659574468"/>
    <n v="-1.150943896331845E-2"/>
    <n v="52.631578947368418"/>
  </r>
  <r>
    <n v="3309"/>
    <n v="36"/>
    <x v="0"/>
    <x v="9"/>
    <x v="2"/>
    <x v="1"/>
    <n v="59"/>
    <n v="7.5"/>
    <n v="7.3"/>
    <x v="1"/>
    <x v="1"/>
    <x v="3"/>
    <n v="5.5"/>
    <n v="3.6"/>
    <n v="590"/>
    <n v="163.88888888888889"/>
    <n v="0.5"/>
    <n v="0.16949152542372881"/>
    <n v="-1.150943896331845E-2"/>
    <n v="62.10526315789474"/>
  </r>
  <r>
    <n v="3310"/>
    <n v="50"/>
    <x v="1"/>
    <x v="3"/>
    <x v="0"/>
    <x v="0"/>
    <n v="44"/>
    <n v="8.1"/>
    <n v="8"/>
    <x v="1"/>
    <x v="1"/>
    <x v="51"/>
    <n v="3"/>
    <n v="6.9"/>
    <n v="189.2"/>
    <n v="27.420289855072461"/>
    <n v="-9.9999999999999645E-2"/>
    <n v="9.7727272727272718E-2"/>
    <n v="-1.150943896331845E-2"/>
    <n v="27.368421052631575"/>
  </r>
  <r>
    <n v="3311"/>
    <n v="31"/>
    <x v="0"/>
    <x v="1"/>
    <x v="0"/>
    <x v="1"/>
    <n v="35"/>
    <n v="6.1"/>
    <n v="9.1"/>
    <x v="0"/>
    <x v="2"/>
    <x v="12"/>
    <n v="4.5"/>
    <n v="7"/>
    <n v="182"/>
    <n v="26"/>
    <n v="1.9000000000000004"/>
    <n v="0.14857142857142858"/>
    <n v="-1.150943896331845E-2"/>
    <n v="26.315789473684209"/>
  </r>
  <r>
    <n v="3312"/>
    <n v="42"/>
    <x v="0"/>
    <x v="6"/>
    <x v="2"/>
    <x v="0"/>
    <n v="48"/>
    <n v="5.0999999999999996"/>
    <n v="6.3"/>
    <x v="0"/>
    <x v="3"/>
    <x v="50"/>
    <n v="5.5"/>
    <n v="3.6"/>
    <n v="436.79999999999995"/>
    <n v="121.33333333333331"/>
    <n v="2.9000000000000004"/>
    <n v="0.18958333333333333"/>
    <n v="-1.150943896331845E-2"/>
    <n v="62.10526315789474"/>
  </r>
  <r>
    <n v="3313"/>
    <n v="24"/>
    <x v="1"/>
    <x v="8"/>
    <x v="4"/>
    <x v="1"/>
    <n v="61"/>
    <n v="4.3"/>
    <n v="3.9"/>
    <x v="0"/>
    <x v="4"/>
    <x v="3"/>
    <n v="6.1"/>
    <n v="1.9"/>
    <n v="610"/>
    <n v="321.0526315789474"/>
    <n v="3.7"/>
    <n v="0.16393442622950818"/>
    <n v="-1.150943896331845E-2"/>
    <n v="80"/>
  </r>
  <r>
    <n v="3314"/>
    <n v="62"/>
    <x v="0"/>
    <x v="7"/>
    <x v="3"/>
    <x v="2"/>
    <n v="36"/>
    <n v="7.7"/>
    <n v="9.3000000000000007"/>
    <x v="1"/>
    <x v="1"/>
    <x v="21"/>
    <n v="4.8"/>
    <n v="6.3"/>
    <n v="241.20000000000002"/>
    <n v="38.285714285714292"/>
    <n v="0.29999999999999982"/>
    <n v="0.18611111111111112"/>
    <n v="-1.150943896331845E-2"/>
    <n v="33.684210526315788"/>
  </r>
  <r>
    <n v="3315"/>
    <n v="55"/>
    <x v="1"/>
    <x v="2"/>
    <x v="3"/>
    <x v="2"/>
    <n v="42"/>
    <n v="5.0999999999999996"/>
    <n v="6.9"/>
    <x v="1"/>
    <x v="1"/>
    <x v="69"/>
    <n v="8"/>
    <n v="4.3"/>
    <n v="348.6"/>
    <n v="81.069767441860478"/>
    <n v="2.9000000000000004"/>
    <n v="0.19761904761904764"/>
    <n v="-1.150943896331845E-2"/>
    <n v="54.736842105263165"/>
  </r>
  <r>
    <n v="3316"/>
    <n v="55"/>
    <x v="1"/>
    <x v="9"/>
    <x v="5"/>
    <x v="2"/>
    <n v="48"/>
    <n v="5.6"/>
    <n v="7.2"/>
    <x v="0"/>
    <x v="3"/>
    <x v="11"/>
    <n v="6.6"/>
    <n v="4.9000000000000004"/>
    <n v="350.4"/>
    <n v="71.510204081632637"/>
    <n v="2.4000000000000004"/>
    <n v="0.15208333333333332"/>
    <n v="-1.150943896331845E-2"/>
    <n v="48.421052631578945"/>
  </r>
  <r>
    <n v="3317"/>
    <n v="22"/>
    <x v="0"/>
    <x v="0"/>
    <x v="0"/>
    <x v="0"/>
    <n v="44"/>
    <n v="6.5"/>
    <n v="8.9"/>
    <x v="1"/>
    <x v="1"/>
    <x v="21"/>
    <n v="5.2"/>
    <n v="6.1"/>
    <n v="294.8"/>
    <n v="48.327868852459019"/>
    <n v="1.5"/>
    <n v="0.15227272727272728"/>
    <n v="-1.150943896331845E-2"/>
    <n v="35.789473684210535"/>
  </r>
  <r>
    <n v="3318"/>
    <n v="43"/>
    <x v="0"/>
    <x v="7"/>
    <x v="2"/>
    <x v="1"/>
    <n v="37"/>
    <n v="6.1"/>
    <n v="9"/>
    <x v="1"/>
    <x v="1"/>
    <x v="61"/>
    <n v="2.7"/>
    <n v="7.6"/>
    <n v="140.6"/>
    <n v="18.5"/>
    <n v="1.9000000000000004"/>
    <n v="0.10270270270270269"/>
    <n v="-1.150943896331845E-2"/>
    <n v="20.000000000000004"/>
  </r>
  <r>
    <n v="3319"/>
    <n v="36"/>
    <x v="1"/>
    <x v="8"/>
    <x v="1"/>
    <x v="0"/>
    <n v="53"/>
    <n v="6.6"/>
    <n v="8.1"/>
    <x v="0"/>
    <x v="0"/>
    <x v="3"/>
    <n v="4.9000000000000004"/>
    <n v="4.0999999999999996"/>
    <n v="530"/>
    <n v="129.26829268292684"/>
    <n v="1.4000000000000004"/>
    <n v="0.18867924528301888"/>
    <n v="-1.150943896331845E-2"/>
    <n v="56.84210526315789"/>
  </r>
  <r>
    <n v="3320"/>
    <n v="58"/>
    <x v="1"/>
    <x v="2"/>
    <x v="4"/>
    <x v="2"/>
    <n v="63"/>
    <n v="3.5"/>
    <n v="2.4"/>
    <x v="0"/>
    <x v="4"/>
    <x v="3"/>
    <n v="6.7"/>
    <n v="1.2"/>
    <n v="630"/>
    <n v="525"/>
    <n v="4.5"/>
    <n v="0.15873015873015872"/>
    <n v="-1.150943896331845E-2"/>
    <n v="87.368421052631589"/>
  </r>
  <r>
    <n v="3321"/>
    <n v="45"/>
    <x v="1"/>
    <x v="1"/>
    <x v="3"/>
    <x v="1"/>
    <n v="46"/>
    <n v="5.8"/>
    <n v="7.7"/>
    <x v="0"/>
    <x v="4"/>
    <x v="40"/>
    <n v="6"/>
    <n v="5"/>
    <n v="358.8"/>
    <n v="71.760000000000005"/>
    <n v="2.2000000000000002"/>
    <n v="0.16956521739130434"/>
    <n v="-1.150943896331845E-2"/>
    <n v="47.368421052631575"/>
  </r>
  <r>
    <n v="3322"/>
    <n v="23"/>
    <x v="1"/>
    <x v="1"/>
    <x v="4"/>
    <x v="1"/>
    <n v="37"/>
    <n v="7.4"/>
    <n v="9.6"/>
    <x v="1"/>
    <x v="1"/>
    <x v="75"/>
    <n v="2.9"/>
    <n v="7"/>
    <n v="210.9"/>
    <n v="30.12857142857143"/>
    <n v="0.59999999999999964"/>
    <n v="0.15405405405405406"/>
    <n v="-1.150943896331845E-2"/>
    <n v="26.315789473684209"/>
  </r>
  <r>
    <n v="3323"/>
    <n v="64"/>
    <x v="1"/>
    <x v="8"/>
    <x v="4"/>
    <x v="1"/>
    <n v="32"/>
    <n v="5.6"/>
    <n v="8.6"/>
    <x v="0"/>
    <x v="0"/>
    <x v="66"/>
    <n v="0.6"/>
    <n v="7.8"/>
    <n v="96"/>
    <n v="12.307692307692308"/>
    <n v="2.4000000000000004"/>
    <n v="9.375E-2"/>
    <n v="-1.150943896331845E-2"/>
    <n v="17.894736842105267"/>
  </r>
  <r>
    <n v="3324"/>
    <n v="31"/>
    <x v="0"/>
    <x v="9"/>
    <x v="5"/>
    <x v="1"/>
    <n v="47"/>
    <n v="4.9000000000000004"/>
    <n v="6.2"/>
    <x v="0"/>
    <x v="4"/>
    <x v="45"/>
    <n v="1.8"/>
    <n v="5.2"/>
    <n v="277.3"/>
    <n v="53.32692307692308"/>
    <n v="3.0999999999999996"/>
    <n v="0.12553191489361704"/>
    <n v="-1.150943896331845E-2"/>
    <n v="45.263157894736835"/>
  </r>
  <r>
    <n v="3325"/>
    <n v="20"/>
    <x v="0"/>
    <x v="2"/>
    <x v="4"/>
    <x v="1"/>
    <n v="53"/>
    <n v="7.6"/>
    <n v="7.8"/>
    <x v="1"/>
    <x v="1"/>
    <x v="3"/>
    <n v="6.7"/>
    <n v="3.9"/>
    <n v="530"/>
    <n v="135.89743589743591"/>
    <n v="0.40000000000000036"/>
    <n v="0.18867924528301888"/>
    <n v="-1.150943896331845E-2"/>
    <n v="58.947368421052623"/>
  </r>
  <r>
    <n v="3326"/>
    <n v="40"/>
    <x v="0"/>
    <x v="0"/>
    <x v="2"/>
    <x v="1"/>
    <n v="48"/>
    <n v="5.6"/>
    <n v="7"/>
    <x v="0"/>
    <x v="0"/>
    <x v="9"/>
    <n v="6.3"/>
    <n v="4.5"/>
    <n v="384"/>
    <n v="85.333333333333329"/>
    <n v="2.4000000000000004"/>
    <n v="0.16666666666666666"/>
    <n v="-1.150943896331845E-2"/>
    <n v="52.631578947368418"/>
  </r>
  <r>
    <n v="3327"/>
    <n v="38"/>
    <x v="0"/>
    <x v="2"/>
    <x v="5"/>
    <x v="1"/>
    <n v="44"/>
    <n v="6.5"/>
    <n v="8.8000000000000007"/>
    <x v="1"/>
    <x v="1"/>
    <x v="75"/>
    <n v="3.9"/>
    <n v="6.6"/>
    <n v="250.8"/>
    <n v="38.000000000000007"/>
    <n v="1.5"/>
    <n v="0.12954545454545455"/>
    <n v="-1.150943896331845E-2"/>
    <n v="30.526315789473692"/>
  </r>
  <r>
    <n v="3328"/>
    <n v="40"/>
    <x v="1"/>
    <x v="4"/>
    <x v="2"/>
    <x v="2"/>
    <n v="40"/>
    <n v="5.9"/>
    <n v="8.3000000000000007"/>
    <x v="0"/>
    <x v="2"/>
    <x v="12"/>
    <n v="4.0999999999999996"/>
    <n v="6.6"/>
    <n v="208"/>
    <n v="31.515151515151516"/>
    <n v="2.0999999999999996"/>
    <n v="0.13"/>
    <n v="-1.150943896331845E-2"/>
    <n v="30.526315789473692"/>
  </r>
  <r>
    <n v="3329"/>
    <n v="37"/>
    <x v="1"/>
    <x v="0"/>
    <x v="5"/>
    <x v="1"/>
    <n v="36"/>
    <n v="6.2"/>
    <n v="9.1999999999999993"/>
    <x v="1"/>
    <x v="1"/>
    <x v="67"/>
    <n v="6.3"/>
    <n v="6.3"/>
    <n v="237.6"/>
    <n v="37.714285714285715"/>
    <n v="1.7999999999999998"/>
    <n v="0.18333333333333332"/>
    <n v="-1.150943896331845E-2"/>
    <n v="33.684210526315788"/>
  </r>
  <r>
    <n v="3330"/>
    <n v="62"/>
    <x v="0"/>
    <x v="6"/>
    <x v="2"/>
    <x v="0"/>
    <n v="51"/>
    <n v="8.5"/>
    <n v="6.7"/>
    <x v="1"/>
    <x v="1"/>
    <x v="3"/>
    <n v="7.8"/>
    <n v="3.3"/>
    <n v="510"/>
    <n v="154.54545454545456"/>
    <n v="-0.5"/>
    <n v="0.19607843137254902"/>
    <n v="-1.150943896331845E-2"/>
    <n v="65.26315789473685"/>
  </r>
  <r>
    <n v="3331"/>
    <n v="22"/>
    <x v="1"/>
    <x v="3"/>
    <x v="5"/>
    <x v="1"/>
    <n v="52"/>
    <n v="7.1"/>
    <n v="8.6999999999999993"/>
    <x v="1"/>
    <x v="1"/>
    <x v="3"/>
    <n v="6.1"/>
    <n v="4.4000000000000004"/>
    <n v="520"/>
    <n v="118.18181818181817"/>
    <n v="0.90000000000000036"/>
    <n v="0.19230769230769232"/>
    <n v="-1.150943896331845E-2"/>
    <n v="53.684210526315788"/>
  </r>
  <r>
    <n v="3332"/>
    <n v="63"/>
    <x v="0"/>
    <x v="6"/>
    <x v="5"/>
    <x v="1"/>
    <n v="32"/>
    <n v="4.4000000000000004"/>
    <n v="6.9"/>
    <x v="1"/>
    <x v="1"/>
    <x v="37"/>
    <n v="3.4"/>
    <n v="6.3"/>
    <n v="134.4"/>
    <n v="21.333333333333336"/>
    <n v="3.5999999999999996"/>
    <n v="0.13125000000000001"/>
    <n v="-1.150943896331845E-2"/>
    <n v="33.684210526315788"/>
  </r>
  <r>
    <n v="3333"/>
    <n v="51"/>
    <x v="0"/>
    <x v="3"/>
    <x v="0"/>
    <x v="1"/>
    <n v="57"/>
    <n v="5.6"/>
    <n v="6.3"/>
    <x v="0"/>
    <x v="0"/>
    <x v="60"/>
    <n v="4.5999999999999996"/>
    <n v="3.4"/>
    <n v="541.5"/>
    <n v="159.26470588235296"/>
    <n v="2.4000000000000004"/>
    <n v="0.16666666666666666"/>
    <n v="-1.150943896331845E-2"/>
    <n v="64.21052631578948"/>
  </r>
  <r>
    <n v="3334"/>
    <n v="29"/>
    <x v="1"/>
    <x v="6"/>
    <x v="2"/>
    <x v="1"/>
    <n v="49"/>
    <n v="5.6"/>
    <n v="7"/>
    <x v="0"/>
    <x v="5"/>
    <x v="3"/>
    <n v="5"/>
    <n v="3.5"/>
    <n v="490"/>
    <n v="140"/>
    <n v="2.4000000000000004"/>
    <n v="0.20408163265306123"/>
    <n v="-1.150943896331845E-2"/>
    <n v="63.157894736842103"/>
  </r>
  <r>
    <n v="3335"/>
    <n v="59"/>
    <x v="0"/>
    <x v="2"/>
    <x v="0"/>
    <x v="1"/>
    <n v="56"/>
    <n v="6.5"/>
    <n v="7.7"/>
    <x v="1"/>
    <x v="1"/>
    <x v="6"/>
    <n v="4.3"/>
    <n v="4"/>
    <n v="548.80000000000007"/>
    <n v="137.20000000000002"/>
    <n v="1.5"/>
    <n v="0.17500000000000002"/>
    <n v="-1.150943896331845E-2"/>
    <n v="57.894736842105267"/>
  </r>
  <r>
    <n v="3336"/>
    <n v="34"/>
    <x v="0"/>
    <x v="9"/>
    <x v="5"/>
    <x v="1"/>
    <n v="34"/>
    <n v="7.6"/>
    <n v="9.8000000000000007"/>
    <x v="1"/>
    <x v="1"/>
    <x v="12"/>
    <n v="4.5"/>
    <n v="7.3"/>
    <n v="176.8"/>
    <n v="24.219178082191782"/>
    <n v="0.40000000000000036"/>
    <n v="0.15294117647058825"/>
    <n v="-1.150943896331845E-2"/>
    <n v="23.157894736842106"/>
  </r>
  <r>
    <n v="3337"/>
    <n v="24"/>
    <x v="0"/>
    <x v="8"/>
    <x v="3"/>
    <x v="1"/>
    <n v="34"/>
    <n v="6.2"/>
    <n v="9.5"/>
    <x v="0"/>
    <x v="0"/>
    <x v="68"/>
    <n v="3"/>
    <n v="8"/>
    <n v="119"/>
    <n v="14.875"/>
    <n v="1.7999999999999998"/>
    <n v="0.10294117647058823"/>
    <n v="-1.150943896331845E-2"/>
    <n v="15.789473684210526"/>
  </r>
  <r>
    <n v="3338"/>
    <n v="23"/>
    <x v="0"/>
    <x v="7"/>
    <x v="5"/>
    <x v="0"/>
    <n v="43"/>
    <n v="6.2"/>
    <n v="8.5"/>
    <x v="0"/>
    <x v="3"/>
    <x v="67"/>
    <n v="3.2"/>
    <n v="5.9"/>
    <n v="283.8"/>
    <n v="48.101694915254235"/>
    <n v="1.7999999999999998"/>
    <n v="0.15348837209302324"/>
    <n v="-1.150943896331845E-2"/>
    <n v="37.89473684210526"/>
  </r>
  <r>
    <n v="3339"/>
    <n v="47"/>
    <x v="1"/>
    <x v="3"/>
    <x v="3"/>
    <x v="1"/>
    <n v="49"/>
    <n v="3"/>
    <n v="3.1"/>
    <x v="0"/>
    <x v="2"/>
    <x v="76"/>
    <n v="4.9000000000000004"/>
    <n v="4.3"/>
    <n v="220.5"/>
    <n v="51.279069767441861"/>
    <n v="5"/>
    <n v="9.1836734693877556E-2"/>
    <n v="-1.150943896331845E-2"/>
    <n v="54.736842105263165"/>
  </r>
  <r>
    <n v="3340"/>
    <n v="23"/>
    <x v="1"/>
    <x v="7"/>
    <x v="3"/>
    <x v="1"/>
    <n v="59"/>
    <n v="8.1999999999999993"/>
    <n v="6.3"/>
    <x v="0"/>
    <x v="2"/>
    <x v="3"/>
    <n v="6"/>
    <n v="3.2"/>
    <n v="590"/>
    <n v="184.375"/>
    <n v="-0.19999999999999929"/>
    <n v="0.16949152542372881"/>
    <n v="-1.150943896331845E-2"/>
    <n v="66.315789473684205"/>
  </r>
  <r>
    <n v="3341"/>
    <n v="34"/>
    <x v="0"/>
    <x v="4"/>
    <x v="3"/>
    <x v="0"/>
    <n v="50"/>
    <n v="5.9"/>
    <n v="7.4"/>
    <x v="1"/>
    <x v="1"/>
    <x v="53"/>
    <n v="4.5"/>
    <n v="5.5"/>
    <n v="325"/>
    <n v="59.090909090909093"/>
    <n v="2.0999999999999996"/>
    <n v="0.13"/>
    <n v="-1.150943896331845E-2"/>
    <n v="42.105263157894733"/>
  </r>
  <r>
    <n v="3342"/>
    <n v="36"/>
    <x v="0"/>
    <x v="4"/>
    <x v="3"/>
    <x v="1"/>
    <n v="43"/>
    <n v="6.6"/>
    <n v="9.1"/>
    <x v="1"/>
    <x v="1"/>
    <x v="11"/>
    <n v="4.2"/>
    <n v="5.9"/>
    <n v="313.89999999999998"/>
    <n v="53.20338983050847"/>
    <n v="1.4000000000000004"/>
    <n v="0.16976744186046511"/>
    <n v="-1.150943896331845E-2"/>
    <n v="37.89473684210526"/>
  </r>
  <r>
    <n v="3343"/>
    <n v="63"/>
    <x v="1"/>
    <x v="7"/>
    <x v="2"/>
    <x v="1"/>
    <n v="36"/>
    <n v="6.6"/>
    <n v="9.8000000000000007"/>
    <x v="1"/>
    <x v="1"/>
    <x v="62"/>
    <n v="4"/>
    <n v="7.7"/>
    <n v="158.4"/>
    <n v="20.571428571428573"/>
    <n v="1.4000000000000004"/>
    <n v="0.12222222222222223"/>
    <n v="-1.150943896331845E-2"/>
    <n v="18.94736842105263"/>
  </r>
  <r>
    <n v="3344"/>
    <n v="22"/>
    <x v="1"/>
    <x v="4"/>
    <x v="1"/>
    <x v="1"/>
    <n v="54"/>
    <n v="5"/>
    <n v="5.7"/>
    <x v="0"/>
    <x v="2"/>
    <x v="36"/>
    <n v="4.7"/>
    <n v="3.2"/>
    <n v="502.20000000000005"/>
    <n v="156.9375"/>
    <n v="3"/>
    <n v="0.17222222222222225"/>
    <n v="-1.150943896331845E-2"/>
    <n v="66.315789473684205"/>
  </r>
  <r>
    <n v="3345"/>
    <n v="29"/>
    <x v="0"/>
    <x v="0"/>
    <x v="2"/>
    <x v="1"/>
    <n v="37"/>
    <n v="5.8"/>
    <n v="8.6"/>
    <x v="1"/>
    <x v="1"/>
    <x v="43"/>
    <n v="8"/>
    <n v="4.9000000000000004"/>
    <n v="321.89999999999998"/>
    <n v="65.693877551020393"/>
    <n v="2.2000000000000002"/>
    <n v="0.23513513513513512"/>
    <n v="-1.150943896331845E-2"/>
    <n v="48.421052631578945"/>
  </r>
  <r>
    <n v="3346"/>
    <n v="61"/>
    <x v="0"/>
    <x v="7"/>
    <x v="1"/>
    <x v="1"/>
    <n v="58"/>
    <n v="5"/>
    <n v="5.3"/>
    <x v="0"/>
    <x v="0"/>
    <x v="20"/>
    <n v="7.8"/>
    <n v="3"/>
    <n v="533.59999999999991"/>
    <n v="177.86666666666665"/>
    <n v="3"/>
    <n v="0.1586206896551724"/>
    <n v="-1.150943896331845E-2"/>
    <n v="68.421052631578945"/>
  </r>
  <r>
    <n v="3347"/>
    <n v="42"/>
    <x v="1"/>
    <x v="4"/>
    <x v="2"/>
    <x v="1"/>
    <n v="42"/>
    <n v="8.3000000000000007"/>
    <n v="7.9"/>
    <x v="1"/>
    <x v="1"/>
    <x v="7"/>
    <n v="3.3"/>
    <n v="5.5"/>
    <n v="289.8"/>
    <n v="52.690909090909095"/>
    <n v="-0.30000000000000071"/>
    <n v="0.16428571428571428"/>
    <n v="-1.150943896331845E-2"/>
    <n v="42.105263157894733"/>
  </r>
  <r>
    <n v="3348"/>
    <n v="37"/>
    <x v="1"/>
    <x v="3"/>
    <x v="3"/>
    <x v="1"/>
    <n v="57"/>
    <n v="3"/>
    <n v="2.2999999999999998"/>
    <x v="0"/>
    <x v="3"/>
    <x v="3"/>
    <n v="5"/>
    <n v="1.2"/>
    <n v="570"/>
    <n v="475"/>
    <n v="5"/>
    <n v="0.17543859649122806"/>
    <n v="-1.150943896331845E-2"/>
    <n v="87.368421052631589"/>
  </r>
  <r>
    <n v="3349"/>
    <n v="20"/>
    <x v="0"/>
    <x v="9"/>
    <x v="4"/>
    <x v="0"/>
    <n v="50"/>
    <n v="4.8"/>
    <n v="5.7"/>
    <x v="0"/>
    <x v="4"/>
    <x v="11"/>
    <n v="3.4"/>
    <n v="4.2"/>
    <n v="365"/>
    <n v="86.904761904761898"/>
    <n v="3.2"/>
    <n v="0.14599999999999999"/>
    <n v="-1.150943896331845E-2"/>
    <n v="55.78947368421052"/>
  </r>
  <r>
    <n v="3350"/>
    <n v="54"/>
    <x v="1"/>
    <x v="4"/>
    <x v="5"/>
    <x v="1"/>
    <n v="43"/>
    <n v="5.7"/>
    <n v="7.8"/>
    <x v="0"/>
    <x v="0"/>
    <x v="43"/>
    <n v="2.6"/>
    <n v="4.5999999999999996"/>
    <n v="374.09999999999997"/>
    <n v="81.326086956521735"/>
    <n v="2.2999999999999998"/>
    <n v="0.20232558139534881"/>
    <n v="-1.150943896331845E-2"/>
    <n v="51.578947368421055"/>
  </r>
  <r>
    <n v="3351"/>
    <n v="50"/>
    <x v="0"/>
    <x v="7"/>
    <x v="1"/>
    <x v="1"/>
    <n v="40"/>
    <n v="8.4"/>
    <n v="7.8"/>
    <x v="1"/>
    <x v="1"/>
    <x v="43"/>
    <n v="7"/>
    <n v="4.5999999999999996"/>
    <n v="348"/>
    <n v="75.652173913043484"/>
    <n v="-0.40000000000000036"/>
    <n v="0.21749999999999997"/>
    <n v="-1.150943896331845E-2"/>
    <n v="51.578947368421055"/>
  </r>
  <r>
    <n v="3352"/>
    <n v="63"/>
    <x v="1"/>
    <x v="3"/>
    <x v="4"/>
    <x v="2"/>
    <n v="42"/>
    <n v="7.3"/>
    <n v="9.4"/>
    <x v="1"/>
    <x v="1"/>
    <x v="42"/>
    <n v="4.7"/>
    <n v="5.4"/>
    <n v="357"/>
    <n v="66.1111111111111"/>
    <n v="0.70000000000000018"/>
    <n v="0.20238095238095238"/>
    <n v="-1.150943896331845E-2"/>
    <n v="43.157894736842103"/>
  </r>
  <r>
    <n v="3353"/>
    <n v="20"/>
    <x v="1"/>
    <x v="7"/>
    <x v="3"/>
    <x v="0"/>
    <n v="48"/>
    <n v="3.7"/>
    <n v="4.3"/>
    <x v="0"/>
    <x v="2"/>
    <x v="33"/>
    <n v="3"/>
    <n v="3.7"/>
    <n v="326.39999999999998"/>
    <n v="88.21621621621621"/>
    <n v="4.3"/>
    <n v="0.14166666666666666"/>
    <n v="-1.150943896331845E-2"/>
    <n v="61.05263157894737"/>
  </r>
  <r>
    <n v="3354"/>
    <n v="22"/>
    <x v="1"/>
    <x v="1"/>
    <x v="1"/>
    <x v="1"/>
    <n v="45"/>
    <n v="6"/>
    <n v="8"/>
    <x v="0"/>
    <x v="2"/>
    <x v="27"/>
    <n v="2.1"/>
    <n v="5.8"/>
    <n v="288"/>
    <n v="49.655172413793103"/>
    <n v="2"/>
    <n v="0.14222222222222222"/>
    <n v="-1.150943896331845E-2"/>
    <n v="38.947368421052637"/>
  </r>
  <r>
    <n v="3355"/>
    <n v="22"/>
    <x v="0"/>
    <x v="2"/>
    <x v="4"/>
    <x v="2"/>
    <n v="40"/>
    <n v="7.3"/>
    <n v="9.6"/>
    <x v="1"/>
    <x v="1"/>
    <x v="30"/>
    <n v="3.3"/>
    <n v="8.1999999999999993"/>
    <n v="128"/>
    <n v="15.609756097560977"/>
    <n v="0.70000000000000018"/>
    <n v="0.08"/>
    <n v="-1.150943896331845E-2"/>
    <n v="13.684210526315796"/>
  </r>
  <r>
    <n v="3356"/>
    <n v="56"/>
    <x v="0"/>
    <x v="2"/>
    <x v="2"/>
    <x v="1"/>
    <n v="43"/>
    <n v="9"/>
    <n v="6.7"/>
    <x v="1"/>
    <x v="1"/>
    <x v="21"/>
    <n v="4.7"/>
    <n v="5"/>
    <n v="288.10000000000002"/>
    <n v="57.620000000000005"/>
    <n v="-1"/>
    <n v="0.1558139534883721"/>
    <n v="-1.150943896331845E-2"/>
    <n v="47.368421052631575"/>
  </r>
  <r>
    <n v="3357"/>
    <n v="38"/>
    <x v="0"/>
    <x v="2"/>
    <x v="3"/>
    <x v="1"/>
    <n v="45"/>
    <n v="5.7"/>
    <n v="7.5"/>
    <x v="0"/>
    <x v="4"/>
    <x v="11"/>
    <n v="4.9000000000000004"/>
    <n v="5.0999999999999996"/>
    <n v="328.5"/>
    <n v="64.411764705882362"/>
    <n v="2.2999999999999998"/>
    <n v="0.16222222222222221"/>
    <n v="-1.150943896331845E-2"/>
    <n v="46.315789473684212"/>
  </r>
  <r>
    <n v="3358"/>
    <n v="48"/>
    <x v="1"/>
    <x v="6"/>
    <x v="2"/>
    <x v="2"/>
    <n v="30"/>
    <n v="4.4000000000000004"/>
    <n v="7.1"/>
    <x v="0"/>
    <x v="3"/>
    <x v="31"/>
    <n v="4.9000000000000004"/>
    <n v="6.1"/>
    <n v="147"/>
    <n v="24.098360655737707"/>
    <n v="3.5999999999999996"/>
    <n v="0.16333333333333336"/>
    <n v="-1.150943896331845E-2"/>
    <n v="35.789473684210535"/>
  </r>
  <r>
    <n v="3359"/>
    <n v="44"/>
    <x v="0"/>
    <x v="0"/>
    <x v="2"/>
    <x v="2"/>
    <n v="48"/>
    <n v="6.7"/>
    <n v="8.6999999999999993"/>
    <x v="1"/>
    <x v="1"/>
    <x v="3"/>
    <n v="6.4"/>
    <n v="4.4000000000000004"/>
    <n v="480"/>
    <n v="109.09090909090908"/>
    <n v="1.2999999999999998"/>
    <n v="0.20833333333333334"/>
    <n v="-1.150943896331845E-2"/>
    <n v="53.684210526315788"/>
  </r>
  <r>
    <n v="3360"/>
    <n v="52"/>
    <x v="0"/>
    <x v="7"/>
    <x v="3"/>
    <x v="1"/>
    <n v="37"/>
    <n v="6.1"/>
    <n v="9"/>
    <x v="1"/>
    <x v="1"/>
    <x v="13"/>
    <n v="1.7"/>
    <n v="7.7"/>
    <n v="133.20000000000002"/>
    <n v="17.2987012987013"/>
    <n v="1.9000000000000004"/>
    <n v="9.7297297297297303E-2"/>
    <n v="-1.150943896331845E-2"/>
    <n v="18.94736842105263"/>
  </r>
  <r>
    <n v="3361"/>
    <n v="55"/>
    <x v="0"/>
    <x v="0"/>
    <x v="1"/>
    <x v="0"/>
    <n v="35"/>
    <n v="6.9"/>
    <n v="10"/>
    <x v="1"/>
    <x v="1"/>
    <x v="12"/>
    <n v="2.4"/>
    <n v="7.4"/>
    <n v="182"/>
    <n v="24.594594594594593"/>
    <n v="1.0999999999999996"/>
    <n v="0.14857142857142858"/>
    <n v="-1.150943896331845E-2"/>
    <n v="22.105263157894733"/>
  </r>
  <r>
    <n v="3362"/>
    <n v="48"/>
    <x v="1"/>
    <x v="7"/>
    <x v="5"/>
    <x v="0"/>
    <n v="31"/>
    <n v="7.2"/>
    <n v="10"/>
    <x v="1"/>
    <x v="1"/>
    <x v="19"/>
    <n v="4.4000000000000004"/>
    <n v="8.1999999999999993"/>
    <n v="114.7"/>
    <n v="13.987804878048783"/>
    <n v="0.79999999999999982"/>
    <n v="0.11935483870967742"/>
    <n v="-1.150943896331845E-2"/>
    <n v="13.684210526315796"/>
  </r>
  <r>
    <n v="3363"/>
    <n v="45"/>
    <x v="0"/>
    <x v="1"/>
    <x v="0"/>
    <x v="1"/>
    <n v="30"/>
    <n v="6.7"/>
    <n v="10"/>
    <x v="1"/>
    <x v="1"/>
    <x v="68"/>
    <n v="2.4"/>
    <n v="8.1999999999999993"/>
    <n v="105"/>
    <n v="12.804878048780489"/>
    <n v="1.2999999999999998"/>
    <n v="0.11666666666666667"/>
    <n v="-1.150943896331845E-2"/>
    <n v="13.684210526315796"/>
  </r>
  <r>
    <n v="3364"/>
    <n v="23"/>
    <x v="0"/>
    <x v="4"/>
    <x v="0"/>
    <x v="1"/>
    <n v="34"/>
    <n v="7"/>
    <n v="10"/>
    <x v="1"/>
    <x v="1"/>
    <x v="32"/>
    <n v="2.6"/>
    <n v="6.5"/>
    <n v="241.39999999999998"/>
    <n v="37.138461538461534"/>
    <n v="1"/>
    <n v="0.20882352941176469"/>
    <n v="-1.150943896331845E-2"/>
    <n v="31.578947368421051"/>
  </r>
  <r>
    <n v="3365"/>
    <n v="33"/>
    <x v="0"/>
    <x v="6"/>
    <x v="5"/>
    <x v="1"/>
    <n v="39"/>
    <n v="8.6999999999999993"/>
    <n v="7.6"/>
    <x v="1"/>
    <x v="1"/>
    <x v="39"/>
    <n v="2.4"/>
    <n v="5.7"/>
    <n v="237.89999999999998"/>
    <n v="41.73684210526315"/>
    <n v="-0.69999999999999929"/>
    <n v="0.15641025641025641"/>
    <n v="-1.150943896331845E-2"/>
    <n v="40"/>
  </r>
  <r>
    <n v="3366"/>
    <n v="46"/>
    <x v="1"/>
    <x v="9"/>
    <x v="3"/>
    <x v="2"/>
    <n v="60"/>
    <n v="5.8"/>
    <n v="6.1"/>
    <x v="0"/>
    <x v="4"/>
    <x v="3"/>
    <n v="6.5"/>
    <n v="3.1"/>
    <n v="600"/>
    <n v="193.54838709677418"/>
    <n v="2.2000000000000002"/>
    <n v="0.16666666666666666"/>
    <n v="-1.150943896331845E-2"/>
    <n v="67.368421052631575"/>
  </r>
  <r>
    <n v="3367"/>
    <n v="52"/>
    <x v="1"/>
    <x v="7"/>
    <x v="0"/>
    <x v="1"/>
    <n v="40"/>
    <n v="4.4000000000000004"/>
    <n v="6"/>
    <x v="1"/>
    <x v="1"/>
    <x v="38"/>
    <n v="5.4"/>
    <n v="4.5"/>
    <n v="280"/>
    <n v="62.222222222222221"/>
    <n v="3.5999999999999996"/>
    <n v="0.17499999999999999"/>
    <n v="-1.150943896331845E-2"/>
    <n v="52.631578947368418"/>
  </r>
  <r>
    <n v="3368"/>
    <n v="41"/>
    <x v="1"/>
    <x v="3"/>
    <x v="5"/>
    <x v="0"/>
    <n v="46"/>
    <n v="6.7"/>
    <n v="8.9"/>
    <x v="0"/>
    <x v="5"/>
    <x v="52"/>
    <n v="4.8"/>
    <n v="5.4"/>
    <n v="372.59999999999997"/>
    <n v="68.999999999999986"/>
    <n v="1.2999999999999998"/>
    <n v="0.17608695652173911"/>
    <n v="-1.150943896331845E-2"/>
    <n v="43.157894736842103"/>
  </r>
  <r>
    <n v="3369"/>
    <n v="22"/>
    <x v="1"/>
    <x v="4"/>
    <x v="4"/>
    <x v="1"/>
    <n v="48"/>
    <n v="4.3"/>
    <n v="5.0999999999999996"/>
    <x v="0"/>
    <x v="0"/>
    <x v="32"/>
    <n v="3.2"/>
    <n v="4"/>
    <n v="340.79999999999995"/>
    <n v="85.199999999999989"/>
    <n v="3.7"/>
    <n v="0.14791666666666667"/>
    <n v="-1.150943896331845E-2"/>
    <n v="57.894736842105267"/>
  </r>
  <r>
    <n v="3370"/>
    <n v="42"/>
    <x v="1"/>
    <x v="8"/>
    <x v="5"/>
    <x v="1"/>
    <n v="46"/>
    <n v="4.5"/>
    <n v="5.7"/>
    <x v="0"/>
    <x v="0"/>
    <x v="3"/>
    <n v="5.3"/>
    <n v="2.8"/>
    <n v="460"/>
    <n v="164.28571428571431"/>
    <n v="3.5"/>
    <n v="0.21739130434782608"/>
    <n v="-1.150943896331845E-2"/>
    <n v="70.526315789473685"/>
  </r>
  <r>
    <n v="3371"/>
    <n v="40"/>
    <x v="0"/>
    <x v="8"/>
    <x v="1"/>
    <x v="0"/>
    <n v="44"/>
    <n v="5"/>
    <n v="6.6"/>
    <x v="0"/>
    <x v="0"/>
    <x v="28"/>
    <n v="4.2"/>
    <n v="4.7"/>
    <n v="316.8"/>
    <n v="67.40425531914893"/>
    <n v="3"/>
    <n v="0.16363636363636364"/>
    <n v="-1.150943896331845E-2"/>
    <n v="50.526315789473685"/>
  </r>
  <r>
    <n v="3372"/>
    <n v="60"/>
    <x v="1"/>
    <x v="9"/>
    <x v="5"/>
    <x v="0"/>
    <n v="35"/>
    <n v="4.3"/>
    <n v="6.5"/>
    <x v="0"/>
    <x v="4"/>
    <x v="41"/>
    <n v="3.4"/>
    <n v="5.3"/>
    <n v="203"/>
    <n v="38.301886792452834"/>
    <n v="3.7"/>
    <n v="0.1657142857142857"/>
    <n v="-1.150943896331845E-2"/>
    <n v="44.21052631578948"/>
  </r>
  <r>
    <n v="3373"/>
    <n v="42"/>
    <x v="0"/>
    <x v="3"/>
    <x v="2"/>
    <x v="1"/>
    <n v="56"/>
    <n v="8"/>
    <n v="7"/>
    <x v="1"/>
    <x v="1"/>
    <x v="3"/>
    <n v="6.2"/>
    <n v="3.5"/>
    <n v="560"/>
    <n v="160"/>
    <n v="0"/>
    <n v="0.17857142857142858"/>
    <n v="-1.150943896331845E-2"/>
    <n v="63.157894736842103"/>
  </r>
  <r>
    <n v="3374"/>
    <n v="23"/>
    <x v="0"/>
    <x v="2"/>
    <x v="2"/>
    <x v="1"/>
    <n v="59"/>
    <n v="6.3"/>
    <n v="7"/>
    <x v="1"/>
    <x v="1"/>
    <x v="40"/>
    <n v="4"/>
    <n v="4.5999999999999996"/>
    <n v="460.2"/>
    <n v="100.04347826086958"/>
    <n v="1.7000000000000002"/>
    <n v="0.13220338983050847"/>
    <n v="-1.150943896331845E-2"/>
    <n v="51.578947368421055"/>
  </r>
  <r>
    <n v="3375"/>
    <n v="40"/>
    <x v="1"/>
    <x v="6"/>
    <x v="3"/>
    <x v="1"/>
    <n v="31"/>
    <n v="7.3"/>
    <n v="10"/>
    <x v="1"/>
    <x v="1"/>
    <x v="25"/>
    <n v="3.5"/>
    <n v="8.8000000000000007"/>
    <n v="74.399999999999991"/>
    <n v="8.4545454545454533"/>
    <n v="0.70000000000000018"/>
    <n v="7.7419354838709681E-2"/>
    <n v="-1.150943896331845E-2"/>
    <n v="7.3684210526315717"/>
  </r>
  <r>
    <n v="3376"/>
    <n v="56"/>
    <x v="0"/>
    <x v="0"/>
    <x v="2"/>
    <x v="1"/>
    <n v="36"/>
    <n v="7"/>
    <n v="10"/>
    <x v="1"/>
    <x v="1"/>
    <x v="54"/>
    <n v="4.2"/>
    <n v="7.3"/>
    <n v="194.4"/>
    <n v="26.63013698630137"/>
    <n v="1"/>
    <n v="0.15000000000000002"/>
    <n v="-1.150943896331845E-2"/>
    <n v="23.157894736842106"/>
  </r>
  <r>
    <n v="3377"/>
    <n v="62"/>
    <x v="0"/>
    <x v="5"/>
    <x v="4"/>
    <x v="1"/>
    <n v="42"/>
    <n v="5.9"/>
    <n v="8.1"/>
    <x v="1"/>
    <x v="1"/>
    <x v="48"/>
    <n v="2.1"/>
    <n v="6.3"/>
    <n v="231"/>
    <n v="36.666666666666664"/>
    <n v="2.0999999999999996"/>
    <n v="0.13095238095238096"/>
    <n v="-1.150943896331845E-2"/>
    <n v="33.684210526315788"/>
  </r>
  <r>
    <n v="3378"/>
    <n v="50"/>
    <x v="0"/>
    <x v="5"/>
    <x v="5"/>
    <x v="0"/>
    <n v="37"/>
    <n v="7.6"/>
    <n v="9.3000000000000007"/>
    <x v="1"/>
    <x v="1"/>
    <x v="39"/>
    <n v="6.4"/>
    <n v="6.6"/>
    <n v="225.7"/>
    <n v="34.196969696969695"/>
    <n v="0.40000000000000036"/>
    <n v="0.16486486486486485"/>
    <n v="-1.150943896331845E-2"/>
    <n v="30.526315789473692"/>
  </r>
  <r>
    <n v="3379"/>
    <n v="40"/>
    <x v="1"/>
    <x v="6"/>
    <x v="4"/>
    <x v="1"/>
    <n v="49"/>
    <n v="5.5"/>
    <n v="6.8"/>
    <x v="1"/>
    <x v="1"/>
    <x v="32"/>
    <n v="5.0999999999999996"/>
    <n v="4.8"/>
    <n v="347.9"/>
    <n v="72.479166666666671"/>
    <n v="2.5"/>
    <n v="0.14489795918367346"/>
    <n v="-1.150943896331845E-2"/>
    <n v="49.473684210526322"/>
  </r>
  <r>
    <n v="3380"/>
    <n v="45"/>
    <x v="0"/>
    <x v="4"/>
    <x v="3"/>
    <x v="1"/>
    <n v="39"/>
    <n v="5.9"/>
    <n v="8.5"/>
    <x v="0"/>
    <x v="0"/>
    <x v="17"/>
    <n v="2.1"/>
    <n v="6.2"/>
    <n v="234"/>
    <n v="37.741935483870968"/>
    <n v="2.0999999999999996"/>
    <n v="0.15384615384615385"/>
    <n v="-1.150943896331845E-2"/>
    <n v="34.736842105263158"/>
  </r>
  <r>
    <n v="3381"/>
    <n v="60"/>
    <x v="1"/>
    <x v="1"/>
    <x v="2"/>
    <x v="1"/>
    <n v="62"/>
    <n v="5.0999999999999996"/>
    <n v="5"/>
    <x v="0"/>
    <x v="0"/>
    <x v="20"/>
    <n v="3.3"/>
    <n v="2.9"/>
    <n v="570.4"/>
    <n v="196.68965517241378"/>
    <n v="2.9000000000000004"/>
    <n v="0.14838709677419354"/>
    <n v="-1.150943896331845E-2"/>
    <n v="69.473684210526315"/>
  </r>
  <r>
    <n v="3382"/>
    <n v="54"/>
    <x v="1"/>
    <x v="4"/>
    <x v="0"/>
    <x v="2"/>
    <n v="54"/>
    <n v="8.3000000000000007"/>
    <n v="6.6"/>
    <x v="0"/>
    <x v="0"/>
    <x v="3"/>
    <n v="7.2"/>
    <n v="3.3"/>
    <n v="540"/>
    <n v="163.63636363636365"/>
    <n v="-0.30000000000000071"/>
    <n v="0.18518518518518517"/>
    <n v="-1.150943896331845E-2"/>
    <n v="65.26315789473685"/>
  </r>
  <r>
    <n v="3383"/>
    <n v="57"/>
    <x v="1"/>
    <x v="8"/>
    <x v="5"/>
    <x v="1"/>
    <n v="46"/>
    <n v="6"/>
    <n v="8"/>
    <x v="1"/>
    <x v="1"/>
    <x v="70"/>
    <n v="5"/>
    <n v="4.8"/>
    <n v="386.40000000000003"/>
    <n v="80.500000000000014"/>
    <n v="2"/>
    <n v="0.18260869565217391"/>
    <n v="-1.150943896331845E-2"/>
    <n v="49.473684210526322"/>
  </r>
  <r>
    <n v="3384"/>
    <n v="43"/>
    <x v="0"/>
    <x v="0"/>
    <x v="0"/>
    <x v="0"/>
    <n v="53"/>
    <n v="7.1"/>
    <n v="8.6"/>
    <x v="1"/>
    <x v="1"/>
    <x v="3"/>
    <n v="6"/>
    <n v="4.3"/>
    <n v="530"/>
    <n v="123.25581395348837"/>
    <n v="0.90000000000000036"/>
    <n v="0.18867924528301888"/>
    <n v="-1.150943896331845E-2"/>
    <n v="54.736842105263165"/>
  </r>
  <r>
    <n v="3385"/>
    <n v="30"/>
    <x v="1"/>
    <x v="8"/>
    <x v="1"/>
    <x v="1"/>
    <n v="53"/>
    <n v="5.3"/>
    <n v="6.2"/>
    <x v="0"/>
    <x v="4"/>
    <x v="63"/>
    <n v="5.6"/>
    <n v="3.4"/>
    <n v="498.20000000000005"/>
    <n v="146.52941176470591"/>
    <n v="2.7"/>
    <n v="0.17735849056603775"/>
    <n v="-1.150943896331845E-2"/>
    <n v="64.21052631578948"/>
  </r>
  <r>
    <n v="3386"/>
    <n v="60"/>
    <x v="0"/>
    <x v="7"/>
    <x v="3"/>
    <x v="1"/>
    <n v="40"/>
    <n v="7.5"/>
    <n v="9.3000000000000007"/>
    <x v="1"/>
    <x v="1"/>
    <x v="12"/>
    <n v="5"/>
    <n v="7"/>
    <n v="208"/>
    <n v="29.714285714285715"/>
    <n v="0.5"/>
    <n v="0.13"/>
    <n v="-1.150943896331845E-2"/>
    <n v="26.315789473684209"/>
  </r>
  <r>
    <n v="3387"/>
    <n v="48"/>
    <x v="0"/>
    <x v="8"/>
    <x v="1"/>
    <x v="1"/>
    <n v="38"/>
    <n v="7.4"/>
    <n v="9.6999999999999993"/>
    <x v="1"/>
    <x v="1"/>
    <x v="52"/>
    <n v="6.1"/>
    <n v="5.8"/>
    <n v="307.8"/>
    <n v="53.068965517241381"/>
    <n v="0.59999999999999964"/>
    <n v="0.2131578947368421"/>
    <n v="-1.150943896331845E-2"/>
    <n v="38.947368421052637"/>
  </r>
  <r>
    <n v="3388"/>
    <n v="22"/>
    <x v="0"/>
    <x v="5"/>
    <x v="0"/>
    <x v="1"/>
    <n v="45"/>
    <n v="3.8"/>
    <n v="4.5999999999999996"/>
    <x v="0"/>
    <x v="3"/>
    <x v="3"/>
    <n v="4.3"/>
    <n v="2.2999999999999998"/>
    <n v="450"/>
    <n v="195.6521739130435"/>
    <n v="4.2"/>
    <n v="0.22222222222222221"/>
    <n v="-1.150943896331845E-2"/>
    <n v="75.789473684210535"/>
  </r>
  <r>
    <n v="3389"/>
    <n v="20"/>
    <x v="1"/>
    <x v="5"/>
    <x v="0"/>
    <x v="0"/>
    <n v="51"/>
    <n v="6.2"/>
    <n v="7.7"/>
    <x v="0"/>
    <x v="2"/>
    <x v="29"/>
    <n v="5.6"/>
    <n v="4.4000000000000004"/>
    <n v="453.90000000000003"/>
    <n v="103.15909090909091"/>
    <n v="1.7999999999999998"/>
    <n v="0.17450980392156865"/>
    <n v="-1.150943896331845E-2"/>
    <n v="53.684210526315788"/>
  </r>
  <r>
    <n v="3390"/>
    <n v="38"/>
    <x v="0"/>
    <x v="0"/>
    <x v="0"/>
    <x v="1"/>
    <n v="46"/>
    <n v="6.4"/>
    <n v="8.5"/>
    <x v="1"/>
    <x v="1"/>
    <x v="7"/>
    <n v="2.6"/>
    <n v="5.8"/>
    <n v="317.40000000000003"/>
    <n v="54.724137931034491"/>
    <n v="1.5999999999999996"/>
    <n v="0.15"/>
    <n v="-1.150943896331845E-2"/>
    <n v="38.947368421052637"/>
  </r>
  <r>
    <n v="3391"/>
    <n v="41"/>
    <x v="0"/>
    <x v="8"/>
    <x v="1"/>
    <x v="0"/>
    <n v="32"/>
    <n v="5.8"/>
    <n v="8.9"/>
    <x v="1"/>
    <x v="1"/>
    <x v="83"/>
    <n v="1.2"/>
    <n v="8.6"/>
    <n v="54.4"/>
    <n v="6.3255813953488369"/>
    <n v="2.2000000000000002"/>
    <n v="5.3124999999999999E-2"/>
    <n v="-1.150943896331845E-2"/>
    <n v="9.4736842105263186"/>
  </r>
  <r>
    <n v="3392"/>
    <n v="33"/>
    <x v="0"/>
    <x v="6"/>
    <x v="3"/>
    <x v="1"/>
    <n v="38"/>
    <n v="8.3000000000000007"/>
    <n v="8.3000000000000007"/>
    <x v="1"/>
    <x v="1"/>
    <x v="39"/>
    <n v="3.7"/>
    <n v="6.1"/>
    <n v="231.79999999999998"/>
    <n v="38"/>
    <n v="-0.30000000000000071"/>
    <n v="0.16052631578947368"/>
    <n v="-1.150943896331845E-2"/>
    <n v="35.789473684210535"/>
  </r>
  <r>
    <n v="3393"/>
    <n v="33"/>
    <x v="0"/>
    <x v="6"/>
    <x v="5"/>
    <x v="1"/>
    <n v="44"/>
    <n v="4.4000000000000004"/>
    <n v="5.7"/>
    <x v="0"/>
    <x v="0"/>
    <x v="22"/>
    <n v="2"/>
    <n v="4.7"/>
    <n v="272.8"/>
    <n v="58.042553191489361"/>
    <n v="3.5999999999999996"/>
    <n v="0.1409090909090909"/>
    <n v="-1.150943896331845E-2"/>
    <n v="50.526315789473685"/>
  </r>
  <r>
    <n v="3394"/>
    <n v="63"/>
    <x v="1"/>
    <x v="9"/>
    <x v="5"/>
    <x v="1"/>
    <n v="44"/>
    <n v="5.5"/>
    <n v="7.4"/>
    <x v="1"/>
    <x v="1"/>
    <x v="53"/>
    <n v="3.2"/>
    <n v="5.4"/>
    <n v="286"/>
    <n v="52.962962962962962"/>
    <n v="2.5"/>
    <n v="0.14772727272727273"/>
    <n v="-1.150943896331845E-2"/>
    <n v="43.157894736842103"/>
  </r>
  <r>
    <n v="3395"/>
    <n v="35"/>
    <x v="1"/>
    <x v="1"/>
    <x v="4"/>
    <x v="0"/>
    <n v="60"/>
    <n v="4.9000000000000004"/>
    <n v="4.9000000000000004"/>
    <x v="0"/>
    <x v="0"/>
    <x v="3"/>
    <n v="2.7"/>
    <n v="2.4"/>
    <n v="600"/>
    <n v="250"/>
    <n v="3.0999999999999996"/>
    <n v="0.16666666666666666"/>
    <n v="-1.150943896331845E-2"/>
    <n v="74.73684210526315"/>
  </r>
  <r>
    <n v="3396"/>
    <n v="52"/>
    <x v="1"/>
    <x v="0"/>
    <x v="4"/>
    <x v="0"/>
    <n v="33"/>
    <n v="7.7"/>
    <n v="9.6"/>
    <x v="1"/>
    <x v="1"/>
    <x v="34"/>
    <n v="3"/>
    <n v="8.3000000000000007"/>
    <n v="102.3"/>
    <n v="12.325301204819276"/>
    <n v="0.29999999999999982"/>
    <n v="9.3939393939393948E-2"/>
    <n v="-1.150943896331845E-2"/>
    <n v="12.631578947368412"/>
  </r>
  <r>
    <n v="3397"/>
    <n v="32"/>
    <x v="0"/>
    <x v="8"/>
    <x v="0"/>
    <x v="0"/>
    <n v="49"/>
    <n v="4.7"/>
    <n v="5.6"/>
    <x v="0"/>
    <x v="4"/>
    <x v="3"/>
    <n v="7.3"/>
    <n v="2.8"/>
    <n v="490"/>
    <n v="175"/>
    <n v="3.3"/>
    <n v="0.20408163265306123"/>
    <n v="-1.150943896331845E-2"/>
    <n v="70.526315789473685"/>
  </r>
  <r>
    <n v="3398"/>
    <n v="57"/>
    <x v="0"/>
    <x v="0"/>
    <x v="3"/>
    <x v="1"/>
    <n v="56"/>
    <n v="3.5"/>
    <n v="3.1"/>
    <x v="0"/>
    <x v="4"/>
    <x v="43"/>
    <n v="4.9000000000000004"/>
    <n v="2.2000000000000002"/>
    <n v="487.19999999999993"/>
    <n v="221.45454545454541"/>
    <n v="4.5"/>
    <n v="0.15535714285714283"/>
    <n v="-1.150943896331845E-2"/>
    <n v="76.84210526315789"/>
  </r>
  <r>
    <n v="3399"/>
    <n v="31"/>
    <x v="2"/>
    <x v="4"/>
    <x v="3"/>
    <x v="0"/>
    <n v="63"/>
    <n v="6.8"/>
    <n v="7.5"/>
    <x v="0"/>
    <x v="4"/>
    <x v="29"/>
    <n v="5"/>
    <n v="4.3"/>
    <n v="560.70000000000005"/>
    <n v="130.39534883720933"/>
    <n v="1.2000000000000002"/>
    <n v="0.14126984126984127"/>
    <n v="-1.150943896331845E-2"/>
    <n v="54.736842105263165"/>
  </r>
  <r>
    <n v="3400"/>
    <n v="57"/>
    <x v="0"/>
    <x v="2"/>
    <x v="2"/>
    <x v="1"/>
    <n v="41"/>
    <n v="6"/>
    <n v="8.4"/>
    <x v="1"/>
    <x v="1"/>
    <x v="48"/>
    <n v="3.4"/>
    <n v="6.4"/>
    <n v="225.5"/>
    <n v="35.234375"/>
    <n v="2"/>
    <n v="0.13414634146341464"/>
    <n v="-1.150943896331845E-2"/>
    <n v="32.631578947368418"/>
  </r>
  <r>
    <n v="3401"/>
    <n v="58"/>
    <x v="1"/>
    <x v="3"/>
    <x v="2"/>
    <x v="0"/>
    <n v="48"/>
    <n v="7.8"/>
    <n v="8.1"/>
    <x v="1"/>
    <x v="1"/>
    <x v="57"/>
    <n v="6.1"/>
    <n v="4.5999999999999996"/>
    <n v="422.40000000000003"/>
    <n v="91.826086956521749"/>
    <n v="0.20000000000000018"/>
    <n v="0.18333333333333335"/>
    <n v="-1.150943896331845E-2"/>
    <n v="51.578947368421055"/>
  </r>
  <r>
    <n v="3402"/>
    <n v="52"/>
    <x v="0"/>
    <x v="4"/>
    <x v="1"/>
    <x v="2"/>
    <n v="49"/>
    <n v="7.4"/>
    <n v="8.5"/>
    <x v="1"/>
    <x v="1"/>
    <x v="43"/>
    <n v="4.8"/>
    <n v="4.9000000000000004"/>
    <n v="426.29999999999995"/>
    <n v="86.999999999999986"/>
    <n v="0.59999999999999964"/>
    <n v="0.17755102040816326"/>
    <n v="-1.150943896331845E-2"/>
    <n v="48.421052631578945"/>
  </r>
  <r>
    <n v="3403"/>
    <n v="52"/>
    <x v="1"/>
    <x v="4"/>
    <x v="2"/>
    <x v="1"/>
    <n v="46"/>
    <n v="6.1"/>
    <n v="8.1"/>
    <x v="0"/>
    <x v="3"/>
    <x v="9"/>
    <n v="3.4"/>
    <n v="5"/>
    <n v="368"/>
    <n v="73.599999999999994"/>
    <n v="1.9000000000000004"/>
    <n v="0.17391304347826086"/>
    <n v="-1.150943896331845E-2"/>
    <n v="47.368421052631575"/>
  </r>
  <r>
    <n v="3404"/>
    <n v="48"/>
    <x v="0"/>
    <x v="8"/>
    <x v="5"/>
    <x v="1"/>
    <n v="44"/>
    <n v="4"/>
    <n v="5.2"/>
    <x v="0"/>
    <x v="4"/>
    <x v="33"/>
    <n v="4.5"/>
    <n v="4.2"/>
    <n v="299.2"/>
    <n v="71.238095238095227"/>
    <n v="4"/>
    <n v="0.15454545454545454"/>
    <n v="-1.150943896331845E-2"/>
    <n v="55.78947368421052"/>
  </r>
  <r>
    <n v="3405"/>
    <n v="24"/>
    <x v="0"/>
    <x v="2"/>
    <x v="5"/>
    <x v="0"/>
    <n v="48"/>
    <n v="4.4000000000000004"/>
    <n v="5.3"/>
    <x v="0"/>
    <x v="4"/>
    <x v="18"/>
    <n v="6.4"/>
    <n v="3.9"/>
    <n v="360"/>
    <n v="92.307692307692307"/>
    <n v="3.5999999999999996"/>
    <n v="0.15625"/>
    <n v="-1.150943896331845E-2"/>
    <n v="58.947368421052623"/>
  </r>
  <r>
    <n v="3406"/>
    <n v="25"/>
    <x v="1"/>
    <x v="6"/>
    <x v="1"/>
    <x v="0"/>
    <n v="30"/>
    <n v="3.5"/>
    <n v="5.8"/>
    <x v="0"/>
    <x v="0"/>
    <x v="85"/>
    <n v="0.9"/>
    <n v="7"/>
    <n v="57"/>
    <n v="8.1428571428571423"/>
    <n v="4.5"/>
    <n v="6.3333333333333325E-2"/>
    <n v="-1.150943896331845E-2"/>
    <n v="26.315789473684209"/>
  </r>
  <r>
    <n v="3407"/>
    <n v="50"/>
    <x v="1"/>
    <x v="6"/>
    <x v="4"/>
    <x v="1"/>
    <n v="50"/>
    <n v="6"/>
    <n v="7.5"/>
    <x v="1"/>
    <x v="1"/>
    <x v="29"/>
    <n v="3.9"/>
    <n v="4.3"/>
    <n v="445"/>
    <n v="103.48837209302326"/>
    <n v="2"/>
    <n v="0.17800000000000002"/>
    <n v="-1.150943896331845E-2"/>
    <n v="54.736842105263165"/>
  </r>
  <r>
    <n v="3408"/>
    <n v="35"/>
    <x v="0"/>
    <x v="4"/>
    <x v="0"/>
    <x v="2"/>
    <n v="46"/>
    <n v="5.2"/>
    <n v="6.7"/>
    <x v="1"/>
    <x v="1"/>
    <x v="36"/>
    <n v="5"/>
    <n v="3.7"/>
    <n v="427.8"/>
    <n v="115.62162162162161"/>
    <n v="2.8"/>
    <n v="0.20217391304347829"/>
    <n v="-1.150943896331845E-2"/>
    <n v="61.05263157894737"/>
  </r>
  <r>
    <n v="3409"/>
    <n v="50"/>
    <x v="1"/>
    <x v="1"/>
    <x v="3"/>
    <x v="0"/>
    <n v="43"/>
    <n v="5.9"/>
    <n v="8.1"/>
    <x v="0"/>
    <x v="4"/>
    <x v="38"/>
    <n v="3.9"/>
    <n v="5.5"/>
    <n v="301"/>
    <n v="54.727272727272727"/>
    <n v="2.0999999999999996"/>
    <n v="0.16279069767441862"/>
    <n v="-1.150943896331845E-2"/>
    <n v="42.105263157894733"/>
  </r>
  <r>
    <n v="3410"/>
    <n v="44"/>
    <x v="1"/>
    <x v="6"/>
    <x v="4"/>
    <x v="1"/>
    <n v="61"/>
    <n v="6.5"/>
    <n v="7.1"/>
    <x v="1"/>
    <x v="1"/>
    <x v="3"/>
    <n v="5.8"/>
    <n v="3.5"/>
    <n v="610"/>
    <n v="174.28571428571428"/>
    <n v="1.5"/>
    <n v="0.16393442622950818"/>
    <n v="-1.150943896331845E-2"/>
    <n v="63.157894736842103"/>
  </r>
  <r>
    <n v="3411"/>
    <n v="52"/>
    <x v="0"/>
    <x v="7"/>
    <x v="5"/>
    <x v="1"/>
    <n v="39"/>
    <n v="9"/>
    <n v="7.1"/>
    <x v="1"/>
    <x v="1"/>
    <x v="22"/>
    <n v="2.9"/>
    <n v="5.4"/>
    <n v="241.8"/>
    <n v="44.777777777777779"/>
    <n v="-1"/>
    <n v="0.15897435897435899"/>
    <n v="-1.150943896331845E-2"/>
    <n v="43.157894736842103"/>
  </r>
  <r>
    <n v="3412"/>
    <n v="32"/>
    <x v="0"/>
    <x v="4"/>
    <x v="4"/>
    <x v="0"/>
    <n v="41"/>
    <n v="7.1"/>
    <n v="9.8000000000000007"/>
    <x v="0"/>
    <x v="0"/>
    <x v="43"/>
    <n v="4.3"/>
    <n v="5.5"/>
    <n v="356.7"/>
    <n v="64.854545454545459"/>
    <n v="0.90000000000000036"/>
    <n v="0.21219512195121951"/>
    <n v="-1.150943896331845E-2"/>
    <n v="42.105263157894733"/>
  </r>
  <r>
    <n v="3413"/>
    <n v="29"/>
    <x v="0"/>
    <x v="3"/>
    <x v="1"/>
    <x v="1"/>
    <n v="60"/>
    <n v="6.3"/>
    <n v="7"/>
    <x v="1"/>
    <x v="1"/>
    <x v="3"/>
    <n v="5.4"/>
    <n v="3.5"/>
    <n v="600"/>
    <n v="171.42857142857142"/>
    <n v="1.7000000000000002"/>
    <n v="0.16666666666666666"/>
    <n v="-1.150943896331845E-2"/>
    <n v="63.157894736842103"/>
  </r>
  <r>
    <n v="3414"/>
    <n v="43"/>
    <x v="0"/>
    <x v="2"/>
    <x v="0"/>
    <x v="1"/>
    <n v="38"/>
    <n v="3.9"/>
    <n v="5.5"/>
    <x v="0"/>
    <x v="0"/>
    <x v="15"/>
    <n v="3.4"/>
    <n v="5.8"/>
    <n v="148.19999999999999"/>
    <n v="25.551724137931032"/>
    <n v="4.0999999999999996"/>
    <n v="0.10263157894736842"/>
    <n v="-1.150943896331845E-2"/>
    <n v="38.947368421052637"/>
  </r>
  <r>
    <n v="3415"/>
    <n v="29"/>
    <x v="1"/>
    <x v="9"/>
    <x v="5"/>
    <x v="1"/>
    <n v="40"/>
    <n v="6.2"/>
    <n v="8.9"/>
    <x v="1"/>
    <x v="1"/>
    <x v="67"/>
    <n v="7.3"/>
    <n v="6.1"/>
    <n v="264"/>
    <n v="43.278688524590166"/>
    <n v="1.7999999999999998"/>
    <n v="0.16499999999999998"/>
    <n v="-1.150943896331845E-2"/>
    <n v="35.789473684210535"/>
  </r>
  <r>
    <n v="3416"/>
    <n v="60"/>
    <x v="0"/>
    <x v="5"/>
    <x v="1"/>
    <x v="0"/>
    <n v="43"/>
    <n v="7.5"/>
    <n v="8.9"/>
    <x v="1"/>
    <x v="1"/>
    <x v="55"/>
    <n v="5.6"/>
    <n v="5.5"/>
    <n v="339.7"/>
    <n v="61.763636363636358"/>
    <n v="0.5"/>
    <n v="0.18372093023255814"/>
    <n v="-1.150943896331845E-2"/>
    <n v="42.105263157894733"/>
  </r>
  <r>
    <n v="3417"/>
    <n v="50"/>
    <x v="0"/>
    <x v="0"/>
    <x v="4"/>
    <x v="0"/>
    <n v="51"/>
    <n v="6.8"/>
    <n v="8.6"/>
    <x v="1"/>
    <x v="1"/>
    <x v="3"/>
    <n v="3.5"/>
    <n v="4.3"/>
    <n v="510"/>
    <n v="118.6046511627907"/>
    <n v="1.2000000000000002"/>
    <n v="0.19607843137254902"/>
    <n v="-1.150943896331845E-2"/>
    <n v="54.736842105263165"/>
  </r>
  <r>
    <n v="3418"/>
    <n v="32"/>
    <x v="0"/>
    <x v="4"/>
    <x v="3"/>
    <x v="1"/>
    <n v="46"/>
    <n v="4.5999999999999996"/>
    <n v="5.8"/>
    <x v="0"/>
    <x v="4"/>
    <x v="57"/>
    <n v="3.7"/>
    <n v="3.5"/>
    <n v="404.8"/>
    <n v="115.65714285714286"/>
    <n v="3.4000000000000004"/>
    <n v="0.19130434782608696"/>
    <n v="-1.150943896331845E-2"/>
    <n v="63.157894736842103"/>
  </r>
  <r>
    <n v="3419"/>
    <n v="22"/>
    <x v="1"/>
    <x v="6"/>
    <x v="2"/>
    <x v="0"/>
    <n v="34"/>
    <n v="5.6"/>
    <n v="8.6"/>
    <x v="1"/>
    <x v="1"/>
    <x v="24"/>
    <n v="2"/>
    <n v="6.8"/>
    <n v="170"/>
    <n v="25"/>
    <n v="2.4000000000000004"/>
    <n v="0.14705882352941177"/>
    <n v="-1.150943896331845E-2"/>
    <n v="28.421052631578945"/>
  </r>
  <r>
    <n v="3420"/>
    <n v="53"/>
    <x v="0"/>
    <x v="0"/>
    <x v="1"/>
    <x v="2"/>
    <n v="40"/>
    <n v="6.3"/>
    <n v="9"/>
    <x v="1"/>
    <x v="1"/>
    <x v="24"/>
    <n v="5.6"/>
    <n v="7"/>
    <n v="200"/>
    <n v="28.571428571428573"/>
    <n v="1.7000000000000002"/>
    <n v="0.125"/>
    <n v="-1.150943896331845E-2"/>
    <n v="26.315789473684209"/>
  </r>
  <r>
    <n v="3421"/>
    <n v="47"/>
    <x v="0"/>
    <x v="3"/>
    <x v="5"/>
    <x v="1"/>
    <n v="40"/>
    <n v="5.6"/>
    <n v="7.9"/>
    <x v="1"/>
    <x v="1"/>
    <x v="4"/>
    <n v="2.2999999999999998"/>
    <n v="6.6"/>
    <n v="192"/>
    <n v="29.090909090909093"/>
    <n v="2.4000000000000004"/>
    <n v="0.12"/>
    <n v="-1.150943896331845E-2"/>
    <n v="30.526315789473692"/>
  </r>
  <r>
    <n v="3422"/>
    <n v="38"/>
    <x v="0"/>
    <x v="8"/>
    <x v="4"/>
    <x v="0"/>
    <n v="44"/>
    <n v="5.3"/>
    <n v="7"/>
    <x v="0"/>
    <x v="0"/>
    <x v="21"/>
    <n v="5"/>
    <n v="5.0999999999999996"/>
    <n v="294.8"/>
    <n v="57.803921568627459"/>
    <n v="2.7"/>
    <n v="0.15227272727272728"/>
    <n v="-1.150943896331845E-2"/>
    <n v="46.315789473684212"/>
  </r>
  <r>
    <n v="3423"/>
    <n v="42"/>
    <x v="1"/>
    <x v="5"/>
    <x v="2"/>
    <x v="2"/>
    <n v="48"/>
    <n v="3"/>
    <n v="3.2"/>
    <x v="0"/>
    <x v="4"/>
    <x v="20"/>
    <n v="5.6"/>
    <n v="2"/>
    <n v="441.59999999999997"/>
    <n v="220.79999999999998"/>
    <n v="5"/>
    <n v="0.19166666666666665"/>
    <n v="-1.150943896331845E-2"/>
    <n v="78.94736842105263"/>
  </r>
  <r>
    <n v="3424"/>
    <n v="64"/>
    <x v="0"/>
    <x v="1"/>
    <x v="2"/>
    <x v="0"/>
    <n v="48"/>
    <n v="5"/>
    <n v="6.3"/>
    <x v="0"/>
    <x v="2"/>
    <x v="11"/>
    <n v="2.7"/>
    <n v="4.5"/>
    <n v="350.4"/>
    <n v="77.86666666666666"/>
    <n v="3"/>
    <n v="0.15208333333333332"/>
    <n v="-1.150943896331845E-2"/>
    <n v="52.631578947368418"/>
  </r>
  <r>
    <n v="3425"/>
    <n v="51"/>
    <x v="1"/>
    <x v="9"/>
    <x v="4"/>
    <x v="0"/>
    <n v="30"/>
    <n v="6.6"/>
    <n v="10"/>
    <x v="1"/>
    <x v="1"/>
    <x v="66"/>
    <n v="2.5"/>
    <n v="8.5"/>
    <n v="90"/>
    <n v="10.588235294117647"/>
    <n v="1.4000000000000004"/>
    <n v="0.1"/>
    <n v="-1.150943896331845E-2"/>
    <n v="10.526315789473683"/>
  </r>
  <r>
    <n v="3426"/>
    <n v="32"/>
    <x v="0"/>
    <x v="8"/>
    <x v="0"/>
    <x v="1"/>
    <n v="53"/>
    <n v="7.5"/>
    <n v="7.9"/>
    <x v="1"/>
    <x v="1"/>
    <x v="1"/>
    <n v="4.4000000000000004"/>
    <n v="4.9000000000000004"/>
    <n v="434.59999999999997"/>
    <n v="88.693877551020393"/>
    <n v="0.5"/>
    <n v="0.15471698113207547"/>
    <n v="-1.150943896331845E-2"/>
    <n v="48.421052631578945"/>
  </r>
  <r>
    <n v="3427"/>
    <n v="52"/>
    <x v="0"/>
    <x v="3"/>
    <x v="4"/>
    <x v="1"/>
    <n v="47"/>
    <n v="6.3"/>
    <n v="8.3000000000000007"/>
    <x v="1"/>
    <x v="1"/>
    <x v="3"/>
    <n v="3.4"/>
    <n v="4.0999999999999996"/>
    <n v="470"/>
    <n v="114.63414634146342"/>
    <n v="1.7000000000000002"/>
    <n v="0.21276595744680851"/>
    <n v="-1.150943896331845E-2"/>
    <n v="56.84210526315789"/>
  </r>
  <r>
    <n v="3428"/>
    <n v="53"/>
    <x v="1"/>
    <x v="6"/>
    <x v="5"/>
    <x v="1"/>
    <n v="56"/>
    <n v="7.8"/>
    <n v="7.2"/>
    <x v="1"/>
    <x v="1"/>
    <x v="74"/>
    <n v="7.4"/>
    <n v="3.6"/>
    <n v="554.4"/>
    <n v="154"/>
    <n v="0.20000000000000018"/>
    <n v="0.1767857142857143"/>
    <n v="-1.150943896331845E-2"/>
    <n v="62.10526315789474"/>
  </r>
  <r>
    <n v="3429"/>
    <n v="52"/>
    <x v="0"/>
    <x v="7"/>
    <x v="3"/>
    <x v="0"/>
    <n v="48"/>
    <n v="6.1"/>
    <n v="7.8"/>
    <x v="0"/>
    <x v="5"/>
    <x v="36"/>
    <n v="5.3"/>
    <n v="4.3"/>
    <n v="446.40000000000003"/>
    <n v="103.81395348837211"/>
    <n v="1.9000000000000004"/>
    <n v="0.19375000000000001"/>
    <n v="-1.150943896331845E-2"/>
    <n v="54.736842105263165"/>
  </r>
  <r>
    <n v="3430"/>
    <n v="24"/>
    <x v="1"/>
    <x v="2"/>
    <x v="5"/>
    <x v="2"/>
    <n v="53"/>
    <n v="4.9000000000000004"/>
    <n v="5.5"/>
    <x v="0"/>
    <x v="0"/>
    <x v="3"/>
    <n v="7.2"/>
    <n v="2.8"/>
    <n v="530"/>
    <n v="189.28571428571431"/>
    <n v="3.0999999999999996"/>
    <n v="0.18867924528301888"/>
    <n v="-1.150943896331845E-2"/>
    <n v="70.526315789473685"/>
  </r>
  <r>
    <n v="3431"/>
    <n v="22"/>
    <x v="1"/>
    <x v="8"/>
    <x v="2"/>
    <x v="1"/>
    <n v="48"/>
    <n v="5.5"/>
    <n v="6.9"/>
    <x v="0"/>
    <x v="2"/>
    <x v="33"/>
    <n v="6.9"/>
    <n v="5.0999999999999996"/>
    <n v="326.39999999999998"/>
    <n v="64"/>
    <n v="2.5"/>
    <n v="0.14166666666666666"/>
    <n v="-1.150943896331845E-2"/>
    <n v="46.315789473684212"/>
  </r>
  <r>
    <n v="3432"/>
    <n v="26"/>
    <x v="1"/>
    <x v="8"/>
    <x v="3"/>
    <x v="1"/>
    <n v="55"/>
    <n v="6.9"/>
    <n v="8.4"/>
    <x v="0"/>
    <x v="4"/>
    <x v="3"/>
    <n v="5.5"/>
    <n v="4.2"/>
    <n v="550"/>
    <n v="130.95238095238093"/>
    <n v="1.0999999999999996"/>
    <n v="0.18181818181818182"/>
    <n v="-1.150943896331845E-2"/>
    <n v="55.78947368421052"/>
  </r>
  <r>
    <n v="3433"/>
    <n v="43"/>
    <x v="1"/>
    <x v="9"/>
    <x v="1"/>
    <x v="1"/>
    <n v="49"/>
    <n v="5.8"/>
    <n v="7.3"/>
    <x v="0"/>
    <x v="3"/>
    <x v="70"/>
    <n v="5.2"/>
    <n v="4.5"/>
    <n v="411.6"/>
    <n v="91.466666666666669"/>
    <n v="2.2000000000000002"/>
    <n v="0.17142857142857143"/>
    <n v="-1.150943896331845E-2"/>
    <n v="52.631578947368418"/>
  </r>
  <r>
    <n v="3434"/>
    <n v="41"/>
    <x v="0"/>
    <x v="2"/>
    <x v="2"/>
    <x v="0"/>
    <n v="44"/>
    <n v="5.2"/>
    <n v="7"/>
    <x v="0"/>
    <x v="0"/>
    <x v="63"/>
    <n v="4.2"/>
    <n v="3.8"/>
    <n v="413.6"/>
    <n v="108.8421052631579"/>
    <n v="2.8"/>
    <n v="0.21363636363636365"/>
    <n v="-1.150943896331845E-2"/>
    <n v="60"/>
  </r>
  <r>
    <n v="3435"/>
    <n v="64"/>
    <x v="0"/>
    <x v="3"/>
    <x v="0"/>
    <x v="1"/>
    <n v="63"/>
    <n v="3.9"/>
    <n v="3"/>
    <x v="0"/>
    <x v="0"/>
    <x v="3"/>
    <n v="6.9"/>
    <n v="1.5"/>
    <n v="630"/>
    <n v="420"/>
    <n v="4.0999999999999996"/>
    <n v="0.15873015873015872"/>
    <n v="-1.150943896331845E-2"/>
    <n v="84.210526315789465"/>
  </r>
  <r>
    <n v="3436"/>
    <n v="42"/>
    <x v="1"/>
    <x v="0"/>
    <x v="4"/>
    <x v="0"/>
    <n v="52"/>
    <n v="4.9000000000000004"/>
    <n v="5.6"/>
    <x v="0"/>
    <x v="0"/>
    <x v="46"/>
    <n v="5.0999999999999996"/>
    <n v="3"/>
    <n v="499.2"/>
    <n v="166.4"/>
    <n v="3.0999999999999996"/>
    <n v="0.1846153846153846"/>
    <n v="-1.150943896331845E-2"/>
    <n v="68.421052631578945"/>
  </r>
  <r>
    <n v="3437"/>
    <n v="49"/>
    <x v="1"/>
    <x v="0"/>
    <x v="1"/>
    <x v="1"/>
    <n v="49"/>
    <n v="5.6"/>
    <n v="7"/>
    <x v="1"/>
    <x v="1"/>
    <x v="60"/>
    <n v="4.5999999999999996"/>
    <n v="3.8"/>
    <n v="465.5"/>
    <n v="122.5"/>
    <n v="2.4000000000000004"/>
    <n v="0.19387755102040816"/>
    <n v="-1.150943896331845E-2"/>
    <n v="60"/>
  </r>
  <r>
    <n v="3438"/>
    <n v="37"/>
    <x v="1"/>
    <x v="2"/>
    <x v="5"/>
    <x v="1"/>
    <n v="34"/>
    <n v="5.3"/>
    <n v="8.1"/>
    <x v="1"/>
    <x v="1"/>
    <x v="19"/>
    <n v="2.2999999999999998"/>
    <n v="7.2"/>
    <n v="125.80000000000001"/>
    <n v="17.472222222222225"/>
    <n v="2.7"/>
    <n v="0.10882352941176471"/>
    <n v="-1.150943896331845E-2"/>
    <n v="24.210526315789473"/>
  </r>
  <r>
    <n v="3439"/>
    <n v="51"/>
    <x v="0"/>
    <x v="1"/>
    <x v="3"/>
    <x v="1"/>
    <n v="34"/>
    <n v="4.7"/>
    <n v="7.2"/>
    <x v="1"/>
    <x v="1"/>
    <x v="62"/>
    <n v="3.6"/>
    <n v="6.4"/>
    <n v="149.60000000000002"/>
    <n v="23.375000000000004"/>
    <n v="3.3"/>
    <n v="0.12941176470588237"/>
    <n v="-1.150943896331845E-2"/>
    <n v="32.631578947368418"/>
  </r>
  <r>
    <n v="3440"/>
    <n v="26"/>
    <x v="0"/>
    <x v="4"/>
    <x v="1"/>
    <x v="2"/>
    <n v="47"/>
    <n v="8.5"/>
    <n v="7"/>
    <x v="1"/>
    <x v="1"/>
    <x v="40"/>
    <n v="5.3"/>
    <n v="4.5999999999999996"/>
    <n v="366.59999999999997"/>
    <n v="79.695652173913047"/>
    <n v="-0.5"/>
    <n v="0.16595744680851063"/>
    <n v="-1.150943896331845E-2"/>
    <n v="51.578947368421055"/>
  </r>
  <r>
    <n v="3441"/>
    <n v="52"/>
    <x v="1"/>
    <x v="1"/>
    <x v="0"/>
    <x v="1"/>
    <n v="46"/>
    <n v="7.1"/>
    <n v="9.1999999999999993"/>
    <x v="0"/>
    <x v="0"/>
    <x v="63"/>
    <n v="5.4"/>
    <n v="4.9000000000000004"/>
    <n v="432.40000000000003"/>
    <n v="88.244897959183675"/>
    <n v="0.90000000000000036"/>
    <n v="0.20434782608695654"/>
    <n v="-1.150943896331845E-2"/>
    <n v="48.421052631578945"/>
  </r>
  <r>
    <n v="3442"/>
    <n v="24"/>
    <x v="0"/>
    <x v="1"/>
    <x v="4"/>
    <x v="2"/>
    <n v="40"/>
    <n v="9"/>
    <n v="7"/>
    <x v="1"/>
    <x v="1"/>
    <x v="46"/>
    <n v="5.7"/>
    <n v="3.7"/>
    <n v="384"/>
    <n v="103.78378378378378"/>
    <n v="-1"/>
    <n v="0.24"/>
    <n v="-1.150943896331845E-2"/>
    <n v="61.05263157894737"/>
  </r>
  <r>
    <n v="3443"/>
    <n v="47"/>
    <x v="0"/>
    <x v="8"/>
    <x v="1"/>
    <x v="1"/>
    <n v="46"/>
    <n v="3.8"/>
    <n v="4.5999999999999996"/>
    <x v="0"/>
    <x v="4"/>
    <x v="3"/>
    <n v="5.0999999999999996"/>
    <n v="2.2999999999999998"/>
    <n v="460"/>
    <n v="200.00000000000003"/>
    <n v="4.2"/>
    <n v="0.21739130434782608"/>
    <n v="-1.150943896331845E-2"/>
    <n v="75.789473684210535"/>
  </r>
  <r>
    <n v="3444"/>
    <n v="27"/>
    <x v="0"/>
    <x v="8"/>
    <x v="5"/>
    <x v="1"/>
    <n v="57"/>
    <n v="6.7"/>
    <n v="7.8"/>
    <x v="1"/>
    <x v="1"/>
    <x v="3"/>
    <n v="5.9"/>
    <n v="3.9"/>
    <n v="570"/>
    <n v="146.15384615384616"/>
    <n v="1.2999999999999998"/>
    <n v="0.17543859649122806"/>
    <n v="-1.150943896331845E-2"/>
    <n v="58.947368421052623"/>
  </r>
  <r>
    <n v="3445"/>
    <n v="34"/>
    <x v="1"/>
    <x v="5"/>
    <x v="3"/>
    <x v="1"/>
    <n v="50"/>
    <n v="5.5"/>
    <n v="6.8"/>
    <x v="0"/>
    <x v="0"/>
    <x v="26"/>
    <n v="3.4"/>
    <n v="7.2"/>
    <n v="125"/>
    <n v="17.361111111111111"/>
    <n v="2.5"/>
    <n v="0.05"/>
    <n v="-1.150943896331845E-2"/>
    <n v="24.210526315789473"/>
  </r>
  <r>
    <n v="3446"/>
    <n v="23"/>
    <x v="0"/>
    <x v="6"/>
    <x v="1"/>
    <x v="2"/>
    <n v="35"/>
    <n v="6.2"/>
    <n v="9.3000000000000007"/>
    <x v="0"/>
    <x v="3"/>
    <x v="12"/>
    <n v="5.2"/>
    <n v="7.1"/>
    <n v="182"/>
    <n v="25.633802816901408"/>
    <n v="1.7999999999999998"/>
    <n v="0.14857142857142858"/>
    <n v="-1.150943896331845E-2"/>
    <n v="25.26315789473685"/>
  </r>
  <r>
    <n v="3447"/>
    <n v="53"/>
    <x v="1"/>
    <x v="3"/>
    <x v="4"/>
    <x v="0"/>
    <n v="44"/>
    <n v="9"/>
    <n v="6.6"/>
    <x v="1"/>
    <x v="1"/>
    <x v="11"/>
    <n v="5.4"/>
    <n v="4.5999999999999996"/>
    <n v="321.2"/>
    <n v="69.826086956521749"/>
    <n v="-1"/>
    <n v="0.16590909090909089"/>
    <n v="-1.150943896331845E-2"/>
    <n v="51.578947368421055"/>
  </r>
  <r>
    <n v="3448"/>
    <n v="24"/>
    <x v="0"/>
    <x v="3"/>
    <x v="5"/>
    <x v="1"/>
    <n v="38"/>
    <n v="3.6"/>
    <n v="5.0999999999999996"/>
    <x v="0"/>
    <x v="4"/>
    <x v="38"/>
    <n v="4.5"/>
    <n v="4.0999999999999996"/>
    <n v="266"/>
    <n v="64.878048780487816"/>
    <n v="4.4000000000000004"/>
    <n v="0.18421052631578946"/>
    <n v="-1.150943896331845E-2"/>
    <n v="56.84210526315789"/>
  </r>
  <r>
    <n v="3449"/>
    <n v="52"/>
    <x v="1"/>
    <x v="5"/>
    <x v="1"/>
    <x v="0"/>
    <n v="41"/>
    <n v="5.3"/>
    <n v="7.4"/>
    <x v="1"/>
    <x v="1"/>
    <x v="51"/>
    <n v="3.9"/>
    <n v="6.5"/>
    <n v="176.29999999999998"/>
    <n v="27.123076923076919"/>
    <n v="2.7"/>
    <n v="0.1048780487804878"/>
    <n v="-1.150943896331845E-2"/>
    <n v="31.578947368421051"/>
  </r>
  <r>
    <n v="3450"/>
    <n v="24"/>
    <x v="1"/>
    <x v="8"/>
    <x v="3"/>
    <x v="1"/>
    <n v="41"/>
    <n v="5.0999999999999996"/>
    <n v="7"/>
    <x v="0"/>
    <x v="0"/>
    <x v="10"/>
    <n v="3.1"/>
    <n v="4.7"/>
    <n v="311.59999999999997"/>
    <n v="66.297872340425528"/>
    <n v="2.9000000000000004"/>
    <n v="0.18536585365853658"/>
    <n v="-1.150943896331845E-2"/>
    <n v="50.526315789473685"/>
  </r>
  <r>
    <n v="3451"/>
    <n v="57"/>
    <x v="0"/>
    <x v="9"/>
    <x v="4"/>
    <x v="1"/>
    <n v="41"/>
    <n v="5.3"/>
    <n v="7.4"/>
    <x v="1"/>
    <x v="1"/>
    <x v="59"/>
    <n v="4.7"/>
    <n v="7"/>
    <n v="139.4"/>
    <n v="19.914285714285715"/>
    <n v="2.7"/>
    <n v="8.2926829268292687E-2"/>
    <n v="-1.150943896331845E-2"/>
    <n v="26.315789473684209"/>
  </r>
  <r>
    <n v="3452"/>
    <n v="53"/>
    <x v="1"/>
    <x v="9"/>
    <x v="0"/>
    <x v="1"/>
    <n v="34"/>
    <n v="3"/>
    <n v="4.7"/>
    <x v="0"/>
    <x v="0"/>
    <x v="35"/>
    <n v="3.8"/>
    <n v="4.2"/>
    <n v="214.2"/>
    <n v="50.999999999999993"/>
    <n v="5"/>
    <n v="0.18529411764705883"/>
    <n v="-1.150943896331845E-2"/>
    <n v="55.78947368421052"/>
  </r>
  <r>
    <n v="3453"/>
    <n v="45"/>
    <x v="0"/>
    <x v="6"/>
    <x v="0"/>
    <x v="0"/>
    <n v="43"/>
    <n v="8.1"/>
    <n v="8"/>
    <x v="1"/>
    <x v="1"/>
    <x v="76"/>
    <n v="3.4"/>
    <n v="6.7"/>
    <n v="193.5"/>
    <n v="28.880597014925371"/>
    <n v="-9.9999999999999645E-2"/>
    <n v="0.10465116279069768"/>
    <n v="-1.150943896331845E-2"/>
    <n v="29.473684210526311"/>
  </r>
  <r>
    <n v="3454"/>
    <n v="20"/>
    <x v="0"/>
    <x v="2"/>
    <x v="2"/>
    <x v="1"/>
    <n v="40"/>
    <n v="8.1999999999999993"/>
    <n v="8.1999999999999993"/>
    <x v="1"/>
    <x v="1"/>
    <x v="52"/>
    <n v="4.0999999999999996"/>
    <n v="5.0999999999999996"/>
    <n v="324"/>
    <n v="63.529411764705884"/>
    <n v="-0.19999999999999929"/>
    <n v="0.20249999999999999"/>
    <n v="-1.150943896331845E-2"/>
    <n v="46.315789473684212"/>
  </r>
  <r>
    <n v="3455"/>
    <n v="23"/>
    <x v="1"/>
    <x v="8"/>
    <x v="1"/>
    <x v="1"/>
    <n v="30"/>
    <n v="7.1"/>
    <n v="10"/>
    <x v="1"/>
    <x v="1"/>
    <x v="48"/>
    <n v="2.8"/>
    <n v="7.2"/>
    <n v="165"/>
    <n v="22.916666666666668"/>
    <n v="0.90000000000000036"/>
    <n v="0.18333333333333332"/>
    <n v="-1.150943896331845E-2"/>
    <n v="24.210526315789473"/>
  </r>
  <r>
    <n v="3456"/>
    <n v="58"/>
    <x v="0"/>
    <x v="0"/>
    <x v="3"/>
    <x v="1"/>
    <n v="61"/>
    <n v="4.2"/>
    <n v="3.7"/>
    <x v="0"/>
    <x v="2"/>
    <x v="3"/>
    <n v="4.4000000000000004"/>
    <n v="1.8"/>
    <n v="610"/>
    <n v="338.88888888888886"/>
    <n v="3.8"/>
    <n v="0.16393442622950818"/>
    <n v="-1.150943896331845E-2"/>
    <n v="81.05263157894737"/>
  </r>
  <r>
    <n v="3457"/>
    <n v="45"/>
    <x v="0"/>
    <x v="0"/>
    <x v="1"/>
    <x v="1"/>
    <n v="53"/>
    <n v="6.6"/>
    <n v="8.1"/>
    <x v="0"/>
    <x v="2"/>
    <x v="3"/>
    <n v="4"/>
    <n v="4.0999999999999996"/>
    <n v="530"/>
    <n v="129.26829268292684"/>
    <n v="1.4000000000000004"/>
    <n v="0.18867924528301888"/>
    <n v="-1.150943896331845E-2"/>
    <n v="56.84210526315789"/>
  </r>
  <r>
    <n v="3458"/>
    <n v="52"/>
    <x v="0"/>
    <x v="8"/>
    <x v="4"/>
    <x v="1"/>
    <n v="41"/>
    <n v="7.5"/>
    <n v="9.1999999999999993"/>
    <x v="1"/>
    <x v="1"/>
    <x v="53"/>
    <n v="3.9"/>
    <n v="6.3"/>
    <n v="266.5"/>
    <n v="42.301587301587304"/>
    <n v="0.5"/>
    <n v="0.15853658536585366"/>
    <n v="-1.150943896331845E-2"/>
    <n v="33.684210526315788"/>
  </r>
  <r>
    <n v="3459"/>
    <n v="52"/>
    <x v="0"/>
    <x v="7"/>
    <x v="2"/>
    <x v="1"/>
    <n v="45"/>
    <n v="6.8"/>
    <n v="9.1999999999999993"/>
    <x v="1"/>
    <x v="1"/>
    <x v="14"/>
    <n v="4.8"/>
    <n v="6.9"/>
    <n v="238.5"/>
    <n v="34.565217391304344"/>
    <n v="1.2000000000000002"/>
    <n v="0.11777777777777777"/>
    <n v="-1.150943896331845E-2"/>
    <n v="27.368421052631575"/>
  </r>
  <r>
    <n v="3460"/>
    <n v="27"/>
    <x v="1"/>
    <x v="2"/>
    <x v="3"/>
    <x v="1"/>
    <n v="35"/>
    <n v="6.1"/>
    <n v="9.1999999999999993"/>
    <x v="1"/>
    <x v="1"/>
    <x v="41"/>
    <n v="3.9"/>
    <n v="6.7"/>
    <n v="203"/>
    <n v="30.298507462686565"/>
    <n v="1.9000000000000004"/>
    <n v="0.1657142857142857"/>
    <n v="-1.150943896331845E-2"/>
    <n v="29.473684210526311"/>
  </r>
  <r>
    <n v="3461"/>
    <n v="39"/>
    <x v="0"/>
    <x v="0"/>
    <x v="1"/>
    <x v="2"/>
    <n v="58"/>
    <n v="8.3000000000000007"/>
    <n v="6.2"/>
    <x v="1"/>
    <x v="1"/>
    <x v="3"/>
    <n v="6.1"/>
    <n v="3.1"/>
    <n v="580"/>
    <n v="187.09677419354838"/>
    <n v="-0.30000000000000071"/>
    <n v="0.17241379310344829"/>
    <n v="-1.150943896331845E-2"/>
    <n v="67.368421052631575"/>
  </r>
  <r>
    <n v="3462"/>
    <n v="35"/>
    <x v="1"/>
    <x v="4"/>
    <x v="3"/>
    <x v="1"/>
    <n v="60"/>
    <n v="5.0999999999999996"/>
    <n v="5.2"/>
    <x v="0"/>
    <x v="4"/>
    <x v="3"/>
    <n v="5.9"/>
    <n v="2.6"/>
    <n v="600"/>
    <n v="230.76923076923077"/>
    <n v="2.9000000000000004"/>
    <n v="0.16666666666666666"/>
    <n v="-1.150943896331845E-2"/>
    <n v="72.631578947368425"/>
  </r>
  <r>
    <n v="3463"/>
    <n v="40"/>
    <x v="1"/>
    <x v="1"/>
    <x v="4"/>
    <x v="1"/>
    <n v="46"/>
    <n v="5.9"/>
    <n v="7.8"/>
    <x v="1"/>
    <x v="1"/>
    <x v="43"/>
    <n v="4.4000000000000004"/>
    <n v="4.5999999999999996"/>
    <n v="400.2"/>
    <n v="87"/>
    <n v="2.0999999999999996"/>
    <n v="0.18913043478260869"/>
    <n v="-1.150943896331845E-2"/>
    <n v="51.578947368421055"/>
  </r>
  <r>
    <n v="3464"/>
    <n v="64"/>
    <x v="0"/>
    <x v="8"/>
    <x v="2"/>
    <x v="1"/>
    <n v="53"/>
    <n v="7.1"/>
    <n v="8.5"/>
    <x v="0"/>
    <x v="0"/>
    <x v="1"/>
    <n v="6.2"/>
    <n v="5.2"/>
    <n v="434.59999999999997"/>
    <n v="83.576923076923066"/>
    <n v="0.90000000000000036"/>
    <n v="0.15471698113207547"/>
    <n v="-1.150943896331845E-2"/>
    <n v="45.263157894736835"/>
  </r>
  <r>
    <n v="3465"/>
    <n v="45"/>
    <x v="0"/>
    <x v="7"/>
    <x v="3"/>
    <x v="1"/>
    <n v="46"/>
    <n v="6.7"/>
    <n v="8.9"/>
    <x v="1"/>
    <x v="1"/>
    <x v="50"/>
    <n v="6.2"/>
    <n v="4.9000000000000004"/>
    <n v="418.59999999999997"/>
    <n v="85.428571428571416"/>
    <n v="1.2999999999999998"/>
    <n v="0.19782608695652174"/>
    <n v="-1.150943896331845E-2"/>
    <n v="48.421052631578945"/>
  </r>
  <r>
    <n v="3466"/>
    <n v="42"/>
    <x v="1"/>
    <x v="4"/>
    <x v="4"/>
    <x v="0"/>
    <n v="34"/>
    <n v="7"/>
    <n v="10"/>
    <x v="1"/>
    <x v="1"/>
    <x v="4"/>
    <n v="4.5999999999999996"/>
    <n v="7.6"/>
    <n v="163.19999999999999"/>
    <n v="21.473684210526315"/>
    <n v="1"/>
    <n v="0.14117647058823529"/>
    <n v="-1.150943896331845E-2"/>
    <n v="20.000000000000004"/>
  </r>
  <r>
    <n v="3467"/>
    <n v="37"/>
    <x v="0"/>
    <x v="1"/>
    <x v="0"/>
    <x v="1"/>
    <n v="41"/>
    <n v="7"/>
    <n v="9.9"/>
    <x v="1"/>
    <x v="1"/>
    <x v="53"/>
    <n v="4.7"/>
    <n v="6.7"/>
    <n v="266.5"/>
    <n v="39.776119402985074"/>
    <n v="1"/>
    <n v="0.15853658536585366"/>
    <n v="-1.150943896331845E-2"/>
    <n v="29.473684210526311"/>
  </r>
  <r>
    <n v="3468"/>
    <n v="50"/>
    <x v="0"/>
    <x v="1"/>
    <x v="3"/>
    <x v="2"/>
    <n v="46"/>
    <n v="7"/>
    <n v="9.4"/>
    <x v="0"/>
    <x v="2"/>
    <x v="42"/>
    <n v="4.4000000000000004"/>
    <n v="5.5"/>
    <n v="391"/>
    <n v="71.090909090909093"/>
    <n v="1"/>
    <n v="0.18478260869565216"/>
    <n v="-1.150943896331845E-2"/>
    <n v="42.105263157894733"/>
  </r>
  <r>
    <n v="3469"/>
    <n v="61"/>
    <x v="0"/>
    <x v="6"/>
    <x v="2"/>
    <x v="0"/>
    <n v="41"/>
    <n v="5.7"/>
    <n v="7.9"/>
    <x v="0"/>
    <x v="0"/>
    <x v="57"/>
    <n v="4.5"/>
    <n v="4.5"/>
    <n v="360.8"/>
    <n v="80.177777777777777"/>
    <n v="2.2999999999999998"/>
    <n v="0.21463414634146344"/>
    <n v="-1.150943896331845E-2"/>
    <n v="52.631578947368418"/>
  </r>
  <r>
    <n v="3470"/>
    <n v="31"/>
    <x v="1"/>
    <x v="2"/>
    <x v="5"/>
    <x v="0"/>
    <n v="43"/>
    <n v="5.2"/>
    <n v="6.9"/>
    <x v="1"/>
    <x v="1"/>
    <x v="40"/>
    <n v="4.5999999999999996"/>
    <n v="4.5999999999999996"/>
    <n v="335.4"/>
    <n v="72.913043478260875"/>
    <n v="2.8"/>
    <n v="0.18139534883720929"/>
    <n v="-1.150943896331845E-2"/>
    <n v="51.578947368421055"/>
  </r>
  <r>
    <n v="3471"/>
    <n v="20"/>
    <x v="1"/>
    <x v="8"/>
    <x v="5"/>
    <x v="1"/>
    <n v="44"/>
    <n v="6.4"/>
    <n v="8.6999999999999993"/>
    <x v="1"/>
    <x v="1"/>
    <x v="23"/>
    <n v="5.5"/>
    <n v="6.5"/>
    <n v="246.39999999999998"/>
    <n v="37.907692307692301"/>
    <n v="1.5999999999999996"/>
    <n v="0.12727272727272726"/>
    <n v="-1.150943896331845E-2"/>
    <n v="31.578947368421051"/>
  </r>
  <r>
    <n v="3472"/>
    <n v="61"/>
    <x v="0"/>
    <x v="7"/>
    <x v="3"/>
    <x v="1"/>
    <n v="44"/>
    <n v="8.5"/>
    <n v="7.4"/>
    <x v="1"/>
    <x v="1"/>
    <x v="22"/>
    <n v="5.4"/>
    <n v="5.6"/>
    <n v="272.8"/>
    <n v="48.714285714285722"/>
    <n v="-0.5"/>
    <n v="0.1409090909090909"/>
    <n v="-1.150943896331845E-2"/>
    <n v="41.052631578947377"/>
  </r>
  <r>
    <n v="3473"/>
    <n v="28"/>
    <x v="0"/>
    <x v="5"/>
    <x v="3"/>
    <x v="1"/>
    <n v="45"/>
    <n v="6.2"/>
    <n v="8.1999999999999993"/>
    <x v="1"/>
    <x v="1"/>
    <x v="0"/>
    <n v="2.7"/>
    <n v="5.4"/>
    <n v="333"/>
    <n v="61.666666666666664"/>
    <n v="1.7999999999999998"/>
    <n v="0.16444444444444445"/>
    <n v="-1.150943896331845E-2"/>
    <n v="43.157894736842103"/>
  </r>
  <r>
    <n v="3474"/>
    <n v="22"/>
    <x v="1"/>
    <x v="6"/>
    <x v="4"/>
    <x v="2"/>
    <n v="36"/>
    <n v="7.1"/>
    <n v="10"/>
    <x v="1"/>
    <x v="1"/>
    <x v="17"/>
    <n v="4.3"/>
    <n v="7"/>
    <n v="216"/>
    <n v="30.857142857142858"/>
    <n v="0.90000000000000036"/>
    <n v="0.16666666666666666"/>
    <n v="-1.150943896331845E-2"/>
    <n v="26.315789473684209"/>
  </r>
  <r>
    <n v="3475"/>
    <n v="45"/>
    <x v="1"/>
    <x v="9"/>
    <x v="1"/>
    <x v="1"/>
    <n v="39"/>
    <n v="6.4"/>
    <n v="9.1999999999999993"/>
    <x v="1"/>
    <x v="1"/>
    <x v="51"/>
    <n v="0.4"/>
    <n v="7.4"/>
    <n v="167.7"/>
    <n v="22.662162162162158"/>
    <n v="1.5999999999999996"/>
    <n v="0.11025641025641025"/>
    <n v="-1.150943896331845E-2"/>
    <n v="22.105263157894733"/>
  </r>
  <r>
    <n v="3476"/>
    <n v="28"/>
    <x v="1"/>
    <x v="4"/>
    <x v="5"/>
    <x v="1"/>
    <n v="34"/>
    <n v="9"/>
    <n v="7.6"/>
    <x v="1"/>
    <x v="1"/>
    <x v="14"/>
    <n v="3.2"/>
    <n v="6.2"/>
    <n v="180.2"/>
    <n v="29.064516129032256"/>
    <n v="-1"/>
    <n v="0.15588235294117647"/>
    <n v="-1.150943896331845E-2"/>
    <n v="34.736842105263158"/>
  </r>
  <r>
    <n v="3477"/>
    <n v="61"/>
    <x v="1"/>
    <x v="5"/>
    <x v="1"/>
    <x v="1"/>
    <n v="52"/>
    <n v="6"/>
    <n v="7.3"/>
    <x v="0"/>
    <x v="0"/>
    <x v="3"/>
    <n v="4.5"/>
    <n v="3.6"/>
    <n v="520"/>
    <n v="144.44444444444443"/>
    <n v="2"/>
    <n v="0.19230769230769232"/>
    <n v="-1.150943896331845E-2"/>
    <n v="62.10526315789474"/>
  </r>
  <r>
    <n v="3478"/>
    <n v="35"/>
    <x v="0"/>
    <x v="4"/>
    <x v="5"/>
    <x v="0"/>
    <n v="30"/>
    <n v="7.1"/>
    <n v="10"/>
    <x v="1"/>
    <x v="1"/>
    <x v="66"/>
    <n v="3.7"/>
    <n v="8.5"/>
    <n v="90"/>
    <n v="10.588235294117647"/>
    <n v="0.90000000000000036"/>
    <n v="0.1"/>
    <n v="-1.150943896331845E-2"/>
    <n v="10.526315789473683"/>
  </r>
  <r>
    <n v="3479"/>
    <n v="43"/>
    <x v="1"/>
    <x v="8"/>
    <x v="3"/>
    <x v="0"/>
    <n v="54"/>
    <n v="5.0999999999999996"/>
    <n v="5.8"/>
    <x v="0"/>
    <x v="0"/>
    <x v="3"/>
    <n v="4"/>
    <n v="2.9"/>
    <n v="540"/>
    <n v="186.20689655172416"/>
    <n v="2.9000000000000004"/>
    <n v="0.18518518518518517"/>
    <n v="-1.150943896331845E-2"/>
    <n v="69.473684210526315"/>
  </r>
  <r>
    <n v="3480"/>
    <n v="33"/>
    <x v="0"/>
    <x v="7"/>
    <x v="2"/>
    <x v="1"/>
    <n v="56"/>
    <n v="4.5"/>
    <n v="4.7"/>
    <x v="0"/>
    <x v="0"/>
    <x v="50"/>
    <n v="3.2"/>
    <n v="2.8"/>
    <n v="509.59999999999997"/>
    <n v="182"/>
    <n v="3.5"/>
    <n v="0.16250000000000001"/>
    <n v="-1.150943896331845E-2"/>
    <n v="70.526315789473685"/>
  </r>
  <r>
    <n v="3481"/>
    <n v="22"/>
    <x v="0"/>
    <x v="7"/>
    <x v="2"/>
    <x v="1"/>
    <n v="42"/>
    <n v="6.2"/>
    <n v="8.6"/>
    <x v="1"/>
    <x v="1"/>
    <x v="32"/>
    <n v="3.8"/>
    <n v="5.8"/>
    <n v="298.2"/>
    <n v="51.413793103448278"/>
    <n v="1.7999999999999998"/>
    <n v="0.16904761904761903"/>
    <n v="-1.150943896331845E-2"/>
    <n v="38.947368421052637"/>
  </r>
  <r>
    <n v="3482"/>
    <n v="53"/>
    <x v="1"/>
    <x v="1"/>
    <x v="5"/>
    <x v="1"/>
    <n v="30"/>
    <n v="8"/>
    <n v="9.5"/>
    <x v="1"/>
    <x v="1"/>
    <x v="44"/>
    <n v="2.2999999999999998"/>
    <n v="9.3000000000000007"/>
    <n v="30"/>
    <n v="3.225806451612903"/>
    <n v="0"/>
    <n v="3.3333333333333333E-2"/>
    <n v="-1.150943896331845E-2"/>
    <n v="2.1052631578947296"/>
  </r>
  <r>
    <n v="3483"/>
    <n v="52"/>
    <x v="0"/>
    <x v="5"/>
    <x v="5"/>
    <x v="1"/>
    <n v="42"/>
    <n v="7.2"/>
    <n v="9.6"/>
    <x v="1"/>
    <x v="1"/>
    <x v="35"/>
    <n v="2"/>
    <n v="6.6"/>
    <n v="264.59999999999997"/>
    <n v="40.090909090909086"/>
    <n v="0.79999999999999982"/>
    <n v="0.15"/>
    <n v="-1.150943896331845E-2"/>
    <n v="30.526315789473692"/>
  </r>
  <r>
    <n v="3484"/>
    <n v="43"/>
    <x v="2"/>
    <x v="7"/>
    <x v="4"/>
    <x v="0"/>
    <n v="44"/>
    <n v="3.1"/>
    <n v="3.7"/>
    <x v="0"/>
    <x v="0"/>
    <x v="38"/>
    <n v="5.7"/>
    <n v="3.3"/>
    <n v="308"/>
    <n v="93.333333333333343"/>
    <n v="4.9000000000000004"/>
    <n v="0.15909090909090909"/>
    <n v="-1.150943896331845E-2"/>
    <n v="65.26315789473685"/>
  </r>
  <r>
    <n v="3485"/>
    <n v="28"/>
    <x v="0"/>
    <x v="0"/>
    <x v="3"/>
    <x v="0"/>
    <n v="36"/>
    <n v="7.3"/>
    <n v="10"/>
    <x v="1"/>
    <x v="1"/>
    <x v="16"/>
    <n v="3.3"/>
    <n v="7.7"/>
    <n v="165.6"/>
    <n v="21.506493506493506"/>
    <n v="0.70000000000000018"/>
    <n v="0.12777777777777777"/>
    <n v="-1.150943896331845E-2"/>
    <n v="18.94736842105263"/>
  </r>
  <r>
    <n v="3486"/>
    <n v="32"/>
    <x v="1"/>
    <x v="4"/>
    <x v="3"/>
    <x v="0"/>
    <n v="40"/>
    <n v="3.9"/>
    <n v="5.4"/>
    <x v="1"/>
    <x v="1"/>
    <x v="8"/>
    <n v="3.7"/>
    <n v="5.0999999999999996"/>
    <n v="204"/>
    <n v="40"/>
    <n v="4.0999999999999996"/>
    <n v="0.1275"/>
    <n v="-1.150943896331845E-2"/>
    <n v="46.315789473684212"/>
  </r>
  <r>
    <n v="3487"/>
    <n v="21"/>
    <x v="1"/>
    <x v="1"/>
    <x v="1"/>
    <x v="1"/>
    <n v="57"/>
    <n v="7.5"/>
    <n v="7.6"/>
    <x v="0"/>
    <x v="0"/>
    <x v="64"/>
    <n v="6.6"/>
    <n v="3.9"/>
    <n v="552.9"/>
    <n v="141.76923076923077"/>
    <n v="0.5"/>
    <n v="0.1701754385964912"/>
    <n v="-1.150943896331845E-2"/>
    <n v="58.947368421052623"/>
  </r>
  <r>
    <n v="3488"/>
    <n v="26"/>
    <x v="0"/>
    <x v="8"/>
    <x v="4"/>
    <x v="0"/>
    <n v="50"/>
    <n v="7"/>
    <n v="9"/>
    <x v="0"/>
    <x v="4"/>
    <x v="64"/>
    <n v="4.4000000000000004"/>
    <n v="4.5999999999999996"/>
    <n v="484.99999999999994"/>
    <n v="105.43478260869564"/>
    <n v="1"/>
    <n v="0.19399999999999998"/>
    <n v="-1.150943896331845E-2"/>
    <n v="51.578947368421055"/>
  </r>
  <r>
    <n v="3489"/>
    <n v="40"/>
    <x v="1"/>
    <x v="7"/>
    <x v="0"/>
    <x v="2"/>
    <n v="37"/>
    <n v="6"/>
    <n v="8.8000000000000007"/>
    <x v="1"/>
    <x v="1"/>
    <x v="73"/>
    <n v="4.7"/>
    <n v="8.1"/>
    <n v="96.2"/>
    <n v="11.876543209876544"/>
    <n v="2"/>
    <n v="7.0270270270270274E-2"/>
    <n v="-1.150943896331845E-2"/>
    <n v="14.736842105263163"/>
  </r>
  <r>
    <n v="3490"/>
    <n v="38"/>
    <x v="0"/>
    <x v="3"/>
    <x v="2"/>
    <x v="2"/>
    <n v="32"/>
    <n v="7.3"/>
    <n v="10"/>
    <x v="1"/>
    <x v="1"/>
    <x v="82"/>
    <n v="2.5"/>
    <n v="9.3000000000000007"/>
    <n v="48"/>
    <n v="5.161290322580645"/>
    <n v="0.70000000000000018"/>
    <n v="4.6875E-2"/>
    <n v="-1.150943896331845E-2"/>
    <n v="2.1052631578947296"/>
  </r>
  <r>
    <n v="3491"/>
    <n v="44"/>
    <x v="1"/>
    <x v="8"/>
    <x v="2"/>
    <x v="2"/>
    <n v="42"/>
    <n v="5.8"/>
    <n v="8"/>
    <x v="0"/>
    <x v="3"/>
    <x v="17"/>
    <n v="5"/>
    <n v="6"/>
    <n v="252"/>
    <n v="42"/>
    <n v="2.2000000000000002"/>
    <n v="0.14285714285714285"/>
    <n v="-1.150943896331845E-2"/>
    <n v="36.84210526315789"/>
  </r>
  <r>
    <n v="3492"/>
    <n v="41"/>
    <x v="0"/>
    <x v="5"/>
    <x v="3"/>
    <x v="1"/>
    <n v="43"/>
    <n v="6.4"/>
    <n v="8.8000000000000007"/>
    <x v="1"/>
    <x v="1"/>
    <x v="33"/>
    <n v="4.8"/>
    <n v="6"/>
    <n v="292.39999999999998"/>
    <n v="48.733333333333327"/>
    <n v="1.5999999999999996"/>
    <n v="0.15813953488372093"/>
    <n v="-1.150943896331845E-2"/>
    <n v="36.84210526315789"/>
  </r>
  <r>
    <n v="3493"/>
    <n v="30"/>
    <x v="1"/>
    <x v="0"/>
    <x v="4"/>
    <x v="0"/>
    <n v="48"/>
    <n v="4"/>
    <n v="4.8"/>
    <x v="0"/>
    <x v="2"/>
    <x v="32"/>
    <n v="5.2"/>
    <n v="3.8"/>
    <n v="340.79999999999995"/>
    <n v="89.68421052631578"/>
    <n v="4"/>
    <n v="0.14791666666666667"/>
    <n v="-1.150943896331845E-2"/>
    <n v="60"/>
  </r>
  <r>
    <n v="3494"/>
    <n v="52"/>
    <x v="0"/>
    <x v="2"/>
    <x v="0"/>
    <x v="2"/>
    <n v="40"/>
    <n v="5.8"/>
    <n v="8.1999999999999993"/>
    <x v="0"/>
    <x v="0"/>
    <x v="35"/>
    <n v="4.2"/>
    <n v="5.9"/>
    <n v="252"/>
    <n v="42.711864406779661"/>
    <n v="2.2000000000000002"/>
    <n v="0.1575"/>
    <n v="-1.150943896331845E-2"/>
    <n v="37.89473684210526"/>
  </r>
  <r>
    <n v="3495"/>
    <n v="51"/>
    <x v="0"/>
    <x v="9"/>
    <x v="2"/>
    <x v="0"/>
    <n v="49"/>
    <n v="7.6"/>
    <n v="8.1999999999999993"/>
    <x v="1"/>
    <x v="1"/>
    <x v="63"/>
    <n v="4.5999999999999996"/>
    <n v="4.4000000000000004"/>
    <n v="460.6"/>
    <n v="104.68181818181817"/>
    <n v="0.40000000000000036"/>
    <n v="0.19183673469387755"/>
    <n v="-1.150943896331845E-2"/>
    <n v="53.684210526315788"/>
  </r>
  <r>
    <n v="3496"/>
    <n v="40"/>
    <x v="0"/>
    <x v="3"/>
    <x v="4"/>
    <x v="1"/>
    <n v="60"/>
    <n v="4.2"/>
    <n v="3.8"/>
    <x v="0"/>
    <x v="0"/>
    <x v="3"/>
    <n v="7.7"/>
    <n v="1.9"/>
    <n v="600"/>
    <n v="315.78947368421052"/>
    <n v="3.8"/>
    <n v="0.16666666666666666"/>
    <n v="-1.150943896331845E-2"/>
    <n v="80"/>
  </r>
  <r>
    <n v="3497"/>
    <n v="58"/>
    <x v="0"/>
    <x v="1"/>
    <x v="0"/>
    <x v="2"/>
    <n v="51"/>
    <n v="7.4"/>
    <n v="8.3000000000000007"/>
    <x v="1"/>
    <x v="1"/>
    <x v="3"/>
    <n v="5.3"/>
    <n v="4.0999999999999996"/>
    <n v="510"/>
    <n v="124.39024390243904"/>
    <n v="0.59999999999999964"/>
    <n v="0.19607843137254902"/>
    <n v="-1.150943896331845E-2"/>
    <n v="56.84210526315789"/>
  </r>
  <r>
    <n v="3498"/>
    <n v="39"/>
    <x v="1"/>
    <x v="4"/>
    <x v="5"/>
    <x v="1"/>
    <n v="44"/>
    <n v="3.2"/>
    <n v="3.9"/>
    <x v="0"/>
    <x v="0"/>
    <x v="14"/>
    <n v="2.4"/>
    <n v="4.3"/>
    <n v="233.2"/>
    <n v="54.232558139534881"/>
    <n v="4.8"/>
    <n v="0.12045454545454545"/>
    <n v="-1.150943896331845E-2"/>
    <n v="54.736842105263165"/>
  </r>
  <r>
    <n v="3499"/>
    <n v="27"/>
    <x v="1"/>
    <x v="5"/>
    <x v="3"/>
    <x v="1"/>
    <n v="43"/>
    <n v="4.4000000000000004"/>
    <n v="5.8"/>
    <x v="0"/>
    <x v="0"/>
    <x v="41"/>
    <n v="5.7"/>
    <n v="5"/>
    <n v="249.4"/>
    <n v="49.88"/>
    <n v="3.5999999999999996"/>
    <n v="0.13488372093023254"/>
    <n v="-1.150943896331845E-2"/>
    <n v="47.368421052631575"/>
  </r>
  <r>
    <n v="3500"/>
    <n v="61"/>
    <x v="1"/>
    <x v="5"/>
    <x v="1"/>
    <x v="1"/>
    <n v="42"/>
    <n v="5.7"/>
    <n v="7.9"/>
    <x v="1"/>
    <x v="1"/>
    <x v="54"/>
    <n v="3.4"/>
    <n v="6.2"/>
    <n v="226.8"/>
    <n v="36.58064516129032"/>
    <n v="2.2999999999999998"/>
    <n v="0.12857142857142859"/>
    <n v="-1.150943896331845E-2"/>
    <n v="34.736842105263158"/>
  </r>
  <r>
    <n v="3501"/>
    <n v="56"/>
    <x v="0"/>
    <x v="2"/>
    <x v="2"/>
    <x v="0"/>
    <n v="54"/>
    <n v="6.4"/>
    <n v="7.7"/>
    <x v="1"/>
    <x v="1"/>
    <x v="3"/>
    <n v="3.3"/>
    <n v="3.9"/>
    <n v="540"/>
    <n v="138.46153846153845"/>
    <n v="1.5999999999999996"/>
    <n v="0.18518518518518517"/>
    <n v="-1.150943896331845E-2"/>
    <n v="58.947368421052623"/>
  </r>
  <r>
    <n v="3502"/>
    <n v="28"/>
    <x v="1"/>
    <x v="3"/>
    <x v="2"/>
    <x v="1"/>
    <n v="39"/>
    <n v="5.3"/>
    <n v="7.6"/>
    <x v="0"/>
    <x v="0"/>
    <x v="8"/>
    <n v="2.7"/>
    <n v="6.3"/>
    <n v="198.89999999999998"/>
    <n v="31.571428571428569"/>
    <n v="2.7"/>
    <n v="0.13076923076923075"/>
    <n v="-1.150943896331845E-2"/>
    <n v="33.684210526315788"/>
  </r>
  <r>
    <n v="3503"/>
    <n v="44"/>
    <x v="0"/>
    <x v="4"/>
    <x v="0"/>
    <x v="1"/>
    <n v="45"/>
    <n v="5.3"/>
    <n v="6.9"/>
    <x v="0"/>
    <x v="0"/>
    <x v="9"/>
    <n v="2.2999999999999998"/>
    <n v="4.5"/>
    <n v="360"/>
    <n v="80"/>
    <n v="2.7"/>
    <n v="0.17777777777777778"/>
    <n v="-1.150943896331845E-2"/>
    <n v="52.631578947368418"/>
  </r>
  <r>
    <n v="3504"/>
    <n v="44"/>
    <x v="1"/>
    <x v="9"/>
    <x v="1"/>
    <x v="0"/>
    <n v="45"/>
    <n v="7.9"/>
    <n v="8.1999999999999993"/>
    <x v="1"/>
    <x v="1"/>
    <x v="54"/>
    <n v="2.9"/>
    <n v="6.4"/>
    <n v="243.00000000000003"/>
    <n v="37.96875"/>
    <n v="9.9999999999999645E-2"/>
    <n v="0.12000000000000001"/>
    <n v="-1.150943896331845E-2"/>
    <n v="32.631578947368418"/>
  </r>
  <r>
    <n v="3505"/>
    <n v="52"/>
    <x v="2"/>
    <x v="6"/>
    <x v="5"/>
    <x v="0"/>
    <n v="40"/>
    <n v="8"/>
    <n v="8.5"/>
    <x v="1"/>
    <x v="1"/>
    <x v="14"/>
    <n v="5.9"/>
    <n v="6.6"/>
    <n v="212"/>
    <n v="32.121212121212125"/>
    <n v="0"/>
    <n v="0.13250000000000001"/>
    <n v="-1.150943896331845E-2"/>
    <n v="30.526315789473692"/>
  </r>
  <r>
    <n v="3506"/>
    <n v="21"/>
    <x v="0"/>
    <x v="6"/>
    <x v="4"/>
    <x v="0"/>
    <n v="34"/>
    <n v="5.6"/>
    <n v="8.4"/>
    <x v="1"/>
    <x v="1"/>
    <x v="59"/>
    <n v="3.7"/>
    <n v="7.5"/>
    <n v="115.6"/>
    <n v="15.413333333333332"/>
    <n v="2.4000000000000004"/>
    <n v="9.9999999999999992E-2"/>
    <n v="-1.150943896331845E-2"/>
    <n v="21.052631578947366"/>
  </r>
  <r>
    <n v="3507"/>
    <n v="38"/>
    <x v="0"/>
    <x v="5"/>
    <x v="3"/>
    <x v="1"/>
    <n v="47"/>
    <n v="5.6"/>
    <n v="7.2"/>
    <x v="0"/>
    <x v="0"/>
    <x v="56"/>
    <n v="5"/>
    <n v="4.0999999999999996"/>
    <n v="423"/>
    <n v="103.17073170731709"/>
    <n v="2.4000000000000004"/>
    <n v="0.19148936170212766"/>
    <n v="-1.150943896331845E-2"/>
    <n v="56.84210526315789"/>
  </r>
  <r>
    <n v="3508"/>
    <n v="39"/>
    <x v="0"/>
    <x v="3"/>
    <x v="4"/>
    <x v="0"/>
    <n v="44"/>
    <n v="5.8"/>
    <n v="7.8"/>
    <x v="0"/>
    <x v="4"/>
    <x v="54"/>
    <n v="3.1"/>
    <n v="6.2"/>
    <n v="237.60000000000002"/>
    <n v="38.322580645161295"/>
    <n v="2.2000000000000002"/>
    <n v="0.12272727272727274"/>
    <n v="-1.150943896331845E-2"/>
    <n v="34.736842105263158"/>
  </r>
  <r>
    <n v="3509"/>
    <n v="61"/>
    <x v="1"/>
    <x v="2"/>
    <x v="0"/>
    <x v="1"/>
    <n v="49"/>
    <n v="9"/>
    <n v="6.1"/>
    <x v="1"/>
    <x v="1"/>
    <x v="3"/>
    <n v="5.2"/>
    <n v="3"/>
    <n v="490"/>
    <n v="163.33333333333334"/>
    <n v="-1"/>
    <n v="0.20408163265306123"/>
    <n v="-1.150943896331845E-2"/>
    <n v="68.421052631578945"/>
  </r>
  <r>
    <n v="3510"/>
    <n v="60"/>
    <x v="1"/>
    <x v="5"/>
    <x v="2"/>
    <x v="1"/>
    <n v="40"/>
    <n v="6.2"/>
    <n v="8.8000000000000007"/>
    <x v="0"/>
    <x v="3"/>
    <x v="67"/>
    <n v="5.5"/>
    <n v="6.1"/>
    <n v="264"/>
    <n v="43.278688524590166"/>
    <n v="1.7999999999999998"/>
    <n v="0.16499999999999998"/>
    <n v="-1.150943896331845E-2"/>
    <n v="35.789473684210535"/>
  </r>
  <r>
    <n v="3511"/>
    <n v="61"/>
    <x v="1"/>
    <x v="6"/>
    <x v="5"/>
    <x v="1"/>
    <n v="54"/>
    <n v="8.6"/>
    <n v="6.3"/>
    <x v="1"/>
    <x v="1"/>
    <x v="43"/>
    <n v="2.7"/>
    <n v="3.8"/>
    <n v="469.79999999999995"/>
    <n v="123.63157894736841"/>
    <n v="-0.59999999999999964"/>
    <n v="0.16111111111111109"/>
    <n v="-1.150943896331845E-2"/>
    <n v="60"/>
  </r>
  <r>
    <n v="3512"/>
    <n v="48"/>
    <x v="0"/>
    <x v="5"/>
    <x v="2"/>
    <x v="0"/>
    <n v="37"/>
    <n v="7.3"/>
    <n v="9.9"/>
    <x v="1"/>
    <x v="1"/>
    <x v="17"/>
    <n v="7.5"/>
    <n v="6.9"/>
    <n v="222"/>
    <n v="32.173913043478258"/>
    <n v="0.70000000000000018"/>
    <n v="0.16216216216216217"/>
    <n v="-1.150943896331845E-2"/>
    <n v="27.368421052631575"/>
  </r>
  <r>
    <n v="3513"/>
    <n v="25"/>
    <x v="1"/>
    <x v="6"/>
    <x v="4"/>
    <x v="1"/>
    <n v="58"/>
    <n v="6"/>
    <n v="6.8"/>
    <x v="0"/>
    <x v="0"/>
    <x v="60"/>
    <n v="4.0999999999999996"/>
    <n v="3.6"/>
    <n v="551"/>
    <n v="153.05555555555554"/>
    <n v="2"/>
    <n v="0.16379310344827586"/>
    <n v="-1.150943896331845E-2"/>
    <n v="62.10526315789474"/>
  </r>
  <r>
    <n v="3514"/>
    <n v="36"/>
    <x v="1"/>
    <x v="3"/>
    <x v="5"/>
    <x v="1"/>
    <n v="31"/>
    <n v="5.2"/>
    <n v="8.1999999999999993"/>
    <x v="1"/>
    <x v="1"/>
    <x v="25"/>
    <n v="2.5"/>
    <n v="7.9"/>
    <n v="74.399999999999991"/>
    <n v="9.4177215189873404"/>
    <n v="2.8"/>
    <n v="7.7419354838709681E-2"/>
    <n v="-1.150943896331845E-2"/>
    <n v="16.84210526315789"/>
  </r>
  <r>
    <n v="3515"/>
    <n v="44"/>
    <x v="0"/>
    <x v="3"/>
    <x v="3"/>
    <x v="1"/>
    <n v="48"/>
    <n v="7.4"/>
    <n v="8.6"/>
    <x v="0"/>
    <x v="4"/>
    <x v="36"/>
    <n v="4.9000000000000004"/>
    <n v="4.7"/>
    <n v="446.40000000000003"/>
    <n v="94.978723404255319"/>
    <n v="0.59999999999999964"/>
    <n v="0.19375000000000001"/>
    <n v="-1.150943896331845E-2"/>
    <n v="50.526315789473685"/>
  </r>
  <r>
    <n v="3516"/>
    <n v="57"/>
    <x v="1"/>
    <x v="2"/>
    <x v="0"/>
    <x v="1"/>
    <n v="48"/>
    <n v="5"/>
    <n v="6.2"/>
    <x v="0"/>
    <x v="0"/>
    <x v="3"/>
    <n v="5.0999999999999996"/>
    <n v="3.1"/>
    <n v="480"/>
    <n v="154.83870967741936"/>
    <n v="3"/>
    <n v="0.20833333333333334"/>
    <n v="-1.150943896331845E-2"/>
    <n v="67.368421052631575"/>
  </r>
  <r>
    <n v="3517"/>
    <n v="23"/>
    <x v="0"/>
    <x v="1"/>
    <x v="3"/>
    <x v="2"/>
    <n v="38"/>
    <n v="5.6"/>
    <n v="8.1"/>
    <x v="0"/>
    <x v="0"/>
    <x v="35"/>
    <n v="3.3"/>
    <n v="5.9"/>
    <n v="239.4"/>
    <n v="40.576271186440678"/>
    <n v="2.4000000000000004"/>
    <n v="0.16578947368421051"/>
    <n v="-1.150943896331845E-2"/>
    <n v="37.89473684210526"/>
  </r>
  <r>
    <n v="3518"/>
    <n v="49"/>
    <x v="0"/>
    <x v="1"/>
    <x v="0"/>
    <x v="2"/>
    <n v="48"/>
    <n v="7.2"/>
    <n v="8.9"/>
    <x v="1"/>
    <x v="1"/>
    <x v="27"/>
    <n v="5.2"/>
    <n v="6.3"/>
    <n v="307.20000000000005"/>
    <n v="48.761904761904773"/>
    <n v="0.79999999999999982"/>
    <n v="0.13333333333333333"/>
    <n v="-1.150943896331845E-2"/>
    <n v="33.684210526315788"/>
  </r>
  <r>
    <n v="3519"/>
    <n v="39"/>
    <x v="1"/>
    <x v="5"/>
    <x v="3"/>
    <x v="1"/>
    <n v="55"/>
    <n v="5.8"/>
    <n v="6.8"/>
    <x v="1"/>
    <x v="1"/>
    <x v="57"/>
    <n v="6.3"/>
    <n v="4"/>
    <n v="484.00000000000006"/>
    <n v="121.00000000000001"/>
    <n v="2.2000000000000002"/>
    <n v="0.16"/>
    <n v="-1.150943896331845E-2"/>
    <n v="57.894736842105267"/>
  </r>
  <r>
    <n v="3520"/>
    <n v="22"/>
    <x v="0"/>
    <x v="5"/>
    <x v="4"/>
    <x v="1"/>
    <n v="30"/>
    <n v="5.6"/>
    <n v="8.9"/>
    <x v="1"/>
    <x v="1"/>
    <x v="17"/>
    <n v="5.2"/>
    <n v="6.4"/>
    <n v="180"/>
    <n v="28.125"/>
    <n v="2.4000000000000004"/>
    <n v="0.2"/>
    <n v="-1.150943896331845E-2"/>
    <n v="32.631578947368418"/>
  </r>
  <r>
    <n v="3521"/>
    <n v="42"/>
    <x v="1"/>
    <x v="5"/>
    <x v="1"/>
    <x v="1"/>
    <n v="49"/>
    <n v="5.7"/>
    <n v="7.2"/>
    <x v="0"/>
    <x v="4"/>
    <x v="64"/>
    <n v="5.3"/>
    <n v="3.8"/>
    <n v="475.29999999999995"/>
    <n v="125.07894736842104"/>
    <n v="2.2999999999999998"/>
    <n v="0.19795918367346937"/>
    <n v="-1.150943896331845E-2"/>
    <n v="60"/>
  </r>
  <r>
    <n v="3522"/>
    <n v="37"/>
    <x v="1"/>
    <x v="2"/>
    <x v="5"/>
    <x v="0"/>
    <n v="30"/>
    <n v="5.2"/>
    <n v="8.3000000000000007"/>
    <x v="1"/>
    <x v="1"/>
    <x v="87"/>
    <n v="2"/>
    <n v="8.1"/>
    <n v="63"/>
    <n v="7.7777777777777777"/>
    <n v="2.8"/>
    <n v="7.0000000000000007E-2"/>
    <n v="-1.150943896331845E-2"/>
    <n v="14.736842105263163"/>
  </r>
  <r>
    <n v="3523"/>
    <n v="45"/>
    <x v="0"/>
    <x v="8"/>
    <x v="0"/>
    <x v="1"/>
    <n v="37"/>
    <n v="6.9"/>
    <n v="10"/>
    <x v="1"/>
    <x v="1"/>
    <x v="62"/>
    <n v="3.3"/>
    <n v="7.8"/>
    <n v="162.80000000000001"/>
    <n v="20.871794871794872"/>
    <n v="1.0999999999999996"/>
    <n v="0.11891891891891893"/>
    <n v="-1.150943896331845E-2"/>
    <n v="17.894736842105267"/>
  </r>
  <r>
    <n v="3524"/>
    <n v="55"/>
    <x v="1"/>
    <x v="5"/>
    <x v="4"/>
    <x v="1"/>
    <n v="58"/>
    <n v="6.3"/>
    <n v="7.1"/>
    <x v="0"/>
    <x v="2"/>
    <x v="3"/>
    <n v="5.2"/>
    <n v="3.5"/>
    <n v="580"/>
    <n v="165.71428571428572"/>
    <n v="1.7000000000000002"/>
    <n v="0.17241379310344829"/>
    <n v="-1.150943896331845E-2"/>
    <n v="63.157894736842103"/>
  </r>
  <r>
    <n v="3525"/>
    <n v="27"/>
    <x v="1"/>
    <x v="1"/>
    <x v="2"/>
    <x v="1"/>
    <n v="40"/>
    <n v="4.2"/>
    <n v="5.7"/>
    <x v="0"/>
    <x v="4"/>
    <x v="17"/>
    <n v="2.8"/>
    <n v="4.9000000000000004"/>
    <n v="240"/>
    <n v="48.979591836734691"/>
    <n v="3.8"/>
    <n v="0.15"/>
    <n v="-1.150943896331845E-2"/>
    <n v="48.421052631578945"/>
  </r>
  <r>
    <n v="3526"/>
    <n v="36"/>
    <x v="0"/>
    <x v="1"/>
    <x v="2"/>
    <x v="1"/>
    <n v="35"/>
    <n v="5.5"/>
    <n v="8.1999999999999993"/>
    <x v="0"/>
    <x v="2"/>
    <x v="52"/>
    <n v="4.9000000000000004"/>
    <n v="5"/>
    <n v="283.5"/>
    <n v="56.7"/>
    <n v="2.5"/>
    <n v="0.23142857142857143"/>
    <n v="-1.150943896331845E-2"/>
    <n v="47.368421052631575"/>
  </r>
  <r>
    <n v="3527"/>
    <n v="50"/>
    <x v="0"/>
    <x v="4"/>
    <x v="3"/>
    <x v="1"/>
    <n v="43"/>
    <n v="5.6"/>
    <n v="7.7"/>
    <x v="0"/>
    <x v="0"/>
    <x v="45"/>
    <n v="6.1"/>
    <n v="5.9"/>
    <n v="253.70000000000002"/>
    <n v="43"/>
    <n v="2.4000000000000004"/>
    <n v="0.1372093023255814"/>
    <n v="-1.150943896331845E-2"/>
    <n v="37.89473684210526"/>
  </r>
  <r>
    <n v="3528"/>
    <n v="56"/>
    <x v="0"/>
    <x v="3"/>
    <x v="2"/>
    <x v="1"/>
    <n v="61"/>
    <n v="5.6"/>
    <n v="5.9"/>
    <x v="0"/>
    <x v="4"/>
    <x v="3"/>
    <n v="5.0999999999999996"/>
    <n v="2.9"/>
    <n v="610"/>
    <n v="210.34482758620689"/>
    <n v="2.4000000000000004"/>
    <n v="0.16393442622950818"/>
    <n v="-1.150943896331845E-2"/>
    <n v="69.473684210526315"/>
  </r>
  <r>
    <n v="3529"/>
    <n v="64"/>
    <x v="0"/>
    <x v="8"/>
    <x v="1"/>
    <x v="1"/>
    <n v="30"/>
    <n v="7.1"/>
    <n v="10"/>
    <x v="1"/>
    <x v="1"/>
    <x v="37"/>
    <n v="4"/>
    <n v="7.9"/>
    <n v="126"/>
    <n v="15.949367088607595"/>
    <n v="0.90000000000000036"/>
    <n v="0.14000000000000001"/>
    <n v="-1.150943896331845E-2"/>
    <n v="16.84210526315789"/>
  </r>
  <r>
    <n v="3530"/>
    <n v="52"/>
    <x v="0"/>
    <x v="6"/>
    <x v="0"/>
    <x v="1"/>
    <n v="36"/>
    <n v="5.0999999999999996"/>
    <n v="7.6"/>
    <x v="1"/>
    <x v="1"/>
    <x v="71"/>
    <n v="2.1"/>
    <n v="7.4"/>
    <n v="100.8"/>
    <n v="13.621621621621621"/>
    <n v="2.9000000000000004"/>
    <n v="7.7777777777777779E-2"/>
    <n v="-1.150943896331845E-2"/>
    <n v="22.105263157894733"/>
  </r>
  <r>
    <n v="3531"/>
    <n v="46"/>
    <x v="0"/>
    <x v="1"/>
    <x v="3"/>
    <x v="2"/>
    <n v="56"/>
    <n v="9"/>
    <n v="5.4"/>
    <x v="1"/>
    <x v="1"/>
    <x v="21"/>
    <n v="5.3"/>
    <n v="4.4000000000000004"/>
    <n v="375.2"/>
    <n v="85.272727272727266"/>
    <n v="-1"/>
    <n v="0.11964285714285715"/>
    <n v="-1.150943896331845E-2"/>
    <n v="53.684210526315788"/>
  </r>
  <r>
    <n v="3532"/>
    <n v="64"/>
    <x v="0"/>
    <x v="9"/>
    <x v="0"/>
    <x v="1"/>
    <n v="59"/>
    <n v="8.3000000000000007"/>
    <n v="6.2"/>
    <x v="1"/>
    <x v="1"/>
    <x v="3"/>
    <n v="4.5"/>
    <n v="3.1"/>
    <n v="590"/>
    <n v="190.32258064516128"/>
    <n v="-0.30000000000000071"/>
    <n v="0.16949152542372881"/>
    <n v="-1.150943896331845E-2"/>
    <n v="67.368421052631575"/>
  </r>
  <r>
    <n v="3533"/>
    <n v="23"/>
    <x v="1"/>
    <x v="9"/>
    <x v="0"/>
    <x v="1"/>
    <n v="44"/>
    <n v="8.3000000000000007"/>
    <n v="7.7"/>
    <x v="1"/>
    <x v="1"/>
    <x v="55"/>
    <n v="4.0999999999999996"/>
    <n v="4.9000000000000004"/>
    <n v="347.6"/>
    <n v="70.938775510204081"/>
    <n v="-0.30000000000000071"/>
    <n v="0.17954545454545456"/>
    <n v="-1.150943896331845E-2"/>
    <n v="48.421052631578945"/>
  </r>
  <r>
    <n v="3534"/>
    <n v="41"/>
    <x v="0"/>
    <x v="1"/>
    <x v="4"/>
    <x v="2"/>
    <n v="35"/>
    <n v="4.5999999999999996"/>
    <n v="7"/>
    <x v="0"/>
    <x v="2"/>
    <x v="0"/>
    <n v="5.0999999999999996"/>
    <n v="4.8"/>
    <n v="259"/>
    <n v="53.958333333333336"/>
    <n v="3.4000000000000004"/>
    <n v="0.21142857142857144"/>
    <n v="-1.150943896331845E-2"/>
    <n v="49.473684210526322"/>
  </r>
  <r>
    <n v="3535"/>
    <n v="45"/>
    <x v="1"/>
    <x v="9"/>
    <x v="2"/>
    <x v="2"/>
    <n v="61"/>
    <n v="3.2"/>
    <n v="2.1"/>
    <x v="0"/>
    <x v="4"/>
    <x v="3"/>
    <n v="4.0999999999999996"/>
    <n v="1.1000000000000001"/>
    <n v="610"/>
    <n v="554.5454545454545"/>
    <n v="4.8"/>
    <n v="0.16393442622950818"/>
    <n v="-1.150943896331845E-2"/>
    <n v="88.421052631578959"/>
  </r>
  <r>
    <n v="3536"/>
    <n v="51"/>
    <x v="1"/>
    <x v="7"/>
    <x v="5"/>
    <x v="1"/>
    <n v="57"/>
    <n v="5.7"/>
    <n v="6.3"/>
    <x v="1"/>
    <x v="1"/>
    <x v="3"/>
    <n v="5.9"/>
    <n v="3.2"/>
    <n v="570"/>
    <n v="178.125"/>
    <n v="2.2999999999999998"/>
    <n v="0.17543859649122806"/>
    <n v="-1.150943896331845E-2"/>
    <n v="66.315789473684205"/>
  </r>
  <r>
    <n v="3537"/>
    <n v="43"/>
    <x v="1"/>
    <x v="8"/>
    <x v="0"/>
    <x v="0"/>
    <n v="50"/>
    <n v="6.6"/>
    <n v="8.5"/>
    <x v="0"/>
    <x v="3"/>
    <x v="69"/>
    <n v="6"/>
    <n v="5.0999999999999996"/>
    <n v="415.00000000000006"/>
    <n v="81.37254901960786"/>
    <n v="1.4000000000000004"/>
    <n v="0.16600000000000001"/>
    <n v="-1.150943896331845E-2"/>
    <n v="46.315789473684212"/>
  </r>
  <r>
    <n v="3538"/>
    <n v="54"/>
    <x v="0"/>
    <x v="3"/>
    <x v="1"/>
    <x v="1"/>
    <n v="38"/>
    <n v="6"/>
    <n v="8.6"/>
    <x v="1"/>
    <x v="1"/>
    <x v="69"/>
    <n v="5"/>
    <n v="5.0999999999999996"/>
    <n v="315.40000000000003"/>
    <n v="61.843137254901968"/>
    <n v="2"/>
    <n v="0.21842105263157896"/>
    <n v="-1.150943896331845E-2"/>
    <n v="46.315789473684212"/>
  </r>
  <r>
    <n v="3539"/>
    <n v="56"/>
    <x v="1"/>
    <x v="1"/>
    <x v="1"/>
    <x v="0"/>
    <n v="44"/>
    <n v="5.4"/>
    <n v="7.2"/>
    <x v="1"/>
    <x v="1"/>
    <x v="28"/>
    <n v="5.4"/>
    <n v="5"/>
    <n v="316.8"/>
    <n v="63.36"/>
    <n v="2.5999999999999996"/>
    <n v="0.16363636363636364"/>
    <n v="-1.150943896331845E-2"/>
    <n v="47.368421052631575"/>
  </r>
  <r>
    <n v="3540"/>
    <n v="51"/>
    <x v="1"/>
    <x v="1"/>
    <x v="5"/>
    <x v="2"/>
    <n v="43"/>
    <n v="3.6"/>
    <n v="4.5999999999999996"/>
    <x v="0"/>
    <x v="4"/>
    <x v="35"/>
    <n v="2.6"/>
    <n v="4.0999999999999996"/>
    <n v="270.89999999999998"/>
    <n v="66.073170731707322"/>
    <n v="4.4000000000000004"/>
    <n v="0.14651162790697675"/>
    <n v="-1.150943896331845E-2"/>
    <n v="56.84210526315789"/>
  </r>
  <r>
    <n v="3541"/>
    <n v="26"/>
    <x v="1"/>
    <x v="6"/>
    <x v="2"/>
    <x v="1"/>
    <n v="47"/>
    <n v="5.2"/>
    <n v="6.6"/>
    <x v="0"/>
    <x v="4"/>
    <x v="69"/>
    <n v="5.3"/>
    <n v="4.2"/>
    <n v="390.1"/>
    <n v="92.88095238095238"/>
    <n v="2.8"/>
    <n v="0.17659574468085107"/>
    <n v="-1.150943896331845E-2"/>
    <n v="55.78947368421052"/>
  </r>
  <r>
    <n v="3542"/>
    <n v="52"/>
    <x v="0"/>
    <x v="8"/>
    <x v="2"/>
    <x v="1"/>
    <n v="56"/>
    <n v="5.8"/>
    <n v="6.7"/>
    <x v="1"/>
    <x v="1"/>
    <x v="3"/>
    <n v="4.8"/>
    <n v="3.3"/>
    <n v="560"/>
    <n v="169.69696969696972"/>
    <n v="2.2000000000000002"/>
    <n v="0.17857142857142858"/>
    <n v="-1.150943896331845E-2"/>
    <n v="65.26315789473685"/>
  </r>
  <r>
    <n v="3543"/>
    <n v="50"/>
    <x v="0"/>
    <x v="5"/>
    <x v="3"/>
    <x v="1"/>
    <n v="52"/>
    <n v="5.5"/>
    <n v="6.5"/>
    <x v="0"/>
    <x v="0"/>
    <x v="3"/>
    <n v="5.8"/>
    <n v="3.2"/>
    <n v="520"/>
    <n v="162.5"/>
    <n v="2.5"/>
    <n v="0.19230769230769232"/>
    <n v="-1.150943896331845E-2"/>
    <n v="66.315789473684205"/>
  </r>
  <r>
    <n v="3544"/>
    <n v="31"/>
    <x v="1"/>
    <x v="5"/>
    <x v="3"/>
    <x v="0"/>
    <n v="36"/>
    <n v="5.4"/>
    <n v="8.1"/>
    <x v="1"/>
    <x v="1"/>
    <x v="14"/>
    <n v="5.7"/>
    <n v="6.4"/>
    <n v="190.79999999999998"/>
    <n v="29.812499999999996"/>
    <n v="2.5999999999999996"/>
    <n v="0.14722222222222223"/>
    <n v="-1.150943896331845E-2"/>
    <n v="32.631578947368418"/>
  </r>
  <r>
    <n v="3545"/>
    <n v="30"/>
    <x v="0"/>
    <x v="0"/>
    <x v="3"/>
    <x v="1"/>
    <n v="56"/>
    <n v="5"/>
    <n v="5.4"/>
    <x v="0"/>
    <x v="3"/>
    <x v="3"/>
    <n v="1.8"/>
    <n v="2.7"/>
    <n v="560"/>
    <n v="207.40740740740739"/>
    <n v="3"/>
    <n v="0.17857142857142858"/>
    <n v="-1.150943896331845E-2"/>
    <n v="71.578947368421055"/>
  </r>
  <r>
    <n v="3546"/>
    <n v="43"/>
    <x v="0"/>
    <x v="4"/>
    <x v="2"/>
    <x v="0"/>
    <n v="47"/>
    <n v="8.6999999999999993"/>
    <n v="6.8"/>
    <x v="1"/>
    <x v="1"/>
    <x v="48"/>
    <n v="3.1"/>
    <n v="5.6"/>
    <n v="258.5"/>
    <n v="46.160714285714292"/>
    <n v="-0.69999999999999929"/>
    <n v="0.11702127659574468"/>
    <n v="-1.150943896331845E-2"/>
    <n v="41.052631578947377"/>
  </r>
  <r>
    <n v="3547"/>
    <n v="27"/>
    <x v="0"/>
    <x v="7"/>
    <x v="0"/>
    <x v="1"/>
    <n v="50"/>
    <n v="7.3"/>
    <n v="8.6"/>
    <x v="1"/>
    <x v="1"/>
    <x v="38"/>
    <n v="1.6"/>
    <n v="5.8"/>
    <n v="350"/>
    <n v="60.344827586206897"/>
    <n v="0.70000000000000018"/>
    <n v="0.14000000000000001"/>
    <n v="-1.150943896331845E-2"/>
    <n v="38.947368421052637"/>
  </r>
  <r>
    <n v="3548"/>
    <n v="51"/>
    <x v="1"/>
    <x v="2"/>
    <x v="4"/>
    <x v="1"/>
    <n v="56"/>
    <n v="7.6"/>
    <n v="7.4"/>
    <x v="1"/>
    <x v="1"/>
    <x v="64"/>
    <n v="3.8"/>
    <n v="3.9"/>
    <n v="543.19999999999993"/>
    <n v="139.28205128205127"/>
    <n v="0.40000000000000036"/>
    <n v="0.17321428571428571"/>
    <n v="-1.150943896331845E-2"/>
    <n v="58.947368421052623"/>
  </r>
  <r>
    <n v="3549"/>
    <n v="57"/>
    <x v="2"/>
    <x v="2"/>
    <x v="5"/>
    <x v="1"/>
    <n v="36"/>
    <n v="6.6"/>
    <n v="9.8000000000000007"/>
    <x v="0"/>
    <x v="4"/>
    <x v="54"/>
    <n v="3.2"/>
    <n v="7.2"/>
    <n v="194.4"/>
    <n v="27"/>
    <n v="1.4000000000000004"/>
    <n v="0.15000000000000002"/>
    <n v="-1.150943896331845E-2"/>
    <n v="24.210526315789473"/>
  </r>
  <r>
    <n v="3550"/>
    <n v="41"/>
    <x v="0"/>
    <x v="0"/>
    <x v="5"/>
    <x v="1"/>
    <n v="44"/>
    <n v="4.2"/>
    <n v="5.4"/>
    <x v="0"/>
    <x v="0"/>
    <x v="39"/>
    <n v="5.0999999999999996"/>
    <n v="4.5999999999999996"/>
    <n v="268.39999999999998"/>
    <n v="58.347826086956523"/>
    <n v="3.8"/>
    <n v="0.13863636363636364"/>
    <n v="-1.150943896331845E-2"/>
    <n v="51.578947368421055"/>
  </r>
  <r>
    <n v="3551"/>
    <n v="53"/>
    <x v="1"/>
    <x v="3"/>
    <x v="5"/>
    <x v="1"/>
    <n v="40"/>
    <n v="7.3"/>
    <n v="9.5"/>
    <x v="1"/>
    <x v="1"/>
    <x v="21"/>
    <n v="5.2"/>
    <n v="6.4"/>
    <n v="268"/>
    <n v="41.875"/>
    <n v="0.70000000000000018"/>
    <n v="0.16750000000000001"/>
    <n v="-1.150943896331845E-2"/>
    <n v="32.631578947368418"/>
  </r>
  <r>
    <n v="3552"/>
    <n v="38"/>
    <x v="1"/>
    <x v="2"/>
    <x v="3"/>
    <x v="1"/>
    <n v="32"/>
    <n v="8.1999999999999993"/>
    <n v="9"/>
    <x v="1"/>
    <x v="1"/>
    <x v="68"/>
    <n v="4.0999999999999996"/>
    <n v="7.8"/>
    <n v="112"/>
    <n v="14.358974358974359"/>
    <n v="-0.19999999999999929"/>
    <n v="0.109375"/>
    <n v="-1.150943896331845E-2"/>
    <n v="17.894736842105267"/>
  </r>
  <r>
    <n v="3553"/>
    <n v="39"/>
    <x v="1"/>
    <x v="5"/>
    <x v="4"/>
    <x v="0"/>
    <n v="47"/>
    <n v="8.4"/>
    <n v="7.1"/>
    <x v="1"/>
    <x v="1"/>
    <x v="3"/>
    <n v="6"/>
    <n v="3.6"/>
    <n v="470"/>
    <n v="130.55555555555554"/>
    <n v="-0.40000000000000036"/>
    <n v="0.21276595744680851"/>
    <n v="-1.150943896331845E-2"/>
    <n v="62.10526315789474"/>
  </r>
  <r>
    <n v="3554"/>
    <n v="33"/>
    <x v="1"/>
    <x v="9"/>
    <x v="1"/>
    <x v="0"/>
    <n v="65"/>
    <n v="7.1"/>
    <n v="7.3"/>
    <x v="0"/>
    <x v="0"/>
    <x v="3"/>
    <n v="3.7"/>
    <n v="3.6"/>
    <n v="650"/>
    <n v="180.55555555555554"/>
    <n v="0.90000000000000036"/>
    <n v="0.15384615384615385"/>
    <n v="-1.150943896331845E-2"/>
    <n v="62.10526315789474"/>
  </r>
  <r>
    <n v="3555"/>
    <n v="52"/>
    <x v="1"/>
    <x v="4"/>
    <x v="2"/>
    <x v="0"/>
    <n v="30"/>
    <n v="6.2"/>
    <n v="9.8000000000000007"/>
    <x v="1"/>
    <x v="1"/>
    <x v="62"/>
    <n v="4.4000000000000004"/>
    <n v="7.7"/>
    <n v="132"/>
    <n v="17.142857142857142"/>
    <n v="1.7999999999999998"/>
    <n v="0.14666666666666667"/>
    <n v="-1.150943896331845E-2"/>
    <n v="18.94736842105263"/>
  </r>
  <r>
    <n v="3556"/>
    <n v="29"/>
    <x v="1"/>
    <x v="8"/>
    <x v="1"/>
    <x v="1"/>
    <n v="44"/>
    <n v="6.2"/>
    <n v="8.4"/>
    <x v="1"/>
    <x v="1"/>
    <x v="7"/>
    <n v="3.5"/>
    <n v="5.7"/>
    <n v="303.60000000000002"/>
    <n v="53.263157894736842"/>
    <n v="1.7999999999999998"/>
    <n v="0.15681818181818183"/>
    <n v="-1.150943896331845E-2"/>
    <n v="40"/>
  </r>
  <r>
    <n v="3557"/>
    <n v="35"/>
    <x v="0"/>
    <x v="5"/>
    <x v="3"/>
    <x v="2"/>
    <n v="50"/>
    <n v="7"/>
    <n v="9"/>
    <x v="1"/>
    <x v="1"/>
    <x v="5"/>
    <n v="5.4"/>
    <n v="5.2"/>
    <n v="430"/>
    <n v="82.692307692307693"/>
    <n v="1"/>
    <n v="0.17199999999999999"/>
    <n v="-1.150943896331845E-2"/>
    <n v="45.263157894736835"/>
  </r>
  <r>
    <n v="3558"/>
    <n v="23"/>
    <x v="1"/>
    <x v="6"/>
    <x v="0"/>
    <x v="0"/>
    <n v="45"/>
    <n v="3.7"/>
    <n v="4.5999999999999996"/>
    <x v="0"/>
    <x v="0"/>
    <x v="69"/>
    <n v="3.7"/>
    <n v="3.1"/>
    <n v="373.50000000000006"/>
    <n v="120.48387096774195"/>
    <n v="4.3"/>
    <n v="0.18444444444444447"/>
    <n v="-1.150943896331845E-2"/>
    <n v="67.368421052631575"/>
  </r>
  <r>
    <n v="3559"/>
    <n v="46"/>
    <x v="0"/>
    <x v="8"/>
    <x v="3"/>
    <x v="1"/>
    <n v="44"/>
    <n v="7.2"/>
    <n v="9.4"/>
    <x v="1"/>
    <x v="1"/>
    <x v="18"/>
    <n v="4.3"/>
    <n v="6"/>
    <n v="330"/>
    <n v="55"/>
    <n v="0.79999999999999982"/>
    <n v="0.17045454545454544"/>
    <n v="-1.150943896331845E-2"/>
    <n v="36.84210526315789"/>
  </r>
  <r>
    <n v="3560"/>
    <n v="47"/>
    <x v="0"/>
    <x v="2"/>
    <x v="4"/>
    <x v="1"/>
    <n v="34"/>
    <n v="5.5"/>
    <n v="8.3000000000000007"/>
    <x v="1"/>
    <x v="1"/>
    <x v="77"/>
    <n v="3.2"/>
    <n v="7.2"/>
    <n v="136"/>
    <n v="18.888888888888889"/>
    <n v="2.5"/>
    <n v="0.11764705882352941"/>
    <n v="-1.150943896331845E-2"/>
    <n v="24.210526315789473"/>
  </r>
  <r>
    <n v="3561"/>
    <n v="62"/>
    <x v="1"/>
    <x v="6"/>
    <x v="3"/>
    <x v="1"/>
    <n v="46"/>
    <n v="9"/>
    <n v="6.4"/>
    <x v="1"/>
    <x v="1"/>
    <x v="69"/>
    <n v="5.2"/>
    <n v="4.0999999999999996"/>
    <n v="381.8"/>
    <n v="93.121951219512212"/>
    <n v="-1"/>
    <n v="0.18043478260869567"/>
    <n v="-1.150943896331845E-2"/>
    <n v="56.84210526315789"/>
  </r>
  <r>
    <n v="3562"/>
    <n v="35"/>
    <x v="1"/>
    <x v="8"/>
    <x v="5"/>
    <x v="2"/>
    <n v="38"/>
    <n v="5.7"/>
    <n v="8.3000000000000007"/>
    <x v="0"/>
    <x v="4"/>
    <x v="48"/>
    <n v="2.8"/>
    <n v="6.4"/>
    <n v="209"/>
    <n v="32.65625"/>
    <n v="2.2999999999999998"/>
    <n v="0.14473684210526316"/>
    <n v="-1.150943896331845E-2"/>
    <n v="32.631578947368418"/>
  </r>
  <r>
    <n v="3563"/>
    <n v="52"/>
    <x v="1"/>
    <x v="1"/>
    <x v="0"/>
    <x v="1"/>
    <n v="30"/>
    <n v="6.5"/>
    <n v="10"/>
    <x v="1"/>
    <x v="1"/>
    <x v="16"/>
    <n v="4.3"/>
    <n v="7.7"/>
    <n v="138"/>
    <n v="17.922077922077921"/>
    <n v="1.5"/>
    <n v="0.15333333333333332"/>
    <n v="-1.150943896331845E-2"/>
    <n v="18.94736842105263"/>
  </r>
  <r>
    <n v="3564"/>
    <n v="38"/>
    <x v="0"/>
    <x v="7"/>
    <x v="0"/>
    <x v="1"/>
    <n v="54"/>
    <n v="6.4"/>
    <n v="7.7"/>
    <x v="1"/>
    <x v="1"/>
    <x v="3"/>
    <n v="3.8"/>
    <n v="3.9"/>
    <n v="540"/>
    <n v="138.46153846153845"/>
    <n v="1.5999999999999996"/>
    <n v="0.18518518518518517"/>
    <n v="-1.150943896331845E-2"/>
    <n v="58.947368421052623"/>
  </r>
  <r>
    <n v="3565"/>
    <n v="40"/>
    <x v="0"/>
    <x v="5"/>
    <x v="2"/>
    <x v="1"/>
    <n v="52"/>
    <n v="5.2"/>
    <n v="6"/>
    <x v="0"/>
    <x v="2"/>
    <x v="3"/>
    <n v="7.4"/>
    <n v="3"/>
    <n v="520"/>
    <n v="173.33333333333334"/>
    <n v="2.8"/>
    <n v="0.19230769230769232"/>
    <n v="-1.150943896331845E-2"/>
    <n v="68.421052631578945"/>
  </r>
  <r>
    <n v="3566"/>
    <n v="41"/>
    <x v="1"/>
    <x v="6"/>
    <x v="2"/>
    <x v="0"/>
    <n v="45"/>
    <n v="6.9"/>
    <n v="9.3000000000000007"/>
    <x v="1"/>
    <x v="1"/>
    <x v="45"/>
    <n v="3.1"/>
    <n v="6.7"/>
    <n v="265.5"/>
    <n v="39.626865671641788"/>
    <n v="1.0999999999999996"/>
    <n v="0.13111111111111112"/>
    <n v="-1.150943896331845E-2"/>
    <n v="29.473684210526311"/>
  </r>
  <r>
    <n v="3567"/>
    <n v="28"/>
    <x v="0"/>
    <x v="0"/>
    <x v="5"/>
    <x v="1"/>
    <n v="46"/>
    <n v="6.7"/>
    <n v="9"/>
    <x v="0"/>
    <x v="0"/>
    <x v="30"/>
    <n v="0.7"/>
    <n v="7.9"/>
    <n v="147.20000000000002"/>
    <n v="18.632911392405063"/>
    <n v="1.2999999999999998"/>
    <n v="6.9565217391304349E-2"/>
    <n v="-1.150943896331845E-2"/>
    <n v="16.84210526315789"/>
  </r>
  <r>
    <n v="3568"/>
    <n v="28"/>
    <x v="1"/>
    <x v="7"/>
    <x v="0"/>
    <x v="1"/>
    <n v="53"/>
    <n v="7.7"/>
    <n v="7.6"/>
    <x v="1"/>
    <x v="1"/>
    <x v="3"/>
    <n v="5.2"/>
    <n v="3.8"/>
    <n v="530"/>
    <n v="139.47368421052633"/>
    <n v="0.29999999999999982"/>
    <n v="0.18867924528301888"/>
    <n v="-1.150943896331845E-2"/>
    <n v="60"/>
  </r>
  <r>
    <n v="3569"/>
    <n v="28"/>
    <x v="0"/>
    <x v="8"/>
    <x v="5"/>
    <x v="1"/>
    <n v="46"/>
    <n v="7.3"/>
    <n v="9"/>
    <x v="0"/>
    <x v="2"/>
    <x v="42"/>
    <n v="4.4000000000000004"/>
    <n v="5.2"/>
    <n v="391"/>
    <n v="75.192307692307693"/>
    <n v="0.70000000000000018"/>
    <n v="0.18478260869565216"/>
    <n v="-1.150943896331845E-2"/>
    <n v="45.263157894736835"/>
  </r>
  <r>
    <n v="3570"/>
    <n v="46"/>
    <x v="0"/>
    <x v="3"/>
    <x v="0"/>
    <x v="1"/>
    <n v="52"/>
    <n v="6.5"/>
    <n v="8"/>
    <x v="0"/>
    <x v="5"/>
    <x v="6"/>
    <n v="4.2"/>
    <n v="4.0999999999999996"/>
    <n v="509.6"/>
    <n v="124.29268292682929"/>
    <n v="1.5"/>
    <n v="0.18846153846153849"/>
    <n v="-1.150943896331845E-2"/>
    <n v="56.84210526315789"/>
  </r>
  <r>
    <n v="3571"/>
    <n v="36"/>
    <x v="2"/>
    <x v="0"/>
    <x v="4"/>
    <x v="1"/>
    <n v="42"/>
    <n v="5"/>
    <n v="6.8"/>
    <x v="0"/>
    <x v="0"/>
    <x v="75"/>
    <n v="5.5"/>
    <n v="5.5"/>
    <n v="239.4"/>
    <n v="43.527272727272731"/>
    <n v="3"/>
    <n v="0.13571428571428573"/>
    <n v="-1.150943896331845E-2"/>
    <n v="42.105263157894733"/>
  </r>
  <r>
    <n v="3572"/>
    <n v="63"/>
    <x v="0"/>
    <x v="5"/>
    <x v="3"/>
    <x v="1"/>
    <n v="55"/>
    <n v="5"/>
    <n v="5.5"/>
    <x v="0"/>
    <x v="3"/>
    <x v="7"/>
    <n v="5.2"/>
    <n v="4.3"/>
    <n v="379.5"/>
    <n v="88.255813953488371"/>
    <n v="3"/>
    <n v="0.12545454545454546"/>
    <n v="-1.150943896331845E-2"/>
    <n v="54.736842105263165"/>
  </r>
  <r>
    <n v="3573"/>
    <n v="64"/>
    <x v="0"/>
    <x v="1"/>
    <x v="2"/>
    <x v="0"/>
    <n v="47"/>
    <n v="8.6999999999999993"/>
    <n v="6.8"/>
    <x v="1"/>
    <x v="1"/>
    <x v="24"/>
    <n v="4.2"/>
    <n v="5.9"/>
    <n v="235"/>
    <n v="39.83050847457627"/>
    <n v="-0.69999999999999929"/>
    <n v="0.10638297872340426"/>
    <n v="-1.150943896331845E-2"/>
    <n v="37.89473684210526"/>
  </r>
  <r>
    <n v="3574"/>
    <n v="27"/>
    <x v="0"/>
    <x v="6"/>
    <x v="4"/>
    <x v="0"/>
    <n v="46"/>
    <n v="6.3"/>
    <n v="8.4"/>
    <x v="1"/>
    <x v="1"/>
    <x v="28"/>
    <n v="3.3"/>
    <n v="5.6"/>
    <n v="331.2"/>
    <n v="59.142857142857146"/>
    <n v="1.7000000000000002"/>
    <n v="0.15652173913043479"/>
    <n v="-1.150943896331845E-2"/>
    <n v="41.052631578947377"/>
  </r>
  <r>
    <n v="3575"/>
    <n v="35"/>
    <x v="1"/>
    <x v="9"/>
    <x v="3"/>
    <x v="0"/>
    <n v="34"/>
    <n v="9"/>
    <n v="7.6"/>
    <x v="1"/>
    <x v="1"/>
    <x v="24"/>
    <n v="3"/>
    <n v="6.3"/>
    <n v="170"/>
    <n v="26.984126984126984"/>
    <n v="-1"/>
    <n v="0.14705882352941177"/>
    <n v="-1.150943896331845E-2"/>
    <n v="33.684210526315788"/>
  </r>
  <r>
    <n v="3576"/>
    <n v="37"/>
    <x v="1"/>
    <x v="6"/>
    <x v="2"/>
    <x v="1"/>
    <n v="47"/>
    <n v="5"/>
    <n v="6.3"/>
    <x v="0"/>
    <x v="0"/>
    <x v="3"/>
    <n v="4.5999999999999996"/>
    <n v="3.1"/>
    <n v="470"/>
    <n v="151.61290322580643"/>
    <n v="3"/>
    <n v="0.21276595744680851"/>
    <n v="-1.150943896331845E-2"/>
    <n v="67.368421052631575"/>
  </r>
  <r>
    <n v="3577"/>
    <n v="52"/>
    <x v="0"/>
    <x v="7"/>
    <x v="5"/>
    <x v="0"/>
    <n v="38"/>
    <n v="9"/>
    <n v="7.2"/>
    <x v="1"/>
    <x v="1"/>
    <x v="39"/>
    <n v="1.8"/>
    <n v="5.5"/>
    <n v="231.79999999999998"/>
    <n v="42.145454545454541"/>
    <n v="-1"/>
    <n v="0.16052631578947368"/>
    <n v="-1.150943896331845E-2"/>
    <n v="42.105263157894733"/>
  </r>
  <r>
    <n v="3578"/>
    <n v="20"/>
    <x v="0"/>
    <x v="6"/>
    <x v="4"/>
    <x v="1"/>
    <n v="39"/>
    <n v="4.8"/>
    <n v="6.8"/>
    <x v="0"/>
    <x v="0"/>
    <x v="38"/>
    <n v="4.7"/>
    <n v="4.9000000000000004"/>
    <n v="273"/>
    <n v="55.714285714285708"/>
    <n v="3.2"/>
    <n v="0.17948717948717949"/>
    <n v="-1.150943896331845E-2"/>
    <n v="48.421052631578945"/>
  </r>
  <r>
    <n v="3579"/>
    <n v="31"/>
    <x v="1"/>
    <x v="7"/>
    <x v="1"/>
    <x v="1"/>
    <n v="38"/>
    <n v="5.5"/>
    <n v="8"/>
    <x v="0"/>
    <x v="3"/>
    <x v="24"/>
    <n v="4.0999999999999996"/>
    <n v="6.5"/>
    <n v="190"/>
    <n v="29.23076923076923"/>
    <n v="2.5"/>
    <n v="0.13157894736842105"/>
    <n v="-1.150943896331845E-2"/>
    <n v="31.578947368421051"/>
  </r>
  <r>
    <n v="3580"/>
    <n v="25"/>
    <x v="0"/>
    <x v="0"/>
    <x v="1"/>
    <x v="2"/>
    <n v="36"/>
    <n v="6.9"/>
    <n v="10"/>
    <x v="1"/>
    <x v="1"/>
    <x v="16"/>
    <n v="3.7"/>
    <n v="7.7"/>
    <n v="165.6"/>
    <n v="21.506493506493506"/>
    <n v="1.0999999999999996"/>
    <n v="0.12777777777777777"/>
    <n v="-1.150943896331845E-2"/>
    <n v="18.94736842105263"/>
  </r>
  <r>
    <n v="3581"/>
    <n v="60"/>
    <x v="1"/>
    <x v="6"/>
    <x v="2"/>
    <x v="0"/>
    <n v="61"/>
    <n v="7.7"/>
    <n v="6.9"/>
    <x v="0"/>
    <x v="3"/>
    <x v="36"/>
    <n v="5.4"/>
    <n v="3.8"/>
    <n v="567.30000000000007"/>
    <n v="149.28947368421055"/>
    <n v="0.29999999999999982"/>
    <n v="0.15245901639344264"/>
    <n v="-1.150943896331845E-2"/>
    <n v="60"/>
  </r>
  <r>
    <n v="3582"/>
    <n v="24"/>
    <x v="0"/>
    <x v="0"/>
    <x v="4"/>
    <x v="1"/>
    <n v="55"/>
    <n v="7.2"/>
    <n v="8.1999999999999993"/>
    <x v="1"/>
    <x v="1"/>
    <x v="1"/>
    <n v="3.4"/>
    <n v="5"/>
    <n v="450.99999999999994"/>
    <n v="90.199999999999989"/>
    <n v="0.79999999999999982"/>
    <n v="0.14909090909090908"/>
    <n v="-1.150943896331845E-2"/>
    <n v="47.368421052631575"/>
  </r>
  <r>
    <n v="3583"/>
    <n v="35"/>
    <x v="0"/>
    <x v="1"/>
    <x v="3"/>
    <x v="2"/>
    <n v="60"/>
    <n v="3.3"/>
    <n v="2.5"/>
    <x v="0"/>
    <x v="4"/>
    <x v="63"/>
    <n v="4.0999999999999996"/>
    <n v="1.6"/>
    <n v="564"/>
    <n v="352.5"/>
    <n v="4.7"/>
    <n v="0.15666666666666668"/>
    <n v="-1.150943896331845E-2"/>
    <n v="83.15789473684211"/>
  </r>
  <r>
    <n v="3584"/>
    <n v="37"/>
    <x v="1"/>
    <x v="1"/>
    <x v="3"/>
    <x v="2"/>
    <n v="35"/>
    <n v="5.3"/>
    <n v="8"/>
    <x v="1"/>
    <x v="1"/>
    <x v="76"/>
    <n v="3.1"/>
    <n v="6.8"/>
    <n v="157.5"/>
    <n v="23.161764705882355"/>
    <n v="2.7"/>
    <n v="0.12857142857142856"/>
    <n v="-1.150943896331845E-2"/>
    <n v="28.421052631578945"/>
  </r>
  <r>
    <n v="3585"/>
    <n v="37"/>
    <x v="0"/>
    <x v="7"/>
    <x v="4"/>
    <x v="0"/>
    <n v="45"/>
    <n v="4.5"/>
    <n v="5.7"/>
    <x v="1"/>
    <x v="1"/>
    <x v="24"/>
    <n v="5.3"/>
    <n v="5.4"/>
    <n v="225"/>
    <n v="41.666666666666664"/>
    <n v="3.5"/>
    <n v="0.1111111111111111"/>
    <n v="-1.150943896331845E-2"/>
    <n v="43.157894736842103"/>
  </r>
  <r>
    <n v="3586"/>
    <n v="20"/>
    <x v="1"/>
    <x v="8"/>
    <x v="1"/>
    <x v="0"/>
    <n v="34"/>
    <n v="4.0999999999999996"/>
    <n v="6.3"/>
    <x v="0"/>
    <x v="2"/>
    <x v="68"/>
    <n v="4.5999999999999996"/>
    <n v="6.4"/>
    <n v="119"/>
    <n v="18.59375"/>
    <n v="3.9000000000000004"/>
    <n v="0.10294117647058823"/>
    <n v="-1.150943896331845E-2"/>
    <n v="32.631578947368418"/>
  </r>
  <r>
    <n v="3587"/>
    <n v="38"/>
    <x v="0"/>
    <x v="1"/>
    <x v="4"/>
    <x v="0"/>
    <n v="39"/>
    <n v="6.2"/>
    <n v="8.9"/>
    <x v="1"/>
    <x v="1"/>
    <x v="45"/>
    <n v="4.5999999999999996"/>
    <n v="6.5"/>
    <n v="230.10000000000002"/>
    <n v="35.400000000000006"/>
    <n v="1.7999999999999998"/>
    <n v="0.1512820512820513"/>
    <n v="-1.150943896331845E-2"/>
    <n v="31.578947368421051"/>
  </r>
  <r>
    <n v="3588"/>
    <n v="27"/>
    <x v="0"/>
    <x v="4"/>
    <x v="1"/>
    <x v="1"/>
    <n v="37"/>
    <n v="3"/>
    <n v="4.3"/>
    <x v="0"/>
    <x v="0"/>
    <x v="85"/>
    <n v="5"/>
    <n v="6.2"/>
    <n v="70.3"/>
    <n v="11.338709677419354"/>
    <n v="5"/>
    <n v="5.1351351351351347E-2"/>
    <n v="-1.150943896331845E-2"/>
    <n v="34.736842105263158"/>
  </r>
  <r>
    <n v="3589"/>
    <n v="22"/>
    <x v="2"/>
    <x v="6"/>
    <x v="1"/>
    <x v="1"/>
    <n v="54"/>
    <n v="7.7"/>
    <n v="7.6"/>
    <x v="1"/>
    <x v="1"/>
    <x v="3"/>
    <n v="5.9"/>
    <n v="3.8"/>
    <n v="540"/>
    <n v="142.10526315789474"/>
    <n v="0.29999999999999982"/>
    <n v="0.18518518518518517"/>
    <n v="-1.150943896331845E-2"/>
    <n v="60"/>
  </r>
  <r>
    <n v="3590"/>
    <n v="44"/>
    <x v="0"/>
    <x v="4"/>
    <x v="5"/>
    <x v="0"/>
    <n v="41"/>
    <n v="7.3"/>
    <n v="9.4"/>
    <x v="1"/>
    <x v="1"/>
    <x v="20"/>
    <n v="5.8"/>
    <n v="5.0999999999999996"/>
    <n v="377.2"/>
    <n v="73.960784313725497"/>
    <n v="0.70000000000000018"/>
    <n v="0.224390243902439"/>
    <n v="-1.150943896331845E-2"/>
    <n v="46.315789473684212"/>
  </r>
  <r>
    <n v="3591"/>
    <n v="24"/>
    <x v="1"/>
    <x v="6"/>
    <x v="5"/>
    <x v="1"/>
    <n v="53"/>
    <n v="8.6"/>
    <n v="6.3"/>
    <x v="1"/>
    <x v="1"/>
    <x v="3"/>
    <n v="7.1"/>
    <n v="3.1"/>
    <n v="530"/>
    <n v="170.96774193548387"/>
    <n v="-0.59999999999999964"/>
    <n v="0.18867924528301888"/>
    <n v="-1.150943896331845E-2"/>
    <n v="67.368421052631575"/>
  </r>
  <r>
    <n v="3592"/>
    <n v="59"/>
    <x v="0"/>
    <x v="2"/>
    <x v="3"/>
    <x v="1"/>
    <n v="49"/>
    <n v="4.5999999999999996"/>
    <n v="5.5"/>
    <x v="0"/>
    <x v="4"/>
    <x v="50"/>
    <n v="5.9"/>
    <n v="3.2"/>
    <n v="445.9"/>
    <n v="139.34374999999997"/>
    <n v="3.4000000000000004"/>
    <n v="0.18571428571428572"/>
    <n v="-1.150943896331845E-2"/>
    <n v="66.315789473684205"/>
  </r>
  <r>
    <n v="3593"/>
    <n v="38"/>
    <x v="1"/>
    <x v="0"/>
    <x v="2"/>
    <x v="1"/>
    <n v="63"/>
    <n v="4.7"/>
    <n v="4.3"/>
    <x v="0"/>
    <x v="4"/>
    <x v="3"/>
    <n v="7.3"/>
    <n v="2.2000000000000002"/>
    <n v="630"/>
    <n v="286.36363636363632"/>
    <n v="3.3"/>
    <n v="0.15873015873015872"/>
    <n v="-1.150943896331845E-2"/>
    <n v="76.84210526315789"/>
  </r>
  <r>
    <n v="3594"/>
    <n v="37"/>
    <x v="1"/>
    <x v="7"/>
    <x v="0"/>
    <x v="1"/>
    <n v="33"/>
    <n v="7.8"/>
    <n v="9.5"/>
    <x v="1"/>
    <x v="1"/>
    <x v="14"/>
    <n v="3.8"/>
    <n v="7.1"/>
    <n v="174.9"/>
    <n v="24.633802816901412"/>
    <n v="0.20000000000000018"/>
    <n v="0.16060606060606061"/>
    <n v="-1.150943896331845E-2"/>
    <n v="25.26315789473685"/>
  </r>
  <r>
    <n v="3595"/>
    <n v="50"/>
    <x v="0"/>
    <x v="5"/>
    <x v="4"/>
    <x v="2"/>
    <n v="55"/>
    <n v="7.9"/>
    <n v="7.2"/>
    <x v="1"/>
    <x v="1"/>
    <x v="3"/>
    <n v="4.5999999999999996"/>
    <n v="3.6"/>
    <n v="550"/>
    <n v="152.77777777777777"/>
    <n v="9.9999999999999645E-2"/>
    <n v="0.18181818181818182"/>
    <n v="-1.150943896331845E-2"/>
    <n v="62.10526315789474"/>
  </r>
  <r>
    <n v="3596"/>
    <n v="52"/>
    <x v="1"/>
    <x v="5"/>
    <x v="1"/>
    <x v="0"/>
    <n v="54"/>
    <n v="8.1999999999999993"/>
    <n v="6.8"/>
    <x v="1"/>
    <x v="1"/>
    <x v="3"/>
    <n v="5.2"/>
    <n v="3.4"/>
    <n v="540"/>
    <n v="158.8235294117647"/>
    <n v="-0.19999999999999929"/>
    <n v="0.18518518518518517"/>
    <n v="-1.150943896331845E-2"/>
    <n v="64.21052631578948"/>
  </r>
  <r>
    <n v="3597"/>
    <n v="37"/>
    <x v="1"/>
    <x v="3"/>
    <x v="4"/>
    <x v="1"/>
    <n v="37"/>
    <n v="7.9"/>
    <n v="8.9"/>
    <x v="1"/>
    <x v="1"/>
    <x v="66"/>
    <n v="3.3"/>
    <n v="7.9"/>
    <n v="111"/>
    <n v="14.050632911392404"/>
    <n v="9.9999999999999645E-2"/>
    <n v="8.1081081081081086E-2"/>
    <n v="-1.150943896331845E-2"/>
    <n v="16.84210526315789"/>
  </r>
  <r>
    <n v="3598"/>
    <n v="58"/>
    <x v="0"/>
    <x v="8"/>
    <x v="2"/>
    <x v="2"/>
    <n v="53"/>
    <n v="6.5"/>
    <n v="8"/>
    <x v="0"/>
    <x v="2"/>
    <x v="64"/>
    <n v="4.0999999999999996"/>
    <n v="4.2"/>
    <n v="514.09999999999991"/>
    <n v="122.40476190476188"/>
    <n v="1.5"/>
    <n v="0.18301886792452829"/>
    <n v="-1.150943896331845E-2"/>
    <n v="55.78947368421052"/>
  </r>
  <r>
    <n v="3599"/>
    <n v="35"/>
    <x v="1"/>
    <x v="7"/>
    <x v="2"/>
    <x v="2"/>
    <n v="47"/>
    <n v="5.5"/>
    <n v="7.1"/>
    <x v="0"/>
    <x v="3"/>
    <x v="43"/>
    <n v="4.0999999999999996"/>
    <n v="4.2"/>
    <n v="408.9"/>
    <n v="97.357142857142847"/>
    <n v="2.5"/>
    <n v="0.18510638297872339"/>
    <n v="-1.150943896331845E-2"/>
    <n v="55.78947368421052"/>
  </r>
  <r>
    <n v="3600"/>
    <n v="35"/>
    <x v="1"/>
    <x v="1"/>
    <x v="0"/>
    <x v="1"/>
    <n v="43"/>
    <n v="7.3"/>
    <n v="9.1999999999999993"/>
    <x v="1"/>
    <x v="1"/>
    <x v="18"/>
    <n v="4"/>
    <n v="5.9"/>
    <n v="322.5"/>
    <n v="54.66101694915254"/>
    <n v="0.70000000000000018"/>
    <n v="0.1744186046511628"/>
    <n v="-1.150943896331845E-2"/>
    <n v="37.89473684210526"/>
  </r>
  <r>
    <n v="3601"/>
    <n v="57"/>
    <x v="0"/>
    <x v="9"/>
    <x v="0"/>
    <x v="2"/>
    <n v="38"/>
    <n v="5.5"/>
    <n v="8"/>
    <x v="1"/>
    <x v="1"/>
    <x v="18"/>
    <n v="3.2"/>
    <n v="5.3"/>
    <n v="285"/>
    <n v="53.773584905660378"/>
    <n v="2.5"/>
    <n v="0.19736842105263158"/>
    <n v="-1.150943896331845E-2"/>
    <n v="44.21052631578948"/>
  </r>
  <r>
    <n v="3602"/>
    <n v="60"/>
    <x v="0"/>
    <x v="8"/>
    <x v="1"/>
    <x v="1"/>
    <n v="39"/>
    <n v="6.4"/>
    <n v="9.1"/>
    <x v="1"/>
    <x v="1"/>
    <x v="1"/>
    <n v="4"/>
    <n v="5.5"/>
    <n v="319.79999999999995"/>
    <n v="58.145454545454534"/>
    <n v="1.5999999999999996"/>
    <n v="0.21025641025641023"/>
    <n v="-1.150943896331845E-2"/>
    <n v="42.105263157894733"/>
  </r>
  <r>
    <n v="3603"/>
    <n v="26"/>
    <x v="0"/>
    <x v="8"/>
    <x v="5"/>
    <x v="1"/>
    <n v="61"/>
    <n v="5.6"/>
    <n v="5.8"/>
    <x v="0"/>
    <x v="0"/>
    <x v="3"/>
    <n v="6.2"/>
    <n v="2.9"/>
    <n v="610"/>
    <n v="210.34482758620689"/>
    <n v="2.4000000000000004"/>
    <n v="0.16393442622950818"/>
    <n v="-1.150943896331845E-2"/>
    <n v="69.473684210526315"/>
  </r>
  <r>
    <n v="3604"/>
    <n v="33"/>
    <x v="0"/>
    <x v="9"/>
    <x v="0"/>
    <x v="1"/>
    <n v="45"/>
    <n v="6.6"/>
    <n v="8.9"/>
    <x v="1"/>
    <x v="1"/>
    <x v="41"/>
    <n v="4.9000000000000004"/>
    <n v="6.6"/>
    <n v="261"/>
    <n v="39.545454545454547"/>
    <n v="1.4000000000000004"/>
    <n v="0.12888888888888889"/>
    <n v="-1.150943896331845E-2"/>
    <n v="30.526315789473692"/>
  </r>
  <r>
    <n v="3605"/>
    <n v="62"/>
    <x v="1"/>
    <x v="0"/>
    <x v="5"/>
    <x v="0"/>
    <n v="51"/>
    <n v="8.1"/>
    <n v="7.3"/>
    <x v="1"/>
    <x v="1"/>
    <x v="3"/>
    <n v="3.7"/>
    <n v="3.7"/>
    <n v="510"/>
    <n v="137.83783783783784"/>
    <n v="-9.9999999999999645E-2"/>
    <n v="0.19607843137254902"/>
    <n v="-1.150943896331845E-2"/>
    <n v="61.05263157894737"/>
  </r>
  <r>
    <n v="3606"/>
    <n v="44"/>
    <x v="1"/>
    <x v="8"/>
    <x v="5"/>
    <x v="1"/>
    <n v="38"/>
    <n v="5.7"/>
    <n v="8.1999999999999993"/>
    <x v="1"/>
    <x v="1"/>
    <x v="21"/>
    <n v="4.5999999999999996"/>
    <n v="5.7"/>
    <n v="254.6"/>
    <n v="44.666666666666664"/>
    <n v="2.2999999999999998"/>
    <n v="0.1763157894736842"/>
    <n v="-1.150943896331845E-2"/>
    <n v="40"/>
  </r>
  <r>
    <n v="3607"/>
    <n v="51"/>
    <x v="1"/>
    <x v="2"/>
    <x v="1"/>
    <x v="0"/>
    <n v="38"/>
    <n v="5.4"/>
    <n v="7.9"/>
    <x v="1"/>
    <x v="1"/>
    <x v="31"/>
    <n v="3.5"/>
    <n v="6.5"/>
    <n v="186.20000000000002"/>
    <n v="28.646153846153847"/>
    <n v="2.5999999999999996"/>
    <n v="0.12894736842105264"/>
    <n v="-1.150943896331845E-2"/>
    <n v="31.578947368421051"/>
  </r>
  <r>
    <n v="3608"/>
    <n v="57"/>
    <x v="0"/>
    <x v="8"/>
    <x v="3"/>
    <x v="0"/>
    <n v="53"/>
    <n v="6"/>
    <n v="7.3"/>
    <x v="0"/>
    <x v="0"/>
    <x v="20"/>
    <n v="6.3"/>
    <n v="4"/>
    <n v="487.59999999999997"/>
    <n v="121.89999999999999"/>
    <n v="2"/>
    <n v="0.17358490566037735"/>
    <n v="-1.150943896331845E-2"/>
    <n v="57.894736842105267"/>
  </r>
  <r>
    <n v="3609"/>
    <n v="41"/>
    <x v="0"/>
    <x v="3"/>
    <x v="5"/>
    <x v="1"/>
    <n v="34"/>
    <n v="4.4000000000000004"/>
    <n v="6.7"/>
    <x v="1"/>
    <x v="1"/>
    <x v="51"/>
    <n v="3.1"/>
    <n v="6.2"/>
    <n v="146.19999999999999"/>
    <n v="23.58064516129032"/>
    <n v="3.5999999999999996"/>
    <n v="0.12647058823529411"/>
    <n v="-1.150943896331845E-2"/>
    <n v="34.736842105263158"/>
  </r>
  <r>
    <n v="3610"/>
    <n v="35"/>
    <x v="1"/>
    <x v="4"/>
    <x v="1"/>
    <x v="1"/>
    <n v="41"/>
    <n v="7.2"/>
    <n v="9.6"/>
    <x v="1"/>
    <x v="1"/>
    <x v="7"/>
    <n v="2.8"/>
    <n v="6.3"/>
    <n v="282.90000000000003"/>
    <n v="44.904761904761912"/>
    <n v="0.79999999999999982"/>
    <n v="0.16829268292682928"/>
    <n v="-1.150943896331845E-2"/>
    <n v="33.684210526315788"/>
  </r>
  <r>
    <n v="3611"/>
    <n v="48"/>
    <x v="1"/>
    <x v="5"/>
    <x v="0"/>
    <x v="1"/>
    <n v="45"/>
    <n v="6.4"/>
    <n v="8.6"/>
    <x v="0"/>
    <x v="3"/>
    <x v="64"/>
    <n v="4.5999999999999996"/>
    <n v="4.5"/>
    <n v="436.49999999999994"/>
    <n v="96.999999999999986"/>
    <n v="1.5999999999999996"/>
    <n v="0.21555555555555553"/>
    <n v="-1.150943896331845E-2"/>
    <n v="52.631578947368418"/>
  </r>
  <r>
    <n v="3612"/>
    <n v="35"/>
    <x v="1"/>
    <x v="0"/>
    <x v="4"/>
    <x v="1"/>
    <n v="45"/>
    <n v="6.1"/>
    <n v="8.1999999999999993"/>
    <x v="0"/>
    <x v="0"/>
    <x v="22"/>
    <n v="2.6"/>
    <n v="6"/>
    <n v="279"/>
    <n v="46.5"/>
    <n v="1.9000000000000004"/>
    <n v="0.13777777777777778"/>
    <n v="-1.150943896331845E-2"/>
    <n v="36.84210526315789"/>
  </r>
  <r>
    <n v="3613"/>
    <n v="31"/>
    <x v="0"/>
    <x v="7"/>
    <x v="0"/>
    <x v="0"/>
    <n v="43"/>
    <n v="6.7"/>
    <n v="9.1999999999999993"/>
    <x v="1"/>
    <x v="1"/>
    <x v="0"/>
    <n v="1.8"/>
    <n v="5.9"/>
    <n v="318.2"/>
    <n v="53.932203389830505"/>
    <n v="1.2999999999999998"/>
    <n v="0.17209302325581396"/>
    <n v="-1.150943896331845E-2"/>
    <n v="37.89473684210526"/>
  </r>
  <r>
    <n v="3614"/>
    <n v="36"/>
    <x v="0"/>
    <x v="1"/>
    <x v="2"/>
    <x v="1"/>
    <n v="48"/>
    <n v="4"/>
    <n v="4.7"/>
    <x v="0"/>
    <x v="0"/>
    <x v="5"/>
    <n v="4.8"/>
    <n v="3"/>
    <n v="412.79999999999995"/>
    <n v="137.6"/>
    <n v="4"/>
    <n v="0.17916666666666667"/>
    <n v="-1.150943896331845E-2"/>
    <n v="68.421052631578945"/>
  </r>
  <r>
    <n v="3615"/>
    <n v="56"/>
    <x v="0"/>
    <x v="2"/>
    <x v="0"/>
    <x v="1"/>
    <n v="50"/>
    <n v="8.3000000000000007"/>
    <n v="7"/>
    <x v="1"/>
    <x v="1"/>
    <x v="41"/>
    <n v="4.5"/>
    <n v="5.6"/>
    <n v="290"/>
    <n v="51.785714285714292"/>
    <n v="-0.30000000000000071"/>
    <n v="0.11599999999999999"/>
    <n v="-1.150943896331845E-2"/>
    <n v="41.052631578947377"/>
  </r>
  <r>
    <n v="3616"/>
    <n v="46"/>
    <x v="2"/>
    <x v="0"/>
    <x v="3"/>
    <x v="1"/>
    <n v="50"/>
    <n v="5.4"/>
    <n v="6.6"/>
    <x v="0"/>
    <x v="0"/>
    <x v="3"/>
    <n v="5.6"/>
    <n v="3.3"/>
    <n v="500"/>
    <n v="151.51515151515153"/>
    <n v="2.5999999999999996"/>
    <n v="0.2"/>
    <n v="-1.150943896331845E-2"/>
    <n v="65.26315789473685"/>
  </r>
  <r>
    <n v="3617"/>
    <n v="44"/>
    <x v="0"/>
    <x v="4"/>
    <x v="1"/>
    <x v="0"/>
    <n v="37"/>
    <n v="5.6"/>
    <n v="8.3000000000000007"/>
    <x v="0"/>
    <x v="4"/>
    <x v="41"/>
    <n v="2.4"/>
    <n v="6.2"/>
    <n v="214.6"/>
    <n v="34.612903225806448"/>
    <n v="2.4000000000000004"/>
    <n v="0.15675675675675677"/>
    <n v="-1.150943896331845E-2"/>
    <n v="34.736842105263158"/>
  </r>
  <r>
    <n v="3618"/>
    <n v="32"/>
    <x v="1"/>
    <x v="3"/>
    <x v="5"/>
    <x v="0"/>
    <n v="42"/>
    <n v="7.5"/>
    <n v="9.1"/>
    <x v="1"/>
    <x v="1"/>
    <x v="42"/>
    <n v="3.2"/>
    <n v="5.3"/>
    <n v="357"/>
    <n v="67.358490566037744"/>
    <n v="0.5"/>
    <n v="0.20238095238095238"/>
    <n v="-1.150943896331845E-2"/>
    <n v="44.21052631578948"/>
  </r>
  <r>
    <n v="3619"/>
    <n v="27"/>
    <x v="1"/>
    <x v="4"/>
    <x v="2"/>
    <x v="2"/>
    <n v="54"/>
    <n v="7.1"/>
    <n v="8.4"/>
    <x v="0"/>
    <x v="0"/>
    <x v="11"/>
    <n v="4.7"/>
    <n v="5.6"/>
    <n v="394.2"/>
    <n v="70.392857142857139"/>
    <n v="0.90000000000000036"/>
    <n v="0.13518518518518519"/>
    <n v="-1.150943896331845E-2"/>
    <n v="41.052631578947377"/>
  </r>
  <r>
    <n v="3620"/>
    <n v="24"/>
    <x v="0"/>
    <x v="7"/>
    <x v="1"/>
    <x v="0"/>
    <n v="52"/>
    <n v="9"/>
    <n v="5.8"/>
    <x v="1"/>
    <x v="1"/>
    <x v="3"/>
    <n v="7.4"/>
    <n v="2.9"/>
    <n v="520"/>
    <n v="179.31034482758622"/>
    <n v="-1"/>
    <n v="0.19230769230769232"/>
    <n v="-1.150943896331845E-2"/>
    <n v="69.473684210526315"/>
  </r>
  <r>
    <n v="3621"/>
    <n v="31"/>
    <x v="1"/>
    <x v="9"/>
    <x v="1"/>
    <x v="1"/>
    <n v="34"/>
    <n v="4.8"/>
    <n v="7.2"/>
    <x v="0"/>
    <x v="0"/>
    <x v="37"/>
    <n v="5"/>
    <n v="6.5"/>
    <n v="142.80000000000001"/>
    <n v="21.969230769230769"/>
    <n v="3.2"/>
    <n v="0.12352941176470589"/>
    <n v="-1.150943896331845E-2"/>
    <n v="31.578947368421051"/>
  </r>
  <r>
    <n v="3622"/>
    <n v="60"/>
    <x v="1"/>
    <x v="1"/>
    <x v="5"/>
    <x v="1"/>
    <n v="47"/>
    <n v="4.8"/>
    <n v="6"/>
    <x v="0"/>
    <x v="4"/>
    <x v="76"/>
    <n v="3.2"/>
    <n v="5.7"/>
    <n v="211.5"/>
    <n v="37.105263157894733"/>
    <n v="3.2"/>
    <n v="9.5744680851063829E-2"/>
    <n v="-1.150943896331845E-2"/>
    <n v="40"/>
  </r>
  <r>
    <n v="3623"/>
    <n v="22"/>
    <x v="1"/>
    <x v="9"/>
    <x v="0"/>
    <x v="0"/>
    <n v="30"/>
    <n v="4.4000000000000004"/>
    <n v="7.1"/>
    <x v="0"/>
    <x v="0"/>
    <x v="89"/>
    <n v="2.8"/>
    <n v="7.7"/>
    <n v="48"/>
    <n v="6.2337662337662341"/>
    <n v="3.5999999999999996"/>
    <n v="5.3333333333333337E-2"/>
    <n v="-1.150943896331845E-2"/>
    <n v="18.94736842105263"/>
  </r>
  <r>
    <n v="3624"/>
    <n v="54"/>
    <x v="0"/>
    <x v="6"/>
    <x v="4"/>
    <x v="2"/>
    <n v="45"/>
    <n v="6.4"/>
    <n v="8.6"/>
    <x v="0"/>
    <x v="3"/>
    <x v="75"/>
    <n v="5"/>
    <n v="6.5"/>
    <n v="256.5"/>
    <n v="39.46153846153846"/>
    <n v="1.5999999999999996"/>
    <n v="0.12666666666666668"/>
    <n v="-1.150943896331845E-2"/>
    <n v="31.578947368421051"/>
  </r>
  <r>
    <n v="3625"/>
    <n v="52"/>
    <x v="0"/>
    <x v="3"/>
    <x v="2"/>
    <x v="1"/>
    <n v="60"/>
    <n v="5.8"/>
    <n v="6.2"/>
    <x v="1"/>
    <x v="1"/>
    <x v="3"/>
    <n v="5.2"/>
    <n v="3.1"/>
    <n v="600"/>
    <n v="193.54838709677418"/>
    <n v="2.2000000000000002"/>
    <n v="0.16666666666666666"/>
    <n v="-1.150943896331845E-2"/>
    <n v="67.368421052631575"/>
  </r>
  <r>
    <n v="3626"/>
    <n v="41"/>
    <x v="0"/>
    <x v="1"/>
    <x v="5"/>
    <x v="1"/>
    <n v="37"/>
    <n v="5.2"/>
    <n v="7.5"/>
    <x v="0"/>
    <x v="0"/>
    <x v="13"/>
    <n v="1.6"/>
    <n v="7"/>
    <n v="133.20000000000002"/>
    <n v="19.028571428571432"/>
    <n v="2.8"/>
    <n v="9.7297297297297303E-2"/>
    <n v="-1.150943896331845E-2"/>
    <n v="26.315789473684209"/>
  </r>
  <r>
    <n v="3627"/>
    <n v="63"/>
    <x v="0"/>
    <x v="7"/>
    <x v="3"/>
    <x v="1"/>
    <n v="38"/>
    <n v="6.1"/>
    <n v="8.9"/>
    <x v="1"/>
    <x v="1"/>
    <x v="38"/>
    <n v="0.9"/>
    <n v="5.9"/>
    <n v="266"/>
    <n v="45.084745762711862"/>
    <n v="1.9000000000000004"/>
    <n v="0.18421052631578946"/>
    <n v="-1.150943896331845E-2"/>
    <n v="37.89473684210526"/>
  </r>
  <r>
    <n v="3628"/>
    <n v="28"/>
    <x v="1"/>
    <x v="0"/>
    <x v="3"/>
    <x v="0"/>
    <n v="51"/>
    <n v="4.7"/>
    <n v="5.4"/>
    <x v="0"/>
    <x v="0"/>
    <x v="36"/>
    <n v="5.3"/>
    <n v="3.1"/>
    <n v="474.3"/>
    <n v="153"/>
    <n v="3.3"/>
    <n v="0.18235294117647061"/>
    <n v="-1.150943896331845E-2"/>
    <n v="67.368421052631575"/>
  </r>
  <r>
    <n v="3629"/>
    <n v="60"/>
    <x v="1"/>
    <x v="5"/>
    <x v="4"/>
    <x v="1"/>
    <n v="32"/>
    <n v="8.5"/>
    <n v="8.5"/>
    <x v="1"/>
    <x v="1"/>
    <x v="24"/>
    <n v="3.4"/>
    <n v="6.8"/>
    <n v="160"/>
    <n v="23.529411764705884"/>
    <n v="-0.5"/>
    <n v="0.15625"/>
    <n v="-1.150943896331845E-2"/>
    <n v="28.421052631578945"/>
  </r>
  <r>
    <n v="3630"/>
    <n v="37"/>
    <x v="0"/>
    <x v="1"/>
    <x v="4"/>
    <x v="1"/>
    <n v="39"/>
    <n v="5.2"/>
    <n v="7.3"/>
    <x v="0"/>
    <x v="0"/>
    <x v="67"/>
    <n v="2.2000000000000002"/>
    <n v="5.3"/>
    <n v="257.39999999999998"/>
    <n v="48.566037735849051"/>
    <n v="2.8"/>
    <n v="0.16923076923076921"/>
    <n v="-1.150943896331845E-2"/>
    <n v="44.21052631578948"/>
  </r>
  <r>
    <n v="3631"/>
    <n v="48"/>
    <x v="1"/>
    <x v="0"/>
    <x v="0"/>
    <x v="2"/>
    <n v="49"/>
    <n v="5.3"/>
    <n v="6.6"/>
    <x v="1"/>
    <x v="1"/>
    <x v="52"/>
    <n v="3"/>
    <n v="4.2"/>
    <n v="396.9"/>
    <n v="94.499999999999986"/>
    <n v="2.7"/>
    <n v="0.16530612244897958"/>
    <n v="-1.150943896331845E-2"/>
    <n v="55.78947368421052"/>
  </r>
  <r>
    <n v="3632"/>
    <n v="58"/>
    <x v="1"/>
    <x v="0"/>
    <x v="3"/>
    <x v="1"/>
    <n v="39"/>
    <n v="3"/>
    <n v="4.0999999999999996"/>
    <x v="0"/>
    <x v="4"/>
    <x v="19"/>
    <n v="2.9"/>
    <n v="5.2"/>
    <n v="144.30000000000001"/>
    <n v="27.75"/>
    <n v="5"/>
    <n v="9.4871794871794882E-2"/>
    <n v="-1.150943896331845E-2"/>
    <n v="45.263157894736835"/>
  </r>
  <r>
    <n v="3633"/>
    <n v="46"/>
    <x v="0"/>
    <x v="6"/>
    <x v="2"/>
    <x v="1"/>
    <n v="43"/>
    <n v="3.7"/>
    <n v="4.8"/>
    <x v="0"/>
    <x v="3"/>
    <x v="65"/>
    <n v="2.9"/>
    <n v="5"/>
    <n v="202.1"/>
    <n v="40.42"/>
    <n v="4.3"/>
    <n v="0.10930232558139535"/>
    <n v="-1.150943896331845E-2"/>
    <n v="47.368421052631575"/>
  </r>
  <r>
    <n v="3634"/>
    <n v="55"/>
    <x v="0"/>
    <x v="2"/>
    <x v="5"/>
    <x v="1"/>
    <n v="50"/>
    <n v="5.3"/>
    <n v="6.5"/>
    <x v="0"/>
    <x v="0"/>
    <x v="53"/>
    <n v="5.9"/>
    <n v="5"/>
    <n v="325"/>
    <n v="65"/>
    <n v="2.7"/>
    <n v="0.13"/>
    <n v="-1.150943896331845E-2"/>
    <n v="47.368421052631575"/>
  </r>
  <r>
    <n v="3635"/>
    <n v="64"/>
    <x v="1"/>
    <x v="3"/>
    <x v="4"/>
    <x v="1"/>
    <n v="48"/>
    <n v="5.7"/>
    <n v="7.3"/>
    <x v="1"/>
    <x v="1"/>
    <x v="67"/>
    <n v="5.9"/>
    <n v="5.4"/>
    <n v="316.79999999999995"/>
    <n v="58.666666666666657"/>
    <n v="2.2999999999999998"/>
    <n v="0.13749999999999998"/>
    <n v="-1.150943896331845E-2"/>
    <n v="43.157894736842103"/>
  </r>
  <r>
    <n v="3636"/>
    <n v="36"/>
    <x v="1"/>
    <x v="3"/>
    <x v="4"/>
    <x v="1"/>
    <n v="47"/>
    <n v="7.3"/>
    <n v="8.9"/>
    <x v="1"/>
    <x v="1"/>
    <x v="3"/>
    <n v="4.3"/>
    <n v="4.4000000000000004"/>
    <n v="470"/>
    <n v="106.81818181818181"/>
    <n v="0.70000000000000018"/>
    <n v="0.21276595744680851"/>
    <n v="-1.150943896331845E-2"/>
    <n v="53.684210526315788"/>
  </r>
  <r>
    <n v="3637"/>
    <n v="53"/>
    <x v="1"/>
    <x v="6"/>
    <x v="4"/>
    <x v="1"/>
    <n v="42"/>
    <n v="4"/>
    <n v="5.2"/>
    <x v="0"/>
    <x v="2"/>
    <x v="76"/>
    <n v="5.3"/>
    <n v="5.4"/>
    <n v="189"/>
    <n v="35"/>
    <n v="4"/>
    <n v="0.10714285714285714"/>
    <n v="-1.150943896331845E-2"/>
    <n v="43.157894736842103"/>
  </r>
  <r>
    <n v="3638"/>
    <n v="22"/>
    <x v="0"/>
    <x v="9"/>
    <x v="5"/>
    <x v="1"/>
    <n v="47"/>
    <n v="6.9"/>
    <n v="9.1"/>
    <x v="0"/>
    <x v="5"/>
    <x v="3"/>
    <n v="7.3"/>
    <n v="4.5999999999999996"/>
    <n v="470"/>
    <n v="102.17391304347827"/>
    <n v="1.0999999999999996"/>
    <n v="0.21276595744680851"/>
    <n v="-1.150943896331845E-2"/>
    <n v="51.578947368421055"/>
  </r>
  <r>
    <n v="3639"/>
    <n v="24"/>
    <x v="0"/>
    <x v="9"/>
    <x v="2"/>
    <x v="0"/>
    <n v="44"/>
    <n v="7.1"/>
    <n v="9.4"/>
    <x v="1"/>
    <x v="1"/>
    <x v="75"/>
    <n v="4.2"/>
    <n v="6.9"/>
    <n v="250.8"/>
    <n v="36.347826086956523"/>
    <n v="0.90000000000000036"/>
    <n v="0.12954545454545455"/>
    <n v="-1.150943896331845E-2"/>
    <n v="27.368421052631575"/>
  </r>
  <r>
    <n v="3640"/>
    <n v="33"/>
    <x v="0"/>
    <x v="7"/>
    <x v="3"/>
    <x v="0"/>
    <n v="48"/>
    <n v="7.2"/>
    <n v="8.9"/>
    <x v="1"/>
    <x v="1"/>
    <x v="22"/>
    <n v="3"/>
    <n v="6.3"/>
    <n v="297.60000000000002"/>
    <n v="47.238095238095241"/>
    <n v="0.79999999999999982"/>
    <n v="0.12916666666666668"/>
    <n v="-1.150943896331845E-2"/>
    <n v="33.684210526315788"/>
  </r>
  <r>
    <n v="3641"/>
    <n v="22"/>
    <x v="1"/>
    <x v="2"/>
    <x v="2"/>
    <x v="1"/>
    <n v="41"/>
    <n v="7.8"/>
    <n v="8.8000000000000007"/>
    <x v="1"/>
    <x v="1"/>
    <x v="32"/>
    <n v="4.5"/>
    <n v="5.8"/>
    <n v="291.09999999999997"/>
    <n v="50.189655172413786"/>
    <n v="0.20000000000000018"/>
    <n v="0.17317073170731706"/>
    <n v="-1.150943896331845E-2"/>
    <n v="38.947368421052637"/>
  </r>
  <r>
    <n v="3642"/>
    <n v="42"/>
    <x v="1"/>
    <x v="0"/>
    <x v="5"/>
    <x v="1"/>
    <n v="43"/>
    <n v="4.5"/>
    <n v="5.9"/>
    <x v="1"/>
    <x v="1"/>
    <x v="29"/>
    <n v="2.4"/>
    <n v="3.5"/>
    <n v="382.7"/>
    <n v="109.34285714285714"/>
    <n v="3.5"/>
    <n v="0.20697674418604653"/>
    <n v="-1.150943896331845E-2"/>
    <n v="63.157894736842103"/>
  </r>
  <r>
    <n v="3643"/>
    <n v="58"/>
    <x v="0"/>
    <x v="8"/>
    <x v="2"/>
    <x v="0"/>
    <n v="37"/>
    <n v="7"/>
    <n v="10"/>
    <x v="1"/>
    <x v="1"/>
    <x v="34"/>
    <n v="2.2999999999999998"/>
    <n v="8.5"/>
    <n v="114.7"/>
    <n v="13.494117647058824"/>
    <n v="1"/>
    <n v="8.3783783783783788E-2"/>
    <n v="-1.150943896331845E-2"/>
    <n v="10.526315789473683"/>
  </r>
  <r>
    <n v="3644"/>
    <n v="49"/>
    <x v="1"/>
    <x v="8"/>
    <x v="0"/>
    <x v="1"/>
    <n v="44"/>
    <n v="8.8000000000000007"/>
    <n v="6.8"/>
    <x v="1"/>
    <x v="1"/>
    <x v="32"/>
    <n v="4.7"/>
    <n v="4.9000000000000004"/>
    <n v="312.39999999999998"/>
    <n v="63.755102040816318"/>
    <n v="-0.80000000000000071"/>
    <n v="0.16136363636363635"/>
    <n v="-1.150943896331845E-2"/>
    <n v="48.421052631578945"/>
  </r>
  <r>
    <n v="3645"/>
    <n v="64"/>
    <x v="1"/>
    <x v="9"/>
    <x v="5"/>
    <x v="1"/>
    <n v="38"/>
    <n v="8.3000000000000007"/>
    <n v="8.1999999999999993"/>
    <x v="1"/>
    <x v="1"/>
    <x v="18"/>
    <n v="5"/>
    <n v="5.4"/>
    <n v="285"/>
    <n v="52.777777777777771"/>
    <n v="-0.30000000000000071"/>
    <n v="0.19736842105263158"/>
    <n v="-1.150943896331845E-2"/>
    <n v="43.157894736842103"/>
  </r>
  <r>
    <n v="3646"/>
    <n v="42"/>
    <x v="1"/>
    <x v="6"/>
    <x v="4"/>
    <x v="1"/>
    <n v="36"/>
    <n v="9"/>
    <n v="7.4"/>
    <x v="1"/>
    <x v="1"/>
    <x v="67"/>
    <n v="3.7"/>
    <n v="5.4"/>
    <n v="237.6"/>
    <n v="43.999999999999993"/>
    <n v="-1"/>
    <n v="0.18333333333333332"/>
    <n v="-1.150943896331845E-2"/>
    <n v="43.157894736842103"/>
  </r>
  <r>
    <n v="3647"/>
    <n v="46"/>
    <x v="2"/>
    <x v="2"/>
    <x v="3"/>
    <x v="0"/>
    <n v="47"/>
    <n v="6.6"/>
    <n v="8.6"/>
    <x v="1"/>
    <x v="1"/>
    <x v="75"/>
    <n v="4"/>
    <n v="6.5"/>
    <n v="267.90000000000003"/>
    <n v="41.215384615384622"/>
    <n v="1.4000000000000004"/>
    <n v="0.12127659574468086"/>
    <n v="-1.150943896331845E-2"/>
    <n v="31.578947368421051"/>
  </r>
  <r>
    <n v="3648"/>
    <n v="29"/>
    <x v="0"/>
    <x v="4"/>
    <x v="0"/>
    <x v="1"/>
    <n v="46"/>
    <n v="5.3"/>
    <n v="6.9"/>
    <x v="0"/>
    <x v="0"/>
    <x v="0"/>
    <n v="3.3"/>
    <n v="4.7"/>
    <n v="340.40000000000003"/>
    <n v="72.425531914893625"/>
    <n v="2.7"/>
    <n v="0.16086956521739132"/>
    <n v="-1.150943896331845E-2"/>
    <n v="50.526315789473685"/>
  </r>
  <r>
    <n v="3649"/>
    <n v="44"/>
    <x v="1"/>
    <x v="5"/>
    <x v="0"/>
    <x v="0"/>
    <n v="51"/>
    <n v="3"/>
    <n v="2.9"/>
    <x v="0"/>
    <x v="2"/>
    <x v="67"/>
    <n v="5.9"/>
    <n v="3.2"/>
    <n v="336.59999999999997"/>
    <n v="105.18749999999999"/>
    <n v="5"/>
    <n v="0.12941176470588234"/>
    <n v="-1.150943896331845E-2"/>
    <n v="66.315789473684205"/>
  </r>
  <r>
    <n v="3650"/>
    <n v="32"/>
    <x v="0"/>
    <x v="2"/>
    <x v="5"/>
    <x v="0"/>
    <n v="41"/>
    <n v="4.3"/>
    <n v="5.9"/>
    <x v="0"/>
    <x v="0"/>
    <x v="32"/>
    <n v="6.1"/>
    <n v="4.4000000000000004"/>
    <n v="291.09999999999997"/>
    <n v="66.159090909090892"/>
    <n v="3.7"/>
    <n v="0.17317073170731706"/>
    <n v="-1.150943896331845E-2"/>
    <n v="53.684210526315788"/>
  </r>
  <r>
    <n v="3651"/>
    <n v="35"/>
    <x v="0"/>
    <x v="7"/>
    <x v="1"/>
    <x v="2"/>
    <n v="48"/>
    <n v="5.4"/>
    <n v="6.8"/>
    <x v="0"/>
    <x v="0"/>
    <x v="42"/>
    <n v="5.7"/>
    <n v="4.2"/>
    <n v="408"/>
    <n v="97.142857142857139"/>
    <n v="2.5999999999999996"/>
    <n v="0.17708333333333334"/>
    <n v="-1.150943896331845E-2"/>
    <n v="55.78947368421052"/>
  </r>
  <r>
    <n v="3652"/>
    <n v="60"/>
    <x v="1"/>
    <x v="0"/>
    <x v="4"/>
    <x v="1"/>
    <n v="49"/>
    <n v="5.7"/>
    <n v="7.1"/>
    <x v="0"/>
    <x v="4"/>
    <x v="36"/>
    <n v="4.8"/>
    <n v="3.9"/>
    <n v="455.70000000000005"/>
    <n v="116.84615384615385"/>
    <n v="2.2999999999999998"/>
    <n v="0.18979591836734697"/>
    <n v="-1.150943896331845E-2"/>
    <n v="58.947368421052623"/>
  </r>
  <r>
    <n v="3653"/>
    <n v="53"/>
    <x v="1"/>
    <x v="0"/>
    <x v="3"/>
    <x v="0"/>
    <n v="48"/>
    <n v="5"/>
    <n v="6.2"/>
    <x v="0"/>
    <x v="4"/>
    <x v="33"/>
    <n v="3.3"/>
    <n v="4.7"/>
    <n v="326.39999999999998"/>
    <n v="69.446808510638292"/>
    <n v="3"/>
    <n v="0.14166666666666666"/>
    <n v="-1.150943896331845E-2"/>
    <n v="50.526315789473685"/>
  </r>
  <r>
    <n v="3654"/>
    <n v="56"/>
    <x v="1"/>
    <x v="3"/>
    <x v="3"/>
    <x v="1"/>
    <n v="38"/>
    <n v="6.7"/>
    <n v="9.8000000000000007"/>
    <x v="1"/>
    <x v="1"/>
    <x v="65"/>
    <n v="4.5999999999999996"/>
    <n v="7.5"/>
    <n v="178.6"/>
    <n v="23.813333333333333"/>
    <n v="1.2999999999999998"/>
    <n v="0.1236842105263158"/>
    <n v="-1.150943896331845E-2"/>
    <n v="21.052631578947366"/>
  </r>
  <r>
    <n v="3655"/>
    <n v="41"/>
    <x v="1"/>
    <x v="1"/>
    <x v="3"/>
    <x v="1"/>
    <n v="46"/>
    <n v="6.5"/>
    <n v="8.6"/>
    <x v="0"/>
    <x v="3"/>
    <x v="20"/>
    <n v="5.3"/>
    <n v="4.7"/>
    <n v="423.2"/>
    <n v="90.042553191489361"/>
    <n v="1.5"/>
    <n v="0.19999999999999998"/>
    <n v="-1.150943896331845E-2"/>
    <n v="50.526315789473685"/>
  </r>
  <r>
    <n v="3656"/>
    <n v="36"/>
    <x v="1"/>
    <x v="1"/>
    <x v="5"/>
    <x v="1"/>
    <n v="47"/>
    <n v="6.3"/>
    <n v="8.1999999999999993"/>
    <x v="1"/>
    <x v="1"/>
    <x v="60"/>
    <n v="4"/>
    <n v="4.3"/>
    <n v="446.5"/>
    <n v="103.83720930232559"/>
    <n v="1.7000000000000002"/>
    <n v="0.20212765957446807"/>
    <n v="-1.150943896331845E-2"/>
    <n v="54.736842105263165"/>
  </r>
  <r>
    <n v="3657"/>
    <n v="42"/>
    <x v="1"/>
    <x v="3"/>
    <x v="4"/>
    <x v="1"/>
    <n v="45"/>
    <n v="7.4"/>
    <n v="8.9"/>
    <x v="1"/>
    <x v="1"/>
    <x v="3"/>
    <n v="6.6"/>
    <n v="4.5"/>
    <n v="450"/>
    <n v="100"/>
    <n v="0.59999999999999964"/>
    <n v="0.22222222222222221"/>
    <n v="-1.150943896331845E-2"/>
    <n v="52.631578947368418"/>
  </r>
  <r>
    <n v="3658"/>
    <n v="55"/>
    <x v="0"/>
    <x v="7"/>
    <x v="5"/>
    <x v="0"/>
    <n v="30"/>
    <n v="5.5"/>
    <n v="8.6999999999999993"/>
    <x v="1"/>
    <x v="1"/>
    <x v="45"/>
    <n v="3.4"/>
    <n v="6.4"/>
    <n v="177"/>
    <n v="27.65625"/>
    <n v="2.5"/>
    <n v="0.19666666666666668"/>
    <n v="-1.150943896331845E-2"/>
    <n v="32.631578947368418"/>
  </r>
  <r>
    <n v="3659"/>
    <n v="28"/>
    <x v="1"/>
    <x v="0"/>
    <x v="3"/>
    <x v="1"/>
    <n v="46"/>
    <n v="7.8"/>
    <n v="8.1"/>
    <x v="1"/>
    <x v="1"/>
    <x v="14"/>
    <n v="2.7"/>
    <n v="6.4"/>
    <n v="243.79999999999998"/>
    <n v="38.093749999999993"/>
    <n v="0.20000000000000018"/>
    <n v="0.11521739130434783"/>
    <n v="-1.150943896331845E-2"/>
    <n v="32.631578947368418"/>
  </r>
  <r>
    <n v="3660"/>
    <n v="21"/>
    <x v="1"/>
    <x v="1"/>
    <x v="2"/>
    <x v="1"/>
    <n v="62"/>
    <n v="4.4000000000000004"/>
    <n v="3.9"/>
    <x v="0"/>
    <x v="4"/>
    <x v="3"/>
    <n v="6.5"/>
    <n v="1.9"/>
    <n v="620"/>
    <n v="326.31578947368422"/>
    <n v="3.5999999999999996"/>
    <n v="0.16129032258064516"/>
    <n v="-1.150943896331845E-2"/>
    <n v="80"/>
  </r>
  <r>
    <n v="3661"/>
    <n v="51"/>
    <x v="0"/>
    <x v="1"/>
    <x v="2"/>
    <x v="1"/>
    <n v="42"/>
    <n v="5.7"/>
    <n v="7.9"/>
    <x v="0"/>
    <x v="0"/>
    <x v="21"/>
    <n v="3.3"/>
    <n v="5.6"/>
    <n v="281.40000000000003"/>
    <n v="50.250000000000007"/>
    <n v="2.2999999999999998"/>
    <n v="0.15952380952380954"/>
    <n v="-1.150943896331845E-2"/>
    <n v="41.052631578947377"/>
  </r>
  <r>
    <n v="3662"/>
    <n v="41"/>
    <x v="0"/>
    <x v="5"/>
    <x v="4"/>
    <x v="0"/>
    <n v="39"/>
    <n v="6.7"/>
    <n v="9.6"/>
    <x v="0"/>
    <x v="0"/>
    <x v="32"/>
    <n v="4.5"/>
    <n v="6.3"/>
    <n v="276.89999999999998"/>
    <n v="43.952380952380949"/>
    <n v="1.2999999999999998"/>
    <n v="0.18205128205128204"/>
    <n v="-1.150943896331845E-2"/>
    <n v="33.684210526315788"/>
  </r>
  <r>
    <n v="3663"/>
    <n v="62"/>
    <x v="1"/>
    <x v="1"/>
    <x v="3"/>
    <x v="1"/>
    <n v="47"/>
    <n v="3.3"/>
    <n v="3.8"/>
    <x v="0"/>
    <x v="3"/>
    <x v="18"/>
    <n v="6"/>
    <n v="3.1"/>
    <n v="352.5"/>
    <n v="113.70967741935483"/>
    <n v="4.7"/>
    <n v="0.15957446808510639"/>
    <n v="-1.150943896331845E-2"/>
    <n v="67.368421052631575"/>
  </r>
  <r>
    <n v="3664"/>
    <n v="32"/>
    <x v="1"/>
    <x v="0"/>
    <x v="5"/>
    <x v="0"/>
    <n v="47"/>
    <n v="5.4"/>
    <n v="7"/>
    <x v="0"/>
    <x v="0"/>
    <x v="67"/>
    <n v="5.6"/>
    <n v="5.2"/>
    <n v="310.2"/>
    <n v="59.653846153846146"/>
    <n v="2.5999999999999996"/>
    <n v="0.1404255319148936"/>
    <n v="-1.150943896331845E-2"/>
    <n v="45.263157894736835"/>
  </r>
  <r>
    <n v="3665"/>
    <n v="27"/>
    <x v="1"/>
    <x v="7"/>
    <x v="1"/>
    <x v="0"/>
    <n v="54"/>
    <n v="7.3"/>
    <n v="8.1999999999999993"/>
    <x v="0"/>
    <x v="4"/>
    <x v="36"/>
    <n v="5.5"/>
    <n v="4.4000000000000004"/>
    <n v="502.20000000000005"/>
    <n v="114.13636363636364"/>
    <n v="0.70000000000000018"/>
    <n v="0.17222222222222225"/>
    <n v="-1.150943896331845E-2"/>
    <n v="53.684210526315788"/>
  </r>
  <r>
    <n v="3666"/>
    <n v="20"/>
    <x v="1"/>
    <x v="4"/>
    <x v="1"/>
    <x v="0"/>
    <n v="34"/>
    <n v="5.6"/>
    <n v="8.4"/>
    <x v="0"/>
    <x v="0"/>
    <x v="4"/>
    <n v="2.2000000000000002"/>
    <n v="6.8"/>
    <n v="163.19999999999999"/>
    <n v="24"/>
    <n v="2.4000000000000004"/>
    <n v="0.14117647058823529"/>
    <n v="-1.150943896331845E-2"/>
    <n v="28.421052631578945"/>
  </r>
  <r>
    <n v="3667"/>
    <n v="36"/>
    <x v="0"/>
    <x v="9"/>
    <x v="1"/>
    <x v="1"/>
    <n v="50"/>
    <n v="3.5"/>
    <n v="3.7"/>
    <x v="0"/>
    <x v="0"/>
    <x v="20"/>
    <n v="4.5"/>
    <n v="2.2999999999999998"/>
    <n v="459.99999999999994"/>
    <n v="200"/>
    <n v="4.5"/>
    <n v="0.184"/>
    <n v="-1.150943896331845E-2"/>
    <n v="75.789473684210535"/>
  </r>
  <r>
    <n v="3668"/>
    <n v="31"/>
    <x v="1"/>
    <x v="2"/>
    <x v="2"/>
    <x v="0"/>
    <n v="49"/>
    <n v="4.9000000000000004"/>
    <n v="5.9"/>
    <x v="1"/>
    <x v="1"/>
    <x v="3"/>
    <n v="8"/>
    <n v="3"/>
    <n v="490"/>
    <n v="163.33333333333334"/>
    <n v="3.0999999999999996"/>
    <n v="0.20408163265306123"/>
    <n v="-1.150943896331845E-2"/>
    <n v="68.421052631578945"/>
  </r>
  <r>
    <n v="3669"/>
    <n v="23"/>
    <x v="1"/>
    <x v="6"/>
    <x v="5"/>
    <x v="1"/>
    <n v="43"/>
    <n v="4.2"/>
    <n v="5.5"/>
    <x v="0"/>
    <x v="2"/>
    <x v="54"/>
    <n v="5"/>
    <n v="5"/>
    <n v="232.20000000000002"/>
    <n v="46.440000000000005"/>
    <n v="3.8"/>
    <n v="0.12558139534883722"/>
    <n v="-1.150943896331845E-2"/>
    <n v="47.368421052631575"/>
  </r>
  <r>
    <n v="3670"/>
    <n v="32"/>
    <x v="1"/>
    <x v="8"/>
    <x v="1"/>
    <x v="0"/>
    <n v="47"/>
    <n v="6.9"/>
    <n v="9.1999999999999993"/>
    <x v="0"/>
    <x v="2"/>
    <x v="35"/>
    <n v="3.8"/>
    <n v="6.5"/>
    <n v="296.09999999999997"/>
    <n v="45.553846153846152"/>
    <n v="1.0999999999999996"/>
    <n v="0.13404255319148936"/>
    <n v="-1.150943896331845E-2"/>
    <n v="31.578947368421051"/>
  </r>
  <r>
    <n v="3671"/>
    <n v="50"/>
    <x v="1"/>
    <x v="2"/>
    <x v="3"/>
    <x v="0"/>
    <n v="53"/>
    <n v="6.4"/>
    <n v="7.8"/>
    <x v="0"/>
    <x v="0"/>
    <x v="32"/>
    <n v="2.8"/>
    <n v="5.4"/>
    <n v="376.29999999999995"/>
    <n v="69.685185185185176"/>
    <n v="1.5999999999999996"/>
    <n v="0.13396226415094339"/>
    <n v="-1.150943896331845E-2"/>
    <n v="43.157894736842103"/>
  </r>
  <r>
    <n v="3672"/>
    <n v="60"/>
    <x v="1"/>
    <x v="5"/>
    <x v="3"/>
    <x v="1"/>
    <n v="51"/>
    <n v="3.9"/>
    <n v="4.2"/>
    <x v="0"/>
    <x v="0"/>
    <x v="43"/>
    <n v="2.6"/>
    <n v="2.8"/>
    <n v="443.7"/>
    <n v="158.46428571428572"/>
    <n v="4.0999999999999996"/>
    <n v="0.17058823529411762"/>
    <n v="-1.150943896331845E-2"/>
    <n v="70.526315789473685"/>
  </r>
  <r>
    <n v="3673"/>
    <n v="26"/>
    <x v="1"/>
    <x v="1"/>
    <x v="1"/>
    <x v="0"/>
    <n v="35"/>
    <n v="3.7"/>
    <n v="5.6"/>
    <x v="0"/>
    <x v="3"/>
    <x v="19"/>
    <n v="4.7"/>
    <n v="6"/>
    <n v="129.5"/>
    <n v="21.583333333333332"/>
    <n v="4.3"/>
    <n v="0.10571428571428572"/>
    <n v="-1.150943896331845E-2"/>
    <n v="36.84210526315789"/>
  </r>
  <r>
    <n v="3674"/>
    <n v="42"/>
    <x v="1"/>
    <x v="7"/>
    <x v="0"/>
    <x v="1"/>
    <n v="51"/>
    <n v="5.0999999999999996"/>
    <n v="6.1"/>
    <x v="0"/>
    <x v="3"/>
    <x v="42"/>
    <n v="6.3"/>
    <n v="3.8"/>
    <n v="433.5"/>
    <n v="114.07894736842105"/>
    <n v="2.9000000000000004"/>
    <n v="0.16666666666666666"/>
    <n v="-1.150943896331845E-2"/>
    <n v="60"/>
  </r>
  <r>
    <n v="3675"/>
    <n v="43"/>
    <x v="0"/>
    <x v="4"/>
    <x v="1"/>
    <x v="1"/>
    <n v="44"/>
    <n v="6.2"/>
    <n v="8.5"/>
    <x v="1"/>
    <x v="1"/>
    <x v="11"/>
    <n v="4.4000000000000004"/>
    <n v="5.6"/>
    <n v="321.2"/>
    <n v="57.357142857142861"/>
    <n v="1.7999999999999998"/>
    <n v="0.16590909090909089"/>
    <n v="-1.150943896331845E-2"/>
    <n v="41.052631578947377"/>
  </r>
  <r>
    <n v="3676"/>
    <n v="24"/>
    <x v="1"/>
    <x v="8"/>
    <x v="0"/>
    <x v="1"/>
    <n v="45"/>
    <n v="5.2"/>
    <n v="6.8"/>
    <x v="1"/>
    <x v="1"/>
    <x v="4"/>
    <n v="3.1"/>
    <n v="6"/>
    <n v="216"/>
    <n v="36"/>
    <n v="2.8"/>
    <n v="0.10666666666666666"/>
    <n v="-1.150943896331845E-2"/>
    <n v="36.84210526315789"/>
  </r>
  <r>
    <n v="3677"/>
    <n v="24"/>
    <x v="0"/>
    <x v="3"/>
    <x v="4"/>
    <x v="2"/>
    <n v="45"/>
    <n v="6.7"/>
    <n v="9.1"/>
    <x v="0"/>
    <x v="2"/>
    <x v="21"/>
    <n v="5.6"/>
    <n v="6.2"/>
    <n v="301.5"/>
    <n v="48.629032258064512"/>
    <n v="1.2999999999999998"/>
    <n v="0.1488888888888889"/>
    <n v="-1.150943896331845E-2"/>
    <n v="34.736842105263158"/>
  </r>
  <r>
    <n v="3678"/>
    <n v="36"/>
    <x v="0"/>
    <x v="4"/>
    <x v="4"/>
    <x v="2"/>
    <n v="43"/>
    <n v="6.7"/>
    <n v="9.1999999999999993"/>
    <x v="1"/>
    <x v="1"/>
    <x v="18"/>
    <n v="2.7"/>
    <n v="5.8"/>
    <n v="322.5"/>
    <n v="55.603448275862071"/>
    <n v="1.2999999999999998"/>
    <n v="0.1744186046511628"/>
    <n v="-1.150943896331845E-2"/>
    <n v="38.947368421052637"/>
  </r>
  <r>
    <n v="3679"/>
    <n v="49"/>
    <x v="1"/>
    <x v="9"/>
    <x v="3"/>
    <x v="0"/>
    <n v="54"/>
    <n v="7"/>
    <n v="8.6"/>
    <x v="0"/>
    <x v="4"/>
    <x v="74"/>
    <n v="7.7"/>
    <n v="4.4000000000000004"/>
    <n v="534.6"/>
    <n v="121.5"/>
    <n v="1"/>
    <n v="0.18333333333333335"/>
    <n v="-1.150943896331845E-2"/>
    <n v="53.684210526315788"/>
  </r>
  <r>
    <n v="3680"/>
    <n v="28"/>
    <x v="0"/>
    <x v="1"/>
    <x v="5"/>
    <x v="2"/>
    <n v="44"/>
    <n v="4.0999999999999996"/>
    <n v="5.2"/>
    <x v="0"/>
    <x v="4"/>
    <x v="21"/>
    <n v="5.0999999999999996"/>
    <n v="4.3"/>
    <n v="294.8"/>
    <n v="68.558139534883722"/>
    <n v="3.9000000000000004"/>
    <n v="0.15227272727272728"/>
    <n v="-1.150943896331845E-2"/>
    <n v="54.736842105263165"/>
  </r>
  <r>
    <n v="3681"/>
    <n v="25"/>
    <x v="1"/>
    <x v="6"/>
    <x v="2"/>
    <x v="1"/>
    <n v="36"/>
    <n v="5.8"/>
    <n v="8.6"/>
    <x v="1"/>
    <x v="1"/>
    <x v="12"/>
    <n v="2.2000000000000002"/>
    <n v="6.7"/>
    <n v="187.20000000000002"/>
    <n v="27.940298507462689"/>
    <n v="2.2000000000000002"/>
    <n v="0.14444444444444446"/>
    <n v="-1.150943896331845E-2"/>
    <n v="29.473684210526311"/>
  </r>
  <r>
    <n v="3682"/>
    <n v="44"/>
    <x v="0"/>
    <x v="8"/>
    <x v="5"/>
    <x v="2"/>
    <n v="41"/>
    <n v="7.8"/>
    <n v="8.6999999999999993"/>
    <x v="1"/>
    <x v="1"/>
    <x v="39"/>
    <n v="5"/>
    <n v="6.3"/>
    <n v="250.1"/>
    <n v="39.698412698412696"/>
    <n v="0.20000000000000018"/>
    <n v="0.14878048780487804"/>
    <n v="-1.150943896331845E-2"/>
    <n v="33.684210526315788"/>
  </r>
  <r>
    <n v="3683"/>
    <n v="38"/>
    <x v="0"/>
    <x v="1"/>
    <x v="3"/>
    <x v="1"/>
    <n v="46"/>
    <n v="5.2"/>
    <n v="6.7"/>
    <x v="1"/>
    <x v="1"/>
    <x v="35"/>
    <n v="3.3"/>
    <n v="5.2"/>
    <n v="289.8"/>
    <n v="55.730769230769234"/>
    <n v="2.8"/>
    <n v="0.13695652173913042"/>
    <n v="-1.150943896331845E-2"/>
    <n v="45.263157894736835"/>
  </r>
  <r>
    <n v="3684"/>
    <n v="35"/>
    <x v="1"/>
    <x v="8"/>
    <x v="3"/>
    <x v="0"/>
    <n v="54"/>
    <n v="5"/>
    <n v="5.6"/>
    <x v="0"/>
    <x v="4"/>
    <x v="9"/>
    <n v="3.1"/>
    <n v="3.8"/>
    <n v="432"/>
    <n v="113.68421052631579"/>
    <n v="3"/>
    <n v="0.14814814814814814"/>
    <n v="-1.150943896331845E-2"/>
    <n v="60"/>
  </r>
  <r>
    <n v="3685"/>
    <n v="40"/>
    <x v="0"/>
    <x v="6"/>
    <x v="5"/>
    <x v="0"/>
    <n v="49"/>
    <n v="5.5"/>
    <n v="6.8"/>
    <x v="0"/>
    <x v="2"/>
    <x v="3"/>
    <n v="6.3"/>
    <n v="3.4"/>
    <n v="490"/>
    <n v="144.11764705882354"/>
    <n v="2.5"/>
    <n v="0.20408163265306123"/>
    <n v="-1.150943896331845E-2"/>
    <n v="64.21052631578948"/>
  </r>
  <r>
    <n v="3686"/>
    <n v="21"/>
    <x v="1"/>
    <x v="9"/>
    <x v="2"/>
    <x v="1"/>
    <n v="38"/>
    <n v="5.4"/>
    <n v="7.8"/>
    <x v="1"/>
    <x v="1"/>
    <x v="21"/>
    <n v="2.9"/>
    <n v="5.6"/>
    <n v="254.6"/>
    <n v="45.464285714285715"/>
    <n v="2.5999999999999996"/>
    <n v="0.1763157894736842"/>
    <n v="-1.150943896331845E-2"/>
    <n v="41.052631578947377"/>
  </r>
  <r>
    <n v="3687"/>
    <n v="29"/>
    <x v="0"/>
    <x v="3"/>
    <x v="3"/>
    <x v="1"/>
    <n v="64"/>
    <n v="6.4"/>
    <n v="6.7"/>
    <x v="1"/>
    <x v="1"/>
    <x v="3"/>
    <n v="3.7"/>
    <n v="3.3"/>
    <n v="640"/>
    <n v="193.93939393939394"/>
    <n v="1.5999999999999996"/>
    <n v="0.15625"/>
    <n v="-1.150943896331845E-2"/>
    <n v="65.26315789473685"/>
  </r>
  <r>
    <n v="3688"/>
    <n v="35"/>
    <x v="0"/>
    <x v="0"/>
    <x v="2"/>
    <x v="1"/>
    <n v="47"/>
    <n v="5.3"/>
    <n v="6.8"/>
    <x v="0"/>
    <x v="3"/>
    <x v="29"/>
    <n v="5.6"/>
    <n v="3.9"/>
    <n v="418.3"/>
    <n v="107.25641025641026"/>
    <n v="2.7"/>
    <n v="0.18936170212765957"/>
    <n v="-1.150943896331845E-2"/>
    <n v="58.947368421052623"/>
  </r>
  <r>
    <n v="3689"/>
    <n v="56"/>
    <x v="0"/>
    <x v="7"/>
    <x v="3"/>
    <x v="2"/>
    <n v="55"/>
    <n v="3.2"/>
    <n v="2.8"/>
    <x v="0"/>
    <x v="0"/>
    <x v="3"/>
    <n v="5.2"/>
    <n v="1.4"/>
    <n v="550"/>
    <n v="392.85714285714289"/>
    <n v="4.8"/>
    <n v="0.18181818181818182"/>
    <n v="-1.150943896331845E-2"/>
    <n v="85.263157894736835"/>
  </r>
  <r>
    <n v="3690"/>
    <n v="34"/>
    <x v="0"/>
    <x v="4"/>
    <x v="4"/>
    <x v="1"/>
    <n v="43"/>
    <n v="8"/>
    <n v="8.1999999999999993"/>
    <x v="1"/>
    <x v="1"/>
    <x v="55"/>
    <n v="5.8"/>
    <n v="5.2"/>
    <n v="339.7"/>
    <n v="65.326923076923066"/>
    <n v="0"/>
    <n v="0.18372093023255814"/>
    <n v="-1.150943896331845E-2"/>
    <n v="45.263157894736835"/>
  </r>
  <r>
    <n v="3691"/>
    <n v="32"/>
    <x v="1"/>
    <x v="2"/>
    <x v="0"/>
    <x v="1"/>
    <n v="49"/>
    <n v="7"/>
    <n v="9"/>
    <x v="1"/>
    <x v="1"/>
    <x v="14"/>
    <n v="3.4"/>
    <n v="6.8"/>
    <n v="259.7"/>
    <n v="38.191176470588232"/>
    <n v="1"/>
    <n v="0.10816326530612244"/>
    <n v="-1.150943896331845E-2"/>
    <n v="28.421052631578945"/>
  </r>
  <r>
    <n v="3692"/>
    <n v="32"/>
    <x v="0"/>
    <x v="3"/>
    <x v="3"/>
    <x v="0"/>
    <n v="51"/>
    <n v="6.4"/>
    <n v="8"/>
    <x v="1"/>
    <x v="1"/>
    <x v="2"/>
    <n v="4.0999999999999996"/>
    <n v="5.0999999999999996"/>
    <n v="392.7"/>
    <n v="77"/>
    <n v="1.5999999999999996"/>
    <n v="0.15098039215686274"/>
    <n v="-1.150943896331845E-2"/>
    <n v="46.315789473684212"/>
  </r>
  <r>
    <n v="3693"/>
    <n v="51"/>
    <x v="1"/>
    <x v="3"/>
    <x v="0"/>
    <x v="1"/>
    <n v="54"/>
    <n v="6.1"/>
    <n v="7.2"/>
    <x v="1"/>
    <x v="1"/>
    <x v="3"/>
    <n v="2.9"/>
    <n v="3.6"/>
    <n v="540"/>
    <n v="150"/>
    <n v="1.9000000000000004"/>
    <n v="0.18518518518518517"/>
    <n v="-1.150943896331845E-2"/>
    <n v="62.10526315789474"/>
  </r>
  <r>
    <n v="3694"/>
    <n v="64"/>
    <x v="1"/>
    <x v="5"/>
    <x v="1"/>
    <x v="1"/>
    <n v="53"/>
    <n v="5.7"/>
    <n v="6.8"/>
    <x v="0"/>
    <x v="4"/>
    <x v="6"/>
    <n v="5.9"/>
    <n v="3.5"/>
    <n v="519.40000000000009"/>
    <n v="148.40000000000003"/>
    <n v="2.2999999999999998"/>
    <n v="0.18490566037735851"/>
    <n v="-1.150943896331845E-2"/>
    <n v="63.157894736842103"/>
  </r>
  <r>
    <n v="3695"/>
    <n v="27"/>
    <x v="1"/>
    <x v="8"/>
    <x v="3"/>
    <x v="0"/>
    <n v="51"/>
    <n v="5"/>
    <n v="5.9"/>
    <x v="1"/>
    <x v="1"/>
    <x v="20"/>
    <n v="5"/>
    <n v="3.4"/>
    <n v="469.2"/>
    <n v="138"/>
    <n v="3"/>
    <n v="0.1803921568627451"/>
    <n v="-1.150943896331845E-2"/>
    <n v="64.21052631578948"/>
  </r>
  <r>
    <n v="3696"/>
    <n v="62"/>
    <x v="1"/>
    <x v="8"/>
    <x v="4"/>
    <x v="1"/>
    <n v="42"/>
    <n v="3.4"/>
    <n v="4.4000000000000004"/>
    <x v="0"/>
    <x v="0"/>
    <x v="8"/>
    <n v="5.0999999999999996"/>
    <n v="4.5999999999999996"/>
    <n v="214.2"/>
    <n v="46.565217391304351"/>
    <n v="4.5999999999999996"/>
    <n v="0.12142857142857141"/>
    <n v="-1.150943896331845E-2"/>
    <n v="51.578947368421055"/>
  </r>
  <r>
    <n v="3697"/>
    <n v="37"/>
    <x v="0"/>
    <x v="5"/>
    <x v="2"/>
    <x v="0"/>
    <n v="40"/>
    <n v="8.6"/>
    <n v="7.5"/>
    <x v="1"/>
    <x v="1"/>
    <x v="54"/>
    <n v="4.7"/>
    <n v="6.1"/>
    <n v="216"/>
    <n v="35.409836065573771"/>
    <n v="-0.59999999999999964"/>
    <n v="0.13500000000000001"/>
    <n v="-1.150943896331845E-2"/>
    <n v="35.789473684210535"/>
  </r>
  <r>
    <n v="3698"/>
    <n v="55"/>
    <x v="0"/>
    <x v="4"/>
    <x v="4"/>
    <x v="1"/>
    <n v="47"/>
    <n v="6.2"/>
    <n v="8.1"/>
    <x v="1"/>
    <x v="1"/>
    <x v="70"/>
    <n v="5.2"/>
    <n v="4.9000000000000004"/>
    <n v="394.8"/>
    <n v="80.571428571428569"/>
    <n v="1.7999999999999998"/>
    <n v="0.17872340425531916"/>
    <n v="-1.150943896331845E-2"/>
    <n v="48.421052631578945"/>
  </r>
  <r>
    <n v="3699"/>
    <n v="45"/>
    <x v="1"/>
    <x v="8"/>
    <x v="0"/>
    <x v="1"/>
    <n v="52"/>
    <n v="3.8"/>
    <n v="4"/>
    <x v="0"/>
    <x v="4"/>
    <x v="36"/>
    <n v="4.2"/>
    <n v="2.2999999999999998"/>
    <n v="483.6"/>
    <n v="210.2608695652174"/>
    <n v="4.2"/>
    <n v="0.17884615384615385"/>
    <n v="-1.150943896331845E-2"/>
    <n v="75.789473684210535"/>
  </r>
  <r>
    <n v="3700"/>
    <n v="29"/>
    <x v="1"/>
    <x v="0"/>
    <x v="2"/>
    <x v="1"/>
    <n v="43"/>
    <n v="4.7"/>
    <n v="6.2"/>
    <x v="1"/>
    <x v="1"/>
    <x v="1"/>
    <n v="4.2"/>
    <n v="4"/>
    <n v="352.59999999999997"/>
    <n v="88.149999999999991"/>
    <n v="3.3"/>
    <n v="0.19069767441860463"/>
    <n v="-1.150943896331845E-2"/>
    <n v="57.894736842105267"/>
  </r>
  <r>
    <n v="3701"/>
    <n v="50"/>
    <x v="1"/>
    <x v="7"/>
    <x v="4"/>
    <x v="1"/>
    <n v="53"/>
    <n v="6.7"/>
    <n v="8.1999999999999993"/>
    <x v="1"/>
    <x v="1"/>
    <x v="55"/>
    <n v="5.3"/>
    <n v="5.0999999999999996"/>
    <n v="418.70000000000005"/>
    <n v="82.098039215686285"/>
    <n v="1.2999999999999998"/>
    <n v="0.1490566037735849"/>
    <n v="-1.150943896331845E-2"/>
    <n v="46.315789473684212"/>
  </r>
  <r>
    <n v="3702"/>
    <n v="52"/>
    <x v="1"/>
    <x v="2"/>
    <x v="4"/>
    <x v="2"/>
    <n v="56"/>
    <n v="6.6"/>
    <n v="7.8"/>
    <x v="0"/>
    <x v="0"/>
    <x v="3"/>
    <n v="5.3"/>
    <n v="3.9"/>
    <n v="560"/>
    <n v="143.58974358974359"/>
    <n v="1.4000000000000004"/>
    <n v="0.17857142857142858"/>
    <n v="-1.150943896331845E-2"/>
    <n v="58.947368421052623"/>
  </r>
  <r>
    <n v="3703"/>
    <n v="48"/>
    <x v="0"/>
    <x v="2"/>
    <x v="4"/>
    <x v="2"/>
    <n v="37"/>
    <n v="5.0999999999999996"/>
    <n v="7.4"/>
    <x v="0"/>
    <x v="3"/>
    <x v="16"/>
    <n v="5.2"/>
    <n v="6.4"/>
    <n v="170.2"/>
    <n v="26.593749999999996"/>
    <n v="2.9000000000000004"/>
    <n v="0.12432432432432432"/>
    <n v="-1.150943896331845E-2"/>
    <n v="32.631578947368418"/>
  </r>
  <r>
    <n v="3704"/>
    <n v="24"/>
    <x v="0"/>
    <x v="6"/>
    <x v="5"/>
    <x v="1"/>
    <n v="38"/>
    <n v="4.5999999999999996"/>
    <n v="6.6"/>
    <x v="0"/>
    <x v="4"/>
    <x v="12"/>
    <n v="5.3"/>
    <n v="5.7"/>
    <n v="197.6"/>
    <n v="34.666666666666664"/>
    <n v="3.4000000000000004"/>
    <n v="0.1368421052631579"/>
    <n v="-1.150943896331845E-2"/>
    <n v="40"/>
  </r>
  <r>
    <n v="3705"/>
    <n v="32"/>
    <x v="1"/>
    <x v="6"/>
    <x v="2"/>
    <x v="1"/>
    <n v="43"/>
    <n v="5.3"/>
    <n v="7.2"/>
    <x v="0"/>
    <x v="0"/>
    <x v="7"/>
    <n v="4"/>
    <n v="5.0999999999999996"/>
    <n v="296.7"/>
    <n v="58.176470588235297"/>
    <n v="2.7"/>
    <n v="0.16046511627906979"/>
    <n v="-1.150943896331845E-2"/>
    <n v="46.315789473684212"/>
  </r>
  <r>
    <n v="3706"/>
    <n v="20"/>
    <x v="1"/>
    <x v="7"/>
    <x v="4"/>
    <x v="1"/>
    <n v="47"/>
    <n v="3.3"/>
    <n v="3.8"/>
    <x v="0"/>
    <x v="2"/>
    <x v="54"/>
    <n v="3.9"/>
    <n v="4.2"/>
    <n v="253.8"/>
    <n v="60.428571428571431"/>
    <n v="4.7"/>
    <n v="0.11489361702127661"/>
    <n v="-1.150943896331845E-2"/>
    <n v="55.78947368421052"/>
  </r>
  <r>
    <n v="3707"/>
    <n v="42"/>
    <x v="0"/>
    <x v="1"/>
    <x v="4"/>
    <x v="1"/>
    <n v="40"/>
    <n v="5.5"/>
    <n v="7.7"/>
    <x v="1"/>
    <x v="1"/>
    <x v="27"/>
    <n v="3.2"/>
    <n v="5.6"/>
    <n v="256"/>
    <n v="45.714285714285715"/>
    <n v="2.5"/>
    <n v="0.16"/>
    <n v="-1.150943896331845E-2"/>
    <n v="41.052631578947377"/>
  </r>
  <r>
    <n v="3708"/>
    <n v="59"/>
    <x v="1"/>
    <x v="1"/>
    <x v="0"/>
    <x v="1"/>
    <n v="55"/>
    <n v="5.5"/>
    <n v="6.3"/>
    <x v="0"/>
    <x v="4"/>
    <x v="3"/>
    <n v="5.2"/>
    <n v="3.1"/>
    <n v="550"/>
    <n v="177.41935483870967"/>
    <n v="2.5"/>
    <n v="0.18181818181818182"/>
    <n v="-1.150943896331845E-2"/>
    <n v="67.368421052631575"/>
  </r>
  <r>
    <n v="3709"/>
    <n v="22"/>
    <x v="0"/>
    <x v="3"/>
    <x v="4"/>
    <x v="0"/>
    <n v="48"/>
    <n v="8.5"/>
    <n v="7"/>
    <x v="1"/>
    <x v="1"/>
    <x v="27"/>
    <n v="5.3"/>
    <n v="5.3"/>
    <n v="307.20000000000005"/>
    <n v="57.962264150943405"/>
    <n v="-0.5"/>
    <n v="0.13333333333333333"/>
    <n v="-1.150943896331845E-2"/>
    <n v="44.21052631578948"/>
  </r>
  <r>
    <n v="3710"/>
    <n v="22"/>
    <x v="0"/>
    <x v="3"/>
    <x v="4"/>
    <x v="1"/>
    <n v="45"/>
    <n v="5.5"/>
    <n v="7.3"/>
    <x v="0"/>
    <x v="0"/>
    <x v="3"/>
    <n v="4.7"/>
    <n v="3.6"/>
    <n v="450"/>
    <n v="125"/>
    <n v="2.5"/>
    <n v="0.22222222222222221"/>
    <n v="-1.150943896331845E-2"/>
    <n v="62.10526315789474"/>
  </r>
  <r>
    <n v="3711"/>
    <n v="26"/>
    <x v="1"/>
    <x v="5"/>
    <x v="1"/>
    <x v="1"/>
    <n v="33"/>
    <n v="6.6"/>
    <n v="10"/>
    <x v="1"/>
    <x v="1"/>
    <x v="68"/>
    <n v="2.7"/>
    <n v="8.1999999999999993"/>
    <n v="115.5"/>
    <n v="14.085365853658537"/>
    <n v="1.4000000000000004"/>
    <n v="0.10606060606060606"/>
    <n v="-1.150943896331845E-2"/>
    <n v="13.684210526315796"/>
  </r>
  <r>
    <n v="3712"/>
    <n v="55"/>
    <x v="1"/>
    <x v="9"/>
    <x v="2"/>
    <x v="1"/>
    <n v="34"/>
    <n v="8.6"/>
    <n v="8.1999999999999993"/>
    <x v="1"/>
    <x v="1"/>
    <x v="23"/>
    <n v="2.5"/>
    <n v="6.3"/>
    <n v="190.39999999999998"/>
    <n v="30.222222222222218"/>
    <n v="-0.59999999999999964"/>
    <n v="0.16470588235294117"/>
    <n v="-1.150943896331845E-2"/>
    <n v="33.684210526315788"/>
  </r>
  <r>
    <n v="3713"/>
    <n v="54"/>
    <x v="1"/>
    <x v="6"/>
    <x v="1"/>
    <x v="1"/>
    <n v="47"/>
    <n v="4.5999999999999996"/>
    <n v="5.7"/>
    <x v="0"/>
    <x v="4"/>
    <x v="17"/>
    <n v="3.3"/>
    <n v="4.8"/>
    <n v="282"/>
    <n v="58.75"/>
    <n v="3.4000000000000004"/>
    <n v="0.1276595744680851"/>
    <n v="-1.150943896331845E-2"/>
    <n v="49.473684210526322"/>
  </r>
  <r>
    <n v="3714"/>
    <n v="34"/>
    <x v="0"/>
    <x v="9"/>
    <x v="5"/>
    <x v="0"/>
    <n v="30"/>
    <n v="5.3"/>
    <n v="8.4"/>
    <x v="1"/>
    <x v="1"/>
    <x v="38"/>
    <n v="5.0999999999999996"/>
    <n v="5.7"/>
    <n v="210"/>
    <n v="36.84210526315789"/>
    <n v="2.7"/>
    <n v="0.23333333333333334"/>
    <n v="-1.150943896331845E-2"/>
    <n v="40"/>
  </r>
  <r>
    <n v="3715"/>
    <n v="59"/>
    <x v="0"/>
    <x v="8"/>
    <x v="0"/>
    <x v="1"/>
    <n v="53"/>
    <n v="5.4"/>
    <n v="6.3"/>
    <x v="0"/>
    <x v="4"/>
    <x v="55"/>
    <n v="4.3"/>
    <n v="4.2"/>
    <n v="418.70000000000005"/>
    <n v="99.690476190476204"/>
    <n v="2.5999999999999996"/>
    <n v="0.1490566037735849"/>
    <n v="-1.150943896331845E-2"/>
    <n v="55.78947368421052"/>
  </r>
  <r>
    <n v="3716"/>
    <n v="22"/>
    <x v="1"/>
    <x v="2"/>
    <x v="1"/>
    <x v="1"/>
    <n v="43"/>
    <n v="3.7"/>
    <n v="4.7"/>
    <x v="0"/>
    <x v="4"/>
    <x v="11"/>
    <n v="3.1"/>
    <n v="3.7"/>
    <n v="313.89999999999998"/>
    <n v="84.837837837837824"/>
    <n v="4.3"/>
    <n v="0.16976744186046511"/>
    <n v="-1.150943896331845E-2"/>
    <n v="61.05263157894737"/>
  </r>
  <r>
    <n v="3717"/>
    <n v="48"/>
    <x v="0"/>
    <x v="3"/>
    <x v="5"/>
    <x v="1"/>
    <n v="70"/>
    <n v="5.8"/>
    <n v="5.2"/>
    <x v="0"/>
    <x v="0"/>
    <x v="3"/>
    <n v="5.6"/>
    <n v="2.6"/>
    <n v="700"/>
    <n v="269.23076923076923"/>
    <n v="2.2000000000000002"/>
    <n v="0.14285714285714285"/>
    <n v="-1.150943896331845E-2"/>
    <n v="72.631578947368425"/>
  </r>
  <r>
    <n v="3718"/>
    <n v="49"/>
    <x v="1"/>
    <x v="1"/>
    <x v="3"/>
    <x v="2"/>
    <n v="63"/>
    <n v="7.9"/>
    <n v="6.3"/>
    <x v="0"/>
    <x v="4"/>
    <x v="3"/>
    <n v="5.3"/>
    <n v="3.1"/>
    <n v="630"/>
    <n v="203.2258064516129"/>
    <n v="9.9999999999999645E-2"/>
    <n v="0.15873015873015872"/>
    <n v="-1.150943896331845E-2"/>
    <n v="67.368421052631575"/>
  </r>
  <r>
    <n v="3719"/>
    <n v="58"/>
    <x v="1"/>
    <x v="7"/>
    <x v="2"/>
    <x v="1"/>
    <n v="43"/>
    <n v="7.5"/>
    <n v="9"/>
    <x v="1"/>
    <x v="1"/>
    <x v="28"/>
    <n v="5.7"/>
    <n v="5.9"/>
    <n v="309.60000000000002"/>
    <n v="52.474576271186443"/>
    <n v="0.5"/>
    <n v="0.16744186046511628"/>
    <n v="-1.150943896331845E-2"/>
    <n v="37.89473684210526"/>
  </r>
  <r>
    <n v="3720"/>
    <n v="37"/>
    <x v="1"/>
    <x v="6"/>
    <x v="4"/>
    <x v="2"/>
    <n v="44"/>
    <n v="8"/>
    <n v="8.1"/>
    <x v="1"/>
    <x v="1"/>
    <x v="33"/>
    <n v="4.0999999999999996"/>
    <n v="5.7"/>
    <n v="299.2"/>
    <n v="52.491228070175438"/>
    <n v="0"/>
    <n v="0.15454545454545454"/>
    <n v="-1.150943896331845E-2"/>
    <n v="40"/>
  </r>
  <r>
    <n v="3721"/>
    <n v="30"/>
    <x v="0"/>
    <x v="2"/>
    <x v="1"/>
    <x v="1"/>
    <n v="52"/>
    <n v="5.2"/>
    <n v="6.2"/>
    <x v="0"/>
    <x v="4"/>
    <x v="1"/>
    <n v="3.5"/>
    <n v="4"/>
    <n v="426.4"/>
    <n v="106.6"/>
    <n v="2.8"/>
    <n v="0.15769230769230769"/>
    <n v="-1.150943896331845E-2"/>
    <n v="57.894736842105267"/>
  </r>
  <r>
    <n v="3722"/>
    <n v="62"/>
    <x v="1"/>
    <x v="4"/>
    <x v="1"/>
    <x v="2"/>
    <n v="58"/>
    <n v="4.5"/>
    <n v="4.5"/>
    <x v="0"/>
    <x v="0"/>
    <x v="3"/>
    <n v="6.5"/>
    <n v="2.2000000000000002"/>
    <n v="580"/>
    <n v="263.63636363636363"/>
    <n v="3.5"/>
    <n v="0.17241379310344829"/>
    <n v="-1.150943896331845E-2"/>
    <n v="76.84210526315789"/>
  </r>
  <r>
    <n v="3723"/>
    <n v="57"/>
    <x v="0"/>
    <x v="7"/>
    <x v="4"/>
    <x v="0"/>
    <n v="31"/>
    <n v="9"/>
    <n v="7.9"/>
    <x v="1"/>
    <x v="1"/>
    <x v="15"/>
    <n v="2.1"/>
    <n v="7"/>
    <n v="120.89999999999999"/>
    <n v="17.271428571428569"/>
    <n v="-1"/>
    <n v="0.12580645161290321"/>
    <n v="-1.150943896331845E-2"/>
    <n v="26.315789473684209"/>
  </r>
  <r>
    <n v="3724"/>
    <n v="59"/>
    <x v="0"/>
    <x v="9"/>
    <x v="4"/>
    <x v="1"/>
    <n v="30"/>
    <n v="6.5"/>
    <n v="10"/>
    <x v="1"/>
    <x v="1"/>
    <x v="37"/>
    <n v="1.9"/>
    <n v="7.9"/>
    <n v="126"/>
    <n v="15.949367088607595"/>
    <n v="1.5"/>
    <n v="0.14000000000000001"/>
    <n v="-1.150943896331845E-2"/>
    <n v="16.84210526315789"/>
  </r>
  <r>
    <n v="3725"/>
    <n v="20"/>
    <x v="0"/>
    <x v="0"/>
    <x v="0"/>
    <x v="0"/>
    <n v="40"/>
    <n v="3.8"/>
    <n v="5.2"/>
    <x v="0"/>
    <x v="4"/>
    <x v="38"/>
    <n v="3.1"/>
    <n v="4.0999999999999996"/>
    <n v="280"/>
    <n v="68.292682926829272"/>
    <n v="4.2"/>
    <n v="0.17499999999999999"/>
    <n v="-1.150943896331845E-2"/>
    <n v="56.84210526315789"/>
  </r>
  <r>
    <n v="3726"/>
    <n v="48"/>
    <x v="0"/>
    <x v="9"/>
    <x v="1"/>
    <x v="0"/>
    <n v="49"/>
    <n v="9"/>
    <n v="6.1"/>
    <x v="1"/>
    <x v="1"/>
    <x v="64"/>
    <n v="4.5"/>
    <n v="3.2"/>
    <n v="475.29999999999995"/>
    <n v="148.53124999999997"/>
    <n v="-1"/>
    <n v="0.19795918367346937"/>
    <n v="-1.150943896331845E-2"/>
    <n v="66.315789473684205"/>
  </r>
  <r>
    <n v="3727"/>
    <n v="29"/>
    <x v="1"/>
    <x v="6"/>
    <x v="1"/>
    <x v="1"/>
    <n v="48"/>
    <n v="6.1"/>
    <n v="7.8"/>
    <x v="1"/>
    <x v="1"/>
    <x v="50"/>
    <n v="2.8"/>
    <n v="4.4000000000000004"/>
    <n v="436.79999999999995"/>
    <n v="99.272727272727252"/>
    <n v="1.9000000000000004"/>
    <n v="0.18958333333333333"/>
    <n v="-1.150943896331845E-2"/>
    <n v="53.684210526315788"/>
  </r>
  <r>
    <n v="3728"/>
    <n v="47"/>
    <x v="0"/>
    <x v="7"/>
    <x v="3"/>
    <x v="1"/>
    <n v="53"/>
    <n v="3"/>
    <n v="2.7"/>
    <x v="0"/>
    <x v="0"/>
    <x v="64"/>
    <n v="3.2"/>
    <n v="1.5"/>
    <n v="514.09999999999991"/>
    <n v="342.73333333333329"/>
    <n v="5"/>
    <n v="0.18301886792452829"/>
    <n v="-1.150943896331845E-2"/>
    <n v="84.210526315789465"/>
  </r>
  <r>
    <n v="3729"/>
    <n v="50"/>
    <x v="0"/>
    <x v="0"/>
    <x v="5"/>
    <x v="0"/>
    <n v="35"/>
    <n v="8.4"/>
    <n v="8.4"/>
    <x v="1"/>
    <x v="1"/>
    <x v="16"/>
    <n v="4.5"/>
    <n v="6.9"/>
    <n v="161"/>
    <n v="23.333333333333332"/>
    <n v="-0.40000000000000036"/>
    <n v="0.13142857142857142"/>
    <n v="-1.150943896331845E-2"/>
    <n v="27.368421052631575"/>
  </r>
  <r>
    <n v="3730"/>
    <n v="38"/>
    <x v="2"/>
    <x v="8"/>
    <x v="3"/>
    <x v="0"/>
    <n v="30"/>
    <n v="3"/>
    <n v="5"/>
    <x v="0"/>
    <x v="0"/>
    <x v="82"/>
    <n v="2.2999999999999998"/>
    <n v="6.8"/>
    <n v="45"/>
    <n v="6.6176470588235299"/>
    <n v="5"/>
    <n v="0.05"/>
    <n v="-1.150943896331845E-2"/>
    <n v="28.421052631578945"/>
  </r>
  <r>
    <n v="3731"/>
    <n v="22"/>
    <x v="0"/>
    <x v="4"/>
    <x v="1"/>
    <x v="0"/>
    <n v="51"/>
    <n v="6.6"/>
    <n v="8.3000000000000007"/>
    <x v="1"/>
    <x v="1"/>
    <x v="20"/>
    <n v="4.9000000000000004"/>
    <n v="4.5999999999999996"/>
    <n v="469.2"/>
    <n v="102"/>
    <n v="1.4000000000000004"/>
    <n v="0.1803921568627451"/>
    <n v="-1.150943896331845E-2"/>
    <n v="51.578947368421055"/>
  </r>
  <r>
    <n v="3732"/>
    <n v="55"/>
    <x v="1"/>
    <x v="9"/>
    <x v="3"/>
    <x v="0"/>
    <n v="38"/>
    <n v="7.5"/>
    <n v="9.5"/>
    <x v="1"/>
    <x v="1"/>
    <x v="0"/>
    <n v="4.4000000000000004"/>
    <n v="6.1"/>
    <n v="281.2"/>
    <n v="46.098360655737707"/>
    <n v="0.5"/>
    <n v="0.19473684210526318"/>
    <n v="-1.150943896331845E-2"/>
    <n v="35.789473684210535"/>
  </r>
  <r>
    <n v="3733"/>
    <n v="62"/>
    <x v="0"/>
    <x v="4"/>
    <x v="1"/>
    <x v="0"/>
    <n v="30"/>
    <n v="7.2"/>
    <n v="10"/>
    <x v="1"/>
    <x v="1"/>
    <x v="73"/>
    <n v="3.5"/>
    <n v="8.6999999999999993"/>
    <n v="78"/>
    <n v="8.9655172413793114"/>
    <n v="0.79999999999999982"/>
    <n v="8.666666666666667E-2"/>
    <n v="-1.150943896331845E-2"/>
    <n v="8.4210526315789558"/>
  </r>
  <r>
    <n v="3734"/>
    <n v="34"/>
    <x v="0"/>
    <x v="7"/>
    <x v="2"/>
    <x v="0"/>
    <n v="46"/>
    <n v="8.5"/>
    <n v="7.1"/>
    <x v="1"/>
    <x v="1"/>
    <x v="21"/>
    <n v="3.3"/>
    <n v="5.2"/>
    <n v="308.2"/>
    <n v="59.269230769230766"/>
    <n v="-0.5"/>
    <n v="0.14565217391304347"/>
    <n v="-1.150943896331845E-2"/>
    <n v="45.263157894736835"/>
  </r>
  <r>
    <n v="3735"/>
    <n v="52"/>
    <x v="1"/>
    <x v="2"/>
    <x v="0"/>
    <x v="1"/>
    <n v="51"/>
    <n v="7.7"/>
    <n v="7.8"/>
    <x v="1"/>
    <x v="1"/>
    <x v="3"/>
    <n v="6"/>
    <n v="3.9"/>
    <n v="510"/>
    <n v="130.76923076923077"/>
    <n v="0.29999999999999982"/>
    <n v="0.19607843137254902"/>
    <n v="-1.150943896331845E-2"/>
    <n v="58.947368421052623"/>
  </r>
  <r>
    <n v="3736"/>
    <n v="60"/>
    <x v="0"/>
    <x v="7"/>
    <x v="3"/>
    <x v="1"/>
    <n v="44"/>
    <n v="9"/>
    <n v="6.6"/>
    <x v="1"/>
    <x v="1"/>
    <x v="64"/>
    <n v="5.4"/>
    <n v="3.5"/>
    <n v="426.79999999999995"/>
    <n v="121.94285714285714"/>
    <n v="-1"/>
    <n v="0.22045454545454543"/>
    <n v="-1.150943896331845E-2"/>
    <n v="63.157894736842103"/>
  </r>
  <r>
    <n v="3737"/>
    <n v="62"/>
    <x v="1"/>
    <x v="1"/>
    <x v="1"/>
    <x v="2"/>
    <n v="41"/>
    <n v="6.1"/>
    <n v="8.5"/>
    <x v="1"/>
    <x v="1"/>
    <x v="12"/>
    <n v="2.6"/>
    <n v="6.6"/>
    <n v="213.20000000000002"/>
    <n v="32.303030303030305"/>
    <n v="1.9000000000000004"/>
    <n v="0.12682926829268293"/>
    <n v="-1.150943896331845E-2"/>
    <n v="30.526315789473692"/>
  </r>
  <r>
    <n v="3738"/>
    <n v="64"/>
    <x v="0"/>
    <x v="0"/>
    <x v="3"/>
    <x v="1"/>
    <n v="43"/>
    <n v="5.6"/>
    <n v="7.6"/>
    <x v="1"/>
    <x v="1"/>
    <x v="3"/>
    <n v="6.1"/>
    <n v="3.8"/>
    <n v="430"/>
    <n v="113.15789473684211"/>
    <n v="2.4000000000000004"/>
    <n v="0.23255813953488372"/>
    <n v="-1.150943896331845E-2"/>
    <n v="60"/>
  </r>
  <r>
    <n v="3739"/>
    <n v="45"/>
    <x v="0"/>
    <x v="2"/>
    <x v="5"/>
    <x v="1"/>
    <n v="42"/>
    <n v="5.7"/>
    <n v="7.8"/>
    <x v="0"/>
    <x v="2"/>
    <x v="0"/>
    <n v="4.5"/>
    <n v="5.2"/>
    <n v="310.8"/>
    <n v="59.769230769230766"/>
    <n v="2.2999999999999998"/>
    <n v="0.1761904761904762"/>
    <n v="-1.150943896331845E-2"/>
    <n v="45.263157894736835"/>
  </r>
  <r>
    <n v="3740"/>
    <n v="35"/>
    <x v="0"/>
    <x v="9"/>
    <x v="0"/>
    <x v="0"/>
    <n v="34"/>
    <n v="8.3000000000000007"/>
    <n v="8.6999999999999993"/>
    <x v="1"/>
    <x v="1"/>
    <x v="39"/>
    <n v="2.8"/>
    <n v="6.3"/>
    <n v="207.39999999999998"/>
    <n v="32.920634920634917"/>
    <n v="-0.30000000000000071"/>
    <n v="0.17941176470588235"/>
    <n v="-1.150943896331845E-2"/>
    <n v="33.684210526315788"/>
  </r>
  <r>
    <n v="3741"/>
    <n v="55"/>
    <x v="0"/>
    <x v="8"/>
    <x v="2"/>
    <x v="1"/>
    <n v="39"/>
    <n v="5.2"/>
    <n v="7.5"/>
    <x v="0"/>
    <x v="0"/>
    <x v="48"/>
    <n v="2.7"/>
    <n v="6"/>
    <n v="214.5"/>
    <n v="35.75"/>
    <n v="2.8"/>
    <n v="0.14102564102564102"/>
    <n v="-1.150943896331845E-2"/>
    <n v="36.84210526315789"/>
  </r>
  <r>
    <n v="3742"/>
    <n v="52"/>
    <x v="0"/>
    <x v="4"/>
    <x v="4"/>
    <x v="1"/>
    <n v="49"/>
    <n v="7.5"/>
    <n v="8.4"/>
    <x v="0"/>
    <x v="0"/>
    <x v="29"/>
    <n v="5.5"/>
    <n v="4.8"/>
    <n v="436.1"/>
    <n v="90.854166666666671"/>
    <n v="0.5"/>
    <n v="0.1816326530612245"/>
    <n v="-1.150943896331845E-2"/>
    <n v="49.473684210526322"/>
  </r>
  <r>
    <n v="3743"/>
    <n v="39"/>
    <x v="1"/>
    <x v="7"/>
    <x v="4"/>
    <x v="1"/>
    <n v="47"/>
    <n v="4.9000000000000004"/>
    <n v="6.2"/>
    <x v="0"/>
    <x v="0"/>
    <x v="5"/>
    <n v="6.1"/>
    <n v="3.8"/>
    <n v="404.2"/>
    <n v="106.36842105263158"/>
    <n v="3.0999999999999996"/>
    <n v="0.18297872340425531"/>
    <n v="-1.150943896331845E-2"/>
    <n v="60"/>
  </r>
  <r>
    <n v="3744"/>
    <n v="32"/>
    <x v="1"/>
    <x v="5"/>
    <x v="3"/>
    <x v="0"/>
    <n v="46"/>
    <n v="4.9000000000000004"/>
    <n v="6.3"/>
    <x v="0"/>
    <x v="4"/>
    <x v="27"/>
    <n v="4.5"/>
    <n v="5"/>
    <n v="294.40000000000003"/>
    <n v="58.88000000000001"/>
    <n v="3.0999999999999996"/>
    <n v="0.1391304347826087"/>
    <n v="-1.150943896331845E-2"/>
    <n v="47.368421052631575"/>
  </r>
  <r>
    <n v="3745"/>
    <n v="52"/>
    <x v="0"/>
    <x v="6"/>
    <x v="1"/>
    <x v="2"/>
    <n v="37"/>
    <n v="8"/>
    <n v="8.8000000000000007"/>
    <x v="1"/>
    <x v="1"/>
    <x v="9"/>
    <n v="5.7"/>
    <n v="5.4"/>
    <n v="296"/>
    <n v="54.81481481481481"/>
    <n v="0"/>
    <n v="0.21621621621621623"/>
    <n v="-1.150943896331845E-2"/>
    <n v="43.157894736842103"/>
  </r>
  <r>
    <n v="3746"/>
    <n v="24"/>
    <x v="0"/>
    <x v="9"/>
    <x v="5"/>
    <x v="1"/>
    <n v="43"/>
    <n v="6.9"/>
    <n v="9.5"/>
    <x v="0"/>
    <x v="3"/>
    <x v="7"/>
    <n v="5.8"/>
    <n v="6.3"/>
    <n v="296.7"/>
    <n v="47.095238095238095"/>
    <n v="1.0999999999999996"/>
    <n v="0.16046511627906979"/>
    <n v="-1.150943896331845E-2"/>
    <n v="33.684210526315788"/>
  </r>
  <r>
    <n v="3747"/>
    <n v="56"/>
    <x v="1"/>
    <x v="6"/>
    <x v="0"/>
    <x v="1"/>
    <n v="30"/>
    <n v="3"/>
    <n v="5"/>
    <x v="0"/>
    <x v="2"/>
    <x v="66"/>
    <n v="2.7"/>
    <n v="6"/>
    <n v="90"/>
    <n v="15"/>
    <n v="5"/>
    <n v="0.1"/>
    <n v="-1.150943896331845E-2"/>
    <n v="36.84210526315789"/>
  </r>
  <r>
    <n v="3748"/>
    <n v="33"/>
    <x v="1"/>
    <x v="2"/>
    <x v="2"/>
    <x v="1"/>
    <n v="46"/>
    <n v="4.9000000000000004"/>
    <n v="6.3"/>
    <x v="0"/>
    <x v="3"/>
    <x v="17"/>
    <n v="4.2"/>
    <n v="5.0999999999999996"/>
    <n v="276"/>
    <n v="54.117647058823536"/>
    <n v="3.0999999999999996"/>
    <n v="0.13043478260869565"/>
    <n v="-1.150943896331845E-2"/>
    <n v="46.315789473684212"/>
  </r>
  <r>
    <n v="3749"/>
    <n v="46"/>
    <x v="1"/>
    <x v="1"/>
    <x v="2"/>
    <x v="1"/>
    <n v="56"/>
    <n v="3"/>
    <n v="2.4"/>
    <x v="0"/>
    <x v="3"/>
    <x v="3"/>
    <n v="6.1"/>
    <n v="1.2"/>
    <n v="560"/>
    <n v="466.66666666666669"/>
    <n v="5"/>
    <n v="0.17857142857142858"/>
    <n v="-1.150943896331845E-2"/>
    <n v="87.368421052631589"/>
  </r>
  <r>
    <n v="3750"/>
    <n v="42"/>
    <x v="1"/>
    <x v="9"/>
    <x v="2"/>
    <x v="1"/>
    <n v="33"/>
    <n v="5.6"/>
    <n v="8.6999999999999993"/>
    <x v="1"/>
    <x v="1"/>
    <x v="31"/>
    <n v="2.2999999999999998"/>
    <n v="6.9"/>
    <n v="161.70000000000002"/>
    <n v="23.434782608695652"/>
    <n v="2.4000000000000004"/>
    <n v="0.1484848484848485"/>
    <n v="-1.150943896331845E-2"/>
    <n v="27.368421052631575"/>
  </r>
  <r>
    <n v="3751"/>
    <n v="33"/>
    <x v="0"/>
    <x v="1"/>
    <x v="4"/>
    <x v="1"/>
    <n v="40"/>
    <n v="5.8"/>
    <n v="8.1999999999999993"/>
    <x v="0"/>
    <x v="0"/>
    <x v="4"/>
    <n v="4.8"/>
    <n v="6.7"/>
    <n v="192"/>
    <n v="28.656716417910449"/>
    <n v="2.2000000000000002"/>
    <n v="0.12"/>
    <n v="-1.150943896331845E-2"/>
    <n v="29.473684210526311"/>
  </r>
  <r>
    <n v="3752"/>
    <n v="59"/>
    <x v="0"/>
    <x v="1"/>
    <x v="0"/>
    <x v="1"/>
    <n v="47"/>
    <n v="5.5"/>
    <n v="7"/>
    <x v="0"/>
    <x v="0"/>
    <x v="1"/>
    <n v="6.4"/>
    <n v="4.4000000000000004"/>
    <n v="385.4"/>
    <n v="87.590909090909079"/>
    <n v="2.5"/>
    <n v="0.17446808510638295"/>
    <n v="-1.150943896331845E-2"/>
    <n v="53.684210526315788"/>
  </r>
  <r>
    <n v="3753"/>
    <n v="23"/>
    <x v="1"/>
    <x v="8"/>
    <x v="4"/>
    <x v="1"/>
    <n v="55"/>
    <n v="8"/>
    <n v="7"/>
    <x v="1"/>
    <x v="1"/>
    <x v="3"/>
    <n v="4.4000000000000004"/>
    <n v="3.5"/>
    <n v="550"/>
    <n v="157.14285714285714"/>
    <n v="0"/>
    <n v="0.18181818181818182"/>
    <n v="-1.150943896331845E-2"/>
    <n v="63.157894736842103"/>
  </r>
  <r>
    <n v="3754"/>
    <n v="58"/>
    <x v="1"/>
    <x v="2"/>
    <x v="3"/>
    <x v="1"/>
    <n v="41"/>
    <n v="6.8"/>
    <n v="9.6"/>
    <x v="1"/>
    <x v="1"/>
    <x v="45"/>
    <n v="7.4"/>
    <n v="6.9"/>
    <n v="241.9"/>
    <n v="35.05797101449275"/>
    <n v="1.2000000000000002"/>
    <n v="0.14390243902439026"/>
    <n v="-1.150943896331845E-2"/>
    <n v="27.368421052631575"/>
  </r>
  <r>
    <n v="3755"/>
    <n v="38"/>
    <x v="1"/>
    <x v="7"/>
    <x v="2"/>
    <x v="0"/>
    <n v="39"/>
    <n v="9"/>
    <n v="7.1"/>
    <x v="1"/>
    <x v="1"/>
    <x v="67"/>
    <n v="5.0999999999999996"/>
    <n v="5.3"/>
    <n v="257.39999999999998"/>
    <n v="48.566037735849051"/>
    <n v="-1"/>
    <n v="0.16923076923076921"/>
    <n v="-1.150943896331845E-2"/>
    <n v="44.21052631578948"/>
  </r>
  <r>
    <n v="3756"/>
    <n v="23"/>
    <x v="0"/>
    <x v="5"/>
    <x v="0"/>
    <x v="2"/>
    <n v="30"/>
    <n v="7"/>
    <n v="10"/>
    <x v="1"/>
    <x v="1"/>
    <x v="61"/>
    <n v="3.1"/>
    <n v="8.1"/>
    <n v="114"/>
    <n v="14.074074074074074"/>
    <n v="1"/>
    <n v="0.12666666666666665"/>
    <n v="-1.150943896331845E-2"/>
    <n v="14.736842105263163"/>
  </r>
  <r>
    <n v="3757"/>
    <n v="49"/>
    <x v="2"/>
    <x v="0"/>
    <x v="2"/>
    <x v="2"/>
    <n v="45"/>
    <n v="7"/>
    <n v="9.5"/>
    <x v="1"/>
    <x v="1"/>
    <x v="28"/>
    <n v="1.9"/>
    <n v="6.1"/>
    <n v="324"/>
    <n v="53.114754098360656"/>
    <n v="1"/>
    <n v="0.16"/>
    <n v="-1.150943896331845E-2"/>
    <n v="35.789473684210535"/>
  </r>
  <r>
    <n v="3758"/>
    <n v="38"/>
    <x v="1"/>
    <x v="1"/>
    <x v="4"/>
    <x v="0"/>
    <n v="61"/>
    <n v="6.6"/>
    <n v="7.3"/>
    <x v="0"/>
    <x v="4"/>
    <x v="3"/>
    <n v="5.2"/>
    <n v="3.7"/>
    <n v="610"/>
    <n v="164.86486486486487"/>
    <n v="1.4000000000000004"/>
    <n v="0.16393442622950818"/>
    <n v="-1.150943896331845E-2"/>
    <n v="61.05263157894737"/>
  </r>
  <r>
    <n v="3759"/>
    <n v="50"/>
    <x v="0"/>
    <x v="2"/>
    <x v="4"/>
    <x v="1"/>
    <n v="47"/>
    <n v="5.8"/>
    <n v="7.5"/>
    <x v="1"/>
    <x v="1"/>
    <x v="69"/>
    <n v="5.3"/>
    <n v="4.5999999999999996"/>
    <n v="390.1"/>
    <n v="84.804347826086968"/>
    <n v="2.2000000000000002"/>
    <n v="0.17659574468085107"/>
    <n v="-1.150943896331845E-2"/>
    <n v="51.578947368421055"/>
  </r>
  <r>
    <n v="3760"/>
    <n v="50"/>
    <x v="1"/>
    <x v="8"/>
    <x v="4"/>
    <x v="0"/>
    <n v="44"/>
    <n v="5.2"/>
    <n v="6.9"/>
    <x v="0"/>
    <x v="2"/>
    <x v="49"/>
    <n v="3.7"/>
    <n v="6.4"/>
    <n v="180.39999999999998"/>
    <n v="28.187499999999996"/>
    <n v="2.8"/>
    <n v="9.3181818181818171E-2"/>
    <n v="-1.150943896331845E-2"/>
    <n v="32.631578947368418"/>
  </r>
  <r>
    <n v="3761"/>
    <n v="28"/>
    <x v="0"/>
    <x v="9"/>
    <x v="2"/>
    <x v="1"/>
    <n v="47"/>
    <n v="5.8"/>
    <n v="7.6"/>
    <x v="0"/>
    <x v="0"/>
    <x v="3"/>
    <n v="3.8"/>
    <n v="3.8"/>
    <n v="470"/>
    <n v="123.68421052631579"/>
    <n v="2.2000000000000002"/>
    <n v="0.21276595744680851"/>
    <n v="-1.150943896331845E-2"/>
    <n v="60"/>
  </r>
  <r>
    <n v="3762"/>
    <n v="32"/>
    <x v="0"/>
    <x v="3"/>
    <x v="0"/>
    <x v="0"/>
    <n v="44"/>
    <n v="5.9"/>
    <n v="8"/>
    <x v="1"/>
    <x v="1"/>
    <x v="56"/>
    <n v="4.2"/>
    <n v="4.5"/>
    <n v="396"/>
    <n v="88"/>
    <n v="2.0999999999999996"/>
    <n v="0.20454545454545456"/>
    <n v="-1.150943896331845E-2"/>
    <n v="52.631578947368418"/>
  </r>
  <r>
    <n v="3763"/>
    <n v="33"/>
    <x v="0"/>
    <x v="3"/>
    <x v="0"/>
    <x v="0"/>
    <n v="38"/>
    <n v="6.1"/>
    <n v="8.8000000000000007"/>
    <x v="1"/>
    <x v="1"/>
    <x v="37"/>
    <n v="4.2"/>
    <n v="7.3"/>
    <n v="159.6"/>
    <n v="21.863013698630137"/>
    <n v="1.9000000000000004"/>
    <n v="0.11052631578947369"/>
    <n v="-1.150943896331845E-2"/>
    <n v="23.157894736842106"/>
  </r>
  <r>
    <n v="3764"/>
    <n v="29"/>
    <x v="0"/>
    <x v="5"/>
    <x v="3"/>
    <x v="0"/>
    <n v="51"/>
    <n v="7.2"/>
    <n v="8.6999999999999993"/>
    <x v="0"/>
    <x v="2"/>
    <x v="33"/>
    <n v="5"/>
    <n v="5.9"/>
    <n v="346.8"/>
    <n v="58.779661016949149"/>
    <n v="0.79999999999999982"/>
    <n v="0.13333333333333333"/>
    <n v="-1.150943896331845E-2"/>
    <n v="37.89473684210526"/>
  </r>
  <r>
    <n v="3765"/>
    <n v="50"/>
    <x v="0"/>
    <x v="8"/>
    <x v="2"/>
    <x v="2"/>
    <n v="46"/>
    <n v="6.7"/>
    <n v="8.9"/>
    <x v="1"/>
    <x v="1"/>
    <x v="60"/>
    <n v="6.3"/>
    <n v="4.7"/>
    <n v="437"/>
    <n v="92.978723404255319"/>
    <n v="1.2999999999999998"/>
    <n v="0.20652173913043478"/>
    <n v="-1.150943896331845E-2"/>
    <n v="50.526315789473685"/>
  </r>
  <r>
    <n v="3766"/>
    <n v="56"/>
    <x v="1"/>
    <x v="2"/>
    <x v="3"/>
    <x v="0"/>
    <n v="45"/>
    <n v="5.4"/>
    <n v="7.1"/>
    <x v="0"/>
    <x v="3"/>
    <x v="11"/>
    <n v="4.5999999999999996"/>
    <n v="4.9000000000000004"/>
    <n v="328.5"/>
    <n v="67.040816326530603"/>
    <n v="2.5999999999999996"/>
    <n v="0.16222222222222221"/>
    <n v="-1.150943896331845E-2"/>
    <n v="48.421052631578945"/>
  </r>
  <r>
    <n v="3767"/>
    <n v="42"/>
    <x v="0"/>
    <x v="8"/>
    <x v="5"/>
    <x v="0"/>
    <n v="37"/>
    <n v="5.0999999999999996"/>
    <n v="7.4"/>
    <x v="0"/>
    <x v="0"/>
    <x v="23"/>
    <n v="3.8"/>
    <n v="5.9"/>
    <n v="207.2"/>
    <n v="35.118644067796609"/>
    <n v="2.9000000000000004"/>
    <n v="0.15135135135135133"/>
    <n v="-1.150943896331845E-2"/>
    <n v="37.89473684210526"/>
  </r>
  <r>
    <n v="3768"/>
    <n v="46"/>
    <x v="1"/>
    <x v="0"/>
    <x v="3"/>
    <x v="1"/>
    <n v="55"/>
    <n v="6.5"/>
    <n v="7.8"/>
    <x v="0"/>
    <x v="4"/>
    <x v="3"/>
    <n v="5.9"/>
    <n v="3.9"/>
    <n v="550"/>
    <n v="141.02564102564102"/>
    <n v="1.5"/>
    <n v="0.18181818181818182"/>
    <n v="-1.150943896331845E-2"/>
    <n v="58.947368421052623"/>
  </r>
  <r>
    <n v="3769"/>
    <n v="25"/>
    <x v="0"/>
    <x v="0"/>
    <x v="3"/>
    <x v="2"/>
    <n v="50"/>
    <n v="4.8"/>
    <n v="5.7"/>
    <x v="0"/>
    <x v="4"/>
    <x v="33"/>
    <n v="4.4000000000000004"/>
    <n v="4.5"/>
    <n v="340"/>
    <n v="75.555555555555557"/>
    <n v="3.2"/>
    <n v="0.13600000000000001"/>
    <n v="-1.150943896331845E-2"/>
    <n v="52.631578947368418"/>
  </r>
  <r>
    <n v="3770"/>
    <n v="45"/>
    <x v="0"/>
    <x v="7"/>
    <x v="3"/>
    <x v="1"/>
    <n v="40"/>
    <n v="5.6"/>
    <n v="7.8"/>
    <x v="0"/>
    <x v="0"/>
    <x v="0"/>
    <n v="2.6"/>
    <n v="5.2"/>
    <n v="296"/>
    <n v="56.92307692307692"/>
    <n v="2.4000000000000004"/>
    <n v="0.185"/>
    <n v="-1.150943896331845E-2"/>
    <n v="45.263157894736835"/>
  </r>
  <r>
    <n v="3771"/>
    <n v="21"/>
    <x v="1"/>
    <x v="3"/>
    <x v="4"/>
    <x v="2"/>
    <n v="53"/>
    <n v="5.4"/>
    <n v="6.3"/>
    <x v="0"/>
    <x v="0"/>
    <x v="3"/>
    <n v="7.2"/>
    <n v="3.2"/>
    <n v="530"/>
    <n v="165.625"/>
    <n v="2.5999999999999996"/>
    <n v="0.18867924528301888"/>
    <n v="-1.150943896331845E-2"/>
    <n v="66.315789473684205"/>
  </r>
  <r>
    <n v="3772"/>
    <n v="64"/>
    <x v="1"/>
    <x v="3"/>
    <x v="5"/>
    <x v="1"/>
    <n v="41"/>
    <n v="9"/>
    <n v="6.9"/>
    <x v="1"/>
    <x v="1"/>
    <x v="53"/>
    <n v="5.3"/>
    <n v="5.2"/>
    <n v="266.5"/>
    <n v="51.25"/>
    <n v="-1"/>
    <n v="0.15853658536585366"/>
    <n v="-1.150943896331845E-2"/>
    <n v="45.263157894736835"/>
  </r>
  <r>
    <n v="3773"/>
    <n v="32"/>
    <x v="1"/>
    <x v="0"/>
    <x v="3"/>
    <x v="1"/>
    <n v="38"/>
    <n v="4.3"/>
    <n v="6.1"/>
    <x v="0"/>
    <x v="0"/>
    <x v="72"/>
    <n v="3.3"/>
    <n v="6.9"/>
    <n v="87.399999999999991"/>
    <n v="12.666666666666664"/>
    <n v="3.7"/>
    <n v="6.0526315789473678E-2"/>
    <n v="-1.150943896331845E-2"/>
    <n v="27.368421052631575"/>
  </r>
  <r>
    <n v="3774"/>
    <n v="38"/>
    <x v="2"/>
    <x v="8"/>
    <x v="0"/>
    <x v="0"/>
    <n v="38"/>
    <n v="5"/>
    <n v="7.2"/>
    <x v="0"/>
    <x v="0"/>
    <x v="53"/>
    <n v="2.5"/>
    <n v="5.4"/>
    <n v="247"/>
    <n v="45.74074074074074"/>
    <n v="3"/>
    <n v="0.17105263157894737"/>
    <n v="-1.150943896331845E-2"/>
    <n v="43.157894736842103"/>
  </r>
  <r>
    <n v="3775"/>
    <n v="20"/>
    <x v="0"/>
    <x v="5"/>
    <x v="3"/>
    <x v="1"/>
    <n v="30"/>
    <n v="5.4"/>
    <n v="8.5"/>
    <x v="1"/>
    <x v="1"/>
    <x v="51"/>
    <n v="4.4000000000000004"/>
    <n v="7.1"/>
    <n v="129"/>
    <n v="18.169014084507044"/>
    <n v="2.5999999999999996"/>
    <n v="0.14333333333333334"/>
    <n v="-1.150943896331845E-2"/>
    <n v="25.26315789473685"/>
  </r>
  <r>
    <n v="3776"/>
    <n v="59"/>
    <x v="0"/>
    <x v="5"/>
    <x v="4"/>
    <x v="0"/>
    <n v="48"/>
    <n v="5.5"/>
    <n v="7"/>
    <x v="1"/>
    <x v="1"/>
    <x v="52"/>
    <n v="4.2"/>
    <n v="4.4000000000000004"/>
    <n v="388.79999999999995"/>
    <n v="88.363636363636346"/>
    <n v="2.5"/>
    <n v="0.16874999999999998"/>
    <n v="-1.150943896331845E-2"/>
    <n v="53.684210526315788"/>
  </r>
  <r>
    <n v="3777"/>
    <n v="51"/>
    <x v="1"/>
    <x v="1"/>
    <x v="1"/>
    <x v="1"/>
    <n v="30"/>
    <n v="7.7"/>
    <n v="10"/>
    <x v="1"/>
    <x v="1"/>
    <x v="12"/>
    <n v="4.7"/>
    <n v="7.4"/>
    <n v="156"/>
    <n v="21.081081081081081"/>
    <n v="0.29999999999999982"/>
    <n v="0.17333333333333334"/>
    <n v="-1.150943896331845E-2"/>
    <n v="22.105263157894733"/>
  </r>
  <r>
    <n v="3778"/>
    <n v="41"/>
    <x v="2"/>
    <x v="9"/>
    <x v="5"/>
    <x v="2"/>
    <n v="35"/>
    <n v="5.8"/>
    <n v="8.6999999999999993"/>
    <x v="1"/>
    <x v="1"/>
    <x v="21"/>
    <n v="4.9000000000000004"/>
    <n v="6"/>
    <n v="234.5"/>
    <n v="39.083333333333336"/>
    <n v="2.2000000000000002"/>
    <n v="0.19142857142857142"/>
    <n v="-1.150943896331845E-2"/>
    <n v="36.84210526315789"/>
  </r>
  <r>
    <n v="3779"/>
    <n v="48"/>
    <x v="1"/>
    <x v="3"/>
    <x v="1"/>
    <x v="0"/>
    <n v="30"/>
    <n v="4.2"/>
    <n v="6.8"/>
    <x v="0"/>
    <x v="4"/>
    <x v="51"/>
    <n v="3"/>
    <n v="6.3"/>
    <n v="129"/>
    <n v="20.476190476190478"/>
    <n v="3.8"/>
    <n v="0.14333333333333334"/>
    <n v="-1.150943896331845E-2"/>
    <n v="33.684210526315788"/>
  </r>
  <r>
    <n v="3780"/>
    <n v="21"/>
    <x v="1"/>
    <x v="0"/>
    <x v="1"/>
    <x v="0"/>
    <n v="44"/>
    <n v="8.3000000000000007"/>
    <n v="7.6"/>
    <x v="1"/>
    <x v="1"/>
    <x v="24"/>
    <n v="4.9000000000000004"/>
    <n v="6.3"/>
    <n v="220"/>
    <n v="34.920634920634924"/>
    <n v="-0.30000000000000071"/>
    <n v="0.11363636363636363"/>
    <n v="-1.150943896331845E-2"/>
    <n v="33.684210526315788"/>
  </r>
  <r>
    <n v="3781"/>
    <n v="59"/>
    <x v="1"/>
    <x v="8"/>
    <x v="5"/>
    <x v="1"/>
    <n v="43"/>
    <n v="6.6"/>
    <n v="9.1"/>
    <x v="1"/>
    <x v="1"/>
    <x v="8"/>
    <n v="2.2999999999999998"/>
    <n v="7"/>
    <n v="219.29999999999998"/>
    <n v="31.328571428571426"/>
    <n v="1.4000000000000004"/>
    <n v="0.11860465116279069"/>
    <n v="-1.150943896331845E-2"/>
    <n v="26.315789473684209"/>
  </r>
  <r>
    <n v="3782"/>
    <n v="57"/>
    <x v="0"/>
    <x v="2"/>
    <x v="2"/>
    <x v="1"/>
    <n v="42"/>
    <n v="6.8"/>
    <n v="9.5"/>
    <x v="0"/>
    <x v="4"/>
    <x v="75"/>
    <n v="4"/>
    <n v="6.9"/>
    <n v="239.4"/>
    <n v="34.695652173913039"/>
    <n v="1.2000000000000002"/>
    <n v="0.13571428571428573"/>
    <n v="-1.150943896331845E-2"/>
    <n v="27.368421052631575"/>
  </r>
  <r>
    <n v="3783"/>
    <n v="30"/>
    <x v="1"/>
    <x v="9"/>
    <x v="0"/>
    <x v="0"/>
    <n v="36"/>
    <n v="7.2"/>
    <n v="10"/>
    <x v="1"/>
    <x v="1"/>
    <x v="31"/>
    <n v="5.6"/>
    <n v="7.6"/>
    <n v="176.4"/>
    <n v="23.210526315789476"/>
    <n v="0.79999999999999982"/>
    <n v="0.13611111111111113"/>
    <n v="-1.150943896331845E-2"/>
    <n v="20.000000000000004"/>
  </r>
  <r>
    <n v="3784"/>
    <n v="36"/>
    <x v="1"/>
    <x v="5"/>
    <x v="4"/>
    <x v="1"/>
    <n v="35"/>
    <n v="4.4000000000000004"/>
    <n v="6.5"/>
    <x v="1"/>
    <x v="1"/>
    <x v="35"/>
    <n v="4.7"/>
    <n v="5.0999999999999996"/>
    <n v="220.5"/>
    <n v="43.235294117647065"/>
    <n v="3.5999999999999996"/>
    <n v="0.18"/>
    <n v="-1.150943896331845E-2"/>
    <n v="46.315789473684212"/>
  </r>
  <r>
    <n v="3785"/>
    <n v="62"/>
    <x v="1"/>
    <x v="6"/>
    <x v="5"/>
    <x v="1"/>
    <n v="48"/>
    <n v="6.2"/>
    <n v="8"/>
    <x v="0"/>
    <x v="0"/>
    <x v="43"/>
    <n v="6"/>
    <n v="4.5999999999999996"/>
    <n v="417.59999999999997"/>
    <n v="90.782608695652172"/>
    <n v="1.7999999999999998"/>
    <n v="0.18124999999999999"/>
    <n v="-1.150943896331845E-2"/>
    <n v="51.578947368421055"/>
  </r>
  <r>
    <n v="3786"/>
    <n v="27"/>
    <x v="0"/>
    <x v="6"/>
    <x v="1"/>
    <x v="0"/>
    <n v="40"/>
    <n v="7.4"/>
    <n v="9.4"/>
    <x v="1"/>
    <x v="1"/>
    <x v="17"/>
    <n v="4.0999999999999996"/>
    <n v="6.7"/>
    <n v="240"/>
    <n v="35.820895522388057"/>
    <n v="0.59999999999999964"/>
    <n v="0.15"/>
    <n v="-1.150943896331845E-2"/>
    <n v="29.473684210526311"/>
  </r>
  <r>
    <n v="3787"/>
    <n v="41"/>
    <x v="0"/>
    <x v="8"/>
    <x v="4"/>
    <x v="1"/>
    <n v="47"/>
    <n v="5.2"/>
    <n v="6.7"/>
    <x v="0"/>
    <x v="5"/>
    <x v="29"/>
    <n v="5"/>
    <n v="3.9"/>
    <n v="418.3"/>
    <n v="107.25641025641026"/>
    <n v="2.8"/>
    <n v="0.18936170212765957"/>
    <n v="-1.150943896331845E-2"/>
    <n v="58.947368421052623"/>
  </r>
  <r>
    <n v="3788"/>
    <n v="23"/>
    <x v="0"/>
    <x v="4"/>
    <x v="4"/>
    <x v="1"/>
    <n v="37"/>
    <n v="6.7"/>
    <n v="9.8000000000000007"/>
    <x v="1"/>
    <x v="1"/>
    <x v="51"/>
    <n v="2"/>
    <n v="7.7"/>
    <n v="159.1"/>
    <n v="20.662337662337663"/>
    <n v="1.2999999999999998"/>
    <n v="0.11621621621621621"/>
    <n v="-1.150943896331845E-2"/>
    <n v="18.94736842105263"/>
  </r>
  <r>
    <n v="3789"/>
    <n v="30"/>
    <x v="0"/>
    <x v="4"/>
    <x v="2"/>
    <x v="1"/>
    <n v="46"/>
    <n v="7"/>
    <n v="9.4"/>
    <x v="0"/>
    <x v="2"/>
    <x v="43"/>
    <n v="4.7"/>
    <n v="5.3"/>
    <n v="400.2"/>
    <n v="75.509433962264154"/>
    <n v="1"/>
    <n v="0.18913043478260869"/>
    <n v="-1.150943896331845E-2"/>
    <n v="44.21052631578948"/>
  </r>
  <r>
    <n v="3790"/>
    <n v="27"/>
    <x v="1"/>
    <x v="3"/>
    <x v="1"/>
    <x v="1"/>
    <n v="55"/>
    <n v="4"/>
    <n v="4"/>
    <x v="0"/>
    <x v="0"/>
    <x v="3"/>
    <n v="6.1"/>
    <n v="2"/>
    <n v="550"/>
    <n v="275"/>
    <n v="4"/>
    <n v="0.18181818181818182"/>
    <n v="-1.150943896331845E-2"/>
    <n v="78.94736842105263"/>
  </r>
  <r>
    <n v="3791"/>
    <n v="28"/>
    <x v="0"/>
    <x v="2"/>
    <x v="3"/>
    <x v="2"/>
    <n v="49"/>
    <n v="4.7"/>
    <n v="5.6"/>
    <x v="1"/>
    <x v="1"/>
    <x v="36"/>
    <n v="3.8"/>
    <n v="3.1"/>
    <n v="455.70000000000005"/>
    <n v="147"/>
    <n v="3.3"/>
    <n v="0.18979591836734697"/>
    <n v="-1.150943896331845E-2"/>
    <n v="67.368421052631575"/>
  </r>
  <r>
    <n v="3792"/>
    <n v="45"/>
    <x v="0"/>
    <x v="1"/>
    <x v="4"/>
    <x v="1"/>
    <n v="41"/>
    <n v="3"/>
    <n v="3.9"/>
    <x v="0"/>
    <x v="0"/>
    <x v="40"/>
    <n v="3.4"/>
    <n v="3.1"/>
    <n v="319.8"/>
    <n v="103.16129032258064"/>
    <n v="5"/>
    <n v="0.19024390243902439"/>
    <n v="-1.150943896331845E-2"/>
    <n v="67.368421052631575"/>
  </r>
  <r>
    <n v="3793"/>
    <n v="21"/>
    <x v="0"/>
    <x v="8"/>
    <x v="1"/>
    <x v="2"/>
    <n v="47"/>
    <n v="6.5"/>
    <n v="8.6"/>
    <x v="0"/>
    <x v="5"/>
    <x v="55"/>
    <n v="5.0999999999999996"/>
    <n v="5.3"/>
    <n v="371.3"/>
    <n v="70.056603773584911"/>
    <n v="1.5"/>
    <n v="0.16808510638297874"/>
    <n v="-1.150943896331845E-2"/>
    <n v="44.21052631578948"/>
  </r>
  <r>
    <n v="3794"/>
    <n v="35"/>
    <x v="1"/>
    <x v="6"/>
    <x v="4"/>
    <x v="1"/>
    <n v="43"/>
    <n v="9"/>
    <n v="6.7"/>
    <x v="1"/>
    <x v="1"/>
    <x v="77"/>
    <n v="4.3"/>
    <n v="6.3"/>
    <n v="172"/>
    <n v="27.301587301587304"/>
    <n v="-1"/>
    <n v="9.3023255813953487E-2"/>
    <n v="-1.150943896331845E-2"/>
    <n v="33.684210526315788"/>
  </r>
  <r>
    <n v="3795"/>
    <n v="50"/>
    <x v="1"/>
    <x v="6"/>
    <x v="2"/>
    <x v="1"/>
    <n v="45"/>
    <n v="5.2"/>
    <n v="6.7"/>
    <x v="1"/>
    <x v="1"/>
    <x v="53"/>
    <n v="6.6"/>
    <n v="5.0999999999999996"/>
    <n v="292.5"/>
    <n v="57.352941176470594"/>
    <n v="2.8"/>
    <n v="0.14444444444444443"/>
    <n v="-1.150943896331845E-2"/>
    <n v="46.315789473684212"/>
  </r>
  <r>
    <n v="3796"/>
    <n v="25"/>
    <x v="0"/>
    <x v="2"/>
    <x v="2"/>
    <x v="1"/>
    <n v="42"/>
    <n v="5.9"/>
    <n v="8.1999999999999993"/>
    <x v="1"/>
    <x v="1"/>
    <x v="55"/>
    <n v="4.3"/>
    <n v="5.0999999999999996"/>
    <n v="331.8"/>
    <n v="65.058823529411768"/>
    <n v="2.0999999999999996"/>
    <n v="0.18809523809523809"/>
    <n v="-1.150943896331845E-2"/>
    <n v="46.315789473684212"/>
  </r>
  <r>
    <n v="3797"/>
    <n v="40"/>
    <x v="0"/>
    <x v="3"/>
    <x v="3"/>
    <x v="1"/>
    <n v="43"/>
    <n v="7.7"/>
    <n v="8.6"/>
    <x v="1"/>
    <x v="1"/>
    <x v="22"/>
    <n v="3.8"/>
    <n v="6.2"/>
    <n v="266.60000000000002"/>
    <n v="43"/>
    <n v="0.29999999999999982"/>
    <n v="0.14418604651162792"/>
    <n v="-1.150943896331845E-2"/>
    <n v="34.736842105263158"/>
  </r>
  <r>
    <n v="3798"/>
    <n v="45"/>
    <x v="0"/>
    <x v="4"/>
    <x v="2"/>
    <x v="0"/>
    <n v="46"/>
    <n v="6.6"/>
    <n v="8.8000000000000007"/>
    <x v="0"/>
    <x v="0"/>
    <x v="33"/>
    <n v="5.2"/>
    <n v="6"/>
    <n v="312.8"/>
    <n v="52.133333333333333"/>
    <n v="1.4000000000000004"/>
    <n v="0.14782608695652175"/>
    <n v="-1.150943896331845E-2"/>
    <n v="36.84210526315789"/>
  </r>
  <r>
    <n v="3799"/>
    <n v="38"/>
    <x v="1"/>
    <x v="7"/>
    <x v="1"/>
    <x v="2"/>
    <n v="37"/>
    <n v="4.7"/>
    <n v="6.9"/>
    <x v="1"/>
    <x v="1"/>
    <x v="23"/>
    <n v="4.5"/>
    <n v="5.7"/>
    <n v="207.2"/>
    <n v="36.350877192982452"/>
    <n v="3.3"/>
    <n v="0.15135135135135133"/>
    <n v="-1.150943896331845E-2"/>
    <n v="40"/>
  </r>
  <r>
    <n v="3800"/>
    <n v="47"/>
    <x v="0"/>
    <x v="3"/>
    <x v="5"/>
    <x v="1"/>
    <n v="36"/>
    <n v="8.5"/>
    <n v="8.1999999999999993"/>
    <x v="1"/>
    <x v="1"/>
    <x v="7"/>
    <n v="4"/>
    <n v="5.6"/>
    <n v="248.4"/>
    <n v="44.357142857142861"/>
    <n v="-0.5"/>
    <n v="0.19166666666666668"/>
    <n v="-1.150943896331845E-2"/>
    <n v="41.052631578947377"/>
  </r>
  <r>
    <n v="3801"/>
    <n v="27"/>
    <x v="1"/>
    <x v="3"/>
    <x v="2"/>
    <x v="0"/>
    <n v="33"/>
    <n v="6.5"/>
    <n v="9.9"/>
    <x v="1"/>
    <x v="1"/>
    <x v="12"/>
    <n v="3.7"/>
    <n v="7.4"/>
    <n v="171.6"/>
    <n v="23.189189189189186"/>
    <n v="1.5"/>
    <n v="0.15757575757575759"/>
    <n v="-1.150943896331845E-2"/>
    <n v="22.105263157894733"/>
  </r>
  <r>
    <n v="3802"/>
    <n v="33"/>
    <x v="0"/>
    <x v="5"/>
    <x v="5"/>
    <x v="1"/>
    <n v="32"/>
    <n v="5.9"/>
    <n v="9.1"/>
    <x v="1"/>
    <x v="1"/>
    <x v="7"/>
    <n v="3.5"/>
    <n v="6.1"/>
    <n v="220.8"/>
    <n v="36.196721311475414"/>
    <n v="2.0999999999999996"/>
    <n v="0.21562500000000001"/>
    <n v="-1.150943896331845E-2"/>
    <n v="35.789473684210535"/>
  </r>
  <r>
    <n v="3803"/>
    <n v="43"/>
    <x v="0"/>
    <x v="1"/>
    <x v="3"/>
    <x v="1"/>
    <n v="35"/>
    <n v="6"/>
    <n v="9"/>
    <x v="1"/>
    <x v="1"/>
    <x v="23"/>
    <n v="2.5"/>
    <n v="6.7"/>
    <n v="196"/>
    <n v="29.253731343283583"/>
    <n v="2"/>
    <n v="0.16"/>
    <n v="-1.150943896331845E-2"/>
    <n v="29.473684210526311"/>
  </r>
  <r>
    <n v="3804"/>
    <n v="63"/>
    <x v="1"/>
    <x v="1"/>
    <x v="0"/>
    <x v="1"/>
    <n v="46"/>
    <n v="7.1"/>
    <n v="9.3000000000000007"/>
    <x v="1"/>
    <x v="1"/>
    <x v="69"/>
    <n v="4.5999999999999996"/>
    <n v="5.5"/>
    <n v="381.8"/>
    <n v="69.418181818181822"/>
    <n v="0.90000000000000036"/>
    <n v="0.18043478260869567"/>
    <n v="-1.150943896331845E-2"/>
    <n v="42.105263157894733"/>
  </r>
  <r>
    <n v="3805"/>
    <n v="56"/>
    <x v="0"/>
    <x v="6"/>
    <x v="4"/>
    <x v="2"/>
    <n v="37"/>
    <n v="5.3"/>
    <n v="7.7"/>
    <x v="0"/>
    <x v="2"/>
    <x v="8"/>
    <n v="5.5"/>
    <n v="6.3"/>
    <n v="188.7"/>
    <n v="29.952380952380953"/>
    <n v="2.7"/>
    <n v="0.13783783783783782"/>
    <n v="-1.150943896331845E-2"/>
    <n v="33.684210526315788"/>
  </r>
  <r>
    <n v="3806"/>
    <n v="45"/>
    <x v="1"/>
    <x v="1"/>
    <x v="4"/>
    <x v="1"/>
    <n v="49"/>
    <n v="8.6"/>
    <n v="6.8"/>
    <x v="1"/>
    <x v="1"/>
    <x v="22"/>
    <n v="3.2"/>
    <n v="5.3"/>
    <n v="303.8"/>
    <n v="57.320754716981135"/>
    <n v="-0.59999999999999964"/>
    <n v="0.12653061224489795"/>
    <n v="-1.150943896331845E-2"/>
    <n v="44.21052631578948"/>
  </r>
  <r>
    <n v="3807"/>
    <n v="50"/>
    <x v="0"/>
    <x v="6"/>
    <x v="1"/>
    <x v="2"/>
    <n v="45"/>
    <n v="8.1"/>
    <n v="7.9"/>
    <x v="1"/>
    <x v="1"/>
    <x v="2"/>
    <n v="2.9"/>
    <n v="5.0999999999999996"/>
    <n v="346.5"/>
    <n v="67.941176470588246"/>
    <n v="-9.9999999999999645E-2"/>
    <n v="0.1711111111111111"/>
    <n v="-1.150943896331845E-2"/>
    <n v="46.315789473684212"/>
  </r>
  <r>
    <n v="3808"/>
    <n v="51"/>
    <x v="1"/>
    <x v="3"/>
    <x v="3"/>
    <x v="1"/>
    <n v="30"/>
    <n v="6.2"/>
    <n v="9.8000000000000007"/>
    <x v="0"/>
    <x v="0"/>
    <x v="61"/>
    <n v="2.1"/>
    <n v="8"/>
    <n v="114"/>
    <n v="14.25"/>
    <n v="1.7999999999999998"/>
    <n v="0.12666666666666665"/>
    <n v="-1.150943896331845E-2"/>
    <n v="15.789473684210526"/>
  </r>
  <r>
    <n v="3809"/>
    <n v="60"/>
    <x v="1"/>
    <x v="2"/>
    <x v="3"/>
    <x v="1"/>
    <n v="50"/>
    <n v="6.3"/>
    <n v="7.9"/>
    <x v="0"/>
    <x v="4"/>
    <x v="64"/>
    <n v="5.9"/>
    <n v="4.0999999999999996"/>
    <n v="484.99999999999994"/>
    <n v="118.29268292682926"/>
    <n v="1.7000000000000002"/>
    <n v="0.19399999999999998"/>
    <n v="-1.150943896331845E-2"/>
    <n v="56.84210526315789"/>
  </r>
  <r>
    <n v="3810"/>
    <n v="21"/>
    <x v="1"/>
    <x v="7"/>
    <x v="3"/>
    <x v="1"/>
    <n v="51"/>
    <n v="4.9000000000000004"/>
    <n v="5.8"/>
    <x v="0"/>
    <x v="5"/>
    <x v="60"/>
    <n v="5.7"/>
    <n v="3.2"/>
    <n v="484.5"/>
    <n v="151.40625"/>
    <n v="3.0999999999999996"/>
    <n v="0.18627450980392157"/>
    <n v="-1.150943896331845E-2"/>
    <n v="66.315789473684205"/>
  </r>
  <r>
    <n v="3811"/>
    <n v="44"/>
    <x v="0"/>
    <x v="2"/>
    <x v="4"/>
    <x v="0"/>
    <n v="37"/>
    <n v="5.2"/>
    <n v="7.7"/>
    <x v="0"/>
    <x v="4"/>
    <x v="45"/>
    <n v="5.5"/>
    <n v="5.9"/>
    <n v="218.3"/>
    <n v="37"/>
    <n v="2.8"/>
    <n v="0.15945945945945947"/>
    <n v="-1.150943896331845E-2"/>
    <n v="37.89473684210526"/>
  </r>
  <r>
    <n v="3812"/>
    <n v="63"/>
    <x v="0"/>
    <x v="3"/>
    <x v="2"/>
    <x v="0"/>
    <n v="48"/>
    <n v="4.5"/>
    <n v="5.4"/>
    <x v="0"/>
    <x v="3"/>
    <x v="3"/>
    <n v="6.6"/>
    <n v="2.7"/>
    <n v="480"/>
    <n v="177.77777777777777"/>
    <n v="3.5"/>
    <n v="0.20833333333333334"/>
    <n v="-1.150943896331845E-2"/>
    <n v="71.578947368421055"/>
  </r>
  <r>
    <n v="3813"/>
    <n v="21"/>
    <x v="0"/>
    <x v="0"/>
    <x v="4"/>
    <x v="1"/>
    <n v="38"/>
    <n v="5.9"/>
    <n v="8.5"/>
    <x v="0"/>
    <x v="0"/>
    <x v="54"/>
    <n v="4.0999999999999996"/>
    <n v="6.6"/>
    <n v="205.20000000000002"/>
    <n v="31.090909090909093"/>
    <n v="2.0999999999999996"/>
    <n v="0.14210526315789473"/>
    <n v="-1.150943896331845E-2"/>
    <n v="30.526315789473692"/>
  </r>
  <r>
    <n v="3814"/>
    <n v="61"/>
    <x v="1"/>
    <x v="8"/>
    <x v="4"/>
    <x v="2"/>
    <n v="45"/>
    <n v="6.3"/>
    <n v="8.4"/>
    <x v="0"/>
    <x v="2"/>
    <x v="57"/>
    <n v="5.7"/>
    <n v="4.8"/>
    <n v="396.00000000000006"/>
    <n v="82.500000000000014"/>
    <n v="1.7000000000000002"/>
    <n v="0.19555555555555557"/>
    <n v="-1.150943896331845E-2"/>
    <n v="49.473684210526322"/>
  </r>
  <r>
    <n v="3815"/>
    <n v="20"/>
    <x v="1"/>
    <x v="4"/>
    <x v="4"/>
    <x v="1"/>
    <n v="34"/>
    <n v="3.8"/>
    <n v="5.8"/>
    <x v="0"/>
    <x v="3"/>
    <x v="21"/>
    <n v="3.3"/>
    <n v="4.5999999999999996"/>
    <n v="227.8"/>
    <n v="49.521739130434788"/>
    <n v="4.2"/>
    <n v="0.19705882352941176"/>
    <n v="-1.150943896331845E-2"/>
    <n v="51.578947368421055"/>
  </r>
  <r>
    <n v="3816"/>
    <n v="55"/>
    <x v="0"/>
    <x v="8"/>
    <x v="2"/>
    <x v="2"/>
    <n v="30"/>
    <n v="7.2"/>
    <n v="10"/>
    <x v="1"/>
    <x v="1"/>
    <x v="78"/>
    <n v="3.8"/>
    <n v="8.5"/>
    <n v="87"/>
    <n v="10.235294117647058"/>
    <n v="0.79999999999999982"/>
    <n v="9.6666666666666665E-2"/>
    <n v="-1.150943896331845E-2"/>
    <n v="10.526315789473683"/>
  </r>
  <r>
    <n v="3817"/>
    <n v="31"/>
    <x v="0"/>
    <x v="7"/>
    <x v="0"/>
    <x v="0"/>
    <n v="41"/>
    <n v="4.9000000000000004"/>
    <n v="6.7"/>
    <x v="1"/>
    <x v="1"/>
    <x v="45"/>
    <n v="3.8"/>
    <n v="5.4"/>
    <n v="241.9"/>
    <n v="44.796296296296298"/>
    <n v="3.0999999999999996"/>
    <n v="0.14390243902439026"/>
    <n v="-1.150943896331845E-2"/>
    <n v="43.157894736842103"/>
  </r>
  <r>
    <n v="3818"/>
    <n v="28"/>
    <x v="1"/>
    <x v="1"/>
    <x v="1"/>
    <x v="0"/>
    <n v="44"/>
    <n v="6.8"/>
    <n v="9.3000000000000007"/>
    <x v="1"/>
    <x v="1"/>
    <x v="39"/>
    <n v="5.0999999999999996"/>
    <n v="6.6"/>
    <n v="268.39999999999998"/>
    <n v="40.666666666666664"/>
    <n v="1.2000000000000002"/>
    <n v="0.13863636363636364"/>
    <n v="-1.150943896331845E-2"/>
    <n v="30.526315789473692"/>
  </r>
  <r>
    <n v="3819"/>
    <n v="55"/>
    <x v="0"/>
    <x v="8"/>
    <x v="0"/>
    <x v="0"/>
    <n v="41"/>
    <n v="7.4"/>
    <n v="9.3000000000000007"/>
    <x v="1"/>
    <x v="1"/>
    <x v="76"/>
    <n v="4"/>
    <n v="7.4"/>
    <n v="184.5"/>
    <n v="24.932432432432432"/>
    <n v="0.59999999999999964"/>
    <n v="0.10975609756097561"/>
    <n v="-1.150943896331845E-2"/>
    <n v="22.105263157894733"/>
  </r>
  <r>
    <n v="3820"/>
    <n v="60"/>
    <x v="0"/>
    <x v="1"/>
    <x v="0"/>
    <x v="1"/>
    <n v="35"/>
    <n v="8.1999999999999993"/>
    <n v="8.8000000000000007"/>
    <x v="1"/>
    <x v="1"/>
    <x v="40"/>
    <n v="4"/>
    <n v="5.5"/>
    <n v="273"/>
    <n v="49.636363636363633"/>
    <n v="-0.19999999999999929"/>
    <n v="0.22285714285714286"/>
    <n v="-1.150943896331845E-2"/>
    <n v="42.105263157894733"/>
  </r>
  <r>
    <n v="3821"/>
    <n v="47"/>
    <x v="0"/>
    <x v="3"/>
    <x v="4"/>
    <x v="0"/>
    <n v="41"/>
    <n v="7.8"/>
    <n v="8.6"/>
    <x v="1"/>
    <x v="1"/>
    <x v="3"/>
    <n v="4"/>
    <n v="4.3"/>
    <n v="410"/>
    <n v="95.348837209302332"/>
    <n v="0.20000000000000018"/>
    <n v="0.24390243902439024"/>
    <n v="-1.150943896331845E-2"/>
    <n v="54.736842105263165"/>
  </r>
  <r>
    <n v="3822"/>
    <n v="57"/>
    <x v="1"/>
    <x v="7"/>
    <x v="0"/>
    <x v="1"/>
    <n v="47"/>
    <n v="8.6999999999999993"/>
    <n v="6.8"/>
    <x v="1"/>
    <x v="1"/>
    <x v="69"/>
    <n v="4.2"/>
    <n v="4.2"/>
    <n v="390.1"/>
    <n v="92.88095238095238"/>
    <n v="-0.69999999999999929"/>
    <n v="0.17659574468085107"/>
    <n v="-1.150943896331845E-2"/>
    <n v="55.78947368421052"/>
  </r>
  <r>
    <n v="3823"/>
    <n v="52"/>
    <x v="1"/>
    <x v="5"/>
    <x v="4"/>
    <x v="1"/>
    <n v="44"/>
    <n v="7.4"/>
    <n v="9"/>
    <x v="0"/>
    <x v="0"/>
    <x v="33"/>
    <n v="4.5"/>
    <n v="6.1"/>
    <n v="299.2"/>
    <n v="49.049180327868854"/>
    <n v="0.59999999999999964"/>
    <n v="0.15454545454545454"/>
    <n v="-1.150943896331845E-2"/>
    <n v="35.789473684210535"/>
  </r>
  <r>
    <n v="3824"/>
    <n v="61"/>
    <x v="2"/>
    <x v="4"/>
    <x v="4"/>
    <x v="1"/>
    <n v="46"/>
    <n v="6.5"/>
    <n v="8.6"/>
    <x v="0"/>
    <x v="4"/>
    <x v="3"/>
    <n v="4.4000000000000004"/>
    <n v="4.3"/>
    <n v="460"/>
    <n v="106.97674418604652"/>
    <n v="1.5"/>
    <n v="0.21739130434782608"/>
    <n v="-1.150943896331845E-2"/>
    <n v="54.736842105263165"/>
  </r>
  <r>
    <n v="3825"/>
    <n v="41"/>
    <x v="0"/>
    <x v="4"/>
    <x v="1"/>
    <x v="1"/>
    <n v="39"/>
    <n v="5.5"/>
    <n v="7.8"/>
    <x v="0"/>
    <x v="2"/>
    <x v="7"/>
    <n v="4.0999999999999996"/>
    <n v="5.5"/>
    <n v="269.10000000000002"/>
    <n v="48.927272727272729"/>
    <n v="2.5"/>
    <n v="0.17692307692307693"/>
    <n v="-1.150943896331845E-2"/>
    <n v="42.105263157894733"/>
  </r>
  <r>
    <n v="3826"/>
    <n v="44"/>
    <x v="1"/>
    <x v="0"/>
    <x v="3"/>
    <x v="1"/>
    <n v="54"/>
    <n v="6"/>
    <n v="7.1"/>
    <x v="1"/>
    <x v="1"/>
    <x v="5"/>
    <n v="6.2"/>
    <n v="4.3"/>
    <n v="464.4"/>
    <n v="108"/>
    <n v="2"/>
    <n v="0.15925925925925924"/>
    <n v="-1.150943896331845E-2"/>
    <n v="54.736842105263165"/>
  </r>
  <r>
    <n v="3827"/>
    <n v="37"/>
    <x v="1"/>
    <x v="5"/>
    <x v="4"/>
    <x v="1"/>
    <n v="35"/>
    <n v="8.6"/>
    <n v="8"/>
    <x v="1"/>
    <x v="1"/>
    <x v="19"/>
    <n v="4.5999999999999996"/>
    <n v="7.2"/>
    <n v="129.5"/>
    <n v="17.986111111111111"/>
    <n v="-0.59999999999999964"/>
    <n v="0.10571428571428572"/>
    <n v="-1.150943896331845E-2"/>
    <n v="24.210526315789473"/>
  </r>
  <r>
    <n v="3828"/>
    <n v="25"/>
    <x v="0"/>
    <x v="6"/>
    <x v="0"/>
    <x v="1"/>
    <n v="48"/>
    <n v="5.9"/>
    <n v="7.6"/>
    <x v="1"/>
    <x v="1"/>
    <x v="60"/>
    <n v="5.7"/>
    <n v="4"/>
    <n v="456"/>
    <n v="114"/>
    <n v="2.0999999999999996"/>
    <n v="0.19791666666666666"/>
    <n v="-1.150943896331845E-2"/>
    <n v="57.894736842105267"/>
  </r>
  <r>
    <n v="3829"/>
    <n v="37"/>
    <x v="1"/>
    <x v="4"/>
    <x v="1"/>
    <x v="1"/>
    <n v="54"/>
    <n v="6.2"/>
    <n v="7.4"/>
    <x v="0"/>
    <x v="0"/>
    <x v="3"/>
    <n v="7"/>
    <n v="3.7"/>
    <n v="540"/>
    <n v="145.94594594594594"/>
    <n v="1.7999999999999998"/>
    <n v="0.18518518518518517"/>
    <n v="-1.150943896331845E-2"/>
    <n v="61.05263157894737"/>
  </r>
  <r>
    <n v="3830"/>
    <n v="35"/>
    <x v="0"/>
    <x v="9"/>
    <x v="5"/>
    <x v="2"/>
    <n v="48"/>
    <n v="8.4"/>
    <n v="7.1"/>
    <x v="1"/>
    <x v="1"/>
    <x v="74"/>
    <n v="3.8"/>
    <n v="3.6"/>
    <n v="475.20000000000005"/>
    <n v="132"/>
    <n v="-0.40000000000000036"/>
    <n v="0.20625000000000002"/>
    <n v="-1.150943896331845E-2"/>
    <n v="62.10526315789474"/>
  </r>
  <r>
    <n v="3831"/>
    <n v="34"/>
    <x v="0"/>
    <x v="6"/>
    <x v="5"/>
    <x v="1"/>
    <n v="43"/>
    <n v="5.9"/>
    <n v="8"/>
    <x v="0"/>
    <x v="0"/>
    <x v="52"/>
    <n v="6.2"/>
    <n v="5"/>
    <n v="348.3"/>
    <n v="69.66"/>
    <n v="2.0999999999999996"/>
    <n v="0.1883720930232558"/>
    <n v="-1.150943896331845E-2"/>
    <n v="47.368421052631575"/>
  </r>
  <r>
    <n v="3832"/>
    <n v="27"/>
    <x v="0"/>
    <x v="4"/>
    <x v="5"/>
    <x v="0"/>
    <n v="40"/>
    <n v="5"/>
    <n v="7"/>
    <x v="0"/>
    <x v="0"/>
    <x v="62"/>
    <n v="1.8"/>
    <n v="6.3"/>
    <n v="176"/>
    <n v="27.936507936507937"/>
    <n v="3"/>
    <n v="0.11000000000000001"/>
    <n v="-1.150943896331845E-2"/>
    <n v="33.684210526315788"/>
  </r>
  <r>
    <n v="3833"/>
    <n v="32"/>
    <x v="0"/>
    <x v="3"/>
    <x v="0"/>
    <x v="1"/>
    <n v="53"/>
    <n v="7.9"/>
    <n v="7.4"/>
    <x v="1"/>
    <x v="1"/>
    <x v="69"/>
    <n v="4.8"/>
    <n v="4.5"/>
    <n v="439.90000000000003"/>
    <n v="97.75555555555556"/>
    <n v="9.9999999999999645E-2"/>
    <n v="0.15660377358490568"/>
    <n v="-1.150943896331845E-2"/>
    <n v="52.631578947368418"/>
  </r>
  <r>
    <n v="3834"/>
    <n v="62"/>
    <x v="1"/>
    <x v="7"/>
    <x v="3"/>
    <x v="1"/>
    <n v="33"/>
    <n v="5"/>
    <n v="7.6"/>
    <x v="1"/>
    <x v="1"/>
    <x v="30"/>
    <n v="2.1"/>
    <n v="7.2"/>
    <n v="105.60000000000001"/>
    <n v="14.666666666666668"/>
    <n v="3"/>
    <n v="9.696969696969697E-2"/>
    <n v="-1.150943896331845E-2"/>
    <n v="24.210526315789473"/>
  </r>
  <r>
    <n v="3835"/>
    <n v="26"/>
    <x v="0"/>
    <x v="7"/>
    <x v="2"/>
    <x v="1"/>
    <n v="37"/>
    <n v="6.8"/>
    <n v="10"/>
    <x v="1"/>
    <x v="1"/>
    <x v="41"/>
    <n v="4.8"/>
    <n v="7.1"/>
    <n v="214.6"/>
    <n v="30.225352112676056"/>
    <n v="1.2000000000000002"/>
    <n v="0.15675675675675677"/>
    <n v="-1.150943896331845E-2"/>
    <n v="25.26315789473685"/>
  </r>
  <r>
    <n v="3836"/>
    <n v="36"/>
    <x v="0"/>
    <x v="9"/>
    <x v="3"/>
    <x v="1"/>
    <n v="41"/>
    <n v="6.5"/>
    <n v="9.1999999999999993"/>
    <x v="0"/>
    <x v="4"/>
    <x v="35"/>
    <n v="2.2000000000000002"/>
    <n v="6.4"/>
    <n v="258.3"/>
    <n v="40.359375"/>
    <n v="1.5"/>
    <n v="0.15365853658536585"/>
    <n v="-1.150943896331845E-2"/>
    <n v="32.631578947368418"/>
  </r>
  <r>
    <n v="3837"/>
    <n v="51"/>
    <x v="0"/>
    <x v="3"/>
    <x v="1"/>
    <x v="0"/>
    <n v="54"/>
    <n v="6.7"/>
    <n v="8.1"/>
    <x v="0"/>
    <x v="5"/>
    <x v="50"/>
    <n v="2.9"/>
    <n v="4.5"/>
    <n v="491.4"/>
    <n v="109.19999999999999"/>
    <n v="1.2999999999999998"/>
    <n v="0.16851851851851851"/>
    <n v="-1.150943896331845E-2"/>
    <n v="52.631578947368418"/>
  </r>
  <r>
    <n v="3838"/>
    <n v="41"/>
    <x v="1"/>
    <x v="9"/>
    <x v="3"/>
    <x v="0"/>
    <n v="48"/>
    <n v="3"/>
    <n v="3.2"/>
    <x v="0"/>
    <x v="3"/>
    <x v="40"/>
    <n v="3.8"/>
    <n v="2.7"/>
    <n v="374.4"/>
    <n v="138.66666666666666"/>
    <n v="5"/>
    <n v="0.16250000000000001"/>
    <n v="-1.150943896331845E-2"/>
    <n v="71.578947368421055"/>
  </r>
  <r>
    <n v="3839"/>
    <n v="32"/>
    <x v="1"/>
    <x v="1"/>
    <x v="5"/>
    <x v="1"/>
    <n v="37"/>
    <n v="7.4"/>
    <n v="9.6999999999999993"/>
    <x v="1"/>
    <x v="1"/>
    <x v="53"/>
    <n v="3.3"/>
    <n v="6.6"/>
    <n v="240.5"/>
    <n v="36.439393939393945"/>
    <n v="0.59999999999999964"/>
    <n v="0.17567567567567569"/>
    <n v="-1.150943896331845E-2"/>
    <n v="30.526315789473692"/>
  </r>
  <r>
    <n v="3840"/>
    <n v="42"/>
    <x v="1"/>
    <x v="2"/>
    <x v="3"/>
    <x v="1"/>
    <n v="42"/>
    <n v="6.1"/>
    <n v="8.5"/>
    <x v="1"/>
    <x v="1"/>
    <x v="53"/>
    <n v="3.5"/>
    <n v="6"/>
    <n v="273"/>
    <n v="45.5"/>
    <n v="1.9000000000000004"/>
    <n v="0.15476190476190477"/>
    <n v="-1.150943896331845E-2"/>
    <n v="36.84210526315789"/>
  </r>
  <r>
    <n v="3841"/>
    <n v="48"/>
    <x v="1"/>
    <x v="4"/>
    <x v="1"/>
    <x v="2"/>
    <n v="40"/>
    <n v="7.1"/>
    <n v="9.8000000000000007"/>
    <x v="1"/>
    <x v="1"/>
    <x v="12"/>
    <n v="2.9"/>
    <n v="7.3"/>
    <n v="208"/>
    <n v="28.493150684931507"/>
    <n v="0.90000000000000036"/>
    <n v="0.13"/>
    <n v="-1.150943896331845E-2"/>
    <n v="23.157894736842106"/>
  </r>
  <r>
    <n v="3842"/>
    <n v="41"/>
    <x v="0"/>
    <x v="3"/>
    <x v="1"/>
    <x v="1"/>
    <n v="39"/>
    <n v="7"/>
    <n v="10"/>
    <x v="1"/>
    <x v="1"/>
    <x v="77"/>
    <n v="4.2"/>
    <n v="8"/>
    <n v="156"/>
    <n v="19.5"/>
    <n v="1"/>
    <n v="0.10256410256410256"/>
    <n v="-1.150943896331845E-2"/>
    <n v="15.789473684210526"/>
  </r>
  <r>
    <n v="3843"/>
    <n v="20"/>
    <x v="0"/>
    <x v="2"/>
    <x v="5"/>
    <x v="1"/>
    <n v="52"/>
    <n v="6.7"/>
    <n v="8.3000000000000007"/>
    <x v="1"/>
    <x v="1"/>
    <x v="55"/>
    <n v="4.5"/>
    <n v="5.2"/>
    <n v="410.8"/>
    <n v="79"/>
    <n v="1.2999999999999998"/>
    <n v="0.15192307692307694"/>
    <n v="-1.150943896331845E-2"/>
    <n v="45.263157894736835"/>
  </r>
  <r>
    <n v="3844"/>
    <n v="48"/>
    <x v="1"/>
    <x v="2"/>
    <x v="0"/>
    <x v="0"/>
    <n v="34"/>
    <n v="5.6"/>
    <n v="8.5"/>
    <x v="0"/>
    <x v="0"/>
    <x v="27"/>
    <n v="6"/>
    <n v="6.1"/>
    <n v="217.60000000000002"/>
    <n v="35.672131147540988"/>
    <n v="2.4000000000000004"/>
    <n v="0.18823529411764706"/>
    <n v="-1.150943896331845E-2"/>
    <n v="35.789473684210535"/>
  </r>
  <r>
    <n v="3845"/>
    <n v="24"/>
    <x v="0"/>
    <x v="7"/>
    <x v="4"/>
    <x v="1"/>
    <n v="57"/>
    <n v="5.6"/>
    <n v="6.2"/>
    <x v="0"/>
    <x v="4"/>
    <x v="60"/>
    <n v="5.4"/>
    <n v="3.4"/>
    <n v="541.5"/>
    <n v="159.26470588235296"/>
    <n v="2.4000000000000004"/>
    <n v="0.16666666666666666"/>
    <n v="-1.150943896331845E-2"/>
    <n v="64.21052631578948"/>
  </r>
  <r>
    <n v="3846"/>
    <n v="54"/>
    <x v="0"/>
    <x v="7"/>
    <x v="2"/>
    <x v="2"/>
    <n v="51"/>
    <n v="6.1"/>
    <n v="7.6"/>
    <x v="0"/>
    <x v="0"/>
    <x v="3"/>
    <n v="6.4"/>
    <n v="3.8"/>
    <n v="510"/>
    <n v="134.21052631578948"/>
    <n v="1.9000000000000004"/>
    <n v="0.19607843137254902"/>
    <n v="-1.150943896331845E-2"/>
    <n v="60"/>
  </r>
  <r>
    <n v="3847"/>
    <n v="29"/>
    <x v="1"/>
    <x v="5"/>
    <x v="2"/>
    <x v="0"/>
    <n v="53"/>
    <n v="6.5"/>
    <n v="7.9"/>
    <x v="1"/>
    <x v="1"/>
    <x v="3"/>
    <n v="6"/>
    <n v="3.9"/>
    <n v="530"/>
    <n v="135.89743589743591"/>
    <n v="1.5"/>
    <n v="0.18867924528301888"/>
    <n v="-1.150943896331845E-2"/>
    <n v="58.947368421052623"/>
  </r>
  <r>
    <n v="3848"/>
    <n v="38"/>
    <x v="0"/>
    <x v="1"/>
    <x v="5"/>
    <x v="1"/>
    <n v="41"/>
    <n v="5.6"/>
    <n v="7.7"/>
    <x v="1"/>
    <x v="1"/>
    <x v="14"/>
    <n v="2.7"/>
    <n v="6.2"/>
    <n v="217.29999999999998"/>
    <n v="35.048387096774192"/>
    <n v="2.4000000000000004"/>
    <n v="0.12926829268292683"/>
    <n v="-1.150943896331845E-2"/>
    <n v="34.736842105263158"/>
  </r>
  <r>
    <n v="3849"/>
    <n v="56"/>
    <x v="0"/>
    <x v="3"/>
    <x v="2"/>
    <x v="1"/>
    <n v="43"/>
    <n v="7.6"/>
    <n v="8.8000000000000007"/>
    <x v="1"/>
    <x v="1"/>
    <x v="39"/>
    <n v="3.4"/>
    <n v="6.3"/>
    <n v="262.3"/>
    <n v="41.63492063492064"/>
    <n v="0.40000000000000036"/>
    <n v="0.14186046511627906"/>
    <n v="-1.150943896331845E-2"/>
    <n v="33.684210526315788"/>
  </r>
  <r>
    <n v="3850"/>
    <n v="26"/>
    <x v="0"/>
    <x v="0"/>
    <x v="3"/>
    <x v="1"/>
    <n v="33"/>
    <n v="5.7"/>
    <n v="8.8000000000000007"/>
    <x v="1"/>
    <x v="1"/>
    <x v="84"/>
    <n v="3.6"/>
    <n v="8.6999999999999993"/>
    <n v="42.9"/>
    <n v="4.931034482758621"/>
    <n v="2.2999999999999998"/>
    <n v="3.9393939393939398E-2"/>
    <n v="-1.150943896331845E-2"/>
    <n v="8.4210526315789558"/>
  </r>
  <r>
    <n v="3851"/>
    <n v="54"/>
    <x v="0"/>
    <x v="3"/>
    <x v="1"/>
    <x v="1"/>
    <n v="40"/>
    <n v="4.7"/>
    <n v="6.6"/>
    <x v="0"/>
    <x v="4"/>
    <x v="23"/>
    <n v="1.7"/>
    <n v="5.5"/>
    <n v="224"/>
    <n v="40.727272727272727"/>
    <n v="3.3"/>
    <n v="0.13999999999999999"/>
    <n v="-1.150943896331845E-2"/>
    <n v="42.105263157894733"/>
  </r>
  <r>
    <n v="3852"/>
    <n v="64"/>
    <x v="1"/>
    <x v="1"/>
    <x v="1"/>
    <x v="2"/>
    <n v="48"/>
    <n v="7.1"/>
    <n v="9.1"/>
    <x v="0"/>
    <x v="4"/>
    <x v="3"/>
    <n v="5.9"/>
    <n v="4.5"/>
    <n v="480"/>
    <n v="106.66666666666667"/>
    <n v="0.90000000000000036"/>
    <n v="0.20833333333333334"/>
    <n v="-1.150943896331845E-2"/>
    <n v="52.631578947368418"/>
  </r>
  <r>
    <n v="3853"/>
    <n v="32"/>
    <x v="1"/>
    <x v="7"/>
    <x v="5"/>
    <x v="0"/>
    <n v="55"/>
    <n v="9"/>
    <n v="5.5"/>
    <x v="1"/>
    <x v="1"/>
    <x v="3"/>
    <n v="5.0999999999999996"/>
    <n v="2.8"/>
    <n v="550"/>
    <n v="196.42857142857144"/>
    <n v="-1"/>
    <n v="0.18181818181818182"/>
    <n v="-1.150943896331845E-2"/>
    <n v="70.526315789473685"/>
  </r>
  <r>
    <n v="3854"/>
    <n v="29"/>
    <x v="1"/>
    <x v="7"/>
    <x v="1"/>
    <x v="1"/>
    <n v="36"/>
    <n v="4.4000000000000004"/>
    <n v="6.6"/>
    <x v="0"/>
    <x v="4"/>
    <x v="2"/>
    <n v="3.7"/>
    <n v="4.5"/>
    <n v="277.2"/>
    <n v="61.599999999999994"/>
    <n v="3.5999999999999996"/>
    <n v="0.21388888888888891"/>
    <n v="-1.150943896331845E-2"/>
    <n v="52.631578947368418"/>
  </r>
  <r>
    <n v="3855"/>
    <n v="21"/>
    <x v="1"/>
    <x v="4"/>
    <x v="4"/>
    <x v="1"/>
    <n v="42"/>
    <n v="6"/>
    <n v="8.3000000000000007"/>
    <x v="0"/>
    <x v="0"/>
    <x v="2"/>
    <n v="4.2"/>
    <n v="5.3"/>
    <n v="323.40000000000003"/>
    <n v="61.018867924528308"/>
    <n v="2"/>
    <n v="0.18333333333333335"/>
    <n v="-1.150943896331845E-2"/>
    <n v="44.21052631578948"/>
  </r>
  <r>
    <n v="3856"/>
    <n v="25"/>
    <x v="0"/>
    <x v="8"/>
    <x v="1"/>
    <x v="1"/>
    <n v="43"/>
    <n v="7.8"/>
    <n v="8.5"/>
    <x v="1"/>
    <x v="1"/>
    <x v="21"/>
    <n v="6.2"/>
    <n v="5.9"/>
    <n v="288.10000000000002"/>
    <n v="48.83050847457627"/>
    <n v="0.20000000000000018"/>
    <n v="0.1558139534883721"/>
    <n v="-1.150943896331845E-2"/>
    <n v="37.89473684210526"/>
  </r>
  <r>
    <n v="3857"/>
    <n v="27"/>
    <x v="0"/>
    <x v="7"/>
    <x v="1"/>
    <x v="1"/>
    <n v="33"/>
    <n v="7.1"/>
    <n v="10"/>
    <x v="1"/>
    <x v="1"/>
    <x v="16"/>
    <n v="1.5"/>
    <n v="7.7"/>
    <n v="151.79999999999998"/>
    <n v="19.714285714285712"/>
    <n v="0.90000000000000036"/>
    <n v="0.13939393939393938"/>
    <n v="-1.150943896331845E-2"/>
    <n v="18.94736842105263"/>
  </r>
  <r>
    <n v="3858"/>
    <n v="55"/>
    <x v="0"/>
    <x v="9"/>
    <x v="3"/>
    <x v="0"/>
    <n v="49"/>
    <n v="7.1"/>
    <n v="8.9"/>
    <x v="1"/>
    <x v="1"/>
    <x v="36"/>
    <n v="3.6"/>
    <n v="4.8"/>
    <n v="455.70000000000005"/>
    <n v="94.937500000000014"/>
    <n v="0.90000000000000036"/>
    <n v="0.18979591836734697"/>
    <n v="-1.150943896331845E-2"/>
    <n v="49.473684210526322"/>
  </r>
  <r>
    <n v="3859"/>
    <n v="44"/>
    <x v="0"/>
    <x v="4"/>
    <x v="0"/>
    <x v="0"/>
    <n v="39"/>
    <n v="6.2"/>
    <n v="9"/>
    <x v="1"/>
    <x v="1"/>
    <x v="17"/>
    <n v="1.7"/>
    <n v="6.5"/>
    <n v="234"/>
    <n v="36"/>
    <n v="1.7999999999999998"/>
    <n v="0.15384615384615385"/>
    <n v="-1.150943896331845E-2"/>
    <n v="31.578947368421051"/>
  </r>
  <r>
    <n v="3860"/>
    <n v="63"/>
    <x v="2"/>
    <x v="6"/>
    <x v="2"/>
    <x v="1"/>
    <n v="43"/>
    <n v="3"/>
    <n v="3.7"/>
    <x v="0"/>
    <x v="2"/>
    <x v="41"/>
    <n v="3.4"/>
    <n v="3.9"/>
    <n v="249.4"/>
    <n v="63.948717948717949"/>
    <n v="5"/>
    <n v="0.13488372093023254"/>
    <n v="-1.150943896331845E-2"/>
    <n v="58.947368421052623"/>
  </r>
  <r>
    <n v="3861"/>
    <n v="59"/>
    <x v="1"/>
    <x v="8"/>
    <x v="3"/>
    <x v="1"/>
    <n v="41"/>
    <n v="6.6"/>
    <n v="9.3000000000000007"/>
    <x v="1"/>
    <x v="1"/>
    <x v="27"/>
    <n v="3.4"/>
    <n v="6.4"/>
    <n v="262.40000000000003"/>
    <n v="41"/>
    <n v="1.4000000000000004"/>
    <n v="0.15609756097560976"/>
    <n v="-1.150943896331845E-2"/>
    <n v="32.631578947368418"/>
  </r>
  <r>
    <n v="3862"/>
    <n v="26"/>
    <x v="0"/>
    <x v="8"/>
    <x v="3"/>
    <x v="0"/>
    <n v="38"/>
    <n v="6.8"/>
    <n v="9.8000000000000007"/>
    <x v="1"/>
    <x v="1"/>
    <x v="19"/>
    <n v="3.4"/>
    <n v="8.1"/>
    <n v="140.6"/>
    <n v="17.358024691358025"/>
    <n v="1.2000000000000002"/>
    <n v="9.736842105263159E-2"/>
    <n v="-1.150943896331845E-2"/>
    <n v="14.736842105263163"/>
  </r>
  <r>
    <n v="3863"/>
    <n v="42"/>
    <x v="0"/>
    <x v="9"/>
    <x v="3"/>
    <x v="1"/>
    <n v="44"/>
    <n v="7.9"/>
    <n v="8.3000000000000007"/>
    <x v="1"/>
    <x v="1"/>
    <x v="52"/>
    <n v="4.0999999999999996"/>
    <n v="5.0999999999999996"/>
    <n v="356.4"/>
    <n v="69.882352941176464"/>
    <n v="9.9999999999999645E-2"/>
    <n v="0.18409090909090908"/>
    <n v="-1.150943896331845E-2"/>
    <n v="46.315789473684212"/>
  </r>
  <r>
    <n v="3864"/>
    <n v="38"/>
    <x v="0"/>
    <x v="8"/>
    <x v="2"/>
    <x v="0"/>
    <n v="43"/>
    <n v="5.0999999999999996"/>
    <n v="6.8"/>
    <x v="1"/>
    <x v="1"/>
    <x v="23"/>
    <n v="4.4000000000000004"/>
    <n v="5.6"/>
    <n v="240.79999999999998"/>
    <n v="43"/>
    <n v="2.9000000000000004"/>
    <n v="0.13023255813953488"/>
    <n v="-1.150943896331845E-2"/>
    <n v="41.052631578947377"/>
  </r>
  <r>
    <n v="3865"/>
    <n v="41"/>
    <x v="0"/>
    <x v="0"/>
    <x v="5"/>
    <x v="1"/>
    <n v="42"/>
    <n v="8.6999999999999993"/>
    <n v="7.2"/>
    <x v="1"/>
    <x v="1"/>
    <x v="10"/>
    <n v="3.6"/>
    <n v="4.8"/>
    <n v="319.2"/>
    <n v="66.5"/>
    <n v="-0.69999999999999929"/>
    <n v="0.18095238095238095"/>
    <n v="-1.150943896331845E-2"/>
    <n v="49.473684210526322"/>
  </r>
  <r>
    <n v="3866"/>
    <n v="32"/>
    <x v="0"/>
    <x v="7"/>
    <x v="3"/>
    <x v="0"/>
    <n v="39"/>
    <n v="5.7"/>
    <n v="8.1999999999999993"/>
    <x v="1"/>
    <x v="1"/>
    <x v="62"/>
    <n v="6"/>
    <n v="6.9"/>
    <n v="171.60000000000002"/>
    <n v="24.869565217391305"/>
    <n v="2.2999999999999998"/>
    <n v="0.11282051282051284"/>
    <n v="-1.150943896331845E-2"/>
    <n v="27.368421052631575"/>
  </r>
  <r>
    <n v="3867"/>
    <n v="40"/>
    <x v="1"/>
    <x v="7"/>
    <x v="0"/>
    <x v="2"/>
    <n v="47"/>
    <n v="5.5"/>
    <n v="7"/>
    <x v="0"/>
    <x v="0"/>
    <x v="40"/>
    <n v="5.3"/>
    <n v="4.5999999999999996"/>
    <n v="366.59999999999997"/>
    <n v="79.695652173913047"/>
    <n v="2.5"/>
    <n v="0.16595744680851063"/>
    <n v="-1.150943896331845E-2"/>
    <n v="51.578947368421055"/>
  </r>
  <r>
    <n v="3868"/>
    <n v="20"/>
    <x v="1"/>
    <x v="4"/>
    <x v="5"/>
    <x v="2"/>
    <n v="58"/>
    <n v="5.0999999999999996"/>
    <n v="5.4"/>
    <x v="0"/>
    <x v="0"/>
    <x v="3"/>
    <n v="6"/>
    <n v="2.7"/>
    <n v="580"/>
    <n v="214.81481481481481"/>
    <n v="2.9000000000000004"/>
    <n v="0.17241379310344829"/>
    <n v="-1.150943896331845E-2"/>
    <n v="71.578947368421055"/>
  </r>
  <r>
    <n v="3869"/>
    <n v="38"/>
    <x v="1"/>
    <x v="1"/>
    <x v="1"/>
    <x v="2"/>
    <n v="46"/>
    <n v="7.8"/>
    <n v="8.1999999999999993"/>
    <x v="1"/>
    <x v="1"/>
    <x v="18"/>
    <n v="5.3"/>
    <n v="5.4"/>
    <n v="345"/>
    <n v="63.888888888888886"/>
    <n v="0.20000000000000018"/>
    <n v="0.16304347826086957"/>
    <n v="-1.150943896331845E-2"/>
    <n v="43.157894736842103"/>
  </r>
  <r>
    <n v="3870"/>
    <n v="52"/>
    <x v="0"/>
    <x v="9"/>
    <x v="0"/>
    <x v="2"/>
    <n v="52"/>
    <n v="4.5999999999999996"/>
    <n v="5.0999999999999996"/>
    <x v="0"/>
    <x v="0"/>
    <x v="3"/>
    <n v="4.0999999999999996"/>
    <n v="2.6"/>
    <n v="520"/>
    <n v="200"/>
    <n v="3.4000000000000004"/>
    <n v="0.19230769230769232"/>
    <n v="-1.150943896331845E-2"/>
    <n v="72.631578947368425"/>
  </r>
  <r>
    <n v="3871"/>
    <n v="23"/>
    <x v="0"/>
    <x v="7"/>
    <x v="5"/>
    <x v="0"/>
    <n v="33"/>
    <n v="7.1"/>
    <n v="10"/>
    <x v="1"/>
    <x v="1"/>
    <x v="12"/>
    <n v="3.4"/>
    <n v="7.4"/>
    <n v="171.6"/>
    <n v="23.189189189189186"/>
    <n v="0.90000000000000036"/>
    <n v="0.15757575757575759"/>
    <n v="-1.150943896331845E-2"/>
    <n v="22.105263157894733"/>
  </r>
  <r>
    <n v="3872"/>
    <n v="61"/>
    <x v="1"/>
    <x v="2"/>
    <x v="1"/>
    <x v="2"/>
    <n v="46"/>
    <n v="5"/>
    <n v="6.4"/>
    <x v="0"/>
    <x v="0"/>
    <x v="32"/>
    <n v="4.0999999999999996"/>
    <n v="4.5999999999999996"/>
    <n v="326.59999999999997"/>
    <n v="71"/>
    <n v="3"/>
    <n v="0.15434782608695652"/>
    <n v="-1.150943896331845E-2"/>
    <n v="51.578947368421055"/>
  </r>
  <r>
    <n v="3873"/>
    <n v="22"/>
    <x v="1"/>
    <x v="5"/>
    <x v="1"/>
    <x v="2"/>
    <n v="36"/>
    <n v="6.1"/>
    <n v="9.1"/>
    <x v="1"/>
    <x v="1"/>
    <x v="62"/>
    <n v="2.9"/>
    <n v="7.4"/>
    <n v="158.4"/>
    <n v="21.405405405405403"/>
    <n v="1.9000000000000004"/>
    <n v="0.12222222222222223"/>
    <n v="-1.150943896331845E-2"/>
    <n v="22.105263157894733"/>
  </r>
  <r>
    <n v="3874"/>
    <n v="46"/>
    <x v="1"/>
    <x v="7"/>
    <x v="3"/>
    <x v="0"/>
    <n v="33"/>
    <n v="3.9"/>
    <n v="6.1"/>
    <x v="0"/>
    <x v="5"/>
    <x v="68"/>
    <n v="2.8"/>
    <n v="6.3"/>
    <n v="115.5"/>
    <n v="18.333333333333332"/>
    <n v="4.0999999999999996"/>
    <n v="0.10606060606060606"/>
    <n v="-1.150943896331845E-2"/>
    <n v="33.684210526315788"/>
  </r>
  <r>
    <n v="3875"/>
    <n v="60"/>
    <x v="1"/>
    <x v="3"/>
    <x v="3"/>
    <x v="1"/>
    <n v="39"/>
    <n v="7.4"/>
    <n v="9.5"/>
    <x v="1"/>
    <x v="1"/>
    <x v="4"/>
    <n v="4.5999999999999996"/>
    <n v="7.4"/>
    <n v="187.2"/>
    <n v="25.297297297297295"/>
    <n v="0.59999999999999964"/>
    <n v="0.12307692307692307"/>
    <n v="-1.150943896331845E-2"/>
    <n v="22.105263157894733"/>
  </r>
  <r>
    <n v="3876"/>
    <n v="54"/>
    <x v="1"/>
    <x v="2"/>
    <x v="2"/>
    <x v="1"/>
    <n v="54"/>
    <n v="6"/>
    <n v="7.1"/>
    <x v="0"/>
    <x v="4"/>
    <x v="3"/>
    <n v="5.3"/>
    <n v="3.5"/>
    <n v="540"/>
    <n v="154.28571428571428"/>
    <n v="2"/>
    <n v="0.18518518518518517"/>
    <n v="-1.150943896331845E-2"/>
    <n v="63.157894736842103"/>
  </r>
  <r>
    <n v="3877"/>
    <n v="47"/>
    <x v="1"/>
    <x v="1"/>
    <x v="4"/>
    <x v="0"/>
    <n v="52"/>
    <n v="7"/>
    <n v="8.6999999999999993"/>
    <x v="0"/>
    <x v="2"/>
    <x v="69"/>
    <n v="5.0999999999999996"/>
    <n v="5.2"/>
    <n v="431.6"/>
    <n v="83"/>
    <n v="1"/>
    <n v="0.15961538461538463"/>
    <n v="-1.150943896331845E-2"/>
    <n v="45.263157894736835"/>
  </r>
  <r>
    <n v="3878"/>
    <n v="25"/>
    <x v="0"/>
    <x v="2"/>
    <x v="0"/>
    <x v="1"/>
    <n v="46"/>
    <n v="5.9"/>
    <n v="7.8"/>
    <x v="1"/>
    <x v="1"/>
    <x v="63"/>
    <n v="3.1"/>
    <n v="4.2"/>
    <n v="432.40000000000003"/>
    <n v="102.95238095238096"/>
    <n v="2.0999999999999996"/>
    <n v="0.20434782608695654"/>
    <n v="-1.150943896331845E-2"/>
    <n v="55.78947368421052"/>
  </r>
  <r>
    <n v="3879"/>
    <n v="25"/>
    <x v="1"/>
    <x v="8"/>
    <x v="2"/>
    <x v="0"/>
    <n v="32"/>
    <n v="7"/>
    <n v="10"/>
    <x v="1"/>
    <x v="1"/>
    <x v="76"/>
    <n v="1.4"/>
    <n v="7.8"/>
    <n v="144"/>
    <n v="18.461538461538463"/>
    <n v="1"/>
    <n v="0.140625"/>
    <n v="-1.150943896331845E-2"/>
    <n v="17.894736842105267"/>
  </r>
  <r>
    <n v="3880"/>
    <n v="63"/>
    <x v="0"/>
    <x v="5"/>
    <x v="2"/>
    <x v="1"/>
    <n v="43"/>
    <n v="6.1"/>
    <n v="8.4"/>
    <x v="1"/>
    <x v="1"/>
    <x v="53"/>
    <n v="3"/>
    <n v="6"/>
    <n v="279.5"/>
    <n v="46.583333333333336"/>
    <n v="1.9000000000000004"/>
    <n v="0.15116279069767441"/>
    <n v="-1.150943896331845E-2"/>
    <n v="36.84210526315789"/>
  </r>
  <r>
    <n v="3881"/>
    <n v="42"/>
    <x v="0"/>
    <x v="6"/>
    <x v="0"/>
    <x v="1"/>
    <n v="47"/>
    <n v="7.3"/>
    <n v="8.8000000000000007"/>
    <x v="1"/>
    <x v="1"/>
    <x v="69"/>
    <n v="6.7"/>
    <n v="5.3"/>
    <n v="390.1"/>
    <n v="73.603773584905667"/>
    <n v="0.70000000000000018"/>
    <n v="0.17659574468085107"/>
    <n v="-1.150943896331845E-2"/>
    <n v="44.21052631578948"/>
  </r>
  <r>
    <n v="3882"/>
    <n v="52"/>
    <x v="1"/>
    <x v="5"/>
    <x v="5"/>
    <x v="0"/>
    <n v="46"/>
    <n v="7"/>
    <n v="9.4"/>
    <x v="0"/>
    <x v="5"/>
    <x v="52"/>
    <n v="7.1"/>
    <n v="5.6"/>
    <n v="372.59999999999997"/>
    <n v="66.535714285714278"/>
    <n v="1"/>
    <n v="0.17608695652173911"/>
    <n v="-1.150943896331845E-2"/>
    <n v="41.052631578947377"/>
  </r>
  <r>
    <n v="3883"/>
    <n v="35"/>
    <x v="0"/>
    <x v="7"/>
    <x v="0"/>
    <x v="2"/>
    <n v="30"/>
    <n v="6.5"/>
    <n v="10"/>
    <x v="1"/>
    <x v="1"/>
    <x v="90"/>
    <n v="3.6"/>
    <n v="9.4"/>
    <n v="33"/>
    <n v="3.5106382978723403"/>
    <n v="1.5"/>
    <n v="3.6666666666666667E-2"/>
    <n v="-1.150943896331845E-2"/>
    <n v="1.0526315789473648"/>
  </r>
  <r>
    <n v="3884"/>
    <n v="43"/>
    <x v="0"/>
    <x v="4"/>
    <x v="1"/>
    <x v="1"/>
    <n v="37"/>
    <n v="4.8"/>
    <n v="7.1"/>
    <x v="1"/>
    <x v="1"/>
    <x v="54"/>
    <n v="3.3"/>
    <n v="5.8"/>
    <n v="199.8"/>
    <n v="34.448275862068968"/>
    <n v="3.2"/>
    <n v="0.14594594594594595"/>
    <n v="-1.150943896331845E-2"/>
    <n v="38.947368421052637"/>
  </r>
  <r>
    <n v="3885"/>
    <n v="24"/>
    <x v="0"/>
    <x v="0"/>
    <x v="4"/>
    <x v="2"/>
    <n v="44"/>
    <n v="5.5"/>
    <n v="7.4"/>
    <x v="1"/>
    <x v="1"/>
    <x v="11"/>
    <n v="4.9000000000000004"/>
    <n v="5.0999999999999996"/>
    <n v="321.2"/>
    <n v="62.980392156862749"/>
    <n v="2.5"/>
    <n v="0.16590909090909089"/>
    <n v="-1.150943896331845E-2"/>
    <n v="46.315789473684212"/>
  </r>
  <r>
    <n v="3886"/>
    <n v="60"/>
    <x v="0"/>
    <x v="1"/>
    <x v="5"/>
    <x v="0"/>
    <n v="49"/>
    <n v="5"/>
    <n v="6.2"/>
    <x v="0"/>
    <x v="3"/>
    <x v="9"/>
    <n v="6.2"/>
    <n v="4.0999999999999996"/>
    <n v="392"/>
    <n v="95.609756097560989"/>
    <n v="3"/>
    <n v="0.16326530612244897"/>
    <n v="-1.150943896331845E-2"/>
    <n v="56.84210526315789"/>
  </r>
  <r>
    <n v="3887"/>
    <n v="61"/>
    <x v="0"/>
    <x v="4"/>
    <x v="3"/>
    <x v="1"/>
    <n v="30"/>
    <n v="8.3000000000000007"/>
    <n v="9"/>
    <x v="1"/>
    <x v="1"/>
    <x v="44"/>
    <n v="4.5999999999999996"/>
    <n v="9"/>
    <n v="30"/>
    <n v="3.3333333333333335"/>
    <n v="-0.30000000000000071"/>
    <n v="3.3333333333333333E-2"/>
    <n v="-1.150943896331845E-2"/>
    <n v="5.2631578947368416"/>
  </r>
  <r>
    <n v="3888"/>
    <n v="32"/>
    <x v="0"/>
    <x v="7"/>
    <x v="4"/>
    <x v="1"/>
    <n v="43"/>
    <n v="7.4"/>
    <n v="9.1"/>
    <x v="1"/>
    <x v="1"/>
    <x v="53"/>
    <n v="2.8"/>
    <n v="6.3"/>
    <n v="279.5"/>
    <n v="44.365079365079367"/>
    <n v="0.59999999999999964"/>
    <n v="0.15116279069767441"/>
    <n v="-1.150943896331845E-2"/>
    <n v="33.684210526315788"/>
  </r>
  <r>
    <n v="3889"/>
    <n v="31"/>
    <x v="0"/>
    <x v="4"/>
    <x v="4"/>
    <x v="1"/>
    <n v="46"/>
    <n v="6.3"/>
    <n v="8.3000000000000007"/>
    <x v="1"/>
    <x v="1"/>
    <x v="3"/>
    <n v="5.6"/>
    <n v="4.0999999999999996"/>
    <n v="460"/>
    <n v="112.19512195121952"/>
    <n v="1.7000000000000002"/>
    <n v="0.21739130434782608"/>
    <n v="-1.150943896331845E-2"/>
    <n v="56.84210526315789"/>
  </r>
  <r>
    <n v="3890"/>
    <n v="24"/>
    <x v="0"/>
    <x v="3"/>
    <x v="3"/>
    <x v="1"/>
    <n v="51"/>
    <n v="5.4"/>
    <n v="6.4"/>
    <x v="0"/>
    <x v="3"/>
    <x v="6"/>
    <n v="4.9000000000000004"/>
    <n v="3.3"/>
    <n v="499.8"/>
    <n v="151.45454545454547"/>
    <n v="2.5999999999999996"/>
    <n v="0.19215686274509805"/>
    <n v="-1.150943896331845E-2"/>
    <n v="65.26315789473685"/>
  </r>
  <r>
    <n v="3891"/>
    <n v="56"/>
    <x v="2"/>
    <x v="2"/>
    <x v="4"/>
    <x v="1"/>
    <n v="50"/>
    <n v="5"/>
    <n v="6"/>
    <x v="0"/>
    <x v="0"/>
    <x v="28"/>
    <n v="5.0999999999999996"/>
    <n v="4.4000000000000004"/>
    <n v="360"/>
    <n v="81.818181818181813"/>
    <n v="3"/>
    <n v="0.14400000000000002"/>
    <n v="-1.150943896331845E-2"/>
    <n v="53.684210526315788"/>
  </r>
  <r>
    <n v="3892"/>
    <n v="50"/>
    <x v="0"/>
    <x v="0"/>
    <x v="5"/>
    <x v="1"/>
    <n v="49"/>
    <n v="6.4"/>
    <n v="8.1999999999999993"/>
    <x v="0"/>
    <x v="0"/>
    <x v="6"/>
    <n v="5.3"/>
    <n v="4.2"/>
    <n v="480.20000000000005"/>
    <n v="114.33333333333334"/>
    <n v="1.5999999999999996"/>
    <n v="0.2"/>
    <n v="-1.150943896331845E-2"/>
    <n v="55.78947368421052"/>
  </r>
  <r>
    <n v="3893"/>
    <n v="47"/>
    <x v="0"/>
    <x v="7"/>
    <x v="5"/>
    <x v="1"/>
    <n v="38"/>
    <n v="9"/>
    <n v="7.3"/>
    <x v="1"/>
    <x v="1"/>
    <x v="49"/>
    <n v="2.2000000000000002"/>
    <n v="6.6"/>
    <n v="155.79999999999998"/>
    <n v="23.606060606060606"/>
    <n v="-1"/>
    <n v="0.10789473684210525"/>
    <n v="-1.150943896331845E-2"/>
    <n v="30.526315789473692"/>
  </r>
  <r>
    <n v="3894"/>
    <n v="47"/>
    <x v="1"/>
    <x v="8"/>
    <x v="5"/>
    <x v="0"/>
    <n v="30"/>
    <n v="6.2"/>
    <n v="9.8000000000000007"/>
    <x v="1"/>
    <x v="1"/>
    <x v="37"/>
    <n v="3.9"/>
    <n v="7.8"/>
    <n v="126"/>
    <n v="16.153846153846153"/>
    <n v="1.7999999999999998"/>
    <n v="0.14000000000000001"/>
    <n v="-1.150943896331845E-2"/>
    <n v="17.894736842105267"/>
  </r>
  <r>
    <n v="3895"/>
    <n v="49"/>
    <x v="1"/>
    <x v="1"/>
    <x v="2"/>
    <x v="1"/>
    <n v="41"/>
    <n v="8"/>
    <n v="8.4"/>
    <x v="1"/>
    <x v="1"/>
    <x v="7"/>
    <n v="3.5"/>
    <n v="5.7"/>
    <n v="282.90000000000003"/>
    <n v="49.631578947368425"/>
    <n v="0"/>
    <n v="0.16829268292682928"/>
    <n v="-1.150943896331845E-2"/>
    <n v="40"/>
  </r>
  <r>
    <n v="3896"/>
    <n v="37"/>
    <x v="1"/>
    <x v="8"/>
    <x v="2"/>
    <x v="0"/>
    <n v="53"/>
    <n v="6.6"/>
    <n v="8.1"/>
    <x v="0"/>
    <x v="4"/>
    <x v="29"/>
    <n v="4.9000000000000004"/>
    <n v="4.5999999999999996"/>
    <n v="471.70000000000005"/>
    <n v="102.54347826086958"/>
    <n v="1.4000000000000004"/>
    <n v="0.16792452830188681"/>
    <n v="-1.150943896331845E-2"/>
    <n v="51.578947368421055"/>
  </r>
  <r>
    <n v="3897"/>
    <n v="63"/>
    <x v="0"/>
    <x v="2"/>
    <x v="5"/>
    <x v="1"/>
    <n v="56"/>
    <n v="7"/>
    <n v="8.3000000000000007"/>
    <x v="0"/>
    <x v="2"/>
    <x v="3"/>
    <n v="5.3"/>
    <n v="4.2"/>
    <n v="560"/>
    <n v="133.33333333333331"/>
    <n v="1"/>
    <n v="0.17857142857142858"/>
    <n v="-1.150943896331845E-2"/>
    <n v="55.78947368421052"/>
  </r>
  <r>
    <n v="3898"/>
    <n v="46"/>
    <x v="1"/>
    <x v="0"/>
    <x v="3"/>
    <x v="0"/>
    <n v="50"/>
    <n v="5.5"/>
    <n v="6.7"/>
    <x v="0"/>
    <x v="0"/>
    <x v="74"/>
    <n v="7.3"/>
    <n v="3.4"/>
    <n v="495"/>
    <n v="145.58823529411765"/>
    <n v="2.5"/>
    <n v="0.19800000000000001"/>
    <n v="-1.150943896331845E-2"/>
    <n v="64.21052631578948"/>
  </r>
  <r>
    <n v="3899"/>
    <n v="54"/>
    <x v="1"/>
    <x v="2"/>
    <x v="3"/>
    <x v="2"/>
    <n v="48"/>
    <n v="5.9"/>
    <n v="7.6"/>
    <x v="0"/>
    <x v="2"/>
    <x v="32"/>
    <n v="4.7"/>
    <n v="5.2"/>
    <n v="340.79999999999995"/>
    <n v="65.538461538461533"/>
    <n v="2.0999999999999996"/>
    <n v="0.14791666666666667"/>
    <n v="-1.150943896331845E-2"/>
    <n v="45.263157894736835"/>
  </r>
  <r>
    <n v="3900"/>
    <n v="45"/>
    <x v="1"/>
    <x v="9"/>
    <x v="0"/>
    <x v="1"/>
    <n v="48"/>
    <n v="5"/>
    <n v="6.1"/>
    <x v="0"/>
    <x v="2"/>
    <x v="40"/>
    <n v="4.5"/>
    <n v="4.2"/>
    <n v="374.4"/>
    <n v="89.142857142857139"/>
    <n v="3"/>
    <n v="0.16250000000000001"/>
    <n v="-1.150943896331845E-2"/>
    <n v="55.78947368421052"/>
  </r>
  <r>
    <n v="3901"/>
    <n v="58"/>
    <x v="1"/>
    <x v="8"/>
    <x v="0"/>
    <x v="2"/>
    <n v="40"/>
    <n v="6.7"/>
    <n v="9.5"/>
    <x v="1"/>
    <x v="1"/>
    <x v="24"/>
    <n v="4.5"/>
    <n v="7.3"/>
    <n v="200"/>
    <n v="27.397260273972602"/>
    <n v="1.2999999999999998"/>
    <n v="0.125"/>
    <n v="-1.150943896331845E-2"/>
    <n v="23.157894736842106"/>
  </r>
  <r>
    <n v="3902"/>
    <n v="37"/>
    <x v="1"/>
    <x v="2"/>
    <x v="5"/>
    <x v="0"/>
    <n v="43"/>
    <n v="5.8"/>
    <n v="8"/>
    <x v="0"/>
    <x v="4"/>
    <x v="39"/>
    <n v="3"/>
    <n v="5.9"/>
    <n v="262.3"/>
    <n v="44.457627118644069"/>
    <n v="2.2000000000000002"/>
    <n v="0.14186046511627906"/>
    <n v="-1.150943896331845E-2"/>
    <n v="37.89473684210526"/>
  </r>
  <r>
    <n v="3903"/>
    <n v="52"/>
    <x v="1"/>
    <x v="2"/>
    <x v="4"/>
    <x v="0"/>
    <n v="58"/>
    <n v="6.7"/>
    <n v="7.8"/>
    <x v="0"/>
    <x v="0"/>
    <x v="3"/>
    <n v="5.5"/>
    <n v="3.9"/>
    <n v="580"/>
    <n v="148.71794871794873"/>
    <n v="1.2999999999999998"/>
    <n v="0.17241379310344829"/>
    <n v="-1.150943896331845E-2"/>
    <n v="58.947368421052623"/>
  </r>
  <r>
    <n v="3904"/>
    <n v="44"/>
    <x v="1"/>
    <x v="4"/>
    <x v="4"/>
    <x v="0"/>
    <n v="37"/>
    <n v="4.7"/>
    <n v="6.9"/>
    <x v="1"/>
    <x v="1"/>
    <x v="48"/>
    <n v="4.5999999999999996"/>
    <n v="5.7"/>
    <n v="203.5"/>
    <n v="35.701754385964911"/>
    <n v="3.3"/>
    <n v="0.14864864864864866"/>
    <n v="-1.150943896331845E-2"/>
    <n v="40"/>
  </r>
  <r>
    <n v="3905"/>
    <n v="50"/>
    <x v="0"/>
    <x v="7"/>
    <x v="3"/>
    <x v="1"/>
    <n v="57"/>
    <n v="6.9"/>
    <n v="8.1"/>
    <x v="1"/>
    <x v="1"/>
    <x v="3"/>
    <n v="6"/>
    <n v="4.0999999999999996"/>
    <n v="570"/>
    <n v="139.02439024390245"/>
    <n v="1.0999999999999996"/>
    <n v="0.17543859649122806"/>
    <n v="-1.150943896331845E-2"/>
    <n v="56.84210526315789"/>
  </r>
  <r>
    <n v="3906"/>
    <n v="56"/>
    <x v="1"/>
    <x v="4"/>
    <x v="4"/>
    <x v="1"/>
    <n v="42"/>
    <n v="6.5"/>
    <n v="9"/>
    <x v="1"/>
    <x v="1"/>
    <x v="62"/>
    <n v="2.8"/>
    <n v="7.3"/>
    <n v="184.8"/>
    <n v="25.315068493150687"/>
    <n v="1.5"/>
    <n v="0.10476190476190476"/>
    <n v="-1.150943896331845E-2"/>
    <n v="23.157894736842106"/>
  </r>
  <r>
    <n v="3907"/>
    <n v="21"/>
    <x v="1"/>
    <x v="9"/>
    <x v="1"/>
    <x v="1"/>
    <n v="55"/>
    <n v="6.4"/>
    <n v="7.6"/>
    <x v="1"/>
    <x v="1"/>
    <x v="3"/>
    <n v="5.8"/>
    <n v="3.8"/>
    <n v="550"/>
    <n v="144.73684210526318"/>
    <n v="1.5999999999999996"/>
    <n v="0.18181818181818182"/>
    <n v="-1.150943896331845E-2"/>
    <n v="60"/>
  </r>
  <r>
    <n v="3908"/>
    <n v="52"/>
    <x v="0"/>
    <x v="5"/>
    <x v="2"/>
    <x v="1"/>
    <n v="33"/>
    <n v="6.8"/>
    <n v="10"/>
    <x v="1"/>
    <x v="1"/>
    <x v="75"/>
    <n v="4.7"/>
    <n v="7.1"/>
    <n v="188.1"/>
    <n v="26.492957746478872"/>
    <n v="1.2000000000000002"/>
    <n v="0.17272727272727273"/>
    <n v="-1.150943896331845E-2"/>
    <n v="25.26315789473685"/>
  </r>
  <r>
    <n v="3909"/>
    <n v="58"/>
    <x v="2"/>
    <x v="5"/>
    <x v="4"/>
    <x v="1"/>
    <n v="49"/>
    <n v="5.8"/>
    <n v="7.4"/>
    <x v="0"/>
    <x v="2"/>
    <x v="43"/>
    <n v="3.8"/>
    <n v="4.4000000000000004"/>
    <n v="426.29999999999995"/>
    <n v="96.886363636363612"/>
    <n v="2.2000000000000002"/>
    <n v="0.17755102040816326"/>
    <n v="-1.150943896331845E-2"/>
    <n v="53.684210526315788"/>
  </r>
  <r>
    <n v="3910"/>
    <n v="62"/>
    <x v="0"/>
    <x v="4"/>
    <x v="4"/>
    <x v="2"/>
    <n v="39"/>
    <n v="9"/>
    <n v="7.1"/>
    <x v="1"/>
    <x v="1"/>
    <x v="77"/>
    <n v="2.6"/>
    <n v="6.6"/>
    <n v="156"/>
    <n v="23.636363636363637"/>
    <n v="-1"/>
    <n v="0.10256410256410256"/>
    <n v="-1.150943896331845E-2"/>
    <n v="30.526315789473692"/>
  </r>
  <r>
    <n v="3911"/>
    <n v="62"/>
    <x v="0"/>
    <x v="6"/>
    <x v="0"/>
    <x v="1"/>
    <n v="33"/>
    <n v="6.9"/>
    <n v="10"/>
    <x v="1"/>
    <x v="1"/>
    <x v="78"/>
    <n v="2.6"/>
    <n v="8.5"/>
    <n v="95.7"/>
    <n v="11.258823529411766"/>
    <n v="1.0999999999999996"/>
    <n v="8.7878787878787876E-2"/>
    <n v="-1.150943896331845E-2"/>
    <n v="10.526315789473683"/>
  </r>
  <r>
    <n v="3912"/>
    <n v="51"/>
    <x v="1"/>
    <x v="8"/>
    <x v="1"/>
    <x v="2"/>
    <n v="46"/>
    <n v="6.4"/>
    <n v="8.4"/>
    <x v="1"/>
    <x v="1"/>
    <x v="50"/>
    <n v="7.8"/>
    <n v="4.7"/>
    <n v="418.59999999999997"/>
    <n v="89.063829787234027"/>
    <n v="1.5999999999999996"/>
    <n v="0.19782608695652174"/>
    <n v="-1.150943896331845E-2"/>
    <n v="50.526315789473685"/>
  </r>
  <r>
    <n v="3913"/>
    <n v="37"/>
    <x v="0"/>
    <x v="4"/>
    <x v="4"/>
    <x v="1"/>
    <n v="53"/>
    <n v="7.3"/>
    <n v="8.1999999999999993"/>
    <x v="1"/>
    <x v="1"/>
    <x v="43"/>
    <n v="4"/>
    <n v="4.8"/>
    <n v="461.09999999999997"/>
    <n v="96.0625"/>
    <n v="0.70000000000000018"/>
    <n v="0.16415094339622641"/>
    <n v="-1.150943896331845E-2"/>
    <n v="49.473684210526322"/>
  </r>
  <r>
    <n v="3914"/>
    <n v="36"/>
    <x v="0"/>
    <x v="3"/>
    <x v="2"/>
    <x v="1"/>
    <n v="38"/>
    <n v="5.4"/>
    <n v="7.8"/>
    <x v="1"/>
    <x v="1"/>
    <x v="16"/>
    <n v="3.9"/>
    <n v="6.6"/>
    <n v="174.79999999999998"/>
    <n v="26.484848484848484"/>
    <n v="2.5999999999999996"/>
    <n v="0.12105263157894736"/>
    <n v="-1.150943896331845E-2"/>
    <n v="30.526315789473692"/>
  </r>
  <r>
    <n v="3915"/>
    <n v="53"/>
    <x v="0"/>
    <x v="3"/>
    <x v="4"/>
    <x v="1"/>
    <n v="33"/>
    <n v="5.4"/>
    <n v="8.3000000000000007"/>
    <x v="1"/>
    <x v="1"/>
    <x v="77"/>
    <n v="2.9"/>
    <n v="7.1"/>
    <n v="132"/>
    <n v="18.591549295774648"/>
    <n v="2.5999999999999996"/>
    <n v="0.12121212121212122"/>
    <n v="-1.150943896331845E-2"/>
    <n v="25.26315789473685"/>
  </r>
  <r>
    <n v="3916"/>
    <n v="58"/>
    <x v="0"/>
    <x v="1"/>
    <x v="3"/>
    <x v="1"/>
    <n v="44"/>
    <n v="7.4"/>
    <n v="9"/>
    <x v="1"/>
    <x v="1"/>
    <x v="7"/>
    <n v="3.2"/>
    <n v="6.1"/>
    <n v="303.60000000000002"/>
    <n v="49.770491803278695"/>
    <n v="0.59999999999999964"/>
    <n v="0.15681818181818183"/>
    <n v="-1.150943896331845E-2"/>
    <n v="35.789473684210535"/>
  </r>
  <r>
    <n v="3917"/>
    <n v="26"/>
    <x v="0"/>
    <x v="9"/>
    <x v="1"/>
    <x v="2"/>
    <n v="44"/>
    <n v="7.5"/>
    <n v="8.8000000000000007"/>
    <x v="1"/>
    <x v="1"/>
    <x v="56"/>
    <n v="5.8"/>
    <n v="4.9000000000000004"/>
    <n v="396"/>
    <n v="80.816326530612244"/>
    <n v="0.5"/>
    <n v="0.20454545454545456"/>
    <n v="-1.150943896331845E-2"/>
    <n v="48.421052631578945"/>
  </r>
  <r>
    <n v="3918"/>
    <n v="61"/>
    <x v="0"/>
    <x v="9"/>
    <x v="4"/>
    <x v="0"/>
    <n v="49"/>
    <n v="8"/>
    <n v="7.6"/>
    <x v="0"/>
    <x v="4"/>
    <x v="45"/>
    <n v="2.2999999999999998"/>
    <n v="5.9"/>
    <n v="289.10000000000002"/>
    <n v="49"/>
    <n v="0"/>
    <n v="0.12040816326530612"/>
    <n v="-1.150943896331845E-2"/>
    <n v="37.89473684210526"/>
  </r>
  <r>
    <n v="3919"/>
    <n v="54"/>
    <x v="0"/>
    <x v="4"/>
    <x v="1"/>
    <x v="1"/>
    <n v="52"/>
    <n v="4.0999999999999996"/>
    <n v="4.4000000000000004"/>
    <x v="0"/>
    <x v="0"/>
    <x v="3"/>
    <n v="7.1"/>
    <n v="2.2000000000000002"/>
    <n v="520"/>
    <n v="236.36363636363635"/>
    <n v="3.9000000000000004"/>
    <n v="0.19230769230769232"/>
    <n v="-1.150943896331845E-2"/>
    <n v="76.84210526315789"/>
  </r>
  <r>
    <n v="3920"/>
    <n v="49"/>
    <x v="2"/>
    <x v="0"/>
    <x v="4"/>
    <x v="2"/>
    <n v="44"/>
    <n v="6"/>
    <n v="8.1"/>
    <x v="1"/>
    <x v="1"/>
    <x v="63"/>
    <n v="3.9"/>
    <n v="4.3"/>
    <n v="413.6"/>
    <n v="96.186046511627922"/>
    <n v="2"/>
    <n v="0.21363636363636365"/>
    <n v="-1.150943896331845E-2"/>
    <n v="54.736842105263165"/>
  </r>
  <r>
    <n v="3921"/>
    <n v="31"/>
    <x v="2"/>
    <x v="2"/>
    <x v="2"/>
    <x v="0"/>
    <n v="59"/>
    <n v="6.7"/>
    <n v="7.6"/>
    <x v="0"/>
    <x v="0"/>
    <x v="3"/>
    <n v="4.5"/>
    <n v="3.8"/>
    <n v="590"/>
    <n v="155.26315789473685"/>
    <n v="1.2999999999999998"/>
    <n v="0.16949152542372881"/>
    <n v="-1.150943896331845E-2"/>
    <n v="60"/>
  </r>
  <r>
    <n v="3922"/>
    <n v="54"/>
    <x v="0"/>
    <x v="7"/>
    <x v="2"/>
    <x v="1"/>
    <n v="46"/>
    <n v="7.3"/>
    <n v="9"/>
    <x v="1"/>
    <x v="1"/>
    <x v="3"/>
    <n v="6"/>
    <n v="4.5"/>
    <n v="460"/>
    <n v="102.22222222222223"/>
    <n v="0.70000000000000018"/>
    <n v="0.21739130434782608"/>
    <n v="-1.150943896331845E-2"/>
    <n v="52.631578947368418"/>
  </r>
  <r>
    <n v="3923"/>
    <n v="30"/>
    <x v="1"/>
    <x v="2"/>
    <x v="1"/>
    <x v="0"/>
    <n v="42"/>
    <n v="7"/>
    <n v="9.8000000000000007"/>
    <x v="1"/>
    <x v="1"/>
    <x v="39"/>
    <n v="4.9000000000000004"/>
    <n v="6.9"/>
    <n v="256.2"/>
    <n v="37.130434782608695"/>
    <n v="1"/>
    <n v="0.14523809523809522"/>
    <n v="-1.150943896331845E-2"/>
    <n v="27.368421052631575"/>
  </r>
  <r>
    <n v="3924"/>
    <n v="63"/>
    <x v="0"/>
    <x v="2"/>
    <x v="5"/>
    <x v="0"/>
    <n v="32"/>
    <n v="4.9000000000000004"/>
    <n v="7.7"/>
    <x v="0"/>
    <x v="4"/>
    <x v="23"/>
    <n v="4.0999999999999996"/>
    <n v="6"/>
    <n v="179.2"/>
    <n v="29.866666666666664"/>
    <n v="3.0999999999999996"/>
    <n v="0.17499999999999999"/>
    <n v="-1.150943896331845E-2"/>
    <n v="36.84210526315789"/>
  </r>
  <r>
    <n v="3925"/>
    <n v="23"/>
    <x v="0"/>
    <x v="9"/>
    <x v="0"/>
    <x v="1"/>
    <n v="42"/>
    <n v="7"/>
    <n v="9.8000000000000007"/>
    <x v="1"/>
    <x v="1"/>
    <x v="67"/>
    <n v="3.6"/>
    <n v="6.6"/>
    <n v="277.2"/>
    <n v="42"/>
    <n v="1"/>
    <n v="0.15714285714285714"/>
    <n v="-1.150943896331845E-2"/>
    <n v="30.526315789473692"/>
  </r>
  <r>
    <n v="3926"/>
    <n v="44"/>
    <x v="0"/>
    <x v="9"/>
    <x v="0"/>
    <x v="0"/>
    <n v="42"/>
    <n v="6.7"/>
    <n v="9.3000000000000007"/>
    <x v="1"/>
    <x v="1"/>
    <x v="17"/>
    <n v="2.1"/>
    <n v="6.7"/>
    <n v="252"/>
    <n v="37.611940298507463"/>
    <n v="1.2999999999999998"/>
    <n v="0.14285714285714285"/>
    <n v="-1.150943896331845E-2"/>
    <n v="29.473684210526311"/>
  </r>
  <r>
    <n v="3927"/>
    <n v="51"/>
    <x v="2"/>
    <x v="3"/>
    <x v="3"/>
    <x v="1"/>
    <n v="52"/>
    <n v="6.7"/>
    <n v="8.3000000000000007"/>
    <x v="1"/>
    <x v="1"/>
    <x v="45"/>
    <n v="3.9"/>
    <n v="6.2"/>
    <n v="306.8"/>
    <n v="49.483870967741936"/>
    <n v="1.2999999999999998"/>
    <n v="0.11346153846153847"/>
    <n v="-1.150943896331845E-2"/>
    <n v="34.736842105263158"/>
  </r>
  <r>
    <n v="3928"/>
    <n v="39"/>
    <x v="1"/>
    <x v="9"/>
    <x v="5"/>
    <x v="1"/>
    <n v="48"/>
    <n v="4.5999999999999996"/>
    <n v="5.5"/>
    <x v="0"/>
    <x v="0"/>
    <x v="10"/>
    <n v="3.5"/>
    <n v="4"/>
    <n v="364.79999999999995"/>
    <n v="91.199999999999989"/>
    <n v="3.4000000000000004"/>
    <n v="0.15833333333333333"/>
    <n v="-1.150943896331845E-2"/>
    <n v="57.894736842105267"/>
  </r>
  <r>
    <n v="3929"/>
    <n v="50"/>
    <x v="0"/>
    <x v="4"/>
    <x v="0"/>
    <x v="1"/>
    <n v="35"/>
    <n v="4.8"/>
    <n v="7.2"/>
    <x v="1"/>
    <x v="1"/>
    <x v="67"/>
    <n v="7.1"/>
    <n v="5.3"/>
    <n v="231"/>
    <n v="43.584905660377359"/>
    <n v="3.2"/>
    <n v="0.18857142857142856"/>
    <n v="-1.150943896331845E-2"/>
    <n v="44.21052631578948"/>
  </r>
  <r>
    <n v="3930"/>
    <n v="23"/>
    <x v="0"/>
    <x v="3"/>
    <x v="1"/>
    <x v="2"/>
    <n v="46"/>
    <n v="8.9"/>
    <n v="6.5"/>
    <x v="1"/>
    <x v="1"/>
    <x v="12"/>
    <n v="3.9"/>
    <n v="5.7"/>
    <n v="239.20000000000002"/>
    <n v="41.964912280701753"/>
    <n v="-0.90000000000000036"/>
    <n v="0.11304347826086956"/>
    <n v="-1.150943896331845E-2"/>
    <n v="40"/>
  </r>
  <r>
    <n v="3931"/>
    <n v="57"/>
    <x v="0"/>
    <x v="8"/>
    <x v="0"/>
    <x v="0"/>
    <n v="50"/>
    <n v="7.7"/>
    <n v="8"/>
    <x v="1"/>
    <x v="1"/>
    <x v="3"/>
    <n v="3.8"/>
    <n v="4"/>
    <n v="500"/>
    <n v="125"/>
    <n v="0.29999999999999982"/>
    <n v="0.2"/>
    <n v="-1.150943896331845E-2"/>
    <n v="57.894736842105267"/>
  </r>
  <r>
    <n v="3932"/>
    <n v="20"/>
    <x v="1"/>
    <x v="2"/>
    <x v="3"/>
    <x v="1"/>
    <n v="57"/>
    <n v="6.1"/>
    <n v="7"/>
    <x v="0"/>
    <x v="0"/>
    <x v="3"/>
    <n v="4.9000000000000004"/>
    <n v="3.5"/>
    <n v="570"/>
    <n v="162.85714285714286"/>
    <n v="1.9000000000000004"/>
    <n v="0.17543859649122806"/>
    <n v="-1.150943896331845E-2"/>
    <n v="63.157894736842103"/>
  </r>
  <r>
    <n v="3933"/>
    <n v="22"/>
    <x v="1"/>
    <x v="8"/>
    <x v="4"/>
    <x v="1"/>
    <n v="52"/>
    <n v="6.1"/>
    <n v="7.5"/>
    <x v="0"/>
    <x v="0"/>
    <x v="10"/>
    <n v="5.4"/>
    <n v="5"/>
    <n v="395.2"/>
    <n v="79.039999999999992"/>
    <n v="1.9000000000000004"/>
    <n v="0.14615384615384613"/>
    <n v="-1.150943896331845E-2"/>
    <n v="47.368421052631575"/>
  </r>
  <r>
    <n v="3934"/>
    <n v="56"/>
    <x v="0"/>
    <x v="2"/>
    <x v="0"/>
    <x v="1"/>
    <n v="51"/>
    <n v="9"/>
    <n v="5.9"/>
    <x v="1"/>
    <x v="1"/>
    <x v="36"/>
    <n v="6.5"/>
    <n v="3.3"/>
    <n v="474.3"/>
    <n v="143.72727272727275"/>
    <n v="-1"/>
    <n v="0.18235294117647061"/>
    <n v="-1.150943896331845E-2"/>
    <n v="65.26315789473685"/>
  </r>
  <r>
    <n v="3935"/>
    <n v="41"/>
    <x v="1"/>
    <x v="2"/>
    <x v="1"/>
    <x v="0"/>
    <n v="45"/>
    <n v="6.3"/>
    <n v="8.4"/>
    <x v="1"/>
    <x v="1"/>
    <x v="42"/>
    <n v="4.5"/>
    <n v="4.9000000000000004"/>
    <n v="382.5"/>
    <n v="78.061224489795919"/>
    <n v="1.7000000000000002"/>
    <n v="0.18888888888888888"/>
    <n v="-1.150943896331845E-2"/>
    <n v="48.421052631578945"/>
  </r>
  <r>
    <n v="3936"/>
    <n v="36"/>
    <x v="0"/>
    <x v="1"/>
    <x v="1"/>
    <x v="1"/>
    <n v="48"/>
    <n v="6"/>
    <n v="7.7"/>
    <x v="1"/>
    <x v="1"/>
    <x v="18"/>
    <n v="4.4000000000000004"/>
    <n v="5.0999999999999996"/>
    <n v="360"/>
    <n v="70.588235294117652"/>
    <n v="2"/>
    <n v="0.15625"/>
    <n v="-1.150943896331845E-2"/>
    <n v="46.315789473684212"/>
  </r>
  <r>
    <n v="3937"/>
    <n v="33"/>
    <x v="1"/>
    <x v="2"/>
    <x v="3"/>
    <x v="0"/>
    <n v="54"/>
    <n v="5"/>
    <n v="5.6"/>
    <x v="0"/>
    <x v="0"/>
    <x v="57"/>
    <n v="5.6"/>
    <n v="3.4"/>
    <n v="475.20000000000005"/>
    <n v="139.76470588235296"/>
    <n v="3"/>
    <n v="0.16296296296296298"/>
    <n v="-1.150943896331845E-2"/>
    <n v="64.21052631578948"/>
  </r>
  <r>
    <n v="3938"/>
    <n v="60"/>
    <x v="1"/>
    <x v="0"/>
    <x v="3"/>
    <x v="2"/>
    <n v="34"/>
    <n v="5.8"/>
    <n v="8.9"/>
    <x v="0"/>
    <x v="0"/>
    <x v="2"/>
    <n v="3.4"/>
    <n v="5.6"/>
    <n v="261.8"/>
    <n v="46.750000000000007"/>
    <n v="2.2000000000000002"/>
    <n v="0.22647058823529412"/>
    <n v="-1.150943896331845E-2"/>
    <n v="41.052631578947377"/>
  </r>
  <r>
    <n v="3939"/>
    <n v="54"/>
    <x v="0"/>
    <x v="8"/>
    <x v="2"/>
    <x v="0"/>
    <n v="42"/>
    <n v="3.7"/>
    <n v="4.8"/>
    <x v="0"/>
    <x v="4"/>
    <x v="22"/>
    <n v="4.5"/>
    <n v="4.3"/>
    <n v="260.40000000000003"/>
    <n v="60.558139534883729"/>
    <n v="4.3"/>
    <n v="0.14761904761904762"/>
    <n v="-1.150943896331845E-2"/>
    <n v="54.736842105263165"/>
  </r>
  <r>
    <n v="3940"/>
    <n v="32"/>
    <x v="1"/>
    <x v="2"/>
    <x v="2"/>
    <x v="1"/>
    <n v="38"/>
    <n v="7"/>
    <n v="10"/>
    <x v="1"/>
    <x v="1"/>
    <x v="48"/>
    <n v="4.2"/>
    <n v="7.2"/>
    <n v="209"/>
    <n v="29.027777777777779"/>
    <n v="1"/>
    <n v="0.14473684210526316"/>
    <n v="-1.150943896331845E-2"/>
    <n v="24.210526315789473"/>
  </r>
  <r>
    <n v="3941"/>
    <n v="54"/>
    <x v="1"/>
    <x v="6"/>
    <x v="2"/>
    <x v="1"/>
    <n v="48"/>
    <n v="8.1"/>
    <n v="7.6"/>
    <x v="1"/>
    <x v="1"/>
    <x v="3"/>
    <n v="6"/>
    <n v="3.8"/>
    <n v="480"/>
    <n v="126.31578947368422"/>
    <n v="-9.9999999999999645E-2"/>
    <n v="0.20833333333333334"/>
    <n v="-1.150943896331845E-2"/>
    <n v="60"/>
  </r>
  <r>
    <n v="3942"/>
    <n v="62"/>
    <x v="0"/>
    <x v="6"/>
    <x v="4"/>
    <x v="1"/>
    <n v="54"/>
    <n v="8.1"/>
    <n v="6.9"/>
    <x v="0"/>
    <x v="0"/>
    <x v="46"/>
    <n v="5.2"/>
    <n v="3.7"/>
    <n v="518.4"/>
    <n v="140.1081081081081"/>
    <n v="-9.9999999999999645E-2"/>
    <n v="0.17777777777777778"/>
    <n v="-1.150943896331845E-2"/>
    <n v="61.05263157894737"/>
  </r>
  <r>
    <n v="3943"/>
    <n v="21"/>
    <x v="0"/>
    <x v="6"/>
    <x v="1"/>
    <x v="0"/>
    <n v="40"/>
    <n v="5.0999999999999996"/>
    <n v="7.2"/>
    <x v="1"/>
    <x v="1"/>
    <x v="0"/>
    <n v="2.6"/>
    <n v="4.9000000000000004"/>
    <n v="296"/>
    <n v="60.408163265306115"/>
    <n v="2.9000000000000004"/>
    <n v="0.185"/>
    <n v="-1.150943896331845E-2"/>
    <n v="48.421052631578945"/>
  </r>
  <r>
    <n v="3944"/>
    <n v="32"/>
    <x v="1"/>
    <x v="4"/>
    <x v="2"/>
    <x v="0"/>
    <n v="30"/>
    <n v="3"/>
    <n v="5"/>
    <x v="0"/>
    <x v="2"/>
    <x v="66"/>
    <n v="3.3"/>
    <n v="6"/>
    <n v="90"/>
    <n v="15"/>
    <n v="5"/>
    <n v="0.1"/>
    <n v="-1.150943896331845E-2"/>
    <n v="36.84210526315789"/>
  </r>
  <r>
    <n v="3945"/>
    <n v="35"/>
    <x v="0"/>
    <x v="3"/>
    <x v="1"/>
    <x v="1"/>
    <n v="41"/>
    <n v="6.7"/>
    <n v="9.5"/>
    <x v="1"/>
    <x v="1"/>
    <x v="48"/>
    <n v="2.8"/>
    <n v="7"/>
    <n v="225.5"/>
    <n v="32.214285714285715"/>
    <n v="1.2999999999999998"/>
    <n v="0.13414634146341464"/>
    <n v="-1.150943896331845E-2"/>
    <n v="26.315789473684209"/>
  </r>
  <r>
    <n v="3946"/>
    <n v="37"/>
    <x v="0"/>
    <x v="8"/>
    <x v="3"/>
    <x v="1"/>
    <n v="52"/>
    <n v="8.1999999999999993"/>
    <n v="7"/>
    <x v="0"/>
    <x v="0"/>
    <x v="6"/>
    <n v="7.3"/>
    <n v="3.6"/>
    <n v="509.6"/>
    <n v="141.55555555555557"/>
    <n v="-0.19999999999999929"/>
    <n v="0.18846153846153849"/>
    <n v="-1.150943896331845E-2"/>
    <n v="62.10526315789474"/>
  </r>
  <r>
    <n v="3947"/>
    <n v="26"/>
    <x v="0"/>
    <x v="2"/>
    <x v="4"/>
    <x v="2"/>
    <n v="49"/>
    <n v="3.8"/>
    <n v="4.3"/>
    <x v="0"/>
    <x v="4"/>
    <x v="38"/>
    <n v="6.4"/>
    <n v="3.6"/>
    <n v="343"/>
    <n v="95.277777777777771"/>
    <n v="4.2"/>
    <n v="0.14285714285714285"/>
    <n v="-1.150943896331845E-2"/>
    <n v="62.10526315789474"/>
  </r>
  <r>
    <n v="3948"/>
    <n v="64"/>
    <x v="1"/>
    <x v="5"/>
    <x v="3"/>
    <x v="1"/>
    <n v="48"/>
    <n v="5.6"/>
    <n v="7.2"/>
    <x v="0"/>
    <x v="0"/>
    <x v="29"/>
    <n v="3.6"/>
    <n v="4.0999999999999996"/>
    <n v="427.20000000000005"/>
    <n v="104.19512195121953"/>
    <n v="2.4000000000000004"/>
    <n v="0.18541666666666667"/>
    <n v="-1.150943896331845E-2"/>
    <n v="56.84210526315789"/>
  </r>
  <r>
    <n v="3949"/>
    <n v="55"/>
    <x v="1"/>
    <x v="3"/>
    <x v="1"/>
    <x v="1"/>
    <n v="42"/>
    <n v="6.7"/>
    <n v="9.4"/>
    <x v="1"/>
    <x v="1"/>
    <x v="54"/>
    <n v="2.8"/>
    <n v="7"/>
    <n v="226.8"/>
    <n v="32.4"/>
    <n v="1.2999999999999998"/>
    <n v="0.12857142857142859"/>
    <n v="-1.150943896331845E-2"/>
    <n v="26.315789473684209"/>
  </r>
  <r>
    <n v="3950"/>
    <n v="60"/>
    <x v="1"/>
    <x v="5"/>
    <x v="5"/>
    <x v="0"/>
    <n v="34"/>
    <n v="4.9000000000000004"/>
    <n v="7.5"/>
    <x v="0"/>
    <x v="4"/>
    <x v="14"/>
    <n v="1"/>
    <n v="6.1"/>
    <n v="180.2"/>
    <n v="29.540983606557376"/>
    <n v="3.0999999999999996"/>
    <n v="0.15588235294117647"/>
    <n v="-1.150943896331845E-2"/>
    <n v="35.789473684210535"/>
  </r>
  <r>
    <n v="3951"/>
    <n v="49"/>
    <x v="1"/>
    <x v="7"/>
    <x v="5"/>
    <x v="1"/>
    <n v="49"/>
    <n v="3.6"/>
    <n v="4"/>
    <x v="0"/>
    <x v="0"/>
    <x v="3"/>
    <n v="6.2"/>
    <n v="2"/>
    <n v="490"/>
    <n v="245"/>
    <n v="4.4000000000000004"/>
    <n v="0.20408163265306123"/>
    <n v="-1.150943896331845E-2"/>
    <n v="78.94736842105263"/>
  </r>
  <r>
    <n v="3952"/>
    <n v="61"/>
    <x v="0"/>
    <x v="0"/>
    <x v="2"/>
    <x v="0"/>
    <n v="38"/>
    <n v="5.0999999999999996"/>
    <n v="7.3"/>
    <x v="1"/>
    <x v="1"/>
    <x v="71"/>
    <n v="2.2000000000000002"/>
    <n v="7.3"/>
    <n v="106.39999999999999"/>
    <n v="14.575342465753424"/>
    <n v="2.9000000000000004"/>
    <n v="7.3684210526315783E-2"/>
    <n v="-1.150943896331845E-2"/>
    <n v="23.157894736842106"/>
  </r>
  <r>
    <n v="3953"/>
    <n v="60"/>
    <x v="1"/>
    <x v="7"/>
    <x v="5"/>
    <x v="0"/>
    <n v="62"/>
    <n v="5.3"/>
    <n v="5.3"/>
    <x v="0"/>
    <x v="2"/>
    <x v="3"/>
    <n v="5.7"/>
    <n v="2.7"/>
    <n v="620"/>
    <n v="229.62962962962962"/>
    <n v="2.7"/>
    <n v="0.16129032258064516"/>
    <n v="-1.150943896331845E-2"/>
    <n v="71.578947368421055"/>
  </r>
  <r>
    <n v="3954"/>
    <n v="26"/>
    <x v="1"/>
    <x v="9"/>
    <x v="3"/>
    <x v="0"/>
    <n v="49"/>
    <n v="3.4"/>
    <n v="3.7"/>
    <x v="0"/>
    <x v="2"/>
    <x v="23"/>
    <n v="3.2"/>
    <n v="4"/>
    <n v="274.39999999999998"/>
    <n v="68.599999999999994"/>
    <n v="4.5999999999999996"/>
    <n v="0.11428571428571428"/>
    <n v="-1.150943896331845E-2"/>
    <n v="57.894736842105267"/>
  </r>
  <r>
    <n v="3955"/>
    <n v="34"/>
    <x v="0"/>
    <x v="3"/>
    <x v="5"/>
    <x v="1"/>
    <n v="40"/>
    <n v="7.8"/>
    <n v="8.8000000000000007"/>
    <x v="1"/>
    <x v="1"/>
    <x v="41"/>
    <n v="2"/>
    <n v="6.5"/>
    <n v="232"/>
    <n v="35.692307692307693"/>
    <n v="0.20000000000000018"/>
    <n v="0.14499999999999999"/>
    <n v="-1.150943896331845E-2"/>
    <n v="31.578947368421051"/>
  </r>
  <r>
    <n v="3956"/>
    <n v="59"/>
    <x v="0"/>
    <x v="5"/>
    <x v="0"/>
    <x v="1"/>
    <n v="40"/>
    <n v="8.5"/>
    <n v="7.7"/>
    <x v="1"/>
    <x v="1"/>
    <x v="33"/>
    <n v="4.5"/>
    <n v="5.5"/>
    <n v="272"/>
    <n v="49.454545454545453"/>
    <n v="-0.5"/>
    <n v="0.16999999999999998"/>
    <n v="-1.150943896331845E-2"/>
    <n v="42.105263157894733"/>
  </r>
  <r>
    <n v="3957"/>
    <n v="38"/>
    <x v="0"/>
    <x v="1"/>
    <x v="4"/>
    <x v="1"/>
    <n v="44"/>
    <n v="6.2"/>
    <n v="8.5"/>
    <x v="0"/>
    <x v="0"/>
    <x v="21"/>
    <n v="5.8"/>
    <n v="5.9"/>
    <n v="294.8"/>
    <n v="49.966101694915253"/>
    <n v="1.7999999999999998"/>
    <n v="0.15227272727272728"/>
    <n v="-1.150943896331845E-2"/>
    <n v="37.89473684210526"/>
  </r>
  <r>
    <n v="3958"/>
    <n v="62"/>
    <x v="1"/>
    <x v="2"/>
    <x v="1"/>
    <x v="1"/>
    <n v="43"/>
    <n v="7.3"/>
    <n v="9.3000000000000007"/>
    <x v="1"/>
    <x v="1"/>
    <x v="61"/>
    <n v="3.2"/>
    <n v="7.7"/>
    <n v="163.4"/>
    <n v="21.220779220779221"/>
    <n v="0.70000000000000018"/>
    <n v="8.8372093023255813E-2"/>
    <n v="-1.150943896331845E-2"/>
    <n v="18.94736842105263"/>
  </r>
  <r>
    <n v="3959"/>
    <n v="56"/>
    <x v="1"/>
    <x v="4"/>
    <x v="2"/>
    <x v="2"/>
    <n v="53"/>
    <n v="4"/>
    <n v="4.2"/>
    <x v="0"/>
    <x v="4"/>
    <x v="3"/>
    <n v="4.0999999999999996"/>
    <n v="2.1"/>
    <n v="530"/>
    <n v="252.38095238095238"/>
    <n v="4"/>
    <n v="0.18867924528301888"/>
    <n v="-1.150943896331845E-2"/>
    <n v="77.894736842105274"/>
  </r>
  <r>
    <n v="3960"/>
    <n v="21"/>
    <x v="1"/>
    <x v="8"/>
    <x v="3"/>
    <x v="0"/>
    <n v="46"/>
    <n v="6"/>
    <n v="7.9"/>
    <x v="1"/>
    <x v="1"/>
    <x v="23"/>
    <n v="3.7"/>
    <n v="6.2"/>
    <n v="257.59999999999997"/>
    <n v="41.548387096774185"/>
    <n v="2"/>
    <n v="0.1217391304347826"/>
    <n v="-1.150943896331845E-2"/>
    <n v="34.736842105263158"/>
  </r>
  <r>
    <n v="3961"/>
    <n v="61"/>
    <x v="2"/>
    <x v="2"/>
    <x v="4"/>
    <x v="1"/>
    <n v="39"/>
    <n v="5.3"/>
    <n v="7.6"/>
    <x v="1"/>
    <x v="1"/>
    <x v="11"/>
    <n v="5"/>
    <n v="5.2"/>
    <n v="284.7"/>
    <n v="54.749999999999993"/>
    <n v="2.7"/>
    <n v="0.18717948717948718"/>
    <n v="-1.150943896331845E-2"/>
    <n v="45.263157894736835"/>
  </r>
  <r>
    <n v="3962"/>
    <n v="32"/>
    <x v="0"/>
    <x v="8"/>
    <x v="2"/>
    <x v="2"/>
    <n v="60"/>
    <n v="6.8"/>
    <n v="7.7"/>
    <x v="0"/>
    <x v="4"/>
    <x v="3"/>
    <n v="5.0999999999999996"/>
    <n v="3.9"/>
    <n v="600"/>
    <n v="153.84615384615384"/>
    <n v="1.2000000000000002"/>
    <n v="0.16666666666666666"/>
    <n v="-1.150943896331845E-2"/>
    <n v="58.947368421052623"/>
  </r>
  <r>
    <n v="3963"/>
    <n v="59"/>
    <x v="1"/>
    <x v="1"/>
    <x v="3"/>
    <x v="0"/>
    <n v="45"/>
    <n v="3"/>
    <n v="3.5"/>
    <x v="0"/>
    <x v="0"/>
    <x v="22"/>
    <n v="2.7"/>
    <n v="3.7"/>
    <n v="279"/>
    <n v="75.405405405405403"/>
    <n v="5"/>
    <n v="0.13777777777777778"/>
    <n v="-1.150943896331845E-2"/>
    <n v="61.05263157894737"/>
  </r>
  <r>
    <n v="3964"/>
    <n v="60"/>
    <x v="1"/>
    <x v="2"/>
    <x v="5"/>
    <x v="1"/>
    <n v="51"/>
    <n v="5.7"/>
    <n v="7"/>
    <x v="0"/>
    <x v="4"/>
    <x v="56"/>
    <n v="7.4"/>
    <n v="4"/>
    <n v="459"/>
    <n v="114.75"/>
    <n v="2.2999999999999998"/>
    <n v="0.17647058823529413"/>
    <n v="-1.150943896331845E-2"/>
    <n v="57.894736842105267"/>
  </r>
  <r>
    <n v="3965"/>
    <n v="62"/>
    <x v="0"/>
    <x v="0"/>
    <x v="1"/>
    <x v="1"/>
    <n v="40"/>
    <n v="7.1"/>
    <n v="9.8000000000000007"/>
    <x v="1"/>
    <x v="1"/>
    <x v="40"/>
    <n v="2.8"/>
    <n v="6"/>
    <n v="312"/>
    <n v="52"/>
    <n v="0.90000000000000036"/>
    <n v="0.19500000000000001"/>
    <n v="-1.150943896331845E-2"/>
    <n v="36.84210526315789"/>
  </r>
  <r>
    <n v="3966"/>
    <n v="62"/>
    <x v="2"/>
    <x v="9"/>
    <x v="0"/>
    <x v="1"/>
    <n v="47"/>
    <n v="6.6"/>
    <n v="8.6"/>
    <x v="0"/>
    <x v="2"/>
    <x v="3"/>
    <n v="8"/>
    <n v="4.3"/>
    <n v="470"/>
    <n v="109.30232558139535"/>
    <n v="1.4000000000000004"/>
    <n v="0.21276595744680851"/>
    <n v="-1.150943896331845E-2"/>
    <n v="54.736842105263165"/>
  </r>
  <r>
    <n v="3967"/>
    <n v="50"/>
    <x v="0"/>
    <x v="6"/>
    <x v="0"/>
    <x v="2"/>
    <n v="47"/>
    <n v="7.4"/>
    <n v="8.6999999999999993"/>
    <x v="1"/>
    <x v="1"/>
    <x v="0"/>
    <n v="4.4000000000000004"/>
    <n v="5.7"/>
    <n v="347.8"/>
    <n v="61.017543859649123"/>
    <n v="0.59999999999999964"/>
    <n v="0.1574468085106383"/>
    <n v="-1.150943896331845E-2"/>
    <n v="40"/>
  </r>
  <r>
    <n v="3968"/>
    <n v="35"/>
    <x v="1"/>
    <x v="1"/>
    <x v="5"/>
    <x v="1"/>
    <n v="30"/>
    <n v="5.3"/>
    <n v="8.5"/>
    <x v="1"/>
    <x v="1"/>
    <x v="79"/>
    <n v="3.7"/>
    <n v="8.3000000000000007"/>
    <n v="54"/>
    <n v="6.5060240963855414"/>
    <n v="2.7"/>
    <n v="6.0000000000000005E-2"/>
    <n v="-1.150943896331845E-2"/>
    <n v="12.631578947368412"/>
  </r>
  <r>
    <n v="3969"/>
    <n v="61"/>
    <x v="1"/>
    <x v="9"/>
    <x v="1"/>
    <x v="2"/>
    <n v="61"/>
    <n v="3"/>
    <n v="1.9"/>
    <x v="0"/>
    <x v="4"/>
    <x v="3"/>
    <n v="5.6"/>
    <n v="1"/>
    <n v="610"/>
    <n v="610"/>
    <n v="5"/>
    <n v="0.16393442622950818"/>
    <n v="-1.150943896331845E-2"/>
    <n v="89.473684210526315"/>
  </r>
  <r>
    <n v="3970"/>
    <n v="63"/>
    <x v="1"/>
    <x v="2"/>
    <x v="4"/>
    <x v="1"/>
    <n v="55"/>
    <n v="7.8"/>
    <n v="7.2"/>
    <x v="1"/>
    <x v="1"/>
    <x v="9"/>
    <n v="3.6"/>
    <n v="4.5999999999999996"/>
    <n v="440"/>
    <n v="95.652173913043484"/>
    <n v="0.20000000000000018"/>
    <n v="0.14545454545454545"/>
    <n v="-1.150943896331845E-2"/>
    <n v="51.578947368421055"/>
  </r>
  <r>
    <n v="3971"/>
    <n v="25"/>
    <x v="1"/>
    <x v="5"/>
    <x v="1"/>
    <x v="2"/>
    <n v="41"/>
    <n v="7.3"/>
    <n v="9.4"/>
    <x v="1"/>
    <x v="1"/>
    <x v="10"/>
    <n v="6.1"/>
    <n v="5.9"/>
    <n v="311.59999999999997"/>
    <n v="52.813559322033889"/>
    <n v="0.70000000000000018"/>
    <n v="0.18536585365853658"/>
    <n v="-1.150943896331845E-2"/>
    <n v="37.89473684210526"/>
  </r>
  <r>
    <n v="3972"/>
    <n v="47"/>
    <x v="0"/>
    <x v="9"/>
    <x v="5"/>
    <x v="1"/>
    <n v="36"/>
    <n v="8.6"/>
    <n v="8.1"/>
    <x v="1"/>
    <x v="1"/>
    <x v="45"/>
    <n v="4.7"/>
    <n v="6.1"/>
    <n v="212.4"/>
    <n v="34.819672131147541"/>
    <n v="-0.59999999999999964"/>
    <n v="0.16388888888888889"/>
    <n v="-1.150943896331845E-2"/>
    <n v="35.789473684210535"/>
  </r>
  <r>
    <n v="3973"/>
    <n v="51"/>
    <x v="1"/>
    <x v="4"/>
    <x v="3"/>
    <x v="2"/>
    <n v="47"/>
    <n v="6.3"/>
    <n v="8.3000000000000007"/>
    <x v="1"/>
    <x v="1"/>
    <x v="3"/>
    <n v="5.2"/>
    <n v="4.0999999999999996"/>
    <n v="470"/>
    <n v="114.63414634146342"/>
    <n v="1.7000000000000002"/>
    <n v="0.21276595744680851"/>
    <n v="-1.150943896331845E-2"/>
    <n v="56.84210526315789"/>
  </r>
  <r>
    <n v="3974"/>
    <n v="63"/>
    <x v="0"/>
    <x v="9"/>
    <x v="4"/>
    <x v="2"/>
    <n v="45"/>
    <n v="6.8"/>
    <n v="9.1999999999999993"/>
    <x v="0"/>
    <x v="4"/>
    <x v="50"/>
    <n v="5.9"/>
    <n v="5.0999999999999996"/>
    <n v="409.5"/>
    <n v="80.294117647058826"/>
    <n v="1.2000000000000002"/>
    <n v="0.20222222222222222"/>
    <n v="-1.150943896331845E-2"/>
    <n v="46.315789473684212"/>
  </r>
  <r>
    <n v="3975"/>
    <n v="29"/>
    <x v="1"/>
    <x v="7"/>
    <x v="0"/>
    <x v="1"/>
    <n v="47"/>
    <n v="9"/>
    <n v="6.3"/>
    <x v="1"/>
    <x v="1"/>
    <x v="1"/>
    <n v="4.5999999999999996"/>
    <n v="4"/>
    <n v="385.4"/>
    <n v="96.35"/>
    <n v="-1"/>
    <n v="0.17446808510638295"/>
    <n v="-1.150943896331845E-2"/>
    <n v="57.894736842105267"/>
  </r>
  <r>
    <n v="3976"/>
    <n v="37"/>
    <x v="1"/>
    <x v="0"/>
    <x v="5"/>
    <x v="0"/>
    <n v="46"/>
    <n v="3.4"/>
    <n v="4"/>
    <x v="0"/>
    <x v="4"/>
    <x v="40"/>
    <n v="2"/>
    <n v="3.1"/>
    <n v="358.8"/>
    <n v="115.74193548387098"/>
    <n v="4.5999999999999996"/>
    <n v="0.16956521739130434"/>
    <n v="-1.150943896331845E-2"/>
    <n v="67.368421052631575"/>
  </r>
  <r>
    <n v="3977"/>
    <n v="23"/>
    <x v="1"/>
    <x v="1"/>
    <x v="3"/>
    <x v="0"/>
    <n v="49"/>
    <n v="6.9"/>
    <n v="8.9"/>
    <x v="0"/>
    <x v="0"/>
    <x v="28"/>
    <n v="2.2999999999999998"/>
    <n v="5.9"/>
    <n v="352.8"/>
    <n v="59.796610169491522"/>
    <n v="1.0999999999999996"/>
    <n v="0.14693877551020409"/>
    <n v="-1.150943896331845E-2"/>
    <n v="37.89473684210526"/>
  </r>
  <r>
    <n v="3978"/>
    <n v="28"/>
    <x v="0"/>
    <x v="6"/>
    <x v="5"/>
    <x v="2"/>
    <n v="56"/>
    <n v="8"/>
    <n v="6.9"/>
    <x v="1"/>
    <x v="1"/>
    <x v="29"/>
    <n v="4.9000000000000004"/>
    <n v="4"/>
    <n v="498.40000000000003"/>
    <n v="124.60000000000001"/>
    <n v="0"/>
    <n v="0.15892857142857145"/>
    <n v="-1.150943896331845E-2"/>
    <n v="57.894736842105267"/>
  </r>
  <r>
    <n v="3979"/>
    <n v="26"/>
    <x v="1"/>
    <x v="2"/>
    <x v="2"/>
    <x v="1"/>
    <n v="49"/>
    <n v="6.5"/>
    <n v="8.4"/>
    <x v="1"/>
    <x v="1"/>
    <x v="70"/>
    <n v="4.4000000000000004"/>
    <n v="5"/>
    <n v="411.6"/>
    <n v="82.320000000000007"/>
    <n v="1.5"/>
    <n v="0.17142857142857143"/>
    <n v="-1.150943896331845E-2"/>
    <n v="47.368421052631575"/>
  </r>
  <r>
    <n v="3980"/>
    <n v="27"/>
    <x v="1"/>
    <x v="1"/>
    <x v="2"/>
    <x v="1"/>
    <n v="36"/>
    <n v="6.3"/>
    <n v="9.3000000000000007"/>
    <x v="1"/>
    <x v="1"/>
    <x v="13"/>
    <n v="3.1"/>
    <n v="7.9"/>
    <n v="129.6"/>
    <n v="16.405063291139239"/>
    <n v="1.7000000000000002"/>
    <n v="0.1"/>
    <n v="-1.150943896331845E-2"/>
    <n v="16.84210526315789"/>
  </r>
  <r>
    <n v="3981"/>
    <n v="62"/>
    <x v="1"/>
    <x v="3"/>
    <x v="2"/>
    <x v="2"/>
    <n v="55"/>
    <n v="4"/>
    <n v="4"/>
    <x v="0"/>
    <x v="4"/>
    <x v="46"/>
    <n v="4.8"/>
    <n v="2.2000000000000002"/>
    <n v="528"/>
    <n v="239.99999999999997"/>
    <n v="4"/>
    <n v="0.17454545454545453"/>
    <n v="-1.150943896331845E-2"/>
    <n v="76.84210526315789"/>
  </r>
  <r>
    <n v="3982"/>
    <n v="26"/>
    <x v="0"/>
    <x v="1"/>
    <x v="0"/>
    <x v="0"/>
    <n v="58"/>
    <n v="8.4"/>
    <n v="6.1"/>
    <x v="1"/>
    <x v="1"/>
    <x v="3"/>
    <n v="4"/>
    <n v="3"/>
    <n v="580"/>
    <n v="193.33333333333334"/>
    <n v="-0.40000000000000036"/>
    <n v="0.17241379310344829"/>
    <n v="-1.150943896331845E-2"/>
    <n v="68.421052631578945"/>
  </r>
  <r>
    <n v="3983"/>
    <n v="60"/>
    <x v="0"/>
    <x v="4"/>
    <x v="1"/>
    <x v="1"/>
    <n v="70"/>
    <n v="7.8"/>
    <n v="5.8"/>
    <x v="1"/>
    <x v="1"/>
    <x v="3"/>
    <n v="3.7"/>
    <n v="2.9"/>
    <n v="700"/>
    <n v="241.37931034482759"/>
    <n v="0.20000000000000018"/>
    <n v="0.14285714285714285"/>
    <n v="-1.150943896331845E-2"/>
    <n v="69.473684210526315"/>
  </r>
  <r>
    <n v="3984"/>
    <n v="59"/>
    <x v="0"/>
    <x v="1"/>
    <x v="4"/>
    <x v="0"/>
    <n v="36"/>
    <n v="8.1"/>
    <n v="8.6999999999999993"/>
    <x v="1"/>
    <x v="1"/>
    <x v="12"/>
    <n v="2.7"/>
    <n v="6.7"/>
    <n v="187.20000000000002"/>
    <n v="27.940298507462689"/>
    <n v="-9.9999999999999645E-2"/>
    <n v="0.14444444444444446"/>
    <n v="-1.150943896331845E-2"/>
    <n v="29.473684210526311"/>
  </r>
  <r>
    <n v="3985"/>
    <n v="22"/>
    <x v="1"/>
    <x v="3"/>
    <x v="0"/>
    <x v="1"/>
    <n v="46"/>
    <n v="6.2"/>
    <n v="8.1999999999999993"/>
    <x v="1"/>
    <x v="1"/>
    <x v="20"/>
    <n v="6"/>
    <n v="4.5"/>
    <n v="423.2"/>
    <n v="94.044444444444437"/>
    <n v="1.7999999999999998"/>
    <n v="0.19999999999999998"/>
    <n v="-1.150943896331845E-2"/>
    <n v="52.631578947368418"/>
  </r>
  <r>
    <n v="3986"/>
    <n v="36"/>
    <x v="1"/>
    <x v="9"/>
    <x v="3"/>
    <x v="0"/>
    <n v="30"/>
    <n v="5.7"/>
    <n v="9.1"/>
    <x v="1"/>
    <x v="1"/>
    <x v="58"/>
    <n v="2.1"/>
    <n v="7.9"/>
    <n v="99"/>
    <n v="12.531645569620252"/>
    <n v="2.2999999999999998"/>
    <n v="0.11"/>
    <n v="-1.150943896331845E-2"/>
    <n v="16.84210526315789"/>
  </r>
  <r>
    <n v="3987"/>
    <n v="21"/>
    <x v="2"/>
    <x v="7"/>
    <x v="3"/>
    <x v="1"/>
    <n v="49"/>
    <n v="6.2"/>
    <n v="7.9"/>
    <x v="1"/>
    <x v="1"/>
    <x v="21"/>
    <n v="5.5"/>
    <n v="5.6"/>
    <n v="328.3"/>
    <n v="58.625000000000007"/>
    <n v="1.7999999999999998"/>
    <n v="0.13673469387755102"/>
    <n v="-1.150943896331845E-2"/>
    <n v="41.052631578947377"/>
  </r>
  <r>
    <n v="3988"/>
    <n v="34"/>
    <x v="0"/>
    <x v="9"/>
    <x v="2"/>
    <x v="1"/>
    <n v="40"/>
    <n v="8.6999999999999993"/>
    <n v="7.4"/>
    <x v="1"/>
    <x v="1"/>
    <x v="32"/>
    <n v="3.1"/>
    <n v="5.2"/>
    <n v="284"/>
    <n v="54.615384615384613"/>
    <n v="-0.69999999999999929"/>
    <n v="0.17749999999999999"/>
    <n v="-1.150943896331845E-2"/>
    <n v="45.263157894736835"/>
  </r>
  <r>
    <n v="3989"/>
    <n v="48"/>
    <x v="0"/>
    <x v="9"/>
    <x v="4"/>
    <x v="1"/>
    <n v="60"/>
    <n v="5.8"/>
    <n v="6.2"/>
    <x v="0"/>
    <x v="0"/>
    <x v="3"/>
    <n v="6.8"/>
    <n v="3.1"/>
    <n v="600"/>
    <n v="193.54838709677418"/>
    <n v="2.2000000000000002"/>
    <n v="0.16666666666666666"/>
    <n v="-1.150943896331845E-2"/>
    <n v="67.368421052631575"/>
  </r>
  <r>
    <n v="3990"/>
    <n v="41"/>
    <x v="1"/>
    <x v="3"/>
    <x v="2"/>
    <x v="1"/>
    <n v="38"/>
    <n v="8.4"/>
    <n v="8.1"/>
    <x v="1"/>
    <x v="1"/>
    <x v="14"/>
    <n v="3.2"/>
    <n v="6.4"/>
    <n v="201.4"/>
    <n v="31.46875"/>
    <n v="-0.40000000000000036"/>
    <n v="0.13947368421052631"/>
    <n v="-1.150943896331845E-2"/>
    <n v="32.631578947368418"/>
  </r>
  <r>
    <n v="3991"/>
    <n v="23"/>
    <x v="1"/>
    <x v="8"/>
    <x v="3"/>
    <x v="1"/>
    <n v="31"/>
    <n v="6"/>
    <n v="9.4"/>
    <x v="1"/>
    <x v="1"/>
    <x v="59"/>
    <n v="2.8"/>
    <n v="8"/>
    <n v="105.39999999999999"/>
    <n v="13.174999999999999"/>
    <n v="2"/>
    <n v="0.10967741935483871"/>
    <n v="-1.150943896331845E-2"/>
    <n v="15.789473684210526"/>
  </r>
  <r>
    <n v="3992"/>
    <n v="25"/>
    <x v="1"/>
    <x v="6"/>
    <x v="3"/>
    <x v="1"/>
    <n v="41"/>
    <n v="4.9000000000000004"/>
    <n v="6.8"/>
    <x v="0"/>
    <x v="4"/>
    <x v="53"/>
    <n v="3.8"/>
    <n v="5.0999999999999996"/>
    <n v="266.5"/>
    <n v="52.254901960784316"/>
    <n v="3.0999999999999996"/>
    <n v="0.15853658536585366"/>
    <n v="-1.150943896331845E-2"/>
    <n v="46.315789473684212"/>
  </r>
  <r>
    <n v="3993"/>
    <n v="57"/>
    <x v="1"/>
    <x v="3"/>
    <x v="1"/>
    <x v="1"/>
    <n v="30"/>
    <n v="3.1"/>
    <n v="5.0999999999999996"/>
    <x v="0"/>
    <x v="4"/>
    <x v="58"/>
    <n v="3.8"/>
    <n v="5.9"/>
    <n v="99"/>
    <n v="16.779661016949152"/>
    <n v="4.9000000000000004"/>
    <n v="0.11"/>
    <n v="-1.150943896331845E-2"/>
    <n v="37.89473684210526"/>
  </r>
  <r>
    <n v="3994"/>
    <n v="45"/>
    <x v="0"/>
    <x v="9"/>
    <x v="1"/>
    <x v="1"/>
    <n v="51"/>
    <n v="7.1"/>
    <n v="8.8000000000000007"/>
    <x v="1"/>
    <x v="1"/>
    <x v="6"/>
    <n v="5.6"/>
    <n v="4.5"/>
    <n v="499.8"/>
    <n v="111.06666666666666"/>
    <n v="0.90000000000000036"/>
    <n v="0.19215686274509805"/>
    <n v="-1.150943896331845E-2"/>
    <n v="52.631578947368418"/>
  </r>
  <r>
    <n v="3995"/>
    <n v="30"/>
    <x v="1"/>
    <x v="1"/>
    <x v="1"/>
    <x v="0"/>
    <n v="30"/>
    <n v="7.4"/>
    <n v="10"/>
    <x v="1"/>
    <x v="1"/>
    <x v="31"/>
    <n v="3.8"/>
    <n v="7.6"/>
    <n v="147"/>
    <n v="19.342105263157897"/>
    <n v="0.59999999999999964"/>
    <n v="0.16333333333333336"/>
    <n v="-1.150943896331845E-2"/>
    <n v="20.000000000000004"/>
  </r>
  <r>
    <n v="3996"/>
    <n v="45"/>
    <x v="1"/>
    <x v="6"/>
    <x v="2"/>
    <x v="1"/>
    <n v="45"/>
    <n v="4.5"/>
    <n v="5.7"/>
    <x v="0"/>
    <x v="4"/>
    <x v="7"/>
    <n v="4.2"/>
    <n v="4.4000000000000004"/>
    <n v="310.5"/>
    <n v="70.568181818181813"/>
    <n v="3.5"/>
    <n v="0.15333333333333335"/>
    <n v="-1.150943896331845E-2"/>
    <n v="53.684210526315788"/>
  </r>
  <r>
    <n v="3997"/>
    <n v="36"/>
    <x v="1"/>
    <x v="2"/>
    <x v="5"/>
    <x v="1"/>
    <n v="30"/>
    <n v="8.4"/>
    <n v="8.9"/>
    <x v="1"/>
    <x v="1"/>
    <x v="21"/>
    <n v="3.6"/>
    <n v="6.1"/>
    <n v="201"/>
    <n v="32.950819672131146"/>
    <n v="-0.40000000000000036"/>
    <n v="0.22333333333333333"/>
    <n v="-1.150943896331845E-2"/>
    <n v="35.789473684210535"/>
  </r>
  <r>
    <n v="3998"/>
    <n v="43"/>
    <x v="0"/>
    <x v="5"/>
    <x v="4"/>
    <x v="0"/>
    <n v="42"/>
    <n v="4.0999999999999996"/>
    <n v="5.5"/>
    <x v="0"/>
    <x v="2"/>
    <x v="45"/>
    <n v="5.3"/>
    <n v="4.8"/>
    <n v="247.8"/>
    <n v="51.625000000000007"/>
    <n v="3.9000000000000004"/>
    <n v="0.14047619047619048"/>
    <n v="-1.150943896331845E-2"/>
    <n v="49.473684210526322"/>
  </r>
  <r>
    <n v="3999"/>
    <n v="47"/>
    <x v="0"/>
    <x v="2"/>
    <x v="1"/>
    <x v="2"/>
    <n v="58"/>
    <n v="7.3"/>
    <n v="7.8"/>
    <x v="1"/>
    <x v="1"/>
    <x v="3"/>
    <n v="5.4"/>
    <n v="3.9"/>
    <n v="580"/>
    <n v="148.71794871794873"/>
    <n v="0.70000000000000018"/>
    <n v="0.17241379310344829"/>
    <n v="-1.150943896331845E-2"/>
    <n v="58.947368421052623"/>
  </r>
  <r>
    <n v="4000"/>
    <n v="54"/>
    <x v="0"/>
    <x v="4"/>
    <x v="0"/>
    <x v="0"/>
    <n v="47"/>
    <n v="7.3"/>
    <n v="8.8000000000000007"/>
    <x v="1"/>
    <x v="1"/>
    <x v="23"/>
    <n v="4.5"/>
    <n v="6.6"/>
    <n v="263.2"/>
    <n v="39.878787878787882"/>
    <n v="0.70000000000000018"/>
    <n v="0.11914893617021276"/>
    <n v="-1.150943896331845E-2"/>
    <n v="30.52631578947369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B146FC2-1D6C-4DFA-8BA8-8D363D160037}"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S24:U31" firstHeaderRow="0" firstDataRow="1" firstDataCol="1"/>
  <pivotFields count="20">
    <pivotField showAll="0"/>
    <pivotField showAll="0"/>
    <pivotField showAll="0">
      <items count="4">
        <item x="1"/>
        <item x="0"/>
        <item x="2"/>
        <item t="default"/>
      </items>
    </pivotField>
    <pivotField showAll="0">
      <items count="11">
        <item x="0"/>
        <item x="9"/>
        <item x="3"/>
        <item x="2"/>
        <item x="8"/>
        <item x="7"/>
        <item x="5"/>
        <item x="1"/>
        <item x="6"/>
        <item x="4"/>
        <item t="default"/>
      </items>
    </pivotField>
    <pivotField showAll="0">
      <items count="7">
        <item x="5"/>
        <item x="4"/>
        <item x="3"/>
        <item x="1"/>
        <item x="0"/>
        <item x="2"/>
        <item t="default"/>
      </items>
    </pivotField>
    <pivotField showAll="0">
      <items count="4">
        <item x="1"/>
        <item x="0"/>
        <item x="2"/>
        <item t="default"/>
      </items>
    </pivotField>
    <pivotField showAll="0"/>
    <pivotField showAll="0"/>
    <pivotField showAll="0"/>
    <pivotField showAll="0"/>
    <pivotField axis="axisRow" showAll="0">
      <items count="7">
        <item x="0"/>
        <item x="3"/>
        <item x="1"/>
        <item x="2"/>
        <item x="4"/>
        <item x="5"/>
        <item t="default"/>
      </items>
    </pivotField>
    <pivotField showAll="0" includeNewItemsInFilter="1"/>
    <pivotField dataField="1" showAll="0"/>
    <pivotField dataField="1" showAll="0"/>
    <pivotField showAll="0"/>
    <pivotField numFmtId="1" showAll="0"/>
    <pivotField showAll="0"/>
    <pivotField showAll="0"/>
    <pivotField numFmtId="2" showAll="0"/>
    <pivotField showAll="0"/>
  </pivotFields>
  <rowFields count="1">
    <field x="10"/>
  </rowFields>
  <rowItems count="7">
    <i>
      <x/>
    </i>
    <i>
      <x v="1"/>
    </i>
    <i>
      <x v="2"/>
    </i>
    <i>
      <x v="3"/>
    </i>
    <i>
      <x v="4"/>
    </i>
    <i>
      <x v="5"/>
    </i>
    <i t="grand">
      <x/>
    </i>
  </rowItems>
  <colFields count="1">
    <field x="-2"/>
  </colFields>
  <colItems count="2">
    <i>
      <x/>
    </i>
    <i i="1">
      <x v="1"/>
    </i>
  </colItems>
  <dataFields count="2">
    <dataField name="Average of Caffeine_Intake_Cups" fld="12" subtotal="average" baseField="10" baseItem="0"/>
    <dataField name="Average of Productivity_Score" fld="13" subtotal="average" baseField="10" baseItem="5"/>
  </dataFields>
  <chartFormats count="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6" format="8"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17381DC-4E70-4EE7-A5A1-879D91014C60}"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14:B21" firstHeaderRow="1" firstDataRow="1" firstDataCol="1"/>
  <pivotFields count="20">
    <pivotField showAll="0"/>
    <pivotField showAll="0"/>
    <pivotField showAll="0">
      <items count="4">
        <item x="1"/>
        <item x="0"/>
        <item x="2"/>
        <item t="default"/>
      </items>
    </pivotField>
    <pivotField showAll="0">
      <items count="11">
        <item x="0"/>
        <item x="9"/>
        <item x="3"/>
        <item x="2"/>
        <item x="8"/>
        <item x="7"/>
        <item x="5"/>
        <item x="1"/>
        <item x="6"/>
        <item x="4"/>
        <item t="default"/>
      </items>
    </pivotField>
    <pivotField axis="axisRow" showAll="0">
      <items count="7">
        <item x="5"/>
        <item x="4"/>
        <item x="3"/>
        <item x="1"/>
        <item x="0"/>
        <item x="2"/>
        <item t="default"/>
      </items>
    </pivotField>
    <pivotField showAll="0">
      <items count="4">
        <item x="1"/>
        <item x="0"/>
        <item x="2"/>
        <item t="default"/>
      </items>
    </pivotField>
    <pivotField showAll="0"/>
    <pivotField showAll="0"/>
    <pivotField showAll="0"/>
    <pivotField showAll="0"/>
    <pivotField showAll="0">
      <items count="7">
        <item x="0"/>
        <item x="3"/>
        <item x="1"/>
        <item x="2"/>
        <item x="4"/>
        <item x="5"/>
        <item t="default"/>
      </items>
    </pivotField>
    <pivotField dataField="1" showAll="0" includeNewItemsInFilter="1"/>
    <pivotField showAll="0"/>
    <pivotField showAll="0"/>
    <pivotField showAll="0"/>
    <pivotField numFmtId="1" showAll="0"/>
    <pivotField showAll="0"/>
    <pivotField showAll="0"/>
    <pivotField numFmtId="2" showAll="0"/>
    <pivotField showAll="0"/>
  </pivotFields>
  <rowFields count="1">
    <field x="4"/>
  </rowFields>
  <rowItems count="7">
    <i>
      <x/>
    </i>
    <i>
      <x v="1"/>
    </i>
    <i>
      <x v="2"/>
    </i>
    <i>
      <x v="3"/>
    </i>
    <i>
      <x v="4"/>
    </i>
    <i>
      <x v="5"/>
    </i>
    <i t="grand">
      <x/>
    </i>
  </rowItems>
  <colItems count="1">
    <i/>
  </colItems>
  <dataFields count="1">
    <dataField name="Average of Stress_Level" fld="11" subtotal="average" baseField="4" baseItem="0"/>
  </dataFields>
  <chartFormats count="21">
    <chartFormat chart="13" format="28" series="1">
      <pivotArea type="data" outline="0" fieldPosition="0">
        <references count="1">
          <reference field="4294967294" count="1" selected="0">
            <x v="0"/>
          </reference>
        </references>
      </pivotArea>
    </chartFormat>
    <chartFormat chart="13" format="29">
      <pivotArea type="data" outline="0" fieldPosition="0">
        <references count="2">
          <reference field="4294967294" count="1" selected="0">
            <x v="0"/>
          </reference>
          <reference field="4" count="1" selected="0">
            <x v="0"/>
          </reference>
        </references>
      </pivotArea>
    </chartFormat>
    <chartFormat chart="13" format="30">
      <pivotArea type="data" outline="0" fieldPosition="0">
        <references count="2">
          <reference field="4294967294" count="1" selected="0">
            <x v="0"/>
          </reference>
          <reference field="4" count="1" selected="0">
            <x v="1"/>
          </reference>
        </references>
      </pivotArea>
    </chartFormat>
    <chartFormat chart="13" format="31">
      <pivotArea type="data" outline="0" fieldPosition="0">
        <references count="2">
          <reference field="4294967294" count="1" selected="0">
            <x v="0"/>
          </reference>
          <reference field="4" count="1" selected="0">
            <x v="2"/>
          </reference>
        </references>
      </pivotArea>
    </chartFormat>
    <chartFormat chart="13" format="32">
      <pivotArea type="data" outline="0" fieldPosition="0">
        <references count="2">
          <reference field="4294967294" count="1" selected="0">
            <x v="0"/>
          </reference>
          <reference field="4" count="1" selected="0">
            <x v="3"/>
          </reference>
        </references>
      </pivotArea>
    </chartFormat>
    <chartFormat chart="13" format="33">
      <pivotArea type="data" outline="0" fieldPosition="0">
        <references count="2">
          <reference field="4294967294" count="1" selected="0">
            <x v="0"/>
          </reference>
          <reference field="4" count="1" selected="0">
            <x v="4"/>
          </reference>
        </references>
      </pivotArea>
    </chartFormat>
    <chartFormat chart="13" format="34">
      <pivotArea type="data" outline="0" fieldPosition="0">
        <references count="2">
          <reference field="4294967294" count="1" selected="0">
            <x v="0"/>
          </reference>
          <reference field="4" count="1" selected="0">
            <x v="5"/>
          </reference>
        </references>
      </pivotArea>
    </chartFormat>
    <chartFormat chart="14" format="35" series="1">
      <pivotArea type="data" outline="0" fieldPosition="0">
        <references count="1">
          <reference field="4294967294" count="1" selected="0">
            <x v="0"/>
          </reference>
        </references>
      </pivotArea>
    </chartFormat>
    <chartFormat chart="14" format="36">
      <pivotArea type="data" outline="0" fieldPosition="0">
        <references count="2">
          <reference field="4294967294" count="1" selected="0">
            <x v="0"/>
          </reference>
          <reference field="4" count="1" selected="0">
            <x v="0"/>
          </reference>
        </references>
      </pivotArea>
    </chartFormat>
    <chartFormat chart="14" format="37">
      <pivotArea type="data" outline="0" fieldPosition="0">
        <references count="2">
          <reference field="4294967294" count="1" selected="0">
            <x v="0"/>
          </reference>
          <reference field="4" count="1" selected="0">
            <x v="1"/>
          </reference>
        </references>
      </pivotArea>
    </chartFormat>
    <chartFormat chart="14" format="38">
      <pivotArea type="data" outline="0" fieldPosition="0">
        <references count="2">
          <reference field="4294967294" count="1" selected="0">
            <x v="0"/>
          </reference>
          <reference field="4" count="1" selected="0">
            <x v="2"/>
          </reference>
        </references>
      </pivotArea>
    </chartFormat>
    <chartFormat chart="14" format="39">
      <pivotArea type="data" outline="0" fieldPosition="0">
        <references count="2">
          <reference field="4294967294" count="1" selected="0">
            <x v="0"/>
          </reference>
          <reference field="4" count="1" selected="0">
            <x v="3"/>
          </reference>
        </references>
      </pivotArea>
    </chartFormat>
    <chartFormat chart="14" format="40">
      <pivotArea type="data" outline="0" fieldPosition="0">
        <references count="2">
          <reference field="4294967294" count="1" selected="0">
            <x v="0"/>
          </reference>
          <reference field="4" count="1" selected="0">
            <x v="4"/>
          </reference>
        </references>
      </pivotArea>
    </chartFormat>
    <chartFormat chart="14" format="41">
      <pivotArea type="data" outline="0" fieldPosition="0">
        <references count="2">
          <reference field="4294967294" count="1" selected="0">
            <x v="0"/>
          </reference>
          <reference field="4" count="1" selected="0">
            <x v="5"/>
          </reference>
        </references>
      </pivotArea>
    </chartFormat>
    <chartFormat chart="15" format="42" series="1">
      <pivotArea type="data" outline="0" fieldPosition="0">
        <references count="1">
          <reference field="4294967294" count="1" selected="0">
            <x v="0"/>
          </reference>
        </references>
      </pivotArea>
    </chartFormat>
    <chartFormat chart="15" format="43">
      <pivotArea type="data" outline="0" fieldPosition="0">
        <references count="2">
          <reference field="4294967294" count="1" selected="0">
            <x v="0"/>
          </reference>
          <reference field="4" count="1" selected="0">
            <x v="0"/>
          </reference>
        </references>
      </pivotArea>
    </chartFormat>
    <chartFormat chart="15" format="44">
      <pivotArea type="data" outline="0" fieldPosition="0">
        <references count="2">
          <reference field="4294967294" count="1" selected="0">
            <x v="0"/>
          </reference>
          <reference field="4" count="1" selected="0">
            <x v="1"/>
          </reference>
        </references>
      </pivotArea>
    </chartFormat>
    <chartFormat chart="15" format="45">
      <pivotArea type="data" outline="0" fieldPosition="0">
        <references count="2">
          <reference field="4294967294" count="1" selected="0">
            <x v="0"/>
          </reference>
          <reference field="4" count="1" selected="0">
            <x v="2"/>
          </reference>
        </references>
      </pivotArea>
    </chartFormat>
    <chartFormat chart="15" format="46">
      <pivotArea type="data" outline="0" fieldPosition="0">
        <references count="2">
          <reference field="4294967294" count="1" selected="0">
            <x v="0"/>
          </reference>
          <reference field="4" count="1" selected="0">
            <x v="3"/>
          </reference>
        </references>
      </pivotArea>
    </chartFormat>
    <chartFormat chart="15" format="47">
      <pivotArea type="data" outline="0" fieldPosition="0">
        <references count="2">
          <reference field="4294967294" count="1" selected="0">
            <x v="0"/>
          </reference>
          <reference field="4" count="1" selected="0">
            <x v="4"/>
          </reference>
        </references>
      </pivotArea>
    </chartFormat>
    <chartFormat chart="15" format="48">
      <pivotArea type="data" outline="0" fieldPosition="0">
        <references count="2">
          <reference field="4294967294" count="1" selected="0">
            <x v="0"/>
          </reference>
          <reference field="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42A7DD0-DB02-4782-9927-5E6CC478C257}" name="PivotTable2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L12:P24" firstHeaderRow="1" firstDataRow="2" firstDataCol="1"/>
  <pivotFields count="20">
    <pivotField showAll="0"/>
    <pivotField dataField="1" showAll="0"/>
    <pivotField axis="axisCol" showAll="0">
      <items count="4">
        <item x="1"/>
        <item x="0"/>
        <item x="2"/>
        <item t="default"/>
      </items>
    </pivotField>
    <pivotField axis="axisRow" showAll="0">
      <items count="11">
        <item x="0"/>
        <item x="9"/>
        <item x="3"/>
        <item x="2"/>
        <item x="8"/>
        <item x="7"/>
        <item x="5"/>
        <item x="1"/>
        <item x="6"/>
        <item x="4"/>
        <item t="default"/>
      </items>
    </pivotField>
    <pivotField showAll="0">
      <items count="7">
        <item x="5"/>
        <item x="4"/>
        <item x="3"/>
        <item x="1"/>
        <item x="0"/>
        <item x="2"/>
        <item t="default"/>
      </items>
    </pivotField>
    <pivotField showAll="0">
      <items count="4">
        <item x="1"/>
        <item x="0"/>
        <item x="2"/>
        <item t="default"/>
      </items>
    </pivotField>
    <pivotField showAll="0"/>
    <pivotField showAll="0"/>
    <pivotField showAll="0"/>
    <pivotField showAll="0"/>
    <pivotField showAll="0">
      <items count="7">
        <item x="0"/>
        <item x="3"/>
        <item x="1"/>
        <item x="2"/>
        <item x="4"/>
        <item x="5"/>
        <item t="default"/>
      </items>
    </pivotField>
    <pivotField showAll="0" includeNewItemsInFilter="1"/>
    <pivotField showAll="0"/>
    <pivotField showAll="0"/>
    <pivotField showAll="0"/>
    <pivotField numFmtId="1" showAll="0"/>
    <pivotField showAll="0"/>
    <pivotField showAll="0"/>
    <pivotField numFmtId="2" showAll="0"/>
    <pivotField showAll="0"/>
  </pivotFields>
  <rowFields count="1">
    <field x="3"/>
  </rowFields>
  <rowItems count="11">
    <i>
      <x/>
    </i>
    <i>
      <x v="1"/>
    </i>
    <i>
      <x v="2"/>
    </i>
    <i>
      <x v="3"/>
    </i>
    <i>
      <x v="4"/>
    </i>
    <i>
      <x v="5"/>
    </i>
    <i>
      <x v="6"/>
    </i>
    <i>
      <x v="7"/>
    </i>
    <i>
      <x v="8"/>
    </i>
    <i>
      <x v="9"/>
    </i>
    <i t="grand">
      <x/>
    </i>
  </rowItems>
  <colFields count="1">
    <field x="2"/>
  </colFields>
  <colItems count="4">
    <i>
      <x/>
    </i>
    <i>
      <x v="1"/>
    </i>
    <i>
      <x v="2"/>
    </i>
    <i t="grand">
      <x/>
    </i>
  </colItems>
  <dataFields count="1">
    <dataField name="Average of Age" fld="1" subtotal="average" baseField="3" baseItem="4" numFmtId="165"/>
  </dataFields>
  <chartFormats count="3">
    <chartFormat chart="4" format="12" series="1">
      <pivotArea type="data" outline="0" fieldPosition="0">
        <references count="2">
          <reference field="4294967294" count="1" selected="0">
            <x v="0"/>
          </reference>
          <reference field="2" count="1" selected="0">
            <x v="0"/>
          </reference>
        </references>
      </pivotArea>
    </chartFormat>
    <chartFormat chart="4" format="13" series="1">
      <pivotArea type="data" outline="0" fieldPosition="0">
        <references count="2">
          <reference field="4294967294" count="1" selected="0">
            <x v="0"/>
          </reference>
          <reference field="2" count="1" selected="0">
            <x v="1"/>
          </reference>
        </references>
      </pivotArea>
    </chartFormat>
    <chartFormat chart="4" format="14" series="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07225BA-5F74-41F5-936B-921DB53BD572}"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10" firstHeaderRow="1" firstDataRow="1" firstDataCol="1"/>
  <pivotFields count="20">
    <pivotField dataField="1" showAll="0"/>
    <pivotField showAll="0"/>
    <pivotField showAll="0">
      <items count="4">
        <item x="1"/>
        <item x="0"/>
        <item x="2"/>
        <item t="default"/>
      </items>
    </pivotField>
    <pivotField showAll="0">
      <items count="11">
        <item x="0"/>
        <item x="9"/>
        <item x="3"/>
        <item x="2"/>
        <item x="8"/>
        <item x="7"/>
        <item x="5"/>
        <item x="1"/>
        <item x="6"/>
        <item x="4"/>
        <item t="default"/>
      </items>
    </pivotField>
    <pivotField showAll="0">
      <items count="7">
        <item x="5"/>
        <item x="4"/>
        <item x="3"/>
        <item x="1"/>
        <item x="0"/>
        <item x="2"/>
        <item t="default"/>
      </items>
    </pivotField>
    <pivotField showAll="0">
      <items count="4">
        <item x="1"/>
        <item x="0"/>
        <item x="2"/>
        <item t="default"/>
      </items>
    </pivotField>
    <pivotField showAll="0"/>
    <pivotField showAll="0"/>
    <pivotField showAll="0"/>
    <pivotField showAll="0"/>
    <pivotField axis="axisRow" showAll="0" sortType="descending">
      <items count="7">
        <item x="0"/>
        <item x="3"/>
        <item x="1"/>
        <item x="2"/>
        <item x="4"/>
        <item x="5"/>
        <item t="default"/>
      </items>
      <autoSortScope>
        <pivotArea dataOnly="0" outline="0" fieldPosition="0">
          <references count="1">
            <reference field="4294967294" count="1" selected="0">
              <x v="0"/>
            </reference>
          </references>
        </pivotArea>
      </autoSortScope>
    </pivotField>
    <pivotField showAll="0" includeNewItemsInFilter="1"/>
    <pivotField showAll="0"/>
    <pivotField showAll="0"/>
    <pivotField showAll="0"/>
    <pivotField numFmtId="1" showAll="0"/>
    <pivotField showAll="0"/>
    <pivotField showAll="0"/>
    <pivotField numFmtId="2" showAll="0"/>
    <pivotField showAll="0"/>
  </pivotFields>
  <rowFields count="1">
    <field x="10"/>
  </rowFields>
  <rowItems count="7">
    <i>
      <x v="2"/>
    </i>
    <i>
      <x/>
    </i>
    <i>
      <x v="4"/>
    </i>
    <i>
      <x v="3"/>
    </i>
    <i>
      <x v="1"/>
    </i>
    <i>
      <x v="5"/>
    </i>
    <i t="grand">
      <x/>
    </i>
  </rowItems>
  <colItems count="1">
    <i/>
  </colItems>
  <dataFields count="1">
    <dataField name="Count of Employee_ID" fld="0" subtotal="count" baseField="0" baseItem="0"/>
  </dataFields>
  <chartFormats count="1">
    <chartFormat chart="10"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7052EDA-3FE6-4FAC-91BF-3DDC1CB52C38}"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4:D67" firstHeaderRow="0" firstDataRow="1" firstDataCol="1"/>
  <pivotFields count="20">
    <pivotField showAll="0"/>
    <pivotField showAll="0"/>
    <pivotField showAll="0">
      <items count="4">
        <item x="1"/>
        <item x="0"/>
        <item x="2"/>
        <item t="default"/>
      </items>
    </pivotField>
    <pivotField showAll="0">
      <items count="11">
        <item x="0"/>
        <item x="9"/>
        <item x="3"/>
        <item x="2"/>
        <item x="8"/>
        <item x="7"/>
        <item x="5"/>
        <item x="1"/>
        <item x="6"/>
        <item x="4"/>
        <item t="default"/>
      </items>
    </pivotField>
    <pivotField axis="axisRow" showAll="0">
      <items count="7">
        <item x="5"/>
        <item x="4"/>
        <item x="3"/>
        <item x="1"/>
        <item x="0"/>
        <item x="2"/>
        <item t="default"/>
      </items>
    </pivotField>
    <pivotField showAll="0">
      <items count="4">
        <item x="1"/>
        <item x="0"/>
        <item x="2"/>
        <item t="default"/>
      </items>
    </pivotField>
    <pivotField dataField="1" showAll="0"/>
    <pivotField dataField="1" showAll="0"/>
    <pivotField showAll="0"/>
    <pivotField showAll="0"/>
    <pivotField axis="axisRow" showAll="0">
      <items count="7">
        <item x="0"/>
        <item x="3"/>
        <item x="1"/>
        <item x="2"/>
        <item x="4"/>
        <item x="5"/>
        <item t="default"/>
      </items>
    </pivotField>
    <pivotField showAll="0" includeNewItemsInFilter="1"/>
    <pivotField showAll="0"/>
    <pivotField showAll="0"/>
    <pivotField showAll="0"/>
    <pivotField numFmtId="1" showAll="0"/>
    <pivotField showAll="0"/>
    <pivotField showAll="0"/>
    <pivotField numFmtId="2" showAll="0"/>
    <pivotField showAll="0"/>
  </pivotFields>
  <rowFields count="2">
    <field x="10"/>
    <field x="4"/>
  </rowFields>
  <rowItems count="43">
    <i>
      <x/>
    </i>
    <i r="1">
      <x/>
    </i>
    <i r="1">
      <x v="1"/>
    </i>
    <i r="1">
      <x v="2"/>
    </i>
    <i r="1">
      <x v="3"/>
    </i>
    <i r="1">
      <x v="4"/>
    </i>
    <i r="1">
      <x v="5"/>
    </i>
    <i>
      <x v="1"/>
    </i>
    <i r="1">
      <x/>
    </i>
    <i r="1">
      <x v="1"/>
    </i>
    <i r="1">
      <x v="2"/>
    </i>
    <i r="1">
      <x v="3"/>
    </i>
    <i r="1">
      <x v="4"/>
    </i>
    <i r="1">
      <x v="5"/>
    </i>
    <i>
      <x v="2"/>
    </i>
    <i r="1">
      <x/>
    </i>
    <i r="1">
      <x v="1"/>
    </i>
    <i r="1">
      <x v="2"/>
    </i>
    <i r="1">
      <x v="3"/>
    </i>
    <i r="1">
      <x v="4"/>
    </i>
    <i r="1">
      <x v="5"/>
    </i>
    <i>
      <x v="3"/>
    </i>
    <i r="1">
      <x/>
    </i>
    <i r="1">
      <x v="1"/>
    </i>
    <i r="1">
      <x v="2"/>
    </i>
    <i r="1">
      <x v="3"/>
    </i>
    <i r="1">
      <x v="4"/>
    </i>
    <i r="1">
      <x v="5"/>
    </i>
    <i>
      <x v="4"/>
    </i>
    <i r="1">
      <x/>
    </i>
    <i r="1">
      <x v="1"/>
    </i>
    <i r="1">
      <x v="2"/>
    </i>
    <i r="1">
      <x v="3"/>
    </i>
    <i r="1">
      <x v="4"/>
    </i>
    <i r="1">
      <x v="5"/>
    </i>
    <i>
      <x v="5"/>
    </i>
    <i r="1">
      <x/>
    </i>
    <i r="1">
      <x v="1"/>
    </i>
    <i r="1">
      <x v="2"/>
    </i>
    <i r="1">
      <x v="3"/>
    </i>
    <i r="1">
      <x v="4"/>
    </i>
    <i r="1">
      <x v="5"/>
    </i>
    <i t="grand">
      <x/>
    </i>
  </rowItems>
  <colFields count="1">
    <field x="-2"/>
  </colFields>
  <colItems count="2">
    <i>
      <x/>
    </i>
    <i i="1">
      <x v="1"/>
    </i>
  </colItems>
  <dataFields count="2">
    <dataField name="Average of Sleep_Hours" fld="7" subtotal="average" baseField="10" baseItem="0"/>
    <dataField name="Average of Weekly_Work_Hours" fld="6" subtotal="average" baseField="1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B31735A-99AE-41B5-AC13-E0DB32CE9701}"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P37:R44" firstHeaderRow="0" firstDataRow="1" firstDataCol="1"/>
  <pivotFields count="20">
    <pivotField showAll="0"/>
    <pivotField showAll="0"/>
    <pivotField showAll="0">
      <items count="4">
        <item x="1"/>
        <item x="0"/>
        <item x="2"/>
        <item t="default"/>
      </items>
    </pivotField>
    <pivotField showAll="0">
      <items count="11">
        <item x="0"/>
        <item x="9"/>
        <item x="3"/>
        <item x="2"/>
        <item x="8"/>
        <item x="7"/>
        <item x="5"/>
        <item x="1"/>
        <item x="6"/>
        <item x="4"/>
        <item t="default"/>
      </items>
    </pivotField>
    <pivotField showAll="0">
      <items count="7">
        <item x="5"/>
        <item x="4"/>
        <item x="3"/>
        <item x="1"/>
        <item x="0"/>
        <item x="2"/>
        <item t="default"/>
      </items>
    </pivotField>
    <pivotField showAll="0">
      <items count="4">
        <item x="1"/>
        <item x="0"/>
        <item x="2"/>
        <item t="default"/>
      </items>
    </pivotField>
    <pivotField showAll="0"/>
    <pivotField dataField="1" showAll="0"/>
    <pivotField showAll="0"/>
    <pivotField showAll="0"/>
    <pivotField axis="axisRow" showAll="0">
      <items count="7">
        <item x="0"/>
        <item x="3"/>
        <item x="1"/>
        <item x="2"/>
        <item x="4"/>
        <item x="5"/>
        <item t="default"/>
      </items>
    </pivotField>
    <pivotField showAll="0" includeNewItemsInFilter="1"/>
    <pivotField showAll="0"/>
    <pivotField dataField="1" showAll="0"/>
    <pivotField showAll="0"/>
    <pivotField numFmtId="1" showAll="0"/>
    <pivotField showAll="0"/>
    <pivotField showAll="0"/>
    <pivotField numFmtId="2" showAll="0"/>
    <pivotField showAll="0"/>
  </pivotFields>
  <rowFields count="1">
    <field x="10"/>
  </rowFields>
  <rowItems count="7">
    <i>
      <x/>
    </i>
    <i>
      <x v="1"/>
    </i>
    <i>
      <x v="2"/>
    </i>
    <i>
      <x v="3"/>
    </i>
    <i>
      <x v="4"/>
    </i>
    <i>
      <x v="5"/>
    </i>
    <i t="grand">
      <x/>
    </i>
  </rowItems>
  <colFields count="1">
    <field x="-2"/>
  </colFields>
  <colItems count="2">
    <i>
      <x/>
    </i>
    <i i="1">
      <x v="1"/>
    </i>
  </colItems>
  <dataFields count="2">
    <dataField name="Average of Sleep_Hours" fld="7" subtotal="average" baseField="0" baseItem="0"/>
    <dataField name="Average of Productivity_Score" fld="13" subtotal="average" baseField="0" baseItem="1"/>
  </dataFields>
  <chartFormats count="2">
    <chartFormat chart="8" format="12" series="1">
      <pivotArea type="data" outline="0" fieldPosition="0">
        <references count="1">
          <reference field="4294967294" count="1" selected="0">
            <x v="0"/>
          </reference>
        </references>
      </pivotArea>
    </chartFormat>
    <chartFormat chart="8" format="1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298290B-D0E1-4A54-A7D7-7384B2D96F18}" name="PivotTable2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R3:Y15" firstHeaderRow="1" firstDataRow="2" firstDataCol="1"/>
  <pivotFields count="20">
    <pivotField showAll="0"/>
    <pivotField showAll="0"/>
    <pivotField showAll="0">
      <items count="4">
        <item x="1"/>
        <item x="0"/>
        <item x="2"/>
        <item t="default"/>
      </items>
    </pivotField>
    <pivotField axis="axisRow" showAll="0">
      <items count="11">
        <item x="0"/>
        <item x="9"/>
        <item x="3"/>
        <item x="2"/>
        <item x="8"/>
        <item x="7"/>
        <item x="5"/>
        <item x="1"/>
        <item x="6"/>
        <item x="4"/>
        <item t="default"/>
      </items>
    </pivotField>
    <pivotField showAll="0">
      <items count="7">
        <item x="5"/>
        <item x="4"/>
        <item x="3"/>
        <item x="1"/>
        <item x="0"/>
        <item x="2"/>
        <item t="default"/>
      </items>
    </pivotField>
    <pivotField showAll="0">
      <items count="4">
        <item x="1"/>
        <item x="0"/>
        <item x="2"/>
        <item t="default"/>
      </items>
    </pivotField>
    <pivotField showAll="0"/>
    <pivotField showAll="0"/>
    <pivotField showAll="0"/>
    <pivotField dataField="1" showAll="0"/>
    <pivotField axis="axisCol" showAll="0">
      <items count="7">
        <item x="0"/>
        <item x="3"/>
        <item x="1"/>
        <item x="2"/>
        <item x="4"/>
        <item x="5"/>
        <item t="default"/>
      </items>
    </pivotField>
    <pivotField showAll="0" includeNewItemsInFilter="1"/>
    <pivotField showAll="0"/>
    <pivotField showAll="0"/>
    <pivotField showAll="0"/>
    <pivotField numFmtId="1" showAll="0"/>
    <pivotField showAll="0"/>
    <pivotField showAll="0"/>
    <pivotField numFmtId="2" showAll="0"/>
    <pivotField showAll="0"/>
  </pivotFields>
  <rowFields count="1">
    <field x="3"/>
  </rowFields>
  <rowItems count="11">
    <i>
      <x/>
    </i>
    <i>
      <x v="1"/>
    </i>
    <i>
      <x v="2"/>
    </i>
    <i>
      <x v="3"/>
    </i>
    <i>
      <x v="4"/>
    </i>
    <i>
      <x v="5"/>
    </i>
    <i>
      <x v="6"/>
    </i>
    <i>
      <x v="7"/>
    </i>
    <i>
      <x v="8"/>
    </i>
    <i>
      <x v="9"/>
    </i>
    <i t="grand">
      <x/>
    </i>
  </rowItems>
  <colFields count="1">
    <field x="10"/>
  </colFields>
  <colItems count="7">
    <i>
      <x/>
    </i>
    <i>
      <x v="1"/>
    </i>
    <i>
      <x v="2"/>
    </i>
    <i>
      <x v="3"/>
    </i>
    <i>
      <x v="4"/>
    </i>
    <i>
      <x v="5"/>
    </i>
    <i t="grand">
      <x/>
    </i>
  </colItems>
  <dataFields count="1">
    <dataField name="Count of Has_Sleep_Disorder" fld="9" subtotal="count"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0571A30-53DB-4217-BFBD-9CD9C7274C72}" name="PivotTable2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K28:L39" firstHeaderRow="1" firstDataRow="1" firstDataCol="1"/>
  <pivotFields count="20">
    <pivotField showAll="0"/>
    <pivotField showAll="0"/>
    <pivotField showAll="0">
      <items count="4">
        <item x="1"/>
        <item x="0"/>
        <item x="2"/>
        <item t="default"/>
      </items>
    </pivotField>
    <pivotField axis="axisRow" showAll="0" sortType="ascending">
      <items count="11">
        <item x="0"/>
        <item x="9"/>
        <item x="3"/>
        <item x="2"/>
        <item x="8"/>
        <item x="7"/>
        <item x="5"/>
        <item x="1"/>
        <item x="6"/>
        <item x="4"/>
        <item t="default"/>
      </items>
      <autoSortScope>
        <pivotArea dataOnly="0" outline="0" fieldPosition="0">
          <references count="1">
            <reference field="4294967294" count="1" selected="0">
              <x v="0"/>
            </reference>
          </references>
        </pivotArea>
      </autoSortScope>
    </pivotField>
    <pivotField showAll="0">
      <items count="7">
        <item x="5"/>
        <item x="4"/>
        <item x="3"/>
        <item x="1"/>
        <item x="0"/>
        <item x="2"/>
        <item t="default"/>
      </items>
    </pivotField>
    <pivotField showAll="0">
      <items count="4">
        <item x="1"/>
        <item x="0"/>
        <item x="2"/>
        <item t="default"/>
      </items>
    </pivotField>
    <pivotField showAll="0"/>
    <pivotField showAll="0"/>
    <pivotField showAll="0"/>
    <pivotField showAll="0"/>
    <pivotField showAll="0">
      <items count="7">
        <item x="0"/>
        <item x="3"/>
        <item x="1"/>
        <item x="2"/>
        <item x="4"/>
        <item x="5"/>
        <item t="default"/>
      </items>
    </pivotField>
    <pivotField dataField="1" showAll="0" includeNewItemsInFilter="1"/>
    <pivotField showAll="0"/>
    <pivotField showAll="0"/>
    <pivotField showAll="0"/>
    <pivotField numFmtId="1" showAll="0"/>
    <pivotField showAll="0"/>
    <pivotField showAll="0"/>
    <pivotField numFmtId="2" showAll="0"/>
    <pivotField showAll="0"/>
  </pivotFields>
  <rowFields count="1">
    <field x="3"/>
  </rowFields>
  <rowItems count="11">
    <i>
      <x v="8"/>
    </i>
    <i>
      <x v="4"/>
    </i>
    <i>
      <x v="7"/>
    </i>
    <i>
      <x/>
    </i>
    <i>
      <x v="3"/>
    </i>
    <i>
      <x v="9"/>
    </i>
    <i>
      <x v="5"/>
    </i>
    <i>
      <x v="6"/>
    </i>
    <i>
      <x v="1"/>
    </i>
    <i>
      <x v="2"/>
    </i>
    <i t="grand">
      <x/>
    </i>
  </rowItems>
  <colItems count="1">
    <i/>
  </colItems>
  <dataFields count="1">
    <dataField name="Average of Stress_Level" fld="11" subtotal="average" baseField="0" baseItem="0"/>
  </dataFields>
  <chartFormats count="1">
    <chartFormat chart="8" format="6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0909206-DDE1-46EE-B762-CB8386EFF96E}"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J3:K10" firstHeaderRow="1" firstDataRow="1" firstDataCol="1"/>
  <pivotFields count="20">
    <pivotField showAll="0"/>
    <pivotField showAll="0"/>
    <pivotField showAll="0">
      <items count="4">
        <item x="1"/>
        <item x="0"/>
        <item x="2"/>
        <item t="default"/>
      </items>
    </pivotField>
    <pivotField showAll="0">
      <items count="11">
        <item x="0"/>
        <item x="9"/>
        <item x="3"/>
        <item x="2"/>
        <item x="8"/>
        <item x="7"/>
        <item x="5"/>
        <item x="1"/>
        <item x="6"/>
        <item x="4"/>
        <item t="default"/>
      </items>
    </pivotField>
    <pivotField showAll="0">
      <items count="7">
        <item x="5"/>
        <item x="4"/>
        <item x="3"/>
        <item x="1"/>
        <item x="0"/>
        <item x="2"/>
        <item t="default"/>
      </items>
    </pivotField>
    <pivotField showAll="0">
      <items count="4">
        <item x="1"/>
        <item x="0"/>
        <item x="2"/>
        <item t="default"/>
      </items>
    </pivotField>
    <pivotField showAll="0"/>
    <pivotField showAll="0"/>
    <pivotField showAll="0"/>
    <pivotField showAll="0"/>
    <pivotField axis="axisRow" showAll="0" sortType="ascending">
      <items count="7">
        <item x="0"/>
        <item x="3"/>
        <item x="1"/>
        <item x="2"/>
        <item x="4"/>
        <item x="5"/>
        <item t="default"/>
      </items>
      <autoSortScope>
        <pivotArea dataOnly="0" outline="0" fieldPosition="0">
          <references count="1">
            <reference field="4294967294" count="1" selected="0">
              <x v="0"/>
            </reference>
          </references>
        </pivotArea>
      </autoSortScope>
    </pivotField>
    <pivotField showAll="0" includeNewItemsInFilter="1"/>
    <pivotField showAll="0"/>
    <pivotField dataField="1" showAll="0"/>
    <pivotField showAll="0"/>
    <pivotField numFmtId="1" showAll="0"/>
    <pivotField showAll="0"/>
    <pivotField showAll="0"/>
    <pivotField numFmtId="2" showAll="0"/>
    <pivotField showAll="0"/>
  </pivotFields>
  <rowFields count="1">
    <field x="10"/>
  </rowFields>
  <rowItems count="7">
    <i>
      <x v="1"/>
    </i>
    <i>
      <x v="4"/>
    </i>
    <i>
      <x/>
    </i>
    <i>
      <x v="3"/>
    </i>
    <i>
      <x v="5"/>
    </i>
    <i>
      <x v="2"/>
    </i>
    <i t="grand">
      <x/>
    </i>
  </rowItems>
  <colItems count="1">
    <i/>
  </colItems>
  <dataFields count="1">
    <dataField name="Average of Productivity_Score" fld="13" subtotal="average" baseField="10" baseItem="0"/>
  </dataFields>
  <chartFormats count="1">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4AEDB04-6CD6-41D8-BEA0-72CEDE3E6810}"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3:K15" firstHeaderRow="1" firstDataRow="1" firstDataCol="1"/>
  <pivotFields count="20">
    <pivotField showAll="0"/>
    <pivotField showAll="0"/>
    <pivotField showAll="0">
      <items count="4">
        <item x="1"/>
        <item x="0"/>
        <item x="2"/>
        <item t="default"/>
      </items>
    </pivotField>
    <pivotField showAll="0">
      <items count="11">
        <item x="0"/>
        <item x="9"/>
        <item x="3"/>
        <item x="2"/>
        <item x="8"/>
        <item x="7"/>
        <item x="5"/>
        <item x="1"/>
        <item x="6"/>
        <item x="4"/>
        <item t="default"/>
      </items>
    </pivotField>
    <pivotField showAll="0">
      <items count="7">
        <item x="5"/>
        <item x="4"/>
        <item x="3"/>
        <item x="1"/>
        <item x="0"/>
        <item x="2"/>
        <item t="default"/>
      </items>
    </pivotField>
    <pivotField showAll="0">
      <items count="4">
        <item x="1"/>
        <item x="0"/>
        <item x="2"/>
        <item t="default"/>
      </items>
    </pivotField>
    <pivotField dataField="1" showAll="0"/>
    <pivotField showAll="0"/>
    <pivotField showAll="0"/>
    <pivotField axis="axisRow" showAll="0">
      <items count="3">
        <item h="1" x="1"/>
        <item x="0"/>
        <item t="default"/>
      </items>
    </pivotField>
    <pivotField showAll="0">
      <items count="7">
        <item x="0"/>
        <item x="3"/>
        <item x="1"/>
        <item x="2"/>
        <item x="4"/>
        <item x="5"/>
        <item t="default"/>
      </items>
    </pivotField>
    <pivotField showAll="0" includeNewItemsInFilter="1"/>
    <pivotField showAll="0"/>
    <pivotField showAll="0"/>
    <pivotField showAll="0"/>
    <pivotField numFmtId="1" showAll="0"/>
    <pivotField showAll="0"/>
    <pivotField showAll="0"/>
    <pivotField numFmtId="2" showAll="0"/>
    <pivotField showAll="0"/>
  </pivotFields>
  <rowFields count="1">
    <field x="9"/>
  </rowFields>
  <rowItems count="2">
    <i>
      <x v="1"/>
    </i>
    <i t="grand">
      <x/>
    </i>
  </rowItems>
  <colItems count="1">
    <i/>
  </colItems>
  <dataFields count="1">
    <dataField name="Max of Weekly_Work_Hours" fld="6" subtotal="max" baseField="9"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E96AEAE-1A4B-4BB5-8964-6314CF6699E9}"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F3:G7" firstHeaderRow="1" firstDataRow="1" firstDataCol="1"/>
  <pivotFields count="20">
    <pivotField showAll="0"/>
    <pivotField showAll="0"/>
    <pivotField showAll="0">
      <items count="4">
        <item x="1"/>
        <item x="0"/>
        <item x="2"/>
        <item t="default"/>
      </items>
    </pivotField>
    <pivotField showAll="0">
      <items count="11">
        <item x="0"/>
        <item x="9"/>
        <item x="3"/>
        <item x="2"/>
        <item x="8"/>
        <item x="7"/>
        <item x="5"/>
        <item x="1"/>
        <item x="6"/>
        <item x="4"/>
        <item t="default"/>
      </items>
    </pivotField>
    <pivotField showAll="0">
      <items count="7">
        <item x="5"/>
        <item x="4"/>
        <item x="3"/>
        <item x="1"/>
        <item x="0"/>
        <item x="2"/>
        <item t="default"/>
      </items>
    </pivotField>
    <pivotField axis="axisRow" showAll="0" sortType="ascending">
      <items count="4">
        <item x="1"/>
        <item x="0"/>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7">
        <item x="0"/>
        <item x="3"/>
        <item x="1"/>
        <item x="2"/>
        <item x="4"/>
        <item x="5"/>
        <item t="default"/>
      </items>
    </pivotField>
    <pivotField dataField="1" showAll="0" includeNewItemsInFilter="1"/>
    <pivotField showAll="0"/>
    <pivotField showAll="0"/>
    <pivotField showAll="0"/>
    <pivotField numFmtId="1" showAll="0"/>
    <pivotField showAll="0"/>
    <pivotField showAll="0"/>
    <pivotField numFmtId="2" showAll="0"/>
    <pivotField showAll="0"/>
  </pivotFields>
  <rowFields count="1">
    <field x="5"/>
  </rowFields>
  <rowItems count="4">
    <i>
      <x v="1"/>
    </i>
    <i>
      <x/>
    </i>
    <i>
      <x v="2"/>
    </i>
    <i t="grand">
      <x/>
    </i>
  </rowItems>
  <colItems count="1">
    <i/>
  </colItems>
  <dataFields count="1">
    <dataField name="Average of Stress_Level" fld="11" subtotal="average" baseField="5" baseItem="1"/>
  </dataFields>
  <chartFormats count="3">
    <chartFormat chart="2" format="2"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 chart="15"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988D83A-F5C6-4CE9-A698-730A5E925AA0}"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P27:Q34" firstHeaderRow="1" firstDataRow="1" firstDataCol="1"/>
  <pivotFields count="20">
    <pivotField showAll="0"/>
    <pivotField showAll="0"/>
    <pivotField showAll="0">
      <items count="4">
        <item x="1"/>
        <item x="0"/>
        <item x="2"/>
        <item t="default"/>
      </items>
    </pivotField>
    <pivotField showAll="0">
      <items count="11">
        <item x="0"/>
        <item x="9"/>
        <item x="3"/>
        <item x="2"/>
        <item x="8"/>
        <item x="7"/>
        <item x="5"/>
        <item x="1"/>
        <item x="6"/>
        <item x="4"/>
        <item t="default"/>
      </items>
    </pivotField>
    <pivotField showAll="0">
      <items count="7">
        <item x="5"/>
        <item x="4"/>
        <item x="3"/>
        <item x="1"/>
        <item x="0"/>
        <item x="2"/>
        <item t="default"/>
      </items>
    </pivotField>
    <pivotField showAll="0">
      <items count="4">
        <item x="1"/>
        <item x="0"/>
        <item x="2"/>
        <item t="default"/>
      </items>
    </pivotField>
    <pivotField showAll="0"/>
    <pivotField showAll="0"/>
    <pivotField showAll="0"/>
    <pivotField showAll="0"/>
    <pivotField axis="axisRow" showAll="0" sortType="descending">
      <items count="7">
        <item x="0"/>
        <item x="3"/>
        <item x="1"/>
        <item x="2"/>
        <item x="4"/>
        <item x="5"/>
        <item t="default"/>
      </items>
      <autoSortScope>
        <pivotArea dataOnly="0" outline="0" fieldPosition="0">
          <references count="1">
            <reference field="4294967294" count="1" selected="0">
              <x v="0"/>
            </reference>
          </references>
        </pivotArea>
      </autoSortScope>
    </pivotField>
    <pivotField dataField="1" showAll="0" includeNewItemsInFilter="1"/>
    <pivotField showAll="0"/>
    <pivotField showAll="0"/>
    <pivotField showAll="0"/>
    <pivotField numFmtId="1" showAll="0"/>
    <pivotField showAll="0"/>
    <pivotField showAll="0"/>
    <pivotField numFmtId="2" showAll="0"/>
    <pivotField showAll="0"/>
  </pivotFields>
  <rowFields count="1">
    <field x="10"/>
  </rowFields>
  <rowItems count="7">
    <i>
      <x v="1"/>
    </i>
    <i>
      <x v="4"/>
    </i>
    <i>
      <x/>
    </i>
    <i>
      <x v="3"/>
    </i>
    <i>
      <x v="5"/>
    </i>
    <i>
      <x v="2"/>
    </i>
    <i t="grand">
      <x/>
    </i>
  </rowItems>
  <colItems count="1">
    <i/>
  </colItems>
  <dataFields count="1">
    <dataField name="Average of Stress_Level" fld="11" subtotal="average" baseField="0" baseItem="0"/>
  </dataFields>
  <chartFormats count="5">
    <chartFormat chart="0" format="4"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E67F48B-CCFA-495E-B25F-C5C7EEE74084}"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F26:J34" firstHeaderRow="1" firstDataRow="2" firstDataCol="1"/>
  <pivotFields count="20">
    <pivotField showAll="0"/>
    <pivotField showAll="0"/>
    <pivotField showAll="0">
      <items count="4">
        <item x="1"/>
        <item x="0"/>
        <item x="2"/>
        <item t="default"/>
      </items>
    </pivotField>
    <pivotField showAll="0">
      <items count="11">
        <item x="0"/>
        <item x="9"/>
        <item x="3"/>
        <item x="2"/>
        <item x="8"/>
        <item x="7"/>
        <item x="5"/>
        <item x="1"/>
        <item x="6"/>
        <item x="4"/>
        <item t="default"/>
      </items>
    </pivotField>
    <pivotField showAll="0">
      <items count="7">
        <item x="5"/>
        <item x="4"/>
        <item x="3"/>
        <item x="1"/>
        <item x="0"/>
        <item x="2"/>
        <item t="default"/>
      </items>
    </pivotField>
    <pivotField axis="axisCol" showAll="0">
      <items count="4">
        <item x="1"/>
        <item x="0"/>
        <item x="2"/>
        <item t="default"/>
      </items>
    </pivotField>
    <pivotField dataField="1" showAll="0"/>
    <pivotField showAll="0"/>
    <pivotField showAll="0"/>
    <pivotField showAll="0"/>
    <pivotField axis="axisRow" showAll="0">
      <items count="7">
        <item x="0"/>
        <item x="3"/>
        <item x="1"/>
        <item x="2"/>
        <item x="4"/>
        <item x="5"/>
        <item t="default"/>
      </items>
    </pivotField>
    <pivotField showAll="0" includeNewItemsInFilter="1"/>
    <pivotField showAll="0"/>
    <pivotField showAll="0"/>
    <pivotField showAll="0"/>
    <pivotField numFmtId="1" showAll="0"/>
    <pivotField showAll="0"/>
    <pivotField showAll="0"/>
    <pivotField numFmtId="2" showAll="0"/>
    <pivotField showAll="0"/>
  </pivotFields>
  <rowFields count="1">
    <field x="10"/>
  </rowFields>
  <rowItems count="7">
    <i>
      <x/>
    </i>
    <i>
      <x v="1"/>
    </i>
    <i>
      <x v="2"/>
    </i>
    <i>
      <x v="3"/>
    </i>
    <i>
      <x v="4"/>
    </i>
    <i>
      <x v="5"/>
    </i>
    <i t="grand">
      <x/>
    </i>
  </rowItems>
  <colFields count="1">
    <field x="5"/>
  </colFields>
  <colItems count="4">
    <i>
      <x/>
    </i>
    <i>
      <x v="1"/>
    </i>
    <i>
      <x v="2"/>
    </i>
    <i t="grand">
      <x/>
    </i>
  </colItems>
  <dataFields count="1">
    <dataField name="Average of Weekly_Work_Hours" fld="6" subtotal="average" baseField="5" baseItem="0"/>
  </dataFields>
  <chartFormats count="15">
    <chartFormat chart="2" format="6" series="1">
      <pivotArea type="data" outline="0" fieldPosition="0">
        <references count="2">
          <reference field="4294967294" count="1" selected="0">
            <x v="0"/>
          </reference>
          <reference field="5" count="1" selected="0">
            <x v="0"/>
          </reference>
        </references>
      </pivotArea>
    </chartFormat>
    <chartFormat chart="2" format="7" series="1">
      <pivotArea type="data" outline="0" fieldPosition="0">
        <references count="2">
          <reference field="4294967294" count="1" selected="0">
            <x v="0"/>
          </reference>
          <reference field="5" count="1" selected="0">
            <x v="1"/>
          </reference>
        </references>
      </pivotArea>
    </chartFormat>
    <chartFormat chart="2" format="8" series="1">
      <pivotArea type="data" outline="0" fieldPosition="0">
        <references count="2">
          <reference field="4294967294" count="1" selected="0">
            <x v="0"/>
          </reference>
          <reference field="5" count="1" selected="0">
            <x v="2"/>
          </reference>
        </references>
      </pivotArea>
    </chartFormat>
    <chartFormat chart="6" format="12" series="1">
      <pivotArea type="data" outline="0" fieldPosition="0">
        <references count="2">
          <reference field="4294967294" count="1" selected="0">
            <x v="0"/>
          </reference>
          <reference field="5" count="1" selected="0">
            <x v="0"/>
          </reference>
        </references>
      </pivotArea>
    </chartFormat>
    <chartFormat chart="6" format="13" series="1">
      <pivotArea type="data" outline="0" fieldPosition="0">
        <references count="2">
          <reference field="4294967294" count="1" selected="0">
            <x v="0"/>
          </reference>
          <reference field="5" count="1" selected="0">
            <x v="1"/>
          </reference>
        </references>
      </pivotArea>
    </chartFormat>
    <chartFormat chart="6" format="14" series="1">
      <pivotArea type="data" outline="0" fieldPosition="0">
        <references count="2">
          <reference field="4294967294" count="1" selected="0">
            <x v="0"/>
          </reference>
          <reference field="5" count="1" selected="0">
            <x v="2"/>
          </reference>
        </references>
      </pivotArea>
    </chartFormat>
    <chartFormat chart="8" format="18" series="1">
      <pivotArea type="data" outline="0" fieldPosition="0">
        <references count="2">
          <reference field="4294967294" count="1" selected="0">
            <x v="0"/>
          </reference>
          <reference field="5" count="1" selected="0">
            <x v="0"/>
          </reference>
        </references>
      </pivotArea>
    </chartFormat>
    <chartFormat chart="8" format="19" series="1">
      <pivotArea type="data" outline="0" fieldPosition="0">
        <references count="2">
          <reference field="4294967294" count="1" selected="0">
            <x v="0"/>
          </reference>
          <reference field="5" count="1" selected="0">
            <x v="1"/>
          </reference>
        </references>
      </pivotArea>
    </chartFormat>
    <chartFormat chart="8" format="20" series="1">
      <pivotArea type="data" outline="0" fieldPosition="0">
        <references count="2">
          <reference field="4294967294" count="1" selected="0">
            <x v="0"/>
          </reference>
          <reference field="5" count="1" selected="0">
            <x v="2"/>
          </reference>
        </references>
      </pivotArea>
    </chartFormat>
    <chartFormat chart="9" format="21" series="1">
      <pivotArea type="data" outline="0" fieldPosition="0">
        <references count="2">
          <reference field="4294967294" count="1" selected="0">
            <x v="0"/>
          </reference>
          <reference field="5" count="1" selected="0">
            <x v="0"/>
          </reference>
        </references>
      </pivotArea>
    </chartFormat>
    <chartFormat chart="9" format="22" series="1">
      <pivotArea type="data" outline="0" fieldPosition="0">
        <references count="2">
          <reference field="4294967294" count="1" selected="0">
            <x v="0"/>
          </reference>
          <reference field="5" count="1" selected="0">
            <x v="1"/>
          </reference>
        </references>
      </pivotArea>
    </chartFormat>
    <chartFormat chart="9" format="23" series="1">
      <pivotArea type="data" outline="0" fieldPosition="0">
        <references count="2">
          <reference field="4294967294" count="1" selected="0">
            <x v="0"/>
          </reference>
          <reference field="5" count="1" selected="0">
            <x v="2"/>
          </reference>
        </references>
      </pivotArea>
    </chartFormat>
    <chartFormat chart="10" format="24" series="1">
      <pivotArea type="data" outline="0" fieldPosition="0">
        <references count="2">
          <reference field="4294967294" count="1" selected="0">
            <x v="0"/>
          </reference>
          <reference field="5" count="1" selected="0">
            <x v="0"/>
          </reference>
        </references>
      </pivotArea>
    </chartFormat>
    <chartFormat chart="10" format="25" series="1">
      <pivotArea type="data" outline="0" fieldPosition="0">
        <references count="2">
          <reference field="4294967294" count="1" selected="0">
            <x v="0"/>
          </reference>
          <reference field="5" count="1" selected="0">
            <x v="1"/>
          </reference>
        </references>
      </pivotArea>
    </chartFormat>
    <chartFormat chart="10" format="26"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6AB7A83-FE3C-4932-9414-11C7416C1F77}" name="PivotTable2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2:F35" firstHeaderRow="1" firstDataRow="1" firstDataCol="1"/>
  <pivotFields count="20">
    <pivotField showAll="0"/>
    <pivotField showAll="0"/>
    <pivotField showAll="0">
      <items count="4">
        <item x="1"/>
        <item x="0"/>
        <item x="2"/>
        <item t="default"/>
      </items>
    </pivotField>
    <pivotField showAll="0">
      <items count="11">
        <item x="0"/>
        <item x="9"/>
        <item x="3"/>
        <item x="2"/>
        <item x="8"/>
        <item x="7"/>
        <item x="5"/>
        <item x="1"/>
        <item x="6"/>
        <item x="4"/>
        <item t="default"/>
      </items>
    </pivotField>
    <pivotField showAll="0">
      <items count="7">
        <item x="5"/>
        <item x="4"/>
        <item x="3"/>
        <item x="1"/>
        <item x="0"/>
        <item x="2"/>
        <item t="default"/>
      </items>
    </pivotField>
    <pivotField showAll="0">
      <items count="4">
        <item x="1"/>
        <item x="0"/>
        <item x="2"/>
        <item t="default"/>
      </items>
    </pivotField>
    <pivotField showAll="0"/>
    <pivotField showAll="0"/>
    <pivotField showAll="0"/>
    <pivotField axis="axisRow" showAll="0">
      <items count="3">
        <item x="1"/>
        <item x="0"/>
        <item t="default"/>
      </items>
    </pivotField>
    <pivotField showAll="0">
      <items count="7">
        <item x="0"/>
        <item x="3"/>
        <item x="1"/>
        <item x="2"/>
        <item x="4"/>
        <item x="5"/>
        <item t="default"/>
      </items>
    </pivotField>
    <pivotField showAll="0" includeNewItemsInFilter="1"/>
    <pivotField showAll="0"/>
    <pivotField showAll="0"/>
    <pivotField showAll="0"/>
    <pivotField numFmtId="1" showAll="0"/>
    <pivotField showAll="0"/>
    <pivotField showAll="0"/>
    <pivotField numFmtId="2" showAll="0"/>
    <pivotField dataField="1" showAll="0"/>
  </pivotFields>
  <rowFields count="1">
    <field x="9"/>
  </rowFields>
  <rowItems count="3">
    <i>
      <x/>
    </i>
    <i>
      <x v="1"/>
    </i>
    <i t="grand">
      <x/>
    </i>
  </rowItems>
  <colItems count="1">
    <i/>
  </colItems>
  <dataFields count="1">
    <dataField name="Average of Productivity_loss" fld="19" subtotal="average" baseField="9" baseItem="0"/>
  </dataFields>
  <formats count="2">
    <format dxfId="0">
      <pivotArea collapsedLevelsAreSubtotals="1" fieldPosition="0">
        <references count="1">
          <reference field="9" count="1">
            <x v="1"/>
          </reference>
        </references>
      </pivotArea>
    </format>
    <format dxfId="1">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52C59A6-152C-4805-9C15-545258A2683A}"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6:F8" firstHeaderRow="1" firstDataRow="1" firstDataCol="1"/>
  <pivotFields count="20">
    <pivotField showAll="0"/>
    <pivotField showAll="0"/>
    <pivotField showAll="0">
      <items count="4">
        <item x="1"/>
        <item x="0"/>
        <item x="2"/>
        <item t="default"/>
      </items>
    </pivotField>
    <pivotField showAll="0">
      <items count="11">
        <item x="0"/>
        <item x="9"/>
        <item x="3"/>
        <item x="2"/>
        <item x="8"/>
        <item x="7"/>
        <item x="5"/>
        <item x="1"/>
        <item x="6"/>
        <item x="4"/>
        <item t="default"/>
      </items>
    </pivotField>
    <pivotField showAll="0">
      <items count="7">
        <item x="5"/>
        <item x="4"/>
        <item x="3"/>
        <item x="1"/>
        <item x="0"/>
        <item x="2"/>
        <item t="default"/>
      </items>
    </pivotField>
    <pivotField showAll="0">
      <items count="4">
        <item x="1"/>
        <item x="0"/>
        <item x="2"/>
        <item t="default"/>
      </items>
    </pivotField>
    <pivotField showAll="0"/>
    <pivotField dataField="1" showAll="0"/>
    <pivotField showAll="0"/>
    <pivotField axis="axisRow" showAll="0">
      <items count="3">
        <item h="1" x="1"/>
        <item x="0"/>
        <item t="default"/>
      </items>
    </pivotField>
    <pivotField showAll="0">
      <items count="7">
        <item x="0"/>
        <item x="3"/>
        <item x="1"/>
        <item x="2"/>
        <item x="4"/>
        <item x="5"/>
        <item t="default"/>
      </items>
    </pivotField>
    <pivotField showAll="0" includeNewItemsInFilter="1"/>
    <pivotField showAll="0"/>
    <pivotField showAll="0"/>
    <pivotField showAll="0"/>
    <pivotField numFmtId="1" showAll="0"/>
    <pivotField showAll="0"/>
    <pivotField showAll="0"/>
    <pivotField numFmtId="2" showAll="0"/>
    <pivotField showAll="0"/>
  </pivotFields>
  <rowFields count="1">
    <field x="9"/>
  </rowFields>
  <rowItems count="2">
    <i>
      <x v="1"/>
    </i>
    <i t="grand">
      <x/>
    </i>
  </rowItems>
  <colItems count="1">
    <i/>
  </colItems>
  <dataFields count="1">
    <dataField name="Max of Sleep_Hours" fld="7" subtotal="max" baseField="9"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CE21920-6B97-4F46-B638-40573F30CC3D}"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F4" firstHeaderRow="1" firstDataRow="1" firstDataCol="1"/>
  <pivotFields count="20">
    <pivotField showAll="0"/>
    <pivotField showAll="0"/>
    <pivotField showAll="0">
      <items count="4">
        <item x="1"/>
        <item x="0"/>
        <item x="2"/>
        <item t="default"/>
      </items>
    </pivotField>
    <pivotField showAll="0">
      <items count="11">
        <item x="0"/>
        <item x="9"/>
        <item x="3"/>
        <item x="2"/>
        <item x="8"/>
        <item x="7"/>
        <item x="5"/>
        <item x="1"/>
        <item x="6"/>
        <item x="4"/>
        <item t="default"/>
      </items>
    </pivotField>
    <pivotField showAll="0">
      <items count="7">
        <item x="5"/>
        <item x="4"/>
        <item x="3"/>
        <item x="1"/>
        <item x="0"/>
        <item x="2"/>
        <item t="default"/>
      </items>
    </pivotField>
    <pivotField showAll="0">
      <items count="4">
        <item x="1"/>
        <item x="0"/>
        <item x="2"/>
        <item t="default"/>
      </items>
    </pivotField>
    <pivotField showAll="0"/>
    <pivotField dataField="1" showAll="0"/>
    <pivotField showAll="0"/>
    <pivotField axis="axisRow" showAll="0">
      <items count="3">
        <item x="1"/>
        <item x="0"/>
        <item t="default"/>
      </items>
    </pivotField>
    <pivotField showAll="0">
      <items count="7">
        <item x="0"/>
        <item x="3"/>
        <item x="1"/>
        <item x="2"/>
        <item x="4"/>
        <item x="5"/>
        <item t="default"/>
      </items>
    </pivotField>
    <pivotField showAll="0" includeNewItemsInFilter="1"/>
    <pivotField showAll="0"/>
    <pivotField showAll="0"/>
    <pivotField showAll="0"/>
    <pivotField numFmtId="1" showAll="0"/>
    <pivotField showAll="0"/>
    <pivotField showAll="0"/>
    <pivotField numFmtId="2" showAll="0"/>
    <pivotField showAll="0"/>
  </pivotFields>
  <rowFields count="1">
    <field x="9"/>
  </rowFields>
  <rowItems count="3">
    <i>
      <x/>
    </i>
    <i>
      <x v="1"/>
    </i>
    <i t="grand">
      <x/>
    </i>
  </rowItems>
  <colItems count="1">
    <i/>
  </colItems>
  <dataFields count="1">
    <dataField name="Average of Sleep_Hours" fld="7" subtotal="average" baseField="9" baseItem="0"/>
  </dataFields>
  <formats count="2">
    <format dxfId="8">
      <pivotArea collapsedLevelsAreSubtotals="1" fieldPosition="0">
        <references count="1">
          <reference field="9" count="1">
            <x v="1"/>
          </reference>
        </references>
      </pivotArea>
    </format>
    <format dxfId="9">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931F5DA5-6E7B-4AA2-A2D6-0876B92AACCA}"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B14" firstHeaderRow="1" firstDataRow="1" firstDataCol="1"/>
  <pivotFields count="20">
    <pivotField showAll="0"/>
    <pivotField showAll="0"/>
    <pivotField showAll="0">
      <items count="4">
        <item x="1"/>
        <item x="0"/>
        <item x="2"/>
        <item t="default"/>
      </items>
    </pivotField>
    <pivotField showAll="0">
      <items count="11">
        <item x="0"/>
        <item x="9"/>
        <item x="3"/>
        <item x="2"/>
        <item x="8"/>
        <item x="7"/>
        <item x="5"/>
        <item x="1"/>
        <item x="6"/>
        <item x="4"/>
        <item t="default"/>
      </items>
    </pivotField>
    <pivotField showAll="0">
      <items count="7">
        <item x="5"/>
        <item x="4"/>
        <item x="3"/>
        <item x="1"/>
        <item x="0"/>
        <item x="2"/>
        <item t="default"/>
      </items>
    </pivotField>
    <pivotField showAll="0">
      <items count="4">
        <item x="1"/>
        <item x="0"/>
        <item x="2"/>
        <item t="default"/>
      </items>
    </pivotField>
    <pivotField dataField="1" showAll="0"/>
    <pivotField showAll="0"/>
    <pivotField showAll="0"/>
    <pivotField axis="axisRow" showAll="0">
      <items count="3">
        <item x="1"/>
        <item x="0"/>
        <item t="default"/>
      </items>
    </pivotField>
    <pivotField showAll="0">
      <items count="7">
        <item x="0"/>
        <item x="3"/>
        <item x="1"/>
        <item x="2"/>
        <item x="4"/>
        <item x="5"/>
        <item t="default"/>
      </items>
    </pivotField>
    <pivotField showAll="0" includeNewItemsInFilter="1"/>
    <pivotField showAll="0"/>
    <pivotField showAll="0"/>
    <pivotField showAll="0"/>
    <pivotField numFmtId="1" showAll="0"/>
    <pivotField showAll="0"/>
    <pivotField showAll="0"/>
    <pivotField numFmtId="2" showAll="0"/>
    <pivotField showAll="0"/>
  </pivotFields>
  <rowFields count="1">
    <field x="9"/>
  </rowFields>
  <rowItems count="3">
    <i>
      <x/>
    </i>
    <i>
      <x v="1"/>
    </i>
    <i t="grand">
      <x/>
    </i>
  </rowItems>
  <colItems count="1">
    <i/>
  </colItems>
  <dataFields count="1">
    <dataField name="Average of Weekly_Work_Hours" fld="6" subtotal="average" baseField="9" baseItem="0"/>
  </dataFields>
  <formats count="2">
    <format dxfId="12">
      <pivotArea collapsedLevelsAreSubtotals="1" fieldPosition="0">
        <references count="1">
          <reference field="9" count="1">
            <x v="1"/>
          </reference>
        </references>
      </pivotArea>
    </format>
    <format dxfId="13">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86C6590D-F288-4FF7-9F7F-D2A25A769EB2}" name="PivotTable1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6:F29" firstHeaderRow="1" firstDataRow="1" firstDataCol="1"/>
  <pivotFields count="20">
    <pivotField showAll="0"/>
    <pivotField showAll="0"/>
    <pivotField showAll="0">
      <items count="4">
        <item x="1"/>
        <item x="0"/>
        <item x="2"/>
        <item t="default"/>
      </items>
    </pivotField>
    <pivotField showAll="0">
      <items count="11">
        <item x="0"/>
        <item x="9"/>
        <item x="3"/>
        <item x="2"/>
        <item x="8"/>
        <item x="7"/>
        <item x="5"/>
        <item x="1"/>
        <item x="6"/>
        <item x="4"/>
        <item t="default"/>
      </items>
    </pivotField>
    <pivotField showAll="0">
      <items count="7">
        <item x="5"/>
        <item x="4"/>
        <item x="3"/>
        <item x="1"/>
        <item x="0"/>
        <item x="2"/>
        <item t="default"/>
      </items>
    </pivotField>
    <pivotField showAll="0">
      <items count="4">
        <item x="1"/>
        <item x="0"/>
        <item x="2"/>
        <item t="default"/>
      </items>
    </pivotField>
    <pivotField dataField="1" showAll="0"/>
    <pivotField showAll="0"/>
    <pivotField showAll="0"/>
    <pivotField axis="axisRow" showAll="0">
      <items count="3">
        <item x="1"/>
        <item x="0"/>
        <item t="default"/>
      </items>
    </pivotField>
    <pivotField showAll="0">
      <items count="7">
        <item x="0"/>
        <item x="3"/>
        <item x="1"/>
        <item x="2"/>
        <item x="4"/>
        <item x="5"/>
        <item t="default"/>
      </items>
    </pivotField>
    <pivotField showAll="0" includeNewItemsInFilter="1"/>
    <pivotField showAll="0"/>
    <pivotField showAll="0"/>
    <pivotField showAll="0"/>
    <pivotField numFmtId="1" showAll="0"/>
    <pivotField showAll="0"/>
    <pivotField showAll="0"/>
    <pivotField numFmtId="2" showAll="0"/>
    <pivotField showAll="0"/>
  </pivotFields>
  <rowFields count="1">
    <field x="9"/>
  </rowFields>
  <rowItems count="3">
    <i>
      <x/>
    </i>
    <i>
      <x v="1"/>
    </i>
    <i t="grand">
      <x/>
    </i>
  </rowItems>
  <colItems count="1">
    <i/>
  </colItems>
  <dataFields count="1">
    <dataField name="Min of Weekly_Work_Hours" fld="6" subtotal="min" baseField="9"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B4D20195-09D8-4BC5-AE26-5D70CCF6D461}"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1:B23" firstHeaderRow="1" firstDataRow="1" firstDataCol="1"/>
  <pivotFields count="20">
    <pivotField showAll="0"/>
    <pivotField showAll="0"/>
    <pivotField showAll="0">
      <items count="4">
        <item x="1"/>
        <item x="0"/>
        <item x="2"/>
        <item t="default"/>
      </items>
    </pivotField>
    <pivotField showAll="0">
      <items count="11">
        <item x="0"/>
        <item x="9"/>
        <item x="3"/>
        <item x="2"/>
        <item x="8"/>
        <item x="7"/>
        <item x="5"/>
        <item x="1"/>
        <item x="6"/>
        <item x="4"/>
        <item t="default"/>
      </items>
    </pivotField>
    <pivotField showAll="0">
      <items count="7">
        <item x="5"/>
        <item x="4"/>
        <item x="3"/>
        <item x="1"/>
        <item x="0"/>
        <item x="2"/>
        <item t="default"/>
      </items>
    </pivotField>
    <pivotField showAll="0">
      <items count="4">
        <item x="1"/>
        <item x="0"/>
        <item x="2"/>
        <item t="default"/>
      </items>
    </pivotField>
    <pivotField showAll="0"/>
    <pivotField dataField="1" showAll="0"/>
    <pivotField showAll="0"/>
    <pivotField axis="axisRow" showAll="0">
      <items count="3">
        <item h="1" x="1"/>
        <item x="0"/>
        <item t="default"/>
      </items>
    </pivotField>
    <pivotField showAll="0">
      <items count="7">
        <item x="0"/>
        <item x="3"/>
        <item x="1"/>
        <item x="2"/>
        <item x="4"/>
        <item x="5"/>
        <item t="default"/>
      </items>
    </pivotField>
    <pivotField showAll="0" includeNewItemsInFilter="1"/>
    <pivotField showAll="0"/>
    <pivotField showAll="0"/>
    <pivotField showAll="0"/>
    <pivotField numFmtId="1" showAll="0"/>
    <pivotField showAll="0"/>
    <pivotField showAll="0"/>
    <pivotField numFmtId="2" showAll="0"/>
    <pivotField showAll="0"/>
  </pivotFields>
  <rowFields count="1">
    <field x="9"/>
  </rowFields>
  <rowItems count="2">
    <i>
      <x v="1"/>
    </i>
    <i t="grand">
      <x/>
    </i>
  </rowItems>
  <colItems count="1">
    <i/>
  </colItems>
  <dataFields count="1">
    <dataField name="Min of Sleep_Hours" fld="7" subtotal="min" baseField="9"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F1049F6E-4725-44CA-96D5-2F6162466EBE}"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C9" firstHeaderRow="0" firstDataRow="1" firstDataCol="1"/>
  <pivotFields count="20">
    <pivotField dataField="1" showAll="0"/>
    <pivotField showAll="0"/>
    <pivotField showAll="0">
      <items count="4">
        <item x="1"/>
        <item x="0"/>
        <item x="2"/>
        <item t="default"/>
      </items>
    </pivotField>
    <pivotField showAll="0">
      <items count="11">
        <item x="0"/>
        <item x="9"/>
        <item x="3"/>
        <item x="2"/>
        <item x="8"/>
        <item x="7"/>
        <item x="5"/>
        <item x="1"/>
        <item x="6"/>
        <item x="4"/>
        <item t="default"/>
      </items>
    </pivotField>
    <pivotField showAll="0">
      <items count="7">
        <item x="5"/>
        <item x="4"/>
        <item x="3"/>
        <item x="1"/>
        <item x="0"/>
        <item x="2"/>
        <item t="default"/>
      </items>
    </pivotField>
    <pivotField showAll="0">
      <items count="4">
        <item x="1"/>
        <item x="0"/>
        <item x="2"/>
        <item t="default"/>
      </items>
    </pivotField>
    <pivotField showAll="0"/>
    <pivotField showAll="0"/>
    <pivotField showAll="0"/>
    <pivotField axis="axisRow" showAll="0">
      <items count="3">
        <item x="1"/>
        <item x="0"/>
        <item t="default"/>
      </items>
    </pivotField>
    <pivotField showAll="0">
      <items count="7">
        <item x="0"/>
        <item x="3"/>
        <item x="1"/>
        <item x="2"/>
        <item x="4"/>
        <item x="5"/>
        <item t="default"/>
      </items>
    </pivotField>
    <pivotField showAll="0" includeNewItemsInFilter="1"/>
    <pivotField showAll="0"/>
    <pivotField showAll="0"/>
    <pivotField showAll="0"/>
    <pivotField numFmtId="1" showAll="0"/>
    <pivotField showAll="0"/>
    <pivotField showAll="0"/>
    <pivotField numFmtId="2" showAll="0"/>
    <pivotField showAll="0"/>
  </pivotFields>
  <rowFields count="1">
    <field x="9"/>
  </rowFields>
  <rowItems count="3">
    <i>
      <x/>
    </i>
    <i>
      <x v="1"/>
    </i>
    <i t="grand">
      <x/>
    </i>
  </rowItems>
  <colFields count="1">
    <field x="-2"/>
  </colFields>
  <colItems count="2">
    <i>
      <x/>
    </i>
    <i i="1">
      <x v="1"/>
    </i>
  </colItems>
  <dataFields count="2">
    <dataField name="Count of Employee_ID" fld="0" subtotal="count" baseField="9" baseItem="1"/>
    <dataField name="Count of Employee_ID2" fld="0" subtotal="count" showDataAs="percentOfTotal" baseField="9" baseItem="1" numFmtId="10"/>
  </dataFields>
  <formats count="1">
    <format dxfId="14">
      <pivotArea collapsedLevelsAreSubtotals="1" fieldPosition="0">
        <references count="2">
          <reference field="4294967294" count="1" selected="0">
            <x v="1"/>
          </reference>
          <reference field="9"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EBDE8541-F736-4F52-B868-91D6F09A85CD}" name="PivotTable1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0:B33" firstHeaderRow="1" firstDataRow="1" firstDataCol="1"/>
  <pivotFields count="20">
    <pivotField showAll="0"/>
    <pivotField dataField="1" showAll="0"/>
    <pivotField showAll="0">
      <items count="4">
        <item x="1"/>
        <item x="0"/>
        <item x="2"/>
        <item t="default"/>
      </items>
    </pivotField>
    <pivotField showAll="0">
      <items count="11">
        <item x="0"/>
        <item x="9"/>
        <item x="3"/>
        <item x="2"/>
        <item x="8"/>
        <item x="7"/>
        <item x="5"/>
        <item x="1"/>
        <item x="6"/>
        <item x="4"/>
        <item t="default"/>
      </items>
    </pivotField>
    <pivotField showAll="0">
      <items count="7">
        <item x="5"/>
        <item x="4"/>
        <item x="3"/>
        <item x="1"/>
        <item x="0"/>
        <item x="2"/>
        <item t="default"/>
      </items>
    </pivotField>
    <pivotField showAll="0">
      <items count="4">
        <item x="1"/>
        <item x="0"/>
        <item x="2"/>
        <item t="default"/>
      </items>
    </pivotField>
    <pivotField showAll="0"/>
    <pivotField showAll="0"/>
    <pivotField showAll="0"/>
    <pivotField axis="axisRow" showAll="0">
      <items count="3">
        <item x="1"/>
        <item x="0"/>
        <item t="default"/>
      </items>
    </pivotField>
    <pivotField showAll="0">
      <items count="7">
        <item x="0"/>
        <item x="3"/>
        <item x="1"/>
        <item x="2"/>
        <item x="4"/>
        <item x="5"/>
        <item t="default"/>
      </items>
    </pivotField>
    <pivotField showAll="0" includeNewItemsInFilter="1"/>
    <pivotField showAll="0"/>
    <pivotField showAll="0"/>
    <pivotField showAll="0"/>
    <pivotField numFmtId="1" showAll="0"/>
    <pivotField showAll="0"/>
    <pivotField showAll="0"/>
    <pivotField numFmtId="2" showAll="0"/>
    <pivotField showAll="0"/>
  </pivotFields>
  <rowFields count="1">
    <field x="9"/>
  </rowFields>
  <rowItems count="3">
    <i>
      <x/>
    </i>
    <i>
      <x v="1"/>
    </i>
    <i t="grand">
      <x/>
    </i>
  </rowItems>
  <colItems count="1">
    <i/>
  </colItems>
  <dataFields count="1">
    <dataField name="Min of Age" fld="1" subtotal="min" baseField="9"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74D127A5-D91E-4E23-ABF9-4663C017FB2E}"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3" firstHeaderRow="1" firstDataRow="1" firstDataCol="1"/>
  <pivotFields count="20">
    <pivotField showAll="0"/>
    <pivotField showAll="0"/>
    <pivotField showAll="0">
      <items count="4">
        <item x="1"/>
        <item x="0"/>
        <item x="2"/>
        <item t="default"/>
      </items>
    </pivotField>
    <pivotField showAll="0">
      <items count="11">
        <item x="0"/>
        <item x="9"/>
        <item x="3"/>
        <item x="2"/>
        <item x="8"/>
        <item x="7"/>
        <item x="5"/>
        <item x="1"/>
        <item x="6"/>
        <item x="4"/>
        <item t="default"/>
      </items>
    </pivotField>
    <pivotField showAll="0">
      <items count="7">
        <item x="5"/>
        <item x="4"/>
        <item x="3"/>
        <item x="1"/>
        <item x="0"/>
        <item x="2"/>
        <item t="default"/>
      </items>
    </pivotField>
    <pivotField showAll="0">
      <items count="4">
        <item x="1"/>
        <item x="0"/>
        <item x="2"/>
        <item t="default"/>
      </items>
    </pivotField>
    <pivotField showAll="0"/>
    <pivotField dataField="1" showAll="0"/>
    <pivotField showAll="0"/>
    <pivotField axis="axisRow" showAll="0">
      <items count="3">
        <item h="1" x="1"/>
        <item x="0"/>
        <item t="default"/>
      </items>
    </pivotField>
    <pivotField showAll="0">
      <items count="7">
        <item x="0"/>
        <item x="3"/>
        <item x="1"/>
        <item x="2"/>
        <item x="4"/>
        <item x="5"/>
        <item t="default"/>
      </items>
    </pivotField>
    <pivotField showAll="0" includeNewItemsInFilter="1"/>
    <pivotField showAll="0"/>
    <pivotField showAll="0"/>
    <pivotField showAll="0"/>
    <pivotField numFmtId="1" showAll="0"/>
    <pivotField showAll="0"/>
    <pivotField showAll="0"/>
    <pivotField numFmtId="2" showAll="0"/>
    <pivotField showAll="0"/>
  </pivotFields>
  <rowFields count="1">
    <field x="9"/>
  </rowFields>
  <rowItems count="2">
    <i>
      <x v="1"/>
    </i>
    <i t="grand">
      <x/>
    </i>
  </rowItems>
  <colItems count="1">
    <i/>
  </colItems>
  <dataFields count="1">
    <dataField name="Max of Sleep_Hours" fld="7" subtotal="max" baseField="9"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64CEB792-D0E5-41EA-96C1-4E4996F0DDBF}" name="PivotTable2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8:B55" firstHeaderRow="1" firstDataRow="1" firstDataCol="1"/>
  <pivotFields count="20">
    <pivotField showAll="0"/>
    <pivotField showAll="0"/>
    <pivotField showAll="0">
      <items count="4">
        <item x="1"/>
        <item x="0"/>
        <item x="2"/>
        <item t="default"/>
      </items>
    </pivotField>
    <pivotField showAll="0">
      <items count="11">
        <item x="0"/>
        <item x="9"/>
        <item x="3"/>
        <item x="2"/>
        <item x="8"/>
        <item x="7"/>
        <item x="5"/>
        <item x="1"/>
        <item x="6"/>
        <item x="4"/>
        <item t="default"/>
      </items>
    </pivotField>
    <pivotField showAll="0">
      <items count="7">
        <item x="5"/>
        <item x="4"/>
        <item x="3"/>
        <item x="1"/>
        <item x="0"/>
        <item x="2"/>
        <item t="default"/>
      </items>
    </pivotField>
    <pivotField showAll="0">
      <items count="4">
        <item x="1"/>
        <item x="0"/>
        <item x="2"/>
        <item t="default"/>
      </items>
    </pivotField>
    <pivotField showAll="0"/>
    <pivotField showAll="0"/>
    <pivotField showAll="0"/>
    <pivotField showAll="0"/>
    <pivotField axis="axisRow" showAll="0">
      <items count="7">
        <item x="0"/>
        <item x="3"/>
        <item x="1"/>
        <item x="2"/>
        <item x="4"/>
        <item x="5"/>
        <item t="default"/>
      </items>
    </pivotField>
    <pivotField showAll="0" includeNewItemsInFilter="1"/>
    <pivotField showAll="0"/>
    <pivotField showAll="0"/>
    <pivotField showAll="0"/>
    <pivotField numFmtId="1" showAll="0"/>
    <pivotField showAll="0"/>
    <pivotField showAll="0"/>
    <pivotField dataField="1" numFmtId="2" showAll="0"/>
    <pivotField showAll="0"/>
  </pivotFields>
  <rowFields count="1">
    <field x="10"/>
  </rowFields>
  <rowItems count="7">
    <i>
      <x/>
    </i>
    <i>
      <x v="1"/>
    </i>
    <i>
      <x v="2"/>
    </i>
    <i>
      <x v="3"/>
    </i>
    <i>
      <x v="4"/>
    </i>
    <i>
      <x v="5"/>
    </i>
    <i t="grand">
      <x/>
    </i>
  </rowItems>
  <colItems count="1">
    <i/>
  </colItems>
  <dataFields count="1">
    <dataField name="Average of STRESS_SLEEP CORRELATION" fld="18" subtotal="average" baseField="0" baseItem="0"/>
  </dataFields>
  <formats count="1">
    <format dxfId="2">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0731227B-0FF7-403D-9422-76AD9A1285E9}"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O96" firstHeaderRow="1" firstDataRow="2" firstDataCol="1"/>
  <pivotFields count="20">
    <pivotField showAll="0"/>
    <pivotField showAll="0"/>
    <pivotField showAll="0">
      <items count="4">
        <item x="1"/>
        <item x="0"/>
        <item x="2"/>
        <item t="default"/>
      </items>
    </pivotField>
    <pivotField showAll="0">
      <items count="11">
        <item x="0"/>
        <item x="9"/>
        <item x="3"/>
        <item x="2"/>
        <item x="8"/>
        <item x="7"/>
        <item x="5"/>
        <item x="1"/>
        <item x="6"/>
        <item x="4"/>
        <item t="default"/>
      </items>
    </pivotField>
    <pivotField showAll="0">
      <items count="7">
        <item x="5"/>
        <item x="4"/>
        <item x="3"/>
        <item x="1"/>
        <item x="0"/>
        <item x="2"/>
        <item t="default"/>
      </items>
    </pivotField>
    <pivotField showAll="0">
      <items count="4">
        <item x="1"/>
        <item x="0"/>
        <item x="2"/>
        <item t="default"/>
      </items>
    </pivotField>
    <pivotField showAll="0"/>
    <pivotField showAll="0"/>
    <pivotField showAll="0"/>
    <pivotField showAll="0"/>
    <pivotField axis="axisCol" showAll="0">
      <items count="7">
        <item x="0"/>
        <item x="3"/>
        <item x="1"/>
        <item x="2"/>
        <item x="4"/>
        <item x="5"/>
        <item t="default"/>
      </items>
    </pivotField>
    <pivotField axis="axisRow" showAll="0" includeNewItemsInFilter="1" avgSubtotal="1">
      <items count="92">
        <item x="44"/>
        <item x="90"/>
        <item x="86"/>
        <item x="84"/>
        <item x="81"/>
        <item x="82"/>
        <item x="89"/>
        <item x="83"/>
        <item x="79"/>
        <item x="85"/>
        <item x="47"/>
        <item x="87"/>
        <item x="88"/>
        <item x="72"/>
        <item x="25"/>
        <item x="26"/>
        <item x="73"/>
        <item x="80"/>
        <item x="71"/>
        <item x="78"/>
        <item x="66"/>
        <item x="34"/>
        <item x="30"/>
        <item x="58"/>
        <item x="59"/>
        <item x="68"/>
        <item x="13"/>
        <item x="19"/>
        <item x="61"/>
        <item x="15"/>
        <item x="77"/>
        <item x="49"/>
        <item x="37"/>
        <item x="51"/>
        <item x="62"/>
        <item x="76"/>
        <item x="16"/>
        <item x="65"/>
        <item x="4"/>
        <item x="31"/>
        <item x="24"/>
        <item x="8"/>
        <item x="12"/>
        <item x="14"/>
        <item x="54"/>
        <item x="48"/>
        <item x="23"/>
        <item x="75"/>
        <item x="41"/>
        <item x="45"/>
        <item x="17"/>
        <item x="39"/>
        <item x="22"/>
        <item x="35"/>
        <item x="27"/>
        <item x="53"/>
        <item x="67"/>
        <item x="21"/>
        <item x="33"/>
        <item x="7"/>
        <item x="38"/>
        <item x="32"/>
        <item x="28"/>
        <item x="11"/>
        <item x="0"/>
        <item x="18"/>
        <item x="10"/>
        <item x="2"/>
        <item x="40"/>
        <item x="55"/>
        <item x="9"/>
        <item x="52"/>
        <item x="1"/>
        <item x="69"/>
        <item x="70"/>
        <item x="42"/>
        <item x="5"/>
        <item x="43"/>
        <item x="57"/>
        <item x="29"/>
        <item x="56"/>
        <item x="50"/>
        <item x="20"/>
        <item x="36"/>
        <item x="63"/>
        <item x="60"/>
        <item x="46"/>
        <item x="64"/>
        <item x="6"/>
        <item x="74"/>
        <item x="3"/>
        <item t="avg"/>
      </items>
    </pivotField>
    <pivotField dataField="1" showAll="0"/>
    <pivotField showAll="0"/>
    <pivotField showAll="0"/>
    <pivotField numFmtId="1" showAll="0"/>
    <pivotField showAll="0"/>
    <pivotField showAll="0"/>
    <pivotField numFmtId="2" showAll="0"/>
    <pivotField showAll="0"/>
  </pivotFields>
  <rowFields count="1">
    <field x="11"/>
  </rowFields>
  <rowItems count="9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t="grand">
      <x/>
    </i>
  </rowItems>
  <colFields count="1">
    <field x="10"/>
  </colFields>
  <colItems count="7">
    <i>
      <x/>
    </i>
    <i>
      <x v="1"/>
    </i>
    <i>
      <x v="2"/>
    </i>
    <i>
      <x v="3"/>
    </i>
    <i>
      <x v="4"/>
    </i>
    <i>
      <x v="5"/>
    </i>
    <i t="grand">
      <x/>
    </i>
  </colItems>
  <dataFields count="1">
    <dataField name="Average of Caffeine_Intake_Cups" fld="12" subtotal="average" baseField="11" baseItem="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AFBFDAB0-FFC3-46F3-9F52-8D018659AC94}" name="PivotTable1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5:B28" firstHeaderRow="1" firstDataRow="1" firstDataCol="1"/>
  <pivotFields count="20">
    <pivotField showAll="0"/>
    <pivotField dataField="1" showAll="0"/>
    <pivotField showAll="0">
      <items count="4">
        <item x="1"/>
        <item x="0"/>
        <item x="2"/>
        <item t="default"/>
      </items>
    </pivotField>
    <pivotField showAll="0">
      <items count="11">
        <item x="0"/>
        <item x="9"/>
        <item x="3"/>
        <item x="2"/>
        <item x="8"/>
        <item x="7"/>
        <item x="5"/>
        <item x="1"/>
        <item x="6"/>
        <item x="4"/>
        <item t="default"/>
      </items>
    </pivotField>
    <pivotField showAll="0">
      <items count="7">
        <item x="5"/>
        <item x="4"/>
        <item x="3"/>
        <item x="1"/>
        <item x="0"/>
        <item x="2"/>
        <item t="default"/>
      </items>
    </pivotField>
    <pivotField showAll="0">
      <items count="4">
        <item x="1"/>
        <item x="0"/>
        <item x="2"/>
        <item t="default"/>
      </items>
    </pivotField>
    <pivotField showAll="0"/>
    <pivotField showAll="0"/>
    <pivotField showAll="0"/>
    <pivotField axis="axisRow" showAll="0">
      <items count="3">
        <item x="1"/>
        <item x="0"/>
        <item t="default"/>
      </items>
    </pivotField>
    <pivotField showAll="0">
      <items count="7">
        <item x="0"/>
        <item x="3"/>
        <item x="1"/>
        <item x="2"/>
        <item x="4"/>
        <item x="5"/>
        <item t="default"/>
      </items>
    </pivotField>
    <pivotField showAll="0" includeNewItemsInFilter="1"/>
    <pivotField showAll="0"/>
    <pivotField showAll="0"/>
    <pivotField showAll="0"/>
    <pivotField numFmtId="1" showAll="0"/>
    <pivotField showAll="0"/>
    <pivotField showAll="0"/>
    <pivotField numFmtId="2" showAll="0"/>
    <pivotField showAll="0"/>
  </pivotFields>
  <rowFields count="1">
    <field x="9"/>
  </rowFields>
  <rowItems count="3">
    <i>
      <x/>
    </i>
    <i>
      <x v="1"/>
    </i>
    <i t="grand">
      <x/>
    </i>
  </rowItems>
  <colItems count="1">
    <i/>
  </colItems>
  <dataFields count="1">
    <dataField name="Max of Age" fld="1" subtotal="max" baseField="9"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B9C6F097-698B-4954-A977-5661808174A0}"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6:F19" firstHeaderRow="1" firstDataRow="1" firstDataCol="1"/>
  <pivotFields count="20">
    <pivotField showAll="0"/>
    <pivotField showAll="0"/>
    <pivotField showAll="0">
      <items count="4">
        <item x="1"/>
        <item x="0"/>
        <item x="2"/>
        <item t="default"/>
      </items>
    </pivotField>
    <pivotField showAll="0">
      <items count="11">
        <item x="0"/>
        <item x="9"/>
        <item x="3"/>
        <item x="2"/>
        <item x="8"/>
        <item x="7"/>
        <item x="5"/>
        <item x="1"/>
        <item x="6"/>
        <item x="4"/>
        <item t="default"/>
      </items>
    </pivotField>
    <pivotField showAll="0">
      <items count="7">
        <item x="5"/>
        <item x="4"/>
        <item x="3"/>
        <item x="1"/>
        <item x="0"/>
        <item x="2"/>
        <item t="default"/>
      </items>
    </pivotField>
    <pivotField showAll="0">
      <items count="4">
        <item x="1"/>
        <item x="0"/>
        <item x="2"/>
        <item t="default"/>
      </items>
    </pivotField>
    <pivotField showAll="0"/>
    <pivotField showAll="0"/>
    <pivotField showAll="0"/>
    <pivotField axis="axisRow" showAll="0">
      <items count="3">
        <item x="1"/>
        <item x="0"/>
        <item t="default"/>
      </items>
    </pivotField>
    <pivotField showAll="0">
      <items count="7">
        <item x="0"/>
        <item x="3"/>
        <item x="1"/>
        <item x="2"/>
        <item x="4"/>
        <item x="5"/>
        <item t="default"/>
      </items>
    </pivotField>
    <pivotField showAll="0" includeNewItemsInFilter="1"/>
    <pivotField showAll="0"/>
    <pivotField showAll="0"/>
    <pivotField showAll="0"/>
    <pivotField dataField="1" numFmtId="1" showAll="0"/>
    <pivotField showAll="0"/>
    <pivotField showAll="0"/>
    <pivotField numFmtId="2" showAll="0"/>
    <pivotField showAll="0"/>
  </pivotFields>
  <rowFields count="1">
    <field x="9"/>
  </rowFields>
  <rowItems count="3">
    <i>
      <x/>
    </i>
    <i>
      <x v="1"/>
    </i>
    <i t="grand">
      <x/>
    </i>
  </rowItems>
  <colItems count="1">
    <i/>
  </colItems>
  <dataFields count="1">
    <dataField name="Average of Disorder severity" fld="15" subtotal="average" baseField="9" baseItem="0"/>
  </dataFields>
  <formats count="2">
    <format dxfId="4">
      <pivotArea collapsedLevelsAreSubtotals="1" fieldPosition="0">
        <references count="1">
          <reference field="9" count="1">
            <x v="1"/>
          </reference>
        </references>
      </pivotArea>
    </format>
    <format dxfId="5">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02F6907D-1894-4743-A6DA-1A03A9E37E19}" name="PivotTable1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7:E45" firstHeaderRow="1" firstDataRow="2" firstDataCol="1"/>
  <pivotFields count="20">
    <pivotField showAll="0"/>
    <pivotField showAll="0"/>
    <pivotField showAll="0">
      <items count="4">
        <item x="1"/>
        <item x="0"/>
        <item x="2"/>
        <item t="default"/>
      </items>
    </pivotField>
    <pivotField showAll="0">
      <items count="11">
        <item x="0"/>
        <item x="9"/>
        <item x="3"/>
        <item x="2"/>
        <item x="8"/>
        <item x="7"/>
        <item x="5"/>
        <item x="1"/>
        <item x="6"/>
        <item x="4"/>
        <item t="default"/>
      </items>
    </pivotField>
    <pivotField showAll="0">
      <items count="7">
        <item x="5"/>
        <item x="4"/>
        <item x="3"/>
        <item x="1"/>
        <item x="0"/>
        <item x="2"/>
        <item t="default"/>
      </items>
    </pivotField>
    <pivotField axis="axisCol" showAll="0">
      <items count="4">
        <item x="1"/>
        <item x="0"/>
        <item x="2"/>
        <item t="default"/>
      </items>
    </pivotField>
    <pivotField showAll="0"/>
    <pivotField showAll="0"/>
    <pivotField showAll="0"/>
    <pivotField showAll="0"/>
    <pivotField axis="axisRow" showAll="0" sortType="ascending">
      <items count="7">
        <item x="0"/>
        <item x="3"/>
        <item x="1"/>
        <item x="2"/>
        <item x="4"/>
        <item x="5"/>
        <item t="default"/>
      </items>
      <autoSortScope>
        <pivotArea dataOnly="0" outline="0" fieldPosition="0">
          <references count="2">
            <reference field="4294967294" count="1" selected="0">
              <x v="0"/>
            </reference>
            <reference field="5" count="1" selected="0">
              <x v="1"/>
            </reference>
          </references>
        </pivotArea>
      </autoSortScope>
    </pivotField>
    <pivotField showAll="0" includeNewItemsInFilter="1"/>
    <pivotField showAll="0"/>
    <pivotField showAll="0"/>
    <pivotField showAll="0"/>
    <pivotField numFmtId="1" showAll="0"/>
    <pivotField showAll="0"/>
    <pivotField dataField="1" showAll="0"/>
    <pivotField numFmtId="2" showAll="0"/>
    <pivotField showAll="0"/>
  </pivotFields>
  <rowFields count="1">
    <field x="10"/>
  </rowFields>
  <rowItems count="7">
    <i>
      <x v="2"/>
    </i>
    <i>
      <x v="1"/>
    </i>
    <i>
      <x v="5"/>
    </i>
    <i>
      <x/>
    </i>
    <i>
      <x v="3"/>
    </i>
    <i>
      <x v="4"/>
    </i>
    <i t="grand">
      <x/>
    </i>
  </rowItems>
  <colFields count="1">
    <field x="5"/>
  </colFields>
  <colItems count="4">
    <i>
      <x/>
    </i>
    <i>
      <x v="1"/>
    </i>
    <i>
      <x v="2"/>
    </i>
    <i t="grand">
      <x/>
    </i>
  </colItems>
  <dataFields count="1">
    <dataField name="Average of STRESS TO WORK RATIO" fld="17" subtotal="average" baseField="5" baseItem="0" numFmtId="2"/>
  </dataFields>
  <formats count="1">
    <format dxfId="3">
      <pivotArea outline="0" collapsedLevelsAreSubtotals="1" fieldPosition="0"/>
    </format>
  </formats>
  <chartFormats count="3">
    <chartFormat chart="5" format="12" series="1">
      <pivotArea type="data" outline="0" fieldPosition="0">
        <references count="2">
          <reference field="4294967294" count="1" selected="0">
            <x v="0"/>
          </reference>
          <reference field="5" count="1" selected="0">
            <x v="0"/>
          </reference>
        </references>
      </pivotArea>
    </chartFormat>
    <chartFormat chart="5" format="13" series="1">
      <pivotArea type="data" outline="0" fieldPosition="0">
        <references count="2">
          <reference field="4294967294" count="1" selected="0">
            <x v="0"/>
          </reference>
          <reference field="5" count="1" selected="0">
            <x v="1"/>
          </reference>
        </references>
      </pivotArea>
    </chartFormat>
    <chartFormat chart="5" format="14"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BB380B29-C8D0-401C-8836-FAB52610FAB4}"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1:F24" firstHeaderRow="1" firstDataRow="1" firstDataCol="1"/>
  <pivotFields count="20">
    <pivotField showAll="0"/>
    <pivotField showAll="0"/>
    <pivotField showAll="0">
      <items count="4">
        <item x="1"/>
        <item x="0"/>
        <item x="2"/>
        <item t="default"/>
      </items>
    </pivotField>
    <pivotField showAll="0">
      <items count="11">
        <item x="0"/>
        <item x="9"/>
        <item x="3"/>
        <item x="2"/>
        <item x="8"/>
        <item x="7"/>
        <item x="5"/>
        <item x="1"/>
        <item x="6"/>
        <item x="4"/>
        <item t="default"/>
      </items>
    </pivotField>
    <pivotField showAll="0">
      <items count="7">
        <item x="5"/>
        <item x="4"/>
        <item x="3"/>
        <item x="1"/>
        <item x="0"/>
        <item x="2"/>
        <item t="default"/>
      </items>
    </pivotField>
    <pivotField showAll="0">
      <items count="4">
        <item x="1"/>
        <item x="0"/>
        <item x="2"/>
        <item t="default"/>
      </items>
    </pivotField>
    <pivotField dataField="1" showAll="0"/>
    <pivotField showAll="0"/>
    <pivotField showAll="0"/>
    <pivotField axis="axisRow" showAll="0">
      <items count="3">
        <item x="1"/>
        <item x="0"/>
        <item t="default"/>
      </items>
    </pivotField>
    <pivotField showAll="0">
      <items count="7">
        <item x="0"/>
        <item x="3"/>
        <item x="1"/>
        <item x="2"/>
        <item x="4"/>
        <item x="5"/>
        <item t="default"/>
      </items>
    </pivotField>
    <pivotField showAll="0" includeNewItemsInFilter="1"/>
    <pivotField showAll="0"/>
    <pivotField showAll="0"/>
    <pivotField showAll="0"/>
    <pivotField numFmtId="1" showAll="0"/>
    <pivotField showAll="0"/>
    <pivotField showAll="0"/>
    <pivotField numFmtId="2" showAll="0"/>
    <pivotField showAll="0"/>
  </pivotFields>
  <rowFields count="1">
    <field x="9"/>
  </rowFields>
  <rowItems count="3">
    <i>
      <x/>
    </i>
    <i>
      <x v="1"/>
    </i>
    <i t="grand">
      <x/>
    </i>
  </rowItems>
  <colItems count="1">
    <i/>
  </colItems>
  <dataFields count="1">
    <dataField name="Max of Weekly_Work_Hours" fld="6" subtotal="max" baseField="9"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79F207C3-AEBC-40CC-9A7B-9E27EA9B7EF8}"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1:F14" firstHeaderRow="1" firstDataRow="1" firstDataCol="1"/>
  <pivotFields count="20">
    <pivotField showAll="0"/>
    <pivotField showAll="0"/>
    <pivotField showAll="0">
      <items count="4">
        <item x="1"/>
        <item x="0"/>
        <item x="2"/>
        <item t="default"/>
      </items>
    </pivotField>
    <pivotField showAll="0">
      <items count="11">
        <item x="0"/>
        <item x="9"/>
        <item x="3"/>
        <item x="2"/>
        <item x="8"/>
        <item x="7"/>
        <item x="5"/>
        <item x="1"/>
        <item x="6"/>
        <item x="4"/>
        <item t="default"/>
      </items>
    </pivotField>
    <pivotField showAll="0">
      <items count="7">
        <item x="5"/>
        <item x="4"/>
        <item x="3"/>
        <item x="1"/>
        <item x="0"/>
        <item x="2"/>
        <item t="default"/>
      </items>
    </pivotField>
    <pivotField showAll="0">
      <items count="4">
        <item x="1"/>
        <item x="0"/>
        <item x="2"/>
        <item t="default"/>
      </items>
    </pivotField>
    <pivotField showAll="0"/>
    <pivotField showAll="0"/>
    <pivotField showAll="0"/>
    <pivotField axis="axisRow" showAll="0">
      <items count="3">
        <item x="1"/>
        <item x="0"/>
        <item t="default"/>
      </items>
    </pivotField>
    <pivotField showAll="0">
      <items count="7">
        <item x="0"/>
        <item x="3"/>
        <item x="1"/>
        <item x="2"/>
        <item x="4"/>
        <item x="5"/>
        <item t="default"/>
      </items>
    </pivotField>
    <pivotField showAll="0" includeNewItemsInFilter="1"/>
    <pivotField showAll="0"/>
    <pivotField showAll="0"/>
    <pivotField showAll="0"/>
    <pivotField numFmtId="1" showAll="0"/>
    <pivotField dataField="1" showAll="0"/>
    <pivotField showAll="0"/>
    <pivotField numFmtId="2" showAll="0"/>
    <pivotField showAll="0"/>
  </pivotFields>
  <rowFields count="1">
    <field x="9"/>
  </rowFields>
  <rowItems count="3">
    <i>
      <x/>
    </i>
    <i>
      <x v="1"/>
    </i>
    <i t="grand">
      <x/>
    </i>
  </rowItems>
  <colItems count="1">
    <i/>
  </colItems>
  <dataFields count="1">
    <dataField name="Average of SLEEP_DEFICIT" fld="16" subtotal="average" baseField="9" baseItem="1"/>
  </dataFields>
  <formats count="2">
    <format dxfId="6">
      <pivotArea collapsedLevelsAreSubtotals="1" fieldPosition="0">
        <references count="1">
          <reference field="9" count="1">
            <x v="1"/>
          </reference>
        </references>
      </pivotArea>
    </format>
    <format dxfId="7">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14BADD90-0916-4996-94E2-B59A21FB7ABA}"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6:B19" firstHeaderRow="1" firstDataRow="1" firstDataCol="1"/>
  <pivotFields count="20">
    <pivotField showAll="0"/>
    <pivotField dataField="1" showAll="0"/>
    <pivotField showAll="0">
      <items count="4">
        <item x="1"/>
        <item x="0"/>
        <item x="2"/>
        <item t="default"/>
      </items>
    </pivotField>
    <pivotField showAll="0">
      <items count="11">
        <item x="0"/>
        <item x="9"/>
        <item x="3"/>
        <item x="2"/>
        <item x="8"/>
        <item x="7"/>
        <item x="5"/>
        <item x="1"/>
        <item x="6"/>
        <item x="4"/>
        <item t="default"/>
      </items>
    </pivotField>
    <pivotField showAll="0">
      <items count="7">
        <item x="5"/>
        <item x="4"/>
        <item x="3"/>
        <item x="1"/>
        <item x="0"/>
        <item x="2"/>
        <item t="default"/>
      </items>
    </pivotField>
    <pivotField showAll="0">
      <items count="4">
        <item x="1"/>
        <item x="0"/>
        <item x="2"/>
        <item t="default"/>
      </items>
    </pivotField>
    <pivotField showAll="0"/>
    <pivotField showAll="0"/>
    <pivotField showAll="0"/>
    <pivotField axis="axisRow" showAll="0">
      <items count="3">
        <item x="1"/>
        <item x="0"/>
        <item t="default"/>
      </items>
    </pivotField>
    <pivotField showAll="0">
      <items count="7">
        <item x="0"/>
        <item x="3"/>
        <item x="1"/>
        <item x="2"/>
        <item x="4"/>
        <item x="5"/>
        <item t="default"/>
      </items>
    </pivotField>
    <pivotField showAll="0" includeNewItemsInFilter="1"/>
    <pivotField showAll="0"/>
    <pivotField showAll="0"/>
    <pivotField showAll="0"/>
    <pivotField numFmtId="1" showAll="0"/>
    <pivotField showAll="0"/>
    <pivotField showAll="0"/>
    <pivotField numFmtId="2" showAll="0"/>
    <pivotField showAll="0"/>
  </pivotFields>
  <rowFields count="1">
    <field x="9"/>
  </rowFields>
  <rowItems count="3">
    <i>
      <x/>
    </i>
    <i>
      <x v="1"/>
    </i>
    <i t="grand">
      <x/>
    </i>
  </rowItems>
  <colItems count="1">
    <i/>
  </colItems>
  <dataFields count="1">
    <dataField name="Average of Age" fld="1" subtotal="average" baseField="9" baseItem="1"/>
  </dataFields>
  <formats count="2">
    <format dxfId="10">
      <pivotArea collapsedLevelsAreSubtotals="1" fieldPosition="0">
        <references count="1">
          <reference field="9" count="1">
            <x v="1"/>
          </reference>
        </references>
      </pivotArea>
    </format>
    <format dxfId="11">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28D7078E-3FFD-479D-9800-4624E6DD5C23}" sourceName="Gender">
  <pivotTables>
    <pivotTable tabId="3" name="PivotTable20"/>
    <pivotTable tabId="3" name="PivotTable1"/>
    <pivotTable tabId="3" name="PivotTable10"/>
    <pivotTable tabId="3" name="PivotTable11"/>
    <pivotTable tabId="3" name="PivotTable12"/>
    <pivotTable tabId="3" name="PivotTable13"/>
    <pivotTable tabId="3" name="PivotTable2"/>
    <pivotTable tabId="3" name="PivotTable21"/>
    <pivotTable tabId="3" name="PivotTable22"/>
    <pivotTable tabId="3" name="PivotTable3"/>
    <pivotTable tabId="3" name="PivotTable6"/>
    <pivotTable tabId="3" name="PivotTable7"/>
    <pivotTable tabId="3" name="PivotTable9"/>
    <pivotTable tabId="7" name="PivotTable4"/>
    <pivotTable tabId="7" name="PivotTable14"/>
    <pivotTable tabId="7" name="PivotTable5"/>
    <pivotTable tabId="7" name="PivotTable8"/>
    <pivotTable tabId="7" name="PivotTable1"/>
    <pivotTable tabId="7" name="PivotTable2"/>
    <pivotTable tabId="7" name="PivotTable3"/>
    <pivotTable tabId="7" name="PivotTable6"/>
    <pivotTable tabId="7" name="PivotTable7"/>
    <pivotTable tabId="7" name="PivotTable12"/>
    <pivotTable tabId="7" name="PivotTable13"/>
    <pivotTable tabId="7" name="PivotTable15"/>
    <pivotTable tabId="7" name="PivotTable17"/>
    <pivotTable tabId="7" name="PivotTable18"/>
    <pivotTable tabId="7" name="PivotTable19"/>
    <pivotTable tabId="7" name="PivotTable20"/>
    <pivotTable tabId="7" name="PivotTable21"/>
  </pivotTables>
  <data>
    <tabular pivotCacheId="593632778">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dustry" xr10:uid="{DD0B29C0-3DFB-44E3-B858-0C709228D727}" sourceName="Industry">
  <pivotTables>
    <pivotTable tabId="3" name="PivotTable20"/>
    <pivotTable tabId="3" name="PivotTable1"/>
    <pivotTable tabId="3" name="PivotTable10"/>
    <pivotTable tabId="3" name="PivotTable11"/>
    <pivotTable tabId="3" name="PivotTable12"/>
    <pivotTable tabId="3" name="PivotTable13"/>
    <pivotTable tabId="3" name="PivotTable2"/>
    <pivotTable tabId="3" name="PivotTable21"/>
    <pivotTable tabId="3" name="PivotTable22"/>
    <pivotTable tabId="3" name="PivotTable3"/>
    <pivotTable tabId="3" name="PivotTable6"/>
    <pivotTable tabId="3" name="PivotTable7"/>
    <pivotTable tabId="3" name="PivotTable9"/>
    <pivotTable tabId="7" name="PivotTable4"/>
    <pivotTable tabId="7" name="PivotTable14"/>
    <pivotTable tabId="7" name="PivotTable5"/>
    <pivotTable tabId="7" name="PivotTable8"/>
    <pivotTable tabId="7" name="PivotTable1"/>
    <pivotTable tabId="7" name="PivotTable2"/>
    <pivotTable tabId="7" name="PivotTable3"/>
    <pivotTable tabId="7" name="PivotTable6"/>
    <pivotTable tabId="7" name="PivotTable7"/>
    <pivotTable tabId="7" name="PivotTable12"/>
    <pivotTable tabId="7" name="PivotTable13"/>
    <pivotTable tabId="7" name="PivotTable15"/>
    <pivotTable tabId="7" name="PivotTable17"/>
    <pivotTable tabId="7" name="PivotTable18"/>
    <pivotTable tabId="7" name="PivotTable19"/>
    <pivotTable tabId="7" name="PivotTable20"/>
    <pivotTable tabId="7" name="PivotTable21"/>
  </pivotTables>
  <data>
    <tabular pivotCacheId="593632778">
      <items count="10">
        <i x="0" s="1"/>
        <i x="9" s="1"/>
        <i x="3" s="1"/>
        <i x="2" s="1"/>
        <i x="8" s="1"/>
        <i x="7" s="1"/>
        <i x="5" s="1"/>
        <i x="1" s="1"/>
        <i x="6"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Level" xr10:uid="{3FFAD0C6-8606-4DC9-8751-CE618A53AA2E}" sourceName="Job_Level">
  <pivotTables>
    <pivotTable tabId="3" name="PivotTable20"/>
    <pivotTable tabId="3" name="PivotTable1"/>
    <pivotTable tabId="3" name="PivotTable10"/>
    <pivotTable tabId="3" name="PivotTable11"/>
    <pivotTable tabId="3" name="PivotTable12"/>
    <pivotTable tabId="3" name="PivotTable13"/>
    <pivotTable tabId="3" name="PivotTable2"/>
    <pivotTable tabId="3" name="PivotTable21"/>
    <pivotTable tabId="3" name="PivotTable22"/>
    <pivotTable tabId="3" name="PivotTable3"/>
    <pivotTable tabId="3" name="PivotTable6"/>
    <pivotTable tabId="3" name="PivotTable7"/>
    <pivotTable tabId="3" name="PivotTable9"/>
    <pivotTable tabId="7" name="PivotTable4"/>
    <pivotTable tabId="7" name="PivotTable14"/>
    <pivotTable tabId="7" name="PivotTable5"/>
    <pivotTable tabId="7" name="PivotTable8"/>
    <pivotTable tabId="7" name="PivotTable1"/>
    <pivotTable tabId="7" name="PivotTable2"/>
    <pivotTable tabId="7" name="PivotTable3"/>
    <pivotTable tabId="7" name="PivotTable6"/>
    <pivotTable tabId="7" name="PivotTable7"/>
    <pivotTable tabId="7" name="PivotTable12"/>
    <pivotTable tabId="7" name="PivotTable13"/>
    <pivotTable tabId="7" name="PivotTable15"/>
    <pivotTable tabId="7" name="PivotTable17"/>
    <pivotTable tabId="7" name="PivotTable18"/>
    <pivotTable tabId="7" name="PivotTable19"/>
    <pivotTable tabId="7" name="PivotTable20"/>
    <pivotTable tabId="7" name="PivotTable21"/>
  </pivotTables>
  <data>
    <tabular pivotCacheId="593632778">
      <items count="6">
        <i x="5" s="1"/>
        <i x="4" s="1"/>
        <i x="3" s="1"/>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ork_Shift" xr10:uid="{04529369-F57B-4294-86AD-B9227E61B119}" sourceName="Work_Shift">
  <pivotTables>
    <pivotTable tabId="3" name="PivotTable20"/>
    <pivotTable tabId="3" name="PivotTable1"/>
    <pivotTable tabId="3" name="PivotTable10"/>
    <pivotTable tabId="3" name="PivotTable11"/>
    <pivotTable tabId="3" name="PivotTable12"/>
    <pivotTable tabId="3" name="PivotTable13"/>
    <pivotTable tabId="3" name="PivotTable2"/>
    <pivotTable tabId="3" name="PivotTable21"/>
    <pivotTable tabId="3" name="PivotTable22"/>
    <pivotTable tabId="3" name="PivotTable3"/>
    <pivotTable tabId="3" name="PivotTable6"/>
    <pivotTable tabId="3" name="PivotTable7"/>
    <pivotTable tabId="3" name="PivotTable9"/>
    <pivotTable tabId="7" name="PivotTable4"/>
    <pivotTable tabId="7" name="PivotTable14"/>
    <pivotTable tabId="7" name="PivotTable5"/>
    <pivotTable tabId="7" name="PivotTable8"/>
    <pivotTable tabId="7" name="PivotTable1"/>
    <pivotTable tabId="7" name="PivotTable2"/>
    <pivotTable tabId="7" name="PivotTable3"/>
    <pivotTable tabId="7" name="PivotTable6"/>
    <pivotTable tabId="7" name="PivotTable7"/>
    <pivotTable tabId="7" name="PivotTable12"/>
    <pivotTable tabId="7" name="PivotTable13"/>
    <pivotTable tabId="7" name="PivotTable15"/>
    <pivotTable tabId="7" name="PivotTable17"/>
    <pivotTable tabId="7" name="PivotTable18"/>
    <pivotTable tabId="7" name="PivotTable19"/>
    <pivotTable tabId="7" name="PivotTable20"/>
    <pivotTable tabId="7" name="PivotTable21"/>
  </pivotTables>
  <data>
    <tabular pivotCacheId="593632778">
      <items count="3">
        <i x="1" s="1"/>
        <i x="0"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leep_Disorder_Type" xr10:uid="{61B40D74-9273-403E-A1C4-89547501C195}" sourceName="Sleep_Disorder_Type">
  <pivotTables>
    <pivotTable tabId="3" name="PivotTable20"/>
    <pivotTable tabId="3" name="PivotTable1"/>
    <pivotTable tabId="3" name="PivotTable10"/>
    <pivotTable tabId="3" name="PivotTable11"/>
    <pivotTable tabId="3" name="PivotTable12"/>
    <pivotTable tabId="3" name="PivotTable13"/>
    <pivotTable tabId="3" name="PivotTable2"/>
    <pivotTable tabId="3" name="PivotTable21"/>
    <pivotTable tabId="3" name="PivotTable22"/>
    <pivotTable tabId="3" name="PivotTable3"/>
    <pivotTable tabId="3" name="PivotTable6"/>
    <pivotTable tabId="3" name="PivotTable7"/>
    <pivotTable tabId="3" name="PivotTable9"/>
    <pivotTable tabId="7" name="PivotTable1"/>
    <pivotTable tabId="7" name="PivotTable12"/>
    <pivotTable tabId="7" name="PivotTable13"/>
    <pivotTable tabId="7" name="PivotTable14"/>
    <pivotTable tabId="7" name="PivotTable15"/>
    <pivotTable tabId="7" name="PivotTable17"/>
    <pivotTable tabId="7" name="PivotTable18"/>
    <pivotTable tabId="7" name="PivotTable19"/>
    <pivotTable tabId="7" name="PivotTable2"/>
    <pivotTable tabId="7" name="PivotTable20"/>
    <pivotTable tabId="7" name="PivotTable21"/>
    <pivotTable tabId="7" name="PivotTable3"/>
    <pivotTable tabId="7" name="PivotTable4"/>
    <pivotTable tabId="7" name="PivotTable5"/>
    <pivotTable tabId="7" name="PivotTable6"/>
    <pivotTable tabId="7" name="PivotTable7"/>
    <pivotTable tabId="7" name="PivotTable8"/>
  </pivotTables>
  <data>
    <tabular pivotCacheId="593632778">
      <items count="6">
        <i x="0" s="1"/>
        <i x="3" s="1"/>
        <i x="1" s="1"/>
        <i x="2" s="1"/>
        <i x="4"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932AADEF-4DFD-4D04-A3FB-14A84112BB54}" cache="Slicer_Gender" caption="Gender" columnCount="3" showCaption="0" style="Slicer Style 1" rowHeight="241300"/>
  <slicer name="Industry" xr10:uid="{CA9143F4-1BDC-41FF-9304-6C346C64E50A}" cache="Slicer_Industry" caption="Industry" columnCount="3" showCaption="0" style="Slicer Style 1" rowHeight="241300"/>
  <slicer name="Job_Level" xr10:uid="{C9A8C701-8869-467C-94F3-7BEA56A3C180}" cache="Slicer_Job_Level" caption="Job_Level" columnCount="4" showCaption="0" style="Slicer Style 1" rowHeight="241300"/>
  <slicer name="Work_Shift" xr10:uid="{9BDB10C3-375B-4A54-9259-219E78B3A54F}" cache="Slicer_Work_Shift" caption="Work_Shift" columnCount="3" showCaption="0" style="Slicer Style 1" rowHeight="241300"/>
  <slicer name="Sleep_Disorder_Type" xr10:uid="{D709F938-FD0C-47FF-88B1-5F08D279D28A}" cache="Slicer_Sleep_Disorder_Type" caption="Sleep_Disorder_Type" columnCount="3" showCaption="0"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1AA9DB0-71DA-4CF5-B22B-5FA50C46665E}" name="Table4" displayName="Table4" ref="Q4:Y96" totalsRowShown="0">
  <autoFilter ref="Q4:Y96" xr:uid="{51AA9DB0-71DA-4CF5-B22B-5FA50C46665E}"/>
  <tableColumns count="9">
    <tableColumn id="1" xr3:uid="{2113B3C8-43DC-4F8C-9F13-5C4467D51C67}" name="Row Labels"/>
    <tableColumn id="12" xr3:uid="{AD9EB40D-5338-4016-8972-0EF4EA1F0E89}" name="Column1"/>
    <tableColumn id="2" xr3:uid="{67AA5DBE-79F5-4535-ABEB-2B4F0BD53894}" name="Insomnia"/>
    <tableColumn id="3" xr3:uid="{10E67519-A31D-49E9-9F60-8A72C454838F}" name="Narcolepsy"/>
    <tableColumn id="5" xr3:uid="{8177479B-997B-4656-9271-E95D2AFE0675}" name="Restless Leg Syndrome"/>
    <tableColumn id="6" xr3:uid="{C9580F80-B1BA-47F7-B67F-9F9F64C21438}" name="Sleep Apnea"/>
    <tableColumn id="7" xr3:uid="{BBBE216B-61EB-4CFB-BA27-D893BAE8C38D}" name="Sleep Paralysis"/>
    <tableColumn id="8" xr3:uid="{6123E373-5110-41E2-918C-B57FDFC175DE}" name="Grand Total"/>
    <tableColumn id="11" xr3:uid="{07D850F8-BD81-429E-8FFC-BD2074BBAA34}" name="Non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7C360A1-A00B-4767-B67F-36864732C5A2}" name="Table1" displayName="Table1" ref="A1:T4002" totalsRowCount="1">
  <autoFilter ref="A1:T4001" xr:uid="{37C360A1-A00B-4767-B67F-36864732C5A2}"/>
  <tableColumns count="20">
    <tableColumn id="1" xr3:uid="{A68E7BEF-0C70-43D1-AFAC-57FA78EC0959}" name="Employee_ID"/>
    <tableColumn id="2" xr3:uid="{25162469-BDB0-48F8-9293-AB3C62C0819A}" name="Age"/>
    <tableColumn id="3" xr3:uid="{AD91849D-FB05-4946-AFA7-58BA8968B808}" name="Gender"/>
    <tableColumn id="4" xr3:uid="{6E0E0B47-C47D-429A-BBDF-E4D111EE0090}" name="Industry"/>
    <tableColumn id="5" xr3:uid="{33FE7441-954F-4F30-B40B-D0DC007119A1}" name="Job_Level"/>
    <tableColumn id="6" xr3:uid="{76D6FED9-CC97-4527-B592-BDDCD600C5AC}" name="Work_Shift"/>
    <tableColumn id="7" xr3:uid="{691DDDDF-F931-48B4-9381-6898D3B5D0FB}" name="Weekly_Work_Hours"/>
    <tableColumn id="8" xr3:uid="{C7C79E58-3814-4CE9-ADB8-B59377494B47}" name="Sleep_Hours"/>
    <tableColumn id="9" xr3:uid="{E7EA2F58-BF76-40C5-BC3A-8389B2CCD808}" name="Sleep_Quality_Score"/>
    <tableColumn id="10" xr3:uid="{049121FB-9335-42D2-A385-9BFF7C190A6C}" name="Has_Sleep_Disorder"/>
    <tableColumn id="11" xr3:uid="{51D467B6-285F-42AF-A254-0EAC16492FE8}" name="Sleep_Disorder_Type"/>
    <tableColumn id="12" xr3:uid="{49BA230A-6059-41AA-8FE4-F53182A43C9A}" name="Stress_Level"/>
    <tableColumn id="13" xr3:uid="{AC75CDCE-DC8A-48E6-84FB-39DA1D65D606}" name="Caffeine_Intake_Cups"/>
    <tableColumn id="14" xr3:uid="{60C71ADE-4522-49C1-90B6-2C01178C8E57}" name="Productivity_Score" totalsRowFunction="max"/>
    <tableColumn id="15" xr3:uid="{C1672687-3666-49AB-93B8-8B12B8739C5F}" name="Column1" dataDxfId="23">
      <calculatedColumnFormula>Table1[[#This Row],[Stress_Level]]*Table1[[#This Row],[Weekly_Work_Hours]]</calculatedColumnFormula>
    </tableColumn>
    <tableColumn id="16" xr3:uid="{2889F2DA-DAC5-4FF9-BDB3-6C92A70A51BF}" name="Disorder severity" dataDxfId="22" totalsRowDxfId="21">
      <calculatedColumnFormula>Table1[[#This Row],[Column1]]/Table1[[#This Row],[Productivity_Score]]</calculatedColumnFormula>
    </tableColumn>
    <tableColumn id="17" xr3:uid="{82629D40-42C8-4DF1-B9E6-B0971F05CED7}" name="SLEEP_DEFICIT" dataDxfId="20">
      <calculatedColumnFormula>8-AVERAGE(Table1[[#This Row],[Sleep_Hours]])</calculatedColumnFormula>
    </tableColumn>
    <tableColumn id="18" xr3:uid="{FD492E6E-0D60-4E78-AF93-6C5F6EBE491A}" name="STRESS TO WORK RATIO" dataDxfId="19">
      <calculatedColumnFormula>Table1[[#This Row],[Stress_Level]]/Table1[[#This Row],[Weekly_Work_Hours]]</calculatedColumnFormula>
    </tableColumn>
    <tableColumn id="19" xr3:uid="{6199CD87-3189-4BB5-BAC9-81CF3338289B}" name="STRESS_SLEEP CORRELATION" dataDxfId="18">
      <calculatedColumnFormula>CORREL(Table1[Stress_Level],Table1[Sleep_Hours])</calculatedColumnFormula>
    </tableColumn>
    <tableColumn id="20" xr3:uid="{ABDE0E5B-8BB5-4A65-9C93-7EC92DEBAAA6}" name="Productivity_loss" dataDxfId="17" totalsRowDxfId="16" totalsRowCellStyle="Percent">
      <calculatedColumnFormula>((Table1[[#Totals],[Productivity_Score]] - Table1[[#This Row],[Productivity_Score]]) / Table1[[#Totals],[Productivity_Score]]) * 100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21.xml"/><Relationship Id="rId13" Type="http://schemas.openxmlformats.org/officeDocument/2006/relationships/pivotTable" Target="../pivotTables/pivotTable26.xml"/><Relationship Id="rId18" Type="http://schemas.openxmlformats.org/officeDocument/2006/relationships/drawing" Target="../drawings/drawing3.xml"/><Relationship Id="rId3" Type="http://schemas.openxmlformats.org/officeDocument/2006/relationships/pivotTable" Target="../pivotTables/pivotTable16.xml"/><Relationship Id="rId7" Type="http://schemas.openxmlformats.org/officeDocument/2006/relationships/pivotTable" Target="../pivotTables/pivotTable20.xml"/><Relationship Id="rId12" Type="http://schemas.openxmlformats.org/officeDocument/2006/relationships/pivotTable" Target="../pivotTables/pivotTable25.xml"/><Relationship Id="rId17" Type="http://schemas.openxmlformats.org/officeDocument/2006/relationships/pivotTable" Target="../pivotTables/pivotTable30.xml"/><Relationship Id="rId2" Type="http://schemas.openxmlformats.org/officeDocument/2006/relationships/pivotTable" Target="../pivotTables/pivotTable15.xml"/><Relationship Id="rId16" Type="http://schemas.openxmlformats.org/officeDocument/2006/relationships/pivotTable" Target="../pivotTables/pivotTable29.xml"/><Relationship Id="rId1" Type="http://schemas.openxmlformats.org/officeDocument/2006/relationships/pivotTable" Target="../pivotTables/pivotTable14.xml"/><Relationship Id="rId6" Type="http://schemas.openxmlformats.org/officeDocument/2006/relationships/pivotTable" Target="../pivotTables/pivotTable19.xml"/><Relationship Id="rId11" Type="http://schemas.openxmlformats.org/officeDocument/2006/relationships/pivotTable" Target="../pivotTables/pivotTable24.xml"/><Relationship Id="rId5" Type="http://schemas.openxmlformats.org/officeDocument/2006/relationships/pivotTable" Target="../pivotTables/pivotTable18.xml"/><Relationship Id="rId15" Type="http://schemas.openxmlformats.org/officeDocument/2006/relationships/pivotTable" Target="../pivotTables/pivotTable28.xml"/><Relationship Id="rId10" Type="http://schemas.openxmlformats.org/officeDocument/2006/relationships/pivotTable" Target="../pivotTables/pivotTable23.xml"/><Relationship Id="rId19" Type="http://schemas.openxmlformats.org/officeDocument/2006/relationships/table" Target="../tables/table1.xml"/><Relationship Id="rId4" Type="http://schemas.openxmlformats.org/officeDocument/2006/relationships/pivotTable" Target="../pivotTables/pivotTable17.xml"/><Relationship Id="rId9" Type="http://schemas.openxmlformats.org/officeDocument/2006/relationships/pivotTable" Target="../pivotTables/pivotTable22.xml"/><Relationship Id="rId14" Type="http://schemas.openxmlformats.org/officeDocument/2006/relationships/pivotTable" Target="../pivotTables/pivotTable27.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93E3BE-19F4-4A46-84B5-204B982812F2}">
  <dimension ref="A1:P4001"/>
  <sheetViews>
    <sheetView zoomScale="80" zoomScaleNormal="80" workbookViewId="0"/>
  </sheetViews>
  <sheetFormatPr defaultRowHeight="14.5" x14ac:dyDescent="0.35"/>
  <cols>
    <col min="4" max="4" width="13.36328125" bestFit="1" customWidth="1"/>
    <col min="5" max="5" width="8.90625" bestFit="1" customWidth="1"/>
    <col min="6" max="6" width="10.08984375" bestFit="1" customWidth="1"/>
    <col min="7" max="7" width="18.6328125" bestFit="1" customWidth="1"/>
    <col min="8" max="8" width="11.26953125" bestFit="1" customWidth="1"/>
    <col min="9" max="9" width="17.90625" bestFit="1" customWidth="1"/>
    <col min="10" max="10" width="17.7265625" bestFit="1" customWidth="1"/>
    <col min="11" max="11" width="19.7265625" bestFit="1" customWidth="1"/>
    <col min="12" max="12" width="10.90625" bestFit="1" customWidth="1"/>
    <col min="13" max="13" width="19.1796875" bestFit="1" customWidth="1"/>
  </cols>
  <sheetData>
    <row r="1" spans="1:16" x14ac:dyDescent="0.35">
      <c r="A1" t="s">
        <v>0</v>
      </c>
      <c r="B1" t="s">
        <v>1</v>
      </c>
      <c r="C1" t="s">
        <v>2</v>
      </c>
      <c r="D1" t="s">
        <v>3</v>
      </c>
      <c r="E1" t="s">
        <v>4</v>
      </c>
      <c r="F1" t="s">
        <v>5</v>
      </c>
      <c r="G1" t="s">
        <v>6</v>
      </c>
      <c r="H1" t="s">
        <v>7</v>
      </c>
      <c r="I1" t="s">
        <v>8</v>
      </c>
      <c r="J1" t="s">
        <v>9</v>
      </c>
      <c r="K1" t="s">
        <v>10</v>
      </c>
      <c r="L1" t="s">
        <v>11</v>
      </c>
      <c r="M1" t="s">
        <v>12</v>
      </c>
      <c r="N1" t="s">
        <v>13</v>
      </c>
    </row>
    <row r="2" spans="1:16" x14ac:dyDescent="0.35">
      <c r="A2">
        <v>1</v>
      </c>
      <c r="B2">
        <v>43</v>
      </c>
      <c r="C2" t="s">
        <v>14</v>
      </c>
      <c r="D2" t="s">
        <v>15</v>
      </c>
      <c r="E2" t="s">
        <v>16</v>
      </c>
      <c r="F2" t="s">
        <v>17</v>
      </c>
      <c r="G2">
        <v>48</v>
      </c>
      <c r="H2">
        <v>6.2</v>
      </c>
      <c r="I2">
        <v>8</v>
      </c>
      <c r="J2">
        <v>1</v>
      </c>
      <c r="K2" t="s">
        <v>18</v>
      </c>
      <c r="L2">
        <v>7.4</v>
      </c>
      <c r="M2">
        <v>4.3</v>
      </c>
      <c r="N2">
        <v>5.3</v>
      </c>
      <c r="P2">
        <v>0</v>
      </c>
    </row>
    <row r="3" spans="1:16" x14ac:dyDescent="0.35">
      <c r="A3">
        <v>2</v>
      </c>
      <c r="B3">
        <v>29</v>
      </c>
      <c r="C3" t="s">
        <v>19</v>
      </c>
      <c r="D3" t="s">
        <v>20</v>
      </c>
      <c r="E3" t="s">
        <v>21</v>
      </c>
      <c r="F3" t="s">
        <v>22</v>
      </c>
      <c r="G3">
        <v>43</v>
      </c>
      <c r="H3">
        <v>6.6</v>
      </c>
      <c r="I3">
        <v>9.1</v>
      </c>
      <c r="J3">
        <v>0</v>
      </c>
      <c r="K3" t="s">
        <v>23</v>
      </c>
      <c r="L3">
        <v>8.1999999999999993</v>
      </c>
      <c r="M3">
        <v>4.5</v>
      </c>
      <c r="N3">
        <v>5.5</v>
      </c>
    </row>
    <row r="4" spans="1:16" x14ac:dyDescent="0.35">
      <c r="A4">
        <v>3</v>
      </c>
      <c r="B4">
        <v>27</v>
      </c>
      <c r="C4" t="s">
        <v>14</v>
      </c>
      <c r="D4" t="s">
        <v>24</v>
      </c>
      <c r="E4" t="s">
        <v>21</v>
      </c>
      <c r="F4" t="s">
        <v>22</v>
      </c>
      <c r="G4">
        <v>50</v>
      </c>
      <c r="H4">
        <v>6.3</v>
      </c>
      <c r="I4">
        <v>7.9</v>
      </c>
      <c r="J4">
        <v>1</v>
      </c>
      <c r="K4" t="s">
        <v>18</v>
      </c>
      <c r="L4">
        <v>7.7</v>
      </c>
      <c r="M4">
        <v>4.5</v>
      </c>
      <c r="N4">
        <v>5.0999999999999996</v>
      </c>
    </row>
    <row r="5" spans="1:16" x14ac:dyDescent="0.35">
      <c r="A5">
        <v>4</v>
      </c>
      <c r="B5">
        <v>40</v>
      </c>
      <c r="C5" t="s">
        <v>14</v>
      </c>
      <c r="D5" t="s">
        <v>24</v>
      </c>
      <c r="E5" t="s">
        <v>25</v>
      </c>
      <c r="F5" t="s">
        <v>22</v>
      </c>
      <c r="G5">
        <v>57</v>
      </c>
      <c r="H5">
        <v>6.9</v>
      </c>
      <c r="I5">
        <v>8.1999999999999993</v>
      </c>
      <c r="J5">
        <v>0</v>
      </c>
      <c r="K5" t="s">
        <v>23</v>
      </c>
      <c r="L5">
        <v>10</v>
      </c>
      <c r="M5">
        <v>6.5</v>
      </c>
      <c r="N5">
        <v>4.0999999999999996</v>
      </c>
    </row>
    <row r="6" spans="1:16" x14ac:dyDescent="0.35">
      <c r="A6">
        <v>5</v>
      </c>
      <c r="B6">
        <v>25</v>
      </c>
      <c r="C6" t="s">
        <v>14</v>
      </c>
      <c r="D6" t="s">
        <v>26</v>
      </c>
      <c r="E6" t="s">
        <v>27</v>
      </c>
      <c r="F6" t="s">
        <v>22</v>
      </c>
      <c r="G6">
        <v>43</v>
      </c>
      <c r="H6">
        <v>3.2</v>
      </c>
      <c r="I6">
        <v>4</v>
      </c>
      <c r="J6">
        <v>1</v>
      </c>
      <c r="K6" t="s">
        <v>18</v>
      </c>
      <c r="L6">
        <v>4.8</v>
      </c>
      <c r="M6">
        <v>5.6</v>
      </c>
      <c r="N6">
        <v>4.5999999999999996</v>
      </c>
    </row>
    <row r="7" spans="1:16" x14ac:dyDescent="0.35">
      <c r="A7">
        <v>6</v>
      </c>
      <c r="B7">
        <v>40</v>
      </c>
      <c r="C7" t="s">
        <v>14</v>
      </c>
      <c r="D7" t="s">
        <v>26</v>
      </c>
      <c r="E7" t="s">
        <v>27</v>
      </c>
      <c r="F7" t="s">
        <v>17</v>
      </c>
      <c r="G7">
        <v>43</v>
      </c>
      <c r="H7">
        <v>5.5</v>
      </c>
      <c r="I7">
        <v>7.4</v>
      </c>
      <c r="J7">
        <v>1</v>
      </c>
      <c r="K7" t="s">
        <v>28</v>
      </c>
      <c r="L7">
        <v>8.6</v>
      </c>
      <c r="M7">
        <v>6.2</v>
      </c>
      <c r="N7">
        <v>4.4000000000000004</v>
      </c>
    </row>
    <row r="8" spans="1:16" x14ac:dyDescent="0.35">
      <c r="A8">
        <v>7</v>
      </c>
      <c r="B8">
        <v>58</v>
      </c>
      <c r="C8" t="s">
        <v>14</v>
      </c>
      <c r="D8" t="s">
        <v>24</v>
      </c>
      <c r="E8" t="s">
        <v>21</v>
      </c>
      <c r="F8" t="s">
        <v>22</v>
      </c>
      <c r="G8">
        <v>57</v>
      </c>
      <c r="H8">
        <v>4.4000000000000004</v>
      </c>
      <c r="I8">
        <v>4.4000000000000004</v>
      </c>
      <c r="J8">
        <v>1</v>
      </c>
      <c r="K8" t="s">
        <v>29</v>
      </c>
      <c r="L8">
        <v>9.8000000000000007</v>
      </c>
      <c r="M8">
        <v>5.2</v>
      </c>
      <c r="N8">
        <v>2.2999999999999998</v>
      </c>
    </row>
    <row r="9" spans="1:16" x14ac:dyDescent="0.35">
      <c r="A9">
        <v>8</v>
      </c>
      <c r="B9">
        <v>43</v>
      </c>
      <c r="C9" t="s">
        <v>19</v>
      </c>
      <c r="D9" t="s">
        <v>30</v>
      </c>
      <c r="E9" t="s">
        <v>31</v>
      </c>
      <c r="F9" t="s">
        <v>17</v>
      </c>
      <c r="G9">
        <v>51</v>
      </c>
      <c r="H9">
        <v>7.2</v>
      </c>
      <c r="I9">
        <v>8.5</v>
      </c>
      <c r="J9">
        <v>0</v>
      </c>
      <c r="K9" t="s">
        <v>23</v>
      </c>
      <c r="L9">
        <v>6.9</v>
      </c>
      <c r="M9">
        <v>4.5999999999999996</v>
      </c>
      <c r="N9">
        <v>5.8</v>
      </c>
    </row>
    <row r="10" spans="1:16" x14ac:dyDescent="0.35">
      <c r="A10">
        <v>9</v>
      </c>
      <c r="B10">
        <v>52</v>
      </c>
      <c r="C10" t="s">
        <v>19</v>
      </c>
      <c r="D10" t="s">
        <v>32</v>
      </c>
      <c r="E10" t="s">
        <v>27</v>
      </c>
      <c r="F10" t="s">
        <v>22</v>
      </c>
      <c r="G10">
        <v>41</v>
      </c>
      <c r="H10">
        <v>5</v>
      </c>
      <c r="I10">
        <v>6.9</v>
      </c>
      <c r="J10">
        <v>1</v>
      </c>
      <c r="K10" t="s">
        <v>18</v>
      </c>
      <c r="L10">
        <v>5.0999999999999996</v>
      </c>
      <c r="M10">
        <v>5.5</v>
      </c>
      <c r="N10">
        <v>5.9</v>
      </c>
    </row>
    <row r="11" spans="1:16" x14ac:dyDescent="0.35">
      <c r="A11">
        <v>10</v>
      </c>
      <c r="B11">
        <v>37</v>
      </c>
      <c r="C11" t="s">
        <v>14</v>
      </c>
      <c r="D11" t="s">
        <v>33</v>
      </c>
      <c r="E11" t="s">
        <v>31</v>
      </c>
      <c r="F11" t="s">
        <v>22</v>
      </c>
      <c r="G11">
        <v>49</v>
      </c>
      <c r="H11">
        <v>3.9</v>
      </c>
      <c r="I11">
        <v>4.4000000000000004</v>
      </c>
      <c r="J11">
        <v>1</v>
      </c>
      <c r="K11" t="s">
        <v>18</v>
      </c>
      <c r="L11">
        <v>8</v>
      </c>
      <c r="M11">
        <v>3.5</v>
      </c>
      <c r="N11">
        <v>3.2</v>
      </c>
    </row>
    <row r="12" spans="1:16" x14ac:dyDescent="0.35">
      <c r="A12">
        <v>11</v>
      </c>
      <c r="B12">
        <v>47</v>
      </c>
      <c r="C12" t="s">
        <v>19</v>
      </c>
      <c r="D12" t="s">
        <v>34</v>
      </c>
      <c r="E12" t="s">
        <v>31</v>
      </c>
      <c r="F12" t="s">
        <v>22</v>
      </c>
      <c r="G12">
        <v>41</v>
      </c>
      <c r="H12">
        <v>3.5</v>
      </c>
      <c r="I12">
        <v>4.7</v>
      </c>
      <c r="J12">
        <v>1</v>
      </c>
      <c r="K12" t="s">
        <v>35</v>
      </c>
      <c r="L12">
        <v>5.0999999999999996</v>
      </c>
      <c r="M12">
        <v>4.7</v>
      </c>
      <c r="N12">
        <v>4.8</v>
      </c>
    </row>
    <row r="13" spans="1:16" x14ac:dyDescent="0.35">
      <c r="A13">
        <v>12</v>
      </c>
      <c r="B13">
        <v>51</v>
      </c>
      <c r="C13" t="s">
        <v>19</v>
      </c>
      <c r="D13" t="s">
        <v>36</v>
      </c>
      <c r="E13" t="s">
        <v>31</v>
      </c>
      <c r="F13" t="s">
        <v>22</v>
      </c>
      <c r="G13">
        <v>41</v>
      </c>
      <c r="H13">
        <v>6.9</v>
      </c>
      <c r="I13">
        <v>9.6999999999999993</v>
      </c>
      <c r="J13">
        <v>0</v>
      </c>
      <c r="K13" t="s">
        <v>23</v>
      </c>
      <c r="L13">
        <v>7.6</v>
      </c>
      <c r="M13">
        <v>3.5</v>
      </c>
      <c r="N13">
        <v>6.1</v>
      </c>
    </row>
    <row r="14" spans="1:16" x14ac:dyDescent="0.35">
      <c r="A14">
        <v>13</v>
      </c>
      <c r="B14">
        <v>31</v>
      </c>
      <c r="C14" t="s">
        <v>19</v>
      </c>
      <c r="D14" t="s">
        <v>37</v>
      </c>
      <c r="E14" t="s">
        <v>31</v>
      </c>
      <c r="F14" t="s">
        <v>22</v>
      </c>
      <c r="G14">
        <v>46</v>
      </c>
      <c r="H14">
        <v>4.8</v>
      </c>
      <c r="I14">
        <v>6.1</v>
      </c>
      <c r="J14">
        <v>1</v>
      </c>
      <c r="K14" t="s">
        <v>35</v>
      </c>
      <c r="L14">
        <v>7.3</v>
      </c>
      <c r="M14">
        <v>5.8</v>
      </c>
      <c r="N14">
        <v>4.4000000000000004</v>
      </c>
    </row>
    <row r="15" spans="1:16" x14ac:dyDescent="0.35">
      <c r="A15">
        <v>14</v>
      </c>
      <c r="B15">
        <v>61</v>
      </c>
      <c r="C15" t="s">
        <v>19</v>
      </c>
      <c r="D15" t="s">
        <v>15</v>
      </c>
      <c r="E15" t="s">
        <v>25</v>
      </c>
      <c r="F15" t="s">
        <v>17</v>
      </c>
      <c r="G15">
        <v>30</v>
      </c>
      <c r="H15">
        <v>6</v>
      </c>
      <c r="I15">
        <v>9.5</v>
      </c>
      <c r="J15">
        <v>1</v>
      </c>
      <c r="K15" t="s">
        <v>18</v>
      </c>
      <c r="L15">
        <v>5.2</v>
      </c>
      <c r="M15">
        <v>3.6</v>
      </c>
      <c r="N15">
        <v>7.2</v>
      </c>
    </row>
    <row r="16" spans="1:16" x14ac:dyDescent="0.35">
      <c r="A16">
        <v>15</v>
      </c>
      <c r="B16">
        <v>46</v>
      </c>
      <c r="C16" t="s">
        <v>14</v>
      </c>
      <c r="D16" t="s">
        <v>20</v>
      </c>
      <c r="E16" t="s">
        <v>25</v>
      </c>
      <c r="F16" t="s">
        <v>17</v>
      </c>
      <c r="G16">
        <v>31</v>
      </c>
      <c r="H16">
        <v>8.6</v>
      </c>
      <c r="I16">
        <v>8.5</v>
      </c>
      <c r="J16">
        <v>0</v>
      </c>
      <c r="K16" t="s">
        <v>23</v>
      </c>
      <c r="L16">
        <v>3.6</v>
      </c>
      <c r="M16">
        <v>2.1</v>
      </c>
      <c r="N16">
        <v>7.5</v>
      </c>
    </row>
    <row r="17" spans="1:14" x14ac:dyDescent="0.35">
      <c r="A17">
        <v>16</v>
      </c>
      <c r="B17">
        <v>29</v>
      </c>
      <c r="C17" t="s">
        <v>19</v>
      </c>
      <c r="D17" t="s">
        <v>15</v>
      </c>
      <c r="E17" t="s">
        <v>21</v>
      </c>
      <c r="F17" t="s">
        <v>22</v>
      </c>
      <c r="G17">
        <v>40</v>
      </c>
      <c r="H17">
        <v>6.8</v>
      </c>
      <c r="I17">
        <v>9.6</v>
      </c>
      <c r="J17">
        <v>0</v>
      </c>
      <c r="K17" t="s">
        <v>23</v>
      </c>
      <c r="L17">
        <v>7.3</v>
      </c>
      <c r="M17">
        <v>3.7</v>
      </c>
      <c r="N17">
        <v>6.2</v>
      </c>
    </row>
    <row r="18" spans="1:14" x14ac:dyDescent="0.35">
      <c r="A18">
        <v>17</v>
      </c>
      <c r="B18">
        <v>61</v>
      </c>
      <c r="C18" t="s">
        <v>19</v>
      </c>
      <c r="D18" t="s">
        <v>24</v>
      </c>
      <c r="E18" t="s">
        <v>25</v>
      </c>
      <c r="F18" t="s">
        <v>22</v>
      </c>
      <c r="G18">
        <v>36</v>
      </c>
      <c r="H18">
        <v>5.4</v>
      </c>
      <c r="I18">
        <v>8.1</v>
      </c>
      <c r="J18">
        <v>0</v>
      </c>
      <c r="K18" t="s">
        <v>23</v>
      </c>
      <c r="L18">
        <v>5.3</v>
      </c>
      <c r="M18">
        <v>3.2</v>
      </c>
      <c r="N18">
        <v>6.4</v>
      </c>
    </row>
    <row r="19" spans="1:14" x14ac:dyDescent="0.35">
      <c r="A19">
        <v>18</v>
      </c>
      <c r="B19">
        <v>51</v>
      </c>
      <c r="C19" t="s">
        <v>14</v>
      </c>
      <c r="D19" t="s">
        <v>34</v>
      </c>
      <c r="E19" t="s">
        <v>38</v>
      </c>
      <c r="F19" t="s">
        <v>39</v>
      </c>
      <c r="G19">
        <v>47</v>
      </c>
      <c r="H19">
        <v>4.4000000000000004</v>
      </c>
      <c r="I19">
        <v>5.5</v>
      </c>
      <c r="J19">
        <v>1</v>
      </c>
      <c r="K19" t="s">
        <v>18</v>
      </c>
      <c r="L19">
        <v>7.6</v>
      </c>
      <c r="M19">
        <v>5.7</v>
      </c>
      <c r="N19">
        <v>3.9</v>
      </c>
    </row>
    <row r="20" spans="1:14" x14ac:dyDescent="0.35">
      <c r="A20">
        <v>19</v>
      </c>
      <c r="B20">
        <v>61</v>
      </c>
      <c r="C20" t="s">
        <v>14</v>
      </c>
      <c r="D20" t="s">
        <v>37</v>
      </c>
      <c r="E20" t="s">
        <v>27</v>
      </c>
      <c r="F20" t="s">
        <v>22</v>
      </c>
      <c r="G20">
        <v>37</v>
      </c>
      <c r="H20">
        <v>6.9</v>
      </c>
      <c r="I20">
        <v>10</v>
      </c>
      <c r="J20">
        <v>0</v>
      </c>
      <c r="K20" t="s">
        <v>23</v>
      </c>
      <c r="L20">
        <v>3.9</v>
      </c>
      <c r="M20">
        <v>4.9000000000000004</v>
      </c>
      <c r="N20">
        <v>8</v>
      </c>
    </row>
    <row r="21" spans="1:14" x14ac:dyDescent="0.35">
      <c r="A21">
        <v>20</v>
      </c>
      <c r="B21">
        <v>45</v>
      </c>
      <c r="C21" t="s">
        <v>19</v>
      </c>
      <c r="D21" t="s">
        <v>26</v>
      </c>
      <c r="E21" t="s">
        <v>38</v>
      </c>
      <c r="F21" t="s">
        <v>22</v>
      </c>
      <c r="G21">
        <v>33</v>
      </c>
      <c r="H21">
        <v>6</v>
      </c>
      <c r="I21">
        <v>9.1999999999999993</v>
      </c>
      <c r="J21">
        <v>0</v>
      </c>
      <c r="K21" t="s">
        <v>23</v>
      </c>
      <c r="L21">
        <v>4.5999999999999996</v>
      </c>
      <c r="M21">
        <v>3.1</v>
      </c>
      <c r="N21">
        <v>7.3</v>
      </c>
    </row>
    <row r="22" spans="1:14" x14ac:dyDescent="0.35">
      <c r="A22">
        <v>21</v>
      </c>
      <c r="B22">
        <v>44</v>
      </c>
      <c r="C22" t="s">
        <v>14</v>
      </c>
      <c r="D22" t="s">
        <v>26</v>
      </c>
      <c r="E22" t="s">
        <v>25</v>
      </c>
      <c r="F22" t="s">
        <v>22</v>
      </c>
      <c r="G22">
        <v>56</v>
      </c>
      <c r="H22">
        <v>7.1</v>
      </c>
      <c r="I22">
        <v>8.3000000000000007</v>
      </c>
      <c r="J22">
        <v>1</v>
      </c>
      <c r="K22" t="s">
        <v>18</v>
      </c>
      <c r="L22">
        <v>10</v>
      </c>
      <c r="M22">
        <v>4.3</v>
      </c>
      <c r="N22">
        <v>4.0999999999999996</v>
      </c>
    </row>
    <row r="23" spans="1:14" x14ac:dyDescent="0.35">
      <c r="A23">
        <v>22</v>
      </c>
      <c r="B23">
        <v>30</v>
      </c>
      <c r="C23" t="s">
        <v>40</v>
      </c>
      <c r="D23" t="s">
        <v>20</v>
      </c>
      <c r="E23" t="s">
        <v>27</v>
      </c>
      <c r="F23" t="s">
        <v>17</v>
      </c>
      <c r="G23">
        <v>43</v>
      </c>
      <c r="H23">
        <v>3</v>
      </c>
      <c r="I23">
        <v>3.7</v>
      </c>
      <c r="J23">
        <v>1</v>
      </c>
      <c r="K23" t="s">
        <v>18</v>
      </c>
      <c r="L23">
        <v>6</v>
      </c>
      <c r="M23">
        <v>6.4</v>
      </c>
      <c r="N23">
        <v>3.9</v>
      </c>
    </row>
    <row r="24" spans="1:14" x14ac:dyDescent="0.35">
      <c r="A24">
        <v>23</v>
      </c>
      <c r="B24">
        <v>42</v>
      </c>
      <c r="C24" t="s">
        <v>14</v>
      </c>
      <c r="D24" t="s">
        <v>32</v>
      </c>
      <c r="E24" t="s">
        <v>27</v>
      </c>
      <c r="F24" t="s">
        <v>22</v>
      </c>
      <c r="G24">
        <v>45</v>
      </c>
      <c r="H24">
        <v>7.9</v>
      </c>
      <c r="I24">
        <v>8.1</v>
      </c>
      <c r="J24">
        <v>0</v>
      </c>
      <c r="K24" t="s">
        <v>23</v>
      </c>
      <c r="L24">
        <v>7.5</v>
      </c>
      <c r="M24">
        <v>5.5</v>
      </c>
      <c r="N24">
        <v>5.3</v>
      </c>
    </row>
    <row r="25" spans="1:14" x14ac:dyDescent="0.35">
      <c r="A25">
        <v>24</v>
      </c>
      <c r="B25">
        <v>53</v>
      </c>
      <c r="C25" t="s">
        <v>19</v>
      </c>
      <c r="D25" t="s">
        <v>36</v>
      </c>
      <c r="E25" t="s">
        <v>31</v>
      </c>
      <c r="F25" t="s">
        <v>22</v>
      </c>
      <c r="G25">
        <v>33</v>
      </c>
      <c r="H25">
        <v>3.6</v>
      </c>
      <c r="I25">
        <v>5.6</v>
      </c>
      <c r="J25">
        <v>1</v>
      </c>
      <c r="K25" t="s">
        <v>18</v>
      </c>
      <c r="L25">
        <v>3.7</v>
      </c>
      <c r="M25">
        <v>2.2999999999999998</v>
      </c>
      <c r="N25">
        <v>6</v>
      </c>
    </row>
    <row r="26" spans="1:14" x14ac:dyDescent="0.35">
      <c r="A26">
        <v>25</v>
      </c>
      <c r="B26">
        <v>59</v>
      </c>
      <c r="C26" t="s">
        <v>14</v>
      </c>
      <c r="D26" t="s">
        <v>32</v>
      </c>
      <c r="E26" t="s">
        <v>21</v>
      </c>
      <c r="F26" t="s">
        <v>22</v>
      </c>
      <c r="G26">
        <v>40</v>
      </c>
      <c r="H26">
        <v>5.5</v>
      </c>
      <c r="I26">
        <v>7.7</v>
      </c>
      <c r="J26">
        <v>1</v>
      </c>
      <c r="K26" t="s">
        <v>18</v>
      </c>
      <c r="L26">
        <v>9.1999999999999993</v>
      </c>
      <c r="M26">
        <v>5.5</v>
      </c>
      <c r="N26">
        <v>4.3</v>
      </c>
    </row>
    <row r="27" spans="1:14" x14ac:dyDescent="0.35">
      <c r="A27">
        <v>26</v>
      </c>
      <c r="B27">
        <v>42</v>
      </c>
      <c r="C27" t="s">
        <v>19</v>
      </c>
      <c r="D27" t="s">
        <v>34</v>
      </c>
      <c r="E27" t="s">
        <v>31</v>
      </c>
      <c r="F27" t="s">
        <v>22</v>
      </c>
      <c r="G27">
        <v>45</v>
      </c>
      <c r="H27">
        <v>8.3000000000000007</v>
      </c>
      <c r="I27">
        <v>7.6</v>
      </c>
      <c r="J27">
        <v>0</v>
      </c>
      <c r="K27" t="s">
        <v>23</v>
      </c>
      <c r="L27">
        <v>8</v>
      </c>
      <c r="M27">
        <v>4.2</v>
      </c>
      <c r="N27">
        <v>4.8</v>
      </c>
    </row>
    <row r="28" spans="1:14" x14ac:dyDescent="0.35">
      <c r="A28">
        <v>27</v>
      </c>
      <c r="B28">
        <v>48</v>
      </c>
      <c r="C28" t="s">
        <v>19</v>
      </c>
      <c r="D28" t="s">
        <v>32</v>
      </c>
      <c r="E28" t="s">
        <v>31</v>
      </c>
      <c r="F28" t="s">
        <v>22</v>
      </c>
      <c r="G28">
        <v>35</v>
      </c>
      <c r="H28">
        <v>3</v>
      </c>
      <c r="I28">
        <v>4.5</v>
      </c>
      <c r="J28">
        <v>1</v>
      </c>
      <c r="K28" t="s">
        <v>18</v>
      </c>
      <c r="L28">
        <v>5.0999999999999996</v>
      </c>
      <c r="M28">
        <v>2.2000000000000002</v>
      </c>
      <c r="N28">
        <v>4.7</v>
      </c>
    </row>
    <row r="29" spans="1:14" x14ac:dyDescent="0.35">
      <c r="A29">
        <v>28</v>
      </c>
      <c r="B29">
        <v>50</v>
      </c>
      <c r="C29" t="s">
        <v>14</v>
      </c>
      <c r="D29" t="s">
        <v>20</v>
      </c>
      <c r="E29" t="s">
        <v>38</v>
      </c>
      <c r="F29" t="s">
        <v>17</v>
      </c>
      <c r="G29">
        <v>48</v>
      </c>
      <c r="H29">
        <v>6.1</v>
      </c>
      <c r="I29">
        <v>7.8</v>
      </c>
      <c r="J29">
        <v>1</v>
      </c>
      <c r="K29" t="s">
        <v>18</v>
      </c>
      <c r="L29">
        <v>7.5</v>
      </c>
      <c r="M29">
        <v>4.0999999999999996</v>
      </c>
      <c r="N29">
        <v>5.0999999999999996</v>
      </c>
    </row>
    <row r="30" spans="1:14" x14ac:dyDescent="0.35">
      <c r="A30">
        <v>29</v>
      </c>
      <c r="B30">
        <v>26</v>
      </c>
      <c r="C30" t="s">
        <v>19</v>
      </c>
      <c r="D30" t="s">
        <v>37</v>
      </c>
      <c r="E30" t="s">
        <v>25</v>
      </c>
      <c r="F30" t="s">
        <v>17</v>
      </c>
      <c r="G30">
        <v>40</v>
      </c>
      <c r="H30">
        <v>5.8</v>
      </c>
      <c r="I30">
        <v>8.1999999999999993</v>
      </c>
      <c r="J30">
        <v>1</v>
      </c>
      <c r="K30" t="s">
        <v>41</v>
      </c>
      <c r="L30">
        <v>7.6</v>
      </c>
      <c r="M30">
        <v>2.9</v>
      </c>
      <c r="N30">
        <v>5.3</v>
      </c>
    </row>
    <row r="31" spans="1:14" x14ac:dyDescent="0.35">
      <c r="A31">
        <v>30</v>
      </c>
      <c r="B31">
        <v>59</v>
      </c>
      <c r="C31" t="s">
        <v>14</v>
      </c>
      <c r="D31" t="s">
        <v>37</v>
      </c>
      <c r="E31" t="s">
        <v>38</v>
      </c>
      <c r="F31" t="s">
        <v>22</v>
      </c>
      <c r="G31">
        <v>42</v>
      </c>
      <c r="H31">
        <v>6.2</v>
      </c>
      <c r="I31">
        <v>8.5</v>
      </c>
      <c r="J31">
        <v>0</v>
      </c>
      <c r="K31" t="s">
        <v>23</v>
      </c>
      <c r="L31">
        <v>6.7</v>
      </c>
      <c r="M31">
        <v>3.7</v>
      </c>
      <c r="N31">
        <v>5.9</v>
      </c>
    </row>
    <row r="32" spans="1:14" x14ac:dyDescent="0.35">
      <c r="A32">
        <v>31</v>
      </c>
      <c r="B32">
        <v>52</v>
      </c>
      <c r="C32" t="s">
        <v>14</v>
      </c>
      <c r="D32" t="s">
        <v>37</v>
      </c>
      <c r="E32" t="s">
        <v>25</v>
      </c>
      <c r="F32" t="s">
        <v>22</v>
      </c>
      <c r="G32">
        <v>40</v>
      </c>
      <c r="H32">
        <v>6.7</v>
      </c>
      <c r="I32">
        <v>9.6</v>
      </c>
      <c r="J32">
        <v>0</v>
      </c>
      <c r="K32" t="s">
        <v>23</v>
      </c>
      <c r="L32">
        <v>6.2</v>
      </c>
      <c r="M32">
        <v>3.6</v>
      </c>
      <c r="N32">
        <v>6.7</v>
      </c>
    </row>
    <row r="33" spans="1:14" x14ac:dyDescent="0.35">
      <c r="A33">
        <v>32</v>
      </c>
      <c r="B33">
        <v>40</v>
      </c>
      <c r="C33" t="s">
        <v>14</v>
      </c>
      <c r="D33" t="s">
        <v>26</v>
      </c>
      <c r="E33" t="s">
        <v>38</v>
      </c>
      <c r="F33" t="s">
        <v>17</v>
      </c>
      <c r="G33">
        <v>59</v>
      </c>
      <c r="H33">
        <v>6.2</v>
      </c>
      <c r="I33">
        <v>6.9</v>
      </c>
      <c r="J33">
        <v>1</v>
      </c>
      <c r="K33" t="s">
        <v>18</v>
      </c>
      <c r="L33">
        <v>10</v>
      </c>
      <c r="M33">
        <v>4.7</v>
      </c>
      <c r="N33">
        <v>3.5</v>
      </c>
    </row>
    <row r="34" spans="1:14" x14ac:dyDescent="0.35">
      <c r="A34">
        <v>33</v>
      </c>
      <c r="B34">
        <v>21</v>
      </c>
      <c r="C34" t="s">
        <v>19</v>
      </c>
      <c r="D34" t="s">
        <v>30</v>
      </c>
      <c r="E34" t="s">
        <v>27</v>
      </c>
      <c r="F34" t="s">
        <v>17</v>
      </c>
      <c r="G34">
        <v>44</v>
      </c>
      <c r="H34">
        <v>4.2</v>
      </c>
      <c r="I34">
        <v>5.4</v>
      </c>
      <c r="J34">
        <v>1</v>
      </c>
      <c r="K34" t="s">
        <v>28</v>
      </c>
      <c r="L34">
        <v>5.6</v>
      </c>
      <c r="M34">
        <v>5</v>
      </c>
      <c r="N34">
        <v>4.9000000000000004</v>
      </c>
    </row>
    <row r="35" spans="1:14" x14ac:dyDescent="0.35">
      <c r="A35">
        <v>34</v>
      </c>
      <c r="B35">
        <v>37</v>
      </c>
      <c r="C35" t="s">
        <v>14</v>
      </c>
      <c r="D35" t="s">
        <v>34</v>
      </c>
      <c r="E35" t="s">
        <v>25</v>
      </c>
      <c r="F35" t="s">
        <v>22</v>
      </c>
      <c r="G35">
        <v>36</v>
      </c>
      <c r="H35">
        <v>6.3</v>
      </c>
      <c r="I35">
        <v>9.4</v>
      </c>
      <c r="J35">
        <v>0</v>
      </c>
      <c r="K35" t="s">
        <v>23</v>
      </c>
      <c r="L35">
        <v>7.5</v>
      </c>
      <c r="M35">
        <v>5</v>
      </c>
      <c r="N35">
        <v>6</v>
      </c>
    </row>
    <row r="36" spans="1:14" x14ac:dyDescent="0.35">
      <c r="A36">
        <v>35</v>
      </c>
      <c r="B36">
        <v>52</v>
      </c>
      <c r="C36" t="s">
        <v>14</v>
      </c>
      <c r="D36" t="s">
        <v>36</v>
      </c>
      <c r="E36" t="s">
        <v>25</v>
      </c>
      <c r="F36" t="s">
        <v>22</v>
      </c>
      <c r="G36">
        <v>51</v>
      </c>
      <c r="H36">
        <v>6.2</v>
      </c>
      <c r="I36">
        <v>7.7</v>
      </c>
      <c r="J36">
        <v>1</v>
      </c>
      <c r="K36" t="s">
        <v>18</v>
      </c>
      <c r="L36">
        <v>10</v>
      </c>
      <c r="M36">
        <v>4.5999999999999996</v>
      </c>
      <c r="N36">
        <v>3.8</v>
      </c>
    </row>
    <row r="37" spans="1:14" x14ac:dyDescent="0.35">
      <c r="A37">
        <v>36</v>
      </c>
      <c r="B37">
        <v>56</v>
      </c>
      <c r="C37" t="s">
        <v>14</v>
      </c>
      <c r="D37" t="s">
        <v>34</v>
      </c>
      <c r="E37" t="s">
        <v>38</v>
      </c>
      <c r="F37" t="s">
        <v>22</v>
      </c>
      <c r="G37">
        <v>35</v>
      </c>
      <c r="H37">
        <v>6.1</v>
      </c>
      <c r="I37">
        <v>9.1999999999999993</v>
      </c>
      <c r="J37">
        <v>0</v>
      </c>
      <c r="K37" t="s">
        <v>23</v>
      </c>
      <c r="L37">
        <v>5</v>
      </c>
      <c r="M37">
        <v>4.0999999999999996</v>
      </c>
      <c r="N37">
        <v>7.1</v>
      </c>
    </row>
    <row r="38" spans="1:14" x14ac:dyDescent="0.35">
      <c r="A38">
        <v>37</v>
      </c>
      <c r="B38">
        <v>53</v>
      </c>
      <c r="C38" t="s">
        <v>19</v>
      </c>
      <c r="D38" t="s">
        <v>34</v>
      </c>
      <c r="E38" t="s">
        <v>16</v>
      </c>
      <c r="F38" t="s">
        <v>22</v>
      </c>
      <c r="G38">
        <v>46</v>
      </c>
      <c r="H38">
        <v>9</v>
      </c>
      <c r="I38">
        <v>6.4</v>
      </c>
      <c r="J38">
        <v>0</v>
      </c>
      <c r="K38" t="s">
        <v>23</v>
      </c>
      <c r="L38">
        <v>7.6</v>
      </c>
      <c r="M38">
        <v>6.1</v>
      </c>
      <c r="N38">
        <v>4.4000000000000004</v>
      </c>
    </row>
    <row r="39" spans="1:14" x14ac:dyDescent="0.35">
      <c r="A39">
        <v>38</v>
      </c>
      <c r="B39">
        <v>39</v>
      </c>
      <c r="C39" t="s">
        <v>19</v>
      </c>
      <c r="D39" t="s">
        <v>32</v>
      </c>
      <c r="E39" t="s">
        <v>27</v>
      </c>
      <c r="F39" t="s">
        <v>22</v>
      </c>
      <c r="G39">
        <v>30</v>
      </c>
      <c r="H39">
        <v>8.1999999999999993</v>
      </c>
      <c r="I39">
        <v>9.1999999999999993</v>
      </c>
      <c r="J39">
        <v>0</v>
      </c>
      <c r="K39" t="s">
        <v>23</v>
      </c>
      <c r="L39">
        <v>2.4</v>
      </c>
      <c r="M39">
        <v>1.8</v>
      </c>
      <c r="N39">
        <v>8.4</v>
      </c>
    </row>
    <row r="40" spans="1:14" x14ac:dyDescent="0.35">
      <c r="A40">
        <v>39</v>
      </c>
      <c r="B40">
        <v>54</v>
      </c>
      <c r="C40" t="s">
        <v>14</v>
      </c>
      <c r="D40" t="s">
        <v>33</v>
      </c>
      <c r="E40" t="s">
        <v>27</v>
      </c>
      <c r="F40" t="s">
        <v>17</v>
      </c>
      <c r="G40">
        <v>34</v>
      </c>
      <c r="H40">
        <v>8.9</v>
      </c>
      <c r="I40">
        <v>7.7</v>
      </c>
      <c r="J40">
        <v>0</v>
      </c>
      <c r="K40" t="s">
        <v>23</v>
      </c>
      <c r="L40">
        <v>2.5</v>
      </c>
      <c r="M40">
        <v>1.3</v>
      </c>
      <c r="N40">
        <v>7.6</v>
      </c>
    </row>
    <row r="41" spans="1:14" x14ac:dyDescent="0.35">
      <c r="A41">
        <v>40</v>
      </c>
      <c r="B41">
        <v>37</v>
      </c>
      <c r="C41" t="s">
        <v>14</v>
      </c>
      <c r="D41" t="s">
        <v>34</v>
      </c>
      <c r="E41" t="s">
        <v>16</v>
      </c>
      <c r="F41" t="s">
        <v>22</v>
      </c>
      <c r="G41">
        <v>46</v>
      </c>
      <c r="H41">
        <v>6.7</v>
      </c>
      <c r="I41">
        <v>9</v>
      </c>
      <c r="J41">
        <v>1</v>
      </c>
      <c r="K41" t="s">
        <v>18</v>
      </c>
      <c r="L41">
        <v>6.4</v>
      </c>
      <c r="M41">
        <v>2.8</v>
      </c>
      <c r="N41">
        <v>6.3</v>
      </c>
    </row>
    <row r="42" spans="1:14" x14ac:dyDescent="0.35">
      <c r="A42">
        <v>41</v>
      </c>
      <c r="B42">
        <v>43</v>
      </c>
      <c r="C42" t="s">
        <v>19</v>
      </c>
      <c r="D42" t="s">
        <v>20</v>
      </c>
      <c r="E42" t="s">
        <v>38</v>
      </c>
      <c r="F42" t="s">
        <v>17</v>
      </c>
      <c r="G42">
        <v>50</v>
      </c>
      <c r="H42">
        <v>8.9</v>
      </c>
      <c r="I42">
        <v>6.2</v>
      </c>
      <c r="J42">
        <v>0</v>
      </c>
      <c r="K42" t="s">
        <v>23</v>
      </c>
      <c r="L42">
        <v>10</v>
      </c>
      <c r="M42">
        <v>5.8</v>
      </c>
      <c r="N42">
        <v>3.1</v>
      </c>
    </row>
    <row r="43" spans="1:14" x14ac:dyDescent="0.35">
      <c r="A43">
        <v>42</v>
      </c>
      <c r="B43">
        <v>27</v>
      </c>
      <c r="C43" t="s">
        <v>14</v>
      </c>
      <c r="D43" t="s">
        <v>33</v>
      </c>
      <c r="E43" t="s">
        <v>38</v>
      </c>
      <c r="F43" t="s">
        <v>17</v>
      </c>
      <c r="G43">
        <v>46</v>
      </c>
      <c r="H43">
        <v>4.9000000000000004</v>
      </c>
      <c r="I43">
        <v>6.3</v>
      </c>
      <c r="J43">
        <v>1</v>
      </c>
      <c r="K43" t="s">
        <v>28</v>
      </c>
      <c r="L43">
        <v>7.2</v>
      </c>
      <c r="M43">
        <v>6.2</v>
      </c>
      <c r="N43">
        <v>4.5999999999999996</v>
      </c>
    </row>
    <row r="44" spans="1:14" x14ac:dyDescent="0.35">
      <c r="A44">
        <v>43</v>
      </c>
      <c r="B44">
        <v>49</v>
      </c>
      <c r="C44" t="s">
        <v>19</v>
      </c>
      <c r="D44" t="s">
        <v>30</v>
      </c>
      <c r="E44" t="s">
        <v>27</v>
      </c>
      <c r="F44" t="s">
        <v>17</v>
      </c>
      <c r="G44">
        <v>44</v>
      </c>
      <c r="H44">
        <v>5.7</v>
      </c>
      <c r="I44">
        <v>7.6</v>
      </c>
      <c r="J44">
        <v>0</v>
      </c>
      <c r="K44" t="s">
        <v>23</v>
      </c>
      <c r="L44">
        <v>8.9</v>
      </c>
      <c r="M44">
        <v>6</v>
      </c>
      <c r="N44">
        <v>4.4000000000000004</v>
      </c>
    </row>
    <row r="45" spans="1:14" x14ac:dyDescent="0.35">
      <c r="A45">
        <v>44</v>
      </c>
      <c r="B45">
        <v>63</v>
      </c>
      <c r="C45" t="s">
        <v>19</v>
      </c>
      <c r="D45" t="s">
        <v>20</v>
      </c>
      <c r="E45" t="s">
        <v>38</v>
      </c>
      <c r="F45" t="s">
        <v>22</v>
      </c>
      <c r="G45">
        <v>42</v>
      </c>
      <c r="H45">
        <v>5.3</v>
      </c>
      <c r="I45">
        <v>7.3</v>
      </c>
      <c r="J45">
        <v>0</v>
      </c>
      <c r="K45" t="s">
        <v>23</v>
      </c>
      <c r="L45">
        <v>6.7</v>
      </c>
      <c r="M45">
        <v>5.8</v>
      </c>
      <c r="N45">
        <v>5.3</v>
      </c>
    </row>
    <row r="46" spans="1:14" x14ac:dyDescent="0.35">
      <c r="A46">
        <v>45</v>
      </c>
      <c r="B46">
        <v>29</v>
      </c>
      <c r="C46" t="s">
        <v>19</v>
      </c>
      <c r="D46" t="s">
        <v>34</v>
      </c>
      <c r="E46" t="s">
        <v>21</v>
      </c>
      <c r="F46" t="s">
        <v>22</v>
      </c>
      <c r="G46">
        <v>33</v>
      </c>
      <c r="H46">
        <v>5.5</v>
      </c>
      <c r="I46">
        <v>8.4</v>
      </c>
      <c r="J46">
        <v>0</v>
      </c>
      <c r="K46" t="s">
        <v>23</v>
      </c>
      <c r="L46">
        <v>3.2</v>
      </c>
      <c r="M46">
        <v>0.4</v>
      </c>
      <c r="N46">
        <v>7.6</v>
      </c>
    </row>
    <row r="47" spans="1:14" x14ac:dyDescent="0.35">
      <c r="A47">
        <v>46</v>
      </c>
      <c r="B47">
        <v>42</v>
      </c>
      <c r="C47" t="s">
        <v>14</v>
      </c>
      <c r="D47" t="s">
        <v>15</v>
      </c>
      <c r="E47" t="s">
        <v>21</v>
      </c>
      <c r="F47" t="s">
        <v>39</v>
      </c>
      <c r="G47">
        <v>39</v>
      </c>
      <c r="H47">
        <v>6.3</v>
      </c>
      <c r="I47">
        <v>9</v>
      </c>
      <c r="J47">
        <v>1</v>
      </c>
      <c r="K47" t="s">
        <v>29</v>
      </c>
      <c r="L47">
        <v>4.9000000000000004</v>
      </c>
      <c r="M47">
        <v>2.6</v>
      </c>
      <c r="N47">
        <v>7</v>
      </c>
    </row>
    <row r="48" spans="1:14" x14ac:dyDescent="0.35">
      <c r="A48">
        <v>47</v>
      </c>
      <c r="B48">
        <v>30</v>
      </c>
      <c r="C48" t="s">
        <v>19</v>
      </c>
      <c r="D48" t="s">
        <v>26</v>
      </c>
      <c r="E48" t="s">
        <v>16</v>
      </c>
      <c r="F48" t="s">
        <v>17</v>
      </c>
      <c r="G48">
        <v>41</v>
      </c>
      <c r="H48">
        <v>6.5</v>
      </c>
      <c r="I48">
        <v>9.1999999999999993</v>
      </c>
      <c r="J48">
        <v>1</v>
      </c>
      <c r="K48" t="s">
        <v>18</v>
      </c>
      <c r="L48">
        <v>6.9</v>
      </c>
      <c r="M48">
        <v>2.9</v>
      </c>
      <c r="N48">
        <v>6.1</v>
      </c>
    </row>
    <row r="49" spans="1:14" x14ac:dyDescent="0.35">
      <c r="A49">
        <v>48</v>
      </c>
      <c r="B49">
        <v>21</v>
      </c>
      <c r="C49" t="s">
        <v>19</v>
      </c>
      <c r="D49" t="s">
        <v>32</v>
      </c>
      <c r="E49" t="s">
        <v>25</v>
      </c>
      <c r="F49" t="s">
        <v>17</v>
      </c>
      <c r="G49">
        <v>53</v>
      </c>
      <c r="H49">
        <v>6.8</v>
      </c>
      <c r="I49">
        <v>8.5</v>
      </c>
      <c r="J49">
        <v>0</v>
      </c>
      <c r="K49" t="s">
        <v>23</v>
      </c>
      <c r="L49">
        <v>7.1</v>
      </c>
      <c r="M49">
        <v>5</v>
      </c>
      <c r="N49">
        <v>5.7</v>
      </c>
    </row>
    <row r="50" spans="1:14" x14ac:dyDescent="0.35">
      <c r="A50">
        <v>49</v>
      </c>
      <c r="B50">
        <v>45</v>
      </c>
      <c r="C50" t="s">
        <v>19</v>
      </c>
      <c r="D50" t="s">
        <v>24</v>
      </c>
      <c r="E50" t="s">
        <v>21</v>
      </c>
      <c r="F50" t="s">
        <v>22</v>
      </c>
      <c r="G50">
        <v>47</v>
      </c>
      <c r="H50">
        <v>8.8000000000000007</v>
      </c>
      <c r="I50">
        <v>6.6</v>
      </c>
      <c r="J50">
        <v>0</v>
      </c>
      <c r="K50" t="s">
        <v>23</v>
      </c>
      <c r="L50">
        <v>6.8</v>
      </c>
      <c r="M50">
        <v>4</v>
      </c>
      <c r="N50">
        <v>4.9000000000000004</v>
      </c>
    </row>
    <row r="51" spans="1:14" x14ac:dyDescent="0.35">
      <c r="A51">
        <v>50</v>
      </c>
      <c r="B51">
        <v>55</v>
      </c>
      <c r="C51" t="s">
        <v>14</v>
      </c>
      <c r="D51" t="s">
        <v>36</v>
      </c>
      <c r="E51" t="s">
        <v>38</v>
      </c>
      <c r="F51" t="s">
        <v>22</v>
      </c>
      <c r="G51">
        <v>30</v>
      </c>
      <c r="H51">
        <v>3.9</v>
      </c>
      <c r="I51">
        <v>6.4</v>
      </c>
      <c r="J51">
        <v>1</v>
      </c>
      <c r="K51" t="s">
        <v>28</v>
      </c>
      <c r="L51">
        <v>3.1</v>
      </c>
      <c r="M51">
        <v>0</v>
      </c>
      <c r="N51">
        <v>6.6</v>
      </c>
    </row>
    <row r="52" spans="1:14" x14ac:dyDescent="0.35">
      <c r="A52">
        <v>51</v>
      </c>
      <c r="B52">
        <v>52</v>
      </c>
      <c r="C52" t="s">
        <v>14</v>
      </c>
      <c r="D52" t="s">
        <v>36</v>
      </c>
      <c r="E52" t="s">
        <v>16</v>
      </c>
      <c r="F52" t="s">
        <v>17</v>
      </c>
      <c r="G52">
        <v>47</v>
      </c>
      <c r="H52">
        <v>4.4000000000000004</v>
      </c>
      <c r="I52">
        <v>5.4</v>
      </c>
      <c r="J52">
        <v>1</v>
      </c>
      <c r="K52" t="s">
        <v>35</v>
      </c>
      <c r="L52">
        <v>9.1999999999999993</v>
      </c>
      <c r="M52">
        <v>6</v>
      </c>
      <c r="N52">
        <v>3.1</v>
      </c>
    </row>
    <row r="53" spans="1:14" x14ac:dyDescent="0.35">
      <c r="A53">
        <v>52</v>
      </c>
      <c r="B53">
        <v>32</v>
      </c>
      <c r="C53" t="s">
        <v>14</v>
      </c>
      <c r="D53" t="s">
        <v>20</v>
      </c>
      <c r="E53" t="s">
        <v>21</v>
      </c>
      <c r="F53" t="s">
        <v>22</v>
      </c>
      <c r="G53">
        <v>41</v>
      </c>
      <c r="H53">
        <v>3</v>
      </c>
      <c r="I53">
        <v>3.9</v>
      </c>
      <c r="J53">
        <v>1</v>
      </c>
      <c r="K53" t="s">
        <v>28</v>
      </c>
      <c r="L53">
        <v>6.9</v>
      </c>
      <c r="M53">
        <v>5.7</v>
      </c>
      <c r="N53">
        <v>3.5</v>
      </c>
    </row>
    <row r="54" spans="1:14" x14ac:dyDescent="0.35">
      <c r="A54">
        <v>53</v>
      </c>
      <c r="B54">
        <v>59</v>
      </c>
      <c r="C54" t="s">
        <v>19</v>
      </c>
      <c r="D54" t="s">
        <v>36</v>
      </c>
      <c r="E54" t="s">
        <v>31</v>
      </c>
      <c r="F54" t="s">
        <v>22</v>
      </c>
      <c r="G54">
        <v>39</v>
      </c>
      <c r="H54">
        <v>4.9000000000000004</v>
      </c>
      <c r="I54">
        <v>7</v>
      </c>
      <c r="J54">
        <v>1</v>
      </c>
      <c r="K54" t="s">
        <v>29</v>
      </c>
      <c r="L54">
        <v>6.3</v>
      </c>
      <c r="M54">
        <v>6.5</v>
      </c>
      <c r="N54">
        <v>5.4</v>
      </c>
    </row>
    <row r="55" spans="1:14" x14ac:dyDescent="0.35">
      <c r="A55">
        <v>54</v>
      </c>
      <c r="B55">
        <v>44</v>
      </c>
      <c r="C55" t="s">
        <v>19</v>
      </c>
      <c r="D55" t="s">
        <v>33</v>
      </c>
      <c r="E55" t="s">
        <v>16</v>
      </c>
      <c r="F55" t="s">
        <v>22</v>
      </c>
      <c r="G55">
        <v>49</v>
      </c>
      <c r="H55">
        <v>5.5</v>
      </c>
      <c r="I55">
        <v>6.9</v>
      </c>
      <c r="J55">
        <v>0</v>
      </c>
      <c r="K55" t="s">
        <v>23</v>
      </c>
      <c r="L55">
        <v>9.1999999999999993</v>
      </c>
      <c r="M55">
        <v>5.3</v>
      </c>
      <c r="N55">
        <v>3.9</v>
      </c>
    </row>
    <row r="56" spans="1:14" x14ac:dyDescent="0.35">
      <c r="A56">
        <v>55</v>
      </c>
      <c r="B56">
        <v>23</v>
      </c>
      <c r="C56" t="s">
        <v>14</v>
      </c>
      <c r="D56" t="s">
        <v>37</v>
      </c>
      <c r="E56" t="s">
        <v>27</v>
      </c>
      <c r="F56" t="s">
        <v>22</v>
      </c>
      <c r="G56">
        <v>53</v>
      </c>
      <c r="H56">
        <v>5.2</v>
      </c>
      <c r="I56">
        <v>5.9</v>
      </c>
      <c r="J56">
        <v>1</v>
      </c>
      <c r="K56" t="s">
        <v>18</v>
      </c>
      <c r="L56">
        <v>10</v>
      </c>
      <c r="M56">
        <v>6.1</v>
      </c>
      <c r="N56">
        <v>3</v>
      </c>
    </row>
    <row r="57" spans="1:14" x14ac:dyDescent="0.35">
      <c r="A57">
        <v>56</v>
      </c>
      <c r="B57">
        <v>61</v>
      </c>
      <c r="C57" t="s">
        <v>14</v>
      </c>
      <c r="D57" t="s">
        <v>15</v>
      </c>
      <c r="E57" t="s">
        <v>21</v>
      </c>
      <c r="F57" t="s">
        <v>22</v>
      </c>
      <c r="G57">
        <v>52</v>
      </c>
      <c r="H57">
        <v>4.5</v>
      </c>
      <c r="I57">
        <v>5</v>
      </c>
      <c r="J57">
        <v>1</v>
      </c>
      <c r="K57" t="s">
        <v>41</v>
      </c>
      <c r="L57">
        <v>9.3000000000000007</v>
      </c>
      <c r="M57">
        <v>3.7</v>
      </c>
      <c r="N57">
        <v>2.9</v>
      </c>
    </row>
    <row r="58" spans="1:14" x14ac:dyDescent="0.35">
      <c r="A58">
        <v>57</v>
      </c>
      <c r="B58">
        <v>38</v>
      </c>
      <c r="C58" t="s">
        <v>14</v>
      </c>
      <c r="D58" t="s">
        <v>24</v>
      </c>
      <c r="E58" t="s">
        <v>27</v>
      </c>
      <c r="F58" t="s">
        <v>22</v>
      </c>
      <c r="G58">
        <v>38</v>
      </c>
      <c r="H58">
        <v>6.3</v>
      </c>
      <c r="I58">
        <v>9.1999999999999993</v>
      </c>
      <c r="J58">
        <v>0</v>
      </c>
      <c r="K58" t="s">
        <v>23</v>
      </c>
      <c r="L58">
        <v>4.2</v>
      </c>
      <c r="M58">
        <v>1.4</v>
      </c>
      <c r="N58">
        <v>7.5</v>
      </c>
    </row>
    <row r="59" spans="1:14" x14ac:dyDescent="0.35">
      <c r="A59">
        <v>58</v>
      </c>
      <c r="B59">
        <v>37</v>
      </c>
      <c r="C59" t="s">
        <v>19</v>
      </c>
      <c r="D59" t="s">
        <v>36</v>
      </c>
      <c r="E59" t="s">
        <v>16</v>
      </c>
      <c r="F59" t="s">
        <v>22</v>
      </c>
      <c r="G59">
        <v>42</v>
      </c>
      <c r="H59">
        <v>5.6</v>
      </c>
      <c r="I59">
        <v>7.7</v>
      </c>
      <c r="J59">
        <v>0</v>
      </c>
      <c r="K59" t="s">
        <v>23</v>
      </c>
      <c r="L59">
        <v>7</v>
      </c>
      <c r="M59">
        <v>5.8</v>
      </c>
      <c r="N59">
        <v>5.3</v>
      </c>
    </row>
    <row r="60" spans="1:14" x14ac:dyDescent="0.35">
      <c r="A60">
        <v>59</v>
      </c>
      <c r="B60">
        <v>56</v>
      </c>
      <c r="C60" t="s">
        <v>19</v>
      </c>
      <c r="D60" t="s">
        <v>36</v>
      </c>
      <c r="E60" t="s">
        <v>21</v>
      </c>
      <c r="F60" t="s">
        <v>17</v>
      </c>
      <c r="G60">
        <v>47</v>
      </c>
      <c r="H60">
        <v>4.9000000000000004</v>
      </c>
      <c r="I60">
        <v>6.1</v>
      </c>
      <c r="J60">
        <v>1</v>
      </c>
      <c r="K60" t="s">
        <v>28</v>
      </c>
      <c r="L60">
        <v>6.7</v>
      </c>
      <c r="M60">
        <v>4.9000000000000004</v>
      </c>
      <c r="N60">
        <v>4.7</v>
      </c>
    </row>
    <row r="61" spans="1:14" x14ac:dyDescent="0.35">
      <c r="A61">
        <v>60</v>
      </c>
      <c r="B61">
        <v>49</v>
      </c>
      <c r="C61" t="s">
        <v>14</v>
      </c>
      <c r="D61" t="s">
        <v>20</v>
      </c>
      <c r="E61" t="s">
        <v>27</v>
      </c>
      <c r="F61" t="s">
        <v>22</v>
      </c>
      <c r="G61">
        <v>52</v>
      </c>
      <c r="H61">
        <v>6.4</v>
      </c>
      <c r="I61">
        <v>7.9</v>
      </c>
      <c r="J61">
        <v>1</v>
      </c>
      <c r="K61" t="s">
        <v>35</v>
      </c>
      <c r="L61">
        <v>6.1</v>
      </c>
      <c r="M61">
        <v>5.5</v>
      </c>
      <c r="N61">
        <v>5.9</v>
      </c>
    </row>
    <row r="62" spans="1:14" x14ac:dyDescent="0.35">
      <c r="A62">
        <v>61</v>
      </c>
      <c r="B62">
        <v>38</v>
      </c>
      <c r="C62" t="s">
        <v>14</v>
      </c>
      <c r="D62" t="s">
        <v>34</v>
      </c>
      <c r="E62" t="s">
        <v>25</v>
      </c>
      <c r="F62" t="s">
        <v>22</v>
      </c>
      <c r="G62">
        <v>41</v>
      </c>
      <c r="H62">
        <v>5.3</v>
      </c>
      <c r="I62">
        <v>7.4</v>
      </c>
      <c r="J62">
        <v>0</v>
      </c>
      <c r="K62" t="s">
        <v>23</v>
      </c>
      <c r="L62">
        <v>6.8</v>
      </c>
      <c r="M62">
        <v>4</v>
      </c>
      <c r="N62">
        <v>5.3</v>
      </c>
    </row>
    <row r="63" spans="1:14" x14ac:dyDescent="0.35">
      <c r="A63">
        <v>62</v>
      </c>
      <c r="B63">
        <v>42</v>
      </c>
      <c r="C63" t="s">
        <v>14</v>
      </c>
      <c r="D63" t="s">
        <v>26</v>
      </c>
      <c r="E63" t="s">
        <v>25</v>
      </c>
      <c r="F63" t="s">
        <v>39</v>
      </c>
      <c r="G63">
        <v>43</v>
      </c>
      <c r="H63">
        <v>7.9</v>
      </c>
      <c r="I63">
        <v>8.3000000000000007</v>
      </c>
      <c r="J63">
        <v>0</v>
      </c>
      <c r="K63" t="s">
        <v>23</v>
      </c>
      <c r="L63">
        <v>7.8</v>
      </c>
      <c r="M63">
        <v>7.4</v>
      </c>
      <c r="N63">
        <v>5.3</v>
      </c>
    </row>
    <row r="64" spans="1:14" x14ac:dyDescent="0.35">
      <c r="A64">
        <v>63</v>
      </c>
      <c r="B64">
        <v>35</v>
      </c>
      <c r="C64" t="s">
        <v>19</v>
      </c>
      <c r="D64" t="s">
        <v>32</v>
      </c>
      <c r="E64" t="s">
        <v>31</v>
      </c>
      <c r="F64" t="s">
        <v>22</v>
      </c>
      <c r="G64">
        <v>36</v>
      </c>
      <c r="H64">
        <v>6</v>
      </c>
      <c r="I64">
        <v>8.8000000000000007</v>
      </c>
      <c r="J64">
        <v>0</v>
      </c>
      <c r="K64" t="s">
        <v>23</v>
      </c>
      <c r="L64">
        <v>5.8</v>
      </c>
      <c r="M64">
        <v>4.3</v>
      </c>
      <c r="N64">
        <v>6.5</v>
      </c>
    </row>
    <row r="65" spans="1:14" x14ac:dyDescent="0.35">
      <c r="A65">
        <v>64</v>
      </c>
      <c r="B65">
        <v>20</v>
      </c>
      <c r="C65" t="s">
        <v>19</v>
      </c>
      <c r="D65" t="s">
        <v>32</v>
      </c>
      <c r="E65" t="s">
        <v>38</v>
      </c>
      <c r="F65" t="s">
        <v>22</v>
      </c>
      <c r="G65">
        <v>35</v>
      </c>
      <c r="H65">
        <v>5.7</v>
      </c>
      <c r="I65">
        <v>8.5</v>
      </c>
      <c r="J65">
        <v>1</v>
      </c>
      <c r="K65" t="s">
        <v>18</v>
      </c>
      <c r="L65">
        <v>5.8</v>
      </c>
      <c r="M65">
        <v>3</v>
      </c>
      <c r="N65">
        <v>6.4</v>
      </c>
    </row>
    <row r="66" spans="1:14" x14ac:dyDescent="0.35">
      <c r="A66">
        <v>65</v>
      </c>
      <c r="B66">
        <v>31</v>
      </c>
      <c r="C66" t="s">
        <v>19</v>
      </c>
      <c r="D66" t="s">
        <v>32</v>
      </c>
      <c r="E66" t="s">
        <v>16</v>
      </c>
      <c r="F66" t="s">
        <v>17</v>
      </c>
      <c r="G66">
        <v>51</v>
      </c>
      <c r="H66">
        <v>6.6</v>
      </c>
      <c r="I66">
        <v>8.3000000000000007</v>
      </c>
      <c r="J66">
        <v>1</v>
      </c>
      <c r="K66" t="s">
        <v>35</v>
      </c>
      <c r="L66">
        <v>10</v>
      </c>
      <c r="M66">
        <v>5</v>
      </c>
      <c r="N66">
        <v>4.0999999999999996</v>
      </c>
    </row>
    <row r="67" spans="1:14" x14ac:dyDescent="0.35">
      <c r="A67">
        <v>66</v>
      </c>
      <c r="B67">
        <v>43</v>
      </c>
      <c r="C67" t="s">
        <v>14</v>
      </c>
      <c r="D67" t="s">
        <v>32</v>
      </c>
      <c r="E67" t="s">
        <v>38</v>
      </c>
      <c r="F67" t="s">
        <v>39</v>
      </c>
      <c r="G67">
        <v>55</v>
      </c>
      <c r="H67">
        <v>3.2</v>
      </c>
      <c r="I67">
        <v>2.8</v>
      </c>
      <c r="J67">
        <v>1</v>
      </c>
      <c r="K67" t="s">
        <v>35</v>
      </c>
      <c r="L67">
        <v>8.5</v>
      </c>
      <c r="M67">
        <v>2.9</v>
      </c>
      <c r="N67">
        <v>2.1</v>
      </c>
    </row>
    <row r="68" spans="1:14" x14ac:dyDescent="0.35">
      <c r="A68">
        <v>67</v>
      </c>
      <c r="B68">
        <v>53</v>
      </c>
      <c r="C68" t="s">
        <v>19</v>
      </c>
      <c r="D68" t="s">
        <v>30</v>
      </c>
      <c r="E68" t="s">
        <v>38</v>
      </c>
      <c r="F68" t="s">
        <v>22</v>
      </c>
      <c r="G68">
        <v>44</v>
      </c>
      <c r="H68">
        <v>8</v>
      </c>
      <c r="I68">
        <v>8.1</v>
      </c>
      <c r="J68">
        <v>0</v>
      </c>
      <c r="K68" t="s">
        <v>23</v>
      </c>
      <c r="L68">
        <v>6.7</v>
      </c>
      <c r="M68">
        <v>3.1</v>
      </c>
      <c r="N68">
        <v>5.7</v>
      </c>
    </row>
    <row r="69" spans="1:14" x14ac:dyDescent="0.35">
      <c r="A69">
        <v>68</v>
      </c>
      <c r="B69">
        <v>27</v>
      </c>
      <c r="C69" t="s">
        <v>14</v>
      </c>
      <c r="D69" t="s">
        <v>24</v>
      </c>
      <c r="E69" t="s">
        <v>27</v>
      </c>
      <c r="F69" t="s">
        <v>22</v>
      </c>
      <c r="G69">
        <v>53</v>
      </c>
      <c r="H69">
        <v>7.4</v>
      </c>
      <c r="I69">
        <v>8.1</v>
      </c>
      <c r="J69">
        <v>0</v>
      </c>
      <c r="K69" t="s">
        <v>23</v>
      </c>
      <c r="L69">
        <v>7.6</v>
      </c>
      <c r="M69">
        <v>4.0999999999999996</v>
      </c>
      <c r="N69">
        <v>5.3</v>
      </c>
    </row>
    <row r="70" spans="1:14" x14ac:dyDescent="0.35">
      <c r="A70">
        <v>69</v>
      </c>
      <c r="B70">
        <v>37</v>
      </c>
      <c r="C70" t="s">
        <v>19</v>
      </c>
      <c r="D70" t="s">
        <v>34</v>
      </c>
      <c r="E70" t="s">
        <v>31</v>
      </c>
      <c r="F70" t="s">
        <v>17</v>
      </c>
      <c r="G70">
        <v>47</v>
      </c>
      <c r="H70">
        <v>5</v>
      </c>
      <c r="I70">
        <v>6.3</v>
      </c>
      <c r="J70">
        <v>1</v>
      </c>
      <c r="K70" t="s">
        <v>29</v>
      </c>
      <c r="L70">
        <v>8.6999999999999993</v>
      </c>
      <c r="M70">
        <v>6.8</v>
      </c>
      <c r="N70">
        <v>3.8</v>
      </c>
    </row>
    <row r="71" spans="1:14" x14ac:dyDescent="0.35">
      <c r="A71">
        <v>70</v>
      </c>
      <c r="B71">
        <v>24</v>
      </c>
      <c r="C71" t="s">
        <v>14</v>
      </c>
      <c r="D71" t="s">
        <v>26</v>
      </c>
      <c r="E71" t="s">
        <v>16</v>
      </c>
      <c r="F71" t="s">
        <v>22</v>
      </c>
      <c r="G71">
        <v>39</v>
      </c>
      <c r="H71">
        <v>4.5</v>
      </c>
      <c r="I71">
        <v>6.4</v>
      </c>
      <c r="J71">
        <v>0</v>
      </c>
      <c r="K71" t="s">
        <v>23</v>
      </c>
      <c r="L71">
        <v>7.8</v>
      </c>
      <c r="M71">
        <v>4.5</v>
      </c>
      <c r="N71">
        <v>4.3</v>
      </c>
    </row>
    <row r="72" spans="1:14" x14ac:dyDescent="0.35">
      <c r="A72">
        <v>71</v>
      </c>
      <c r="B72">
        <v>45</v>
      </c>
      <c r="C72" t="s">
        <v>19</v>
      </c>
      <c r="D72" t="s">
        <v>26</v>
      </c>
      <c r="E72" t="s">
        <v>25</v>
      </c>
      <c r="F72" t="s">
        <v>17</v>
      </c>
      <c r="G72">
        <v>47</v>
      </c>
      <c r="H72">
        <v>4.7</v>
      </c>
      <c r="I72">
        <v>5.8</v>
      </c>
      <c r="J72">
        <v>1</v>
      </c>
      <c r="K72" t="s">
        <v>35</v>
      </c>
      <c r="L72">
        <v>7.2</v>
      </c>
      <c r="M72">
        <v>5.7</v>
      </c>
      <c r="N72">
        <v>4.3</v>
      </c>
    </row>
    <row r="73" spans="1:14" x14ac:dyDescent="0.35">
      <c r="A73">
        <v>72</v>
      </c>
      <c r="B73">
        <v>49</v>
      </c>
      <c r="C73" t="s">
        <v>19</v>
      </c>
      <c r="D73" t="s">
        <v>20</v>
      </c>
      <c r="E73" t="s">
        <v>38</v>
      </c>
      <c r="F73" t="s">
        <v>39</v>
      </c>
      <c r="G73">
        <v>57</v>
      </c>
      <c r="H73">
        <v>4.0999999999999996</v>
      </c>
      <c r="I73">
        <v>3.9</v>
      </c>
      <c r="J73">
        <v>1</v>
      </c>
      <c r="K73" t="s">
        <v>29</v>
      </c>
      <c r="L73">
        <v>10</v>
      </c>
      <c r="M73">
        <v>5.2</v>
      </c>
      <c r="N73">
        <v>2</v>
      </c>
    </row>
    <row r="74" spans="1:14" x14ac:dyDescent="0.35">
      <c r="A74">
        <v>73</v>
      </c>
      <c r="B74">
        <v>32</v>
      </c>
      <c r="C74" t="s">
        <v>19</v>
      </c>
      <c r="D74" t="s">
        <v>15</v>
      </c>
      <c r="E74" t="s">
        <v>27</v>
      </c>
      <c r="F74" t="s">
        <v>39</v>
      </c>
      <c r="G74">
        <v>44</v>
      </c>
      <c r="H74">
        <v>3.7</v>
      </c>
      <c r="I74">
        <v>4.5999999999999996</v>
      </c>
      <c r="J74">
        <v>1</v>
      </c>
      <c r="K74" t="s">
        <v>35</v>
      </c>
      <c r="L74">
        <v>6.1</v>
      </c>
      <c r="M74">
        <v>2.8</v>
      </c>
      <c r="N74">
        <v>4.2</v>
      </c>
    </row>
    <row r="75" spans="1:14" x14ac:dyDescent="0.35">
      <c r="A75">
        <v>74</v>
      </c>
      <c r="B75">
        <v>38</v>
      </c>
      <c r="C75" t="s">
        <v>19</v>
      </c>
      <c r="D75" t="s">
        <v>36</v>
      </c>
      <c r="E75" t="s">
        <v>38</v>
      </c>
      <c r="F75" t="s">
        <v>22</v>
      </c>
      <c r="G75">
        <v>57</v>
      </c>
      <c r="H75">
        <v>4</v>
      </c>
      <c r="I75">
        <v>3.9</v>
      </c>
      <c r="J75">
        <v>1</v>
      </c>
      <c r="K75" t="s">
        <v>41</v>
      </c>
      <c r="L75">
        <v>10</v>
      </c>
      <c r="M75">
        <v>6</v>
      </c>
      <c r="N75">
        <v>1.9</v>
      </c>
    </row>
    <row r="76" spans="1:14" x14ac:dyDescent="0.35">
      <c r="A76">
        <v>75</v>
      </c>
      <c r="B76">
        <v>48</v>
      </c>
      <c r="C76" t="s">
        <v>14</v>
      </c>
      <c r="D76" t="s">
        <v>36</v>
      </c>
      <c r="E76" t="s">
        <v>21</v>
      </c>
      <c r="F76" t="s">
        <v>22</v>
      </c>
      <c r="G76">
        <v>30</v>
      </c>
      <c r="H76">
        <v>3</v>
      </c>
      <c r="I76">
        <v>5</v>
      </c>
      <c r="J76">
        <v>1</v>
      </c>
      <c r="K76" t="s">
        <v>18</v>
      </c>
      <c r="L76">
        <v>1</v>
      </c>
      <c r="M76">
        <v>1.3</v>
      </c>
      <c r="N76">
        <v>7</v>
      </c>
    </row>
    <row r="77" spans="1:14" x14ac:dyDescent="0.35">
      <c r="A77">
        <v>76</v>
      </c>
      <c r="B77">
        <v>22</v>
      </c>
      <c r="C77" t="s">
        <v>14</v>
      </c>
      <c r="D77" t="s">
        <v>34</v>
      </c>
      <c r="E77" t="s">
        <v>25</v>
      </c>
      <c r="F77" t="s">
        <v>39</v>
      </c>
      <c r="G77">
        <v>51</v>
      </c>
      <c r="H77">
        <v>5.7</v>
      </c>
      <c r="I77">
        <v>6.9</v>
      </c>
      <c r="J77">
        <v>0</v>
      </c>
      <c r="K77" t="s">
        <v>23</v>
      </c>
      <c r="L77">
        <v>10</v>
      </c>
      <c r="M77">
        <v>4.9000000000000004</v>
      </c>
      <c r="N77">
        <v>3.4</v>
      </c>
    </row>
    <row r="78" spans="1:14" x14ac:dyDescent="0.35">
      <c r="A78">
        <v>77</v>
      </c>
      <c r="B78">
        <v>45</v>
      </c>
      <c r="C78" t="s">
        <v>19</v>
      </c>
      <c r="D78" t="s">
        <v>30</v>
      </c>
      <c r="E78" t="s">
        <v>38</v>
      </c>
      <c r="F78" t="s">
        <v>22</v>
      </c>
      <c r="G78">
        <v>45</v>
      </c>
      <c r="H78">
        <v>6</v>
      </c>
      <c r="I78">
        <v>8</v>
      </c>
      <c r="J78">
        <v>1</v>
      </c>
      <c r="K78" t="s">
        <v>18</v>
      </c>
      <c r="L78">
        <v>5.9</v>
      </c>
      <c r="M78">
        <v>6.4</v>
      </c>
      <c r="N78">
        <v>6.1</v>
      </c>
    </row>
    <row r="79" spans="1:14" x14ac:dyDescent="0.35">
      <c r="A79">
        <v>78</v>
      </c>
      <c r="B79">
        <v>59</v>
      </c>
      <c r="C79" t="s">
        <v>14</v>
      </c>
      <c r="D79" t="s">
        <v>33</v>
      </c>
      <c r="E79" t="s">
        <v>21</v>
      </c>
      <c r="F79" t="s">
        <v>22</v>
      </c>
      <c r="G79">
        <v>42</v>
      </c>
      <c r="H79">
        <v>8.1</v>
      </c>
      <c r="I79">
        <v>8.1</v>
      </c>
      <c r="J79">
        <v>0</v>
      </c>
      <c r="K79" t="s">
        <v>23</v>
      </c>
      <c r="L79">
        <v>7</v>
      </c>
      <c r="M79">
        <v>5.0999999999999996</v>
      </c>
      <c r="N79">
        <v>5.6</v>
      </c>
    </row>
    <row r="80" spans="1:14" x14ac:dyDescent="0.35">
      <c r="A80">
        <v>79</v>
      </c>
      <c r="B80">
        <v>31</v>
      </c>
      <c r="C80" t="s">
        <v>14</v>
      </c>
      <c r="D80" t="s">
        <v>37</v>
      </c>
      <c r="E80" t="s">
        <v>21</v>
      </c>
      <c r="F80" t="s">
        <v>17</v>
      </c>
      <c r="G80">
        <v>45</v>
      </c>
      <c r="H80">
        <v>7.7</v>
      </c>
      <c r="I80">
        <v>8.5</v>
      </c>
      <c r="J80">
        <v>0</v>
      </c>
      <c r="K80" t="s">
        <v>23</v>
      </c>
      <c r="L80">
        <v>9.6</v>
      </c>
      <c r="M80">
        <v>4.2</v>
      </c>
      <c r="N80">
        <v>4.4000000000000004</v>
      </c>
    </row>
    <row r="81" spans="1:14" x14ac:dyDescent="0.35">
      <c r="A81">
        <v>80</v>
      </c>
      <c r="B81">
        <v>21</v>
      </c>
      <c r="C81" t="s">
        <v>14</v>
      </c>
      <c r="D81" t="s">
        <v>34</v>
      </c>
      <c r="E81" t="s">
        <v>27</v>
      </c>
      <c r="F81" t="s">
        <v>22</v>
      </c>
      <c r="G81">
        <v>30</v>
      </c>
      <c r="H81">
        <v>5.0999999999999996</v>
      </c>
      <c r="I81">
        <v>8.1</v>
      </c>
      <c r="J81">
        <v>1</v>
      </c>
      <c r="K81" t="s">
        <v>18</v>
      </c>
      <c r="L81">
        <v>2</v>
      </c>
      <c r="M81">
        <v>3.5</v>
      </c>
      <c r="N81">
        <v>8.1</v>
      </c>
    </row>
    <row r="82" spans="1:14" x14ac:dyDescent="0.35">
      <c r="A82">
        <v>81</v>
      </c>
      <c r="B82">
        <v>30</v>
      </c>
      <c r="C82" t="s">
        <v>19</v>
      </c>
      <c r="D82" t="s">
        <v>33</v>
      </c>
      <c r="E82" t="s">
        <v>27</v>
      </c>
      <c r="F82" t="s">
        <v>22</v>
      </c>
      <c r="G82">
        <v>43</v>
      </c>
      <c r="H82">
        <v>5.8</v>
      </c>
      <c r="I82">
        <v>7.9</v>
      </c>
      <c r="J82">
        <v>1</v>
      </c>
      <c r="K82" t="s">
        <v>18</v>
      </c>
      <c r="L82">
        <v>9.6</v>
      </c>
      <c r="M82">
        <v>4.0999999999999996</v>
      </c>
      <c r="N82">
        <v>4.2</v>
      </c>
    </row>
    <row r="83" spans="1:14" x14ac:dyDescent="0.35">
      <c r="A83">
        <v>82</v>
      </c>
      <c r="B83">
        <v>63</v>
      </c>
      <c r="C83" t="s">
        <v>14</v>
      </c>
      <c r="D83" t="s">
        <v>37</v>
      </c>
      <c r="E83" t="s">
        <v>21</v>
      </c>
      <c r="F83" t="s">
        <v>39</v>
      </c>
      <c r="G83">
        <v>47</v>
      </c>
      <c r="H83">
        <v>7.9</v>
      </c>
      <c r="I83">
        <v>8</v>
      </c>
      <c r="J83">
        <v>0</v>
      </c>
      <c r="K83" t="s">
        <v>23</v>
      </c>
      <c r="L83">
        <v>10</v>
      </c>
      <c r="M83">
        <v>3.2</v>
      </c>
      <c r="N83">
        <v>4</v>
      </c>
    </row>
    <row r="84" spans="1:14" x14ac:dyDescent="0.35">
      <c r="A84">
        <v>83</v>
      </c>
      <c r="B84">
        <v>47</v>
      </c>
      <c r="C84" t="s">
        <v>14</v>
      </c>
      <c r="D84" t="s">
        <v>26</v>
      </c>
      <c r="E84" t="s">
        <v>31</v>
      </c>
      <c r="F84" t="s">
        <v>22</v>
      </c>
      <c r="G84">
        <v>56</v>
      </c>
      <c r="H84">
        <v>5.5</v>
      </c>
      <c r="I84">
        <v>6.2</v>
      </c>
      <c r="J84">
        <v>1</v>
      </c>
      <c r="K84" t="s">
        <v>18</v>
      </c>
      <c r="L84">
        <v>10</v>
      </c>
      <c r="M84">
        <v>6.6</v>
      </c>
      <c r="N84">
        <v>3.1</v>
      </c>
    </row>
    <row r="85" spans="1:14" x14ac:dyDescent="0.35">
      <c r="A85">
        <v>84</v>
      </c>
      <c r="B85">
        <v>37</v>
      </c>
      <c r="C85" t="s">
        <v>14</v>
      </c>
      <c r="D85" t="s">
        <v>30</v>
      </c>
      <c r="E85" t="s">
        <v>38</v>
      </c>
      <c r="F85" t="s">
        <v>22</v>
      </c>
      <c r="G85">
        <v>40</v>
      </c>
      <c r="H85">
        <v>6.5</v>
      </c>
      <c r="I85">
        <v>9.1999999999999993</v>
      </c>
      <c r="J85">
        <v>1</v>
      </c>
      <c r="K85" t="s">
        <v>28</v>
      </c>
      <c r="L85">
        <v>6.3</v>
      </c>
      <c r="M85">
        <v>4.4000000000000004</v>
      </c>
      <c r="N85">
        <v>6.5</v>
      </c>
    </row>
    <row r="86" spans="1:14" x14ac:dyDescent="0.35">
      <c r="A86">
        <v>85</v>
      </c>
      <c r="B86">
        <v>32</v>
      </c>
      <c r="C86" t="s">
        <v>14</v>
      </c>
      <c r="D86" t="s">
        <v>34</v>
      </c>
      <c r="E86" t="s">
        <v>21</v>
      </c>
      <c r="F86" t="s">
        <v>22</v>
      </c>
      <c r="G86">
        <v>38</v>
      </c>
      <c r="H86">
        <v>5.3</v>
      </c>
      <c r="I86">
        <v>7.6</v>
      </c>
      <c r="J86">
        <v>1</v>
      </c>
      <c r="K86" t="s">
        <v>18</v>
      </c>
      <c r="L86">
        <v>5.5</v>
      </c>
      <c r="M86">
        <v>3.6</v>
      </c>
      <c r="N86">
        <v>6.1</v>
      </c>
    </row>
    <row r="87" spans="1:14" x14ac:dyDescent="0.35">
      <c r="A87">
        <v>86</v>
      </c>
      <c r="B87">
        <v>56</v>
      </c>
      <c r="C87" t="s">
        <v>19</v>
      </c>
      <c r="D87" t="s">
        <v>32</v>
      </c>
      <c r="E87" t="s">
        <v>21</v>
      </c>
      <c r="F87" t="s">
        <v>17</v>
      </c>
      <c r="G87">
        <v>40</v>
      </c>
      <c r="H87">
        <v>6.3</v>
      </c>
      <c r="I87">
        <v>8.9</v>
      </c>
      <c r="J87">
        <v>1</v>
      </c>
      <c r="K87" t="s">
        <v>29</v>
      </c>
      <c r="L87">
        <v>7.1</v>
      </c>
      <c r="M87">
        <v>2.4</v>
      </c>
      <c r="N87">
        <v>5.9</v>
      </c>
    </row>
    <row r="88" spans="1:14" x14ac:dyDescent="0.35">
      <c r="A88">
        <v>87</v>
      </c>
      <c r="B88">
        <v>41</v>
      </c>
      <c r="C88" t="s">
        <v>40</v>
      </c>
      <c r="D88" t="s">
        <v>26</v>
      </c>
      <c r="E88" t="s">
        <v>27</v>
      </c>
      <c r="F88" t="s">
        <v>22</v>
      </c>
      <c r="G88">
        <v>52</v>
      </c>
      <c r="H88">
        <v>6.3</v>
      </c>
      <c r="I88">
        <v>7.8</v>
      </c>
      <c r="J88">
        <v>1</v>
      </c>
      <c r="K88" t="s">
        <v>18</v>
      </c>
      <c r="L88">
        <v>10</v>
      </c>
      <c r="M88">
        <v>5</v>
      </c>
      <c r="N88">
        <v>3.9</v>
      </c>
    </row>
    <row r="89" spans="1:14" x14ac:dyDescent="0.35">
      <c r="A89">
        <v>88</v>
      </c>
      <c r="B89">
        <v>31</v>
      </c>
      <c r="C89" t="s">
        <v>19</v>
      </c>
      <c r="D89" t="s">
        <v>33</v>
      </c>
      <c r="E89" t="s">
        <v>38</v>
      </c>
      <c r="F89" t="s">
        <v>22</v>
      </c>
      <c r="G89">
        <v>47</v>
      </c>
      <c r="H89">
        <v>5.7</v>
      </c>
      <c r="I89">
        <v>7.3</v>
      </c>
      <c r="J89">
        <v>0</v>
      </c>
      <c r="K89" t="s">
        <v>23</v>
      </c>
      <c r="L89">
        <v>5</v>
      </c>
      <c r="M89">
        <v>3.9</v>
      </c>
      <c r="N89">
        <v>6.2</v>
      </c>
    </row>
    <row r="90" spans="1:14" x14ac:dyDescent="0.35">
      <c r="A90">
        <v>89</v>
      </c>
      <c r="B90">
        <v>21</v>
      </c>
      <c r="C90" t="s">
        <v>14</v>
      </c>
      <c r="D90" t="s">
        <v>34</v>
      </c>
      <c r="E90" t="s">
        <v>16</v>
      </c>
      <c r="F90" t="s">
        <v>17</v>
      </c>
      <c r="G90">
        <v>40</v>
      </c>
      <c r="H90">
        <v>7.8</v>
      </c>
      <c r="I90">
        <v>8.8000000000000007</v>
      </c>
      <c r="J90">
        <v>0</v>
      </c>
      <c r="K90" t="s">
        <v>23</v>
      </c>
      <c r="L90">
        <v>5.8</v>
      </c>
      <c r="M90">
        <v>2.5</v>
      </c>
      <c r="N90">
        <v>6.5</v>
      </c>
    </row>
    <row r="91" spans="1:14" x14ac:dyDescent="0.35">
      <c r="A91">
        <v>90</v>
      </c>
      <c r="B91">
        <v>56</v>
      </c>
      <c r="C91" t="s">
        <v>19</v>
      </c>
      <c r="D91" t="s">
        <v>34</v>
      </c>
      <c r="E91" t="s">
        <v>25</v>
      </c>
      <c r="F91" t="s">
        <v>17</v>
      </c>
      <c r="G91">
        <v>49</v>
      </c>
      <c r="H91">
        <v>4.9000000000000004</v>
      </c>
      <c r="I91">
        <v>6</v>
      </c>
      <c r="J91">
        <v>1</v>
      </c>
      <c r="K91" t="s">
        <v>18</v>
      </c>
      <c r="L91">
        <v>7.6</v>
      </c>
      <c r="M91">
        <v>4.5999999999999996</v>
      </c>
      <c r="N91">
        <v>4.2</v>
      </c>
    </row>
    <row r="92" spans="1:14" x14ac:dyDescent="0.35">
      <c r="A92">
        <v>91</v>
      </c>
      <c r="B92">
        <v>26</v>
      </c>
      <c r="C92" t="s">
        <v>19</v>
      </c>
      <c r="D92" t="s">
        <v>20</v>
      </c>
      <c r="E92" t="s">
        <v>27</v>
      </c>
      <c r="F92" t="s">
        <v>22</v>
      </c>
      <c r="G92">
        <v>45</v>
      </c>
      <c r="H92">
        <v>6.4</v>
      </c>
      <c r="I92">
        <v>8.6</v>
      </c>
      <c r="J92">
        <v>0</v>
      </c>
      <c r="K92" t="s">
        <v>23</v>
      </c>
      <c r="L92">
        <v>6.4</v>
      </c>
      <c r="M92">
        <v>6</v>
      </c>
      <c r="N92">
        <v>6.1</v>
      </c>
    </row>
    <row r="93" spans="1:14" x14ac:dyDescent="0.35">
      <c r="A93">
        <v>92</v>
      </c>
      <c r="B93">
        <v>45</v>
      </c>
      <c r="C93" t="s">
        <v>14</v>
      </c>
      <c r="D93" t="s">
        <v>24</v>
      </c>
      <c r="E93" t="s">
        <v>38</v>
      </c>
      <c r="F93" t="s">
        <v>17</v>
      </c>
      <c r="G93">
        <v>52</v>
      </c>
      <c r="H93">
        <v>8.9</v>
      </c>
      <c r="I93">
        <v>6</v>
      </c>
      <c r="J93">
        <v>0</v>
      </c>
      <c r="K93" t="s">
        <v>23</v>
      </c>
      <c r="L93">
        <v>8.1999999999999993</v>
      </c>
      <c r="M93">
        <v>5</v>
      </c>
      <c r="N93">
        <v>3.9</v>
      </c>
    </row>
    <row r="94" spans="1:14" x14ac:dyDescent="0.35">
      <c r="A94">
        <v>93</v>
      </c>
      <c r="B94">
        <v>45</v>
      </c>
      <c r="C94" t="s">
        <v>19</v>
      </c>
      <c r="D94" t="s">
        <v>26</v>
      </c>
      <c r="E94" t="s">
        <v>38</v>
      </c>
      <c r="F94" t="s">
        <v>22</v>
      </c>
      <c r="G94">
        <v>39</v>
      </c>
      <c r="H94">
        <v>6.7</v>
      </c>
      <c r="I94">
        <v>9.6</v>
      </c>
      <c r="J94">
        <v>0</v>
      </c>
      <c r="K94" t="s">
        <v>23</v>
      </c>
      <c r="L94">
        <v>4.0999999999999996</v>
      </c>
      <c r="M94">
        <v>4.0999999999999996</v>
      </c>
      <c r="N94">
        <v>7.8</v>
      </c>
    </row>
    <row r="95" spans="1:14" x14ac:dyDescent="0.35">
      <c r="A95">
        <v>94</v>
      </c>
      <c r="B95">
        <v>43</v>
      </c>
      <c r="C95" t="s">
        <v>19</v>
      </c>
      <c r="D95" t="s">
        <v>34</v>
      </c>
      <c r="E95" t="s">
        <v>31</v>
      </c>
      <c r="F95" t="s">
        <v>17</v>
      </c>
      <c r="G95">
        <v>42</v>
      </c>
      <c r="H95">
        <v>5</v>
      </c>
      <c r="I95">
        <v>6.8</v>
      </c>
      <c r="J95">
        <v>1</v>
      </c>
      <c r="K95" t="s">
        <v>29</v>
      </c>
      <c r="L95">
        <v>9.1</v>
      </c>
      <c r="M95">
        <v>4.5</v>
      </c>
      <c r="N95">
        <v>3.9</v>
      </c>
    </row>
    <row r="96" spans="1:14" x14ac:dyDescent="0.35">
      <c r="A96">
        <v>95</v>
      </c>
      <c r="B96">
        <v>31</v>
      </c>
      <c r="C96" t="s">
        <v>19</v>
      </c>
      <c r="D96" t="s">
        <v>36</v>
      </c>
      <c r="E96" t="s">
        <v>25</v>
      </c>
      <c r="F96" t="s">
        <v>22</v>
      </c>
      <c r="G96">
        <v>41</v>
      </c>
      <c r="H96">
        <v>6.7</v>
      </c>
      <c r="I96">
        <v>9.5</v>
      </c>
      <c r="J96">
        <v>0</v>
      </c>
      <c r="K96" t="s">
        <v>23</v>
      </c>
      <c r="L96">
        <v>5.6</v>
      </c>
      <c r="M96">
        <v>2.6</v>
      </c>
      <c r="N96">
        <v>6.9</v>
      </c>
    </row>
    <row r="97" spans="1:14" x14ac:dyDescent="0.35">
      <c r="A97">
        <v>96</v>
      </c>
      <c r="B97">
        <v>35</v>
      </c>
      <c r="C97" t="s">
        <v>19</v>
      </c>
      <c r="D97" t="s">
        <v>36</v>
      </c>
      <c r="E97" t="s">
        <v>27</v>
      </c>
      <c r="F97" t="s">
        <v>22</v>
      </c>
      <c r="G97">
        <v>33</v>
      </c>
      <c r="H97">
        <v>9</v>
      </c>
      <c r="I97">
        <v>7.7</v>
      </c>
      <c r="J97">
        <v>0</v>
      </c>
      <c r="K97" t="s">
        <v>23</v>
      </c>
      <c r="L97">
        <v>4.3</v>
      </c>
      <c r="M97">
        <v>2.8</v>
      </c>
      <c r="N97">
        <v>6.7</v>
      </c>
    </row>
    <row r="98" spans="1:14" x14ac:dyDescent="0.35">
      <c r="A98">
        <v>97</v>
      </c>
      <c r="B98">
        <v>42</v>
      </c>
      <c r="C98" t="s">
        <v>14</v>
      </c>
      <c r="D98" t="s">
        <v>24</v>
      </c>
      <c r="E98" t="s">
        <v>27</v>
      </c>
      <c r="F98" t="s">
        <v>17</v>
      </c>
      <c r="G98">
        <v>47</v>
      </c>
      <c r="H98">
        <v>6.3</v>
      </c>
      <c r="I98">
        <v>8.1999999999999993</v>
      </c>
      <c r="J98">
        <v>0</v>
      </c>
      <c r="K98" t="s">
        <v>23</v>
      </c>
      <c r="L98">
        <v>7.5</v>
      </c>
      <c r="M98">
        <v>5.8</v>
      </c>
      <c r="N98">
        <v>5.3</v>
      </c>
    </row>
    <row r="99" spans="1:14" x14ac:dyDescent="0.35">
      <c r="A99">
        <v>98</v>
      </c>
      <c r="B99">
        <v>59</v>
      </c>
      <c r="C99" t="s">
        <v>14</v>
      </c>
      <c r="D99" t="s">
        <v>34</v>
      </c>
      <c r="E99" t="s">
        <v>16</v>
      </c>
      <c r="F99" t="s">
        <v>22</v>
      </c>
      <c r="G99">
        <v>47</v>
      </c>
      <c r="H99">
        <v>7.4</v>
      </c>
      <c r="I99">
        <v>8.6999999999999993</v>
      </c>
      <c r="J99">
        <v>0</v>
      </c>
      <c r="K99" t="s">
        <v>23</v>
      </c>
      <c r="L99">
        <v>7.2</v>
      </c>
      <c r="M99">
        <v>4.3</v>
      </c>
      <c r="N99">
        <v>5.8</v>
      </c>
    </row>
    <row r="100" spans="1:14" x14ac:dyDescent="0.35">
      <c r="A100">
        <v>99</v>
      </c>
      <c r="B100">
        <v>28</v>
      </c>
      <c r="C100" t="s">
        <v>19</v>
      </c>
      <c r="D100" t="s">
        <v>32</v>
      </c>
      <c r="E100" t="s">
        <v>31</v>
      </c>
      <c r="F100" t="s">
        <v>22</v>
      </c>
      <c r="G100">
        <v>45</v>
      </c>
      <c r="H100">
        <v>6.2</v>
      </c>
      <c r="I100">
        <v>8.3000000000000007</v>
      </c>
      <c r="J100">
        <v>1</v>
      </c>
      <c r="K100" t="s">
        <v>18</v>
      </c>
      <c r="L100">
        <v>8.1</v>
      </c>
      <c r="M100">
        <v>4.5</v>
      </c>
      <c r="N100">
        <v>5.0999999999999996</v>
      </c>
    </row>
    <row r="101" spans="1:14" x14ac:dyDescent="0.35">
      <c r="A101">
        <v>100</v>
      </c>
      <c r="B101">
        <v>51</v>
      </c>
      <c r="C101" t="s">
        <v>14</v>
      </c>
      <c r="D101" t="s">
        <v>24</v>
      </c>
      <c r="E101" t="s">
        <v>31</v>
      </c>
      <c r="F101" t="s">
        <v>22</v>
      </c>
      <c r="G101">
        <v>43</v>
      </c>
      <c r="H101">
        <v>6.6</v>
      </c>
      <c r="I101">
        <v>9.1</v>
      </c>
      <c r="J101">
        <v>0</v>
      </c>
      <c r="K101" t="s">
        <v>23</v>
      </c>
      <c r="L101">
        <v>6.5</v>
      </c>
      <c r="M101">
        <v>3.6</v>
      </c>
      <c r="N101">
        <v>6.3</v>
      </c>
    </row>
    <row r="102" spans="1:14" x14ac:dyDescent="0.35">
      <c r="A102">
        <v>101</v>
      </c>
      <c r="B102">
        <v>34</v>
      </c>
      <c r="C102" t="s">
        <v>14</v>
      </c>
      <c r="D102" t="s">
        <v>24</v>
      </c>
      <c r="E102" t="s">
        <v>38</v>
      </c>
      <c r="F102" t="s">
        <v>17</v>
      </c>
      <c r="G102">
        <v>33</v>
      </c>
      <c r="H102">
        <v>6.1</v>
      </c>
      <c r="I102">
        <v>9.3000000000000007</v>
      </c>
      <c r="J102">
        <v>0</v>
      </c>
      <c r="K102" t="s">
        <v>23</v>
      </c>
      <c r="L102">
        <v>5.4</v>
      </c>
      <c r="M102">
        <v>2.2999999999999998</v>
      </c>
      <c r="N102">
        <v>7</v>
      </c>
    </row>
    <row r="103" spans="1:14" x14ac:dyDescent="0.35">
      <c r="A103">
        <v>102</v>
      </c>
      <c r="B103">
        <v>56</v>
      </c>
      <c r="C103" t="s">
        <v>19</v>
      </c>
      <c r="D103" t="s">
        <v>33</v>
      </c>
      <c r="E103" t="s">
        <v>38</v>
      </c>
      <c r="F103" t="s">
        <v>22</v>
      </c>
      <c r="G103">
        <v>41</v>
      </c>
      <c r="H103">
        <v>4.7</v>
      </c>
      <c r="I103">
        <v>6.4</v>
      </c>
      <c r="J103">
        <v>0</v>
      </c>
      <c r="K103" t="s">
        <v>23</v>
      </c>
      <c r="L103">
        <v>8.9</v>
      </c>
      <c r="M103">
        <v>6.6</v>
      </c>
      <c r="N103">
        <v>3.8</v>
      </c>
    </row>
    <row r="104" spans="1:14" x14ac:dyDescent="0.35">
      <c r="A104">
        <v>103</v>
      </c>
      <c r="B104">
        <v>32</v>
      </c>
      <c r="C104" t="s">
        <v>19</v>
      </c>
      <c r="D104" t="s">
        <v>33</v>
      </c>
      <c r="E104" t="s">
        <v>27</v>
      </c>
      <c r="F104" t="s">
        <v>22</v>
      </c>
      <c r="G104">
        <v>42</v>
      </c>
      <c r="H104">
        <v>6.8</v>
      </c>
      <c r="I104">
        <v>9.4</v>
      </c>
      <c r="J104">
        <v>0</v>
      </c>
      <c r="K104" t="s">
        <v>23</v>
      </c>
      <c r="L104">
        <v>5.0999999999999996</v>
      </c>
      <c r="M104">
        <v>3.5</v>
      </c>
      <c r="N104">
        <v>7.2</v>
      </c>
    </row>
    <row r="105" spans="1:14" x14ac:dyDescent="0.35">
      <c r="A105">
        <v>104</v>
      </c>
      <c r="B105">
        <v>24</v>
      </c>
      <c r="C105" t="s">
        <v>14</v>
      </c>
      <c r="D105" t="s">
        <v>15</v>
      </c>
      <c r="E105" t="s">
        <v>16</v>
      </c>
      <c r="F105" t="s">
        <v>22</v>
      </c>
      <c r="G105">
        <v>38</v>
      </c>
      <c r="H105">
        <v>4.4000000000000004</v>
      </c>
      <c r="I105">
        <v>6.2</v>
      </c>
      <c r="J105">
        <v>1</v>
      </c>
      <c r="K105" t="s">
        <v>18</v>
      </c>
      <c r="L105">
        <v>6.2</v>
      </c>
      <c r="M105">
        <v>3.4</v>
      </c>
      <c r="N105">
        <v>5</v>
      </c>
    </row>
    <row r="106" spans="1:14" x14ac:dyDescent="0.35">
      <c r="A106">
        <v>105</v>
      </c>
      <c r="B106">
        <v>30</v>
      </c>
      <c r="C106" t="s">
        <v>19</v>
      </c>
      <c r="D106" t="s">
        <v>26</v>
      </c>
      <c r="E106" t="s">
        <v>27</v>
      </c>
      <c r="F106" t="s">
        <v>22</v>
      </c>
      <c r="G106">
        <v>43</v>
      </c>
      <c r="H106">
        <v>5.7</v>
      </c>
      <c r="I106">
        <v>7.8</v>
      </c>
      <c r="J106">
        <v>1</v>
      </c>
      <c r="K106" t="s">
        <v>18</v>
      </c>
      <c r="L106">
        <v>7.4</v>
      </c>
      <c r="M106">
        <v>4.5999999999999996</v>
      </c>
      <c r="N106">
        <v>5.2</v>
      </c>
    </row>
    <row r="107" spans="1:14" x14ac:dyDescent="0.35">
      <c r="A107">
        <v>106</v>
      </c>
      <c r="B107">
        <v>29</v>
      </c>
      <c r="C107" t="s">
        <v>19</v>
      </c>
      <c r="D107" t="s">
        <v>37</v>
      </c>
      <c r="E107" t="s">
        <v>21</v>
      </c>
      <c r="F107" t="s">
        <v>22</v>
      </c>
      <c r="G107">
        <v>48</v>
      </c>
      <c r="H107">
        <v>9</v>
      </c>
      <c r="I107">
        <v>6.2</v>
      </c>
      <c r="J107">
        <v>0</v>
      </c>
      <c r="K107" t="s">
        <v>23</v>
      </c>
      <c r="L107">
        <v>6.5</v>
      </c>
      <c r="M107">
        <v>3.5</v>
      </c>
      <c r="N107">
        <v>4.9000000000000004</v>
      </c>
    </row>
    <row r="108" spans="1:14" x14ac:dyDescent="0.35">
      <c r="A108">
        <v>107</v>
      </c>
      <c r="B108">
        <v>32</v>
      </c>
      <c r="C108" t="s">
        <v>19</v>
      </c>
      <c r="D108" t="s">
        <v>24</v>
      </c>
      <c r="E108" t="s">
        <v>38</v>
      </c>
      <c r="F108" t="s">
        <v>22</v>
      </c>
      <c r="G108">
        <v>60</v>
      </c>
      <c r="H108">
        <v>6.1</v>
      </c>
      <c r="I108">
        <v>6.6</v>
      </c>
      <c r="J108">
        <v>1</v>
      </c>
      <c r="K108" t="s">
        <v>18</v>
      </c>
      <c r="L108">
        <v>10</v>
      </c>
      <c r="M108">
        <v>5.7</v>
      </c>
      <c r="N108">
        <v>3.3</v>
      </c>
    </row>
    <row r="109" spans="1:14" x14ac:dyDescent="0.35">
      <c r="A109">
        <v>108</v>
      </c>
      <c r="B109">
        <v>60</v>
      </c>
      <c r="C109" t="s">
        <v>14</v>
      </c>
      <c r="D109" t="s">
        <v>33</v>
      </c>
      <c r="E109" t="s">
        <v>21</v>
      </c>
      <c r="F109" t="s">
        <v>22</v>
      </c>
      <c r="G109">
        <v>46</v>
      </c>
      <c r="H109">
        <v>4.8</v>
      </c>
      <c r="I109">
        <v>6.1</v>
      </c>
      <c r="J109">
        <v>1</v>
      </c>
      <c r="K109" t="s">
        <v>35</v>
      </c>
      <c r="L109">
        <v>7.4</v>
      </c>
      <c r="M109">
        <v>3.6</v>
      </c>
      <c r="N109">
        <v>4.4000000000000004</v>
      </c>
    </row>
    <row r="110" spans="1:14" x14ac:dyDescent="0.35">
      <c r="A110">
        <v>109</v>
      </c>
      <c r="B110">
        <v>34</v>
      </c>
      <c r="C110" t="s">
        <v>14</v>
      </c>
      <c r="D110" t="s">
        <v>30</v>
      </c>
      <c r="E110" t="s">
        <v>16</v>
      </c>
      <c r="F110" t="s">
        <v>22</v>
      </c>
      <c r="G110">
        <v>47</v>
      </c>
      <c r="H110">
        <v>6.6</v>
      </c>
      <c r="I110">
        <v>8.6</v>
      </c>
      <c r="J110">
        <v>0</v>
      </c>
      <c r="K110" t="s">
        <v>23</v>
      </c>
      <c r="L110">
        <v>10</v>
      </c>
      <c r="M110">
        <v>5.5</v>
      </c>
      <c r="N110">
        <v>4.3</v>
      </c>
    </row>
    <row r="111" spans="1:14" x14ac:dyDescent="0.35">
      <c r="A111">
        <v>110</v>
      </c>
      <c r="B111">
        <v>61</v>
      </c>
      <c r="C111" t="s">
        <v>14</v>
      </c>
      <c r="D111" t="s">
        <v>15</v>
      </c>
      <c r="E111" t="s">
        <v>27</v>
      </c>
      <c r="F111" t="s">
        <v>17</v>
      </c>
      <c r="G111">
        <v>44</v>
      </c>
      <c r="H111">
        <v>5.4</v>
      </c>
      <c r="I111">
        <v>7.2</v>
      </c>
      <c r="J111">
        <v>1</v>
      </c>
      <c r="K111" t="s">
        <v>18</v>
      </c>
      <c r="L111">
        <v>8.6999999999999993</v>
      </c>
      <c r="M111">
        <v>4.9000000000000004</v>
      </c>
      <c r="N111">
        <v>4.2</v>
      </c>
    </row>
    <row r="112" spans="1:14" x14ac:dyDescent="0.35">
      <c r="A112">
        <v>111</v>
      </c>
      <c r="B112">
        <v>26</v>
      </c>
      <c r="C112" t="s">
        <v>14</v>
      </c>
      <c r="D112" t="s">
        <v>34</v>
      </c>
      <c r="E112" t="s">
        <v>38</v>
      </c>
      <c r="F112" t="s">
        <v>17</v>
      </c>
      <c r="G112">
        <v>30</v>
      </c>
      <c r="H112">
        <v>6.4</v>
      </c>
      <c r="I112">
        <v>10</v>
      </c>
      <c r="J112">
        <v>0</v>
      </c>
      <c r="K112" t="s">
        <v>23</v>
      </c>
      <c r="L112">
        <v>3.7</v>
      </c>
      <c r="M112">
        <v>5.5</v>
      </c>
      <c r="N112">
        <v>8.1</v>
      </c>
    </row>
    <row r="113" spans="1:14" x14ac:dyDescent="0.35">
      <c r="A113">
        <v>112</v>
      </c>
      <c r="B113">
        <v>59</v>
      </c>
      <c r="C113" t="s">
        <v>14</v>
      </c>
      <c r="D113" t="s">
        <v>26</v>
      </c>
      <c r="E113" t="s">
        <v>16</v>
      </c>
      <c r="F113" t="s">
        <v>39</v>
      </c>
      <c r="G113">
        <v>44</v>
      </c>
      <c r="H113">
        <v>4.4000000000000004</v>
      </c>
      <c r="I113">
        <v>5.8</v>
      </c>
      <c r="J113">
        <v>1</v>
      </c>
      <c r="K113" t="s">
        <v>35</v>
      </c>
      <c r="L113">
        <v>6.9</v>
      </c>
      <c r="M113">
        <v>6.6</v>
      </c>
      <c r="N113">
        <v>4.4000000000000004</v>
      </c>
    </row>
    <row r="114" spans="1:14" x14ac:dyDescent="0.35">
      <c r="A114">
        <v>113</v>
      </c>
      <c r="B114">
        <v>47</v>
      </c>
      <c r="C114" t="s">
        <v>14</v>
      </c>
      <c r="D114" t="s">
        <v>34</v>
      </c>
      <c r="E114" t="s">
        <v>27</v>
      </c>
      <c r="F114" t="s">
        <v>22</v>
      </c>
      <c r="G114">
        <v>45</v>
      </c>
      <c r="H114">
        <v>7.4</v>
      </c>
      <c r="I114">
        <v>8.9</v>
      </c>
      <c r="J114">
        <v>0</v>
      </c>
      <c r="K114" t="s">
        <v>23</v>
      </c>
      <c r="L114">
        <v>10</v>
      </c>
      <c r="M114">
        <v>6.3</v>
      </c>
      <c r="N114">
        <v>4.5</v>
      </c>
    </row>
    <row r="115" spans="1:14" x14ac:dyDescent="0.35">
      <c r="A115">
        <v>114</v>
      </c>
      <c r="B115">
        <v>51</v>
      </c>
      <c r="C115" t="s">
        <v>14</v>
      </c>
      <c r="D115" t="s">
        <v>15</v>
      </c>
      <c r="E115" t="s">
        <v>27</v>
      </c>
      <c r="F115" t="s">
        <v>39</v>
      </c>
      <c r="G115">
        <v>64</v>
      </c>
      <c r="H115">
        <v>6.4</v>
      </c>
      <c r="I115">
        <v>6.7</v>
      </c>
      <c r="J115">
        <v>1</v>
      </c>
      <c r="K115" t="s">
        <v>35</v>
      </c>
      <c r="L115">
        <v>10</v>
      </c>
      <c r="M115">
        <v>5.2</v>
      </c>
      <c r="N115">
        <v>3.3</v>
      </c>
    </row>
    <row r="116" spans="1:14" x14ac:dyDescent="0.35">
      <c r="A116">
        <v>115</v>
      </c>
      <c r="B116">
        <v>54</v>
      </c>
      <c r="C116" t="s">
        <v>19</v>
      </c>
      <c r="D116" t="s">
        <v>20</v>
      </c>
      <c r="E116" t="s">
        <v>21</v>
      </c>
      <c r="F116" t="s">
        <v>22</v>
      </c>
      <c r="G116">
        <v>43</v>
      </c>
      <c r="H116">
        <v>4.7</v>
      </c>
      <c r="I116">
        <v>6.2</v>
      </c>
      <c r="J116">
        <v>0</v>
      </c>
      <c r="K116" t="s">
        <v>23</v>
      </c>
      <c r="L116">
        <v>7.4</v>
      </c>
      <c r="M116">
        <v>5.4</v>
      </c>
      <c r="N116">
        <v>4.4000000000000004</v>
      </c>
    </row>
    <row r="117" spans="1:14" x14ac:dyDescent="0.35">
      <c r="A117">
        <v>116</v>
      </c>
      <c r="B117">
        <v>34</v>
      </c>
      <c r="C117" t="s">
        <v>14</v>
      </c>
      <c r="D117" t="s">
        <v>36</v>
      </c>
      <c r="E117" t="s">
        <v>25</v>
      </c>
      <c r="F117" t="s">
        <v>39</v>
      </c>
      <c r="G117">
        <v>47</v>
      </c>
      <c r="H117">
        <v>6.7</v>
      </c>
      <c r="I117">
        <v>8.9</v>
      </c>
      <c r="J117">
        <v>0</v>
      </c>
      <c r="K117" t="s">
        <v>23</v>
      </c>
      <c r="L117">
        <v>7.9</v>
      </c>
      <c r="M117">
        <v>5.6</v>
      </c>
      <c r="N117">
        <v>5.5</v>
      </c>
    </row>
    <row r="118" spans="1:14" x14ac:dyDescent="0.35">
      <c r="A118">
        <v>117</v>
      </c>
      <c r="B118">
        <v>55</v>
      </c>
      <c r="C118" t="s">
        <v>19</v>
      </c>
      <c r="D118" t="s">
        <v>26</v>
      </c>
      <c r="E118" t="s">
        <v>31</v>
      </c>
      <c r="F118" t="s">
        <v>22</v>
      </c>
      <c r="G118">
        <v>44</v>
      </c>
      <c r="H118">
        <v>9</v>
      </c>
      <c r="I118">
        <v>6.6</v>
      </c>
      <c r="J118">
        <v>0</v>
      </c>
      <c r="K118" t="s">
        <v>23</v>
      </c>
      <c r="L118">
        <v>9</v>
      </c>
      <c r="M118">
        <v>4.4000000000000004</v>
      </c>
      <c r="N118">
        <v>3.8</v>
      </c>
    </row>
    <row r="119" spans="1:14" x14ac:dyDescent="0.35">
      <c r="A119">
        <v>118</v>
      </c>
      <c r="B119">
        <v>40</v>
      </c>
      <c r="C119" t="s">
        <v>19</v>
      </c>
      <c r="D119" t="s">
        <v>36</v>
      </c>
      <c r="E119" t="s">
        <v>38</v>
      </c>
      <c r="F119" t="s">
        <v>22</v>
      </c>
      <c r="G119">
        <v>35</v>
      </c>
      <c r="H119">
        <v>5</v>
      </c>
      <c r="I119">
        <v>7.5</v>
      </c>
      <c r="J119">
        <v>1</v>
      </c>
      <c r="K119" t="s">
        <v>35</v>
      </c>
      <c r="L119">
        <v>6.9</v>
      </c>
      <c r="M119">
        <v>2.2999999999999998</v>
      </c>
      <c r="N119">
        <v>5.3</v>
      </c>
    </row>
    <row r="120" spans="1:14" x14ac:dyDescent="0.35">
      <c r="A120">
        <v>119</v>
      </c>
      <c r="B120">
        <v>25</v>
      </c>
      <c r="C120" t="s">
        <v>14</v>
      </c>
      <c r="D120" t="s">
        <v>30</v>
      </c>
      <c r="E120" t="s">
        <v>31</v>
      </c>
      <c r="F120" t="s">
        <v>22</v>
      </c>
      <c r="G120">
        <v>54</v>
      </c>
      <c r="H120">
        <v>7.3</v>
      </c>
      <c r="I120">
        <v>8.1</v>
      </c>
      <c r="J120">
        <v>0</v>
      </c>
      <c r="K120" t="s">
        <v>23</v>
      </c>
      <c r="L120">
        <v>10</v>
      </c>
      <c r="M120">
        <v>3</v>
      </c>
      <c r="N120">
        <v>4</v>
      </c>
    </row>
    <row r="121" spans="1:14" x14ac:dyDescent="0.35">
      <c r="A121">
        <v>120</v>
      </c>
      <c r="B121">
        <v>20</v>
      </c>
      <c r="C121" t="s">
        <v>19</v>
      </c>
      <c r="D121" t="s">
        <v>34</v>
      </c>
      <c r="E121" t="s">
        <v>16</v>
      </c>
      <c r="F121" t="s">
        <v>22</v>
      </c>
      <c r="G121">
        <v>51</v>
      </c>
      <c r="H121">
        <v>6.8</v>
      </c>
      <c r="I121">
        <v>8.6</v>
      </c>
      <c r="J121">
        <v>1</v>
      </c>
      <c r="K121" t="s">
        <v>29</v>
      </c>
      <c r="L121">
        <v>8.1999999999999993</v>
      </c>
      <c r="M121">
        <v>4.5999999999999996</v>
      </c>
      <c r="N121">
        <v>5.2</v>
      </c>
    </row>
    <row r="122" spans="1:14" x14ac:dyDescent="0.35">
      <c r="A122">
        <v>121</v>
      </c>
      <c r="B122">
        <v>23</v>
      </c>
      <c r="C122" t="s">
        <v>19</v>
      </c>
      <c r="D122" t="s">
        <v>20</v>
      </c>
      <c r="E122" t="s">
        <v>31</v>
      </c>
      <c r="F122" t="s">
        <v>17</v>
      </c>
      <c r="G122">
        <v>51</v>
      </c>
      <c r="H122">
        <v>6.8</v>
      </c>
      <c r="I122">
        <v>8.6</v>
      </c>
      <c r="J122">
        <v>1</v>
      </c>
      <c r="K122" t="s">
        <v>28</v>
      </c>
      <c r="L122">
        <v>8.8000000000000007</v>
      </c>
      <c r="M122">
        <v>4.3</v>
      </c>
      <c r="N122">
        <v>4.9000000000000004</v>
      </c>
    </row>
    <row r="123" spans="1:14" x14ac:dyDescent="0.35">
      <c r="A123">
        <v>122</v>
      </c>
      <c r="B123">
        <v>30</v>
      </c>
      <c r="C123" t="s">
        <v>14</v>
      </c>
      <c r="D123" t="s">
        <v>30</v>
      </c>
      <c r="E123" t="s">
        <v>21</v>
      </c>
      <c r="F123" t="s">
        <v>17</v>
      </c>
      <c r="G123">
        <v>37</v>
      </c>
      <c r="H123">
        <v>7.6</v>
      </c>
      <c r="I123">
        <v>9.5</v>
      </c>
      <c r="J123">
        <v>0</v>
      </c>
      <c r="K123" t="s">
        <v>23</v>
      </c>
      <c r="L123">
        <v>3.7</v>
      </c>
      <c r="M123">
        <v>2.6</v>
      </c>
      <c r="N123">
        <v>7.9</v>
      </c>
    </row>
    <row r="124" spans="1:14" x14ac:dyDescent="0.35">
      <c r="A124">
        <v>123</v>
      </c>
      <c r="B124">
        <v>63</v>
      </c>
      <c r="C124" t="s">
        <v>19</v>
      </c>
      <c r="D124" t="s">
        <v>37</v>
      </c>
      <c r="E124" t="s">
        <v>25</v>
      </c>
      <c r="F124" t="s">
        <v>39</v>
      </c>
      <c r="G124">
        <v>56</v>
      </c>
      <c r="H124">
        <v>5.8</v>
      </c>
      <c r="I124">
        <v>6.6</v>
      </c>
      <c r="J124">
        <v>1</v>
      </c>
      <c r="K124" t="s">
        <v>41</v>
      </c>
      <c r="L124">
        <v>10</v>
      </c>
      <c r="M124">
        <v>4.4000000000000004</v>
      </c>
      <c r="N124">
        <v>3.3</v>
      </c>
    </row>
    <row r="125" spans="1:14" x14ac:dyDescent="0.35">
      <c r="A125">
        <v>124</v>
      </c>
      <c r="B125">
        <v>45</v>
      </c>
      <c r="C125" t="s">
        <v>14</v>
      </c>
      <c r="D125" t="s">
        <v>34</v>
      </c>
      <c r="E125" t="s">
        <v>38</v>
      </c>
      <c r="F125" t="s">
        <v>17</v>
      </c>
      <c r="G125">
        <v>33</v>
      </c>
      <c r="H125">
        <v>6.4</v>
      </c>
      <c r="I125">
        <v>9.8000000000000007</v>
      </c>
      <c r="J125">
        <v>0</v>
      </c>
      <c r="K125" t="s">
        <v>23</v>
      </c>
      <c r="L125">
        <v>3.3</v>
      </c>
      <c r="M125">
        <v>2.1</v>
      </c>
      <c r="N125">
        <v>8.3000000000000007</v>
      </c>
    </row>
    <row r="126" spans="1:14" x14ac:dyDescent="0.35">
      <c r="A126">
        <v>125</v>
      </c>
      <c r="B126">
        <v>56</v>
      </c>
      <c r="C126" t="s">
        <v>19</v>
      </c>
      <c r="D126" t="s">
        <v>15</v>
      </c>
      <c r="E126" t="s">
        <v>27</v>
      </c>
      <c r="F126" t="s">
        <v>22</v>
      </c>
      <c r="G126">
        <v>49</v>
      </c>
      <c r="H126">
        <v>6.3</v>
      </c>
      <c r="I126">
        <v>8.1</v>
      </c>
      <c r="J126">
        <v>1</v>
      </c>
      <c r="K126" t="s">
        <v>18</v>
      </c>
      <c r="L126">
        <v>10</v>
      </c>
      <c r="M126">
        <v>6.1</v>
      </c>
      <c r="N126">
        <v>4.0999999999999996</v>
      </c>
    </row>
    <row r="127" spans="1:14" x14ac:dyDescent="0.35">
      <c r="A127">
        <v>126</v>
      </c>
      <c r="B127">
        <v>42</v>
      </c>
      <c r="C127" t="s">
        <v>14</v>
      </c>
      <c r="D127" t="s">
        <v>20</v>
      </c>
      <c r="E127" t="s">
        <v>27</v>
      </c>
      <c r="F127" t="s">
        <v>22</v>
      </c>
      <c r="G127">
        <v>62</v>
      </c>
      <c r="H127">
        <v>4.9000000000000004</v>
      </c>
      <c r="I127">
        <v>4.7</v>
      </c>
      <c r="J127">
        <v>1</v>
      </c>
      <c r="K127" t="s">
        <v>18</v>
      </c>
      <c r="L127">
        <v>10</v>
      </c>
      <c r="M127">
        <v>1.7</v>
      </c>
      <c r="N127">
        <v>2.2999999999999998</v>
      </c>
    </row>
    <row r="128" spans="1:14" x14ac:dyDescent="0.35">
      <c r="A128">
        <v>127</v>
      </c>
      <c r="B128">
        <v>48</v>
      </c>
      <c r="C128" t="s">
        <v>19</v>
      </c>
      <c r="D128" t="s">
        <v>26</v>
      </c>
      <c r="E128" t="s">
        <v>21</v>
      </c>
      <c r="F128" t="s">
        <v>39</v>
      </c>
      <c r="G128">
        <v>37</v>
      </c>
      <c r="H128">
        <v>6.9</v>
      </c>
      <c r="I128">
        <v>10</v>
      </c>
      <c r="J128">
        <v>0</v>
      </c>
      <c r="K128" t="s">
        <v>23</v>
      </c>
      <c r="L128">
        <v>7</v>
      </c>
      <c r="M128">
        <v>5.0999999999999996</v>
      </c>
      <c r="N128">
        <v>6.5</v>
      </c>
    </row>
    <row r="129" spans="1:14" x14ac:dyDescent="0.35">
      <c r="A129">
        <v>128</v>
      </c>
      <c r="B129">
        <v>40</v>
      </c>
      <c r="C129" t="s">
        <v>14</v>
      </c>
      <c r="D129" t="s">
        <v>20</v>
      </c>
      <c r="E129" t="s">
        <v>38</v>
      </c>
      <c r="F129" t="s">
        <v>22</v>
      </c>
      <c r="G129">
        <v>40</v>
      </c>
      <c r="H129">
        <v>5.7</v>
      </c>
      <c r="I129">
        <v>8</v>
      </c>
      <c r="J129">
        <v>0</v>
      </c>
      <c r="K129" t="s">
        <v>23</v>
      </c>
      <c r="L129">
        <v>8.5</v>
      </c>
      <c r="M129">
        <v>4.5</v>
      </c>
      <c r="N129">
        <v>4.7</v>
      </c>
    </row>
    <row r="130" spans="1:14" x14ac:dyDescent="0.35">
      <c r="A130">
        <v>129</v>
      </c>
      <c r="B130">
        <v>64</v>
      </c>
      <c r="C130" t="s">
        <v>19</v>
      </c>
      <c r="D130" t="s">
        <v>34</v>
      </c>
      <c r="E130" t="s">
        <v>31</v>
      </c>
      <c r="F130" t="s">
        <v>17</v>
      </c>
      <c r="G130">
        <v>45</v>
      </c>
      <c r="H130">
        <v>8.9</v>
      </c>
      <c r="I130">
        <v>6.6</v>
      </c>
      <c r="J130">
        <v>0</v>
      </c>
      <c r="K130" t="s">
        <v>23</v>
      </c>
      <c r="L130">
        <v>8.6999999999999993</v>
      </c>
      <c r="M130">
        <v>6.6</v>
      </c>
      <c r="N130">
        <v>3.9</v>
      </c>
    </row>
    <row r="131" spans="1:14" x14ac:dyDescent="0.35">
      <c r="A131">
        <v>130</v>
      </c>
      <c r="B131">
        <v>64</v>
      </c>
      <c r="C131" t="s">
        <v>14</v>
      </c>
      <c r="D131" t="s">
        <v>33</v>
      </c>
      <c r="E131" t="s">
        <v>27</v>
      </c>
      <c r="F131" t="s">
        <v>22</v>
      </c>
      <c r="G131">
        <v>40</v>
      </c>
      <c r="H131">
        <v>5.4</v>
      </c>
      <c r="I131">
        <v>7.7</v>
      </c>
      <c r="J131">
        <v>0</v>
      </c>
      <c r="K131" t="s">
        <v>23</v>
      </c>
      <c r="L131">
        <v>5.5</v>
      </c>
      <c r="M131">
        <v>4.0999999999999996</v>
      </c>
      <c r="N131">
        <v>6.1</v>
      </c>
    </row>
    <row r="132" spans="1:14" x14ac:dyDescent="0.35">
      <c r="A132">
        <v>131</v>
      </c>
      <c r="B132">
        <v>46</v>
      </c>
      <c r="C132" t="s">
        <v>19</v>
      </c>
      <c r="D132" t="s">
        <v>30</v>
      </c>
      <c r="E132" t="s">
        <v>31</v>
      </c>
      <c r="F132" t="s">
        <v>22</v>
      </c>
      <c r="G132">
        <v>32</v>
      </c>
      <c r="H132">
        <v>4.2</v>
      </c>
      <c r="I132">
        <v>6.6</v>
      </c>
      <c r="J132">
        <v>1</v>
      </c>
      <c r="K132" t="s">
        <v>18</v>
      </c>
      <c r="L132">
        <v>3.4</v>
      </c>
      <c r="M132">
        <v>1</v>
      </c>
      <c r="N132">
        <v>6.6</v>
      </c>
    </row>
    <row r="133" spans="1:14" x14ac:dyDescent="0.35">
      <c r="A133">
        <v>132</v>
      </c>
      <c r="B133">
        <v>58</v>
      </c>
      <c r="C133" t="s">
        <v>19</v>
      </c>
      <c r="D133" t="s">
        <v>20</v>
      </c>
      <c r="E133" t="s">
        <v>21</v>
      </c>
      <c r="F133" t="s">
        <v>39</v>
      </c>
      <c r="G133">
        <v>45</v>
      </c>
      <c r="H133">
        <v>7.9</v>
      </c>
      <c r="I133">
        <v>8.1999999999999993</v>
      </c>
      <c r="J133">
        <v>0</v>
      </c>
      <c r="K133" t="s">
        <v>23</v>
      </c>
      <c r="L133">
        <v>10</v>
      </c>
      <c r="M133">
        <v>3.1</v>
      </c>
      <c r="N133">
        <v>4.0999999999999996</v>
      </c>
    </row>
    <row r="134" spans="1:14" x14ac:dyDescent="0.35">
      <c r="A134">
        <v>133</v>
      </c>
      <c r="B134">
        <v>59</v>
      </c>
      <c r="C134" t="s">
        <v>14</v>
      </c>
      <c r="D134" t="s">
        <v>36</v>
      </c>
      <c r="E134" t="s">
        <v>27</v>
      </c>
      <c r="F134" t="s">
        <v>22</v>
      </c>
      <c r="G134">
        <v>36</v>
      </c>
      <c r="H134">
        <v>5.0999999999999996</v>
      </c>
      <c r="I134">
        <v>7.5</v>
      </c>
      <c r="J134">
        <v>0</v>
      </c>
      <c r="K134" t="s">
        <v>23</v>
      </c>
      <c r="L134">
        <v>8.1999999999999993</v>
      </c>
      <c r="M134">
        <v>3.4</v>
      </c>
      <c r="N134">
        <v>4.7</v>
      </c>
    </row>
    <row r="135" spans="1:14" x14ac:dyDescent="0.35">
      <c r="A135">
        <v>134</v>
      </c>
      <c r="B135">
        <v>32</v>
      </c>
      <c r="C135" t="s">
        <v>19</v>
      </c>
      <c r="D135" t="s">
        <v>30</v>
      </c>
      <c r="E135" t="s">
        <v>16</v>
      </c>
      <c r="F135" t="s">
        <v>22</v>
      </c>
      <c r="G135">
        <v>48</v>
      </c>
      <c r="H135">
        <v>4.4000000000000004</v>
      </c>
      <c r="I135">
        <v>5.3</v>
      </c>
      <c r="J135">
        <v>1</v>
      </c>
      <c r="K135" t="s">
        <v>18</v>
      </c>
      <c r="L135">
        <v>8.6999999999999993</v>
      </c>
      <c r="M135">
        <v>5.2</v>
      </c>
      <c r="N135">
        <v>3.3</v>
      </c>
    </row>
    <row r="136" spans="1:14" x14ac:dyDescent="0.35">
      <c r="A136">
        <v>135</v>
      </c>
      <c r="B136">
        <v>42</v>
      </c>
      <c r="C136" t="s">
        <v>14</v>
      </c>
      <c r="D136" t="s">
        <v>36</v>
      </c>
      <c r="E136" t="s">
        <v>25</v>
      </c>
      <c r="F136" t="s">
        <v>22</v>
      </c>
      <c r="G136">
        <v>37</v>
      </c>
      <c r="H136">
        <v>6.8</v>
      </c>
      <c r="I136">
        <v>10</v>
      </c>
      <c r="J136">
        <v>0</v>
      </c>
      <c r="K136" t="s">
        <v>23</v>
      </c>
      <c r="L136">
        <v>5</v>
      </c>
      <c r="M136">
        <v>1.6</v>
      </c>
      <c r="N136">
        <v>7.5</v>
      </c>
    </row>
    <row r="137" spans="1:14" x14ac:dyDescent="0.35">
      <c r="A137">
        <v>136</v>
      </c>
      <c r="B137">
        <v>35</v>
      </c>
      <c r="C137" t="s">
        <v>19</v>
      </c>
      <c r="D137" t="s">
        <v>20</v>
      </c>
      <c r="E137" t="s">
        <v>31</v>
      </c>
      <c r="F137" t="s">
        <v>17</v>
      </c>
      <c r="G137">
        <v>57</v>
      </c>
      <c r="H137">
        <v>8.1999999999999993</v>
      </c>
      <c r="I137">
        <v>6.5</v>
      </c>
      <c r="J137">
        <v>0</v>
      </c>
      <c r="K137" t="s">
        <v>23</v>
      </c>
      <c r="L137">
        <v>9.1999999999999993</v>
      </c>
      <c r="M137">
        <v>5.2</v>
      </c>
      <c r="N137">
        <v>3.7</v>
      </c>
    </row>
    <row r="138" spans="1:14" x14ac:dyDescent="0.35">
      <c r="A138">
        <v>137</v>
      </c>
      <c r="B138">
        <v>49</v>
      </c>
      <c r="C138" t="s">
        <v>19</v>
      </c>
      <c r="D138" t="s">
        <v>33</v>
      </c>
      <c r="E138" t="s">
        <v>38</v>
      </c>
      <c r="F138" t="s">
        <v>22</v>
      </c>
      <c r="G138">
        <v>38</v>
      </c>
      <c r="H138">
        <v>7.3</v>
      </c>
      <c r="I138">
        <v>9.6999999999999993</v>
      </c>
      <c r="J138">
        <v>0</v>
      </c>
      <c r="K138" t="s">
        <v>23</v>
      </c>
      <c r="L138">
        <v>4.8</v>
      </c>
      <c r="M138">
        <v>4.4000000000000004</v>
      </c>
      <c r="N138">
        <v>7.5</v>
      </c>
    </row>
    <row r="139" spans="1:14" x14ac:dyDescent="0.35">
      <c r="A139">
        <v>138</v>
      </c>
      <c r="B139">
        <v>23</v>
      </c>
      <c r="C139" t="s">
        <v>19</v>
      </c>
      <c r="D139" t="s">
        <v>30</v>
      </c>
      <c r="E139" t="s">
        <v>31</v>
      </c>
      <c r="F139" t="s">
        <v>22</v>
      </c>
      <c r="G139">
        <v>42</v>
      </c>
      <c r="H139">
        <v>5.3</v>
      </c>
      <c r="I139">
        <v>7.3</v>
      </c>
      <c r="J139">
        <v>1</v>
      </c>
      <c r="K139" t="s">
        <v>28</v>
      </c>
      <c r="L139">
        <v>7.8</v>
      </c>
      <c r="M139">
        <v>4</v>
      </c>
      <c r="N139">
        <v>4.7</v>
      </c>
    </row>
    <row r="140" spans="1:14" x14ac:dyDescent="0.35">
      <c r="A140">
        <v>139</v>
      </c>
      <c r="B140">
        <v>59</v>
      </c>
      <c r="C140" t="s">
        <v>19</v>
      </c>
      <c r="D140" t="s">
        <v>15</v>
      </c>
      <c r="E140" t="s">
        <v>31</v>
      </c>
      <c r="F140" t="s">
        <v>22</v>
      </c>
      <c r="G140">
        <v>51</v>
      </c>
      <c r="H140">
        <v>6.4</v>
      </c>
      <c r="I140">
        <v>8</v>
      </c>
      <c r="J140">
        <v>0</v>
      </c>
      <c r="K140" t="s">
        <v>23</v>
      </c>
      <c r="L140">
        <v>10</v>
      </c>
      <c r="M140">
        <v>4.3</v>
      </c>
      <c r="N140">
        <v>4</v>
      </c>
    </row>
    <row r="141" spans="1:14" x14ac:dyDescent="0.35">
      <c r="A141">
        <v>140</v>
      </c>
      <c r="B141">
        <v>35</v>
      </c>
      <c r="C141" t="s">
        <v>14</v>
      </c>
      <c r="D141" t="s">
        <v>30</v>
      </c>
      <c r="E141" t="s">
        <v>31</v>
      </c>
      <c r="F141" t="s">
        <v>22</v>
      </c>
      <c r="G141">
        <v>35</v>
      </c>
      <c r="H141">
        <v>5.8</v>
      </c>
      <c r="I141">
        <v>8.6999999999999993</v>
      </c>
      <c r="J141">
        <v>0</v>
      </c>
      <c r="K141" t="s">
        <v>23</v>
      </c>
      <c r="L141">
        <v>4.8</v>
      </c>
      <c r="M141">
        <v>1</v>
      </c>
      <c r="N141">
        <v>6.9</v>
      </c>
    </row>
    <row r="142" spans="1:14" x14ac:dyDescent="0.35">
      <c r="A142">
        <v>141</v>
      </c>
      <c r="B142">
        <v>50</v>
      </c>
      <c r="C142" t="s">
        <v>14</v>
      </c>
      <c r="D142" t="s">
        <v>26</v>
      </c>
      <c r="E142" t="s">
        <v>21</v>
      </c>
      <c r="F142" t="s">
        <v>22</v>
      </c>
      <c r="G142">
        <v>46</v>
      </c>
      <c r="H142">
        <v>8.6999999999999993</v>
      </c>
      <c r="I142">
        <v>6.9</v>
      </c>
      <c r="J142">
        <v>0</v>
      </c>
      <c r="K142" t="s">
        <v>23</v>
      </c>
      <c r="L142">
        <v>9.5</v>
      </c>
      <c r="M142">
        <v>7</v>
      </c>
      <c r="N142">
        <v>3.7</v>
      </c>
    </row>
    <row r="143" spans="1:14" x14ac:dyDescent="0.35">
      <c r="A143">
        <v>142</v>
      </c>
      <c r="B143">
        <v>61</v>
      </c>
      <c r="C143" t="s">
        <v>14</v>
      </c>
      <c r="D143" t="s">
        <v>20</v>
      </c>
      <c r="E143" t="s">
        <v>21</v>
      </c>
      <c r="F143" t="s">
        <v>22</v>
      </c>
      <c r="G143">
        <v>55</v>
      </c>
      <c r="H143">
        <v>5.5</v>
      </c>
      <c r="I143">
        <v>6.3</v>
      </c>
      <c r="J143">
        <v>1</v>
      </c>
      <c r="K143" t="s">
        <v>28</v>
      </c>
      <c r="L143">
        <v>10</v>
      </c>
      <c r="M143">
        <v>7.5</v>
      </c>
      <c r="N143">
        <v>3.2</v>
      </c>
    </row>
    <row r="144" spans="1:14" x14ac:dyDescent="0.35">
      <c r="A144">
        <v>143</v>
      </c>
      <c r="B144">
        <v>44</v>
      </c>
      <c r="C144" t="s">
        <v>19</v>
      </c>
      <c r="D144" t="s">
        <v>37</v>
      </c>
      <c r="E144" t="s">
        <v>38</v>
      </c>
      <c r="F144" t="s">
        <v>39</v>
      </c>
      <c r="G144">
        <v>32</v>
      </c>
      <c r="H144">
        <v>6.3</v>
      </c>
      <c r="I144">
        <v>9.8000000000000007</v>
      </c>
      <c r="J144">
        <v>0</v>
      </c>
      <c r="K144" t="s">
        <v>23</v>
      </c>
      <c r="L144">
        <v>3.8</v>
      </c>
      <c r="M144">
        <v>4.7</v>
      </c>
      <c r="N144">
        <v>8</v>
      </c>
    </row>
    <row r="145" spans="1:14" x14ac:dyDescent="0.35">
      <c r="A145">
        <v>144</v>
      </c>
      <c r="B145">
        <v>63</v>
      </c>
      <c r="C145" t="s">
        <v>14</v>
      </c>
      <c r="D145" t="s">
        <v>34</v>
      </c>
      <c r="E145" t="s">
        <v>21</v>
      </c>
      <c r="F145" t="s">
        <v>39</v>
      </c>
      <c r="G145">
        <v>46</v>
      </c>
      <c r="H145">
        <v>6.5</v>
      </c>
      <c r="I145">
        <v>8.6</v>
      </c>
      <c r="J145">
        <v>0</v>
      </c>
      <c r="K145" t="s">
        <v>23</v>
      </c>
      <c r="L145">
        <v>9.1999999999999993</v>
      </c>
      <c r="M145">
        <v>4.8</v>
      </c>
      <c r="N145">
        <v>4.7</v>
      </c>
    </row>
    <row r="146" spans="1:14" x14ac:dyDescent="0.35">
      <c r="A146">
        <v>145</v>
      </c>
      <c r="B146">
        <v>31</v>
      </c>
      <c r="C146" t="s">
        <v>19</v>
      </c>
      <c r="D146" t="s">
        <v>24</v>
      </c>
      <c r="E146" t="s">
        <v>38</v>
      </c>
      <c r="F146" t="s">
        <v>22</v>
      </c>
      <c r="G146">
        <v>47</v>
      </c>
      <c r="H146">
        <v>4.5</v>
      </c>
      <c r="I146">
        <v>5.5</v>
      </c>
      <c r="J146">
        <v>1</v>
      </c>
      <c r="K146" t="s">
        <v>29</v>
      </c>
      <c r="L146">
        <v>9.5</v>
      </c>
      <c r="M146">
        <v>5.0999999999999996</v>
      </c>
      <c r="N146">
        <v>3</v>
      </c>
    </row>
    <row r="147" spans="1:14" x14ac:dyDescent="0.35">
      <c r="A147">
        <v>146</v>
      </c>
      <c r="B147">
        <v>45</v>
      </c>
      <c r="C147" t="s">
        <v>19</v>
      </c>
      <c r="D147" t="s">
        <v>32</v>
      </c>
      <c r="E147" t="s">
        <v>38</v>
      </c>
      <c r="F147" t="s">
        <v>17</v>
      </c>
      <c r="G147">
        <v>51</v>
      </c>
      <c r="H147">
        <v>5.9</v>
      </c>
      <c r="I147">
        <v>7.3</v>
      </c>
      <c r="J147">
        <v>1</v>
      </c>
      <c r="K147" t="s">
        <v>29</v>
      </c>
      <c r="L147">
        <v>10</v>
      </c>
      <c r="M147">
        <v>6.2</v>
      </c>
      <c r="N147">
        <v>3.6</v>
      </c>
    </row>
    <row r="148" spans="1:14" x14ac:dyDescent="0.35">
      <c r="A148">
        <v>147</v>
      </c>
      <c r="B148">
        <v>56</v>
      </c>
      <c r="C148" t="s">
        <v>14</v>
      </c>
      <c r="D148" t="s">
        <v>37</v>
      </c>
      <c r="E148" t="s">
        <v>21</v>
      </c>
      <c r="F148" t="s">
        <v>22</v>
      </c>
      <c r="G148">
        <v>35</v>
      </c>
      <c r="H148">
        <v>5.9</v>
      </c>
      <c r="I148">
        <v>8.9</v>
      </c>
      <c r="J148">
        <v>0</v>
      </c>
      <c r="K148" t="s">
        <v>23</v>
      </c>
      <c r="L148">
        <v>4.4000000000000004</v>
      </c>
      <c r="M148">
        <v>3.6</v>
      </c>
      <c r="N148">
        <v>7.3</v>
      </c>
    </row>
    <row r="149" spans="1:14" x14ac:dyDescent="0.35">
      <c r="A149">
        <v>148</v>
      </c>
      <c r="B149">
        <v>52</v>
      </c>
      <c r="C149" t="s">
        <v>19</v>
      </c>
      <c r="D149" t="s">
        <v>36</v>
      </c>
      <c r="E149" t="s">
        <v>27</v>
      </c>
      <c r="F149" t="s">
        <v>22</v>
      </c>
      <c r="G149">
        <v>34</v>
      </c>
      <c r="H149">
        <v>8.3000000000000007</v>
      </c>
      <c r="I149">
        <v>8.6999999999999993</v>
      </c>
      <c r="J149">
        <v>0</v>
      </c>
      <c r="K149" t="s">
        <v>23</v>
      </c>
      <c r="L149">
        <v>5.8</v>
      </c>
      <c r="M149">
        <v>0.2</v>
      </c>
      <c r="N149">
        <v>6.4</v>
      </c>
    </row>
    <row r="150" spans="1:14" x14ac:dyDescent="0.35">
      <c r="A150">
        <v>149</v>
      </c>
      <c r="B150">
        <v>47</v>
      </c>
      <c r="C150" t="s">
        <v>14</v>
      </c>
      <c r="D150" t="s">
        <v>15</v>
      </c>
      <c r="E150" t="s">
        <v>21</v>
      </c>
      <c r="F150" t="s">
        <v>22</v>
      </c>
      <c r="G150">
        <v>49</v>
      </c>
      <c r="H150">
        <v>6.5</v>
      </c>
      <c r="I150">
        <v>8.3000000000000007</v>
      </c>
      <c r="J150">
        <v>0</v>
      </c>
      <c r="K150" t="s">
        <v>23</v>
      </c>
      <c r="L150">
        <v>10</v>
      </c>
      <c r="M150">
        <v>6.4</v>
      </c>
      <c r="N150">
        <v>4.2</v>
      </c>
    </row>
    <row r="151" spans="1:14" x14ac:dyDescent="0.35">
      <c r="A151">
        <v>150</v>
      </c>
      <c r="B151">
        <v>28</v>
      </c>
      <c r="C151" t="s">
        <v>14</v>
      </c>
      <c r="D151" t="s">
        <v>15</v>
      </c>
      <c r="E151" t="s">
        <v>27</v>
      </c>
      <c r="F151" t="s">
        <v>22</v>
      </c>
      <c r="G151">
        <v>47</v>
      </c>
      <c r="H151">
        <v>5.6</v>
      </c>
      <c r="I151">
        <v>7.2</v>
      </c>
      <c r="J151">
        <v>0</v>
      </c>
      <c r="K151" t="s">
        <v>23</v>
      </c>
      <c r="L151">
        <v>9.4</v>
      </c>
      <c r="M151">
        <v>6.6</v>
      </c>
      <c r="N151">
        <v>3.9</v>
      </c>
    </row>
    <row r="152" spans="1:14" x14ac:dyDescent="0.35">
      <c r="A152">
        <v>151</v>
      </c>
      <c r="B152">
        <v>31</v>
      </c>
      <c r="C152" t="s">
        <v>19</v>
      </c>
      <c r="D152" t="s">
        <v>32</v>
      </c>
      <c r="E152" t="s">
        <v>16</v>
      </c>
      <c r="F152" t="s">
        <v>22</v>
      </c>
      <c r="G152">
        <v>47</v>
      </c>
      <c r="H152">
        <v>6</v>
      </c>
      <c r="I152">
        <v>7.8</v>
      </c>
      <c r="J152">
        <v>0</v>
      </c>
      <c r="K152" t="s">
        <v>23</v>
      </c>
      <c r="L152">
        <v>9.6</v>
      </c>
      <c r="M152">
        <v>6.5</v>
      </c>
      <c r="N152">
        <v>4.0999999999999996</v>
      </c>
    </row>
    <row r="153" spans="1:14" x14ac:dyDescent="0.35">
      <c r="A153">
        <v>152</v>
      </c>
      <c r="B153">
        <v>24</v>
      </c>
      <c r="C153" t="s">
        <v>14</v>
      </c>
      <c r="D153" t="s">
        <v>33</v>
      </c>
      <c r="E153" t="s">
        <v>21</v>
      </c>
      <c r="F153" t="s">
        <v>22</v>
      </c>
      <c r="G153">
        <v>47</v>
      </c>
      <c r="H153">
        <v>6.1</v>
      </c>
      <c r="I153">
        <v>7.9</v>
      </c>
      <c r="J153">
        <v>0</v>
      </c>
      <c r="K153" t="s">
        <v>23</v>
      </c>
      <c r="L153">
        <v>7.7</v>
      </c>
      <c r="M153">
        <v>5.0999999999999996</v>
      </c>
      <c r="N153">
        <v>5.0999999999999996</v>
      </c>
    </row>
    <row r="154" spans="1:14" x14ac:dyDescent="0.35">
      <c r="A154">
        <v>153</v>
      </c>
      <c r="B154">
        <v>47</v>
      </c>
      <c r="C154" t="s">
        <v>14</v>
      </c>
      <c r="D154" t="s">
        <v>26</v>
      </c>
      <c r="E154" t="s">
        <v>16</v>
      </c>
      <c r="F154" t="s">
        <v>17</v>
      </c>
      <c r="G154">
        <v>39</v>
      </c>
      <c r="H154">
        <v>6.1</v>
      </c>
      <c r="I154">
        <v>8.8000000000000007</v>
      </c>
      <c r="J154">
        <v>1</v>
      </c>
      <c r="K154" t="s">
        <v>35</v>
      </c>
      <c r="L154">
        <v>7.6</v>
      </c>
      <c r="M154">
        <v>5.7</v>
      </c>
      <c r="N154">
        <v>5.6</v>
      </c>
    </row>
    <row r="155" spans="1:14" x14ac:dyDescent="0.35">
      <c r="A155">
        <v>154</v>
      </c>
      <c r="B155">
        <v>54</v>
      </c>
      <c r="C155" t="s">
        <v>19</v>
      </c>
      <c r="D155" t="s">
        <v>34</v>
      </c>
      <c r="E155" t="s">
        <v>21</v>
      </c>
      <c r="F155" t="s">
        <v>22</v>
      </c>
      <c r="G155">
        <v>46</v>
      </c>
      <c r="H155">
        <v>7.6</v>
      </c>
      <c r="I155">
        <v>8.5</v>
      </c>
      <c r="J155">
        <v>0</v>
      </c>
      <c r="K155" t="s">
        <v>23</v>
      </c>
      <c r="L155">
        <v>9.6999999999999993</v>
      </c>
      <c r="M155">
        <v>3.5</v>
      </c>
      <c r="N155">
        <v>4.4000000000000004</v>
      </c>
    </row>
    <row r="156" spans="1:14" x14ac:dyDescent="0.35">
      <c r="A156">
        <v>155</v>
      </c>
      <c r="B156">
        <v>24</v>
      </c>
      <c r="C156" t="s">
        <v>14</v>
      </c>
      <c r="D156" t="s">
        <v>37</v>
      </c>
      <c r="E156" t="s">
        <v>16</v>
      </c>
      <c r="F156" t="s">
        <v>17</v>
      </c>
      <c r="G156">
        <v>47</v>
      </c>
      <c r="H156">
        <v>7.7</v>
      </c>
      <c r="I156">
        <v>8.3000000000000007</v>
      </c>
      <c r="J156">
        <v>0</v>
      </c>
      <c r="K156" t="s">
        <v>23</v>
      </c>
      <c r="L156">
        <v>7.3</v>
      </c>
      <c r="M156">
        <v>4.3</v>
      </c>
      <c r="N156">
        <v>5.5</v>
      </c>
    </row>
    <row r="157" spans="1:14" x14ac:dyDescent="0.35">
      <c r="A157">
        <v>156</v>
      </c>
      <c r="B157">
        <v>53</v>
      </c>
      <c r="C157" t="s">
        <v>40</v>
      </c>
      <c r="D157" t="s">
        <v>24</v>
      </c>
      <c r="E157" t="s">
        <v>25</v>
      </c>
      <c r="F157" t="s">
        <v>22</v>
      </c>
      <c r="G157">
        <v>39</v>
      </c>
      <c r="H157">
        <v>4.7</v>
      </c>
      <c r="I157">
        <v>6.7</v>
      </c>
      <c r="J157">
        <v>1</v>
      </c>
      <c r="K157" t="s">
        <v>35</v>
      </c>
      <c r="L157">
        <v>3.9</v>
      </c>
      <c r="M157">
        <v>2.5</v>
      </c>
      <c r="N157">
        <v>6.4</v>
      </c>
    </row>
    <row r="158" spans="1:14" x14ac:dyDescent="0.35">
      <c r="A158">
        <v>157</v>
      </c>
      <c r="B158">
        <v>53</v>
      </c>
      <c r="C158" t="s">
        <v>40</v>
      </c>
      <c r="D158" t="s">
        <v>30</v>
      </c>
      <c r="E158" t="s">
        <v>16</v>
      </c>
      <c r="F158" t="s">
        <v>22</v>
      </c>
      <c r="G158">
        <v>59</v>
      </c>
      <c r="H158">
        <v>7.8</v>
      </c>
      <c r="I158">
        <v>6.9</v>
      </c>
      <c r="J158">
        <v>1</v>
      </c>
      <c r="K158" t="s">
        <v>18</v>
      </c>
      <c r="L158">
        <v>10</v>
      </c>
      <c r="M158">
        <v>7.1</v>
      </c>
      <c r="N158">
        <v>3.4</v>
      </c>
    </row>
    <row r="159" spans="1:14" x14ac:dyDescent="0.35">
      <c r="A159">
        <v>158</v>
      </c>
      <c r="B159">
        <v>32</v>
      </c>
      <c r="C159" t="s">
        <v>14</v>
      </c>
      <c r="D159" t="s">
        <v>32</v>
      </c>
      <c r="E159" t="s">
        <v>27</v>
      </c>
      <c r="F159" t="s">
        <v>22</v>
      </c>
      <c r="G159">
        <v>48</v>
      </c>
      <c r="H159">
        <v>7.3</v>
      </c>
      <c r="I159">
        <v>8.6999999999999993</v>
      </c>
      <c r="J159">
        <v>0</v>
      </c>
      <c r="K159" t="s">
        <v>23</v>
      </c>
      <c r="L159">
        <v>7.6</v>
      </c>
      <c r="M159">
        <v>4.7</v>
      </c>
      <c r="N159">
        <v>5.6</v>
      </c>
    </row>
    <row r="160" spans="1:14" x14ac:dyDescent="0.35">
      <c r="A160">
        <v>159</v>
      </c>
      <c r="B160">
        <v>58</v>
      </c>
      <c r="C160" t="s">
        <v>14</v>
      </c>
      <c r="D160" t="s">
        <v>33</v>
      </c>
      <c r="E160" t="s">
        <v>31</v>
      </c>
      <c r="F160" t="s">
        <v>22</v>
      </c>
      <c r="G160">
        <v>35</v>
      </c>
      <c r="H160">
        <v>6.1</v>
      </c>
      <c r="I160">
        <v>9.1999999999999993</v>
      </c>
      <c r="J160">
        <v>0</v>
      </c>
      <c r="K160" t="s">
        <v>23</v>
      </c>
      <c r="L160">
        <v>3.9</v>
      </c>
      <c r="M160">
        <v>3.1</v>
      </c>
      <c r="N160">
        <v>7.6</v>
      </c>
    </row>
    <row r="161" spans="1:14" x14ac:dyDescent="0.35">
      <c r="A161">
        <v>160</v>
      </c>
      <c r="B161">
        <v>61</v>
      </c>
      <c r="C161" t="s">
        <v>19</v>
      </c>
      <c r="D161" t="s">
        <v>15</v>
      </c>
      <c r="E161" t="s">
        <v>38</v>
      </c>
      <c r="F161" t="s">
        <v>17</v>
      </c>
      <c r="G161">
        <v>50</v>
      </c>
      <c r="H161">
        <v>4</v>
      </c>
      <c r="I161">
        <v>4.5</v>
      </c>
      <c r="J161">
        <v>1</v>
      </c>
      <c r="K161" t="s">
        <v>18</v>
      </c>
      <c r="L161">
        <v>9.1</v>
      </c>
      <c r="M161">
        <v>3.8</v>
      </c>
      <c r="N161">
        <v>2.7</v>
      </c>
    </row>
    <row r="162" spans="1:14" x14ac:dyDescent="0.35">
      <c r="A162">
        <v>161</v>
      </c>
      <c r="B162">
        <v>64</v>
      </c>
      <c r="C162" t="s">
        <v>14</v>
      </c>
      <c r="D162" t="s">
        <v>24</v>
      </c>
      <c r="E162" t="s">
        <v>16</v>
      </c>
      <c r="F162" t="s">
        <v>17</v>
      </c>
      <c r="G162">
        <v>37</v>
      </c>
      <c r="H162">
        <v>6.5</v>
      </c>
      <c r="I162">
        <v>9.6</v>
      </c>
      <c r="J162">
        <v>0</v>
      </c>
      <c r="K162" t="s">
        <v>23</v>
      </c>
      <c r="L162">
        <v>5.0999999999999996</v>
      </c>
      <c r="M162">
        <v>2.4</v>
      </c>
      <c r="N162">
        <v>7.2</v>
      </c>
    </row>
    <row r="163" spans="1:14" x14ac:dyDescent="0.35">
      <c r="A163">
        <v>162</v>
      </c>
      <c r="B163">
        <v>33</v>
      </c>
      <c r="C163" t="s">
        <v>14</v>
      </c>
      <c r="D163" t="s">
        <v>15</v>
      </c>
      <c r="E163" t="s">
        <v>31</v>
      </c>
      <c r="F163" t="s">
        <v>22</v>
      </c>
      <c r="G163">
        <v>51</v>
      </c>
      <c r="H163">
        <v>5.7</v>
      </c>
      <c r="I163">
        <v>6.9</v>
      </c>
      <c r="J163">
        <v>0</v>
      </c>
      <c r="K163" t="s">
        <v>23</v>
      </c>
      <c r="L163">
        <v>6.1</v>
      </c>
      <c r="M163">
        <v>2.7</v>
      </c>
      <c r="N163">
        <v>5.4</v>
      </c>
    </row>
    <row r="164" spans="1:14" x14ac:dyDescent="0.35">
      <c r="A164">
        <v>163</v>
      </c>
      <c r="B164">
        <v>30</v>
      </c>
      <c r="C164" t="s">
        <v>19</v>
      </c>
      <c r="D164" t="s">
        <v>20</v>
      </c>
      <c r="E164" t="s">
        <v>25</v>
      </c>
      <c r="F164" t="s">
        <v>17</v>
      </c>
      <c r="G164">
        <v>54</v>
      </c>
      <c r="H164">
        <v>7</v>
      </c>
      <c r="I164">
        <v>8.6</v>
      </c>
      <c r="J164">
        <v>0</v>
      </c>
      <c r="K164" t="s">
        <v>23</v>
      </c>
      <c r="L164">
        <v>10</v>
      </c>
      <c r="M164">
        <v>6.2</v>
      </c>
      <c r="N164">
        <v>4.3</v>
      </c>
    </row>
    <row r="165" spans="1:14" x14ac:dyDescent="0.35">
      <c r="A165">
        <v>164</v>
      </c>
      <c r="B165">
        <v>61</v>
      </c>
      <c r="C165" t="s">
        <v>14</v>
      </c>
      <c r="D165" t="s">
        <v>32</v>
      </c>
      <c r="E165" t="s">
        <v>25</v>
      </c>
      <c r="F165" t="s">
        <v>39</v>
      </c>
      <c r="G165">
        <v>38</v>
      </c>
      <c r="H165">
        <v>7.2</v>
      </c>
      <c r="I165">
        <v>9.9</v>
      </c>
      <c r="J165">
        <v>0</v>
      </c>
      <c r="K165" t="s">
        <v>23</v>
      </c>
      <c r="L165">
        <v>7.1</v>
      </c>
      <c r="M165">
        <v>5.0999999999999996</v>
      </c>
      <c r="N165">
        <v>6.4</v>
      </c>
    </row>
    <row r="166" spans="1:14" x14ac:dyDescent="0.35">
      <c r="A166">
        <v>165</v>
      </c>
      <c r="B166">
        <v>57</v>
      </c>
      <c r="C166" t="s">
        <v>19</v>
      </c>
      <c r="D166" t="s">
        <v>33</v>
      </c>
      <c r="E166" t="s">
        <v>27</v>
      </c>
      <c r="F166" t="s">
        <v>17</v>
      </c>
      <c r="G166">
        <v>52</v>
      </c>
      <c r="H166">
        <v>8.1999999999999993</v>
      </c>
      <c r="I166">
        <v>7</v>
      </c>
      <c r="J166">
        <v>0</v>
      </c>
      <c r="K166" t="s">
        <v>23</v>
      </c>
      <c r="L166">
        <v>7.7</v>
      </c>
      <c r="M166">
        <v>4.9000000000000004</v>
      </c>
      <c r="N166">
        <v>4.7</v>
      </c>
    </row>
    <row r="167" spans="1:14" x14ac:dyDescent="0.35">
      <c r="A167">
        <v>166</v>
      </c>
      <c r="B167">
        <v>23</v>
      </c>
      <c r="C167" t="s">
        <v>14</v>
      </c>
      <c r="D167" t="s">
        <v>30</v>
      </c>
      <c r="E167" t="s">
        <v>27</v>
      </c>
      <c r="F167" t="s">
        <v>22</v>
      </c>
      <c r="G167">
        <v>48</v>
      </c>
      <c r="H167">
        <v>4.5999999999999996</v>
      </c>
      <c r="I167">
        <v>5.6</v>
      </c>
      <c r="J167">
        <v>1</v>
      </c>
      <c r="K167" t="s">
        <v>28</v>
      </c>
      <c r="L167">
        <v>8.1999999999999993</v>
      </c>
      <c r="M167">
        <v>5.7</v>
      </c>
      <c r="N167">
        <v>3.7</v>
      </c>
    </row>
    <row r="168" spans="1:14" x14ac:dyDescent="0.35">
      <c r="A168">
        <v>167</v>
      </c>
      <c r="B168">
        <v>52</v>
      </c>
      <c r="C168" t="s">
        <v>14</v>
      </c>
      <c r="D168" t="s">
        <v>36</v>
      </c>
      <c r="E168" t="s">
        <v>16</v>
      </c>
      <c r="F168" t="s">
        <v>17</v>
      </c>
      <c r="G168">
        <v>51</v>
      </c>
      <c r="H168">
        <v>9</v>
      </c>
      <c r="I168">
        <v>5.9</v>
      </c>
      <c r="J168">
        <v>0</v>
      </c>
      <c r="K168" t="s">
        <v>23</v>
      </c>
      <c r="L168">
        <v>7.5</v>
      </c>
      <c r="M168">
        <v>3.5</v>
      </c>
      <c r="N168">
        <v>4.2</v>
      </c>
    </row>
    <row r="169" spans="1:14" x14ac:dyDescent="0.35">
      <c r="A169">
        <v>168</v>
      </c>
      <c r="B169">
        <v>26</v>
      </c>
      <c r="C169" t="s">
        <v>14</v>
      </c>
      <c r="D169" t="s">
        <v>33</v>
      </c>
      <c r="E169" t="s">
        <v>21</v>
      </c>
      <c r="F169" t="s">
        <v>22</v>
      </c>
      <c r="G169">
        <v>60</v>
      </c>
      <c r="H169">
        <v>7.5</v>
      </c>
      <c r="I169">
        <v>7.2</v>
      </c>
      <c r="J169">
        <v>0</v>
      </c>
      <c r="K169" t="s">
        <v>23</v>
      </c>
      <c r="L169">
        <v>10</v>
      </c>
      <c r="M169">
        <v>3.1</v>
      </c>
      <c r="N169">
        <v>3.6</v>
      </c>
    </row>
    <row r="170" spans="1:14" x14ac:dyDescent="0.35">
      <c r="A170">
        <v>169</v>
      </c>
      <c r="B170">
        <v>60</v>
      </c>
      <c r="C170" t="s">
        <v>40</v>
      </c>
      <c r="D170" t="s">
        <v>34</v>
      </c>
      <c r="E170" t="s">
        <v>25</v>
      </c>
      <c r="F170" t="s">
        <v>39</v>
      </c>
      <c r="G170">
        <v>43</v>
      </c>
      <c r="H170">
        <v>7.3</v>
      </c>
      <c r="I170">
        <v>9.3000000000000007</v>
      </c>
      <c r="J170">
        <v>0</v>
      </c>
      <c r="K170" t="s">
        <v>23</v>
      </c>
      <c r="L170">
        <v>6.1</v>
      </c>
      <c r="M170">
        <v>4.9000000000000004</v>
      </c>
      <c r="N170">
        <v>6.6</v>
      </c>
    </row>
    <row r="171" spans="1:14" x14ac:dyDescent="0.35">
      <c r="A171">
        <v>170</v>
      </c>
      <c r="B171">
        <v>27</v>
      </c>
      <c r="C171" t="s">
        <v>19</v>
      </c>
      <c r="D171" t="s">
        <v>30</v>
      </c>
      <c r="E171" t="s">
        <v>31</v>
      </c>
      <c r="F171" t="s">
        <v>22</v>
      </c>
      <c r="G171">
        <v>38</v>
      </c>
      <c r="H171">
        <v>9</v>
      </c>
      <c r="I171">
        <v>7.2</v>
      </c>
      <c r="J171">
        <v>0</v>
      </c>
      <c r="K171" t="s">
        <v>23</v>
      </c>
      <c r="L171">
        <v>6.5</v>
      </c>
      <c r="M171">
        <v>4.0999999999999996</v>
      </c>
      <c r="N171">
        <v>5.3</v>
      </c>
    </row>
    <row r="172" spans="1:14" x14ac:dyDescent="0.35">
      <c r="A172">
        <v>171</v>
      </c>
      <c r="B172">
        <v>56</v>
      </c>
      <c r="C172" t="s">
        <v>19</v>
      </c>
      <c r="D172" t="s">
        <v>37</v>
      </c>
      <c r="E172" t="s">
        <v>21</v>
      </c>
      <c r="F172" t="s">
        <v>22</v>
      </c>
      <c r="G172">
        <v>37</v>
      </c>
      <c r="H172">
        <v>6.7</v>
      </c>
      <c r="I172">
        <v>9.8000000000000007</v>
      </c>
      <c r="J172">
        <v>0</v>
      </c>
      <c r="K172" t="s">
        <v>23</v>
      </c>
      <c r="L172">
        <v>8.5</v>
      </c>
      <c r="M172">
        <v>5.8</v>
      </c>
      <c r="N172">
        <v>5.6</v>
      </c>
    </row>
    <row r="173" spans="1:14" x14ac:dyDescent="0.35">
      <c r="A173">
        <v>172</v>
      </c>
      <c r="B173">
        <v>29</v>
      </c>
      <c r="C173" t="s">
        <v>14</v>
      </c>
      <c r="D173" t="s">
        <v>33</v>
      </c>
      <c r="E173" t="s">
        <v>25</v>
      </c>
      <c r="F173" t="s">
        <v>22</v>
      </c>
      <c r="G173">
        <v>38</v>
      </c>
      <c r="H173">
        <v>7.8</v>
      </c>
      <c r="I173">
        <v>9.1</v>
      </c>
      <c r="J173">
        <v>0</v>
      </c>
      <c r="K173" t="s">
        <v>23</v>
      </c>
      <c r="L173">
        <v>5.0999999999999996</v>
      </c>
      <c r="M173">
        <v>4.2</v>
      </c>
      <c r="N173">
        <v>7</v>
      </c>
    </row>
    <row r="174" spans="1:14" x14ac:dyDescent="0.35">
      <c r="A174">
        <v>173</v>
      </c>
      <c r="B174">
        <v>62</v>
      </c>
      <c r="C174" t="s">
        <v>14</v>
      </c>
      <c r="D174" t="s">
        <v>30</v>
      </c>
      <c r="E174" t="s">
        <v>16</v>
      </c>
      <c r="F174" t="s">
        <v>22</v>
      </c>
      <c r="G174">
        <v>44</v>
      </c>
      <c r="H174">
        <v>6.5</v>
      </c>
      <c r="I174">
        <v>8.8000000000000007</v>
      </c>
      <c r="J174">
        <v>0</v>
      </c>
      <c r="K174" t="s">
        <v>23</v>
      </c>
      <c r="L174">
        <v>8.5</v>
      </c>
      <c r="M174">
        <v>4.7</v>
      </c>
      <c r="N174">
        <v>5.0999999999999996</v>
      </c>
    </row>
    <row r="175" spans="1:14" x14ac:dyDescent="0.35">
      <c r="A175">
        <v>174</v>
      </c>
      <c r="B175">
        <v>34</v>
      </c>
      <c r="C175" t="s">
        <v>14</v>
      </c>
      <c r="D175" t="s">
        <v>37</v>
      </c>
      <c r="E175" t="s">
        <v>25</v>
      </c>
      <c r="F175" t="s">
        <v>39</v>
      </c>
      <c r="G175">
        <v>47</v>
      </c>
      <c r="H175">
        <v>7.5</v>
      </c>
      <c r="I175">
        <v>8.6</v>
      </c>
      <c r="J175">
        <v>0</v>
      </c>
      <c r="K175" t="s">
        <v>23</v>
      </c>
      <c r="L175">
        <v>9.1999999999999993</v>
      </c>
      <c r="M175">
        <v>5.3</v>
      </c>
      <c r="N175">
        <v>4.7</v>
      </c>
    </row>
    <row r="176" spans="1:14" x14ac:dyDescent="0.35">
      <c r="A176">
        <v>175</v>
      </c>
      <c r="B176">
        <v>57</v>
      </c>
      <c r="C176" t="s">
        <v>19</v>
      </c>
      <c r="D176" t="s">
        <v>33</v>
      </c>
      <c r="E176" t="s">
        <v>27</v>
      </c>
      <c r="F176" t="s">
        <v>22</v>
      </c>
      <c r="G176">
        <v>47</v>
      </c>
      <c r="H176">
        <v>7.9</v>
      </c>
      <c r="I176">
        <v>7.9</v>
      </c>
      <c r="J176">
        <v>0</v>
      </c>
      <c r="K176" t="s">
        <v>23</v>
      </c>
      <c r="L176">
        <v>4.8</v>
      </c>
      <c r="M176">
        <v>5.3</v>
      </c>
      <c r="N176">
        <v>6.5</v>
      </c>
    </row>
    <row r="177" spans="1:14" x14ac:dyDescent="0.35">
      <c r="A177">
        <v>176</v>
      </c>
      <c r="B177">
        <v>34</v>
      </c>
      <c r="C177" t="s">
        <v>19</v>
      </c>
      <c r="D177" t="s">
        <v>24</v>
      </c>
      <c r="E177" t="s">
        <v>31</v>
      </c>
      <c r="F177" t="s">
        <v>22</v>
      </c>
      <c r="G177">
        <v>51</v>
      </c>
      <c r="H177">
        <v>7.8</v>
      </c>
      <c r="I177">
        <v>7.7</v>
      </c>
      <c r="J177">
        <v>0</v>
      </c>
      <c r="K177" t="s">
        <v>23</v>
      </c>
      <c r="L177">
        <v>6.9</v>
      </c>
      <c r="M177">
        <v>4</v>
      </c>
      <c r="N177">
        <v>5.4</v>
      </c>
    </row>
    <row r="178" spans="1:14" x14ac:dyDescent="0.35">
      <c r="A178">
        <v>177</v>
      </c>
      <c r="B178">
        <v>24</v>
      </c>
      <c r="C178" t="s">
        <v>19</v>
      </c>
      <c r="D178" t="s">
        <v>36</v>
      </c>
      <c r="E178" t="s">
        <v>31</v>
      </c>
      <c r="F178" t="s">
        <v>39</v>
      </c>
      <c r="G178">
        <v>45</v>
      </c>
      <c r="H178">
        <v>3.9</v>
      </c>
      <c r="I178">
        <v>4.9000000000000004</v>
      </c>
      <c r="J178">
        <v>1</v>
      </c>
      <c r="K178" t="s">
        <v>35</v>
      </c>
      <c r="L178">
        <v>10</v>
      </c>
      <c r="M178">
        <v>6.2</v>
      </c>
      <c r="N178">
        <v>2.4</v>
      </c>
    </row>
    <row r="179" spans="1:14" x14ac:dyDescent="0.35">
      <c r="A179">
        <v>178</v>
      </c>
      <c r="B179">
        <v>48</v>
      </c>
      <c r="C179" t="s">
        <v>14</v>
      </c>
      <c r="D179" t="s">
        <v>24</v>
      </c>
      <c r="E179" t="s">
        <v>27</v>
      </c>
      <c r="F179" t="s">
        <v>22</v>
      </c>
      <c r="G179">
        <v>56</v>
      </c>
      <c r="H179">
        <v>5.6</v>
      </c>
      <c r="I179">
        <v>6.3</v>
      </c>
      <c r="J179">
        <v>1</v>
      </c>
      <c r="K179" t="s">
        <v>18</v>
      </c>
      <c r="L179">
        <v>9.5</v>
      </c>
      <c r="M179">
        <v>5.5</v>
      </c>
      <c r="N179">
        <v>3.4</v>
      </c>
    </row>
    <row r="180" spans="1:14" x14ac:dyDescent="0.35">
      <c r="A180">
        <v>179</v>
      </c>
      <c r="B180">
        <v>38</v>
      </c>
      <c r="C180" t="s">
        <v>19</v>
      </c>
      <c r="D180" t="s">
        <v>34</v>
      </c>
      <c r="E180" t="s">
        <v>21</v>
      </c>
      <c r="F180" t="s">
        <v>22</v>
      </c>
      <c r="G180">
        <v>42</v>
      </c>
      <c r="H180">
        <v>8</v>
      </c>
      <c r="I180">
        <v>8.4</v>
      </c>
      <c r="J180">
        <v>0</v>
      </c>
      <c r="K180" t="s">
        <v>23</v>
      </c>
      <c r="L180">
        <v>7.4</v>
      </c>
      <c r="M180">
        <v>2.5</v>
      </c>
      <c r="N180">
        <v>5.5</v>
      </c>
    </row>
    <row r="181" spans="1:14" x14ac:dyDescent="0.35">
      <c r="A181">
        <v>180</v>
      </c>
      <c r="B181">
        <v>29</v>
      </c>
      <c r="C181" t="s">
        <v>14</v>
      </c>
      <c r="D181" t="s">
        <v>30</v>
      </c>
      <c r="E181" t="s">
        <v>27</v>
      </c>
      <c r="F181" t="s">
        <v>22</v>
      </c>
      <c r="G181">
        <v>66</v>
      </c>
      <c r="H181">
        <v>6.9</v>
      </c>
      <c r="I181">
        <v>7.3</v>
      </c>
      <c r="J181">
        <v>1</v>
      </c>
      <c r="K181" t="s">
        <v>18</v>
      </c>
      <c r="L181">
        <v>10</v>
      </c>
      <c r="M181">
        <v>3.8</v>
      </c>
      <c r="N181">
        <v>3.7</v>
      </c>
    </row>
    <row r="182" spans="1:14" x14ac:dyDescent="0.35">
      <c r="A182">
        <v>181</v>
      </c>
      <c r="B182">
        <v>31</v>
      </c>
      <c r="C182" t="s">
        <v>40</v>
      </c>
      <c r="D182" t="s">
        <v>37</v>
      </c>
      <c r="E182" t="s">
        <v>31</v>
      </c>
      <c r="F182" t="s">
        <v>22</v>
      </c>
      <c r="G182">
        <v>50</v>
      </c>
      <c r="H182">
        <v>6.1</v>
      </c>
      <c r="I182">
        <v>7.7</v>
      </c>
      <c r="J182">
        <v>0</v>
      </c>
      <c r="K182" t="s">
        <v>23</v>
      </c>
      <c r="L182">
        <v>5.6</v>
      </c>
      <c r="M182">
        <v>3.8</v>
      </c>
      <c r="N182">
        <v>6.1</v>
      </c>
    </row>
    <row r="183" spans="1:14" x14ac:dyDescent="0.35">
      <c r="A183">
        <v>182</v>
      </c>
      <c r="B183">
        <v>23</v>
      </c>
      <c r="C183" t="s">
        <v>14</v>
      </c>
      <c r="D183" t="s">
        <v>20</v>
      </c>
      <c r="E183" t="s">
        <v>16</v>
      </c>
      <c r="F183" t="s">
        <v>22</v>
      </c>
      <c r="G183">
        <v>38</v>
      </c>
      <c r="H183">
        <v>7</v>
      </c>
      <c r="I183">
        <v>10</v>
      </c>
      <c r="J183">
        <v>0</v>
      </c>
      <c r="K183" t="s">
        <v>23</v>
      </c>
      <c r="L183">
        <v>4.7</v>
      </c>
      <c r="M183">
        <v>3</v>
      </c>
      <c r="N183">
        <v>7.6</v>
      </c>
    </row>
    <row r="184" spans="1:14" x14ac:dyDescent="0.35">
      <c r="A184">
        <v>183</v>
      </c>
      <c r="B184">
        <v>50</v>
      </c>
      <c r="C184" t="s">
        <v>19</v>
      </c>
      <c r="D184" t="s">
        <v>33</v>
      </c>
      <c r="E184" t="s">
        <v>21</v>
      </c>
      <c r="F184" t="s">
        <v>22</v>
      </c>
      <c r="G184">
        <v>36</v>
      </c>
      <c r="H184">
        <v>4.5</v>
      </c>
      <c r="I184">
        <v>6.7</v>
      </c>
      <c r="J184">
        <v>1</v>
      </c>
      <c r="K184" t="s">
        <v>18</v>
      </c>
      <c r="L184">
        <v>6.3</v>
      </c>
      <c r="M184">
        <v>3</v>
      </c>
      <c r="N184">
        <v>5.2</v>
      </c>
    </row>
    <row r="185" spans="1:14" x14ac:dyDescent="0.35">
      <c r="A185">
        <v>184</v>
      </c>
      <c r="B185">
        <v>37</v>
      </c>
      <c r="C185" t="s">
        <v>14</v>
      </c>
      <c r="D185" t="s">
        <v>20</v>
      </c>
      <c r="E185" t="s">
        <v>38</v>
      </c>
      <c r="F185" t="s">
        <v>17</v>
      </c>
      <c r="G185">
        <v>48</v>
      </c>
      <c r="H185">
        <v>7.4</v>
      </c>
      <c r="I185">
        <v>8.6</v>
      </c>
      <c r="J185">
        <v>0</v>
      </c>
      <c r="K185" t="s">
        <v>23</v>
      </c>
      <c r="L185">
        <v>6.8</v>
      </c>
      <c r="M185">
        <v>5.6</v>
      </c>
      <c r="N185">
        <v>5.9</v>
      </c>
    </row>
    <row r="186" spans="1:14" x14ac:dyDescent="0.35">
      <c r="A186">
        <v>185</v>
      </c>
      <c r="B186">
        <v>35</v>
      </c>
      <c r="C186" t="s">
        <v>14</v>
      </c>
      <c r="D186" t="s">
        <v>33</v>
      </c>
      <c r="E186" t="s">
        <v>25</v>
      </c>
      <c r="F186" t="s">
        <v>39</v>
      </c>
      <c r="G186">
        <v>43</v>
      </c>
      <c r="H186">
        <v>6.8</v>
      </c>
      <c r="I186">
        <v>9.3000000000000007</v>
      </c>
      <c r="J186">
        <v>1</v>
      </c>
      <c r="K186" t="s">
        <v>28</v>
      </c>
      <c r="L186">
        <v>6.4</v>
      </c>
      <c r="M186">
        <v>2.2999999999999998</v>
      </c>
      <c r="N186">
        <v>6.5</v>
      </c>
    </row>
    <row r="187" spans="1:14" x14ac:dyDescent="0.35">
      <c r="A187">
        <v>186</v>
      </c>
      <c r="B187">
        <v>59</v>
      </c>
      <c r="C187" t="s">
        <v>19</v>
      </c>
      <c r="D187" t="s">
        <v>34</v>
      </c>
      <c r="E187" t="s">
        <v>38</v>
      </c>
      <c r="F187" t="s">
        <v>22</v>
      </c>
      <c r="G187">
        <v>50</v>
      </c>
      <c r="H187">
        <v>6.3</v>
      </c>
      <c r="I187">
        <v>8</v>
      </c>
      <c r="J187">
        <v>1</v>
      </c>
      <c r="K187" t="s">
        <v>28</v>
      </c>
      <c r="L187">
        <v>6.9</v>
      </c>
      <c r="M187">
        <v>4.0999999999999996</v>
      </c>
      <c r="N187">
        <v>5.5</v>
      </c>
    </row>
    <row r="188" spans="1:14" x14ac:dyDescent="0.35">
      <c r="A188">
        <v>187</v>
      </c>
      <c r="B188">
        <v>55</v>
      </c>
      <c r="C188" t="s">
        <v>14</v>
      </c>
      <c r="D188" t="s">
        <v>20</v>
      </c>
      <c r="E188" t="s">
        <v>16</v>
      </c>
      <c r="F188" t="s">
        <v>22</v>
      </c>
      <c r="G188">
        <v>48</v>
      </c>
      <c r="H188">
        <v>5.9</v>
      </c>
      <c r="I188">
        <v>7.6</v>
      </c>
      <c r="J188">
        <v>1</v>
      </c>
      <c r="K188" t="s">
        <v>28</v>
      </c>
      <c r="L188">
        <v>7</v>
      </c>
      <c r="M188">
        <v>3.3</v>
      </c>
      <c r="N188">
        <v>5.3</v>
      </c>
    </row>
    <row r="189" spans="1:14" x14ac:dyDescent="0.35">
      <c r="A189">
        <v>188</v>
      </c>
      <c r="B189">
        <v>44</v>
      </c>
      <c r="C189" t="s">
        <v>14</v>
      </c>
      <c r="D189" t="s">
        <v>37</v>
      </c>
      <c r="E189" t="s">
        <v>38</v>
      </c>
      <c r="F189" t="s">
        <v>22</v>
      </c>
      <c r="G189">
        <v>44</v>
      </c>
      <c r="H189">
        <v>6.5</v>
      </c>
      <c r="I189">
        <v>8.9</v>
      </c>
      <c r="J189">
        <v>0</v>
      </c>
      <c r="K189" t="s">
        <v>23</v>
      </c>
      <c r="L189">
        <v>6.5</v>
      </c>
      <c r="M189">
        <v>5.9</v>
      </c>
      <c r="N189">
        <v>6.2</v>
      </c>
    </row>
    <row r="190" spans="1:14" x14ac:dyDescent="0.35">
      <c r="A190">
        <v>189</v>
      </c>
      <c r="B190">
        <v>42</v>
      </c>
      <c r="C190" t="s">
        <v>19</v>
      </c>
      <c r="D190" t="s">
        <v>26</v>
      </c>
      <c r="E190" t="s">
        <v>21</v>
      </c>
      <c r="F190" t="s">
        <v>17</v>
      </c>
      <c r="G190">
        <v>38</v>
      </c>
      <c r="H190">
        <v>5.8</v>
      </c>
      <c r="I190">
        <v>8.4</v>
      </c>
      <c r="J190">
        <v>0</v>
      </c>
      <c r="K190" t="s">
        <v>23</v>
      </c>
      <c r="L190">
        <v>3</v>
      </c>
      <c r="M190">
        <v>6</v>
      </c>
      <c r="N190">
        <v>7.7</v>
      </c>
    </row>
    <row r="191" spans="1:14" x14ac:dyDescent="0.35">
      <c r="A191">
        <v>190</v>
      </c>
      <c r="B191">
        <v>31</v>
      </c>
      <c r="C191" t="s">
        <v>19</v>
      </c>
      <c r="D191" t="s">
        <v>24</v>
      </c>
      <c r="E191" t="s">
        <v>31</v>
      </c>
      <c r="F191" t="s">
        <v>22</v>
      </c>
      <c r="G191">
        <v>32</v>
      </c>
      <c r="H191">
        <v>5.7</v>
      </c>
      <c r="I191">
        <v>8.9</v>
      </c>
      <c r="J191">
        <v>0</v>
      </c>
      <c r="K191" t="s">
        <v>23</v>
      </c>
      <c r="L191">
        <v>6</v>
      </c>
      <c r="M191">
        <v>3.6</v>
      </c>
      <c r="N191">
        <v>6.4</v>
      </c>
    </row>
    <row r="192" spans="1:14" x14ac:dyDescent="0.35">
      <c r="A192">
        <v>191</v>
      </c>
      <c r="B192">
        <v>53</v>
      </c>
      <c r="C192" t="s">
        <v>19</v>
      </c>
      <c r="D192" t="s">
        <v>37</v>
      </c>
      <c r="E192" t="s">
        <v>31</v>
      </c>
      <c r="F192" t="s">
        <v>39</v>
      </c>
      <c r="G192">
        <v>41</v>
      </c>
      <c r="H192">
        <v>8.9</v>
      </c>
      <c r="I192">
        <v>7.1</v>
      </c>
      <c r="J192">
        <v>0</v>
      </c>
      <c r="K192" t="s">
        <v>23</v>
      </c>
      <c r="L192">
        <v>4.4000000000000004</v>
      </c>
      <c r="M192">
        <v>4.5</v>
      </c>
      <c r="N192">
        <v>6.3</v>
      </c>
    </row>
    <row r="193" spans="1:14" x14ac:dyDescent="0.35">
      <c r="A193">
        <v>192</v>
      </c>
      <c r="B193">
        <v>55</v>
      </c>
      <c r="C193" t="s">
        <v>14</v>
      </c>
      <c r="D193" t="s">
        <v>15</v>
      </c>
      <c r="E193" t="s">
        <v>16</v>
      </c>
      <c r="F193" t="s">
        <v>22</v>
      </c>
      <c r="G193">
        <v>51</v>
      </c>
      <c r="H193">
        <v>3.8</v>
      </c>
      <c r="I193">
        <v>4.0999999999999996</v>
      </c>
      <c r="J193">
        <v>1</v>
      </c>
      <c r="K193" t="s">
        <v>35</v>
      </c>
      <c r="L193">
        <v>8.6999999999999993</v>
      </c>
      <c r="M193">
        <v>6.4</v>
      </c>
      <c r="N193">
        <v>2.7</v>
      </c>
    </row>
    <row r="194" spans="1:14" x14ac:dyDescent="0.35">
      <c r="A194">
        <v>193</v>
      </c>
      <c r="B194">
        <v>56</v>
      </c>
      <c r="C194" t="s">
        <v>19</v>
      </c>
      <c r="D194" t="s">
        <v>32</v>
      </c>
      <c r="E194" t="s">
        <v>38</v>
      </c>
      <c r="F194" t="s">
        <v>39</v>
      </c>
      <c r="G194">
        <v>46</v>
      </c>
      <c r="H194">
        <v>3.9</v>
      </c>
      <c r="I194">
        <v>4.7</v>
      </c>
      <c r="J194">
        <v>1</v>
      </c>
      <c r="K194" t="s">
        <v>18</v>
      </c>
      <c r="L194">
        <v>6.6</v>
      </c>
      <c r="M194">
        <v>5.3</v>
      </c>
      <c r="N194">
        <v>4</v>
      </c>
    </row>
    <row r="195" spans="1:14" x14ac:dyDescent="0.35">
      <c r="A195">
        <v>194</v>
      </c>
      <c r="B195">
        <v>22</v>
      </c>
      <c r="C195" t="s">
        <v>19</v>
      </c>
      <c r="D195" t="s">
        <v>34</v>
      </c>
      <c r="E195" t="s">
        <v>21</v>
      </c>
      <c r="F195" t="s">
        <v>22</v>
      </c>
      <c r="G195">
        <v>35</v>
      </c>
      <c r="H195">
        <v>7.4</v>
      </c>
      <c r="I195">
        <v>9.9</v>
      </c>
      <c r="J195">
        <v>0</v>
      </c>
      <c r="K195" t="s">
        <v>23</v>
      </c>
      <c r="L195">
        <v>6.6</v>
      </c>
      <c r="M195">
        <v>5.2</v>
      </c>
      <c r="N195">
        <v>6.7</v>
      </c>
    </row>
    <row r="196" spans="1:14" x14ac:dyDescent="0.35">
      <c r="A196">
        <v>195</v>
      </c>
      <c r="B196">
        <v>28</v>
      </c>
      <c r="C196" t="s">
        <v>14</v>
      </c>
      <c r="D196" t="s">
        <v>36</v>
      </c>
      <c r="E196" t="s">
        <v>25</v>
      </c>
      <c r="F196" t="s">
        <v>17</v>
      </c>
      <c r="G196">
        <v>46</v>
      </c>
      <c r="H196">
        <v>4.4000000000000004</v>
      </c>
      <c r="I196">
        <v>5.5</v>
      </c>
      <c r="J196">
        <v>1</v>
      </c>
      <c r="K196" t="s">
        <v>18</v>
      </c>
      <c r="L196">
        <v>5.9</v>
      </c>
      <c r="M196">
        <v>1.8</v>
      </c>
      <c r="N196">
        <v>4.8</v>
      </c>
    </row>
    <row r="197" spans="1:14" x14ac:dyDescent="0.35">
      <c r="A197">
        <v>196</v>
      </c>
      <c r="B197">
        <v>37</v>
      </c>
      <c r="C197" t="s">
        <v>19</v>
      </c>
      <c r="D197" t="s">
        <v>33</v>
      </c>
      <c r="E197" t="s">
        <v>38</v>
      </c>
      <c r="F197" t="s">
        <v>22</v>
      </c>
      <c r="G197">
        <v>48</v>
      </c>
      <c r="H197">
        <v>3.2</v>
      </c>
      <c r="I197">
        <v>3.5</v>
      </c>
      <c r="J197">
        <v>1</v>
      </c>
      <c r="K197" t="s">
        <v>35</v>
      </c>
      <c r="L197">
        <v>7.1</v>
      </c>
      <c r="M197">
        <v>5.8</v>
      </c>
      <c r="N197">
        <v>3.2</v>
      </c>
    </row>
    <row r="198" spans="1:14" x14ac:dyDescent="0.35">
      <c r="A198">
        <v>197</v>
      </c>
      <c r="B198">
        <v>62</v>
      </c>
      <c r="C198" t="s">
        <v>14</v>
      </c>
      <c r="D198" t="s">
        <v>37</v>
      </c>
      <c r="E198" t="s">
        <v>38</v>
      </c>
      <c r="F198" t="s">
        <v>17</v>
      </c>
      <c r="G198">
        <v>37</v>
      </c>
      <c r="H198">
        <v>7.7</v>
      </c>
      <c r="I198">
        <v>9.1999999999999993</v>
      </c>
      <c r="J198">
        <v>0</v>
      </c>
      <c r="K198" t="s">
        <v>23</v>
      </c>
      <c r="L198">
        <v>3.5</v>
      </c>
      <c r="M198">
        <v>3.6</v>
      </c>
      <c r="N198">
        <v>7.9</v>
      </c>
    </row>
    <row r="199" spans="1:14" x14ac:dyDescent="0.35">
      <c r="A199">
        <v>198</v>
      </c>
      <c r="B199">
        <v>54</v>
      </c>
      <c r="C199" t="s">
        <v>14</v>
      </c>
      <c r="D199" t="s">
        <v>20</v>
      </c>
      <c r="E199" t="s">
        <v>25</v>
      </c>
      <c r="F199" t="s">
        <v>22</v>
      </c>
      <c r="G199">
        <v>46</v>
      </c>
      <c r="H199">
        <v>8.1</v>
      </c>
      <c r="I199">
        <v>7.8</v>
      </c>
      <c r="J199">
        <v>0</v>
      </c>
      <c r="K199" t="s">
        <v>23</v>
      </c>
      <c r="L199">
        <v>4.0999999999999996</v>
      </c>
      <c r="M199">
        <v>3.1</v>
      </c>
      <c r="N199">
        <v>6.8</v>
      </c>
    </row>
    <row r="200" spans="1:14" x14ac:dyDescent="0.35">
      <c r="A200">
        <v>199</v>
      </c>
      <c r="B200">
        <v>53</v>
      </c>
      <c r="C200" t="s">
        <v>14</v>
      </c>
      <c r="D200" t="s">
        <v>32</v>
      </c>
      <c r="E200" t="s">
        <v>27</v>
      </c>
      <c r="F200" t="s">
        <v>22</v>
      </c>
      <c r="G200">
        <v>45</v>
      </c>
      <c r="H200">
        <v>4.2</v>
      </c>
      <c r="I200">
        <v>5.4</v>
      </c>
      <c r="J200">
        <v>1</v>
      </c>
      <c r="K200" t="s">
        <v>35</v>
      </c>
      <c r="L200">
        <v>8.3000000000000007</v>
      </c>
      <c r="M200">
        <v>4.7</v>
      </c>
      <c r="N200">
        <v>3.5</v>
      </c>
    </row>
    <row r="201" spans="1:14" x14ac:dyDescent="0.35">
      <c r="A201">
        <v>200</v>
      </c>
      <c r="B201">
        <v>60</v>
      </c>
      <c r="C201" t="s">
        <v>14</v>
      </c>
      <c r="D201" t="s">
        <v>26</v>
      </c>
      <c r="E201" t="s">
        <v>16</v>
      </c>
      <c r="F201" t="s">
        <v>22</v>
      </c>
      <c r="G201">
        <v>35</v>
      </c>
      <c r="H201">
        <v>3.5</v>
      </c>
      <c r="I201">
        <v>5.3</v>
      </c>
      <c r="J201">
        <v>1</v>
      </c>
      <c r="K201" t="s">
        <v>35</v>
      </c>
      <c r="L201">
        <v>5</v>
      </c>
      <c r="M201">
        <v>4</v>
      </c>
      <c r="N201">
        <v>5.0999999999999996</v>
      </c>
    </row>
    <row r="202" spans="1:14" x14ac:dyDescent="0.35">
      <c r="A202">
        <v>201</v>
      </c>
      <c r="B202">
        <v>33</v>
      </c>
      <c r="C202" t="s">
        <v>19</v>
      </c>
      <c r="D202" t="s">
        <v>15</v>
      </c>
      <c r="E202" t="s">
        <v>21</v>
      </c>
      <c r="F202" t="s">
        <v>39</v>
      </c>
      <c r="G202">
        <v>47</v>
      </c>
      <c r="H202">
        <v>4.4000000000000004</v>
      </c>
      <c r="I202">
        <v>5.4</v>
      </c>
      <c r="J202">
        <v>1</v>
      </c>
      <c r="K202" t="s">
        <v>28</v>
      </c>
      <c r="L202">
        <v>8.3000000000000007</v>
      </c>
      <c r="M202">
        <v>4.5</v>
      </c>
      <c r="N202">
        <v>3.5</v>
      </c>
    </row>
    <row r="203" spans="1:14" x14ac:dyDescent="0.35">
      <c r="A203">
        <v>202</v>
      </c>
      <c r="B203">
        <v>23</v>
      </c>
      <c r="C203" t="s">
        <v>19</v>
      </c>
      <c r="D203" t="s">
        <v>20</v>
      </c>
      <c r="E203" t="s">
        <v>16</v>
      </c>
      <c r="F203" t="s">
        <v>17</v>
      </c>
      <c r="G203">
        <v>49</v>
      </c>
      <c r="H203">
        <v>5.2</v>
      </c>
      <c r="I203">
        <v>6.3</v>
      </c>
      <c r="J203">
        <v>0</v>
      </c>
      <c r="K203" t="s">
        <v>23</v>
      </c>
      <c r="L203">
        <v>9.6999999999999993</v>
      </c>
      <c r="M203">
        <v>4.8</v>
      </c>
      <c r="N203">
        <v>3.3</v>
      </c>
    </row>
    <row r="204" spans="1:14" x14ac:dyDescent="0.35">
      <c r="A204">
        <v>203</v>
      </c>
      <c r="B204">
        <v>48</v>
      </c>
      <c r="C204" t="s">
        <v>19</v>
      </c>
      <c r="D204" t="s">
        <v>24</v>
      </c>
      <c r="E204" t="s">
        <v>25</v>
      </c>
      <c r="F204" t="s">
        <v>22</v>
      </c>
      <c r="G204">
        <v>53</v>
      </c>
      <c r="H204">
        <v>9</v>
      </c>
      <c r="I204">
        <v>5.7</v>
      </c>
      <c r="J204">
        <v>0</v>
      </c>
      <c r="K204" t="s">
        <v>23</v>
      </c>
      <c r="L204">
        <v>9.6999999999999993</v>
      </c>
      <c r="M204">
        <v>4</v>
      </c>
      <c r="N204">
        <v>3</v>
      </c>
    </row>
    <row r="205" spans="1:14" x14ac:dyDescent="0.35">
      <c r="A205">
        <v>204</v>
      </c>
      <c r="B205">
        <v>60</v>
      </c>
      <c r="C205" t="s">
        <v>19</v>
      </c>
      <c r="D205" t="s">
        <v>26</v>
      </c>
      <c r="E205" t="s">
        <v>21</v>
      </c>
      <c r="F205" t="s">
        <v>22</v>
      </c>
      <c r="G205">
        <v>53</v>
      </c>
      <c r="H205">
        <v>5.6</v>
      </c>
      <c r="I205">
        <v>6.5</v>
      </c>
      <c r="J205">
        <v>1</v>
      </c>
      <c r="K205" t="s">
        <v>35</v>
      </c>
      <c r="L205">
        <v>8.8000000000000007</v>
      </c>
      <c r="M205">
        <v>5.6</v>
      </c>
      <c r="N205">
        <v>3.8</v>
      </c>
    </row>
    <row r="206" spans="1:14" x14ac:dyDescent="0.35">
      <c r="A206">
        <v>205</v>
      </c>
      <c r="B206">
        <v>64</v>
      </c>
      <c r="C206" t="s">
        <v>14</v>
      </c>
      <c r="D206" t="s">
        <v>32</v>
      </c>
      <c r="E206" t="s">
        <v>31</v>
      </c>
      <c r="F206" t="s">
        <v>22</v>
      </c>
      <c r="G206">
        <v>33</v>
      </c>
      <c r="H206">
        <v>7.4</v>
      </c>
      <c r="I206">
        <v>10</v>
      </c>
      <c r="J206">
        <v>0</v>
      </c>
      <c r="K206" t="s">
        <v>23</v>
      </c>
      <c r="L206">
        <v>4.9000000000000004</v>
      </c>
      <c r="M206">
        <v>3.4</v>
      </c>
      <c r="N206">
        <v>7.6</v>
      </c>
    </row>
    <row r="207" spans="1:14" x14ac:dyDescent="0.35">
      <c r="A207">
        <v>206</v>
      </c>
      <c r="B207">
        <v>34</v>
      </c>
      <c r="C207" t="s">
        <v>19</v>
      </c>
      <c r="D207" t="s">
        <v>30</v>
      </c>
      <c r="E207" t="s">
        <v>31</v>
      </c>
      <c r="F207" t="s">
        <v>17</v>
      </c>
      <c r="G207">
        <v>37</v>
      </c>
      <c r="H207">
        <v>7.3</v>
      </c>
      <c r="I207">
        <v>9.9</v>
      </c>
      <c r="J207">
        <v>0</v>
      </c>
      <c r="K207" t="s">
        <v>23</v>
      </c>
      <c r="L207">
        <v>4.7</v>
      </c>
      <c r="M207">
        <v>2.6</v>
      </c>
      <c r="N207">
        <v>7.6</v>
      </c>
    </row>
    <row r="208" spans="1:14" x14ac:dyDescent="0.35">
      <c r="A208">
        <v>207</v>
      </c>
      <c r="B208">
        <v>47</v>
      </c>
      <c r="C208" t="s">
        <v>19</v>
      </c>
      <c r="D208" t="s">
        <v>30</v>
      </c>
      <c r="E208" t="s">
        <v>21</v>
      </c>
      <c r="F208" t="s">
        <v>17</v>
      </c>
      <c r="G208">
        <v>49</v>
      </c>
      <c r="H208">
        <v>8.1999999999999993</v>
      </c>
      <c r="I208">
        <v>7.3</v>
      </c>
      <c r="J208">
        <v>0</v>
      </c>
      <c r="K208" t="s">
        <v>23</v>
      </c>
      <c r="L208">
        <v>10</v>
      </c>
      <c r="M208">
        <v>5.5</v>
      </c>
      <c r="N208">
        <v>3.7</v>
      </c>
    </row>
    <row r="209" spans="1:14" x14ac:dyDescent="0.35">
      <c r="A209">
        <v>208</v>
      </c>
      <c r="B209">
        <v>61</v>
      </c>
      <c r="C209" t="s">
        <v>14</v>
      </c>
      <c r="D209" t="s">
        <v>32</v>
      </c>
      <c r="E209" t="s">
        <v>16</v>
      </c>
      <c r="F209" t="s">
        <v>17</v>
      </c>
      <c r="G209">
        <v>49</v>
      </c>
      <c r="H209">
        <v>5.3</v>
      </c>
      <c r="I209">
        <v>6.5</v>
      </c>
      <c r="J209">
        <v>0</v>
      </c>
      <c r="K209" t="s">
        <v>23</v>
      </c>
      <c r="L209">
        <v>8</v>
      </c>
      <c r="M209">
        <v>4.7</v>
      </c>
      <c r="N209">
        <v>4.3</v>
      </c>
    </row>
    <row r="210" spans="1:14" x14ac:dyDescent="0.35">
      <c r="A210">
        <v>209</v>
      </c>
      <c r="B210">
        <v>35</v>
      </c>
      <c r="C210" t="s">
        <v>19</v>
      </c>
      <c r="D210" t="s">
        <v>30</v>
      </c>
      <c r="E210" t="s">
        <v>16</v>
      </c>
      <c r="F210" t="s">
        <v>22</v>
      </c>
      <c r="G210">
        <v>49</v>
      </c>
      <c r="H210">
        <v>6.2</v>
      </c>
      <c r="I210">
        <v>7.9</v>
      </c>
      <c r="J210">
        <v>0</v>
      </c>
      <c r="K210" t="s">
        <v>23</v>
      </c>
      <c r="L210">
        <v>8.3000000000000007</v>
      </c>
      <c r="M210">
        <v>5.4</v>
      </c>
      <c r="N210">
        <v>4.8</v>
      </c>
    </row>
    <row r="211" spans="1:14" x14ac:dyDescent="0.35">
      <c r="A211">
        <v>210</v>
      </c>
      <c r="B211">
        <v>31</v>
      </c>
      <c r="C211" t="s">
        <v>40</v>
      </c>
      <c r="D211" t="s">
        <v>34</v>
      </c>
      <c r="E211" t="s">
        <v>31</v>
      </c>
      <c r="F211" t="s">
        <v>39</v>
      </c>
      <c r="G211">
        <v>70</v>
      </c>
      <c r="H211">
        <v>5.9</v>
      </c>
      <c r="I211">
        <v>5.3</v>
      </c>
      <c r="J211">
        <v>1</v>
      </c>
      <c r="K211" t="s">
        <v>18</v>
      </c>
      <c r="L211">
        <v>10</v>
      </c>
      <c r="M211">
        <v>5.3</v>
      </c>
      <c r="N211">
        <v>2.7</v>
      </c>
    </row>
    <row r="212" spans="1:14" x14ac:dyDescent="0.35">
      <c r="A212">
        <v>211</v>
      </c>
      <c r="B212">
        <v>24</v>
      </c>
      <c r="C212" t="s">
        <v>19</v>
      </c>
      <c r="D212" t="s">
        <v>37</v>
      </c>
      <c r="E212" t="s">
        <v>31</v>
      </c>
      <c r="F212" t="s">
        <v>39</v>
      </c>
      <c r="G212">
        <v>49</v>
      </c>
      <c r="H212">
        <v>7</v>
      </c>
      <c r="I212">
        <v>9.1</v>
      </c>
      <c r="J212">
        <v>0</v>
      </c>
      <c r="K212" t="s">
        <v>23</v>
      </c>
      <c r="L212">
        <v>10</v>
      </c>
      <c r="M212">
        <v>6.1</v>
      </c>
      <c r="N212">
        <v>4.5</v>
      </c>
    </row>
    <row r="213" spans="1:14" x14ac:dyDescent="0.35">
      <c r="A213">
        <v>212</v>
      </c>
      <c r="B213">
        <v>53</v>
      </c>
      <c r="C213" t="s">
        <v>19</v>
      </c>
      <c r="D213" t="s">
        <v>33</v>
      </c>
      <c r="E213" t="s">
        <v>25</v>
      </c>
      <c r="F213" t="s">
        <v>17</v>
      </c>
      <c r="G213">
        <v>54</v>
      </c>
      <c r="H213">
        <v>8</v>
      </c>
      <c r="I213">
        <v>7.1</v>
      </c>
      <c r="J213">
        <v>0</v>
      </c>
      <c r="K213" t="s">
        <v>23</v>
      </c>
      <c r="L213">
        <v>8.1999999999999993</v>
      </c>
      <c r="M213">
        <v>4.4000000000000004</v>
      </c>
      <c r="N213">
        <v>4.4000000000000004</v>
      </c>
    </row>
    <row r="214" spans="1:14" x14ac:dyDescent="0.35">
      <c r="A214">
        <v>213</v>
      </c>
      <c r="B214">
        <v>61</v>
      </c>
      <c r="C214" t="s">
        <v>14</v>
      </c>
      <c r="D214" t="s">
        <v>37</v>
      </c>
      <c r="E214" t="s">
        <v>21</v>
      </c>
      <c r="F214" t="s">
        <v>22</v>
      </c>
      <c r="G214">
        <v>52</v>
      </c>
      <c r="H214">
        <v>9</v>
      </c>
      <c r="I214">
        <v>5.8</v>
      </c>
      <c r="J214">
        <v>0</v>
      </c>
      <c r="K214" t="s">
        <v>23</v>
      </c>
      <c r="L214">
        <v>7.4</v>
      </c>
      <c r="M214">
        <v>4.2</v>
      </c>
      <c r="N214">
        <v>4.2</v>
      </c>
    </row>
    <row r="215" spans="1:14" x14ac:dyDescent="0.35">
      <c r="A215">
        <v>214</v>
      </c>
      <c r="B215">
        <v>20</v>
      </c>
      <c r="C215" t="s">
        <v>14</v>
      </c>
      <c r="D215" t="s">
        <v>15</v>
      </c>
      <c r="E215" t="s">
        <v>16</v>
      </c>
      <c r="F215" t="s">
        <v>17</v>
      </c>
      <c r="G215">
        <v>50</v>
      </c>
      <c r="H215">
        <v>5.6</v>
      </c>
      <c r="I215">
        <v>6.9</v>
      </c>
      <c r="J215">
        <v>1</v>
      </c>
      <c r="K215" t="s">
        <v>18</v>
      </c>
      <c r="L215">
        <v>8.4</v>
      </c>
      <c r="M215">
        <v>5.0999999999999996</v>
      </c>
      <c r="N215">
        <v>4.3</v>
      </c>
    </row>
    <row r="216" spans="1:14" x14ac:dyDescent="0.35">
      <c r="A216">
        <v>215</v>
      </c>
      <c r="B216">
        <v>58</v>
      </c>
      <c r="C216" t="s">
        <v>14</v>
      </c>
      <c r="D216" t="s">
        <v>37</v>
      </c>
      <c r="E216" t="s">
        <v>25</v>
      </c>
      <c r="F216" t="s">
        <v>22</v>
      </c>
      <c r="G216">
        <v>42</v>
      </c>
      <c r="H216">
        <v>6.4</v>
      </c>
      <c r="I216">
        <v>8.9</v>
      </c>
      <c r="J216">
        <v>1</v>
      </c>
      <c r="K216" t="s">
        <v>18</v>
      </c>
      <c r="L216">
        <v>5.6</v>
      </c>
      <c r="M216">
        <v>4.3</v>
      </c>
      <c r="N216">
        <v>6.6</v>
      </c>
    </row>
    <row r="217" spans="1:14" x14ac:dyDescent="0.35">
      <c r="A217">
        <v>216</v>
      </c>
      <c r="B217">
        <v>51</v>
      </c>
      <c r="C217" t="s">
        <v>19</v>
      </c>
      <c r="D217" t="s">
        <v>37</v>
      </c>
      <c r="E217" t="s">
        <v>16</v>
      </c>
      <c r="F217" t="s">
        <v>22</v>
      </c>
      <c r="G217">
        <v>51</v>
      </c>
      <c r="H217">
        <v>7.5</v>
      </c>
      <c r="I217">
        <v>8.1</v>
      </c>
      <c r="J217">
        <v>0</v>
      </c>
      <c r="K217" t="s">
        <v>23</v>
      </c>
      <c r="L217">
        <v>10</v>
      </c>
      <c r="M217">
        <v>6.8</v>
      </c>
      <c r="N217">
        <v>4.0999999999999996</v>
      </c>
    </row>
    <row r="218" spans="1:14" x14ac:dyDescent="0.35">
      <c r="A218">
        <v>217</v>
      </c>
      <c r="B218">
        <v>45</v>
      </c>
      <c r="C218" t="s">
        <v>19</v>
      </c>
      <c r="D218" t="s">
        <v>24</v>
      </c>
      <c r="E218" t="s">
        <v>31</v>
      </c>
      <c r="F218" t="s">
        <v>22</v>
      </c>
      <c r="G218">
        <v>38</v>
      </c>
      <c r="H218">
        <v>7.1</v>
      </c>
      <c r="I218">
        <v>10</v>
      </c>
      <c r="J218">
        <v>0</v>
      </c>
      <c r="K218" t="s">
        <v>23</v>
      </c>
      <c r="L218">
        <v>6</v>
      </c>
      <c r="M218">
        <v>5.3</v>
      </c>
      <c r="N218">
        <v>7</v>
      </c>
    </row>
    <row r="219" spans="1:14" x14ac:dyDescent="0.35">
      <c r="A219">
        <v>218</v>
      </c>
      <c r="B219">
        <v>36</v>
      </c>
      <c r="C219" t="s">
        <v>40</v>
      </c>
      <c r="D219" t="s">
        <v>33</v>
      </c>
      <c r="E219" t="s">
        <v>21</v>
      </c>
      <c r="F219" t="s">
        <v>22</v>
      </c>
      <c r="G219">
        <v>43</v>
      </c>
      <c r="H219">
        <v>8.8000000000000007</v>
      </c>
      <c r="I219">
        <v>7</v>
      </c>
      <c r="J219">
        <v>0</v>
      </c>
      <c r="K219" t="s">
        <v>23</v>
      </c>
      <c r="L219">
        <v>5.3</v>
      </c>
      <c r="M219">
        <v>3.7</v>
      </c>
      <c r="N219">
        <v>5.9</v>
      </c>
    </row>
    <row r="220" spans="1:14" x14ac:dyDescent="0.35">
      <c r="A220">
        <v>219</v>
      </c>
      <c r="B220">
        <v>46</v>
      </c>
      <c r="C220" t="s">
        <v>14</v>
      </c>
      <c r="D220" t="s">
        <v>37</v>
      </c>
      <c r="E220" t="s">
        <v>27</v>
      </c>
      <c r="F220" t="s">
        <v>22</v>
      </c>
      <c r="G220">
        <v>41</v>
      </c>
      <c r="H220">
        <v>6</v>
      </c>
      <c r="I220">
        <v>8.5</v>
      </c>
      <c r="J220">
        <v>1</v>
      </c>
      <c r="K220" t="s">
        <v>28</v>
      </c>
      <c r="L220">
        <v>7.6</v>
      </c>
      <c r="M220">
        <v>2.8</v>
      </c>
      <c r="N220">
        <v>5.4</v>
      </c>
    </row>
    <row r="221" spans="1:14" x14ac:dyDescent="0.35">
      <c r="A221">
        <v>220</v>
      </c>
      <c r="B221">
        <v>43</v>
      </c>
      <c r="C221" t="s">
        <v>14</v>
      </c>
      <c r="D221" t="s">
        <v>33</v>
      </c>
      <c r="E221" t="s">
        <v>21</v>
      </c>
      <c r="F221" t="s">
        <v>22</v>
      </c>
      <c r="G221">
        <v>45</v>
      </c>
      <c r="H221">
        <v>5.6</v>
      </c>
      <c r="I221">
        <v>7.4</v>
      </c>
      <c r="J221">
        <v>1</v>
      </c>
      <c r="K221" t="s">
        <v>18</v>
      </c>
      <c r="L221">
        <v>10</v>
      </c>
      <c r="M221">
        <v>6.2</v>
      </c>
      <c r="N221">
        <v>3.7</v>
      </c>
    </row>
    <row r="222" spans="1:14" x14ac:dyDescent="0.35">
      <c r="A222">
        <v>221</v>
      </c>
      <c r="B222">
        <v>54</v>
      </c>
      <c r="C222" t="s">
        <v>19</v>
      </c>
      <c r="D222" t="s">
        <v>36</v>
      </c>
      <c r="E222" t="s">
        <v>38</v>
      </c>
      <c r="F222" t="s">
        <v>22</v>
      </c>
      <c r="G222">
        <v>63</v>
      </c>
      <c r="H222">
        <v>8.3000000000000007</v>
      </c>
      <c r="I222">
        <v>5.8</v>
      </c>
      <c r="J222">
        <v>1</v>
      </c>
      <c r="K222" t="s">
        <v>35</v>
      </c>
      <c r="L222">
        <v>10</v>
      </c>
      <c r="M222">
        <v>6</v>
      </c>
      <c r="N222">
        <v>2.9</v>
      </c>
    </row>
    <row r="223" spans="1:14" x14ac:dyDescent="0.35">
      <c r="A223">
        <v>222</v>
      </c>
      <c r="B223">
        <v>61</v>
      </c>
      <c r="C223" t="s">
        <v>19</v>
      </c>
      <c r="D223" t="s">
        <v>30</v>
      </c>
      <c r="E223" t="s">
        <v>27</v>
      </c>
      <c r="F223" t="s">
        <v>17</v>
      </c>
      <c r="G223">
        <v>30</v>
      </c>
      <c r="H223">
        <v>6.7</v>
      </c>
      <c r="I223">
        <v>10</v>
      </c>
      <c r="J223">
        <v>0</v>
      </c>
      <c r="K223" t="s">
        <v>23</v>
      </c>
      <c r="L223">
        <v>4.2</v>
      </c>
      <c r="M223">
        <v>3.7</v>
      </c>
      <c r="N223">
        <v>7.9</v>
      </c>
    </row>
    <row r="224" spans="1:14" x14ac:dyDescent="0.35">
      <c r="A224">
        <v>223</v>
      </c>
      <c r="B224">
        <v>58</v>
      </c>
      <c r="C224" t="s">
        <v>14</v>
      </c>
      <c r="D224" t="s">
        <v>20</v>
      </c>
      <c r="E224" t="s">
        <v>25</v>
      </c>
      <c r="F224" t="s">
        <v>22</v>
      </c>
      <c r="G224">
        <v>50</v>
      </c>
      <c r="H224">
        <v>7</v>
      </c>
      <c r="I224">
        <v>9</v>
      </c>
      <c r="J224">
        <v>0</v>
      </c>
      <c r="K224" t="s">
        <v>23</v>
      </c>
      <c r="L224">
        <v>5.5</v>
      </c>
      <c r="M224">
        <v>4.7</v>
      </c>
      <c r="N224">
        <v>6.8</v>
      </c>
    </row>
    <row r="225" spans="1:14" x14ac:dyDescent="0.35">
      <c r="A225">
        <v>224</v>
      </c>
      <c r="B225">
        <v>45</v>
      </c>
      <c r="C225" t="s">
        <v>19</v>
      </c>
      <c r="D225" t="s">
        <v>24</v>
      </c>
      <c r="E225" t="s">
        <v>27</v>
      </c>
      <c r="F225" t="s">
        <v>22</v>
      </c>
      <c r="G225">
        <v>32</v>
      </c>
      <c r="H225">
        <v>6.1</v>
      </c>
      <c r="I225">
        <v>9.4</v>
      </c>
      <c r="J225">
        <v>0</v>
      </c>
      <c r="K225" t="s">
        <v>23</v>
      </c>
      <c r="L225">
        <v>3.7</v>
      </c>
      <c r="M225">
        <v>2.8</v>
      </c>
      <c r="N225">
        <v>7.9</v>
      </c>
    </row>
    <row r="226" spans="1:14" x14ac:dyDescent="0.35">
      <c r="A226">
        <v>225</v>
      </c>
      <c r="B226">
        <v>57</v>
      </c>
      <c r="C226" t="s">
        <v>19</v>
      </c>
      <c r="D226" t="s">
        <v>30</v>
      </c>
      <c r="E226" t="s">
        <v>27</v>
      </c>
      <c r="F226" t="s">
        <v>22</v>
      </c>
      <c r="G226">
        <v>41</v>
      </c>
      <c r="H226">
        <v>7.6</v>
      </c>
      <c r="I226">
        <v>9</v>
      </c>
      <c r="J226">
        <v>0</v>
      </c>
      <c r="K226" t="s">
        <v>23</v>
      </c>
      <c r="L226">
        <v>7</v>
      </c>
      <c r="M226">
        <v>2.4</v>
      </c>
      <c r="N226">
        <v>6</v>
      </c>
    </row>
    <row r="227" spans="1:14" x14ac:dyDescent="0.35">
      <c r="A227">
        <v>226</v>
      </c>
      <c r="B227">
        <v>42</v>
      </c>
      <c r="C227" t="s">
        <v>19</v>
      </c>
      <c r="D227" t="s">
        <v>33</v>
      </c>
      <c r="E227" t="s">
        <v>25</v>
      </c>
      <c r="F227" t="s">
        <v>39</v>
      </c>
      <c r="G227">
        <v>53</v>
      </c>
      <c r="H227">
        <v>4.9000000000000004</v>
      </c>
      <c r="I227">
        <v>5.6</v>
      </c>
      <c r="J227">
        <v>1</v>
      </c>
      <c r="K227" t="s">
        <v>18</v>
      </c>
      <c r="L227">
        <v>9.3000000000000007</v>
      </c>
      <c r="M227">
        <v>4</v>
      </c>
      <c r="N227">
        <v>3.1</v>
      </c>
    </row>
    <row r="228" spans="1:14" x14ac:dyDescent="0.35">
      <c r="A228">
        <v>227</v>
      </c>
      <c r="B228">
        <v>41</v>
      </c>
      <c r="C228" t="s">
        <v>19</v>
      </c>
      <c r="D228" t="s">
        <v>30</v>
      </c>
      <c r="E228" t="s">
        <v>21</v>
      </c>
      <c r="F228" t="s">
        <v>17</v>
      </c>
      <c r="G228">
        <v>45</v>
      </c>
      <c r="H228">
        <v>5.5</v>
      </c>
      <c r="I228">
        <v>7.3</v>
      </c>
      <c r="J228">
        <v>0</v>
      </c>
      <c r="K228" t="s">
        <v>23</v>
      </c>
      <c r="L228">
        <v>7.7</v>
      </c>
      <c r="M228">
        <v>1.1000000000000001</v>
      </c>
      <c r="N228">
        <v>4.8</v>
      </c>
    </row>
    <row r="229" spans="1:14" x14ac:dyDescent="0.35">
      <c r="A229">
        <v>228</v>
      </c>
      <c r="B229">
        <v>23</v>
      </c>
      <c r="C229" t="s">
        <v>14</v>
      </c>
      <c r="D229" t="s">
        <v>37</v>
      </c>
      <c r="E229" t="s">
        <v>25</v>
      </c>
      <c r="F229" t="s">
        <v>22</v>
      </c>
      <c r="G229">
        <v>36</v>
      </c>
      <c r="H229">
        <v>3</v>
      </c>
      <c r="I229">
        <v>4.4000000000000004</v>
      </c>
      <c r="J229">
        <v>1</v>
      </c>
      <c r="K229" t="s">
        <v>18</v>
      </c>
      <c r="L229">
        <v>4.0999999999999996</v>
      </c>
      <c r="M229">
        <v>3.9</v>
      </c>
      <c r="N229">
        <v>5.2</v>
      </c>
    </row>
    <row r="230" spans="1:14" x14ac:dyDescent="0.35">
      <c r="A230">
        <v>229</v>
      </c>
      <c r="B230">
        <v>28</v>
      </c>
      <c r="C230" t="s">
        <v>40</v>
      </c>
      <c r="D230" t="s">
        <v>20</v>
      </c>
      <c r="E230" t="s">
        <v>38</v>
      </c>
      <c r="F230" t="s">
        <v>39</v>
      </c>
      <c r="G230">
        <v>39</v>
      </c>
      <c r="H230">
        <v>5.3</v>
      </c>
      <c r="I230">
        <v>7.5</v>
      </c>
      <c r="J230">
        <v>1</v>
      </c>
      <c r="K230" t="s">
        <v>18</v>
      </c>
      <c r="L230">
        <v>7.9</v>
      </c>
      <c r="M230">
        <v>4.5999999999999996</v>
      </c>
      <c r="N230">
        <v>4.8</v>
      </c>
    </row>
    <row r="231" spans="1:14" x14ac:dyDescent="0.35">
      <c r="A231">
        <v>230</v>
      </c>
      <c r="B231">
        <v>23</v>
      </c>
      <c r="C231" t="s">
        <v>19</v>
      </c>
      <c r="D231" t="s">
        <v>37</v>
      </c>
      <c r="E231" t="s">
        <v>31</v>
      </c>
      <c r="F231" t="s">
        <v>22</v>
      </c>
      <c r="G231">
        <v>50</v>
      </c>
      <c r="H231">
        <v>7.6</v>
      </c>
      <c r="I231">
        <v>8.1</v>
      </c>
      <c r="J231">
        <v>0</v>
      </c>
      <c r="K231" t="s">
        <v>23</v>
      </c>
      <c r="L231">
        <v>8.1</v>
      </c>
      <c r="M231">
        <v>5.7</v>
      </c>
      <c r="N231">
        <v>5</v>
      </c>
    </row>
    <row r="232" spans="1:14" x14ac:dyDescent="0.35">
      <c r="A232">
        <v>231</v>
      </c>
      <c r="B232">
        <v>26</v>
      </c>
      <c r="C232" t="s">
        <v>14</v>
      </c>
      <c r="D232" t="s">
        <v>15</v>
      </c>
      <c r="E232" t="s">
        <v>31</v>
      </c>
      <c r="F232" t="s">
        <v>39</v>
      </c>
      <c r="G232">
        <v>39</v>
      </c>
      <c r="H232">
        <v>6.3</v>
      </c>
      <c r="I232">
        <v>9</v>
      </c>
      <c r="J232">
        <v>1</v>
      </c>
      <c r="K232" t="s">
        <v>29</v>
      </c>
      <c r="L232">
        <v>4.2</v>
      </c>
      <c r="M232">
        <v>4.3</v>
      </c>
      <c r="N232">
        <v>7.4</v>
      </c>
    </row>
    <row r="233" spans="1:14" x14ac:dyDescent="0.35">
      <c r="A233">
        <v>232</v>
      </c>
      <c r="B233">
        <v>42</v>
      </c>
      <c r="C233" t="s">
        <v>14</v>
      </c>
      <c r="D233" t="s">
        <v>37</v>
      </c>
      <c r="E233" t="s">
        <v>27</v>
      </c>
      <c r="F233" t="s">
        <v>22</v>
      </c>
      <c r="G233">
        <v>46</v>
      </c>
      <c r="H233">
        <v>4.8</v>
      </c>
      <c r="I233">
        <v>6.1</v>
      </c>
      <c r="J233">
        <v>1</v>
      </c>
      <c r="K233" t="s">
        <v>18</v>
      </c>
      <c r="L233">
        <v>7.7</v>
      </c>
      <c r="M233">
        <v>4</v>
      </c>
      <c r="N233">
        <v>4.2</v>
      </c>
    </row>
    <row r="234" spans="1:14" x14ac:dyDescent="0.35">
      <c r="A234">
        <v>233</v>
      </c>
      <c r="B234">
        <v>21</v>
      </c>
      <c r="C234" t="s">
        <v>19</v>
      </c>
      <c r="D234" t="s">
        <v>20</v>
      </c>
      <c r="E234" t="s">
        <v>25</v>
      </c>
      <c r="F234" t="s">
        <v>22</v>
      </c>
      <c r="G234">
        <v>45</v>
      </c>
      <c r="H234">
        <v>8.3000000000000007</v>
      </c>
      <c r="I234">
        <v>7.5</v>
      </c>
      <c r="J234">
        <v>0</v>
      </c>
      <c r="K234" t="s">
        <v>23</v>
      </c>
      <c r="L234">
        <v>8.9</v>
      </c>
      <c r="M234">
        <v>4</v>
      </c>
      <c r="N234">
        <v>4.3</v>
      </c>
    </row>
    <row r="235" spans="1:14" x14ac:dyDescent="0.35">
      <c r="A235">
        <v>234</v>
      </c>
      <c r="B235">
        <v>43</v>
      </c>
      <c r="C235" t="s">
        <v>14</v>
      </c>
      <c r="D235" t="s">
        <v>26</v>
      </c>
      <c r="E235" t="s">
        <v>25</v>
      </c>
      <c r="F235" t="s">
        <v>22</v>
      </c>
      <c r="G235">
        <v>39</v>
      </c>
      <c r="H235">
        <v>6.4</v>
      </c>
      <c r="I235">
        <v>9.1999999999999993</v>
      </c>
      <c r="J235">
        <v>1</v>
      </c>
      <c r="K235" t="s">
        <v>28</v>
      </c>
      <c r="L235">
        <v>6.8</v>
      </c>
      <c r="M235">
        <v>3.3</v>
      </c>
      <c r="N235">
        <v>6.2</v>
      </c>
    </row>
    <row r="236" spans="1:14" x14ac:dyDescent="0.35">
      <c r="A236">
        <v>235</v>
      </c>
      <c r="B236">
        <v>59</v>
      </c>
      <c r="C236" t="s">
        <v>14</v>
      </c>
      <c r="D236" t="s">
        <v>36</v>
      </c>
      <c r="E236" t="s">
        <v>25</v>
      </c>
      <c r="F236" t="s">
        <v>22</v>
      </c>
      <c r="G236">
        <v>62</v>
      </c>
      <c r="H236">
        <v>8.6999999999999993</v>
      </c>
      <c r="I236">
        <v>5.2</v>
      </c>
      <c r="J236">
        <v>0</v>
      </c>
      <c r="K236" t="s">
        <v>23</v>
      </c>
      <c r="L236">
        <v>10</v>
      </c>
      <c r="M236">
        <v>7.6</v>
      </c>
      <c r="N236">
        <v>2.6</v>
      </c>
    </row>
    <row r="237" spans="1:14" x14ac:dyDescent="0.35">
      <c r="A237">
        <v>236</v>
      </c>
      <c r="B237">
        <v>50</v>
      </c>
      <c r="C237" t="s">
        <v>19</v>
      </c>
      <c r="D237" t="s">
        <v>33</v>
      </c>
      <c r="E237" t="s">
        <v>38</v>
      </c>
      <c r="F237" t="s">
        <v>22</v>
      </c>
      <c r="G237">
        <v>50</v>
      </c>
      <c r="H237">
        <v>7.5</v>
      </c>
      <c r="I237">
        <v>8.3000000000000007</v>
      </c>
      <c r="J237">
        <v>0</v>
      </c>
      <c r="K237" t="s">
        <v>23</v>
      </c>
      <c r="L237">
        <v>10</v>
      </c>
      <c r="M237">
        <v>5.2</v>
      </c>
      <c r="N237">
        <v>4.0999999999999996</v>
      </c>
    </row>
    <row r="238" spans="1:14" x14ac:dyDescent="0.35">
      <c r="A238">
        <v>237</v>
      </c>
      <c r="B238">
        <v>50</v>
      </c>
      <c r="C238" t="s">
        <v>14</v>
      </c>
      <c r="D238" t="s">
        <v>36</v>
      </c>
      <c r="E238" t="s">
        <v>38</v>
      </c>
      <c r="F238" t="s">
        <v>17</v>
      </c>
      <c r="G238">
        <v>30</v>
      </c>
      <c r="H238">
        <v>6.5</v>
      </c>
      <c r="I238">
        <v>10</v>
      </c>
      <c r="J238">
        <v>0</v>
      </c>
      <c r="K238" t="s">
        <v>23</v>
      </c>
      <c r="L238">
        <v>3.6</v>
      </c>
      <c r="M238">
        <v>2.9</v>
      </c>
      <c r="N238">
        <v>8.1999999999999993</v>
      </c>
    </row>
    <row r="239" spans="1:14" x14ac:dyDescent="0.35">
      <c r="A239">
        <v>238</v>
      </c>
      <c r="B239">
        <v>59</v>
      </c>
      <c r="C239" t="s">
        <v>19</v>
      </c>
      <c r="D239" t="s">
        <v>15</v>
      </c>
      <c r="E239" t="s">
        <v>21</v>
      </c>
      <c r="F239" t="s">
        <v>17</v>
      </c>
      <c r="G239">
        <v>46</v>
      </c>
      <c r="H239">
        <v>9</v>
      </c>
      <c r="I239">
        <v>6.5</v>
      </c>
      <c r="J239">
        <v>0</v>
      </c>
      <c r="K239" t="s">
        <v>23</v>
      </c>
      <c r="L239">
        <v>5.2</v>
      </c>
      <c r="M239">
        <v>4.0999999999999996</v>
      </c>
      <c r="N239">
        <v>5.6</v>
      </c>
    </row>
    <row r="240" spans="1:14" x14ac:dyDescent="0.35">
      <c r="A240">
        <v>239</v>
      </c>
      <c r="B240">
        <v>62</v>
      </c>
      <c r="C240" t="s">
        <v>14</v>
      </c>
      <c r="D240" t="s">
        <v>36</v>
      </c>
      <c r="E240" t="s">
        <v>16</v>
      </c>
      <c r="F240" t="s">
        <v>22</v>
      </c>
      <c r="G240">
        <v>39</v>
      </c>
      <c r="H240">
        <v>5.6</v>
      </c>
      <c r="I240">
        <v>8.1</v>
      </c>
      <c r="J240">
        <v>1</v>
      </c>
      <c r="K240" t="s">
        <v>18</v>
      </c>
      <c r="L240">
        <v>6.9</v>
      </c>
      <c r="M240">
        <v>2.4</v>
      </c>
      <c r="N240">
        <v>5.6</v>
      </c>
    </row>
    <row r="241" spans="1:14" x14ac:dyDescent="0.35">
      <c r="A241">
        <v>240</v>
      </c>
      <c r="B241">
        <v>53</v>
      </c>
      <c r="C241" t="s">
        <v>19</v>
      </c>
      <c r="D241" t="s">
        <v>30</v>
      </c>
      <c r="E241" t="s">
        <v>16</v>
      </c>
      <c r="F241" t="s">
        <v>22</v>
      </c>
      <c r="G241">
        <v>51</v>
      </c>
      <c r="H241">
        <v>4.5999999999999996</v>
      </c>
      <c r="I241">
        <v>5.2</v>
      </c>
      <c r="J241">
        <v>1</v>
      </c>
      <c r="K241" t="s">
        <v>35</v>
      </c>
      <c r="L241">
        <v>8.8000000000000007</v>
      </c>
      <c r="M241">
        <v>4.5</v>
      </c>
      <c r="N241">
        <v>3.2</v>
      </c>
    </row>
    <row r="242" spans="1:14" x14ac:dyDescent="0.35">
      <c r="A242">
        <v>241</v>
      </c>
      <c r="B242">
        <v>43</v>
      </c>
      <c r="C242" t="s">
        <v>14</v>
      </c>
      <c r="D242" t="s">
        <v>32</v>
      </c>
      <c r="E242" t="s">
        <v>16</v>
      </c>
      <c r="F242" t="s">
        <v>22</v>
      </c>
      <c r="G242">
        <v>38</v>
      </c>
      <c r="H242">
        <v>8.6</v>
      </c>
      <c r="I242">
        <v>7.8</v>
      </c>
      <c r="J242">
        <v>0</v>
      </c>
      <c r="K242" t="s">
        <v>23</v>
      </c>
      <c r="L242">
        <v>5.6</v>
      </c>
      <c r="M242">
        <v>2.9</v>
      </c>
      <c r="N242">
        <v>6.1</v>
      </c>
    </row>
    <row r="243" spans="1:14" x14ac:dyDescent="0.35">
      <c r="A243">
        <v>242</v>
      </c>
      <c r="B243">
        <v>45</v>
      </c>
      <c r="C243" t="s">
        <v>14</v>
      </c>
      <c r="D243" t="s">
        <v>24</v>
      </c>
      <c r="E243" t="s">
        <v>21</v>
      </c>
      <c r="F243" t="s">
        <v>22</v>
      </c>
      <c r="G243">
        <v>44</v>
      </c>
      <c r="H243">
        <v>7.1</v>
      </c>
      <c r="I243">
        <v>9.4</v>
      </c>
      <c r="J243">
        <v>1</v>
      </c>
      <c r="K243" t="s">
        <v>18</v>
      </c>
      <c r="L243">
        <v>8.6</v>
      </c>
      <c r="M243">
        <v>3.6</v>
      </c>
      <c r="N243">
        <v>5.4</v>
      </c>
    </row>
    <row r="244" spans="1:14" x14ac:dyDescent="0.35">
      <c r="A244">
        <v>243</v>
      </c>
      <c r="B244">
        <v>35</v>
      </c>
      <c r="C244" t="s">
        <v>14</v>
      </c>
      <c r="D244" t="s">
        <v>20</v>
      </c>
      <c r="E244" t="s">
        <v>25</v>
      </c>
      <c r="F244" t="s">
        <v>17</v>
      </c>
      <c r="G244">
        <v>49</v>
      </c>
      <c r="H244">
        <v>8.3000000000000007</v>
      </c>
      <c r="I244">
        <v>7.2</v>
      </c>
      <c r="J244">
        <v>0</v>
      </c>
      <c r="K244" t="s">
        <v>23</v>
      </c>
      <c r="L244">
        <v>8.1</v>
      </c>
      <c r="M244">
        <v>4.4000000000000004</v>
      </c>
      <c r="N244">
        <v>4.5</v>
      </c>
    </row>
    <row r="245" spans="1:14" x14ac:dyDescent="0.35">
      <c r="A245">
        <v>244</v>
      </c>
      <c r="B245">
        <v>32</v>
      </c>
      <c r="C245" t="s">
        <v>19</v>
      </c>
      <c r="D245" t="s">
        <v>24</v>
      </c>
      <c r="E245" t="s">
        <v>16</v>
      </c>
      <c r="F245" t="s">
        <v>22</v>
      </c>
      <c r="G245">
        <v>51</v>
      </c>
      <c r="H245">
        <v>7.5</v>
      </c>
      <c r="I245">
        <v>8.1</v>
      </c>
      <c r="J245">
        <v>1</v>
      </c>
      <c r="K245" t="s">
        <v>28</v>
      </c>
      <c r="L245">
        <v>8.6</v>
      </c>
      <c r="M245">
        <v>4.9000000000000004</v>
      </c>
      <c r="N245">
        <v>4.8</v>
      </c>
    </row>
    <row r="246" spans="1:14" x14ac:dyDescent="0.35">
      <c r="A246">
        <v>245</v>
      </c>
      <c r="B246">
        <v>34</v>
      </c>
      <c r="C246" t="s">
        <v>19</v>
      </c>
      <c r="D246" t="s">
        <v>20</v>
      </c>
      <c r="E246" t="s">
        <v>25</v>
      </c>
      <c r="F246" t="s">
        <v>17</v>
      </c>
      <c r="G246">
        <v>35</v>
      </c>
      <c r="H246">
        <v>8.6999999999999993</v>
      </c>
      <c r="I246">
        <v>8</v>
      </c>
      <c r="J246">
        <v>0</v>
      </c>
      <c r="K246" t="s">
        <v>23</v>
      </c>
      <c r="L246">
        <v>3.1</v>
      </c>
      <c r="M246">
        <v>1.5</v>
      </c>
      <c r="N246">
        <v>7.4</v>
      </c>
    </row>
    <row r="247" spans="1:14" x14ac:dyDescent="0.35">
      <c r="A247">
        <v>246</v>
      </c>
      <c r="B247">
        <v>46</v>
      </c>
      <c r="C247" t="s">
        <v>14</v>
      </c>
      <c r="D247" t="s">
        <v>33</v>
      </c>
      <c r="E247" t="s">
        <v>27</v>
      </c>
      <c r="F247" t="s">
        <v>22</v>
      </c>
      <c r="G247">
        <v>42</v>
      </c>
      <c r="H247">
        <v>5.4</v>
      </c>
      <c r="I247">
        <v>7.4</v>
      </c>
      <c r="J247">
        <v>1</v>
      </c>
      <c r="K247" t="s">
        <v>28</v>
      </c>
      <c r="L247">
        <v>6</v>
      </c>
      <c r="M247">
        <v>3.5</v>
      </c>
      <c r="N247">
        <v>5.7</v>
      </c>
    </row>
    <row r="248" spans="1:14" x14ac:dyDescent="0.35">
      <c r="A248">
        <v>247</v>
      </c>
      <c r="B248">
        <v>23</v>
      </c>
      <c r="C248" t="s">
        <v>19</v>
      </c>
      <c r="D248" t="s">
        <v>36</v>
      </c>
      <c r="E248" t="s">
        <v>16</v>
      </c>
      <c r="F248" t="s">
        <v>22</v>
      </c>
      <c r="G248">
        <v>41</v>
      </c>
      <c r="H248">
        <v>5.9</v>
      </c>
      <c r="I248">
        <v>8.3000000000000007</v>
      </c>
      <c r="J248">
        <v>0</v>
      </c>
      <c r="K248" t="s">
        <v>23</v>
      </c>
      <c r="L248">
        <v>6.9</v>
      </c>
      <c r="M248">
        <v>4.4000000000000004</v>
      </c>
      <c r="N248">
        <v>5.7</v>
      </c>
    </row>
    <row r="249" spans="1:14" x14ac:dyDescent="0.35">
      <c r="A249">
        <v>248</v>
      </c>
      <c r="B249">
        <v>35</v>
      </c>
      <c r="C249" t="s">
        <v>19</v>
      </c>
      <c r="D249" t="s">
        <v>33</v>
      </c>
      <c r="E249" t="s">
        <v>27</v>
      </c>
      <c r="F249" t="s">
        <v>22</v>
      </c>
      <c r="G249">
        <v>39</v>
      </c>
      <c r="H249">
        <v>5.9</v>
      </c>
      <c r="I249">
        <v>8.5</v>
      </c>
      <c r="J249">
        <v>1</v>
      </c>
      <c r="K249" t="s">
        <v>35</v>
      </c>
      <c r="L249">
        <v>5.0999999999999996</v>
      </c>
      <c r="M249">
        <v>4.2</v>
      </c>
      <c r="N249">
        <v>6.7</v>
      </c>
    </row>
    <row r="250" spans="1:14" x14ac:dyDescent="0.35">
      <c r="A250">
        <v>249</v>
      </c>
      <c r="B250">
        <v>49</v>
      </c>
      <c r="C250" t="s">
        <v>40</v>
      </c>
      <c r="D250" t="s">
        <v>37</v>
      </c>
      <c r="E250" t="s">
        <v>21</v>
      </c>
      <c r="F250" t="s">
        <v>22</v>
      </c>
      <c r="G250">
        <v>59</v>
      </c>
      <c r="H250">
        <v>5.9</v>
      </c>
      <c r="I250">
        <v>6.5</v>
      </c>
      <c r="J250">
        <v>1</v>
      </c>
      <c r="K250" t="s">
        <v>18</v>
      </c>
      <c r="L250">
        <v>8.5</v>
      </c>
      <c r="M250">
        <v>4.5</v>
      </c>
      <c r="N250">
        <v>4</v>
      </c>
    </row>
    <row r="251" spans="1:14" x14ac:dyDescent="0.35">
      <c r="A251">
        <v>250</v>
      </c>
      <c r="B251">
        <v>63</v>
      </c>
      <c r="C251" t="s">
        <v>14</v>
      </c>
      <c r="D251" t="s">
        <v>37</v>
      </c>
      <c r="E251" t="s">
        <v>31</v>
      </c>
      <c r="F251" t="s">
        <v>22</v>
      </c>
      <c r="G251">
        <v>48</v>
      </c>
      <c r="H251">
        <v>3.8</v>
      </c>
      <c r="I251">
        <v>4.5</v>
      </c>
      <c r="J251">
        <v>1</v>
      </c>
      <c r="K251" t="s">
        <v>29</v>
      </c>
      <c r="L251">
        <v>9.1999999999999993</v>
      </c>
      <c r="M251">
        <v>5.5</v>
      </c>
      <c r="N251">
        <v>2.6</v>
      </c>
    </row>
    <row r="252" spans="1:14" x14ac:dyDescent="0.35">
      <c r="A252">
        <v>251</v>
      </c>
      <c r="B252">
        <v>49</v>
      </c>
      <c r="C252" t="s">
        <v>19</v>
      </c>
      <c r="D252" t="s">
        <v>24</v>
      </c>
      <c r="E252" t="s">
        <v>38</v>
      </c>
      <c r="F252" t="s">
        <v>17</v>
      </c>
      <c r="G252">
        <v>34</v>
      </c>
      <c r="H252">
        <v>6.4</v>
      </c>
      <c r="I252">
        <v>9.8000000000000007</v>
      </c>
      <c r="J252">
        <v>0</v>
      </c>
      <c r="K252" t="s">
        <v>23</v>
      </c>
      <c r="L252">
        <v>5.8</v>
      </c>
      <c r="M252">
        <v>3.5</v>
      </c>
      <c r="N252">
        <v>7</v>
      </c>
    </row>
    <row r="253" spans="1:14" x14ac:dyDescent="0.35">
      <c r="A253">
        <v>252</v>
      </c>
      <c r="B253">
        <v>55</v>
      </c>
      <c r="C253" t="s">
        <v>14</v>
      </c>
      <c r="D253" t="s">
        <v>34</v>
      </c>
      <c r="E253" t="s">
        <v>21</v>
      </c>
      <c r="F253" t="s">
        <v>22</v>
      </c>
      <c r="G253">
        <v>52</v>
      </c>
      <c r="H253">
        <v>7.4</v>
      </c>
      <c r="I253">
        <v>8.1999999999999993</v>
      </c>
      <c r="J253">
        <v>0</v>
      </c>
      <c r="K253" t="s">
        <v>23</v>
      </c>
      <c r="L253">
        <v>10</v>
      </c>
      <c r="M253">
        <v>6.9</v>
      </c>
      <c r="N253">
        <v>4.0999999999999996</v>
      </c>
    </row>
    <row r="254" spans="1:14" x14ac:dyDescent="0.35">
      <c r="A254">
        <v>253</v>
      </c>
      <c r="B254">
        <v>22</v>
      </c>
      <c r="C254" t="s">
        <v>14</v>
      </c>
      <c r="D254" t="s">
        <v>34</v>
      </c>
      <c r="E254" t="s">
        <v>21</v>
      </c>
      <c r="F254" t="s">
        <v>22</v>
      </c>
      <c r="G254">
        <v>61</v>
      </c>
      <c r="H254">
        <v>5.2</v>
      </c>
      <c r="I254">
        <v>5.2</v>
      </c>
      <c r="J254">
        <v>1</v>
      </c>
      <c r="K254" t="s">
        <v>18</v>
      </c>
      <c r="L254">
        <v>10</v>
      </c>
      <c r="M254">
        <v>6</v>
      </c>
      <c r="N254">
        <v>2.6</v>
      </c>
    </row>
    <row r="255" spans="1:14" x14ac:dyDescent="0.35">
      <c r="A255">
        <v>254</v>
      </c>
      <c r="B255">
        <v>41</v>
      </c>
      <c r="C255" t="s">
        <v>40</v>
      </c>
      <c r="D255" t="s">
        <v>32</v>
      </c>
      <c r="E255" t="s">
        <v>21</v>
      </c>
      <c r="F255" t="s">
        <v>17</v>
      </c>
      <c r="G255">
        <v>53</v>
      </c>
      <c r="H255">
        <v>4.8</v>
      </c>
      <c r="I255">
        <v>5.4</v>
      </c>
      <c r="J255">
        <v>1</v>
      </c>
      <c r="K255" t="s">
        <v>18</v>
      </c>
      <c r="L255">
        <v>9.5</v>
      </c>
      <c r="M255">
        <v>4.4000000000000004</v>
      </c>
      <c r="N255">
        <v>3</v>
      </c>
    </row>
    <row r="256" spans="1:14" x14ac:dyDescent="0.35">
      <c r="A256">
        <v>255</v>
      </c>
      <c r="B256">
        <v>41</v>
      </c>
      <c r="C256" t="s">
        <v>19</v>
      </c>
      <c r="D256" t="s">
        <v>34</v>
      </c>
      <c r="E256" t="s">
        <v>16</v>
      </c>
      <c r="F256" t="s">
        <v>22</v>
      </c>
      <c r="G256">
        <v>32</v>
      </c>
      <c r="H256">
        <v>6</v>
      </c>
      <c r="I256">
        <v>9.3000000000000007</v>
      </c>
      <c r="J256">
        <v>0</v>
      </c>
      <c r="K256" t="s">
        <v>23</v>
      </c>
      <c r="L256">
        <v>4.5999999999999996</v>
      </c>
      <c r="M256">
        <v>2.9</v>
      </c>
      <c r="N256">
        <v>7.3</v>
      </c>
    </row>
    <row r="257" spans="1:14" x14ac:dyDescent="0.35">
      <c r="A257">
        <v>256</v>
      </c>
      <c r="B257">
        <v>31</v>
      </c>
      <c r="C257" t="s">
        <v>14</v>
      </c>
      <c r="D257" t="s">
        <v>15</v>
      </c>
      <c r="E257" t="s">
        <v>27</v>
      </c>
      <c r="F257" t="s">
        <v>17</v>
      </c>
      <c r="G257">
        <v>41</v>
      </c>
      <c r="H257">
        <v>7.4</v>
      </c>
      <c r="I257">
        <v>9.3000000000000007</v>
      </c>
      <c r="J257">
        <v>0</v>
      </c>
      <c r="K257" t="s">
        <v>23</v>
      </c>
      <c r="L257">
        <v>7.4</v>
      </c>
      <c r="M257">
        <v>4.9000000000000004</v>
      </c>
      <c r="N257">
        <v>6</v>
      </c>
    </row>
    <row r="258" spans="1:14" x14ac:dyDescent="0.35">
      <c r="A258">
        <v>257</v>
      </c>
      <c r="B258">
        <v>40</v>
      </c>
      <c r="C258" t="s">
        <v>14</v>
      </c>
      <c r="D258" t="s">
        <v>30</v>
      </c>
      <c r="E258" t="s">
        <v>38</v>
      </c>
      <c r="F258" t="s">
        <v>22</v>
      </c>
      <c r="G258">
        <v>55</v>
      </c>
      <c r="H258">
        <v>4.5999999999999996</v>
      </c>
      <c r="I258">
        <v>4.9000000000000004</v>
      </c>
      <c r="J258">
        <v>1</v>
      </c>
      <c r="K258" t="s">
        <v>35</v>
      </c>
      <c r="L258">
        <v>10</v>
      </c>
      <c r="M258">
        <v>4.7</v>
      </c>
      <c r="N258">
        <v>2.4</v>
      </c>
    </row>
    <row r="259" spans="1:14" x14ac:dyDescent="0.35">
      <c r="A259">
        <v>258</v>
      </c>
      <c r="B259">
        <v>23</v>
      </c>
      <c r="C259" t="s">
        <v>19</v>
      </c>
      <c r="D259" t="s">
        <v>30</v>
      </c>
      <c r="E259" t="s">
        <v>16</v>
      </c>
      <c r="F259" t="s">
        <v>22</v>
      </c>
      <c r="G259">
        <v>39</v>
      </c>
      <c r="H259">
        <v>9</v>
      </c>
      <c r="I259">
        <v>7.1</v>
      </c>
      <c r="J259">
        <v>0</v>
      </c>
      <c r="K259" t="s">
        <v>23</v>
      </c>
      <c r="L259">
        <v>3.9</v>
      </c>
      <c r="M259">
        <v>1</v>
      </c>
      <c r="N259">
        <v>6.6</v>
      </c>
    </row>
    <row r="260" spans="1:14" x14ac:dyDescent="0.35">
      <c r="A260">
        <v>259</v>
      </c>
      <c r="B260">
        <v>50</v>
      </c>
      <c r="C260" t="s">
        <v>19</v>
      </c>
      <c r="D260" t="s">
        <v>37</v>
      </c>
      <c r="E260" t="s">
        <v>31</v>
      </c>
      <c r="F260" t="s">
        <v>39</v>
      </c>
      <c r="G260">
        <v>48</v>
      </c>
      <c r="H260">
        <v>4.3</v>
      </c>
      <c r="I260">
        <v>5.0999999999999996</v>
      </c>
      <c r="J260">
        <v>1</v>
      </c>
      <c r="K260" t="s">
        <v>18</v>
      </c>
      <c r="L260">
        <v>10</v>
      </c>
      <c r="M260">
        <v>5.7</v>
      </c>
      <c r="N260">
        <v>2.5</v>
      </c>
    </row>
    <row r="261" spans="1:14" x14ac:dyDescent="0.35">
      <c r="A261">
        <v>260</v>
      </c>
      <c r="B261">
        <v>63</v>
      </c>
      <c r="C261" t="s">
        <v>14</v>
      </c>
      <c r="D261" t="s">
        <v>34</v>
      </c>
      <c r="E261" t="s">
        <v>38</v>
      </c>
      <c r="F261" t="s">
        <v>17</v>
      </c>
      <c r="G261">
        <v>51</v>
      </c>
      <c r="H261">
        <v>5.3</v>
      </c>
      <c r="I261">
        <v>6.4</v>
      </c>
      <c r="J261">
        <v>1</v>
      </c>
      <c r="K261" t="s">
        <v>18</v>
      </c>
      <c r="L261">
        <v>7.2</v>
      </c>
      <c r="M261">
        <v>3.9</v>
      </c>
      <c r="N261">
        <v>4.5999999999999996</v>
      </c>
    </row>
    <row r="262" spans="1:14" x14ac:dyDescent="0.35">
      <c r="A262">
        <v>261</v>
      </c>
      <c r="B262">
        <v>50</v>
      </c>
      <c r="C262" t="s">
        <v>19</v>
      </c>
      <c r="D262" t="s">
        <v>32</v>
      </c>
      <c r="E262" t="s">
        <v>21</v>
      </c>
      <c r="F262" t="s">
        <v>22</v>
      </c>
      <c r="G262">
        <v>37</v>
      </c>
      <c r="H262">
        <v>7.9</v>
      </c>
      <c r="I262">
        <v>8.9</v>
      </c>
      <c r="J262">
        <v>0</v>
      </c>
      <c r="K262" t="s">
        <v>23</v>
      </c>
      <c r="L262">
        <v>3.1</v>
      </c>
      <c r="M262">
        <v>3.8</v>
      </c>
      <c r="N262">
        <v>7.9</v>
      </c>
    </row>
    <row r="263" spans="1:14" x14ac:dyDescent="0.35">
      <c r="A263">
        <v>262</v>
      </c>
      <c r="B263">
        <v>42</v>
      </c>
      <c r="C263" t="s">
        <v>14</v>
      </c>
      <c r="D263" t="s">
        <v>20</v>
      </c>
      <c r="E263" t="s">
        <v>25</v>
      </c>
      <c r="F263" t="s">
        <v>22</v>
      </c>
      <c r="G263">
        <v>44</v>
      </c>
      <c r="H263">
        <v>7.7</v>
      </c>
      <c r="I263">
        <v>8.6</v>
      </c>
      <c r="J263">
        <v>0</v>
      </c>
      <c r="K263" t="s">
        <v>23</v>
      </c>
      <c r="L263">
        <v>2.8</v>
      </c>
      <c r="M263">
        <v>3</v>
      </c>
      <c r="N263">
        <v>7.9</v>
      </c>
    </row>
    <row r="264" spans="1:14" x14ac:dyDescent="0.35">
      <c r="A264">
        <v>263</v>
      </c>
      <c r="B264">
        <v>39</v>
      </c>
      <c r="C264" t="s">
        <v>14</v>
      </c>
      <c r="D264" t="s">
        <v>37</v>
      </c>
      <c r="E264" t="s">
        <v>31</v>
      </c>
      <c r="F264" t="s">
        <v>39</v>
      </c>
      <c r="G264">
        <v>30</v>
      </c>
      <c r="H264">
        <v>7.5</v>
      </c>
      <c r="I264">
        <v>10</v>
      </c>
      <c r="J264">
        <v>0</v>
      </c>
      <c r="K264" t="s">
        <v>23</v>
      </c>
      <c r="L264">
        <v>4.8</v>
      </c>
      <c r="M264">
        <v>4.4000000000000004</v>
      </c>
      <c r="N264">
        <v>7.6</v>
      </c>
    </row>
    <row r="265" spans="1:14" x14ac:dyDescent="0.35">
      <c r="A265">
        <v>264</v>
      </c>
      <c r="B265">
        <v>34</v>
      </c>
      <c r="C265" t="s">
        <v>19</v>
      </c>
      <c r="D265" t="s">
        <v>33</v>
      </c>
      <c r="E265" t="s">
        <v>27</v>
      </c>
      <c r="F265" t="s">
        <v>22</v>
      </c>
      <c r="G265">
        <v>36</v>
      </c>
      <c r="H265">
        <v>5.2</v>
      </c>
      <c r="I265">
        <v>7.7</v>
      </c>
      <c r="J265">
        <v>0</v>
      </c>
      <c r="K265" t="s">
        <v>23</v>
      </c>
      <c r="L265">
        <v>7.4</v>
      </c>
      <c r="M265">
        <v>7.5</v>
      </c>
      <c r="N265">
        <v>5.0999999999999996</v>
      </c>
    </row>
    <row r="266" spans="1:14" x14ac:dyDescent="0.35">
      <c r="A266">
        <v>265</v>
      </c>
      <c r="B266">
        <v>42</v>
      </c>
      <c r="C266" t="s">
        <v>14</v>
      </c>
      <c r="D266" t="s">
        <v>34</v>
      </c>
      <c r="E266" t="s">
        <v>31</v>
      </c>
      <c r="F266" t="s">
        <v>22</v>
      </c>
      <c r="G266">
        <v>42</v>
      </c>
      <c r="H266">
        <v>5.5</v>
      </c>
      <c r="I266">
        <v>7.5</v>
      </c>
      <c r="J266">
        <v>1</v>
      </c>
      <c r="K266" t="s">
        <v>29</v>
      </c>
      <c r="L266">
        <v>5.8</v>
      </c>
      <c r="M266">
        <v>5.5</v>
      </c>
      <c r="N266">
        <v>5.8</v>
      </c>
    </row>
    <row r="267" spans="1:14" x14ac:dyDescent="0.35">
      <c r="A267">
        <v>266</v>
      </c>
      <c r="B267">
        <v>47</v>
      </c>
      <c r="C267" t="s">
        <v>14</v>
      </c>
      <c r="D267" t="s">
        <v>37</v>
      </c>
      <c r="E267" t="s">
        <v>16</v>
      </c>
      <c r="F267" t="s">
        <v>17</v>
      </c>
      <c r="G267">
        <v>35</v>
      </c>
      <c r="H267">
        <v>4.9000000000000004</v>
      </c>
      <c r="I267">
        <v>7.4</v>
      </c>
      <c r="J267">
        <v>1</v>
      </c>
      <c r="K267" t="s">
        <v>29</v>
      </c>
      <c r="L267">
        <v>2.2999999999999998</v>
      </c>
      <c r="M267">
        <v>2.4</v>
      </c>
      <c r="N267">
        <v>7.5</v>
      </c>
    </row>
    <row r="268" spans="1:14" x14ac:dyDescent="0.35">
      <c r="A268">
        <v>267</v>
      </c>
      <c r="B268">
        <v>35</v>
      </c>
      <c r="C268" t="s">
        <v>19</v>
      </c>
      <c r="D268" t="s">
        <v>34</v>
      </c>
      <c r="E268" t="s">
        <v>25</v>
      </c>
      <c r="F268" t="s">
        <v>17</v>
      </c>
      <c r="G268">
        <v>58</v>
      </c>
      <c r="H268">
        <v>5.7</v>
      </c>
      <c r="I268">
        <v>6.3</v>
      </c>
      <c r="J268">
        <v>0</v>
      </c>
      <c r="K268" t="s">
        <v>23</v>
      </c>
      <c r="L268">
        <v>10</v>
      </c>
      <c r="M268">
        <v>5.8</v>
      </c>
      <c r="N268">
        <v>3.1</v>
      </c>
    </row>
    <row r="269" spans="1:14" x14ac:dyDescent="0.35">
      <c r="A269">
        <v>268</v>
      </c>
      <c r="B269">
        <v>56</v>
      </c>
      <c r="C269" t="s">
        <v>19</v>
      </c>
      <c r="D269" t="s">
        <v>15</v>
      </c>
      <c r="E269" t="s">
        <v>16</v>
      </c>
      <c r="F269" t="s">
        <v>17</v>
      </c>
      <c r="G269">
        <v>33</v>
      </c>
      <c r="H269">
        <v>6.8</v>
      </c>
      <c r="I269">
        <v>10</v>
      </c>
      <c r="J269">
        <v>0</v>
      </c>
      <c r="K269" t="s">
        <v>23</v>
      </c>
      <c r="L269">
        <v>2.6</v>
      </c>
      <c r="M269">
        <v>3</v>
      </c>
      <c r="N269">
        <v>8.6999999999999993</v>
      </c>
    </row>
    <row r="270" spans="1:14" x14ac:dyDescent="0.35">
      <c r="A270">
        <v>269</v>
      </c>
      <c r="B270">
        <v>40</v>
      </c>
      <c r="C270" t="s">
        <v>14</v>
      </c>
      <c r="D270" t="s">
        <v>32</v>
      </c>
      <c r="E270" t="s">
        <v>38</v>
      </c>
      <c r="F270" t="s">
        <v>17</v>
      </c>
      <c r="G270">
        <v>41</v>
      </c>
      <c r="H270">
        <v>4.9000000000000004</v>
      </c>
      <c r="I270">
        <v>6.8</v>
      </c>
      <c r="J270">
        <v>1</v>
      </c>
      <c r="K270" t="s">
        <v>28</v>
      </c>
      <c r="L270">
        <v>7.4</v>
      </c>
      <c r="M270">
        <v>4.8</v>
      </c>
      <c r="N270">
        <v>4.7</v>
      </c>
    </row>
    <row r="271" spans="1:14" x14ac:dyDescent="0.35">
      <c r="A271">
        <v>270</v>
      </c>
      <c r="B271">
        <v>34</v>
      </c>
      <c r="C271" t="s">
        <v>19</v>
      </c>
      <c r="D271" t="s">
        <v>24</v>
      </c>
      <c r="E271" t="s">
        <v>21</v>
      </c>
      <c r="F271" t="s">
        <v>17</v>
      </c>
      <c r="G271">
        <v>46</v>
      </c>
      <c r="H271">
        <v>3.6</v>
      </c>
      <c r="I271">
        <v>4.3</v>
      </c>
      <c r="J271">
        <v>1</v>
      </c>
      <c r="K271" t="s">
        <v>28</v>
      </c>
      <c r="L271">
        <v>6.4</v>
      </c>
      <c r="M271">
        <v>2.2000000000000002</v>
      </c>
      <c r="N271">
        <v>4</v>
      </c>
    </row>
    <row r="272" spans="1:14" x14ac:dyDescent="0.35">
      <c r="A272">
        <v>271</v>
      </c>
      <c r="B272">
        <v>36</v>
      </c>
      <c r="C272" t="s">
        <v>19</v>
      </c>
      <c r="D272" t="s">
        <v>26</v>
      </c>
      <c r="E272" t="s">
        <v>21</v>
      </c>
      <c r="F272" t="s">
        <v>17</v>
      </c>
      <c r="G272">
        <v>56</v>
      </c>
      <c r="H272">
        <v>8</v>
      </c>
      <c r="I272">
        <v>7</v>
      </c>
      <c r="J272">
        <v>0</v>
      </c>
      <c r="K272" t="s">
        <v>23</v>
      </c>
      <c r="L272">
        <v>9.6</v>
      </c>
      <c r="M272">
        <v>6.5</v>
      </c>
      <c r="N272">
        <v>3.7</v>
      </c>
    </row>
    <row r="273" spans="1:14" x14ac:dyDescent="0.35">
      <c r="A273">
        <v>272</v>
      </c>
      <c r="B273">
        <v>56</v>
      </c>
      <c r="C273" t="s">
        <v>14</v>
      </c>
      <c r="D273" t="s">
        <v>32</v>
      </c>
      <c r="E273" t="s">
        <v>31</v>
      </c>
      <c r="F273" t="s">
        <v>17</v>
      </c>
      <c r="G273">
        <v>33</v>
      </c>
      <c r="H273">
        <v>5.9</v>
      </c>
      <c r="I273">
        <v>9.1</v>
      </c>
      <c r="J273">
        <v>1</v>
      </c>
      <c r="K273" t="s">
        <v>18</v>
      </c>
      <c r="L273">
        <v>5</v>
      </c>
      <c r="M273">
        <v>0.9</v>
      </c>
      <c r="N273">
        <v>7.1</v>
      </c>
    </row>
    <row r="274" spans="1:14" x14ac:dyDescent="0.35">
      <c r="A274">
        <v>273</v>
      </c>
      <c r="B274">
        <v>32</v>
      </c>
      <c r="C274" t="s">
        <v>19</v>
      </c>
      <c r="D274" t="s">
        <v>34</v>
      </c>
      <c r="E274" t="s">
        <v>21</v>
      </c>
      <c r="F274" t="s">
        <v>22</v>
      </c>
      <c r="G274">
        <v>54</v>
      </c>
      <c r="H274">
        <v>7.3</v>
      </c>
      <c r="I274">
        <v>8.1</v>
      </c>
      <c r="J274">
        <v>0</v>
      </c>
      <c r="K274" t="s">
        <v>23</v>
      </c>
      <c r="L274">
        <v>10</v>
      </c>
      <c r="M274">
        <v>5.3</v>
      </c>
      <c r="N274">
        <v>4.0999999999999996</v>
      </c>
    </row>
    <row r="275" spans="1:14" x14ac:dyDescent="0.35">
      <c r="A275">
        <v>274</v>
      </c>
      <c r="B275">
        <v>38</v>
      </c>
      <c r="C275" t="s">
        <v>14</v>
      </c>
      <c r="D275" t="s">
        <v>33</v>
      </c>
      <c r="E275" t="s">
        <v>21</v>
      </c>
      <c r="F275" t="s">
        <v>22</v>
      </c>
      <c r="G275">
        <v>45</v>
      </c>
      <c r="H275">
        <v>5.7</v>
      </c>
      <c r="I275">
        <v>7.6</v>
      </c>
      <c r="J275">
        <v>1</v>
      </c>
      <c r="K275" t="s">
        <v>18</v>
      </c>
      <c r="L275">
        <v>7.7</v>
      </c>
      <c r="M275">
        <v>2.4</v>
      </c>
      <c r="N275">
        <v>5</v>
      </c>
    </row>
    <row r="276" spans="1:14" x14ac:dyDescent="0.35">
      <c r="A276">
        <v>275</v>
      </c>
      <c r="B276">
        <v>49</v>
      </c>
      <c r="C276" t="s">
        <v>14</v>
      </c>
      <c r="D276" t="s">
        <v>33</v>
      </c>
      <c r="E276" t="s">
        <v>38</v>
      </c>
      <c r="F276" t="s">
        <v>17</v>
      </c>
      <c r="G276">
        <v>37</v>
      </c>
      <c r="H276">
        <v>7</v>
      </c>
      <c r="I276">
        <v>10</v>
      </c>
      <c r="J276">
        <v>0</v>
      </c>
      <c r="K276" t="s">
        <v>23</v>
      </c>
      <c r="L276">
        <v>7.7</v>
      </c>
      <c r="M276">
        <v>3.7</v>
      </c>
      <c r="N276">
        <v>6.1</v>
      </c>
    </row>
    <row r="277" spans="1:14" x14ac:dyDescent="0.35">
      <c r="A277">
        <v>276</v>
      </c>
      <c r="B277">
        <v>64</v>
      </c>
      <c r="C277" t="s">
        <v>19</v>
      </c>
      <c r="D277" t="s">
        <v>24</v>
      </c>
      <c r="E277" t="s">
        <v>27</v>
      </c>
      <c r="F277" t="s">
        <v>39</v>
      </c>
      <c r="G277">
        <v>48</v>
      </c>
      <c r="H277">
        <v>9</v>
      </c>
      <c r="I277">
        <v>6.2</v>
      </c>
      <c r="J277">
        <v>0</v>
      </c>
      <c r="K277" t="s">
        <v>23</v>
      </c>
      <c r="L277">
        <v>10</v>
      </c>
      <c r="M277">
        <v>5.6</v>
      </c>
      <c r="N277">
        <v>3.1</v>
      </c>
    </row>
    <row r="278" spans="1:14" x14ac:dyDescent="0.35">
      <c r="A278">
        <v>277</v>
      </c>
      <c r="B278">
        <v>37</v>
      </c>
      <c r="C278" t="s">
        <v>40</v>
      </c>
      <c r="D278" t="s">
        <v>36</v>
      </c>
      <c r="E278" t="s">
        <v>27</v>
      </c>
      <c r="F278" t="s">
        <v>22</v>
      </c>
      <c r="G278">
        <v>46</v>
      </c>
      <c r="H278">
        <v>4.5</v>
      </c>
      <c r="I278">
        <v>5.6</v>
      </c>
      <c r="J278">
        <v>1</v>
      </c>
      <c r="K278" t="s">
        <v>18</v>
      </c>
      <c r="L278">
        <v>10</v>
      </c>
      <c r="M278">
        <v>6.4</v>
      </c>
      <c r="N278">
        <v>2.8</v>
      </c>
    </row>
    <row r="279" spans="1:14" x14ac:dyDescent="0.35">
      <c r="A279">
        <v>278</v>
      </c>
      <c r="B279">
        <v>33</v>
      </c>
      <c r="C279" t="s">
        <v>14</v>
      </c>
      <c r="D279" t="s">
        <v>33</v>
      </c>
      <c r="E279" t="s">
        <v>16</v>
      </c>
      <c r="F279" t="s">
        <v>22</v>
      </c>
      <c r="G279">
        <v>40</v>
      </c>
      <c r="H279">
        <v>5</v>
      </c>
      <c r="I279">
        <v>7</v>
      </c>
      <c r="J279">
        <v>1</v>
      </c>
      <c r="K279" t="s">
        <v>35</v>
      </c>
      <c r="L279">
        <v>6</v>
      </c>
      <c r="M279">
        <v>5.2</v>
      </c>
      <c r="N279">
        <v>5.5</v>
      </c>
    </row>
    <row r="280" spans="1:14" x14ac:dyDescent="0.35">
      <c r="A280">
        <v>279</v>
      </c>
      <c r="B280">
        <v>55</v>
      </c>
      <c r="C280" t="s">
        <v>14</v>
      </c>
      <c r="D280" t="s">
        <v>37</v>
      </c>
      <c r="E280" t="s">
        <v>16</v>
      </c>
      <c r="F280" t="s">
        <v>39</v>
      </c>
      <c r="G280">
        <v>45</v>
      </c>
      <c r="H280">
        <v>4.8</v>
      </c>
      <c r="I280">
        <v>6.3</v>
      </c>
      <c r="J280">
        <v>1</v>
      </c>
      <c r="K280" t="s">
        <v>18</v>
      </c>
      <c r="L280">
        <v>7.7</v>
      </c>
      <c r="M280">
        <v>4.3</v>
      </c>
      <c r="N280">
        <v>4.3</v>
      </c>
    </row>
    <row r="281" spans="1:14" x14ac:dyDescent="0.35">
      <c r="A281">
        <v>280</v>
      </c>
      <c r="B281">
        <v>55</v>
      </c>
      <c r="C281" t="s">
        <v>19</v>
      </c>
      <c r="D281" t="s">
        <v>33</v>
      </c>
      <c r="E281" t="s">
        <v>27</v>
      </c>
      <c r="F281" t="s">
        <v>22</v>
      </c>
      <c r="G281">
        <v>41</v>
      </c>
      <c r="H281">
        <v>9</v>
      </c>
      <c r="I281">
        <v>6.9</v>
      </c>
      <c r="J281">
        <v>0</v>
      </c>
      <c r="K281" t="s">
        <v>23</v>
      </c>
      <c r="L281">
        <v>8.6</v>
      </c>
      <c r="M281">
        <v>6</v>
      </c>
      <c r="N281">
        <v>4.2</v>
      </c>
    </row>
    <row r="282" spans="1:14" x14ac:dyDescent="0.35">
      <c r="A282">
        <v>281</v>
      </c>
      <c r="B282">
        <v>39</v>
      </c>
      <c r="C282" t="s">
        <v>14</v>
      </c>
      <c r="D282" t="s">
        <v>26</v>
      </c>
      <c r="E282" t="s">
        <v>31</v>
      </c>
      <c r="F282" t="s">
        <v>22</v>
      </c>
      <c r="G282">
        <v>45</v>
      </c>
      <c r="H282">
        <v>6.2</v>
      </c>
      <c r="I282">
        <v>8.3000000000000007</v>
      </c>
      <c r="J282">
        <v>1</v>
      </c>
      <c r="K282" t="s">
        <v>35</v>
      </c>
      <c r="L282">
        <v>6.5</v>
      </c>
      <c r="M282">
        <v>4.0999999999999996</v>
      </c>
      <c r="N282">
        <v>5.9</v>
      </c>
    </row>
    <row r="283" spans="1:14" x14ac:dyDescent="0.35">
      <c r="A283">
        <v>282</v>
      </c>
      <c r="B283">
        <v>38</v>
      </c>
      <c r="C283" t="s">
        <v>14</v>
      </c>
      <c r="D283" t="s">
        <v>24</v>
      </c>
      <c r="E283" t="s">
        <v>27</v>
      </c>
      <c r="F283" t="s">
        <v>17</v>
      </c>
      <c r="G283">
        <v>50</v>
      </c>
      <c r="H283">
        <v>7.5</v>
      </c>
      <c r="I283">
        <v>8.1999999999999993</v>
      </c>
      <c r="J283">
        <v>0</v>
      </c>
      <c r="K283" t="s">
        <v>23</v>
      </c>
      <c r="L283">
        <v>8.1</v>
      </c>
      <c r="M283">
        <v>3.8</v>
      </c>
      <c r="N283">
        <v>5</v>
      </c>
    </row>
    <row r="284" spans="1:14" x14ac:dyDescent="0.35">
      <c r="A284">
        <v>283</v>
      </c>
      <c r="B284">
        <v>64</v>
      </c>
      <c r="C284" t="s">
        <v>14</v>
      </c>
      <c r="D284" t="s">
        <v>37</v>
      </c>
      <c r="E284" t="s">
        <v>16</v>
      </c>
      <c r="F284" t="s">
        <v>39</v>
      </c>
      <c r="G284">
        <v>57</v>
      </c>
      <c r="H284">
        <v>3</v>
      </c>
      <c r="I284">
        <v>2.2999999999999998</v>
      </c>
      <c r="J284">
        <v>1</v>
      </c>
      <c r="K284" t="s">
        <v>18</v>
      </c>
      <c r="L284">
        <v>10</v>
      </c>
      <c r="M284">
        <v>5.8</v>
      </c>
      <c r="N284">
        <v>1.2</v>
      </c>
    </row>
    <row r="285" spans="1:14" x14ac:dyDescent="0.35">
      <c r="A285">
        <v>284</v>
      </c>
      <c r="B285">
        <v>63</v>
      </c>
      <c r="C285" t="s">
        <v>19</v>
      </c>
      <c r="D285" t="s">
        <v>34</v>
      </c>
      <c r="E285" t="s">
        <v>25</v>
      </c>
      <c r="F285" t="s">
        <v>17</v>
      </c>
      <c r="G285">
        <v>35</v>
      </c>
      <c r="H285">
        <v>6.8</v>
      </c>
      <c r="I285">
        <v>10</v>
      </c>
      <c r="J285">
        <v>0</v>
      </c>
      <c r="K285" t="s">
        <v>23</v>
      </c>
      <c r="L285">
        <v>5</v>
      </c>
      <c r="M285">
        <v>2.6</v>
      </c>
      <c r="N285">
        <v>7.5</v>
      </c>
    </row>
    <row r="286" spans="1:14" x14ac:dyDescent="0.35">
      <c r="A286">
        <v>285</v>
      </c>
      <c r="B286">
        <v>26</v>
      </c>
      <c r="C286" t="s">
        <v>14</v>
      </c>
      <c r="D286" t="s">
        <v>32</v>
      </c>
      <c r="E286" t="s">
        <v>21</v>
      </c>
      <c r="F286" t="s">
        <v>17</v>
      </c>
      <c r="G286">
        <v>62</v>
      </c>
      <c r="H286">
        <v>5.7</v>
      </c>
      <c r="I286">
        <v>5.8</v>
      </c>
      <c r="J286">
        <v>1</v>
      </c>
      <c r="K286" t="s">
        <v>35</v>
      </c>
      <c r="L286">
        <v>10</v>
      </c>
      <c r="M286">
        <v>5.2</v>
      </c>
      <c r="N286">
        <v>2.9</v>
      </c>
    </row>
    <row r="287" spans="1:14" x14ac:dyDescent="0.35">
      <c r="A287">
        <v>286</v>
      </c>
      <c r="B287">
        <v>63</v>
      </c>
      <c r="C287" t="s">
        <v>14</v>
      </c>
      <c r="D287" t="s">
        <v>24</v>
      </c>
      <c r="E287" t="s">
        <v>38</v>
      </c>
      <c r="F287" t="s">
        <v>22</v>
      </c>
      <c r="G287">
        <v>30</v>
      </c>
      <c r="H287">
        <v>8.3000000000000007</v>
      </c>
      <c r="I287">
        <v>9.1</v>
      </c>
      <c r="J287">
        <v>0</v>
      </c>
      <c r="K287" t="s">
        <v>23</v>
      </c>
      <c r="L287">
        <v>2.2999999999999998</v>
      </c>
      <c r="M287">
        <v>2.2000000000000002</v>
      </c>
      <c r="N287">
        <v>8.4</v>
      </c>
    </row>
    <row r="288" spans="1:14" x14ac:dyDescent="0.35">
      <c r="A288">
        <v>287</v>
      </c>
      <c r="B288">
        <v>23</v>
      </c>
      <c r="C288" t="s">
        <v>19</v>
      </c>
      <c r="D288" t="s">
        <v>26</v>
      </c>
      <c r="E288" t="s">
        <v>25</v>
      </c>
      <c r="F288" t="s">
        <v>39</v>
      </c>
      <c r="G288">
        <v>43</v>
      </c>
      <c r="H288">
        <v>7.2</v>
      </c>
      <c r="I288">
        <v>9.4</v>
      </c>
      <c r="J288">
        <v>0</v>
      </c>
      <c r="K288" t="s">
        <v>23</v>
      </c>
      <c r="L288">
        <v>8.3000000000000007</v>
      </c>
      <c r="M288">
        <v>2.9</v>
      </c>
      <c r="N288">
        <v>5.6</v>
      </c>
    </row>
    <row r="289" spans="1:14" x14ac:dyDescent="0.35">
      <c r="A289">
        <v>288</v>
      </c>
      <c r="B289">
        <v>53</v>
      </c>
      <c r="C289" t="s">
        <v>19</v>
      </c>
      <c r="D289" t="s">
        <v>30</v>
      </c>
      <c r="E289" t="s">
        <v>25</v>
      </c>
      <c r="F289" t="s">
        <v>22</v>
      </c>
      <c r="G289">
        <v>49</v>
      </c>
      <c r="H289">
        <v>5.6</v>
      </c>
      <c r="I289">
        <v>7</v>
      </c>
      <c r="J289">
        <v>1</v>
      </c>
      <c r="K289" t="s">
        <v>18</v>
      </c>
      <c r="L289">
        <v>7.9</v>
      </c>
      <c r="M289">
        <v>5</v>
      </c>
      <c r="N289">
        <v>4.5</v>
      </c>
    </row>
    <row r="290" spans="1:14" x14ac:dyDescent="0.35">
      <c r="A290">
        <v>289</v>
      </c>
      <c r="B290">
        <v>21</v>
      </c>
      <c r="C290" t="s">
        <v>19</v>
      </c>
      <c r="D290" t="s">
        <v>26</v>
      </c>
      <c r="E290" t="s">
        <v>21</v>
      </c>
      <c r="F290" t="s">
        <v>39</v>
      </c>
      <c r="G290">
        <v>47</v>
      </c>
      <c r="H290">
        <v>8.6</v>
      </c>
      <c r="I290">
        <v>6.9</v>
      </c>
      <c r="J290">
        <v>0</v>
      </c>
      <c r="K290" t="s">
        <v>23</v>
      </c>
      <c r="L290">
        <v>8.1999999999999993</v>
      </c>
      <c r="M290">
        <v>4.9000000000000004</v>
      </c>
      <c r="N290">
        <v>4.4000000000000004</v>
      </c>
    </row>
    <row r="291" spans="1:14" x14ac:dyDescent="0.35">
      <c r="A291">
        <v>290</v>
      </c>
      <c r="B291">
        <v>24</v>
      </c>
      <c r="C291" t="s">
        <v>14</v>
      </c>
      <c r="D291" t="s">
        <v>20</v>
      </c>
      <c r="E291" t="s">
        <v>27</v>
      </c>
      <c r="F291" t="s">
        <v>22</v>
      </c>
      <c r="G291">
        <v>40</v>
      </c>
      <c r="H291">
        <v>8.6999999999999993</v>
      </c>
      <c r="I291">
        <v>7.4</v>
      </c>
      <c r="J291">
        <v>0</v>
      </c>
      <c r="K291" t="s">
        <v>23</v>
      </c>
      <c r="L291">
        <v>6.2</v>
      </c>
      <c r="M291">
        <v>5.5</v>
      </c>
      <c r="N291">
        <v>5.6</v>
      </c>
    </row>
    <row r="292" spans="1:14" x14ac:dyDescent="0.35">
      <c r="A292">
        <v>291</v>
      </c>
      <c r="B292">
        <v>29</v>
      </c>
      <c r="C292" t="s">
        <v>19</v>
      </c>
      <c r="D292" t="s">
        <v>20</v>
      </c>
      <c r="E292" t="s">
        <v>31</v>
      </c>
      <c r="F292" t="s">
        <v>22</v>
      </c>
      <c r="G292">
        <v>43</v>
      </c>
      <c r="H292">
        <v>8.5</v>
      </c>
      <c r="I292">
        <v>7.5</v>
      </c>
      <c r="J292">
        <v>0</v>
      </c>
      <c r="K292" t="s">
        <v>23</v>
      </c>
      <c r="L292">
        <v>8</v>
      </c>
      <c r="M292">
        <v>2.4</v>
      </c>
      <c r="N292">
        <v>4.7</v>
      </c>
    </row>
    <row r="293" spans="1:14" x14ac:dyDescent="0.35">
      <c r="A293">
        <v>292</v>
      </c>
      <c r="B293">
        <v>51</v>
      </c>
      <c r="C293" t="s">
        <v>14</v>
      </c>
      <c r="D293" t="s">
        <v>30</v>
      </c>
      <c r="E293" t="s">
        <v>25</v>
      </c>
      <c r="F293" t="s">
        <v>22</v>
      </c>
      <c r="G293">
        <v>41</v>
      </c>
      <c r="H293">
        <v>7.3</v>
      </c>
      <c r="I293">
        <v>9.4</v>
      </c>
      <c r="J293">
        <v>0</v>
      </c>
      <c r="K293" t="s">
        <v>23</v>
      </c>
      <c r="L293">
        <v>7.2</v>
      </c>
      <c r="M293">
        <v>3.5</v>
      </c>
      <c r="N293">
        <v>6.1</v>
      </c>
    </row>
    <row r="294" spans="1:14" x14ac:dyDescent="0.35">
      <c r="A294">
        <v>293</v>
      </c>
      <c r="B294">
        <v>61</v>
      </c>
      <c r="C294" t="s">
        <v>14</v>
      </c>
      <c r="D294" t="s">
        <v>15</v>
      </c>
      <c r="E294" t="s">
        <v>31</v>
      </c>
      <c r="F294" t="s">
        <v>22</v>
      </c>
      <c r="G294">
        <v>40</v>
      </c>
      <c r="H294">
        <v>5.8</v>
      </c>
      <c r="I294">
        <v>8.1999999999999993</v>
      </c>
      <c r="J294">
        <v>0</v>
      </c>
      <c r="K294" t="s">
        <v>23</v>
      </c>
      <c r="L294">
        <v>5.9</v>
      </c>
      <c r="M294">
        <v>5.3</v>
      </c>
      <c r="N294">
        <v>6.2</v>
      </c>
    </row>
    <row r="295" spans="1:14" x14ac:dyDescent="0.35">
      <c r="A295">
        <v>294</v>
      </c>
      <c r="B295">
        <v>60</v>
      </c>
      <c r="C295" t="s">
        <v>19</v>
      </c>
      <c r="D295" t="s">
        <v>33</v>
      </c>
      <c r="E295" t="s">
        <v>38</v>
      </c>
      <c r="F295" t="s">
        <v>17</v>
      </c>
      <c r="G295">
        <v>51</v>
      </c>
      <c r="H295">
        <v>6.5</v>
      </c>
      <c r="I295">
        <v>8.1999999999999993</v>
      </c>
      <c r="J295">
        <v>1</v>
      </c>
      <c r="K295" t="s">
        <v>29</v>
      </c>
      <c r="L295">
        <v>8.4</v>
      </c>
      <c r="M295">
        <v>5.4</v>
      </c>
      <c r="N295">
        <v>4.9000000000000004</v>
      </c>
    </row>
    <row r="296" spans="1:14" x14ac:dyDescent="0.35">
      <c r="A296">
        <v>295</v>
      </c>
      <c r="B296">
        <v>32</v>
      </c>
      <c r="C296" t="s">
        <v>14</v>
      </c>
      <c r="D296" t="s">
        <v>32</v>
      </c>
      <c r="E296" t="s">
        <v>38</v>
      </c>
      <c r="F296" t="s">
        <v>39</v>
      </c>
      <c r="G296">
        <v>47</v>
      </c>
      <c r="H296">
        <v>5.6</v>
      </c>
      <c r="I296">
        <v>7.2</v>
      </c>
      <c r="J296">
        <v>1</v>
      </c>
      <c r="K296" t="s">
        <v>18</v>
      </c>
      <c r="L296">
        <v>7.8</v>
      </c>
      <c r="M296">
        <v>5.5</v>
      </c>
      <c r="N296">
        <v>4.7</v>
      </c>
    </row>
    <row r="297" spans="1:14" x14ac:dyDescent="0.35">
      <c r="A297">
        <v>296</v>
      </c>
      <c r="B297">
        <v>58</v>
      </c>
      <c r="C297" t="s">
        <v>14</v>
      </c>
      <c r="D297" t="s">
        <v>36</v>
      </c>
      <c r="E297" t="s">
        <v>38</v>
      </c>
      <c r="F297" t="s">
        <v>17</v>
      </c>
      <c r="G297">
        <v>39</v>
      </c>
      <c r="H297">
        <v>6.5</v>
      </c>
      <c r="I297">
        <v>9.4</v>
      </c>
      <c r="J297">
        <v>0</v>
      </c>
      <c r="K297" t="s">
        <v>23</v>
      </c>
      <c r="L297">
        <v>4.3</v>
      </c>
      <c r="M297">
        <v>5.2</v>
      </c>
      <c r="N297">
        <v>7.5</v>
      </c>
    </row>
    <row r="298" spans="1:14" x14ac:dyDescent="0.35">
      <c r="A298">
        <v>297</v>
      </c>
      <c r="B298">
        <v>24</v>
      </c>
      <c r="C298" t="s">
        <v>14</v>
      </c>
      <c r="D298" t="s">
        <v>36</v>
      </c>
      <c r="E298" t="s">
        <v>16</v>
      </c>
      <c r="F298" t="s">
        <v>39</v>
      </c>
      <c r="G298">
        <v>52</v>
      </c>
      <c r="H298">
        <v>5.3</v>
      </c>
      <c r="I298">
        <v>6.3</v>
      </c>
      <c r="J298">
        <v>1</v>
      </c>
      <c r="K298" t="s">
        <v>41</v>
      </c>
      <c r="L298">
        <v>8</v>
      </c>
      <c r="M298">
        <v>3.8</v>
      </c>
      <c r="N298">
        <v>4.0999999999999996</v>
      </c>
    </row>
    <row r="299" spans="1:14" x14ac:dyDescent="0.35">
      <c r="A299">
        <v>298</v>
      </c>
      <c r="B299">
        <v>29</v>
      </c>
      <c r="C299" t="s">
        <v>14</v>
      </c>
      <c r="D299" t="s">
        <v>32</v>
      </c>
      <c r="E299" t="s">
        <v>25</v>
      </c>
      <c r="F299" t="s">
        <v>22</v>
      </c>
      <c r="G299">
        <v>47</v>
      </c>
      <c r="H299">
        <v>5.9</v>
      </c>
      <c r="I299">
        <v>7.7</v>
      </c>
      <c r="J299">
        <v>1</v>
      </c>
      <c r="K299" t="s">
        <v>18</v>
      </c>
      <c r="L299">
        <v>8.8000000000000007</v>
      </c>
      <c r="M299">
        <v>3.9</v>
      </c>
      <c r="N299">
        <v>4.5</v>
      </c>
    </row>
    <row r="300" spans="1:14" x14ac:dyDescent="0.35">
      <c r="A300">
        <v>299</v>
      </c>
      <c r="B300">
        <v>29</v>
      </c>
      <c r="C300" t="s">
        <v>14</v>
      </c>
      <c r="D300" t="s">
        <v>26</v>
      </c>
      <c r="E300" t="s">
        <v>38</v>
      </c>
      <c r="F300" t="s">
        <v>17</v>
      </c>
      <c r="G300">
        <v>51</v>
      </c>
      <c r="H300">
        <v>9</v>
      </c>
      <c r="I300">
        <v>5.9</v>
      </c>
      <c r="J300">
        <v>0</v>
      </c>
      <c r="K300" t="s">
        <v>23</v>
      </c>
      <c r="L300">
        <v>9.4</v>
      </c>
      <c r="M300">
        <v>6.2</v>
      </c>
      <c r="N300">
        <v>3.2</v>
      </c>
    </row>
    <row r="301" spans="1:14" x14ac:dyDescent="0.35">
      <c r="A301">
        <v>300</v>
      </c>
      <c r="B301">
        <v>57</v>
      </c>
      <c r="C301" t="s">
        <v>40</v>
      </c>
      <c r="D301" t="s">
        <v>30</v>
      </c>
      <c r="E301" t="s">
        <v>16</v>
      </c>
      <c r="F301" t="s">
        <v>17</v>
      </c>
      <c r="G301">
        <v>50</v>
      </c>
      <c r="H301">
        <v>6.7</v>
      </c>
      <c r="I301">
        <v>8.5</v>
      </c>
      <c r="J301">
        <v>0</v>
      </c>
      <c r="K301" t="s">
        <v>23</v>
      </c>
      <c r="L301">
        <v>7.3</v>
      </c>
      <c r="M301">
        <v>5.2</v>
      </c>
      <c r="N301">
        <v>5.6</v>
      </c>
    </row>
    <row r="302" spans="1:14" x14ac:dyDescent="0.35">
      <c r="A302">
        <v>301</v>
      </c>
      <c r="B302">
        <v>46</v>
      </c>
      <c r="C302" t="s">
        <v>14</v>
      </c>
      <c r="D302" t="s">
        <v>30</v>
      </c>
      <c r="E302" t="s">
        <v>38</v>
      </c>
      <c r="F302" t="s">
        <v>17</v>
      </c>
      <c r="G302">
        <v>38</v>
      </c>
      <c r="H302">
        <v>5.6</v>
      </c>
      <c r="I302">
        <v>8</v>
      </c>
      <c r="J302">
        <v>0</v>
      </c>
      <c r="K302" t="s">
        <v>23</v>
      </c>
      <c r="L302">
        <v>5.6</v>
      </c>
      <c r="M302">
        <v>3.7</v>
      </c>
      <c r="N302">
        <v>6.2</v>
      </c>
    </row>
    <row r="303" spans="1:14" x14ac:dyDescent="0.35">
      <c r="A303">
        <v>302</v>
      </c>
      <c r="B303">
        <v>40</v>
      </c>
      <c r="C303" t="s">
        <v>14</v>
      </c>
      <c r="D303" t="s">
        <v>34</v>
      </c>
      <c r="E303" t="s">
        <v>27</v>
      </c>
      <c r="F303" t="s">
        <v>22</v>
      </c>
      <c r="G303">
        <v>40</v>
      </c>
      <c r="H303">
        <v>4.5</v>
      </c>
      <c r="I303">
        <v>6.3</v>
      </c>
      <c r="J303">
        <v>1</v>
      </c>
      <c r="K303" t="s">
        <v>18</v>
      </c>
      <c r="L303">
        <v>3.9</v>
      </c>
      <c r="M303">
        <v>3.1</v>
      </c>
      <c r="N303">
        <v>6.2</v>
      </c>
    </row>
    <row r="304" spans="1:14" x14ac:dyDescent="0.35">
      <c r="A304">
        <v>303</v>
      </c>
      <c r="B304">
        <v>27</v>
      </c>
      <c r="C304" t="s">
        <v>14</v>
      </c>
      <c r="D304" t="s">
        <v>24</v>
      </c>
      <c r="E304" t="s">
        <v>25</v>
      </c>
      <c r="F304" t="s">
        <v>17</v>
      </c>
      <c r="G304">
        <v>50</v>
      </c>
      <c r="H304">
        <v>6.1</v>
      </c>
      <c r="I304">
        <v>7.6</v>
      </c>
      <c r="J304">
        <v>0</v>
      </c>
      <c r="K304" t="s">
        <v>23</v>
      </c>
      <c r="L304">
        <v>9</v>
      </c>
      <c r="M304">
        <v>3.8</v>
      </c>
      <c r="N304">
        <v>4.3</v>
      </c>
    </row>
    <row r="305" spans="1:14" x14ac:dyDescent="0.35">
      <c r="A305">
        <v>304</v>
      </c>
      <c r="B305">
        <v>20</v>
      </c>
      <c r="C305" t="s">
        <v>19</v>
      </c>
      <c r="D305" t="s">
        <v>37</v>
      </c>
      <c r="E305" t="s">
        <v>16</v>
      </c>
      <c r="F305" t="s">
        <v>17</v>
      </c>
      <c r="G305">
        <v>49</v>
      </c>
      <c r="H305">
        <v>7.3</v>
      </c>
      <c r="I305">
        <v>8.6</v>
      </c>
      <c r="J305">
        <v>0</v>
      </c>
      <c r="K305" t="s">
        <v>23</v>
      </c>
      <c r="L305">
        <v>8</v>
      </c>
      <c r="M305">
        <v>6.6</v>
      </c>
      <c r="N305">
        <v>5.3</v>
      </c>
    </row>
    <row r="306" spans="1:14" x14ac:dyDescent="0.35">
      <c r="A306">
        <v>305</v>
      </c>
      <c r="B306">
        <v>47</v>
      </c>
      <c r="C306" t="s">
        <v>19</v>
      </c>
      <c r="D306" t="s">
        <v>20</v>
      </c>
      <c r="E306" t="s">
        <v>38</v>
      </c>
      <c r="F306" t="s">
        <v>22</v>
      </c>
      <c r="G306">
        <v>44</v>
      </c>
      <c r="H306">
        <v>6.4</v>
      </c>
      <c r="I306">
        <v>8.6999999999999993</v>
      </c>
      <c r="J306">
        <v>0</v>
      </c>
      <c r="K306" t="s">
        <v>23</v>
      </c>
      <c r="L306">
        <v>10</v>
      </c>
      <c r="M306">
        <v>7.8</v>
      </c>
      <c r="N306">
        <v>4.4000000000000004</v>
      </c>
    </row>
    <row r="307" spans="1:14" x14ac:dyDescent="0.35">
      <c r="A307">
        <v>306</v>
      </c>
      <c r="B307">
        <v>58</v>
      </c>
      <c r="C307" t="s">
        <v>14</v>
      </c>
      <c r="D307" t="s">
        <v>36</v>
      </c>
      <c r="E307" t="s">
        <v>16</v>
      </c>
      <c r="F307" t="s">
        <v>17</v>
      </c>
      <c r="G307">
        <v>45</v>
      </c>
      <c r="H307">
        <v>6.1</v>
      </c>
      <c r="I307">
        <v>8.1999999999999993</v>
      </c>
      <c r="J307">
        <v>0</v>
      </c>
      <c r="K307" t="s">
        <v>23</v>
      </c>
      <c r="L307">
        <v>8.4</v>
      </c>
      <c r="M307">
        <v>6.1</v>
      </c>
      <c r="N307">
        <v>4.9000000000000004</v>
      </c>
    </row>
    <row r="308" spans="1:14" x14ac:dyDescent="0.35">
      <c r="A308">
        <v>307</v>
      </c>
      <c r="B308">
        <v>33</v>
      </c>
      <c r="C308" t="s">
        <v>19</v>
      </c>
      <c r="D308" t="s">
        <v>33</v>
      </c>
      <c r="E308" t="s">
        <v>38</v>
      </c>
      <c r="F308" t="s">
        <v>39</v>
      </c>
      <c r="G308">
        <v>55</v>
      </c>
      <c r="H308">
        <v>6.8</v>
      </c>
      <c r="I308">
        <v>8.3000000000000007</v>
      </c>
      <c r="J308">
        <v>1</v>
      </c>
      <c r="K308" t="s">
        <v>41</v>
      </c>
      <c r="L308">
        <v>8.6</v>
      </c>
      <c r="M308">
        <v>5.6</v>
      </c>
      <c r="N308">
        <v>4.8</v>
      </c>
    </row>
    <row r="309" spans="1:14" x14ac:dyDescent="0.35">
      <c r="A309">
        <v>308</v>
      </c>
      <c r="B309">
        <v>40</v>
      </c>
      <c r="C309" t="s">
        <v>14</v>
      </c>
      <c r="D309" t="s">
        <v>37</v>
      </c>
      <c r="E309" t="s">
        <v>27</v>
      </c>
      <c r="F309" t="s">
        <v>22</v>
      </c>
      <c r="G309">
        <v>40</v>
      </c>
      <c r="H309">
        <v>6.8</v>
      </c>
      <c r="I309">
        <v>9.6999999999999993</v>
      </c>
      <c r="J309">
        <v>0</v>
      </c>
      <c r="K309" t="s">
        <v>23</v>
      </c>
      <c r="L309">
        <v>4.8</v>
      </c>
      <c r="M309">
        <v>4.3</v>
      </c>
      <c r="N309">
        <v>7.4</v>
      </c>
    </row>
    <row r="310" spans="1:14" x14ac:dyDescent="0.35">
      <c r="A310">
        <v>309</v>
      </c>
      <c r="B310">
        <v>49</v>
      </c>
      <c r="C310" t="s">
        <v>14</v>
      </c>
      <c r="D310" t="s">
        <v>26</v>
      </c>
      <c r="E310" t="s">
        <v>31</v>
      </c>
      <c r="F310" t="s">
        <v>17</v>
      </c>
      <c r="G310">
        <v>49</v>
      </c>
      <c r="H310">
        <v>7.3</v>
      </c>
      <c r="I310">
        <v>8.6999999999999993</v>
      </c>
      <c r="J310">
        <v>0</v>
      </c>
      <c r="K310" t="s">
        <v>23</v>
      </c>
      <c r="L310">
        <v>9.5</v>
      </c>
      <c r="M310">
        <v>5.5</v>
      </c>
      <c r="N310">
        <v>4.5999999999999996</v>
      </c>
    </row>
    <row r="311" spans="1:14" x14ac:dyDescent="0.35">
      <c r="A311">
        <v>310</v>
      </c>
      <c r="B311">
        <v>40</v>
      </c>
      <c r="C311" t="s">
        <v>14</v>
      </c>
      <c r="D311" t="s">
        <v>34</v>
      </c>
      <c r="E311" t="s">
        <v>38</v>
      </c>
      <c r="F311" t="s">
        <v>17</v>
      </c>
      <c r="G311">
        <v>43</v>
      </c>
      <c r="H311">
        <v>7.3</v>
      </c>
      <c r="I311">
        <v>9.3000000000000007</v>
      </c>
      <c r="J311">
        <v>0</v>
      </c>
      <c r="K311" t="s">
        <v>23</v>
      </c>
      <c r="L311">
        <v>8.3000000000000007</v>
      </c>
      <c r="M311">
        <v>2.7</v>
      </c>
      <c r="N311">
        <v>5.5</v>
      </c>
    </row>
    <row r="312" spans="1:14" x14ac:dyDescent="0.35">
      <c r="A312">
        <v>311</v>
      </c>
      <c r="B312">
        <v>28</v>
      </c>
      <c r="C312" t="s">
        <v>14</v>
      </c>
      <c r="D312" t="s">
        <v>37</v>
      </c>
      <c r="E312" t="s">
        <v>31</v>
      </c>
      <c r="F312" t="s">
        <v>17</v>
      </c>
      <c r="G312">
        <v>43</v>
      </c>
      <c r="H312">
        <v>6.1</v>
      </c>
      <c r="I312">
        <v>8.3000000000000007</v>
      </c>
      <c r="J312">
        <v>0</v>
      </c>
      <c r="K312" t="s">
        <v>23</v>
      </c>
      <c r="L312">
        <v>9.8000000000000007</v>
      </c>
      <c r="M312">
        <v>4.7</v>
      </c>
      <c r="N312">
        <v>4.3</v>
      </c>
    </row>
    <row r="313" spans="1:14" x14ac:dyDescent="0.35">
      <c r="A313">
        <v>312</v>
      </c>
      <c r="B313">
        <v>36</v>
      </c>
      <c r="C313" t="s">
        <v>14</v>
      </c>
      <c r="D313" t="s">
        <v>34</v>
      </c>
      <c r="E313" t="s">
        <v>25</v>
      </c>
      <c r="F313" t="s">
        <v>22</v>
      </c>
      <c r="G313">
        <v>53</v>
      </c>
      <c r="H313">
        <v>6</v>
      </c>
      <c r="I313">
        <v>7.2</v>
      </c>
      <c r="J313">
        <v>0</v>
      </c>
      <c r="K313" t="s">
        <v>23</v>
      </c>
      <c r="L313">
        <v>10</v>
      </c>
      <c r="M313">
        <v>6.3</v>
      </c>
      <c r="N313">
        <v>3.6</v>
      </c>
    </row>
    <row r="314" spans="1:14" x14ac:dyDescent="0.35">
      <c r="A314">
        <v>313</v>
      </c>
      <c r="B314">
        <v>24</v>
      </c>
      <c r="C314" t="s">
        <v>19</v>
      </c>
      <c r="D314" t="s">
        <v>36</v>
      </c>
      <c r="E314" t="s">
        <v>27</v>
      </c>
      <c r="F314" t="s">
        <v>39</v>
      </c>
      <c r="G314">
        <v>51</v>
      </c>
      <c r="H314">
        <v>6.2</v>
      </c>
      <c r="I314">
        <v>7.7</v>
      </c>
      <c r="J314">
        <v>1</v>
      </c>
      <c r="K314" t="s">
        <v>18</v>
      </c>
      <c r="L314">
        <v>9.6999999999999993</v>
      </c>
      <c r="M314">
        <v>4.2</v>
      </c>
      <c r="N314">
        <v>4</v>
      </c>
    </row>
    <row r="315" spans="1:14" x14ac:dyDescent="0.35">
      <c r="A315">
        <v>314</v>
      </c>
      <c r="B315">
        <v>50</v>
      </c>
      <c r="C315" t="s">
        <v>14</v>
      </c>
      <c r="D315" t="s">
        <v>36</v>
      </c>
      <c r="E315" t="s">
        <v>25</v>
      </c>
      <c r="F315" t="s">
        <v>22</v>
      </c>
      <c r="G315">
        <v>51</v>
      </c>
      <c r="H315">
        <v>7</v>
      </c>
      <c r="I315">
        <v>8.8000000000000007</v>
      </c>
      <c r="J315">
        <v>0</v>
      </c>
      <c r="K315" t="s">
        <v>23</v>
      </c>
      <c r="L315">
        <v>10</v>
      </c>
      <c r="M315">
        <v>5.5</v>
      </c>
      <c r="N315">
        <v>4.4000000000000004</v>
      </c>
    </row>
    <row r="316" spans="1:14" x14ac:dyDescent="0.35">
      <c r="A316">
        <v>315</v>
      </c>
      <c r="B316">
        <v>59</v>
      </c>
      <c r="C316" t="s">
        <v>19</v>
      </c>
      <c r="D316" t="s">
        <v>33</v>
      </c>
      <c r="E316" t="s">
        <v>31</v>
      </c>
      <c r="F316" t="s">
        <v>22</v>
      </c>
      <c r="G316">
        <v>55</v>
      </c>
      <c r="H316">
        <v>7.9</v>
      </c>
      <c r="I316">
        <v>7.2</v>
      </c>
      <c r="J316">
        <v>0</v>
      </c>
      <c r="K316" t="s">
        <v>23</v>
      </c>
      <c r="L316">
        <v>10</v>
      </c>
      <c r="M316">
        <v>6.7</v>
      </c>
      <c r="N316">
        <v>3.6</v>
      </c>
    </row>
    <row r="317" spans="1:14" x14ac:dyDescent="0.35">
      <c r="A317">
        <v>316</v>
      </c>
      <c r="B317">
        <v>57</v>
      </c>
      <c r="C317" t="s">
        <v>14</v>
      </c>
      <c r="D317" t="s">
        <v>30</v>
      </c>
      <c r="E317" t="s">
        <v>27</v>
      </c>
      <c r="F317" t="s">
        <v>17</v>
      </c>
      <c r="G317">
        <v>45</v>
      </c>
      <c r="H317">
        <v>5.7</v>
      </c>
      <c r="I317">
        <v>7.5</v>
      </c>
      <c r="J317">
        <v>1</v>
      </c>
      <c r="K317" t="s">
        <v>35</v>
      </c>
      <c r="L317">
        <v>7.5</v>
      </c>
      <c r="M317">
        <v>5.9</v>
      </c>
      <c r="N317">
        <v>5</v>
      </c>
    </row>
    <row r="318" spans="1:14" x14ac:dyDescent="0.35">
      <c r="A318">
        <v>317</v>
      </c>
      <c r="B318">
        <v>62</v>
      </c>
      <c r="C318" t="s">
        <v>14</v>
      </c>
      <c r="D318" t="s">
        <v>26</v>
      </c>
      <c r="E318" t="s">
        <v>21</v>
      </c>
      <c r="F318" t="s">
        <v>17</v>
      </c>
      <c r="G318">
        <v>50</v>
      </c>
      <c r="H318">
        <v>6</v>
      </c>
      <c r="I318">
        <v>7.4</v>
      </c>
      <c r="J318">
        <v>1</v>
      </c>
      <c r="K318" t="s">
        <v>18</v>
      </c>
      <c r="L318">
        <v>6.9</v>
      </c>
      <c r="M318">
        <v>5.4</v>
      </c>
      <c r="N318">
        <v>5.3</v>
      </c>
    </row>
    <row r="319" spans="1:14" x14ac:dyDescent="0.35">
      <c r="A319">
        <v>318</v>
      </c>
      <c r="B319">
        <v>38</v>
      </c>
      <c r="C319" t="s">
        <v>14</v>
      </c>
      <c r="D319" t="s">
        <v>15</v>
      </c>
      <c r="E319" t="s">
        <v>27</v>
      </c>
      <c r="F319" t="s">
        <v>17</v>
      </c>
      <c r="G319">
        <v>42</v>
      </c>
      <c r="H319">
        <v>5</v>
      </c>
      <c r="I319">
        <v>6.8</v>
      </c>
      <c r="J319">
        <v>1</v>
      </c>
      <c r="K319" t="s">
        <v>35</v>
      </c>
      <c r="L319">
        <v>9</v>
      </c>
      <c r="M319">
        <v>5.3</v>
      </c>
      <c r="N319">
        <v>3.9</v>
      </c>
    </row>
    <row r="320" spans="1:14" x14ac:dyDescent="0.35">
      <c r="A320">
        <v>319</v>
      </c>
      <c r="B320">
        <v>55</v>
      </c>
      <c r="C320" t="s">
        <v>19</v>
      </c>
      <c r="D320" t="s">
        <v>32</v>
      </c>
      <c r="E320" t="s">
        <v>27</v>
      </c>
      <c r="F320" t="s">
        <v>22</v>
      </c>
      <c r="G320">
        <v>47</v>
      </c>
      <c r="H320">
        <v>4</v>
      </c>
      <c r="I320">
        <v>4.7</v>
      </c>
      <c r="J320">
        <v>1</v>
      </c>
      <c r="K320" t="s">
        <v>41</v>
      </c>
      <c r="L320">
        <v>8.1999999999999993</v>
      </c>
      <c r="M320">
        <v>5.7</v>
      </c>
      <c r="N320">
        <v>3.3</v>
      </c>
    </row>
    <row r="321" spans="1:14" x14ac:dyDescent="0.35">
      <c r="A321">
        <v>320</v>
      </c>
      <c r="B321">
        <v>52</v>
      </c>
      <c r="C321" t="s">
        <v>14</v>
      </c>
      <c r="D321" t="s">
        <v>33</v>
      </c>
      <c r="E321" t="s">
        <v>21</v>
      </c>
      <c r="F321" t="s">
        <v>22</v>
      </c>
      <c r="G321">
        <v>43</v>
      </c>
      <c r="H321">
        <v>4.3</v>
      </c>
      <c r="I321">
        <v>5.7</v>
      </c>
      <c r="J321">
        <v>1</v>
      </c>
      <c r="K321" t="s">
        <v>28</v>
      </c>
      <c r="L321">
        <v>6.9</v>
      </c>
      <c r="M321">
        <v>4</v>
      </c>
      <c r="N321">
        <v>4.4000000000000004</v>
      </c>
    </row>
    <row r="322" spans="1:14" x14ac:dyDescent="0.35">
      <c r="A322">
        <v>321</v>
      </c>
      <c r="B322">
        <v>32</v>
      </c>
      <c r="C322" t="s">
        <v>19</v>
      </c>
      <c r="D322" t="s">
        <v>36</v>
      </c>
      <c r="E322" t="s">
        <v>16</v>
      </c>
      <c r="F322" t="s">
        <v>39</v>
      </c>
      <c r="G322">
        <v>45</v>
      </c>
      <c r="H322">
        <v>4.7</v>
      </c>
      <c r="I322">
        <v>6</v>
      </c>
      <c r="J322">
        <v>1</v>
      </c>
      <c r="K322" t="s">
        <v>35</v>
      </c>
      <c r="L322">
        <v>6.3</v>
      </c>
      <c r="M322">
        <v>6.1</v>
      </c>
      <c r="N322">
        <v>4.9000000000000004</v>
      </c>
    </row>
    <row r="323" spans="1:14" x14ac:dyDescent="0.35">
      <c r="A323">
        <v>322</v>
      </c>
      <c r="B323">
        <v>33</v>
      </c>
      <c r="C323" t="s">
        <v>14</v>
      </c>
      <c r="D323" t="s">
        <v>24</v>
      </c>
      <c r="E323" t="s">
        <v>16</v>
      </c>
      <c r="F323" t="s">
        <v>22</v>
      </c>
      <c r="G323">
        <v>49</v>
      </c>
      <c r="H323">
        <v>5.2</v>
      </c>
      <c r="I323">
        <v>6.4</v>
      </c>
      <c r="J323">
        <v>0</v>
      </c>
      <c r="K323" t="s">
        <v>23</v>
      </c>
      <c r="L323">
        <v>10</v>
      </c>
      <c r="M323">
        <v>3.4</v>
      </c>
      <c r="N323">
        <v>3.2</v>
      </c>
    </row>
    <row r="324" spans="1:14" x14ac:dyDescent="0.35">
      <c r="A324">
        <v>323</v>
      </c>
      <c r="B324">
        <v>52</v>
      </c>
      <c r="C324" t="s">
        <v>14</v>
      </c>
      <c r="D324" t="s">
        <v>30</v>
      </c>
      <c r="E324" t="s">
        <v>16</v>
      </c>
      <c r="F324" t="s">
        <v>17</v>
      </c>
      <c r="G324">
        <v>38</v>
      </c>
      <c r="H324">
        <v>6.9</v>
      </c>
      <c r="I324">
        <v>10</v>
      </c>
      <c r="J324">
        <v>0</v>
      </c>
      <c r="K324" t="s">
        <v>23</v>
      </c>
      <c r="L324">
        <v>7.2</v>
      </c>
      <c r="M324">
        <v>4.5</v>
      </c>
      <c r="N324">
        <v>6.4</v>
      </c>
    </row>
    <row r="325" spans="1:14" x14ac:dyDescent="0.35">
      <c r="A325">
        <v>324</v>
      </c>
      <c r="B325">
        <v>48</v>
      </c>
      <c r="C325" t="s">
        <v>14</v>
      </c>
      <c r="D325" t="s">
        <v>32</v>
      </c>
      <c r="E325" t="s">
        <v>31</v>
      </c>
      <c r="F325" t="s">
        <v>17</v>
      </c>
      <c r="G325">
        <v>61</v>
      </c>
      <c r="H325">
        <v>4.5999999999999996</v>
      </c>
      <c r="I325">
        <v>4.3</v>
      </c>
      <c r="J325">
        <v>1</v>
      </c>
      <c r="K325" t="s">
        <v>18</v>
      </c>
      <c r="L325">
        <v>10</v>
      </c>
      <c r="M325">
        <v>4.8</v>
      </c>
      <c r="N325">
        <v>2.1</v>
      </c>
    </row>
    <row r="326" spans="1:14" x14ac:dyDescent="0.35">
      <c r="A326">
        <v>325</v>
      </c>
      <c r="B326">
        <v>62</v>
      </c>
      <c r="C326" t="s">
        <v>14</v>
      </c>
      <c r="D326" t="s">
        <v>24</v>
      </c>
      <c r="E326" t="s">
        <v>27</v>
      </c>
      <c r="F326" t="s">
        <v>17</v>
      </c>
      <c r="G326">
        <v>36</v>
      </c>
      <c r="H326">
        <v>6.2</v>
      </c>
      <c r="I326">
        <v>9.1999999999999993</v>
      </c>
      <c r="J326">
        <v>0</v>
      </c>
      <c r="K326" t="s">
        <v>23</v>
      </c>
      <c r="L326">
        <v>6</v>
      </c>
      <c r="M326">
        <v>4.8</v>
      </c>
      <c r="N326">
        <v>6.6</v>
      </c>
    </row>
    <row r="327" spans="1:14" x14ac:dyDescent="0.35">
      <c r="A327">
        <v>326</v>
      </c>
      <c r="B327">
        <v>55</v>
      </c>
      <c r="C327" t="s">
        <v>14</v>
      </c>
      <c r="D327" t="s">
        <v>33</v>
      </c>
      <c r="E327" t="s">
        <v>38</v>
      </c>
      <c r="F327" t="s">
        <v>22</v>
      </c>
      <c r="G327">
        <v>35</v>
      </c>
      <c r="H327">
        <v>7.5</v>
      </c>
      <c r="I327">
        <v>9.8000000000000007</v>
      </c>
      <c r="J327">
        <v>0</v>
      </c>
      <c r="K327" t="s">
        <v>23</v>
      </c>
      <c r="L327">
        <v>6.2</v>
      </c>
      <c r="M327">
        <v>3.7</v>
      </c>
      <c r="N327">
        <v>6.8</v>
      </c>
    </row>
    <row r="328" spans="1:14" x14ac:dyDescent="0.35">
      <c r="A328">
        <v>327</v>
      </c>
      <c r="B328">
        <v>63</v>
      </c>
      <c r="C328" t="s">
        <v>14</v>
      </c>
      <c r="D328" t="s">
        <v>37</v>
      </c>
      <c r="E328" t="s">
        <v>21</v>
      </c>
      <c r="F328" t="s">
        <v>17</v>
      </c>
      <c r="G328">
        <v>54</v>
      </c>
      <c r="H328">
        <v>5</v>
      </c>
      <c r="I328">
        <v>5.5</v>
      </c>
      <c r="J328">
        <v>1</v>
      </c>
      <c r="K328" t="s">
        <v>28</v>
      </c>
      <c r="L328">
        <v>7.9</v>
      </c>
      <c r="M328">
        <v>7.5</v>
      </c>
      <c r="N328">
        <v>3.8</v>
      </c>
    </row>
    <row r="329" spans="1:14" x14ac:dyDescent="0.35">
      <c r="A329">
        <v>328</v>
      </c>
      <c r="B329">
        <v>29</v>
      </c>
      <c r="C329" t="s">
        <v>19</v>
      </c>
      <c r="D329" t="s">
        <v>15</v>
      </c>
      <c r="E329" t="s">
        <v>38</v>
      </c>
      <c r="F329" t="s">
        <v>39</v>
      </c>
      <c r="G329">
        <v>51</v>
      </c>
      <c r="H329">
        <v>5.5</v>
      </c>
      <c r="I329">
        <v>6.6</v>
      </c>
      <c r="J329">
        <v>1</v>
      </c>
      <c r="K329" t="s">
        <v>41</v>
      </c>
      <c r="L329">
        <v>10</v>
      </c>
      <c r="M329">
        <v>6.4</v>
      </c>
      <c r="N329">
        <v>3.3</v>
      </c>
    </row>
    <row r="330" spans="1:14" x14ac:dyDescent="0.35">
      <c r="A330">
        <v>329</v>
      </c>
      <c r="B330">
        <v>50</v>
      </c>
      <c r="C330" t="s">
        <v>14</v>
      </c>
      <c r="D330" t="s">
        <v>34</v>
      </c>
      <c r="E330" t="s">
        <v>31</v>
      </c>
      <c r="F330" t="s">
        <v>22</v>
      </c>
      <c r="G330">
        <v>49</v>
      </c>
      <c r="H330">
        <v>4.2</v>
      </c>
      <c r="I330">
        <v>4.9000000000000004</v>
      </c>
      <c r="J330">
        <v>1</v>
      </c>
      <c r="K330" t="s">
        <v>18</v>
      </c>
      <c r="L330">
        <v>9.1999999999999993</v>
      </c>
      <c r="M330">
        <v>3.9</v>
      </c>
      <c r="N330">
        <v>2.9</v>
      </c>
    </row>
    <row r="331" spans="1:14" x14ac:dyDescent="0.35">
      <c r="A331">
        <v>330</v>
      </c>
      <c r="B331">
        <v>25</v>
      </c>
      <c r="C331" t="s">
        <v>19</v>
      </c>
      <c r="D331" t="s">
        <v>32</v>
      </c>
      <c r="E331" t="s">
        <v>21</v>
      </c>
      <c r="F331" t="s">
        <v>22</v>
      </c>
      <c r="G331">
        <v>50</v>
      </c>
      <c r="H331">
        <v>4.8</v>
      </c>
      <c r="I331">
        <v>5.7</v>
      </c>
      <c r="J331">
        <v>1</v>
      </c>
      <c r="K331" t="s">
        <v>18</v>
      </c>
      <c r="L331">
        <v>9.6999999999999993</v>
      </c>
      <c r="M331">
        <v>2</v>
      </c>
      <c r="N331">
        <v>3</v>
      </c>
    </row>
    <row r="332" spans="1:14" x14ac:dyDescent="0.35">
      <c r="A332">
        <v>331</v>
      </c>
      <c r="B332">
        <v>20</v>
      </c>
      <c r="C332" t="s">
        <v>14</v>
      </c>
      <c r="D332" t="s">
        <v>32</v>
      </c>
      <c r="E332" t="s">
        <v>38</v>
      </c>
      <c r="F332" t="s">
        <v>22</v>
      </c>
      <c r="G332">
        <v>44</v>
      </c>
      <c r="H332">
        <v>8.3000000000000007</v>
      </c>
      <c r="I332">
        <v>7.7</v>
      </c>
      <c r="J332">
        <v>0</v>
      </c>
      <c r="K332" t="s">
        <v>23</v>
      </c>
      <c r="L332">
        <v>10</v>
      </c>
      <c r="M332">
        <v>4</v>
      </c>
      <c r="N332">
        <v>3.9</v>
      </c>
    </row>
    <row r="333" spans="1:14" x14ac:dyDescent="0.35">
      <c r="A333">
        <v>332</v>
      </c>
      <c r="B333">
        <v>26</v>
      </c>
      <c r="C333" t="s">
        <v>19</v>
      </c>
      <c r="D333" t="s">
        <v>33</v>
      </c>
      <c r="E333" t="s">
        <v>31</v>
      </c>
      <c r="F333" t="s">
        <v>22</v>
      </c>
      <c r="G333">
        <v>37</v>
      </c>
      <c r="H333">
        <v>7</v>
      </c>
      <c r="I333">
        <v>10</v>
      </c>
      <c r="J333">
        <v>0</v>
      </c>
      <c r="K333" t="s">
        <v>23</v>
      </c>
      <c r="L333">
        <v>9.9</v>
      </c>
      <c r="M333">
        <v>6</v>
      </c>
      <c r="N333">
        <v>5</v>
      </c>
    </row>
    <row r="334" spans="1:14" x14ac:dyDescent="0.35">
      <c r="A334">
        <v>333</v>
      </c>
      <c r="B334">
        <v>46</v>
      </c>
      <c r="C334" t="s">
        <v>19</v>
      </c>
      <c r="D334" t="s">
        <v>32</v>
      </c>
      <c r="E334" t="s">
        <v>31</v>
      </c>
      <c r="F334" t="s">
        <v>39</v>
      </c>
      <c r="G334">
        <v>45</v>
      </c>
      <c r="H334">
        <v>9</v>
      </c>
      <c r="I334">
        <v>6.5</v>
      </c>
      <c r="J334">
        <v>0</v>
      </c>
      <c r="K334" t="s">
        <v>23</v>
      </c>
      <c r="L334">
        <v>9.4</v>
      </c>
      <c r="M334">
        <v>4.8</v>
      </c>
      <c r="N334">
        <v>3.6</v>
      </c>
    </row>
    <row r="335" spans="1:14" x14ac:dyDescent="0.35">
      <c r="A335">
        <v>334</v>
      </c>
      <c r="B335">
        <v>40</v>
      </c>
      <c r="C335" t="s">
        <v>14</v>
      </c>
      <c r="D335" t="s">
        <v>34</v>
      </c>
      <c r="E335" t="s">
        <v>31</v>
      </c>
      <c r="F335" t="s">
        <v>39</v>
      </c>
      <c r="G335">
        <v>39</v>
      </c>
      <c r="H335">
        <v>5.0999999999999996</v>
      </c>
      <c r="I335">
        <v>7.2</v>
      </c>
      <c r="J335">
        <v>0</v>
      </c>
      <c r="K335" t="s">
        <v>23</v>
      </c>
      <c r="L335">
        <v>6.4</v>
      </c>
      <c r="M335">
        <v>3.4</v>
      </c>
      <c r="N335">
        <v>5.4</v>
      </c>
    </row>
    <row r="336" spans="1:14" x14ac:dyDescent="0.35">
      <c r="A336">
        <v>335</v>
      </c>
      <c r="B336">
        <v>47</v>
      </c>
      <c r="C336" t="s">
        <v>14</v>
      </c>
      <c r="D336" t="s">
        <v>34</v>
      </c>
      <c r="E336" t="s">
        <v>21</v>
      </c>
      <c r="F336" t="s">
        <v>39</v>
      </c>
      <c r="G336">
        <v>52</v>
      </c>
      <c r="H336">
        <v>8.5</v>
      </c>
      <c r="I336">
        <v>6.6</v>
      </c>
      <c r="J336">
        <v>0</v>
      </c>
      <c r="K336" t="s">
        <v>23</v>
      </c>
      <c r="L336">
        <v>10</v>
      </c>
      <c r="M336">
        <v>4.5</v>
      </c>
      <c r="N336">
        <v>3.3</v>
      </c>
    </row>
    <row r="337" spans="1:14" x14ac:dyDescent="0.35">
      <c r="A337">
        <v>336</v>
      </c>
      <c r="B337">
        <v>35</v>
      </c>
      <c r="C337" t="s">
        <v>19</v>
      </c>
      <c r="D337" t="s">
        <v>24</v>
      </c>
      <c r="E337" t="s">
        <v>38</v>
      </c>
      <c r="F337" t="s">
        <v>22</v>
      </c>
      <c r="G337">
        <v>43</v>
      </c>
      <c r="H337">
        <v>5.0999999999999996</v>
      </c>
      <c r="I337">
        <v>6.9</v>
      </c>
      <c r="J337">
        <v>1</v>
      </c>
      <c r="K337" t="s">
        <v>28</v>
      </c>
      <c r="L337">
        <v>7.7</v>
      </c>
      <c r="M337">
        <v>5.5</v>
      </c>
      <c r="N337">
        <v>4.5999999999999996</v>
      </c>
    </row>
    <row r="338" spans="1:14" x14ac:dyDescent="0.35">
      <c r="A338">
        <v>337</v>
      </c>
      <c r="B338">
        <v>42</v>
      </c>
      <c r="C338" t="s">
        <v>19</v>
      </c>
      <c r="D338" t="s">
        <v>37</v>
      </c>
      <c r="E338" t="s">
        <v>38</v>
      </c>
      <c r="F338" t="s">
        <v>17</v>
      </c>
      <c r="G338">
        <v>38</v>
      </c>
      <c r="H338">
        <v>5.4</v>
      </c>
      <c r="I338">
        <v>7.9</v>
      </c>
      <c r="J338">
        <v>0</v>
      </c>
      <c r="K338" t="s">
        <v>23</v>
      </c>
      <c r="L338">
        <v>9.3000000000000007</v>
      </c>
      <c r="M338">
        <v>4.7</v>
      </c>
      <c r="N338">
        <v>4.3</v>
      </c>
    </row>
    <row r="339" spans="1:14" x14ac:dyDescent="0.35">
      <c r="A339">
        <v>338</v>
      </c>
      <c r="B339">
        <v>39</v>
      </c>
      <c r="C339" t="s">
        <v>14</v>
      </c>
      <c r="D339" t="s">
        <v>34</v>
      </c>
      <c r="E339" t="s">
        <v>25</v>
      </c>
      <c r="F339" t="s">
        <v>22</v>
      </c>
      <c r="G339">
        <v>42</v>
      </c>
      <c r="H339">
        <v>9</v>
      </c>
      <c r="I339">
        <v>6.8</v>
      </c>
      <c r="J339">
        <v>0</v>
      </c>
      <c r="K339" t="s">
        <v>23</v>
      </c>
      <c r="L339">
        <v>7</v>
      </c>
      <c r="M339">
        <v>3.8</v>
      </c>
      <c r="N339">
        <v>4.9000000000000004</v>
      </c>
    </row>
    <row r="340" spans="1:14" x14ac:dyDescent="0.35">
      <c r="A340">
        <v>339</v>
      </c>
      <c r="B340">
        <v>57</v>
      </c>
      <c r="C340" t="s">
        <v>14</v>
      </c>
      <c r="D340" t="s">
        <v>15</v>
      </c>
      <c r="E340" t="s">
        <v>31</v>
      </c>
      <c r="F340" t="s">
        <v>17</v>
      </c>
      <c r="G340">
        <v>48</v>
      </c>
      <c r="H340">
        <v>4.9000000000000004</v>
      </c>
      <c r="I340">
        <v>6.1</v>
      </c>
      <c r="J340">
        <v>1</v>
      </c>
      <c r="K340" t="s">
        <v>18</v>
      </c>
      <c r="L340">
        <v>7.6</v>
      </c>
      <c r="M340">
        <v>5.7</v>
      </c>
      <c r="N340">
        <v>4.2</v>
      </c>
    </row>
    <row r="341" spans="1:14" x14ac:dyDescent="0.35">
      <c r="A341">
        <v>340</v>
      </c>
      <c r="B341">
        <v>44</v>
      </c>
      <c r="C341" t="s">
        <v>19</v>
      </c>
      <c r="D341" t="s">
        <v>32</v>
      </c>
      <c r="E341" t="s">
        <v>16</v>
      </c>
      <c r="F341" t="s">
        <v>17</v>
      </c>
      <c r="G341">
        <v>40</v>
      </c>
      <c r="H341">
        <v>8.6</v>
      </c>
      <c r="I341">
        <v>7.6</v>
      </c>
      <c r="J341">
        <v>0</v>
      </c>
      <c r="K341" t="s">
        <v>23</v>
      </c>
      <c r="L341">
        <v>7.1</v>
      </c>
      <c r="M341">
        <v>6.2</v>
      </c>
      <c r="N341">
        <v>5.3</v>
      </c>
    </row>
    <row r="342" spans="1:14" x14ac:dyDescent="0.35">
      <c r="A342">
        <v>341</v>
      </c>
      <c r="B342">
        <v>47</v>
      </c>
      <c r="C342" t="s">
        <v>14</v>
      </c>
      <c r="D342" t="s">
        <v>24</v>
      </c>
      <c r="E342" t="s">
        <v>27</v>
      </c>
      <c r="F342" t="s">
        <v>39</v>
      </c>
      <c r="G342">
        <v>38</v>
      </c>
      <c r="H342">
        <v>6.2</v>
      </c>
      <c r="I342">
        <v>8.9</v>
      </c>
      <c r="J342">
        <v>0</v>
      </c>
      <c r="K342" t="s">
        <v>23</v>
      </c>
      <c r="L342">
        <v>8.9</v>
      </c>
      <c r="M342">
        <v>3.6</v>
      </c>
      <c r="N342">
        <v>5</v>
      </c>
    </row>
    <row r="343" spans="1:14" x14ac:dyDescent="0.35">
      <c r="A343">
        <v>342</v>
      </c>
      <c r="B343">
        <v>24</v>
      </c>
      <c r="C343" t="s">
        <v>19</v>
      </c>
      <c r="D343" t="s">
        <v>36</v>
      </c>
      <c r="E343" t="s">
        <v>25</v>
      </c>
      <c r="F343" t="s">
        <v>17</v>
      </c>
      <c r="G343">
        <v>46</v>
      </c>
      <c r="H343">
        <v>4.5999999999999996</v>
      </c>
      <c r="I343">
        <v>5.8</v>
      </c>
      <c r="J343">
        <v>1</v>
      </c>
      <c r="K343" t="s">
        <v>18</v>
      </c>
      <c r="L343">
        <v>6.3</v>
      </c>
      <c r="M343">
        <v>5.5</v>
      </c>
      <c r="N343">
        <v>4.7</v>
      </c>
    </row>
    <row r="344" spans="1:14" x14ac:dyDescent="0.35">
      <c r="A344">
        <v>343</v>
      </c>
      <c r="B344">
        <v>40</v>
      </c>
      <c r="C344" t="s">
        <v>14</v>
      </c>
      <c r="D344" t="s">
        <v>24</v>
      </c>
      <c r="E344" t="s">
        <v>25</v>
      </c>
      <c r="F344" t="s">
        <v>39</v>
      </c>
      <c r="G344">
        <v>46</v>
      </c>
      <c r="H344">
        <v>4.0999999999999996</v>
      </c>
      <c r="I344">
        <v>5</v>
      </c>
      <c r="J344">
        <v>1</v>
      </c>
      <c r="K344" t="s">
        <v>28</v>
      </c>
      <c r="L344">
        <v>6.7</v>
      </c>
      <c r="M344">
        <v>4.0999999999999996</v>
      </c>
      <c r="N344">
        <v>4.0999999999999996</v>
      </c>
    </row>
    <row r="345" spans="1:14" x14ac:dyDescent="0.35">
      <c r="A345">
        <v>344</v>
      </c>
      <c r="B345">
        <v>37</v>
      </c>
      <c r="C345" t="s">
        <v>14</v>
      </c>
      <c r="D345" t="s">
        <v>15</v>
      </c>
      <c r="E345" t="s">
        <v>21</v>
      </c>
      <c r="F345" t="s">
        <v>39</v>
      </c>
      <c r="G345">
        <v>40</v>
      </c>
      <c r="H345">
        <v>6.4</v>
      </c>
      <c r="I345">
        <v>9</v>
      </c>
      <c r="J345">
        <v>0</v>
      </c>
      <c r="K345" t="s">
        <v>23</v>
      </c>
      <c r="L345">
        <v>5.2</v>
      </c>
      <c r="M345">
        <v>4.8</v>
      </c>
      <c r="N345">
        <v>6.9</v>
      </c>
    </row>
    <row r="346" spans="1:14" x14ac:dyDescent="0.35">
      <c r="A346">
        <v>345</v>
      </c>
      <c r="B346">
        <v>25</v>
      </c>
      <c r="C346" t="s">
        <v>19</v>
      </c>
      <c r="D346" t="s">
        <v>30</v>
      </c>
      <c r="E346" t="s">
        <v>25</v>
      </c>
      <c r="F346" t="s">
        <v>39</v>
      </c>
      <c r="G346">
        <v>41</v>
      </c>
      <c r="H346">
        <v>4.5</v>
      </c>
      <c r="I346">
        <v>6.2</v>
      </c>
      <c r="J346">
        <v>0</v>
      </c>
      <c r="K346" t="s">
        <v>23</v>
      </c>
      <c r="L346">
        <v>4.7</v>
      </c>
      <c r="M346">
        <v>4.4000000000000004</v>
      </c>
      <c r="N346">
        <v>5.7</v>
      </c>
    </row>
    <row r="347" spans="1:14" x14ac:dyDescent="0.35">
      <c r="A347">
        <v>346</v>
      </c>
      <c r="B347">
        <v>48</v>
      </c>
      <c r="C347" t="s">
        <v>19</v>
      </c>
      <c r="D347" t="s">
        <v>24</v>
      </c>
      <c r="E347" t="s">
        <v>38</v>
      </c>
      <c r="F347" t="s">
        <v>22</v>
      </c>
      <c r="G347">
        <v>46</v>
      </c>
      <c r="H347">
        <v>5.8</v>
      </c>
      <c r="I347">
        <v>7.5</v>
      </c>
      <c r="J347">
        <v>0</v>
      </c>
      <c r="K347" t="s">
        <v>23</v>
      </c>
      <c r="L347">
        <v>6.3</v>
      </c>
      <c r="M347">
        <v>4.0999999999999996</v>
      </c>
      <c r="N347">
        <v>5.6</v>
      </c>
    </row>
    <row r="348" spans="1:14" x14ac:dyDescent="0.35">
      <c r="A348">
        <v>347</v>
      </c>
      <c r="B348">
        <v>38</v>
      </c>
      <c r="C348" t="s">
        <v>14</v>
      </c>
      <c r="D348" t="s">
        <v>36</v>
      </c>
      <c r="E348" t="s">
        <v>21</v>
      </c>
      <c r="F348" t="s">
        <v>17</v>
      </c>
      <c r="G348">
        <v>33</v>
      </c>
      <c r="H348">
        <v>3.3</v>
      </c>
      <c r="I348">
        <v>5.2</v>
      </c>
      <c r="J348">
        <v>1</v>
      </c>
      <c r="K348" t="s">
        <v>29</v>
      </c>
      <c r="L348">
        <v>5.9</v>
      </c>
      <c r="M348">
        <v>4</v>
      </c>
      <c r="N348">
        <v>4.7</v>
      </c>
    </row>
    <row r="349" spans="1:14" x14ac:dyDescent="0.35">
      <c r="A349">
        <v>348</v>
      </c>
      <c r="B349">
        <v>52</v>
      </c>
      <c r="C349" t="s">
        <v>14</v>
      </c>
      <c r="D349" t="s">
        <v>34</v>
      </c>
      <c r="E349" t="s">
        <v>21</v>
      </c>
      <c r="F349" t="s">
        <v>17</v>
      </c>
      <c r="G349">
        <v>33</v>
      </c>
      <c r="H349">
        <v>6.7</v>
      </c>
      <c r="I349">
        <v>10</v>
      </c>
      <c r="J349">
        <v>0</v>
      </c>
      <c r="K349" t="s">
        <v>23</v>
      </c>
      <c r="L349">
        <v>4.8</v>
      </c>
      <c r="M349">
        <v>4.4000000000000004</v>
      </c>
      <c r="N349">
        <v>7.6</v>
      </c>
    </row>
    <row r="350" spans="1:14" x14ac:dyDescent="0.35">
      <c r="A350">
        <v>349</v>
      </c>
      <c r="B350">
        <v>20</v>
      </c>
      <c r="C350" t="s">
        <v>19</v>
      </c>
      <c r="D350" t="s">
        <v>20</v>
      </c>
      <c r="E350" t="s">
        <v>16</v>
      </c>
      <c r="F350" t="s">
        <v>22</v>
      </c>
      <c r="G350">
        <v>39</v>
      </c>
      <c r="H350">
        <v>3.9</v>
      </c>
      <c r="I350">
        <v>5.4</v>
      </c>
      <c r="J350">
        <v>1</v>
      </c>
      <c r="K350" t="s">
        <v>35</v>
      </c>
      <c r="L350">
        <v>4.0999999999999996</v>
      </c>
      <c r="M350">
        <v>2</v>
      </c>
      <c r="N350">
        <v>5.7</v>
      </c>
    </row>
    <row r="351" spans="1:14" x14ac:dyDescent="0.35">
      <c r="A351">
        <v>350</v>
      </c>
      <c r="B351">
        <v>64</v>
      </c>
      <c r="C351" t="s">
        <v>19</v>
      </c>
      <c r="D351" t="s">
        <v>20</v>
      </c>
      <c r="E351" t="s">
        <v>31</v>
      </c>
      <c r="F351" t="s">
        <v>22</v>
      </c>
      <c r="G351">
        <v>43</v>
      </c>
      <c r="H351">
        <v>6.1</v>
      </c>
      <c r="I351">
        <v>8.4</v>
      </c>
      <c r="J351">
        <v>1</v>
      </c>
      <c r="K351" t="s">
        <v>35</v>
      </c>
      <c r="L351">
        <v>8</v>
      </c>
      <c r="M351">
        <v>3.3</v>
      </c>
      <c r="N351">
        <v>5.2</v>
      </c>
    </row>
    <row r="352" spans="1:14" x14ac:dyDescent="0.35">
      <c r="A352">
        <v>351</v>
      </c>
      <c r="B352">
        <v>22</v>
      </c>
      <c r="C352" t="s">
        <v>14</v>
      </c>
      <c r="D352" t="s">
        <v>20</v>
      </c>
      <c r="E352" t="s">
        <v>25</v>
      </c>
      <c r="F352" t="s">
        <v>17</v>
      </c>
      <c r="G352">
        <v>47</v>
      </c>
      <c r="H352">
        <v>4.0999999999999996</v>
      </c>
      <c r="I352">
        <v>5</v>
      </c>
      <c r="J352">
        <v>1</v>
      </c>
      <c r="K352" t="s">
        <v>28</v>
      </c>
      <c r="L352">
        <v>8.5</v>
      </c>
      <c r="M352">
        <v>7.3</v>
      </c>
      <c r="N352">
        <v>3.2</v>
      </c>
    </row>
    <row r="353" spans="1:14" x14ac:dyDescent="0.35">
      <c r="A353">
        <v>352</v>
      </c>
      <c r="B353">
        <v>61</v>
      </c>
      <c r="C353" t="s">
        <v>19</v>
      </c>
      <c r="D353" t="s">
        <v>30</v>
      </c>
      <c r="E353" t="s">
        <v>31</v>
      </c>
      <c r="F353" t="s">
        <v>22</v>
      </c>
      <c r="G353">
        <v>56</v>
      </c>
      <c r="H353">
        <v>8</v>
      </c>
      <c r="I353">
        <v>6.8</v>
      </c>
      <c r="J353">
        <v>1</v>
      </c>
      <c r="K353" t="s">
        <v>18</v>
      </c>
      <c r="L353">
        <v>10</v>
      </c>
      <c r="M353">
        <v>6.7</v>
      </c>
      <c r="N353">
        <v>3.4</v>
      </c>
    </row>
    <row r="354" spans="1:14" x14ac:dyDescent="0.35">
      <c r="A354">
        <v>353</v>
      </c>
      <c r="B354">
        <v>40</v>
      </c>
      <c r="C354" t="s">
        <v>19</v>
      </c>
      <c r="D354" t="s">
        <v>36</v>
      </c>
      <c r="E354" t="s">
        <v>31</v>
      </c>
      <c r="F354" t="s">
        <v>22</v>
      </c>
      <c r="G354">
        <v>51</v>
      </c>
      <c r="H354">
        <v>3</v>
      </c>
      <c r="I354">
        <v>3</v>
      </c>
      <c r="J354">
        <v>1</v>
      </c>
      <c r="K354" t="s">
        <v>29</v>
      </c>
      <c r="L354">
        <v>8.1</v>
      </c>
      <c r="M354">
        <v>5.9</v>
      </c>
      <c r="N354">
        <v>2.4</v>
      </c>
    </row>
    <row r="355" spans="1:14" x14ac:dyDescent="0.35">
      <c r="A355">
        <v>354</v>
      </c>
      <c r="B355">
        <v>54</v>
      </c>
      <c r="C355" t="s">
        <v>19</v>
      </c>
      <c r="D355" t="s">
        <v>15</v>
      </c>
      <c r="E355" t="s">
        <v>31</v>
      </c>
      <c r="F355" t="s">
        <v>17</v>
      </c>
      <c r="G355">
        <v>43</v>
      </c>
      <c r="H355">
        <v>5.8</v>
      </c>
      <c r="I355">
        <v>7.9</v>
      </c>
      <c r="J355">
        <v>0</v>
      </c>
      <c r="K355" t="s">
        <v>23</v>
      </c>
      <c r="L355">
        <v>5.2</v>
      </c>
      <c r="M355">
        <v>3.5</v>
      </c>
      <c r="N355">
        <v>6.4</v>
      </c>
    </row>
    <row r="356" spans="1:14" x14ac:dyDescent="0.35">
      <c r="A356">
        <v>355</v>
      </c>
      <c r="B356">
        <v>60</v>
      </c>
      <c r="C356" t="s">
        <v>19</v>
      </c>
      <c r="D356" t="s">
        <v>33</v>
      </c>
      <c r="E356" t="s">
        <v>21</v>
      </c>
      <c r="F356" t="s">
        <v>39</v>
      </c>
      <c r="G356">
        <v>44</v>
      </c>
      <c r="H356">
        <v>7</v>
      </c>
      <c r="I356">
        <v>9.5</v>
      </c>
      <c r="J356">
        <v>0</v>
      </c>
      <c r="K356" t="s">
        <v>23</v>
      </c>
      <c r="L356">
        <v>8.3000000000000007</v>
      </c>
      <c r="M356">
        <v>2.8</v>
      </c>
      <c r="N356">
        <v>5.6</v>
      </c>
    </row>
    <row r="357" spans="1:14" x14ac:dyDescent="0.35">
      <c r="A357">
        <v>356</v>
      </c>
      <c r="B357">
        <v>59</v>
      </c>
      <c r="C357" t="s">
        <v>14</v>
      </c>
      <c r="D357" t="s">
        <v>20</v>
      </c>
      <c r="E357" t="s">
        <v>31</v>
      </c>
      <c r="F357" t="s">
        <v>17</v>
      </c>
      <c r="G357">
        <v>36</v>
      </c>
      <c r="H357">
        <v>6.7</v>
      </c>
      <c r="I357">
        <v>10</v>
      </c>
      <c r="J357">
        <v>1</v>
      </c>
      <c r="K357" t="s">
        <v>18</v>
      </c>
      <c r="L357">
        <v>6.5</v>
      </c>
      <c r="M357">
        <v>3.5</v>
      </c>
      <c r="N357">
        <v>6.8</v>
      </c>
    </row>
    <row r="358" spans="1:14" x14ac:dyDescent="0.35">
      <c r="A358">
        <v>357</v>
      </c>
      <c r="B358">
        <v>22</v>
      </c>
      <c r="C358" t="s">
        <v>19</v>
      </c>
      <c r="D358" t="s">
        <v>33</v>
      </c>
      <c r="E358" t="s">
        <v>25</v>
      </c>
      <c r="F358" t="s">
        <v>22</v>
      </c>
      <c r="G358">
        <v>44</v>
      </c>
      <c r="H358">
        <v>4.3</v>
      </c>
      <c r="I358">
        <v>5.6</v>
      </c>
      <c r="J358">
        <v>1</v>
      </c>
      <c r="K358" t="s">
        <v>28</v>
      </c>
      <c r="L358">
        <v>5.6</v>
      </c>
      <c r="M358">
        <v>4.4000000000000004</v>
      </c>
      <c r="N358">
        <v>5</v>
      </c>
    </row>
    <row r="359" spans="1:14" x14ac:dyDescent="0.35">
      <c r="A359">
        <v>358</v>
      </c>
      <c r="B359">
        <v>44</v>
      </c>
      <c r="C359" t="s">
        <v>19</v>
      </c>
      <c r="D359" t="s">
        <v>30</v>
      </c>
      <c r="E359" t="s">
        <v>21</v>
      </c>
      <c r="F359" t="s">
        <v>22</v>
      </c>
      <c r="G359">
        <v>42</v>
      </c>
      <c r="H359">
        <v>3.6</v>
      </c>
      <c r="I359">
        <v>4.7</v>
      </c>
      <c r="J359">
        <v>1</v>
      </c>
      <c r="K359" t="s">
        <v>18</v>
      </c>
      <c r="L359">
        <v>7.1</v>
      </c>
      <c r="M359">
        <v>5.8</v>
      </c>
      <c r="N359">
        <v>3.8</v>
      </c>
    </row>
    <row r="360" spans="1:14" x14ac:dyDescent="0.35">
      <c r="A360">
        <v>359</v>
      </c>
      <c r="B360">
        <v>64</v>
      </c>
      <c r="C360" t="s">
        <v>14</v>
      </c>
      <c r="D360" t="s">
        <v>33</v>
      </c>
      <c r="E360" t="s">
        <v>25</v>
      </c>
      <c r="F360" t="s">
        <v>22</v>
      </c>
      <c r="G360">
        <v>47</v>
      </c>
      <c r="H360">
        <v>7.4</v>
      </c>
      <c r="I360">
        <v>8.6999999999999993</v>
      </c>
      <c r="J360">
        <v>1</v>
      </c>
      <c r="K360" t="s">
        <v>28</v>
      </c>
      <c r="L360">
        <v>7.1</v>
      </c>
      <c r="M360">
        <v>4.9000000000000004</v>
      </c>
      <c r="N360">
        <v>5.8</v>
      </c>
    </row>
    <row r="361" spans="1:14" x14ac:dyDescent="0.35">
      <c r="A361">
        <v>360</v>
      </c>
      <c r="B361">
        <v>57</v>
      </c>
      <c r="C361" t="s">
        <v>14</v>
      </c>
      <c r="D361" t="s">
        <v>32</v>
      </c>
      <c r="E361" t="s">
        <v>21</v>
      </c>
      <c r="F361" t="s">
        <v>22</v>
      </c>
      <c r="G361">
        <v>38</v>
      </c>
      <c r="H361">
        <v>6</v>
      </c>
      <c r="I361">
        <v>8.6999999999999993</v>
      </c>
      <c r="J361">
        <v>1</v>
      </c>
      <c r="K361" t="s">
        <v>35</v>
      </c>
      <c r="L361">
        <v>7.2</v>
      </c>
      <c r="M361">
        <v>4.9000000000000004</v>
      </c>
      <c r="N361">
        <v>5.8</v>
      </c>
    </row>
    <row r="362" spans="1:14" x14ac:dyDescent="0.35">
      <c r="A362">
        <v>361</v>
      </c>
      <c r="B362">
        <v>64</v>
      </c>
      <c r="C362" t="s">
        <v>14</v>
      </c>
      <c r="D362" t="s">
        <v>30</v>
      </c>
      <c r="E362" t="s">
        <v>27</v>
      </c>
      <c r="F362" t="s">
        <v>22</v>
      </c>
      <c r="G362">
        <v>49</v>
      </c>
      <c r="H362">
        <v>4.5999999999999996</v>
      </c>
      <c r="I362">
        <v>5.5</v>
      </c>
      <c r="J362">
        <v>1</v>
      </c>
      <c r="K362" t="s">
        <v>18</v>
      </c>
      <c r="L362">
        <v>9.5</v>
      </c>
      <c r="M362">
        <v>5</v>
      </c>
      <c r="N362">
        <v>3</v>
      </c>
    </row>
    <row r="363" spans="1:14" x14ac:dyDescent="0.35">
      <c r="A363">
        <v>362</v>
      </c>
      <c r="B363">
        <v>39</v>
      </c>
      <c r="C363" t="s">
        <v>19</v>
      </c>
      <c r="D363" t="s">
        <v>33</v>
      </c>
      <c r="E363" t="s">
        <v>27</v>
      </c>
      <c r="F363" t="s">
        <v>39</v>
      </c>
      <c r="G363">
        <v>57</v>
      </c>
      <c r="H363">
        <v>7.4</v>
      </c>
      <c r="I363">
        <v>7.7</v>
      </c>
      <c r="J363">
        <v>0</v>
      </c>
      <c r="K363" t="s">
        <v>23</v>
      </c>
      <c r="L363">
        <v>10</v>
      </c>
      <c r="M363">
        <v>6.1</v>
      </c>
      <c r="N363">
        <v>3.8</v>
      </c>
    </row>
    <row r="364" spans="1:14" x14ac:dyDescent="0.35">
      <c r="A364">
        <v>363</v>
      </c>
      <c r="B364">
        <v>63</v>
      </c>
      <c r="C364" t="s">
        <v>14</v>
      </c>
      <c r="D364" t="s">
        <v>24</v>
      </c>
      <c r="E364" t="s">
        <v>27</v>
      </c>
      <c r="F364" t="s">
        <v>22</v>
      </c>
      <c r="G364">
        <v>44</v>
      </c>
      <c r="H364">
        <v>5.4</v>
      </c>
      <c r="I364">
        <v>7.1</v>
      </c>
      <c r="J364">
        <v>1</v>
      </c>
      <c r="K364" t="s">
        <v>28</v>
      </c>
      <c r="L364">
        <v>6</v>
      </c>
      <c r="M364">
        <v>2.9</v>
      </c>
      <c r="N364">
        <v>5.6</v>
      </c>
    </row>
    <row r="365" spans="1:14" x14ac:dyDescent="0.35">
      <c r="A365">
        <v>364</v>
      </c>
      <c r="B365">
        <v>64</v>
      </c>
      <c r="C365" t="s">
        <v>19</v>
      </c>
      <c r="D365" t="s">
        <v>20</v>
      </c>
      <c r="E365" t="s">
        <v>27</v>
      </c>
      <c r="F365" t="s">
        <v>22</v>
      </c>
      <c r="G365">
        <v>48</v>
      </c>
      <c r="H365">
        <v>5.2</v>
      </c>
      <c r="I365">
        <v>6.5</v>
      </c>
      <c r="J365">
        <v>1</v>
      </c>
      <c r="K365" t="s">
        <v>41</v>
      </c>
      <c r="L365">
        <v>7.2</v>
      </c>
      <c r="M365">
        <v>4.5999999999999996</v>
      </c>
      <c r="N365">
        <v>4.7</v>
      </c>
    </row>
    <row r="366" spans="1:14" x14ac:dyDescent="0.35">
      <c r="A366">
        <v>365</v>
      </c>
      <c r="B366">
        <v>53</v>
      </c>
      <c r="C366" t="s">
        <v>19</v>
      </c>
      <c r="D366" t="s">
        <v>37</v>
      </c>
      <c r="E366" t="s">
        <v>21</v>
      </c>
      <c r="F366" t="s">
        <v>22</v>
      </c>
      <c r="G366">
        <v>50</v>
      </c>
      <c r="H366">
        <v>4.9000000000000004</v>
      </c>
      <c r="I366">
        <v>5.8</v>
      </c>
      <c r="J366">
        <v>1</v>
      </c>
      <c r="K366" t="s">
        <v>18</v>
      </c>
      <c r="L366">
        <v>8.1999999999999993</v>
      </c>
      <c r="M366">
        <v>4.5</v>
      </c>
      <c r="N366">
        <v>3.8</v>
      </c>
    </row>
    <row r="367" spans="1:14" x14ac:dyDescent="0.35">
      <c r="A367">
        <v>366</v>
      </c>
      <c r="B367">
        <v>40</v>
      </c>
      <c r="C367" t="s">
        <v>19</v>
      </c>
      <c r="D367" t="s">
        <v>26</v>
      </c>
      <c r="E367" t="s">
        <v>31</v>
      </c>
      <c r="F367" t="s">
        <v>22</v>
      </c>
      <c r="G367">
        <v>41</v>
      </c>
      <c r="H367">
        <v>5.0999999999999996</v>
      </c>
      <c r="I367">
        <v>7</v>
      </c>
      <c r="J367">
        <v>1</v>
      </c>
      <c r="K367" t="s">
        <v>35</v>
      </c>
      <c r="L367">
        <v>5.7</v>
      </c>
      <c r="M367">
        <v>5.6</v>
      </c>
      <c r="N367">
        <v>5.6</v>
      </c>
    </row>
    <row r="368" spans="1:14" x14ac:dyDescent="0.35">
      <c r="A368">
        <v>367</v>
      </c>
      <c r="B368">
        <v>42</v>
      </c>
      <c r="C368" t="s">
        <v>19</v>
      </c>
      <c r="D368" t="s">
        <v>30</v>
      </c>
      <c r="E368" t="s">
        <v>16</v>
      </c>
      <c r="F368" t="s">
        <v>22</v>
      </c>
      <c r="G368">
        <v>46</v>
      </c>
      <c r="H368">
        <v>5</v>
      </c>
      <c r="I368">
        <v>6.4</v>
      </c>
      <c r="J368">
        <v>1</v>
      </c>
      <c r="K368" t="s">
        <v>35</v>
      </c>
      <c r="L368">
        <v>8.3000000000000007</v>
      </c>
      <c r="M368">
        <v>1.3</v>
      </c>
      <c r="N368">
        <v>4.0999999999999996</v>
      </c>
    </row>
    <row r="369" spans="1:14" x14ac:dyDescent="0.35">
      <c r="A369">
        <v>368</v>
      </c>
      <c r="B369">
        <v>25</v>
      </c>
      <c r="C369" t="s">
        <v>40</v>
      </c>
      <c r="D369" t="s">
        <v>34</v>
      </c>
      <c r="E369" t="s">
        <v>38</v>
      </c>
      <c r="F369" t="s">
        <v>22</v>
      </c>
      <c r="G369">
        <v>45</v>
      </c>
      <c r="H369">
        <v>6.7</v>
      </c>
      <c r="I369">
        <v>9</v>
      </c>
      <c r="J369">
        <v>0</v>
      </c>
      <c r="K369" t="s">
        <v>23</v>
      </c>
      <c r="L369">
        <v>5.9</v>
      </c>
      <c r="M369">
        <v>3.8</v>
      </c>
      <c r="N369">
        <v>6.6</v>
      </c>
    </row>
    <row r="370" spans="1:14" x14ac:dyDescent="0.35">
      <c r="A370">
        <v>369</v>
      </c>
      <c r="B370">
        <v>32</v>
      </c>
      <c r="C370" t="s">
        <v>14</v>
      </c>
      <c r="D370" t="s">
        <v>26</v>
      </c>
      <c r="E370" t="s">
        <v>16</v>
      </c>
      <c r="F370" t="s">
        <v>39</v>
      </c>
      <c r="G370">
        <v>45</v>
      </c>
      <c r="H370">
        <v>8.5</v>
      </c>
      <c r="I370">
        <v>7.2</v>
      </c>
      <c r="J370">
        <v>0</v>
      </c>
      <c r="K370" t="s">
        <v>23</v>
      </c>
      <c r="L370">
        <v>9.8000000000000007</v>
      </c>
      <c r="M370">
        <v>5.6</v>
      </c>
      <c r="N370">
        <v>3.7</v>
      </c>
    </row>
    <row r="371" spans="1:14" x14ac:dyDescent="0.35">
      <c r="A371">
        <v>370</v>
      </c>
      <c r="B371">
        <v>42</v>
      </c>
      <c r="C371" t="s">
        <v>19</v>
      </c>
      <c r="D371" t="s">
        <v>15</v>
      </c>
      <c r="E371" t="s">
        <v>27</v>
      </c>
      <c r="F371" t="s">
        <v>22</v>
      </c>
      <c r="G371">
        <v>38</v>
      </c>
      <c r="H371">
        <v>4.0999999999999996</v>
      </c>
      <c r="I371">
        <v>5.9</v>
      </c>
      <c r="J371">
        <v>0</v>
      </c>
      <c r="K371" t="s">
        <v>23</v>
      </c>
      <c r="L371">
        <v>8.4</v>
      </c>
      <c r="M371">
        <v>2.6</v>
      </c>
      <c r="N371">
        <v>3.7</v>
      </c>
    </row>
    <row r="372" spans="1:14" x14ac:dyDescent="0.35">
      <c r="A372">
        <v>371</v>
      </c>
      <c r="B372">
        <v>28</v>
      </c>
      <c r="C372" t="s">
        <v>14</v>
      </c>
      <c r="D372" t="s">
        <v>30</v>
      </c>
      <c r="E372" t="s">
        <v>31</v>
      </c>
      <c r="F372" t="s">
        <v>22</v>
      </c>
      <c r="G372">
        <v>45</v>
      </c>
      <c r="H372">
        <v>5.7</v>
      </c>
      <c r="I372">
        <v>7.5</v>
      </c>
      <c r="J372">
        <v>0</v>
      </c>
      <c r="K372" t="s">
        <v>23</v>
      </c>
      <c r="L372">
        <v>9.1999999999999993</v>
      </c>
      <c r="M372">
        <v>5.9</v>
      </c>
      <c r="N372">
        <v>4.2</v>
      </c>
    </row>
    <row r="373" spans="1:14" x14ac:dyDescent="0.35">
      <c r="A373">
        <v>372</v>
      </c>
      <c r="B373">
        <v>36</v>
      </c>
      <c r="C373" t="s">
        <v>19</v>
      </c>
      <c r="D373" t="s">
        <v>30</v>
      </c>
      <c r="E373" t="s">
        <v>25</v>
      </c>
      <c r="F373" t="s">
        <v>22</v>
      </c>
      <c r="G373">
        <v>48</v>
      </c>
      <c r="H373">
        <v>6</v>
      </c>
      <c r="I373">
        <v>7.6</v>
      </c>
      <c r="J373">
        <v>0</v>
      </c>
      <c r="K373" t="s">
        <v>23</v>
      </c>
      <c r="L373">
        <v>9</v>
      </c>
      <c r="M373">
        <v>4.8</v>
      </c>
      <c r="N373">
        <v>4.3</v>
      </c>
    </row>
    <row r="374" spans="1:14" x14ac:dyDescent="0.35">
      <c r="A374">
        <v>373</v>
      </c>
      <c r="B374">
        <v>21</v>
      </c>
      <c r="C374" t="s">
        <v>14</v>
      </c>
      <c r="D374" t="s">
        <v>33</v>
      </c>
      <c r="E374" t="s">
        <v>31</v>
      </c>
      <c r="F374" t="s">
        <v>22</v>
      </c>
      <c r="G374">
        <v>56</v>
      </c>
      <c r="H374">
        <v>6.9</v>
      </c>
      <c r="I374">
        <v>8.1999999999999993</v>
      </c>
      <c r="J374">
        <v>0</v>
      </c>
      <c r="K374" t="s">
        <v>23</v>
      </c>
      <c r="L374">
        <v>10</v>
      </c>
      <c r="M374">
        <v>4.2</v>
      </c>
      <c r="N374">
        <v>4.0999999999999996</v>
      </c>
    </row>
    <row r="375" spans="1:14" x14ac:dyDescent="0.35">
      <c r="A375">
        <v>374</v>
      </c>
      <c r="B375">
        <v>38</v>
      </c>
      <c r="C375" t="s">
        <v>40</v>
      </c>
      <c r="D375" t="s">
        <v>30</v>
      </c>
      <c r="E375" t="s">
        <v>25</v>
      </c>
      <c r="F375" t="s">
        <v>22</v>
      </c>
      <c r="G375">
        <v>52</v>
      </c>
      <c r="H375">
        <v>7.7</v>
      </c>
      <c r="I375">
        <v>7.8</v>
      </c>
      <c r="J375">
        <v>1</v>
      </c>
      <c r="K375" t="s">
        <v>18</v>
      </c>
      <c r="L375">
        <v>9.5</v>
      </c>
      <c r="M375">
        <v>6.4</v>
      </c>
      <c r="N375">
        <v>4.0999999999999996</v>
      </c>
    </row>
    <row r="376" spans="1:14" x14ac:dyDescent="0.35">
      <c r="A376">
        <v>375</v>
      </c>
      <c r="B376">
        <v>38</v>
      </c>
      <c r="C376" t="s">
        <v>19</v>
      </c>
      <c r="D376" t="s">
        <v>20</v>
      </c>
      <c r="E376" t="s">
        <v>16</v>
      </c>
      <c r="F376" t="s">
        <v>22</v>
      </c>
      <c r="G376">
        <v>62</v>
      </c>
      <c r="H376">
        <v>6</v>
      </c>
      <c r="I376">
        <v>6.2</v>
      </c>
      <c r="J376">
        <v>1</v>
      </c>
      <c r="K376" t="s">
        <v>41</v>
      </c>
      <c r="L376">
        <v>10</v>
      </c>
      <c r="M376">
        <v>4.4000000000000004</v>
      </c>
      <c r="N376">
        <v>3.1</v>
      </c>
    </row>
    <row r="377" spans="1:14" x14ac:dyDescent="0.35">
      <c r="A377">
        <v>376</v>
      </c>
      <c r="B377">
        <v>26</v>
      </c>
      <c r="C377" t="s">
        <v>19</v>
      </c>
      <c r="D377" t="s">
        <v>36</v>
      </c>
      <c r="E377" t="s">
        <v>31</v>
      </c>
      <c r="F377" t="s">
        <v>22</v>
      </c>
      <c r="G377">
        <v>38</v>
      </c>
      <c r="H377">
        <v>5.2</v>
      </c>
      <c r="I377">
        <v>7.6</v>
      </c>
      <c r="J377">
        <v>1</v>
      </c>
      <c r="K377" t="s">
        <v>35</v>
      </c>
      <c r="L377">
        <v>6</v>
      </c>
      <c r="M377">
        <v>5</v>
      </c>
      <c r="N377">
        <v>5.8</v>
      </c>
    </row>
    <row r="378" spans="1:14" x14ac:dyDescent="0.35">
      <c r="A378">
        <v>377</v>
      </c>
      <c r="B378">
        <v>61</v>
      </c>
      <c r="C378" t="s">
        <v>14</v>
      </c>
      <c r="D378" t="s">
        <v>36</v>
      </c>
      <c r="E378" t="s">
        <v>31</v>
      </c>
      <c r="F378" t="s">
        <v>17</v>
      </c>
      <c r="G378">
        <v>51</v>
      </c>
      <c r="H378">
        <v>7.1</v>
      </c>
      <c r="I378">
        <v>8.8000000000000007</v>
      </c>
      <c r="J378">
        <v>1</v>
      </c>
      <c r="K378" t="s">
        <v>28</v>
      </c>
      <c r="L378">
        <v>9.5</v>
      </c>
      <c r="M378">
        <v>5.4</v>
      </c>
      <c r="N378">
        <v>4.5999999999999996</v>
      </c>
    </row>
    <row r="379" spans="1:14" x14ac:dyDescent="0.35">
      <c r="A379">
        <v>378</v>
      </c>
      <c r="B379">
        <v>61</v>
      </c>
      <c r="C379" t="s">
        <v>14</v>
      </c>
      <c r="D379" t="s">
        <v>15</v>
      </c>
      <c r="E379" t="s">
        <v>38</v>
      </c>
      <c r="F379" t="s">
        <v>22</v>
      </c>
      <c r="G379">
        <v>46</v>
      </c>
      <c r="H379">
        <v>3.7</v>
      </c>
      <c r="I379">
        <v>4.5</v>
      </c>
      <c r="J379">
        <v>1</v>
      </c>
      <c r="K379" t="s">
        <v>18</v>
      </c>
      <c r="L379">
        <v>6.5</v>
      </c>
      <c r="M379">
        <v>3.7</v>
      </c>
      <c r="N379">
        <v>4</v>
      </c>
    </row>
    <row r="380" spans="1:14" x14ac:dyDescent="0.35">
      <c r="A380">
        <v>379</v>
      </c>
      <c r="B380">
        <v>39</v>
      </c>
      <c r="C380" t="s">
        <v>19</v>
      </c>
      <c r="D380" t="s">
        <v>32</v>
      </c>
      <c r="E380" t="s">
        <v>16</v>
      </c>
      <c r="F380" t="s">
        <v>22</v>
      </c>
      <c r="G380">
        <v>62</v>
      </c>
      <c r="H380">
        <v>3</v>
      </c>
      <c r="I380">
        <v>1.8</v>
      </c>
      <c r="J380">
        <v>1</v>
      </c>
      <c r="K380" t="s">
        <v>29</v>
      </c>
      <c r="L380">
        <v>10</v>
      </c>
      <c r="M380">
        <v>4.0999999999999996</v>
      </c>
      <c r="N380">
        <v>1</v>
      </c>
    </row>
    <row r="381" spans="1:14" x14ac:dyDescent="0.35">
      <c r="A381">
        <v>380</v>
      </c>
      <c r="B381">
        <v>28</v>
      </c>
      <c r="C381" t="s">
        <v>14</v>
      </c>
      <c r="D381" t="s">
        <v>37</v>
      </c>
      <c r="E381" t="s">
        <v>31</v>
      </c>
      <c r="F381" t="s">
        <v>22</v>
      </c>
      <c r="G381">
        <v>38</v>
      </c>
      <c r="H381">
        <v>9</v>
      </c>
      <c r="I381">
        <v>7.2</v>
      </c>
      <c r="J381">
        <v>0</v>
      </c>
      <c r="K381" t="s">
        <v>23</v>
      </c>
      <c r="L381">
        <v>5.6</v>
      </c>
      <c r="M381">
        <v>3</v>
      </c>
      <c r="N381">
        <v>5.8</v>
      </c>
    </row>
    <row r="382" spans="1:14" x14ac:dyDescent="0.35">
      <c r="A382">
        <v>381</v>
      </c>
      <c r="B382">
        <v>36</v>
      </c>
      <c r="C382" t="s">
        <v>19</v>
      </c>
      <c r="D382" t="s">
        <v>32</v>
      </c>
      <c r="E382" t="s">
        <v>25</v>
      </c>
      <c r="F382" t="s">
        <v>22</v>
      </c>
      <c r="G382">
        <v>38</v>
      </c>
      <c r="H382">
        <v>5</v>
      </c>
      <c r="I382">
        <v>7.2</v>
      </c>
      <c r="J382">
        <v>1</v>
      </c>
      <c r="K382" t="s">
        <v>35</v>
      </c>
      <c r="L382">
        <v>4.2</v>
      </c>
      <c r="M382">
        <v>4.5</v>
      </c>
      <c r="N382">
        <v>6.5</v>
      </c>
    </row>
    <row r="383" spans="1:14" x14ac:dyDescent="0.35">
      <c r="A383">
        <v>382</v>
      </c>
      <c r="B383">
        <v>46</v>
      </c>
      <c r="C383" t="s">
        <v>14</v>
      </c>
      <c r="D383" t="s">
        <v>20</v>
      </c>
      <c r="E383" t="s">
        <v>31</v>
      </c>
      <c r="F383" t="s">
        <v>22</v>
      </c>
      <c r="G383">
        <v>40</v>
      </c>
      <c r="H383">
        <v>5.6</v>
      </c>
      <c r="I383">
        <v>7.9</v>
      </c>
      <c r="J383">
        <v>1</v>
      </c>
      <c r="K383" t="s">
        <v>18</v>
      </c>
      <c r="L383">
        <v>5.9</v>
      </c>
      <c r="M383">
        <v>5.4</v>
      </c>
      <c r="N383">
        <v>6</v>
      </c>
    </row>
    <row r="384" spans="1:14" x14ac:dyDescent="0.35">
      <c r="A384">
        <v>383</v>
      </c>
      <c r="B384">
        <v>21</v>
      </c>
      <c r="C384" t="s">
        <v>19</v>
      </c>
      <c r="D384" t="s">
        <v>20</v>
      </c>
      <c r="E384" t="s">
        <v>25</v>
      </c>
      <c r="F384" t="s">
        <v>22</v>
      </c>
      <c r="G384">
        <v>30</v>
      </c>
      <c r="H384">
        <v>7</v>
      </c>
      <c r="I384">
        <v>10</v>
      </c>
      <c r="J384">
        <v>0</v>
      </c>
      <c r="K384" t="s">
        <v>23</v>
      </c>
      <c r="L384">
        <v>2.8</v>
      </c>
      <c r="M384">
        <v>3.8</v>
      </c>
      <c r="N384">
        <v>8.6</v>
      </c>
    </row>
    <row r="385" spans="1:14" x14ac:dyDescent="0.35">
      <c r="A385">
        <v>384</v>
      </c>
      <c r="B385">
        <v>55</v>
      </c>
      <c r="C385" t="s">
        <v>14</v>
      </c>
      <c r="D385" t="s">
        <v>24</v>
      </c>
      <c r="E385" t="s">
        <v>27</v>
      </c>
      <c r="F385" t="s">
        <v>22</v>
      </c>
      <c r="G385">
        <v>40</v>
      </c>
      <c r="H385">
        <v>6.7</v>
      </c>
      <c r="I385">
        <v>9.6</v>
      </c>
      <c r="J385">
        <v>0</v>
      </c>
      <c r="K385" t="s">
        <v>23</v>
      </c>
      <c r="L385">
        <v>5</v>
      </c>
      <c r="M385">
        <v>3.6</v>
      </c>
      <c r="N385">
        <v>7.3</v>
      </c>
    </row>
    <row r="386" spans="1:14" x14ac:dyDescent="0.35">
      <c r="A386">
        <v>385</v>
      </c>
      <c r="B386">
        <v>38</v>
      </c>
      <c r="C386" t="s">
        <v>19</v>
      </c>
      <c r="D386" t="s">
        <v>36</v>
      </c>
      <c r="E386" t="s">
        <v>31</v>
      </c>
      <c r="F386" t="s">
        <v>22</v>
      </c>
      <c r="G386">
        <v>38</v>
      </c>
      <c r="H386">
        <v>7.5</v>
      </c>
      <c r="I386">
        <v>9.4</v>
      </c>
      <c r="J386">
        <v>0</v>
      </c>
      <c r="K386" t="s">
        <v>23</v>
      </c>
      <c r="L386">
        <v>8.1</v>
      </c>
      <c r="M386">
        <v>5.5</v>
      </c>
      <c r="N386">
        <v>5.7</v>
      </c>
    </row>
    <row r="387" spans="1:14" x14ac:dyDescent="0.35">
      <c r="A387">
        <v>386</v>
      </c>
      <c r="B387">
        <v>36</v>
      </c>
      <c r="C387" t="s">
        <v>19</v>
      </c>
      <c r="D387" t="s">
        <v>26</v>
      </c>
      <c r="E387" t="s">
        <v>25</v>
      </c>
      <c r="F387" t="s">
        <v>22</v>
      </c>
      <c r="G387">
        <v>46</v>
      </c>
      <c r="H387">
        <v>7.6</v>
      </c>
      <c r="I387">
        <v>8.5</v>
      </c>
      <c r="J387">
        <v>0</v>
      </c>
      <c r="K387" t="s">
        <v>23</v>
      </c>
      <c r="L387">
        <v>7.8</v>
      </c>
      <c r="M387">
        <v>5</v>
      </c>
      <c r="N387">
        <v>5.4</v>
      </c>
    </row>
    <row r="388" spans="1:14" x14ac:dyDescent="0.35">
      <c r="A388">
        <v>387</v>
      </c>
      <c r="B388">
        <v>24</v>
      </c>
      <c r="C388" t="s">
        <v>14</v>
      </c>
      <c r="D388" t="s">
        <v>34</v>
      </c>
      <c r="E388" t="s">
        <v>16</v>
      </c>
      <c r="F388" t="s">
        <v>22</v>
      </c>
      <c r="G388">
        <v>47</v>
      </c>
      <c r="H388">
        <v>4</v>
      </c>
      <c r="I388">
        <v>4.9000000000000004</v>
      </c>
      <c r="J388">
        <v>1</v>
      </c>
      <c r="K388" t="s">
        <v>18</v>
      </c>
      <c r="L388">
        <v>9.5</v>
      </c>
      <c r="M388">
        <v>4.5</v>
      </c>
      <c r="N388">
        <v>2.7</v>
      </c>
    </row>
    <row r="389" spans="1:14" x14ac:dyDescent="0.35">
      <c r="A389">
        <v>388</v>
      </c>
      <c r="B389">
        <v>58</v>
      </c>
      <c r="C389" t="s">
        <v>14</v>
      </c>
      <c r="D389" t="s">
        <v>30</v>
      </c>
      <c r="E389" t="s">
        <v>27</v>
      </c>
      <c r="F389" t="s">
        <v>22</v>
      </c>
      <c r="G389">
        <v>60</v>
      </c>
      <c r="H389">
        <v>8.1</v>
      </c>
      <c r="I389">
        <v>6.3</v>
      </c>
      <c r="J389">
        <v>1</v>
      </c>
      <c r="K389" t="s">
        <v>29</v>
      </c>
      <c r="L389">
        <v>10</v>
      </c>
      <c r="M389">
        <v>4.2</v>
      </c>
      <c r="N389">
        <v>3.2</v>
      </c>
    </row>
    <row r="390" spans="1:14" x14ac:dyDescent="0.35">
      <c r="A390">
        <v>389</v>
      </c>
      <c r="B390">
        <v>37</v>
      </c>
      <c r="C390" t="s">
        <v>14</v>
      </c>
      <c r="D390" t="s">
        <v>37</v>
      </c>
      <c r="E390" t="s">
        <v>31</v>
      </c>
      <c r="F390" t="s">
        <v>39</v>
      </c>
      <c r="G390">
        <v>52</v>
      </c>
      <c r="H390">
        <v>7</v>
      </c>
      <c r="I390">
        <v>8.6999999999999993</v>
      </c>
      <c r="J390">
        <v>1</v>
      </c>
      <c r="K390" t="s">
        <v>41</v>
      </c>
      <c r="L390">
        <v>10</v>
      </c>
      <c r="M390">
        <v>4.9000000000000004</v>
      </c>
      <c r="N390">
        <v>4.4000000000000004</v>
      </c>
    </row>
    <row r="391" spans="1:14" x14ac:dyDescent="0.35">
      <c r="A391">
        <v>390</v>
      </c>
      <c r="B391">
        <v>26</v>
      </c>
      <c r="C391" t="s">
        <v>19</v>
      </c>
      <c r="D391" t="s">
        <v>34</v>
      </c>
      <c r="E391" t="s">
        <v>38</v>
      </c>
      <c r="F391" t="s">
        <v>17</v>
      </c>
      <c r="G391">
        <v>40</v>
      </c>
      <c r="H391">
        <v>6.8</v>
      </c>
      <c r="I391">
        <v>9.6999999999999993</v>
      </c>
      <c r="J391">
        <v>1</v>
      </c>
      <c r="K391" t="s">
        <v>18</v>
      </c>
      <c r="L391">
        <v>6.2</v>
      </c>
      <c r="M391">
        <v>3.3</v>
      </c>
      <c r="N391">
        <v>6.7</v>
      </c>
    </row>
    <row r="392" spans="1:14" x14ac:dyDescent="0.35">
      <c r="A392">
        <v>391</v>
      </c>
      <c r="B392">
        <v>36</v>
      </c>
      <c r="C392" t="s">
        <v>19</v>
      </c>
      <c r="D392" t="s">
        <v>32</v>
      </c>
      <c r="E392" t="s">
        <v>25</v>
      </c>
      <c r="F392" t="s">
        <v>17</v>
      </c>
      <c r="G392">
        <v>37</v>
      </c>
      <c r="H392">
        <v>6.8</v>
      </c>
      <c r="I392">
        <v>10</v>
      </c>
      <c r="J392">
        <v>0</v>
      </c>
      <c r="K392" t="s">
        <v>23</v>
      </c>
      <c r="L392">
        <v>4.9000000000000004</v>
      </c>
      <c r="M392">
        <v>3.8</v>
      </c>
      <c r="N392">
        <v>7.6</v>
      </c>
    </row>
    <row r="393" spans="1:14" x14ac:dyDescent="0.35">
      <c r="A393">
        <v>392</v>
      </c>
      <c r="B393">
        <v>58</v>
      </c>
      <c r="C393" t="s">
        <v>19</v>
      </c>
      <c r="D393" t="s">
        <v>34</v>
      </c>
      <c r="E393" t="s">
        <v>38</v>
      </c>
      <c r="F393" t="s">
        <v>39</v>
      </c>
      <c r="G393">
        <v>48</v>
      </c>
      <c r="H393">
        <v>3</v>
      </c>
      <c r="I393">
        <v>3.2</v>
      </c>
      <c r="J393">
        <v>1</v>
      </c>
      <c r="K393" t="s">
        <v>35</v>
      </c>
      <c r="L393">
        <v>10</v>
      </c>
      <c r="M393">
        <v>7.3</v>
      </c>
      <c r="N393">
        <v>1.6</v>
      </c>
    </row>
    <row r="394" spans="1:14" x14ac:dyDescent="0.35">
      <c r="A394">
        <v>393</v>
      </c>
      <c r="B394">
        <v>55</v>
      </c>
      <c r="C394" t="s">
        <v>19</v>
      </c>
      <c r="D394" t="s">
        <v>24</v>
      </c>
      <c r="E394" t="s">
        <v>31</v>
      </c>
      <c r="F394" t="s">
        <v>39</v>
      </c>
      <c r="G394">
        <v>34</v>
      </c>
      <c r="H394">
        <v>5.9</v>
      </c>
      <c r="I394">
        <v>8.9</v>
      </c>
      <c r="J394">
        <v>0</v>
      </c>
      <c r="K394" t="s">
        <v>23</v>
      </c>
      <c r="L394">
        <v>5.7</v>
      </c>
      <c r="M394">
        <v>4.2</v>
      </c>
      <c r="N394">
        <v>6.6</v>
      </c>
    </row>
    <row r="395" spans="1:14" x14ac:dyDescent="0.35">
      <c r="A395">
        <v>394</v>
      </c>
      <c r="B395">
        <v>59</v>
      </c>
      <c r="C395" t="s">
        <v>14</v>
      </c>
      <c r="D395" t="s">
        <v>37</v>
      </c>
      <c r="E395" t="s">
        <v>25</v>
      </c>
      <c r="F395" t="s">
        <v>17</v>
      </c>
      <c r="G395">
        <v>59</v>
      </c>
      <c r="H395">
        <v>4.8</v>
      </c>
      <c r="I395">
        <v>4.7</v>
      </c>
      <c r="J395">
        <v>1</v>
      </c>
      <c r="K395" t="s">
        <v>35</v>
      </c>
      <c r="L395">
        <v>10</v>
      </c>
      <c r="M395">
        <v>7.1</v>
      </c>
      <c r="N395">
        <v>2.4</v>
      </c>
    </row>
    <row r="396" spans="1:14" x14ac:dyDescent="0.35">
      <c r="A396">
        <v>395</v>
      </c>
      <c r="B396">
        <v>64</v>
      </c>
      <c r="C396" t="s">
        <v>14</v>
      </c>
      <c r="D396" t="s">
        <v>37</v>
      </c>
      <c r="E396" t="s">
        <v>31</v>
      </c>
      <c r="F396" t="s">
        <v>17</v>
      </c>
      <c r="G396">
        <v>54</v>
      </c>
      <c r="H396">
        <v>4.5</v>
      </c>
      <c r="I396">
        <v>4.9000000000000004</v>
      </c>
      <c r="J396">
        <v>1</v>
      </c>
      <c r="K396" t="s">
        <v>18</v>
      </c>
      <c r="L396">
        <v>10</v>
      </c>
      <c r="M396">
        <v>5.3</v>
      </c>
      <c r="N396">
        <v>2.5</v>
      </c>
    </row>
    <row r="397" spans="1:14" x14ac:dyDescent="0.35">
      <c r="A397">
        <v>396</v>
      </c>
      <c r="B397">
        <v>23</v>
      </c>
      <c r="C397" t="s">
        <v>14</v>
      </c>
      <c r="D397" t="s">
        <v>24</v>
      </c>
      <c r="E397" t="s">
        <v>27</v>
      </c>
      <c r="F397" t="s">
        <v>22</v>
      </c>
      <c r="G397">
        <v>41</v>
      </c>
      <c r="H397">
        <v>5.5</v>
      </c>
      <c r="I397">
        <v>7.6</v>
      </c>
      <c r="J397">
        <v>1</v>
      </c>
      <c r="K397" t="s">
        <v>35</v>
      </c>
      <c r="L397">
        <v>8.8000000000000007</v>
      </c>
      <c r="M397">
        <v>4.7</v>
      </c>
      <c r="N397">
        <v>4.4000000000000004</v>
      </c>
    </row>
    <row r="398" spans="1:14" x14ac:dyDescent="0.35">
      <c r="A398">
        <v>397</v>
      </c>
      <c r="B398">
        <v>57</v>
      </c>
      <c r="C398" t="s">
        <v>14</v>
      </c>
      <c r="D398" t="s">
        <v>20</v>
      </c>
      <c r="E398" t="s">
        <v>27</v>
      </c>
      <c r="F398" t="s">
        <v>22</v>
      </c>
      <c r="G398">
        <v>31</v>
      </c>
      <c r="H398">
        <v>7.4</v>
      </c>
      <c r="I398">
        <v>10</v>
      </c>
      <c r="J398">
        <v>0</v>
      </c>
      <c r="K398" t="s">
        <v>23</v>
      </c>
      <c r="L398">
        <v>4.5</v>
      </c>
      <c r="M398">
        <v>1.7</v>
      </c>
      <c r="N398">
        <v>7.7</v>
      </c>
    </row>
    <row r="399" spans="1:14" x14ac:dyDescent="0.35">
      <c r="A399">
        <v>398</v>
      </c>
      <c r="B399">
        <v>44</v>
      </c>
      <c r="C399" t="s">
        <v>40</v>
      </c>
      <c r="D399" t="s">
        <v>24</v>
      </c>
      <c r="E399" t="s">
        <v>31</v>
      </c>
      <c r="F399" t="s">
        <v>17</v>
      </c>
      <c r="G399">
        <v>55</v>
      </c>
      <c r="H399">
        <v>6.6</v>
      </c>
      <c r="I399">
        <v>7.9</v>
      </c>
      <c r="J399">
        <v>1</v>
      </c>
      <c r="K399" t="s">
        <v>18</v>
      </c>
      <c r="L399">
        <v>10</v>
      </c>
      <c r="M399">
        <v>6.1</v>
      </c>
      <c r="N399">
        <v>4</v>
      </c>
    </row>
    <row r="400" spans="1:14" x14ac:dyDescent="0.35">
      <c r="A400">
        <v>399</v>
      </c>
      <c r="B400">
        <v>24</v>
      </c>
      <c r="C400" t="s">
        <v>19</v>
      </c>
      <c r="D400" t="s">
        <v>20</v>
      </c>
      <c r="E400" t="s">
        <v>31</v>
      </c>
      <c r="F400" t="s">
        <v>39</v>
      </c>
      <c r="G400">
        <v>44</v>
      </c>
      <c r="H400">
        <v>6.9</v>
      </c>
      <c r="I400">
        <v>9.4</v>
      </c>
      <c r="J400">
        <v>1</v>
      </c>
      <c r="K400" t="s">
        <v>18</v>
      </c>
      <c r="L400">
        <v>6.5</v>
      </c>
      <c r="M400">
        <v>3.4</v>
      </c>
      <c r="N400">
        <v>6.4</v>
      </c>
    </row>
    <row r="401" spans="1:14" x14ac:dyDescent="0.35">
      <c r="A401">
        <v>400</v>
      </c>
      <c r="B401">
        <v>49</v>
      </c>
      <c r="C401" t="s">
        <v>14</v>
      </c>
      <c r="D401" t="s">
        <v>26</v>
      </c>
      <c r="E401" t="s">
        <v>21</v>
      </c>
      <c r="F401" t="s">
        <v>22</v>
      </c>
      <c r="G401">
        <v>54</v>
      </c>
      <c r="H401">
        <v>5.5</v>
      </c>
      <c r="I401">
        <v>6.4</v>
      </c>
      <c r="J401">
        <v>0</v>
      </c>
      <c r="K401" t="s">
        <v>23</v>
      </c>
      <c r="L401">
        <v>8.4</v>
      </c>
      <c r="M401">
        <v>3.8</v>
      </c>
      <c r="N401">
        <v>4</v>
      </c>
    </row>
    <row r="402" spans="1:14" x14ac:dyDescent="0.35">
      <c r="A402">
        <v>401</v>
      </c>
      <c r="B402">
        <v>31</v>
      </c>
      <c r="C402" t="s">
        <v>19</v>
      </c>
      <c r="D402" t="s">
        <v>15</v>
      </c>
      <c r="E402" t="s">
        <v>31</v>
      </c>
      <c r="F402" t="s">
        <v>17</v>
      </c>
      <c r="G402">
        <v>32</v>
      </c>
      <c r="H402">
        <v>6.8</v>
      </c>
      <c r="I402">
        <v>10</v>
      </c>
      <c r="J402">
        <v>0</v>
      </c>
      <c r="K402" t="s">
        <v>23</v>
      </c>
      <c r="L402">
        <v>3.7</v>
      </c>
      <c r="M402">
        <v>2</v>
      </c>
      <c r="N402">
        <v>8.1</v>
      </c>
    </row>
    <row r="403" spans="1:14" x14ac:dyDescent="0.35">
      <c r="A403">
        <v>402</v>
      </c>
      <c r="B403">
        <v>23</v>
      </c>
      <c r="C403" t="s">
        <v>19</v>
      </c>
      <c r="D403" t="s">
        <v>20</v>
      </c>
      <c r="E403" t="s">
        <v>31</v>
      </c>
      <c r="F403" t="s">
        <v>22</v>
      </c>
      <c r="G403">
        <v>40</v>
      </c>
      <c r="H403">
        <v>5.9</v>
      </c>
      <c r="I403">
        <v>8.4</v>
      </c>
      <c r="J403">
        <v>0</v>
      </c>
      <c r="K403" t="s">
        <v>23</v>
      </c>
      <c r="L403">
        <v>6.3</v>
      </c>
      <c r="M403">
        <v>4.5</v>
      </c>
      <c r="N403">
        <v>6</v>
      </c>
    </row>
    <row r="404" spans="1:14" x14ac:dyDescent="0.35">
      <c r="A404">
        <v>403</v>
      </c>
      <c r="B404">
        <v>43</v>
      </c>
      <c r="C404" t="s">
        <v>14</v>
      </c>
      <c r="D404" t="s">
        <v>34</v>
      </c>
      <c r="E404" t="s">
        <v>38</v>
      </c>
      <c r="F404" t="s">
        <v>22</v>
      </c>
      <c r="G404">
        <v>45</v>
      </c>
      <c r="H404">
        <v>7.6</v>
      </c>
      <c r="I404">
        <v>8.6</v>
      </c>
      <c r="J404">
        <v>0</v>
      </c>
      <c r="K404" t="s">
        <v>23</v>
      </c>
      <c r="L404">
        <v>9.8000000000000007</v>
      </c>
      <c r="M404">
        <v>4.5999999999999996</v>
      </c>
      <c r="N404">
        <v>4.4000000000000004</v>
      </c>
    </row>
    <row r="405" spans="1:14" x14ac:dyDescent="0.35">
      <c r="A405">
        <v>404</v>
      </c>
      <c r="B405">
        <v>48</v>
      </c>
      <c r="C405" t="s">
        <v>14</v>
      </c>
      <c r="D405" t="s">
        <v>20</v>
      </c>
      <c r="E405" t="s">
        <v>38</v>
      </c>
      <c r="F405" t="s">
        <v>22</v>
      </c>
      <c r="G405">
        <v>45</v>
      </c>
      <c r="H405">
        <v>7.2</v>
      </c>
      <c r="I405">
        <v>9.1</v>
      </c>
      <c r="J405">
        <v>0</v>
      </c>
      <c r="K405" t="s">
        <v>23</v>
      </c>
      <c r="L405">
        <v>6.9</v>
      </c>
      <c r="M405">
        <v>6.3</v>
      </c>
      <c r="N405">
        <v>6.1</v>
      </c>
    </row>
    <row r="406" spans="1:14" x14ac:dyDescent="0.35">
      <c r="A406">
        <v>405</v>
      </c>
      <c r="B406">
        <v>28</v>
      </c>
      <c r="C406" t="s">
        <v>14</v>
      </c>
      <c r="D406" t="s">
        <v>15</v>
      </c>
      <c r="E406" t="s">
        <v>27</v>
      </c>
      <c r="F406" t="s">
        <v>22</v>
      </c>
      <c r="G406">
        <v>41</v>
      </c>
      <c r="H406">
        <v>6.4</v>
      </c>
      <c r="I406">
        <v>9.1</v>
      </c>
      <c r="J406">
        <v>0</v>
      </c>
      <c r="K406" t="s">
        <v>23</v>
      </c>
      <c r="L406">
        <v>7.1</v>
      </c>
      <c r="M406">
        <v>5.7</v>
      </c>
      <c r="N406">
        <v>6</v>
      </c>
    </row>
    <row r="407" spans="1:14" x14ac:dyDescent="0.35">
      <c r="A407">
        <v>406</v>
      </c>
      <c r="B407">
        <v>23</v>
      </c>
      <c r="C407" t="s">
        <v>19</v>
      </c>
      <c r="D407" t="s">
        <v>32</v>
      </c>
      <c r="E407" t="s">
        <v>38</v>
      </c>
      <c r="F407" t="s">
        <v>22</v>
      </c>
      <c r="G407">
        <v>49</v>
      </c>
      <c r="H407">
        <v>5</v>
      </c>
      <c r="I407">
        <v>6.1</v>
      </c>
      <c r="J407">
        <v>1</v>
      </c>
      <c r="K407" t="s">
        <v>28</v>
      </c>
      <c r="L407">
        <v>10</v>
      </c>
      <c r="M407">
        <v>4.7</v>
      </c>
      <c r="N407">
        <v>3</v>
      </c>
    </row>
    <row r="408" spans="1:14" x14ac:dyDescent="0.35">
      <c r="A408">
        <v>407</v>
      </c>
      <c r="B408">
        <v>43</v>
      </c>
      <c r="C408" t="s">
        <v>40</v>
      </c>
      <c r="D408" t="s">
        <v>30</v>
      </c>
      <c r="E408" t="s">
        <v>31</v>
      </c>
      <c r="F408" t="s">
        <v>17</v>
      </c>
      <c r="G408">
        <v>36</v>
      </c>
      <c r="H408">
        <v>6.6</v>
      </c>
      <c r="I408">
        <v>9.8000000000000007</v>
      </c>
      <c r="J408">
        <v>1</v>
      </c>
      <c r="K408" t="s">
        <v>35</v>
      </c>
      <c r="L408">
        <v>6</v>
      </c>
      <c r="M408">
        <v>1.1000000000000001</v>
      </c>
      <c r="N408">
        <v>6.9</v>
      </c>
    </row>
    <row r="409" spans="1:14" x14ac:dyDescent="0.35">
      <c r="A409">
        <v>408</v>
      </c>
      <c r="B409">
        <v>33</v>
      </c>
      <c r="C409" t="s">
        <v>19</v>
      </c>
      <c r="D409" t="s">
        <v>24</v>
      </c>
      <c r="E409" t="s">
        <v>16</v>
      </c>
      <c r="F409" t="s">
        <v>39</v>
      </c>
      <c r="G409">
        <v>43</v>
      </c>
      <c r="H409">
        <v>6.6</v>
      </c>
      <c r="I409">
        <v>9</v>
      </c>
      <c r="J409">
        <v>1</v>
      </c>
      <c r="K409" t="s">
        <v>18</v>
      </c>
      <c r="L409">
        <v>6.3</v>
      </c>
      <c r="M409">
        <v>4.2</v>
      </c>
      <c r="N409">
        <v>6.4</v>
      </c>
    </row>
    <row r="410" spans="1:14" x14ac:dyDescent="0.35">
      <c r="A410">
        <v>409</v>
      </c>
      <c r="B410">
        <v>24</v>
      </c>
      <c r="C410" t="s">
        <v>14</v>
      </c>
      <c r="D410" t="s">
        <v>30</v>
      </c>
      <c r="E410" t="s">
        <v>31</v>
      </c>
      <c r="F410" t="s">
        <v>39</v>
      </c>
      <c r="G410">
        <v>45</v>
      </c>
      <c r="H410">
        <v>6.4</v>
      </c>
      <c r="I410">
        <v>8.6</v>
      </c>
      <c r="J410">
        <v>0</v>
      </c>
      <c r="K410" t="s">
        <v>23</v>
      </c>
      <c r="L410">
        <v>5.6</v>
      </c>
      <c r="M410">
        <v>3.5</v>
      </c>
      <c r="N410">
        <v>6.5</v>
      </c>
    </row>
    <row r="411" spans="1:14" x14ac:dyDescent="0.35">
      <c r="A411">
        <v>410</v>
      </c>
      <c r="B411">
        <v>37</v>
      </c>
      <c r="C411" t="s">
        <v>14</v>
      </c>
      <c r="D411" t="s">
        <v>24</v>
      </c>
      <c r="E411" t="s">
        <v>21</v>
      </c>
      <c r="F411" t="s">
        <v>22</v>
      </c>
      <c r="G411">
        <v>49</v>
      </c>
      <c r="H411">
        <v>5.5</v>
      </c>
      <c r="I411">
        <v>6.8</v>
      </c>
      <c r="J411">
        <v>1</v>
      </c>
      <c r="K411" t="s">
        <v>35</v>
      </c>
      <c r="L411">
        <v>10</v>
      </c>
      <c r="M411">
        <v>6.4</v>
      </c>
      <c r="N411">
        <v>3.4</v>
      </c>
    </row>
    <row r="412" spans="1:14" x14ac:dyDescent="0.35">
      <c r="A412">
        <v>411</v>
      </c>
      <c r="B412">
        <v>61</v>
      </c>
      <c r="C412" t="s">
        <v>19</v>
      </c>
      <c r="D412" t="s">
        <v>26</v>
      </c>
      <c r="E412" t="s">
        <v>25</v>
      </c>
      <c r="F412" t="s">
        <v>39</v>
      </c>
      <c r="G412">
        <v>50</v>
      </c>
      <c r="H412">
        <v>5.2</v>
      </c>
      <c r="I412">
        <v>6.3</v>
      </c>
      <c r="J412">
        <v>1</v>
      </c>
      <c r="K412" t="s">
        <v>28</v>
      </c>
      <c r="L412">
        <v>7.2</v>
      </c>
      <c r="M412">
        <v>4.4000000000000004</v>
      </c>
      <c r="N412">
        <v>4.5999999999999996</v>
      </c>
    </row>
    <row r="413" spans="1:14" x14ac:dyDescent="0.35">
      <c r="A413">
        <v>412</v>
      </c>
      <c r="B413">
        <v>38</v>
      </c>
      <c r="C413" t="s">
        <v>19</v>
      </c>
      <c r="D413" t="s">
        <v>36</v>
      </c>
      <c r="E413" t="s">
        <v>27</v>
      </c>
      <c r="F413" t="s">
        <v>22</v>
      </c>
      <c r="G413">
        <v>36</v>
      </c>
      <c r="H413">
        <v>6.7</v>
      </c>
      <c r="I413">
        <v>9.9</v>
      </c>
      <c r="J413">
        <v>0</v>
      </c>
      <c r="K413" t="s">
        <v>23</v>
      </c>
      <c r="L413">
        <v>4.7</v>
      </c>
      <c r="M413">
        <v>4.9000000000000004</v>
      </c>
      <c r="N413">
        <v>7.6</v>
      </c>
    </row>
    <row r="414" spans="1:14" x14ac:dyDescent="0.35">
      <c r="A414">
        <v>413</v>
      </c>
      <c r="B414">
        <v>31</v>
      </c>
      <c r="C414" t="s">
        <v>19</v>
      </c>
      <c r="D414" t="s">
        <v>34</v>
      </c>
      <c r="E414" t="s">
        <v>38</v>
      </c>
      <c r="F414" t="s">
        <v>22</v>
      </c>
      <c r="G414">
        <v>32</v>
      </c>
      <c r="H414">
        <v>4.9000000000000004</v>
      </c>
      <c r="I414">
        <v>7.7</v>
      </c>
      <c r="J414">
        <v>0</v>
      </c>
      <c r="K414" t="s">
        <v>23</v>
      </c>
      <c r="L414">
        <v>4.3</v>
      </c>
      <c r="M414">
        <v>4</v>
      </c>
      <c r="N414">
        <v>6.7</v>
      </c>
    </row>
    <row r="415" spans="1:14" x14ac:dyDescent="0.35">
      <c r="A415">
        <v>414</v>
      </c>
      <c r="B415">
        <v>37</v>
      </c>
      <c r="C415" t="s">
        <v>19</v>
      </c>
      <c r="D415" t="s">
        <v>34</v>
      </c>
      <c r="E415" t="s">
        <v>16</v>
      </c>
      <c r="F415" t="s">
        <v>17</v>
      </c>
      <c r="G415">
        <v>55</v>
      </c>
      <c r="H415">
        <v>5.8</v>
      </c>
      <c r="I415">
        <v>6.7</v>
      </c>
      <c r="J415">
        <v>1</v>
      </c>
      <c r="K415" t="s">
        <v>35</v>
      </c>
      <c r="L415">
        <v>10</v>
      </c>
      <c r="M415">
        <v>3.8</v>
      </c>
      <c r="N415">
        <v>3.4</v>
      </c>
    </row>
    <row r="416" spans="1:14" x14ac:dyDescent="0.35">
      <c r="A416">
        <v>415</v>
      </c>
      <c r="B416">
        <v>36</v>
      </c>
      <c r="C416" t="s">
        <v>14</v>
      </c>
      <c r="D416" t="s">
        <v>32</v>
      </c>
      <c r="E416" t="s">
        <v>25</v>
      </c>
      <c r="F416" t="s">
        <v>22</v>
      </c>
      <c r="G416">
        <v>47</v>
      </c>
      <c r="H416">
        <v>7.1</v>
      </c>
      <c r="I416">
        <v>9.1999999999999993</v>
      </c>
      <c r="J416">
        <v>1</v>
      </c>
      <c r="K416" t="s">
        <v>18</v>
      </c>
      <c r="L416">
        <v>9.5</v>
      </c>
      <c r="M416">
        <v>4.3</v>
      </c>
      <c r="N416">
        <v>4.8</v>
      </c>
    </row>
    <row r="417" spans="1:14" x14ac:dyDescent="0.35">
      <c r="A417">
        <v>416</v>
      </c>
      <c r="B417">
        <v>49</v>
      </c>
      <c r="C417" t="s">
        <v>19</v>
      </c>
      <c r="D417" t="s">
        <v>36</v>
      </c>
      <c r="E417" t="s">
        <v>16</v>
      </c>
      <c r="F417" t="s">
        <v>22</v>
      </c>
      <c r="G417">
        <v>39</v>
      </c>
      <c r="H417">
        <v>6.9</v>
      </c>
      <c r="I417">
        <v>9.9</v>
      </c>
      <c r="J417">
        <v>0</v>
      </c>
      <c r="K417" t="s">
        <v>23</v>
      </c>
      <c r="L417">
        <v>6.2</v>
      </c>
      <c r="M417">
        <v>3.5</v>
      </c>
      <c r="N417">
        <v>6.8</v>
      </c>
    </row>
    <row r="418" spans="1:14" x14ac:dyDescent="0.35">
      <c r="A418">
        <v>417</v>
      </c>
      <c r="B418">
        <v>43</v>
      </c>
      <c r="C418" t="s">
        <v>19</v>
      </c>
      <c r="D418" t="s">
        <v>36</v>
      </c>
      <c r="E418" t="s">
        <v>27</v>
      </c>
      <c r="F418" t="s">
        <v>22</v>
      </c>
      <c r="G418">
        <v>57</v>
      </c>
      <c r="H418">
        <v>4.5</v>
      </c>
      <c r="I418">
        <v>4.5</v>
      </c>
      <c r="J418">
        <v>1</v>
      </c>
      <c r="K418" t="s">
        <v>18</v>
      </c>
      <c r="L418">
        <v>10</v>
      </c>
      <c r="M418">
        <v>5.0999999999999996</v>
      </c>
      <c r="N418">
        <v>2.2000000000000002</v>
      </c>
    </row>
    <row r="419" spans="1:14" x14ac:dyDescent="0.35">
      <c r="A419">
        <v>418</v>
      </c>
      <c r="B419">
        <v>30</v>
      </c>
      <c r="C419" t="s">
        <v>14</v>
      </c>
      <c r="D419" t="s">
        <v>24</v>
      </c>
      <c r="E419" t="s">
        <v>38</v>
      </c>
      <c r="F419" t="s">
        <v>17</v>
      </c>
      <c r="G419">
        <v>45</v>
      </c>
      <c r="H419">
        <v>6.6</v>
      </c>
      <c r="I419">
        <v>9</v>
      </c>
      <c r="J419">
        <v>1</v>
      </c>
      <c r="K419" t="s">
        <v>35</v>
      </c>
      <c r="L419">
        <v>9.6</v>
      </c>
      <c r="M419">
        <v>4.9000000000000004</v>
      </c>
      <c r="N419">
        <v>4.7</v>
      </c>
    </row>
    <row r="420" spans="1:14" x14ac:dyDescent="0.35">
      <c r="A420">
        <v>419</v>
      </c>
      <c r="B420">
        <v>54</v>
      </c>
      <c r="C420" t="s">
        <v>19</v>
      </c>
      <c r="D420" t="s">
        <v>34</v>
      </c>
      <c r="E420" t="s">
        <v>21</v>
      </c>
      <c r="F420" t="s">
        <v>22</v>
      </c>
      <c r="G420">
        <v>54</v>
      </c>
      <c r="H420">
        <v>9</v>
      </c>
      <c r="I420">
        <v>5.6</v>
      </c>
      <c r="J420">
        <v>0</v>
      </c>
      <c r="K420" t="s">
        <v>23</v>
      </c>
      <c r="L420">
        <v>9</v>
      </c>
      <c r="M420">
        <v>5.9</v>
      </c>
      <c r="N420">
        <v>3.3</v>
      </c>
    </row>
    <row r="421" spans="1:14" x14ac:dyDescent="0.35">
      <c r="A421">
        <v>420</v>
      </c>
      <c r="B421">
        <v>42</v>
      </c>
      <c r="C421" t="s">
        <v>14</v>
      </c>
      <c r="D421" t="s">
        <v>34</v>
      </c>
      <c r="E421" t="s">
        <v>27</v>
      </c>
      <c r="F421" t="s">
        <v>17</v>
      </c>
      <c r="G421">
        <v>45</v>
      </c>
      <c r="H421">
        <v>7.2</v>
      </c>
      <c r="I421">
        <v>9.1999999999999993</v>
      </c>
      <c r="J421">
        <v>0</v>
      </c>
      <c r="K421" t="s">
        <v>23</v>
      </c>
      <c r="L421">
        <v>6.9</v>
      </c>
      <c r="M421">
        <v>4.9000000000000004</v>
      </c>
      <c r="N421">
        <v>6.1</v>
      </c>
    </row>
    <row r="422" spans="1:14" x14ac:dyDescent="0.35">
      <c r="A422">
        <v>421</v>
      </c>
      <c r="B422">
        <v>36</v>
      </c>
      <c r="C422" t="s">
        <v>14</v>
      </c>
      <c r="D422" t="s">
        <v>36</v>
      </c>
      <c r="E422" t="s">
        <v>16</v>
      </c>
      <c r="F422" t="s">
        <v>17</v>
      </c>
      <c r="G422">
        <v>61</v>
      </c>
      <c r="H422">
        <v>5.8</v>
      </c>
      <c r="I422">
        <v>6.1</v>
      </c>
      <c r="J422">
        <v>1</v>
      </c>
      <c r="K422" t="s">
        <v>28</v>
      </c>
      <c r="L422">
        <v>10</v>
      </c>
      <c r="M422">
        <v>4.8</v>
      </c>
      <c r="N422">
        <v>3</v>
      </c>
    </row>
    <row r="423" spans="1:14" x14ac:dyDescent="0.35">
      <c r="A423">
        <v>422</v>
      </c>
      <c r="B423">
        <v>20</v>
      </c>
      <c r="C423" t="s">
        <v>14</v>
      </c>
      <c r="D423" t="s">
        <v>24</v>
      </c>
      <c r="E423" t="s">
        <v>16</v>
      </c>
      <c r="F423" t="s">
        <v>17</v>
      </c>
      <c r="G423">
        <v>59</v>
      </c>
      <c r="H423">
        <v>8.1999999999999993</v>
      </c>
      <c r="I423">
        <v>6.4</v>
      </c>
      <c r="J423">
        <v>1</v>
      </c>
      <c r="K423" t="s">
        <v>18</v>
      </c>
      <c r="L423">
        <v>10</v>
      </c>
      <c r="M423">
        <v>6.1</v>
      </c>
      <c r="N423">
        <v>3.2</v>
      </c>
    </row>
    <row r="424" spans="1:14" x14ac:dyDescent="0.35">
      <c r="A424">
        <v>423</v>
      </c>
      <c r="B424">
        <v>34</v>
      </c>
      <c r="C424" t="s">
        <v>14</v>
      </c>
      <c r="D424" t="s">
        <v>20</v>
      </c>
      <c r="E424" t="s">
        <v>27</v>
      </c>
      <c r="F424" t="s">
        <v>39</v>
      </c>
      <c r="G424">
        <v>43</v>
      </c>
      <c r="H424">
        <v>9</v>
      </c>
      <c r="I424">
        <v>6.7</v>
      </c>
      <c r="J424">
        <v>0</v>
      </c>
      <c r="K424" t="s">
        <v>23</v>
      </c>
      <c r="L424">
        <v>6</v>
      </c>
      <c r="M424">
        <v>2.6</v>
      </c>
      <c r="N424">
        <v>5.4</v>
      </c>
    </row>
    <row r="425" spans="1:14" x14ac:dyDescent="0.35">
      <c r="A425">
        <v>424</v>
      </c>
      <c r="B425">
        <v>51</v>
      </c>
      <c r="C425" t="s">
        <v>14</v>
      </c>
      <c r="D425" t="s">
        <v>20</v>
      </c>
      <c r="E425" t="s">
        <v>31</v>
      </c>
      <c r="F425" t="s">
        <v>22</v>
      </c>
      <c r="G425">
        <v>52</v>
      </c>
      <c r="H425">
        <v>7.5</v>
      </c>
      <c r="I425">
        <v>8.1</v>
      </c>
      <c r="J425">
        <v>0</v>
      </c>
      <c r="K425" t="s">
        <v>23</v>
      </c>
      <c r="L425">
        <v>6.5</v>
      </c>
      <c r="M425">
        <v>5</v>
      </c>
      <c r="N425">
        <v>5.8</v>
      </c>
    </row>
    <row r="426" spans="1:14" x14ac:dyDescent="0.35">
      <c r="A426">
        <v>425</v>
      </c>
      <c r="B426">
        <v>28</v>
      </c>
      <c r="C426" t="s">
        <v>14</v>
      </c>
      <c r="D426" t="s">
        <v>15</v>
      </c>
      <c r="E426" t="s">
        <v>27</v>
      </c>
      <c r="F426" t="s">
        <v>22</v>
      </c>
      <c r="G426">
        <v>50</v>
      </c>
      <c r="H426">
        <v>3.6</v>
      </c>
      <c r="I426">
        <v>3.9</v>
      </c>
      <c r="J426">
        <v>1</v>
      </c>
      <c r="K426" t="s">
        <v>18</v>
      </c>
      <c r="L426">
        <v>9.6999999999999993</v>
      </c>
      <c r="M426">
        <v>6.3</v>
      </c>
      <c r="N426">
        <v>2.1</v>
      </c>
    </row>
    <row r="427" spans="1:14" x14ac:dyDescent="0.35">
      <c r="A427">
        <v>426</v>
      </c>
      <c r="B427">
        <v>34</v>
      </c>
      <c r="C427" t="s">
        <v>19</v>
      </c>
      <c r="D427" t="s">
        <v>33</v>
      </c>
      <c r="E427" t="s">
        <v>38</v>
      </c>
      <c r="F427" t="s">
        <v>22</v>
      </c>
      <c r="G427">
        <v>55</v>
      </c>
      <c r="H427">
        <v>7.1</v>
      </c>
      <c r="I427">
        <v>8.3000000000000007</v>
      </c>
      <c r="J427">
        <v>0</v>
      </c>
      <c r="K427" t="s">
        <v>23</v>
      </c>
      <c r="L427">
        <v>10</v>
      </c>
      <c r="M427">
        <v>5.7</v>
      </c>
      <c r="N427">
        <v>4.2</v>
      </c>
    </row>
    <row r="428" spans="1:14" x14ac:dyDescent="0.35">
      <c r="A428">
        <v>427</v>
      </c>
      <c r="B428">
        <v>47</v>
      </c>
      <c r="C428" t="s">
        <v>14</v>
      </c>
      <c r="D428" t="s">
        <v>37</v>
      </c>
      <c r="E428" t="s">
        <v>38</v>
      </c>
      <c r="F428" t="s">
        <v>22</v>
      </c>
      <c r="G428">
        <v>37</v>
      </c>
      <c r="H428">
        <v>8.1999999999999993</v>
      </c>
      <c r="I428">
        <v>8.5</v>
      </c>
      <c r="J428">
        <v>0</v>
      </c>
      <c r="K428" t="s">
        <v>23</v>
      </c>
      <c r="L428">
        <v>5.7</v>
      </c>
      <c r="M428">
        <v>4.5</v>
      </c>
      <c r="N428">
        <v>6.4</v>
      </c>
    </row>
    <row r="429" spans="1:14" x14ac:dyDescent="0.35">
      <c r="A429">
        <v>428</v>
      </c>
      <c r="B429">
        <v>43</v>
      </c>
      <c r="C429" t="s">
        <v>14</v>
      </c>
      <c r="D429" t="s">
        <v>26</v>
      </c>
      <c r="E429" t="s">
        <v>21</v>
      </c>
      <c r="F429" t="s">
        <v>17</v>
      </c>
      <c r="G429">
        <v>50</v>
      </c>
      <c r="H429">
        <v>3.1</v>
      </c>
      <c r="I429">
        <v>3.2</v>
      </c>
      <c r="J429">
        <v>1</v>
      </c>
      <c r="K429" t="s">
        <v>28</v>
      </c>
      <c r="L429">
        <v>10</v>
      </c>
      <c r="M429">
        <v>6.1</v>
      </c>
      <c r="N429">
        <v>1.6</v>
      </c>
    </row>
    <row r="430" spans="1:14" x14ac:dyDescent="0.35">
      <c r="A430">
        <v>429</v>
      </c>
      <c r="B430">
        <v>54</v>
      </c>
      <c r="C430" t="s">
        <v>14</v>
      </c>
      <c r="D430" t="s">
        <v>24</v>
      </c>
      <c r="E430" t="s">
        <v>27</v>
      </c>
      <c r="F430" t="s">
        <v>22</v>
      </c>
      <c r="G430">
        <v>53</v>
      </c>
      <c r="H430">
        <v>7.6</v>
      </c>
      <c r="I430">
        <v>7.8</v>
      </c>
      <c r="J430">
        <v>1</v>
      </c>
      <c r="K430" t="s">
        <v>41</v>
      </c>
      <c r="L430">
        <v>8.1999999999999993</v>
      </c>
      <c r="M430">
        <v>6</v>
      </c>
      <c r="N430">
        <v>4.8</v>
      </c>
    </row>
    <row r="431" spans="1:14" x14ac:dyDescent="0.35">
      <c r="A431">
        <v>430</v>
      </c>
      <c r="B431">
        <v>41</v>
      </c>
      <c r="C431" t="s">
        <v>19</v>
      </c>
      <c r="D431" t="s">
        <v>20</v>
      </c>
      <c r="E431" t="s">
        <v>25</v>
      </c>
      <c r="F431" t="s">
        <v>22</v>
      </c>
      <c r="G431">
        <v>30</v>
      </c>
      <c r="H431">
        <v>5.9</v>
      </c>
      <c r="I431">
        <v>9.3000000000000007</v>
      </c>
      <c r="J431">
        <v>0</v>
      </c>
      <c r="K431" t="s">
        <v>23</v>
      </c>
      <c r="L431">
        <v>2.6</v>
      </c>
      <c r="M431">
        <v>3.8</v>
      </c>
      <c r="N431">
        <v>8.4</v>
      </c>
    </row>
    <row r="432" spans="1:14" x14ac:dyDescent="0.35">
      <c r="A432">
        <v>431</v>
      </c>
      <c r="B432">
        <v>46</v>
      </c>
      <c r="C432" t="s">
        <v>14</v>
      </c>
      <c r="D432" t="s">
        <v>32</v>
      </c>
      <c r="E432" t="s">
        <v>38</v>
      </c>
      <c r="F432" t="s">
        <v>17</v>
      </c>
      <c r="G432">
        <v>35</v>
      </c>
      <c r="H432">
        <v>8.1999999999999993</v>
      </c>
      <c r="I432">
        <v>8.6999999999999993</v>
      </c>
      <c r="J432">
        <v>0</v>
      </c>
      <c r="K432" t="s">
        <v>23</v>
      </c>
      <c r="L432">
        <v>3.9</v>
      </c>
      <c r="M432">
        <v>4.7</v>
      </c>
      <c r="N432">
        <v>7.4</v>
      </c>
    </row>
    <row r="433" spans="1:14" x14ac:dyDescent="0.35">
      <c r="A433">
        <v>432</v>
      </c>
      <c r="B433">
        <v>38</v>
      </c>
      <c r="C433" t="s">
        <v>14</v>
      </c>
      <c r="D433" t="s">
        <v>37</v>
      </c>
      <c r="E433" t="s">
        <v>38</v>
      </c>
      <c r="F433" t="s">
        <v>17</v>
      </c>
      <c r="G433">
        <v>30</v>
      </c>
      <c r="H433">
        <v>6.1</v>
      </c>
      <c r="I433">
        <v>9.6</v>
      </c>
      <c r="J433">
        <v>0</v>
      </c>
      <c r="K433" t="s">
        <v>23</v>
      </c>
      <c r="L433">
        <v>3.9</v>
      </c>
      <c r="M433">
        <v>1.4</v>
      </c>
      <c r="N433">
        <v>7.9</v>
      </c>
    </row>
    <row r="434" spans="1:14" x14ac:dyDescent="0.35">
      <c r="A434">
        <v>433</v>
      </c>
      <c r="B434">
        <v>64</v>
      </c>
      <c r="C434" t="s">
        <v>19</v>
      </c>
      <c r="D434" t="s">
        <v>37</v>
      </c>
      <c r="E434" t="s">
        <v>38</v>
      </c>
      <c r="F434" t="s">
        <v>17</v>
      </c>
      <c r="G434">
        <v>42</v>
      </c>
      <c r="H434">
        <v>6.7</v>
      </c>
      <c r="I434">
        <v>9.4</v>
      </c>
      <c r="J434">
        <v>0</v>
      </c>
      <c r="K434" t="s">
        <v>23</v>
      </c>
      <c r="L434">
        <v>6.9</v>
      </c>
      <c r="M434">
        <v>4.5</v>
      </c>
      <c r="N434">
        <v>6.2</v>
      </c>
    </row>
    <row r="435" spans="1:14" x14ac:dyDescent="0.35">
      <c r="A435">
        <v>434</v>
      </c>
      <c r="B435">
        <v>31</v>
      </c>
      <c r="C435" t="s">
        <v>19</v>
      </c>
      <c r="D435" t="s">
        <v>37</v>
      </c>
      <c r="E435" t="s">
        <v>31</v>
      </c>
      <c r="F435" t="s">
        <v>17</v>
      </c>
      <c r="G435">
        <v>50</v>
      </c>
      <c r="H435">
        <v>6.7</v>
      </c>
      <c r="I435">
        <v>8.6</v>
      </c>
      <c r="J435">
        <v>1</v>
      </c>
      <c r="K435" t="s">
        <v>35</v>
      </c>
      <c r="L435">
        <v>7.6</v>
      </c>
      <c r="M435">
        <v>4.5</v>
      </c>
      <c r="N435">
        <v>5.5</v>
      </c>
    </row>
    <row r="436" spans="1:14" x14ac:dyDescent="0.35">
      <c r="A436">
        <v>435</v>
      </c>
      <c r="B436">
        <v>39</v>
      </c>
      <c r="C436" t="s">
        <v>19</v>
      </c>
      <c r="D436" t="s">
        <v>36</v>
      </c>
      <c r="E436" t="s">
        <v>25</v>
      </c>
      <c r="F436" t="s">
        <v>17</v>
      </c>
      <c r="G436">
        <v>57</v>
      </c>
      <c r="H436">
        <v>7.3</v>
      </c>
      <c r="I436">
        <v>7.9</v>
      </c>
      <c r="J436">
        <v>0</v>
      </c>
      <c r="K436" t="s">
        <v>23</v>
      </c>
      <c r="L436">
        <v>10</v>
      </c>
      <c r="M436">
        <v>5.5</v>
      </c>
      <c r="N436">
        <v>3.9</v>
      </c>
    </row>
    <row r="437" spans="1:14" x14ac:dyDescent="0.35">
      <c r="A437">
        <v>436</v>
      </c>
      <c r="B437">
        <v>20</v>
      </c>
      <c r="C437" t="s">
        <v>19</v>
      </c>
      <c r="D437" t="s">
        <v>15</v>
      </c>
      <c r="E437" t="s">
        <v>27</v>
      </c>
      <c r="F437" t="s">
        <v>17</v>
      </c>
      <c r="G437">
        <v>45</v>
      </c>
      <c r="H437">
        <v>6.9</v>
      </c>
      <c r="I437">
        <v>9.3000000000000007</v>
      </c>
      <c r="J437">
        <v>0</v>
      </c>
      <c r="K437" t="s">
        <v>23</v>
      </c>
      <c r="L437">
        <v>7.9</v>
      </c>
      <c r="M437">
        <v>5.7</v>
      </c>
      <c r="N437">
        <v>5.7</v>
      </c>
    </row>
    <row r="438" spans="1:14" x14ac:dyDescent="0.35">
      <c r="A438">
        <v>437</v>
      </c>
      <c r="B438">
        <v>40</v>
      </c>
      <c r="C438" t="s">
        <v>14</v>
      </c>
      <c r="D438" t="s">
        <v>32</v>
      </c>
      <c r="E438" t="s">
        <v>31</v>
      </c>
      <c r="F438" t="s">
        <v>22</v>
      </c>
      <c r="G438">
        <v>58</v>
      </c>
      <c r="H438">
        <v>4.9000000000000004</v>
      </c>
      <c r="I438">
        <v>5</v>
      </c>
      <c r="J438">
        <v>1</v>
      </c>
      <c r="K438" t="s">
        <v>28</v>
      </c>
      <c r="L438">
        <v>9.1999999999999993</v>
      </c>
      <c r="M438">
        <v>5.2</v>
      </c>
      <c r="N438">
        <v>2.9</v>
      </c>
    </row>
    <row r="439" spans="1:14" x14ac:dyDescent="0.35">
      <c r="A439">
        <v>438</v>
      </c>
      <c r="B439">
        <v>64</v>
      </c>
      <c r="C439" t="s">
        <v>19</v>
      </c>
      <c r="D439" t="s">
        <v>33</v>
      </c>
      <c r="E439" t="s">
        <v>38</v>
      </c>
      <c r="F439" t="s">
        <v>39</v>
      </c>
      <c r="G439">
        <v>33</v>
      </c>
      <c r="H439">
        <v>5.8</v>
      </c>
      <c r="I439">
        <v>8.9</v>
      </c>
      <c r="J439">
        <v>1</v>
      </c>
      <c r="K439" t="s">
        <v>28</v>
      </c>
      <c r="L439">
        <v>5.4</v>
      </c>
      <c r="M439">
        <v>3.9</v>
      </c>
      <c r="N439">
        <v>6.7</v>
      </c>
    </row>
    <row r="440" spans="1:14" x14ac:dyDescent="0.35">
      <c r="A440">
        <v>439</v>
      </c>
      <c r="B440">
        <v>20</v>
      </c>
      <c r="C440" t="s">
        <v>14</v>
      </c>
      <c r="D440" t="s">
        <v>32</v>
      </c>
      <c r="E440" t="s">
        <v>25</v>
      </c>
      <c r="F440" t="s">
        <v>22</v>
      </c>
      <c r="G440">
        <v>31</v>
      </c>
      <c r="H440">
        <v>6.2</v>
      </c>
      <c r="I440">
        <v>9.6999999999999993</v>
      </c>
      <c r="J440">
        <v>0</v>
      </c>
      <c r="K440" t="s">
        <v>23</v>
      </c>
      <c r="L440">
        <v>3.4</v>
      </c>
      <c r="M440">
        <v>3.7</v>
      </c>
      <c r="N440">
        <v>8.1999999999999993</v>
      </c>
    </row>
    <row r="441" spans="1:14" x14ac:dyDescent="0.35">
      <c r="A441">
        <v>440</v>
      </c>
      <c r="B441">
        <v>29</v>
      </c>
      <c r="C441" t="s">
        <v>14</v>
      </c>
      <c r="D441" t="s">
        <v>32</v>
      </c>
      <c r="E441" t="s">
        <v>25</v>
      </c>
      <c r="F441" t="s">
        <v>22</v>
      </c>
      <c r="G441">
        <v>44</v>
      </c>
      <c r="H441">
        <v>8</v>
      </c>
      <c r="I441">
        <v>8</v>
      </c>
      <c r="J441">
        <v>0</v>
      </c>
      <c r="K441" t="s">
        <v>23</v>
      </c>
      <c r="L441">
        <v>7.4</v>
      </c>
      <c r="M441">
        <v>2.7</v>
      </c>
      <c r="N441">
        <v>5.3</v>
      </c>
    </row>
    <row r="442" spans="1:14" x14ac:dyDescent="0.35">
      <c r="A442">
        <v>441</v>
      </c>
      <c r="B442">
        <v>51</v>
      </c>
      <c r="C442" t="s">
        <v>14</v>
      </c>
      <c r="D442" t="s">
        <v>24</v>
      </c>
      <c r="E442" t="s">
        <v>31</v>
      </c>
      <c r="F442" t="s">
        <v>22</v>
      </c>
      <c r="G442">
        <v>48</v>
      </c>
      <c r="H442">
        <v>6.9</v>
      </c>
      <c r="I442">
        <v>9.1</v>
      </c>
      <c r="J442">
        <v>1</v>
      </c>
      <c r="K442" t="s">
        <v>29</v>
      </c>
      <c r="L442">
        <v>9.6</v>
      </c>
      <c r="M442">
        <v>7.1</v>
      </c>
      <c r="N442">
        <v>4.8</v>
      </c>
    </row>
    <row r="443" spans="1:14" x14ac:dyDescent="0.35">
      <c r="A443">
        <v>442</v>
      </c>
      <c r="B443">
        <v>58</v>
      </c>
      <c r="C443" t="s">
        <v>19</v>
      </c>
      <c r="D443" t="s">
        <v>15</v>
      </c>
      <c r="E443" t="s">
        <v>38</v>
      </c>
      <c r="F443" t="s">
        <v>17</v>
      </c>
      <c r="G443">
        <v>44</v>
      </c>
      <c r="H443">
        <v>5.2</v>
      </c>
      <c r="I443">
        <v>6.9</v>
      </c>
      <c r="J443">
        <v>1</v>
      </c>
      <c r="K443" t="s">
        <v>35</v>
      </c>
      <c r="L443">
        <v>8.6999999999999993</v>
      </c>
      <c r="M443">
        <v>4.8</v>
      </c>
      <c r="N443">
        <v>4.0999999999999996</v>
      </c>
    </row>
    <row r="444" spans="1:14" x14ac:dyDescent="0.35">
      <c r="A444">
        <v>443</v>
      </c>
      <c r="B444">
        <v>41</v>
      </c>
      <c r="C444" t="s">
        <v>14</v>
      </c>
      <c r="D444" t="s">
        <v>30</v>
      </c>
      <c r="E444" t="s">
        <v>31</v>
      </c>
      <c r="F444" t="s">
        <v>39</v>
      </c>
      <c r="G444">
        <v>30</v>
      </c>
      <c r="H444">
        <v>4.8</v>
      </c>
      <c r="I444">
        <v>7.7</v>
      </c>
      <c r="J444">
        <v>0</v>
      </c>
      <c r="K444" t="s">
        <v>23</v>
      </c>
      <c r="L444">
        <v>5.0999999999999996</v>
      </c>
      <c r="M444">
        <v>5.5</v>
      </c>
      <c r="N444">
        <v>6.3</v>
      </c>
    </row>
    <row r="445" spans="1:14" x14ac:dyDescent="0.35">
      <c r="A445">
        <v>444</v>
      </c>
      <c r="B445">
        <v>37</v>
      </c>
      <c r="C445" t="s">
        <v>19</v>
      </c>
      <c r="D445" t="s">
        <v>15</v>
      </c>
      <c r="E445" t="s">
        <v>16</v>
      </c>
      <c r="F445" t="s">
        <v>22</v>
      </c>
      <c r="G445">
        <v>44</v>
      </c>
      <c r="H445">
        <v>7.2</v>
      </c>
      <c r="I445">
        <v>9.3000000000000007</v>
      </c>
      <c r="J445">
        <v>0</v>
      </c>
      <c r="K445" t="s">
        <v>23</v>
      </c>
      <c r="L445">
        <v>7.3</v>
      </c>
      <c r="M445">
        <v>3.4</v>
      </c>
      <c r="N445">
        <v>6</v>
      </c>
    </row>
    <row r="446" spans="1:14" x14ac:dyDescent="0.35">
      <c r="A446">
        <v>445</v>
      </c>
      <c r="B446">
        <v>51</v>
      </c>
      <c r="C446" t="s">
        <v>19</v>
      </c>
      <c r="D446" t="s">
        <v>30</v>
      </c>
      <c r="E446" t="s">
        <v>38</v>
      </c>
      <c r="F446" t="s">
        <v>22</v>
      </c>
      <c r="G446">
        <v>34</v>
      </c>
      <c r="H446">
        <v>5.5</v>
      </c>
      <c r="I446">
        <v>8.3000000000000007</v>
      </c>
      <c r="J446">
        <v>0</v>
      </c>
      <c r="K446" t="s">
        <v>23</v>
      </c>
      <c r="L446">
        <v>3.3</v>
      </c>
      <c r="M446">
        <v>2</v>
      </c>
      <c r="N446">
        <v>7.5</v>
      </c>
    </row>
    <row r="447" spans="1:14" x14ac:dyDescent="0.35">
      <c r="A447">
        <v>446</v>
      </c>
      <c r="B447">
        <v>46</v>
      </c>
      <c r="C447" t="s">
        <v>14</v>
      </c>
      <c r="D447" t="s">
        <v>33</v>
      </c>
      <c r="E447" t="s">
        <v>31</v>
      </c>
      <c r="F447" t="s">
        <v>39</v>
      </c>
      <c r="G447">
        <v>50</v>
      </c>
      <c r="H447">
        <v>7.3</v>
      </c>
      <c r="I447">
        <v>8.5</v>
      </c>
      <c r="J447">
        <v>0</v>
      </c>
      <c r="K447" t="s">
        <v>23</v>
      </c>
      <c r="L447">
        <v>8.3000000000000007</v>
      </c>
      <c r="M447">
        <v>4.5</v>
      </c>
      <c r="N447">
        <v>5.0999999999999996</v>
      </c>
    </row>
    <row r="448" spans="1:14" x14ac:dyDescent="0.35">
      <c r="A448">
        <v>447</v>
      </c>
      <c r="B448">
        <v>47</v>
      </c>
      <c r="C448" t="s">
        <v>19</v>
      </c>
      <c r="D448" t="s">
        <v>24</v>
      </c>
      <c r="E448" t="s">
        <v>27</v>
      </c>
      <c r="F448" t="s">
        <v>39</v>
      </c>
      <c r="G448">
        <v>47</v>
      </c>
      <c r="H448">
        <v>6.1</v>
      </c>
      <c r="I448">
        <v>8</v>
      </c>
      <c r="J448">
        <v>0</v>
      </c>
      <c r="K448" t="s">
        <v>23</v>
      </c>
      <c r="L448">
        <v>8</v>
      </c>
      <c r="M448">
        <v>4.7</v>
      </c>
      <c r="N448">
        <v>5</v>
      </c>
    </row>
    <row r="449" spans="1:14" x14ac:dyDescent="0.35">
      <c r="A449">
        <v>448</v>
      </c>
      <c r="B449">
        <v>37</v>
      </c>
      <c r="C449" t="s">
        <v>19</v>
      </c>
      <c r="D449" t="s">
        <v>36</v>
      </c>
      <c r="E449" t="s">
        <v>38</v>
      </c>
      <c r="F449" t="s">
        <v>22</v>
      </c>
      <c r="G449">
        <v>37</v>
      </c>
      <c r="H449">
        <v>8.4</v>
      </c>
      <c r="I449">
        <v>8.1999999999999993</v>
      </c>
      <c r="J449">
        <v>0</v>
      </c>
      <c r="K449" t="s">
        <v>23</v>
      </c>
      <c r="L449">
        <v>7.8</v>
      </c>
      <c r="M449">
        <v>4</v>
      </c>
      <c r="N449">
        <v>5.2</v>
      </c>
    </row>
    <row r="450" spans="1:14" x14ac:dyDescent="0.35">
      <c r="A450">
        <v>449</v>
      </c>
      <c r="B450">
        <v>58</v>
      </c>
      <c r="C450" t="s">
        <v>19</v>
      </c>
      <c r="D450" t="s">
        <v>37</v>
      </c>
      <c r="E450" t="s">
        <v>21</v>
      </c>
      <c r="F450" t="s">
        <v>22</v>
      </c>
      <c r="G450">
        <v>40</v>
      </c>
      <c r="H450">
        <v>5.0999999999999996</v>
      </c>
      <c r="I450">
        <v>7.1</v>
      </c>
      <c r="J450">
        <v>1</v>
      </c>
      <c r="K450" t="s">
        <v>18</v>
      </c>
      <c r="L450">
        <v>5.5</v>
      </c>
      <c r="M450">
        <v>2.9</v>
      </c>
      <c r="N450">
        <v>5.8</v>
      </c>
    </row>
    <row r="451" spans="1:14" x14ac:dyDescent="0.35">
      <c r="A451">
        <v>450</v>
      </c>
      <c r="B451">
        <v>48</v>
      </c>
      <c r="C451" t="s">
        <v>14</v>
      </c>
      <c r="D451" t="s">
        <v>24</v>
      </c>
      <c r="E451" t="s">
        <v>38</v>
      </c>
      <c r="F451" t="s">
        <v>17</v>
      </c>
      <c r="G451">
        <v>36</v>
      </c>
      <c r="H451">
        <v>8.4</v>
      </c>
      <c r="I451">
        <v>8.4</v>
      </c>
      <c r="J451">
        <v>0</v>
      </c>
      <c r="K451" t="s">
        <v>23</v>
      </c>
      <c r="L451">
        <v>5.6</v>
      </c>
      <c r="M451">
        <v>4.3</v>
      </c>
      <c r="N451">
        <v>6.4</v>
      </c>
    </row>
    <row r="452" spans="1:14" x14ac:dyDescent="0.35">
      <c r="A452">
        <v>451</v>
      </c>
      <c r="B452">
        <v>37</v>
      </c>
      <c r="C452" t="s">
        <v>19</v>
      </c>
      <c r="D452" t="s">
        <v>36</v>
      </c>
      <c r="E452" t="s">
        <v>16</v>
      </c>
      <c r="F452" t="s">
        <v>22</v>
      </c>
      <c r="G452">
        <v>44</v>
      </c>
      <c r="H452">
        <v>7.7</v>
      </c>
      <c r="I452">
        <v>8.6</v>
      </c>
      <c r="J452">
        <v>0</v>
      </c>
      <c r="K452" t="s">
        <v>23</v>
      </c>
      <c r="L452">
        <v>5.4</v>
      </c>
      <c r="M452">
        <v>5.5</v>
      </c>
      <c r="N452">
        <v>6.6</v>
      </c>
    </row>
    <row r="453" spans="1:14" x14ac:dyDescent="0.35">
      <c r="A453">
        <v>452</v>
      </c>
      <c r="B453">
        <v>63</v>
      </c>
      <c r="C453" t="s">
        <v>14</v>
      </c>
      <c r="D453" t="s">
        <v>24</v>
      </c>
      <c r="E453" t="s">
        <v>31</v>
      </c>
      <c r="F453" t="s">
        <v>39</v>
      </c>
      <c r="G453">
        <v>52</v>
      </c>
      <c r="H453">
        <v>5.5</v>
      </c>
      <c r="I453">
        <v>6.6</v>
      </c>
      <c r="J453">
        <v>1</v>
      </c>
      <c r="K453" t="s">
        <v>35</v>
      </c>
      <c r="L453">
        <v>9.8000000000000007</v>
      </c>
      <c r="M453">
        <v>7.2</v>
      </c>
      <c r="N453">
        <v>3.4</v>
      </c>
    </row>
    <row r="454" spans="1:14" x14ac:dyDescent="0.35">
      <c r="A454">
        <v>453</v>
      </c>
      <c r="B454">
        <v>27</v>
      </c>
      <c r="C454" t="s">
        <v>19</v>
      </c>
      <c r="D454" t="s">
        <v>36</v>
      </c>
      <c r="E454" t="s">
        <v>21</v>
      </c>
      <c r="F454" t="s">
        <v>22</v>
      </c>
      <c r="G454">
        <v>37</v>
      </c>
      <c r="H454">
        <v>4.9000000000000004</v>
      </c>
      <c r="I454">
        <v>7.1</v>
      </c>
      <c r="J454">
        <v>1</v>
      </c>
      <c r="K454" t="s">
        <v>18</v>
      </c>
      <c r="L454">
        <v>5.4</v>
      </c>
      <c r="M454">
        <v>3.5</v>
      </c>
      <c r="N454">
        <v>5.8</v>
      </c>
    </row>
    <row r="455" spans="1:14" x14ac:dyDescent="0.35">
      <c r="A455">
        <v>454</v>
      </c>
      <c r="B455">
        <v>50</v>
      </c>
      <c r="C455" t="s">
        <v>19</v>
      </c>
      <c r="D455" t="s">
        <v>24</v>
      </c>
      <c r="E455" t="s">
        <v>16</v>
      </c>
      <c r="F455" t="s">
        <v>22</v>
      </c>
      <c r="G455">
        <v>49</v>
      </c>
      <c r="H455">
        <v>9</v>
      </c>
      <c r="I455">
        <v>6.1</v>
      </c>
      <c r="J455">
        <v>0</v>
      </c>
      <c r="K455" t="s">
        <v>23</v>
      </c>
      <c r="L455">
        <v>8.3000000000000007</v>
      </c>
      <c r="M455">
        <v>3.5</v>
      </c>
      <c r="N455">
        <v>3.9</v>
      </c>
    </row>
    <row r="456" spans="1:14" x14ac:dyDescent="0.35">
      <c r="A456">
        <v>455</v>
      </c>
      <c r="B456">
        <v>53</v>
      </c>
      <c r="C456" t="s">
        <v>14</v>
      </c>
      <c r="D456" t="s">
        <v>15</v>
      </c>
      <c r="E456" t="s">
        <v>27</v>
      </c>
      <c r="F456" t="s">
        <v>22</v>
      </c>
      <c r="G456">
        <v>40</v>
      </c>
      <c r="H456">
        <v>4.8</v>
      </c>
      <c r="I456">
        <v>6.8</v>
      </c>
      <c r="J456">
        <v>0</v>
      </c>
      <c r="K456" t="s">
        <v>23</v>
      </c>
      <c r="L456">
        <v>7.5</v>
      </c>
      <c r="M456">
        <v>4.2</v>
      </c>
      <c r="N456">
        <v>4.5999999999999996</v>
      </c>
    </row>
    <row r="457" spans="1:14" x14ac:dyDescent="0.35">
      <c r="A457">
        <v>456</v>
      </c>
      <c r="B457">
        <v>26</v>
      </c>
      <c r="C457" t="s">
        <v>19</v>
      </c>
      <c r="D457" t="s">
        <v>15</v>
      </c>
      <c r="E457" t="s">
        <v>38</v>
      </c>
      <c r="F457" t="s">
        <v>22</v>
      </c>
      <c r="G457">
        <v>38</v>
      </c>
      <c r="H457">
        <v>6.7</v>
      </c>
      <c r="I457">
        <v>9.6999999999999993</v>
      </c>
      <c r="J457">
        <v>0</v>
      </c>
      <c r="K457" t="s">
        <v>23</v>
      </c>
      <c r="L457">
        <v>4.7</v>
      </c>
      <c r="M457">
        <v>5.6</v>
      </c>
      <c r="N457">
        <v>7.5</v>
      </c>
    </row>
    <row r="458" spans="1:14" x14ac:dyDescent="0.35">
      <c r="A458">
        <v>457</v>
      </c>
      <c r="B458">
        <v>55</v>
      </c>
      <c r="C458" t="s">
        <v>19</v>
      </c>
      <c r="D458" t="s">
        <v>15</v>
      </c>
      <c r="E458" t="s">
        <v>21</v>
      </c>
      <c r="F458" t="s">
        <v>22</v>
      </c>
      <c r="G458">
        <v>44</v>
      </c>
      <c r="H458">
        <v>6.7</v>
      </c>
      <c r="I458">
        <v>9.1999999999999993</v>
      </c>
      <c r="J458">
        <v>1</v>
      </c>
      <c r="K458" t="s">
        <v>18</v>
      </c>
      <c r="L458">
        <v>9.4</v>
      </c>
      <c r="M458">
        <v>6.4</v>
      </c>
      <c r="N458">
        <v>4.9000000000000004</v>
      </c>
    </row>
    <row r="459" spans="1:14" x14ac:dyDescent="0.35">
      <c r="A459">
        <v>458</v>
      </c>
      <c r="B459">
        <v>37</v>
      </c>
      <c r="C459" t="s">
        <v>19</v>
      </c>
      <c r="D459" t="s">
        <v>37</v>
      </c>
      <c r="E459" t="s">
        <v>31</v>
      </c>
      <c r="F459" t="s">
        <v>22</v>
      </c>
      <c r="G459">
        <v>36</v>
      </c>
      <c r="H459">
        <v>6.2</v>
      </c>
      <c r="I459">
        <v>9.1999999999999993</v>
      </c>
      <c r="J459">
        <v>0</v>
      </c>
      <c r="K459" t="s">
        <v>23</v>
      </c>
      <c r="L459">
        <v>4.0999999999999996</v>
      </c>
      <c r="M459">
        <v>3.8</v>
      </c>
      <c r="N459">
        <v>7.6</v>
      </c>
    </row>
    <row r="460" spans="1:14" x14ac:dyDescent="0.35">
      <c r="A460">
        <v>459</v>
      </c>
      <c r="B460">
        <v>57</v>
      </c>
      <c r="C460" t="s">
        <v>14</v>
      </c>
      <c r="D460" t="s">
        <v>26</v>
      </c>
      <c r="E460" t="s">
        <v>31</v>
      </c>
      <c r="F460" t="s">
        <v>17</v>
      </c>
      <c r="G460">
        <v>40</v>
      </c>
      <c r="H460">
        <v>7.4</v>
      </c>
      <c r="I460">
        <v>9.4</v>
      </c>
      <c r="J460">
        <v>0</v>
      </c>
      <c r="K460" t="s">
        <v>23</v>
      </c>
      <c r="L460">
        <v>8.3000000000000007</v>
      </c>
      <c r="M460">
        <v>4.2</v>
      </c>
      <c r="N460">
        <v>5.6</v>
      </c>
    </row>
    <row r="461" spans="1:14" x14ac:dyDescent="0.35">
      <c r="A461">
        <v>460</v>
      </c>
      <c r="B461">
        <v>28</v>
      </c>
      <c r="C461" t="s">
        <v>14</v>
      </c>
      <c r="D461" t="s">
        <v>34</v>
      </c>
      <c r="E461" t="s">
        <v>27</v>
      </c>
      <c r="F461" t="s">
        <v>22</v>
      </c>
      <c r="G461">
        <v>35</v>
      </c>
      <c r="H461">
        <v>4.8</v>
      </c>
      <c r="I461">
        <v>7.2</v>
      </c>
      <c r="J461">
        <v>1</v>
      </c>
      <c r="K461" t="s">
        <v>18</v>
      </c>
      <c r="L461">
        <v>2.6</v>
      </c>
      <c r="M461">
        <v>4</v>
      </c>
      <c r="N461">
        <v>7.3</v>
      </c>
    </row>
    <row r="462" spans="1:14" x14ac:dyDescent="0.35">
      <c r="A462">
        <v>461</v>
      </c>
      <c r="B462">
        <v>28</v>
      </c>
      <c r="C462" t="s">
        <v>40</v>
      </c>
      <c r="D462" t="s">
        <v>30</v>
      </c>
      <c r="E462" t="s">
        <v>16</v>
      </c>
      <c r="F462" t="s">
        <v>39</v>
      </c>
      <c r="G462">
        <v>60</v>
      </c>
      <c r="H462">
        <v>9</v>
      </c>
      <c r="I462">
        <v>5</v>
      </c>
      <c r="J462">
        <v>1</v>
      </c>
      <c r="K462" t="s">
        <v>18</v>
      </c>
      <c r="L462">
        <v>10</v>
      </c>
      <c r="M462">
        <v>8</v>
      </c>
      <c r="N462">
        <v>2.5</v>
      </c>
    </row>
    <row r="463" spans="1:14" x14ac:dyDescent="0.35">
      <c r="A463">
        <v>462</v>
      </c>
      <c r="B463">
        <v>27</v>
      </c>
      <c r="C463" t="s">
        <v>19</v>
      </c>
      <c r="D463" t="s">
        <v>15</v>
      </c>
      <c r="E463" t="s">
        <v>21</v>
      </c>
      <c r="F463" t="s">
        <v>22</v>
      </c>
      <c r="G463">
        <v>45</v>
      </c>
      <c r="H463">
        <v>5</v>
      </c>
      <c r="I463">
        <v>6.4</v>
      </c>
      <c r="J463">
        <v>1</v>
      </c>
      <c r="K463" t="s">
        <v>18</v>
      </c>
      <c r="L463">
        <v>8.4</v>
      </c>
      <c r="M463">
        <v>4.5999999999999996</v>
      </c>
      <c r="N463">
        <v>4</v>
      </c>
    </row>
    <row r="464" spans="1:14" x14ac:dyDescent="0.35">
      <c r="A464">
        <v>463</v>
      </c>
      <c r="B464">
        <v>54</v>
      </c>
      <c r="C464" t="s">
        <v>19</v>
      </c>
      <c r="D464" t="s">
        <v>26</v>
      </c>
      <c r="E464" t="s">
        <v>27</v>
      </c>
      <c r="F464" t="s">
        <v>17</v>
      </c>
      <c r="G464">
        <v>39</v>
      </c>
      <c r="H464">
        <v>6</v>
      </c>
      <c r="I464">
        <v>8.6</v>
      </c>
      <c r="J464">
        <v>0</v>
      </c>
      <c r="K464" t="s">
        <v>23</v>
      </c>
      <c r="L464">
        <v>5.5</v>
      </c>
      <c r="M464">
        <v>1.5</v>
      </c>
      <c r="N464">
        <v>6.6</v>
      </c>
    </row>
    <row r="465" spans="1:14" x14ac:dyDescent="0.35">
      <c r="A465">
        <v>464</v>
      </c>
      <c r="B465">
        <v>37</v>
      </c>
      <c r="C465" t="s">
        <v>14</v>
      </c>
      <c r="D465" t="s">
        <v>30</v>
      </c>
      <c r="E465" t="s">
        <v>16</v>
      </c>
      <c r="F465" t="s">
        <v>22</v>
      </c>
      <c r="G465">
        <v>46</v>
      </c>
      <c r="H465">
        <v>4</v>
      </c>
      <c r="I465">
        <v>5</v>
      </c>
      <c r="J465">
        <v>1</v>
      </c>
      <c r="K465" t="s">
        <v>29</v>
      </c>
      <c r="L465">
        <v>8.1999999999999993</v>
      </c>
      <c r="M465">
        <v>3.5</v>
      </c>
      <c r="N465">
        <v>3.4</v>
      </c>
    </row>
    <row r="466" spans="1:14" x14ac:dyDescent="0.35">
      <c r="A466">
        <v>465</v>
      </c>
      <c r="B466">
        <v>24</v>
      </c>
      <c r="C466" t="s">
        <v>14</v>
      </c>
      <c r="D466" t="s">
        <v>24</v>
      </c>
      <c r="E466" t="s">
        <v>25</v>
      </c>
      <c r="F466" t="s">
        <v>22</v>
      </c>
      <c r="G466">
        <v>44</v>
      </c>
      <c r="H466">
        <v>7.8</v>
      </c>
      <c r="I466">
        <v>8.4</v>
      </c>
      <c r="J466">
        <v>0</v>
      </c>
      <c r="K466" t="s">
        <v>23</v>
      </c>
      <c r="L466">
        <v>6.7</v>
      </c>
      <c r="M466">
        <v>4.3</v>
      </c>
      <c r="N466">
        <v>5.9</v>
      </c>
    </row>
    <row r="467" spans="1:14" x14ac:dyDescent="0.35">
      <c r="A467">
        <v>466</v>
      </c>
      <c r="B467">
        <v>33</v>
      </c>
      <c r="C467" t="s">
        <v>19</v>
      </c>
      <c r="D467" t="s">
        <v>33</v>
      </c>
      <c r="E467" t="s">
        <v>25</v>
      </c>
      <c r="F467" t="s">
        <v>22</v>
      </c>
      <c r="G467">
        <v>43</v>
      </c>
      <c r="H467">
        <v>9</v>
      </c>
      <c r="I467">
        <v>6.7</v>
      </c>
      <c r="J467">
        <v>0</v>
      </c>
      <c r="K467" t="s">
        <v>23</v>
      </c>
      <c r="L467">
        <v>7.7</v>
      </c>
      <c r="M467">
        <v>4.4000000000000004</v>
      </c>
      <c r="N467">
        <v>4.5</v>
      </c>
    </row>
    <row r="468" spans="1:14" x14ac:dyDescent="0.35">
      <c r="A468">
        <v>467</v>
      </c>
      <c r="B468">
        <v>47</v>
      </c>
      <c r="C468" t="s">
        <v>19</v>
      </c>
      <c r="D468" t="s">
        <v>36</v>
      </c>
      <c r="E468" t="s">
        <v>16</v>
      </c>
      <c r="F468" t="s">
        <v>22</v>
      </c>
      <c r="G468">
        <v>49</v>
      </c>
      <c r="H468">
        <v>9</v>
      </c>
      <c r="I468">
        <v>6.1</v>
      </c>
      <c r="J468">
        <v>0</v>
      </c>
      <c r="K468" t="s">
        <v>23</v>
      </c>
      <c r="L468">
        <v>8.9</v>
      </c>
      <c r="M468">
        <v>6.6</v>
      </c>
      <c r="N468">
        <v>3.6</v>
      </c>
    </row>
    <row r="469" spans="1:14" x14ac:dyDescent="0.35">
      <c r="A469">
        <v>468</v>
      </c>
      <c r="B469">
        <v>49</v>
      </c>
      <c r="C469" t="s">
        <v>14</v>
      </c>
      <c r="D469" t="s">
        <v>26</v>
      </c>
      <c r="E469" t="s">
        <v>31</v>
      </c>
      <c r="F469" t="s">
        <v>17</v>
      </c>
      <c r="G469">
        <v>51</v>
      </c>
      <c r="H469">
        <v>7.9</v>
      </c>
      <c r="I469">
        <v>7.5</v>
      </c>
      <c r="J469">
        <v>0</v>
      </c>
      <c r="K469" t="s">
        <v>23</v>
      </c>
      <c r="L469">
        <v>10</v>
      </c>
      <c r="M469">
        <v>4.5999999999999996</v>
      </c>
      <c r="N469">
        <v>3.8</v>
      </c>
    </row>
    <row r="470" spans="1:14" x14ac:dyDescent="0.35">
      <c r="A470">
        <v>469</v>
      </c>
      <c r="B470">
        <v>23</v>
      </c>
      <c r="C470" t="s">
        <v>19</v>
      </c>
      <c r="D470" t="s">
        <v>32</v>
      </c>
      <c r="E470" t="s">
        <v>31</v>
      </c>
      <c r="F470" t="s">
        <v>17</v>
      </c>
      <c r="G470">
        <v>40</v>
      </c>
      <c r="H470">
        <v>5.6</v>
      </c>
      <c r="I470">
        <v>8</v>
      </c>
      <c r="J470">
        <v>0</v>
      </c>
      <c r="K470" t="s">
        <v>23</v>
      </c>
      <c r="L470">
        <v>4.2</v>
      </c>
      <c r="M470">
        <v>3.2</v>
      </c>
      <c r="N470">
        <v>6.9</v>
      </c>
    </row>
    <row r="471" spans="1:14" x14ac:dyDescent="0.35">
      <c r="A471">
        <v>470</v>
      </c>
      <c r="B471">
        <v>58</v>
      </c>
      <c r="C471" t="s">
        <v>19</v>
      </c>
      <c r="D471" t="s">
        <v>20</v>
      </c>
      <c r="E471" t="s">
        <v>25</v>
      </c>
      <c r="F471" t="s">
        <v>17</v>
      </c>
      <c r="G471">
        <v>40</v>
      </c>
      <c r="H471">
        <v>6.2</v>
      </c>
      <c r="I471">
        <v>8.8000000000000007</v>
      </c>
      <c r="J471">
        <v>1</v>
      </c>
      <c r="K471" t="s">
        <v>29</v>
      </c>
      <c r="L471">
        <v>6.6</v>
      </c>
      <c r="M471">
        <v>3.4</v>
      </c>
      <c r="N471">
        <v>6.1</v>
      </c>
    </row>
    <row r="472" spans="1:14" x14ac:dyDescent="0.35">
      <c r="A472">
        <v>471</v>
      </c>
      <c r="B472">
        <v>39</v>
      </c>
      <c r="C472" t="s">
        <v>14</v>
      </c>
      <c r="D472" t="s">
        <v>26</v>
      </c>
      <c r="E472" t="s">
        <v>31</v>
      </c>
      <c r="F472" t="s">
        <v>22</v>
      </c>
      <c r="G472">
        <v>42</v>
      </c>
      <c r="H472">
        <v>5.7</v>
      </c>
      <c r="I472">
        <v>7.9</v>
      </c>
      <c r="J472">
        <v>1</v>
      </c>
      <c r="K472" t="s">
        <v>18</v>
      </c>
      <c r="L472">
        <v>6.1</v>
      </c>
      <c r="M472">
        <v>5</v>
      </c>
      <c r="N472">
        <v>5.9</v>
      </c>
    </row>
    <row r="473" spans="1:14" x14ac:dyDescent="0.35">
      <c r="A473">
        <v>472</v>
      </c>
      <c r="B473">
        <v>44</v>
      </c>
      <c r="C473" t="s">
        <v>14</v>
      </c>
      <c r="D473" t="s">
        <v>15</v>
      </c>
      <c r="E473" t="s">
        <v>31</v>
      </c>
      <c r="F473" t="s">
        <v>39</v>
      </c>
      <c r="G473">
        <v>30</v>
      </c>
      <c r="H473">
        <v>4.4000000000000004</v>
      </c>
      <c r="I473">
        <v>7.1</v>
      </c>
      <c r="J473">
        <v>1</v>
      </c>
      <c r="K473" t="s">
        <v>35</v>
      </c>
      <c r="L473">
        <v>3.9</v>
      </c>
      <c r="M473">
        <v>2.2999999999999998</v>
      </c>
      <c r="N473">
        <v>6.6</v>
      </c>
    </row>
    <row r="474" spans="1:14" x14ac:dyDescent="0.35">
      <c r="A474">
        <v>473</v>
      </c>
      <c r="B474">
        <v>47</v>
      </c>
      <c r="C474" t="s">
        <v>14</v>
      </c>
      <c r="D474" t="s">
        <v>15</v>
      </c>
      <c r="E474" t="s">
        <v>16</v>
      </c>
      <c r="F474" t="s">
        <v>17</v>
      </c>
      <c r="G474">
        <v>32</v>
      </c>
      <c r="H474">
        <v>5.8</v>
      </c>
      <c r="I474">
        <v>8.9</v>
      </c>
      <c r="J474">
        <v>0</v>
      </c>
      <c r="K474" t="s">
        <v>23</v>
      </c>
      <c r="L474">
        <v>4</v>
      </c>
      <c r="M474">
        <v>3.1</v>
      </c>
      <c r="N474">
        <v>7.4</v>
      </c>
    </row>
    <row r="475" spans="1:14" x14ac:dyDescent="0.35">
      <c r="A475">
        <v>474</v>
      </c>
      <c r="B475">
        <v>31</v>
      </c>
      <c r="C475" t="s">
        <v>19</v>
      </c>
      <c r="D475" t="s">
        <v>26</v>
      </c>
      <c r="E475" t="s">
        <v>38</v>
      </c>
      <c r="F475" t="s">
        <v>39</v>
      </c>
      <c r="G475">
        <v>55</v>
      </c>
      <c r="H475">
        <v>7.6</v>
      </c>
      <c r="I475">
        <v>7.7</v>
      </c>
      <c r="J475">
        <v>0</v>
      </c>
      <c r="K475" t="s">
        <v>23</v>
      </c>
      <c r="L475">
        <v>9.5</v>
      </c>
      <c r="M475">
        <v>3.3</v>
      </c>
      <c r="N475">
        <v>4.0999999999999996</v>
      </c>
    </row>
    <row r="476" spans="1:14" x14ac:dyDescent="0.35">
      <c r="A476">
        <v>475</v>
      </c>
      <c r="B476">
        <v>21</v>
      </c>
      <c r="C476" t="s">
        <v>14</v>
      </c>
      <c r="D476" t="s">
        <v>36</v>
      </c>
      <c r="E476" t="s">
        <v>16</v>
      </c>
      <c r="F476" t="s">
        <v>17</v>
      </c>
      <c r="G476">
        <v>58</v>
      </c>
      <c r="H476">
        <v>4.9000000000000004</v>
      </c>
      <c r="I476">
        <v>5</v>
      </c>
      <c r="J476">
        <v>1</v>
      </c>
      <c r="K476" t="s">
        <v>29</v>
      </c>
      <c r="L476">
        <v>10</v>
      </c>
      <c r="M476">
        <v>4.7</v>
      </c>
      <c r="N476">
        <v>2.5</v>
      </c>
    </row>
    <row r="477" spans="1:14" x14ac:dyDescent="0.35">
      <c r="A477">
        <v>476</v>
      </c>
      <c r="B477">
        <v>62</v>
      </c>
      <c r="C477" t="s">
        <v>14</v>
      </c>
      <c r="D477" t="s">
        <v>30</v>
      </c>
      <c r="E477" t="s">
        <v>31</v>
      </c>
      <c r="F477" t="s">
        <v>22</v>
      </c>
      <c r="G477">
        <v>43</v>
      </c>
      <c r="H477">
        <v>3</v>
      </c>
      <c r="I477">
        <v>3.7</v>
      </c>
      <c r="J477">
        <v>1</v>
      </c>
      <c r="K477" t="s">
        <v>18</v>
      </c>
      <c r="L477">
        <v>8.1</v>
      </c>
      <c r="M477">
        <v>6.7</v>
      </c>
      <c r="N477">
        <v>2.8</v>
      </c>
    </row>
    <row r="478" spans="1:14" x14ac:dyDescent="0.35">
      <c r="A478">
        <v>477</v>
      </c>
      <c r="B478">
        <v>33</v>
      </c>
      <c r="C478" t="s">
        <v>19</v>
      </c>
      <c r="D478" t="s">
        <v>24</v>
      </c>
      <c r="E478" t="s">
        <v>16</v>
      </c>
      <c r="F478" t="s">
        <v>22</v>
      </c>
      <c r="G478">
        <v>49</v>
      </c>
      <c r="H478">
        <v>4.3</v>
      </c>
      <c r="I478">
        <v>5.0999999999999996</v>
      </c>
      <c r="J478">
        <v>1</v>
      </c>
      <c r="K478" t="s">
        <v>18</v>
      </c>
      <c r="L478">
        <v>7.9</v>
      </c>
      <c r="M478">
        <v>6.8</v>
      </c>
      <c r="N478">
        <v>3.6</v>
      </c>
    </row>
    <row r="479" spans="1:14" x14ac:dyDescent="0.35">
      <c r="A479">
        <v>478</v>
      </c>
      <c r="B479">
        <v>41</v>
      </c>
      <c r="C479" t="s">
        <v>14</v>
      </c>
      <c r="D479" t="s">
        <v>20</v>
      </c>
      <c r="E479" t="s">
        <v>21</v>
      </c>
      <c r="F479" t="s">
        <v>22</v>
      </c>
      <c r="G479">
        <v>47</v>
      </c>
      <c r="H479">
        <v>7.4</v>
      </c>
      <c r="I479">
        <v>8.6999999999999993</v>
      </c>
      <c r="J479">
        <v>1</v>
      </c>
      <c r="K479" t="s">
        <v>18</v>
      </c>
      <c r="L479">
        <v>8</v>
      </c>
      <c r="M479">
        <v>5.5</v>
      </c>
      <c r="N479">
        <v>5.3</v>
      </c>
    </row>
    <row r="480" spans="1:14" x14ac:dyDescent="0.35">
      <c r="A480">
        <v>479</v>
      </c>
      <c r="B480">
        <v>50</v>
      </c>
      <c r="C480" t="s">
        <v>14</v>
      </c>
      <c r="D480" t="s">
        <v>24</v>
      </c>
      <c r="E480" t="s">
        <v>25</v>
      </c>
      <c r="F480" t="s">
        <v>17</v>
      </c>
      <c r="G480">
        <v>69</v>
      </c>
      <c r="H480">
        <v>3.6</v>
      </c>
      <c r="I480">
        <v>2</v>
      </c>
      <c r="J480">
        <v>1</v>
      </c>
      <c r="K480" t="s">
        <v>18</v>
      </c>
      <c r="L480">
        <v>10</v>
      </c>
      <c r="M480">
        <v>5.9</v>
      </c>
      <c r="N480">
        <v>1</v>
      </c>
    </row>
    <row r="481" spans="1:14" x14ac:dyDescent="0.35">
      <c r="A481">
        <v>480</v>
      </c>
      <c r="B481">
        <v>42</v>
      </c>
      <c r="C481" t="s">
        <v>14</v>
      </c>
      <c r="D481" t="s">
        <v>37</v>
      </c>
      <c r="E481" t="s">
        <v>38</v>
      </c>
      <c r="F481" t="s">
        <v>22</v>
      </c>
      <c r="G481">
        <v>53</v>
      </c>
      <c r="H481">
        <v>5.5</v>
      </c>
      <c r="I481">
        <v>6.4</v>
      </c>
      <c r="J481">
        <v>1</v>
      </c>
      <c r="K481" t="s">
        <v>18</v>
      </c>
      <c r="L481">
        <v>8.4</v>
      </c>
      <c r="M481">
        <v>4</v>
      </c>
      <c r="N481">
        <v>4</v>
      </c>
    </row>
    <row r="482" spans="1:14" x14ac:dyDescent="0.35">
      <c r="A482">
        <v>481</v>
      </c>
      <c r="B482">
        <v>39</v>
      </c>
      <c r="C482" t="s">
        <v>19</v>
      </c>
      <c r="D482" t="s">
        <v>36</v>
      </c>
      <c r="E482" t="s">
        <v>21</v>
      </c>
      <c r="F482" t="s">
        <v>17</v>
      </c>
      <c r="G482">
        <v>43</v>
      </c>
      <c r="H482">
        <v>5.6</v>
      </c>
      <c r="I482">
        <v>7.6</v>
      </c>
      <c r="J482">
        <v>1</v>
      </c>
      <c r="K482" t="s">
        <v>35</v>
      </c>
      <c r="L482">
        <v>7.9</v>
      </c>
      <c r="M482">
        <v>4.9000000000000004</v>
      </c>
      <c r="N482">
        <v>4.9000000000000004</v>
      </c>
    </row>
    <row r="483" spans="1:14" x14ac:dyDescent="0.35">
      <c r="A483">
        <v>482</v>
      </c>
      <c r="B483">
        <v>57</v>
      </c>
      <c r="C483" t="s">
        <v>19</v>
      </c>
      <c r="D483" t="s">
        <v>15</v>
      </c>
      <c r="E483" t="s">
        <v>21</v>
      </c>
      <c r="F483" t="s">
        <v>22</v>
      </c>
      <c r="G483">
        <v>37</v>
      </c>
      <c r="H483">
        <v>6.6</v>
      </c>
      <c r="I483">
        <v>9.6999999999999993</v>
      </c>
      <c r="J483">
        <v>0</v>
      </c>
      <c r="K483" t="s">
        <v>23</v>
      </c>
      <c r="L483">
        <v>4.0999999999999996</v>
      </c>
      <c r="M483">
        <v>3.6</v>
      </c>
      <c r="N483">
        <v>7.8</v>
      </c>
    </row>
    <row r="484" spans="1:14" x14ac:dyDescent="0.35">
      <c r="A484">
        <v>483</v>
      </c>
      <c r="B484">
        <v>23</v>
      </c>
      <c r="C484" t="s">
        <v>14</v>
      </c>
      <c r="D484" t="s">
        <v>37</v>
      </c>
      <c r="E484" t="s">
        <v>31</v>
      </c>
      <c r="F484" t="s">
        <v>22</v>
      </c>
      <c r="G484">
        <v>32</v>
      </c>
      <c r="H484">
        <v>6.6</v>
      </c>
      <c r="I484">
        <v>10</v>
      </c>
      <c r="J484">
        <v>0</v>
      </c>
      <c r="K484" t="s">
        <v>23</v>
      </c>
      <c r="L484">
        <v>5</v>
      </c>
      <c r="M484">
        <v>3.7</v>
      </c>
      <c r="N484">
        <v>7.5</v>
      </c>
    </row>
    <row r="485" spans="1:14" x14ac:dyDescent="0.35">
      <c r="A485">
        <v>484</v>
      </c>
      <c r="B485">
        <v>34</v>
      </c>
      <c r="C485" t="s">
        <v>19</v>
      </c>
      <c r="D485" t="s">
        <v>24</v>
      </c>
      <c r="E485" t="s">
        <v>31</v>
      </c>
      <c r="F485" t="s">
        <v>22</v>
      </c>
      <c r="G485">
        <v>46</v>
      </c>
      <c r="H485">
        <v>6.8</v>
      </c>
      <c r="I485">
        <v>9.1</v>
      </c>
      <c r="J485">
        <v>0</v>
      </c>
      <c r="K485" t="s">
        <v>23</v>
      </c>
      <c r="L485">
        <v>8.4</v>
      </c>
      <c r="M485">
        <v>5.8</v>
      </c>
      <c r="N485">
        <v>5.4</v>
      </c>
    </row>
    <row r="486" spans="1:14" x14ac:dyDescent="0.35">
      <c r="A486">
        <v>485</v>
      </c>
      <c r="B486">
        <v>43</v>
      </c>
      <c r="C486" t="s">
        <v>19</v>
      </c>
      <c r="D486" t="s">
        <v>24</v>
      </c>
      <c r="E486" t="s">
        <v>21</v>
      </c>
      <c r="F486" t="s">
        <v>22</v>
      </c>
      <c r="G486">
        <v>38</v>
      </c>
      <c r="H486">
        <v>6</v>
      </c>
      <c r="I486">
        <v>8.6999999999999993</v>
      </c>
      <c r="J486">
        <v>1</v>
      </c>
      <c r="K486" t="s">
        <v>41</v>
      </c>
      <c r="L486">
        <v>5.6</v>
      </c>
      <c r="M486">
        <v>2.7</v>
      </c>
      <c r="N486">
        <v>6.6</v>
      </c>
    </row>
    <row r="487" spans="1:14" x14ac:dyDescent="0.35">
      <c r="A487">
        <v>486</v>
      </c>
      <c r="B487">
        <v>44</v>
      </c>
      <c r="C487" t="s">
        <v>14</v>
      </c>
      <c r="D487" t="s">
        <v>20</v>
      </c>
      <c r="E487" t="s">
        <v>21</v>
      </c>
      <c r="F487" t="s">
        <v>17</v>
      </c>
      <c r="G487">
        <v>33</v>
      </c>
      <c r="H487">
        <v>4.8</v>
      </c>
      <c r="I487">
        <v>7.4</v>
      </c>
      <c r="J487">
        <v>1</v>
      </c>
      <c r="K487" t="s">
        <v>18</v>
      </c>
      <c r="L487">
        <v>2.9</v>
      </c>
      <c r="M487">
        <v>6</v>
      </c>
      <c r="N487">
        <v>7.3</v>
      </c>
    </row>
    <row r="488" spans="1:14" x14ac:dyDescent="0.35">
      <c r="A488">
        <v>487</v>
      </c>
      <c r="B488">
        <v>20</v>
      </c>
      <c r="C488" t="s">
        <v>14</v>
      </c>
      <c r="D488" t="s">
        <v>34</v>
      </c>
      <c r="E488" t="s">
        <v>27</v>
      </c>
      <c r="F488" t="s">
        <v>22</v>
      </c>
      <c r="G488">
        <v>39</v>
      </c>
      <c r="H488">
        <v>7.6</v>
      </c>
      <c r="I488">
        <v>9.3000000000000007</v>
      </c>
      <c r="J488">
        <v>0</v>
      </c>
      <c r="K488" t="s">
        <v>23</v>
      </c>
      <c r="L488">
        <v>6</v>
      </c>
      <c r="M488">
        <v>6</v>
      </c>
      <c r="N488">
        <v>6.6</v>
      </c>
    </row>
    <row r="489" spans="1:14" x14ac:dyDescent="0.35">
      <c r="A489">
        <v>488</v>
      </c>
      <c r="B489">
        <v>26</v>
      </c>
      <c r="C489" t="s">
        <v>14</v>
      </c>
      <c r="D489" t="s">
        <v>24</v>
      </c>
      <c r="E489" t="s">
        <v>27</v>
      </c>
      <c r="F489" t="s">
        <v>17</v>
      </c>
      <c r="G489">
        <v>36</v>
      </c>
      <c r="H489">
        <v>3.6</v>
      </c>
      <c r="I489">
        <v>5.2</v>
      </c>
      <c r="J489">
        <v>0</v>
      </c>
      <c r="K489" t="s">
        <v>23</v>
      </c>
      <c r="L489">
        <v>3.7</v>
      </c>
      <c r="M489">
        <v>2.2999999999999998</v>
      </c>
      <c r="N489">
        <v>5.8</v>
      </c>
    </row>
    <row r="490" spans="1:14" x14ac:dyDescent="0.35">
      <c r="A490">
        <v>489</v>
      </c>
      <c r="B490">
        <v>50</v>
      </c>
      <c r="C490" t="s">
        <v>14</v>
      </c>
      <c r="D490" t="s">
        <v>30</v>
      </c>
      <c r="E490" t="s">
        <v>25</v>
      </c>
      <c r="F490" t="s">
        <v>22</v>
      </c>
      <c r="G490">
        <v>58</v>
      </c>
      <c r="H490">
        <v>7.4</v>
      </c>
      <c r="I490">
        <v>7.6</v>
      </c>
      <c r="J490">
        <v>0</v>
      </c>
      <c r="K490" t="s">
        <v>23</v>
      </c>
      <c r="L490">
        <v>10</v>
      </c>
      <c r="M490">
        <v>5.5</v>
      </c>
      <c r="N490">
        <v>3.8</v>
      </c>
    </row>
    <row r="491" spans="1:14" x14ac:dyDescent="0.35">
      <c r="A491">
        <v>490</v>
      </c>
      <c r="B491">
        <v>31</v>
      </c>
      <c r="C491" t="s">
        <v>19</v>
      </c>
      <c r="D491" t="s">
        <v>30</v>
      </c>
      <c r="E491" t="s">
        <v>21</v>
      </c>
      <c r="F491" t="s">
        <v>22</v>
      </c>
      <c r="G491">
        <v>52</v>
      </c>
      <c r="H491">
        <v>7.9</v>
      </c>
      <c r="I491">
        <v>7.4</v>
      </c>
      <c r="J491">
        <v>0</v>
      </c>
      <c r="K491" t="s">
        <v>23</v>
      </c>
      <c r="L491">
        <v>10</v>
      </c>
      <c r="M491">
        <v>4.5999999999999996</v>
      </c>
      <c r="N491">
        <v>3.7</v>
      </c>
    </row>
    <row r="492" spans="1:14" x14ac:dyDescent="0.35">
      <c r="A492">
        <v>491</v>
      </c>
      <c r="B492">
        <v>61</v>
      </c>
      <c r="C492" t="s">
        <v>19</v>
      </c>
      <c r="D492" t="s">
        <v>26</v>
      </c>
      <c r="E492" t="s">
        <v>16</v>
      </c>
      <c r="F492" t="s">
        <v>17</v>
      </c>
      <c r="G492">
        <v>44</v>
      </c>
      <c r="H492">
        <v>9</v>
      </c>
      <c r="I492">
        <v>6.6</v>
      </c>
      <c r="J492">
        <v>0</v>
      </c>
      <c r="K492" t="s">
        <v>23</v>
      </c>
      <c r="L492">
        <v>7.2</v>
      </c>
      <c r="M492">
        <v>5.2</v>
      </c>
      <c r="N492">
        <v>4.7</v>
      </c>
    </row>
    <row r="493" spans="1:14" x14ac:dyDescent="0.35">
      <c r="A493">
        <v>492</v>
      </c>
      <c r="B493">
        <v>24</v>
      </c>
      <c r="C493" t="s">
        <v>14</v>
      </c>
      <c r="D493" t="s">
        <v>20</v>
      </c>
      <c r="E493" t="s">
        <v>38</v>
      </c>
      <c r="F493" t="s">
        <v>22</v>
      </c>
      <c r="G493">
        <v>56</v>
      </c>
      <c r="H493">
        <v>5.0999999999999996</v>
      </c>
      <c r="I493">
        <v>5.5</v>
      </c>
      <c r="J493">
        <v>1</v>
      </c>
      <c r="K493" t="s">
        <v>18</v>
      </c>
      <c r="L493">
        <v>10</v>
      </c>
      <c r="M493">
        <v>5.2</v>
      </c>
      <c r="N493">
        <v>2.8</v>
      </c>
    </row>
    <row r="494" spans="1:14" x14ac:dyDescent="0.35">
      <c r="A494">
        <v>493</v>
      </c>
      <c r="B494">
        <v>63</v>
      </c>
      <c r="C494" t="s">
        <v>14</v>
      </c>
      <c r="D494" t="s">
        <v>20</v>
      </c>
      <c r="E494" t="s">
        <v>27</v>
      </c>
      <c r="F494" t="s">
        <v>17</v>
      </c>
      <c r="G494">
        <v>45</v>
      </c>
      <c r="H494">
        <v>5.4</v>
      </c>
      <c r="I494">
        <v>7</v>
      </c>
      <c r="J494">
        <v>0</v>
      </c>
      <c r="K494" t="s">
        <v>23</v>
      </c>
      <c r="L494">
        <v>7.9</v>
      </c>
      <c r="M494">
        <v>2.4</v>
      </c>
      <c r="N494">
        <v>4.5</v>
      </c>
    </row>
    <row r="495" spans="1:14" x14ac:dyDescent="0.35">
      <c r="A495">
        <v>494</v>
      </c>
      <c r="B495">
        <v>61</v>
      </c>
      <c r="C495" t="s">
        <v>14</v>
      </c>
      <c r="D495" t="s">
        <v>15</v>
      </c>
      <c r="E495" t="s">
        <v>31</v>
      </c>
      <c r="F495" t="s">
        <v>17</v>
      </c>
      <c r="G495">
        <v>38</v>
      </c>
      <c r="H495">
        <v>6.3</v>
      </c>
      <c r="I495">
        <v>9.1</v>
      </c>
      <c r="J495">
        <v>0</v>
      </c>
      <c r="K495" t="s">
        <v>23</v>
      </c>
      <c r="L495">
        <v>6.9</v>
      </c>
      <c r="M495">
        <v>3.2</v>
      </c>
      <c r="N495">
        <v>6.1</v>
      </c>
    </row>
    <row r="496" spans="1:14" x14ac:dyDescent="0.35">
      <c r="A496">
        <v>495</v>
      </c>
      <c r="B496">
        <v>57</v>
      </c>
      <c r="C496" t="s">
        <v>19</v>
      </c>
      <c r="D496" t="s">
        <v>24</v>
      </c>
      <c r="E496" t="s">
        <v>21</v>
      </c>
      <c r="F496" t="s">
        <v>39</v>
      </c>
      <c r="G496">
        <v>57</v>
      </c>
      <c r="H496">
        <v>6.2</v>
      </c>
      <c r="I496">
        <v>7.1</v>
      </c>
      <c r="J496">
        <v>1</v>
      </c>
      <c r="K496" t="s">
        <v>18</v>
      </c>
      <c r="L496">
        <v>10</v>
      </c>
      <c r="M496">
        <v>6.9</v>
      </c>
      <c r="N496">
        <v>3.5</v>
      </c>
    </row>
    <row r="497" spans="1:14" x14ac:dyDescent="0.35">
      <c r="A497">
        <v>496</v>
      </c>
      <c r="B497">
        <v>31</v>
      </c>
      <c r="C497" t="s">
        <v>14</v>
      </c>
      <c r="D497" t="s">
        <v>34</v>
      </c>
      <c r="E497" t="s">
        <v>16</v>
      </c>
      <c r="F497" t="s">
        <v>22</v>
      </c>
      <c r="G497">
        <v>49</v>
      </c>
      <c r="H497">
        <v>7.5</v>
      </c>
      <c r="I497">
        <v>8.4</v>
      </c>
      <c r="J497">
        <v>0</v>
      </c>
      <c r="K497" t="s">
        <v>23</v>
      </c>
      <c r="L497">
        <v>10</v>
      </c>
      <c r="M497">
        <v>5.0999999999999996</v>
      </c>
      <c r="N497">
        <v>4.2</v>
      </c>
    </row>
    <row r="498" spans="1:14" x14ac:dyDescent="0.35">
      <c r="A498">
        <v>497</v>
      </c>
      <c r="B498">
        <v>58</v>
      </c>
      <c r="C498" t="s">
        <v>19</v>
      </c>
      <c r="D498" t="s">
        <v>32</v>
      </c>
      <c r="E498" t="s">
        <v>38</v>
      </c>
      <c r="F498" t="s">
        <v>22</v>
      </c>
      <c r="G498">
        <v>36</v>
      </c>
      <c r="H498">
        <v>7</v>
      </c>
      <c r="I498">
        <v>10</v>
      </c>
      <c r="J498">
        <v>0</v>
      </c>
      <c r="K498" t="s">
        <v>23</v>
      </c>
      <c r="L498">
        <v>3.3</v>
      </c>
      <c r="M498">
        <v>2.8</v>
      </c>
      <c r="N498">
        <v>8.4</v>
      </c>
    </row>
    <row r="499" spans="1:14" x14ac:dyDescent="0.35">
      <c r="A499">
        <v>498</v>
      </c>
      <c r="B499">
        <v>37</v>
      </c>
      <c r="C499" t="s">
        <v>14</v>
      </c>
      <c r="D499" t="s">
        <v>37</v>
      </c>
      <c r="E499" t="s">
        <v>16</v>
      </c>
      <c r="F499" t="s">
        <v>17</v>
      </c>
      <c r="G499">
        <v>43</v>
      </c>
      <c r="H499">
        <v>5.7</v>
      </c>
      <c r="I499">
        <v>7.7</v>
      </c>
      <c r="J499">
        <v>1</v>
      </c>
      <c r="K499" t="s">
        <v>29</v>
      </c>
      <c r="L499">
        <v>6.2</v>
      </c>
      <c r="M499">
        <v>4.9000000000000004</v>
      </c>
      <c r="N499">
        <v>5.7</v>
      </c>
    </row>
    <row r="500" spans="1:14" x14ac:dyDescent="0.35">
      <c r="A500">
        <v>499</v>
      </c>
      <c r="B500">
        <v>21</v>
      </c>
      <c r="C500" t="s">
        <v>19</v>
      </c>
      <c r="D500" t="s">
        <v>20</v>
      </c>
      <c r="E500" t="s">
        <v>16</v>
      </c>
      <c r="F500" t="s">
        <v>17</v>
      </c>
      <c r="G500">
        <v>37</v>
      </c>
      <c r="H500">
        <v>6.1</v>
      </c>
      <c r="I500">
        <v>8.9</v>
      </c>
      <c r="J500">
        <v>0</v>
      </c>
      <c r="K500" t="s">
        <v>23</v>
      </c>
      <c r="L500">
        <v>5.5</v>
      </c>
      <c r="M500">
        <v>5</v>
      </c>
      <c r="N500">
        <v>6.7</v>
      </c>
    </row>
    <row r="501" spans="1:14" x14ac:dyDescent="0.35">
      <c r="A501">
        <v>500</v>
      </c>
      <c r="B501">
        <v>29</v>
      </c>
      <c r="C501" t="s">
        <v>19</v>
      </c>
      <c r="D501" t="s">
        <v>26</v>
      </c>
      <c r="E501" t="s">
        <v>31</v>
      </c>
      <c r="F501" t="s">
        <v>17</v>
      </c>
      <c r="G501">
        <v>33</v>
      </c>
      <c r="H501">
        <v>7.6</v>
      </c>
      <c r="I501">
        <v>9.8000000000000007</v>
      </c>
      <c r="J501">
        <v>0</v>
      </c>
      <c r="K501" t="s">
        <v>23</v>
      </c>
      <c r="L501">
        <v>5.7</v>
      </c>
      <c r="M501">
        <v>3.8</v>
      </c>
      <c r="N501">
        <v>7</v>
      </c>
    </row>
    <row r="502" spans="1:14" x14ac:dyDescent="0.35">
      <c r="A502">
        <v>501</v>
      </c>
      <c r="B502">
        <v>34</v>
      </c>
      <c r="C502" t="s">
        <v>14</v>
      </c>
      <c r="D502" t="s">
        <v>26</v>
      </c>
      <c r="E502" t="s">
        <v>27</v>
      </c>
      <c r="F502" t="s">
        <v>22</v>
      </c>
      <c r="G502">
        <v>52</v>
      </c>
      <c r="H502">
        <v>4.3</v>
      </c>
      <c r="I502">
        <v>4.8</v>
      </c>
      <c r="J502">
        <v>1</v>
      </c>
      <c r="K502" t="s">
        <v>18</v>
      </c>
      <c r="L502">
        <v>9.5</v>
      </c>
      <c r="M502">
        <v>2.6</v>
      </c>
      <c r="N502">
        <v>2.6</v>
      </c>
    </row>
    <row r="503" spans="1:14" x14ac:dyDescent="0.35">
      <c r="A503">
        <v>502</v>
      </c>
      <c r="B503">
        <v>49</v>
      </c>
      <c r="C503" t="s">
        <v>19</v>
      </c>
      <c r="D503" t="s">
        <v>24</v>
      </c>
      <c r="E503" t="s">
        <v>16</v>
      </c>
      <c r="F503" t="s">
        <v>22</v>
      </c>
      <c r="G503">
        <v>60</v>
      </c>
      <c r="H503">
        <v>5.8</v>
      </c>
      <c r="I503">
        <v>6.3</v>
      </c>
      <c r="J503">
        <v>1</v>
      </c>
      <c r="K503" t="s">
        <v>18</v>
      </c>
      <c r="L503">
        <v>10</v>
      </c>
      <c r="M503">
        <v>4.4000000000000004</v>
      </c>
      <c r="N503">
        <v>3.1</v>
      </c>
    </row>
    <row r="504" spans="1:14" x14ac:dyDescent="0.35">
      <c r="A504">
        <v>503</v>
      </c>
      <c r="B504">
        <v>63</v>
      </c>
      <c r="C504" t="s">
        <v>40</v>
      </c>
      <c r="D504" t="s">
        <v>24</v>
      </c>
      <c r="E504" t="s">
        <v>38</v>
      </c>
      <c r="F504" t="s">
        <v>22</v>
      </c>
      <c r="G504">
        <v>33</v>
      </c>
      <c r="H504">
        <v>7</v>
      </c>
      <c r="I504">
        <v>10</v>
      </c>
      <c r="J504">
        <v>0</v>
      </c>
      <c r="K504" t="s">
        <v>23</v>
      </c>
      <c r="L504">
        <v>6</v>
      </c>
      <c r="M504">
        <v>1.4</v>
      </c>
      <c r="N504">
        <v>7</v>
      </c>
    </row>
    <row r="505" spans="1:14" x14ac:dyDescent="0.35">
      <c r="A505">
        <v>504</v>
      </c>
      <c r="B505">
        <v>36</v>
      </c>
      <c r="C505" t="s">
        <v>14</v>
      </c>
      <c r="D505" t="s">
        <v>32</v>
      </c>
      <c r="E505" t="s">
        <v>27</v>
      </c>
      <c r="F505" t="s">
        <v>17</v>
      </c>
      <c r="G505">
        <v>49</v>
      </c>
      <c r="H505">
        <v>4.5999999999999996</v>
      </c>
      <c r="I505">
        <v>5.5</v>
      </c>
      <c r="J505">
        <v>1</v>
      </c>
      <c r="K505" t="s">
        <v>35</v>
      </c>
      <c r="L505">
        <v>8</v>
      </c>
      <c r="M505">
        <v>3</v>
      </c>
      <c r="N505">
        <v>3.8</v>
      </c>
    </row>
    <row r="506" spans="1:14" x14ac:dyDescent="0.35">
      <c r="A506">
        <v>505</v>
      </c>
      <c r="B506">
        <v>23</v>
      </c>
      <c r="C506" t="s">
        <v>19</v>
      </c>
      <c r="D506" t="s">
        <v>33</v>
      </c>
      <c r="E506" t="s">
        <v>25</v>
      </c>
      <c r="F506" t="s">
        <v>22</v>
      </c>
      <c r="G506">
        <v>39</v>
      </c>
      <c r="H506">
        <v>3</v>
      </c>
      <c r="I506">
        <v>4.0999999999999996</v>
      </c>
      <c r="J506">
        <v>1</v>
      </c>
      <c r="K506" t="s">
        <v>35</v>
      </c>
      <c r="L506">
        <v>5.4</v>
      </c>
      <c r="M506">
        <v>3.9</v>
      </c>
      <c r="N506">
        <v>4.3</v>
      </c>
    </row>
    <row r="507" spans="1:14" x14ac:dyDescent="0.35">
      <c r="A507">
        <v>506</v>
      </c>
      <c r="B507">
        <v>26</v>
      </c>
      <c r="C507" t="s">
        <v>14</v>
      </c>
      <c r="D507" t="s">
        <v>33</v>
      </c>
      <c r="E507" t="s">
        <v>31</v>
      </c>
      <c r="F507" t="s">
        <v>22</v>
      </c>
      <c r="G507">
        <v>41</v>
      </c>
      <c r="H507">
        <v>8.4</v>
      </c>
      <c r="I507">
        <v>7.8</v>
      </c>
      <c r="J507">
        <v>0</v>
      </c>
      <c r="K507" t="s">
        <v>23</v>
      </c>
      <c r="L507">
        <v>7.3</v>
      </c>
      <c r="M507">
        <v>4.5</v>
      </c>
      <c r="N507">
        <v>5.3</v>
      </c>
    </row>
    <row r="508" spans="1:14" x14ac:dyDescent="0.35">
      <c r="A508">
        <v>507</v>
      </c>
      <c r="B508">
        <v>60</v>
      </c>
      <c r="C508" t="s">
        <v>19</v>
      </c>
      <c r="D508" t="s">
        <v>24</v>
      </c>
      <c r="E508" t="s">
        <v>27</v>
      </c>
      <c r="F508" t="s">
        <v>17</v>
      </c>
      <c r="G508">
        <v>40</v>
      </c>
      <c r="H508">
        <v>6.2</v>
      </c>
      <c r="I508">
        <v>8.8000000000000007</v>
      </c>
      <c r="J508">
        <v>0</v>
      </c>
      <c r="K508" t="s">
        <v>23</v>
      </c>
      <c r="L508">
        <v>9.8000000000000007</v>
      </c>
      <c r="M508">
        <v>6.8</v>
      </c>
      <c r="N508">
        <v>4.5</v>
      </c>
    </row>
    <row r="509" spans="1:14" x14ac:dyDescent="0.35">
      <c r="A509">
        <v>508</v>
      </c>
      <c r="B509">
        <v>50</v>
      </c>
      <c r="C509" t="s">
        <v>14</v>
      </c>
      <c r="D509" t="s">
        <v>36</v>
      </c>
      <c r="E509" t="s">
        <v>27</v>
      </c>
      <c r="F509" t="s">
        <v>22</v>
      </c>
      <c r="G509">
        <v>38</v>
      </c>
      <c r="H509">
        <v>4.3</v>
      </c>
      <c r="I509">
        <v>6.2</v>
      </c>
      <c r="J509">
        <v>1</v>
      </c>
      <c r="K509" t="s">
        <v>35</v>
      </c>
      <c r="L509">
        <v>5.7</v>
      </c>
      <c r="M509">
        <v>3.9</v>
      </c>
      <c r="N509">
        <v>5.2</v>
      </c>
    </row>
    <row r="510" spans="1:14" x14ac:dyDescent="0.35">
      <c r="A510">
        <v>509</v>
      </c>
      <c r="B510">
        <v>58</v>
      </c>
      <c r="C510" t="s">
        <v>19</v>
      </c>
      <c r="D510" t="s">
        <v>30</v>
      </c>
      <c r="E510" t="s">
        <v>16</v>
      </c>
      <c r="F510" t="s">
        <v>22</v>
      </c>
      <c r="G510">
        <v>45</v>
      </c>
      <c r="H510">
        <v>7.6</v>
      </c>
      <c r="I510">
        <v>8.6</v>
      </c>
      <c r="J510">
        <v>0</v>
      </c>
      <c r="K510" t="s">
        <v>23</v>
      </c>
      <c r="L510">
        <v>6.5</v>
      </c>
      <c r="M510">
        <v>3.1</v>
      </c>
      <c r="N510">
        <v>6</v>
      </c>
    </row>
    <row r="511" spans="1:14" x14ac:dyDescent="0.35">
      <c r="A511">
        <v>510</v>
      </c>
      <c r="B511">
        <v>53</v>
      </c>
      <c r="C511" t="s">
        <v>19</v>
      </c>
      <c r="D511" t="s">
        <v>30</v>
      </c>
      <c r="E511" t="s">
        <v>38</v>
      </c>
      <c r="F511" t="s">
        <v>22</v>
      </c>
      <c r="G511">
        <v>38</v>
      </c>
      <c r="H511">
        <v>5.9</v>
      </c>
      <c r="I511">
        <v>8.5</v>
      </c>
      <c r="J511">
        <v>0</v>
      </c>
      <c r="K511" t="s">
        <v>23</v>
      </c>
      <c r="L511">
        <v>4.9000000000000004</v>
      </c>
      <c r="M511">
        <v>5.0999999999999996</v>
      </c>
      <c r="N511">
        <v>6.8</v>
      </c>
    </row>
    <row r="512" spans="1:14" x14ac:dyDescent="0.35">
      <c r="A512">
        <v>511</v>
      </c>
      <c r="B512">
        <v>25</v>
      </c>
      <c r="C512" t="s">
        <v>19</v>
      </c>
      <c r="D512" t="s">
        <v>32</v>
      </c>
      <c r="E512" t="s">
        <v>16</v>
      </c>
      <c r="F512" t="s">
        <v>22</v>
      </c>
      <c r="G512">
        <v>47</v>
      </c>
      <c r="H512">
        <v>4.5999999999999996</v>
      </c>
      <c r="I512">
        <v>5.8</v>
      </c>
      <c r="J512">
        <v>1</v>
      </c>
      <c r="K512" t="s">
        <v>18</v>
      </c>
      <c r="L512">
        <v>7.5</v>
      </c>
      <c r="M512">
        <v>6.6</v>
      </c>
      <c r="N512">
        <v>4.2</v>
      </c>
    </row>
    <row r="513" spans="1:14" x14ac:dyDescent="0.35">
      <c r="A513">
        <v>512</v>
      </c>
      <c r="B513">
        <v>57</v>
      </c>
      <c r="C513" t="s">
        <v>19</v>
      </c>
      <c r="D513" t="s">
        <v>32</v>
      </c>
      <c r="E513" t="s">
        <v>38</v>
      </c>
      <c r="F513" t="s">
        <v>22</v>
      </c>
      <c r="G513">
        <v>44</v>
      </c>
      <c r="H513">
        <v>6.8</v>
      </c>
      <c r="I513">
        <v>9.1999999999999993</v>
      </c>
      <c r="J513">
        <v>0</v>
      </c>
      <c r="K513" t="s">
        <v>23</v>
      </c>
      <c r="L513">
        <v>9.1999999999999993</v>
      </c>
      <c r="M513">
        <v>6.2</v>
      </c>
      <c r="N513">
        <v>5</v>
      </c>
    </row>
    <row r="514" spans="1:14" x14ac:dyDescent="0.35">
      <c r="A514">
        <v>513</v>
      </c>
      <c r="B514">
        <v>64</v>
      </c>
      <c r="C514" t="s">
        <v>19</v>
      </c>
      <c r="D514" t="s">
        <v>15</v>
      </c>
      <c r="E514" t="s">
        <v>31</v>
      </c>
      <c r="F514" t="s">
        <v>22</v>
      </c>
      <c r="G514">
        <v>43</v>
      </c>
      <c r="H514">
        <v>6.3</v>
      </c>
      <c r="I514">
        <v>8.6</v>
      </c>
      <c r="J514">
        <v>1</v>
      </c>
      <c r="K514" t="s">
        <v>18</v>
      </c>
      <c r="L514">
        <v>6.5</v>
      </c>
      <c r="M514">
        <v>4.0999999999999996</v>
      </c>
      <c r="N514">
        <v>6.1</v>
      </c>
    </row>
    <row r="515" spans="1:14" x14ac:dyDescent="0.35">
      <c r="A515">
        <v>514</v>
      </c>
      <c r="B515">
        <v>53</v>
      </c>
      <c r="C515" t="s">
        <v>14</v>
      </c>
      <c r="D515" t="s">
        <v>34</v>
      </c>
      <c r="E515" t="s">
        <v>27</v>
      </c>
      <c r="F515" t="s">
        <v>22</v>
      </c>
      <c r="G515">
        <v>37</v>
      </c>
      <c r="H515">
        <v>5.3</v>
      </c>
      <c r="I515">
        <v>7.7</v>
      </c>
      <c r="J515">
        <v>1</v>
      </c>
      <c r="K515" t="s">
        <v>35</v>
      </c>
      <c r="L515">
        <v>6</v>
      </c>
      <c r="M515">
        <v>3.6</v>
      </c>
      <c r="N515">
        <v>5.9</v>
      </c>
    </row>
    <row r="516" spans="1:14" x14ac:dyDescent="0.35">
      <c r="A516">
        <v>515</v>
      </c>
      <c r="B516">
        <v>63</v>
      </c>
      <c r="C516" t="s">
        <v>19</v>
      </c>
      <c r="D516" t="s">
        <v>26</v>
      </c>
      <c r="E516" t="s">
        <v>21</v>
      </c>
      <c r="F516" t="s">
        <v>22</v>
      </c>
      <c r="G516">
        <v>40</v>
      </c>
      <c r="H516">
        <v>5</v>
      </c>
      <c r="I516">
        <v>7.1</v>
      </c>
      <c r="J516">
        <v>1</v>
      </c>
      <c r="K516" t="s">
        <v>18</v>
      </c>
      <c r="L516">
        <v>6.1</v>
      </c>
      <c r="M516">
        <v>2.6</v>
      </c>
      <c r="N516">
        <v>5.5</v>
      </c>
    </row>
    <row r="517" spans="1:14" x14ac:dyDescent="0.35">
      <c r="A517">
        <v>516</v>
      </c>
      <c r="B517">
        <v>34</v>
      </c>
      <c r="C517" t="s">
        <v>19</v>
      </c>
      <c r="D517" t="s">
        <v>30</v>
      </c>
      <c r="E517" t="s">
        <v>38</v>
      </c>
      <c r="F517" t="s">
        <v>22</v>
      </c>
      <c r="G517">
        <v>51</v>
      </c>
      <c r="H517">
        <v>4.7</v>
      </c>
      <c r="I517">
        <v>5.4</v>
      </c>
      <c r="J517">
        <v>1</v>
      </c>
      <c r="K517" t="s">
        <v>28</v>
      </c>
      <c r="L517">
        <v>7</v>
      </c>
      <c r="M517">
        <v>3.4</v>
      </c>
      <c r="N517">
        <v>4.2</v>
      </c>
    </row>
    <row r="518" spans="1:14" x14ac:dyDescent="0.35">
      <c r="A518">
        <v>517</v>
      </c>
      <c r="B518">
        <v>33</v>
      </c>
      <c r="C518" t="s">
        <v>19</v>
      </c>
      <c r="D518" t="s">
        <v>36</v>
      </c>
      <c r="E518" t="s">
        <v>38</v>
      </c>
      <c r="F518" t="s">
        <v>17</v>
      </c>
      <c r="G518">
        <v>49</v>
      </c>
      <c r="H518">
        <v>7.3</v>
      </c>
      <c r="I518">
        <v>8.6</v>
      </c>
      <c r="J518">
        <v>0</v>
      </c>
      <c r="K518" t="s">
        <v>23</v>
      </c>
      <c r="L518">
        <v>8</v>
      </c>
      <c r="M518">
        <v>4.0999999999999996</v>
      </c>
      <c r="N518">
        <v>5.3</v>
      </c>
    </row>
    <row r="519" spans="1:14" x14ac:dyDescent="0.35">
      <c r="A519">
        <v>518</v>
      </c>
      <c r="B519">
        <v>25</v>
      </c>
      <c r="C519" t="s">
        <v>19</v>
      </c>
      <c r="D519" t="s">
        <v>24</v>
      </c>
      <c r="E519" t="s">
        <v>16</v>
      </c>
      <c r="F519" t="s">
        <v>22</v>
      </c>
      <c r="G519">
        <v>37</v>
      </c>
      <c r="H519">
        <v>4.3</v>
      </c>
      <c r="I519">
        <v>6.3</v>
      </c>
      <c r="J519">
        <v>1</v>
      </c>
      <c r="K519" t="s">
        <v>18</v>
      </c>
      <c r="L519">
        <v>1.8</v>
      </c>
      <c r="M519">
        <v>1</v>
      </c>
      <c r="N519">
        <v>7.3</v>
      </c>
    </row>
    <row r="520" spans="1:14" x14ac:dyDescent="0.35">
      <c r="A520">
        <v>519</v>
      </c>
      <c r="B520">
        <v>56</v>
      </c>
      <c r="C520" t="s">
        <v>19</v>
      </c>
      <c r="D520" t="s">
        <v>20</v>
      </c>
      <c r="E520" t="s">
        <v>16</v>
      </c>
      <c r="F520" t="s">
        <v>22</v>
      </c>
      <c r="G520">
        <v>45</v>
      </c>
      <c r="H520">
        <v>5</v>
      </c>
      <c r="I520">
        <v>6.5</v>
      </c>
      <c r="J520">
        <v>1</v>
      </c>
      <c r="K520" t="s">
        <v>28</v>
      </c>
      <c r="L520">
        <v>7.8</v>
      </c>
      <c r="M520">
        <v>4.2</v>
      </c>
      <c r="N520">
        <v>4.4000000000000004</v>
      </c>
    </row>
    <row r="521" spans="1:14" x14ac:dyDescent="0.35">
      <c r="A521">
        <v>520</v>
      </c>
      <c r="B521">
        <v>51</v>
      </c>
      <c r="C521" t="s">
        <v>19</v>
      </c>
      <c r="D521" t="s">
        <v>36</v>
      </c>
      <c r="E521" t="s">
        <v>25</v>
      </c>
      <c r="F521" t="s">
        <v>22</v>
      </c>
      <c r="G521">
        <v>51</v>
      </c>
      <c r="H521">
        <v>6.4</v>
      </c>
      <c r="I521">
        <v>7.9</v>
      </c>
      <c r="J521">
        <v>0</v>
      </c>
      <c r="K521" t="s">
        <v>23</v>
      </c>
      <c r="L521">
        <v>9.6999999999999993</v>
      </c>
      <c r="M521">
        <v>4.9000000000000004</v>
      </c>
      <c r="N521">
        <v>4.0999999999999996</v>
      </c>
    </row>
    <row r="522" spans="1:14" x14ac:dyDescent="0.35">
      <c r="A522">
        <v>521</v>
      </c>
      <c r="B522">
        <v>22</v>
      </c>
      <c r="C522" t="s">
        <v>14</v>
      </c>
      <c r="D522" t="s">
        <v>15</v>
      </c>
      <c r="E522" t="s">
        <v>38</v>
      </c>
      <c r="F522" t="s">
        <v>22</v>
      </c>
      <c r="G522">
        <v>31</v>
      </c>
      <c r="H522">
        <v>8.4</v>
      </c>
      <c r="I522">
        <v>8.8000000000000007</v>
      </c>
      <c r="J522">
        <v>0</v>
      </c>
      <c r="K522" t="s">
        <v>23</v>
      </c>
      <c r="L522">
        <v>2.7</v>
      </c>
      <c r="M522">
        <v>4.4000000000000004</v>
      </c>
      <c r="N522">
        <v>8</v>
      </c>
    </row>
    <row r="523" spans="1:14" x14ac:dyDescent="0.35">
      <c r="A523">
        <v>522</v>
      </c>
      <c r="B523">
        <v>22</v>
      </c>
      <c r="C523" t="s">
        <v>14</v>
      </c>
      <c r="D523" t="s">
        <v>36</v>
      </c>
      <c r="E523" t="s">
        <v>31</v>
      </c>
      <c r="F523" t="s">
        <v>22</v>
      </c>
      <c r="G523">
        <v>49</v>
      </c>
      <c r="H523">
        <v>6.4</v>
      </c>
      <c r="I523">
        <v>8.1999999999999993</v>
      </c>
      <c r="J523">
        <v>0</v>
      </c>
      <c r="K523" t="s">
        <v>23</v>
      </c>
      <c r="L523">
        <v>7.7</v>
      </c>
      <c r="M523">
        <v>2.6</v>
      </c>
      <c r="N523">
        <v>5.3</v>
      </c>
    </row>
    <row r="524" spans="1:14" x14ac:dyDescent="0.35">
      <c r="A524">
        <v>523</v>
      </c>
      <c r="B524">
        <v>41</v>
      </c>
      <c r="C524" t="s">
        <v>14</v>
      </c>
      <c r="D524" t="s">
        <v>20</v>
      </c>
      <c r="E524" t="s">
        <v>27</v>
      </c>
      <c r="F524" t="s">
        <v>22</v>
      </c>
      <c r="G524">
        <v>39</v>
      </c>
      <c r="H524">
        <v>7.1</v>
      </c>
      <c r="I524">
        <v>10</v>
      </c>
      <c r="J524">
        <v>0</v>
      </c>
      <c r="K524" t="s">
        <v>23</v>
      </c>
      <c r="L524">
        <v>4</v>
      </c>
      <c r="M524">
        <v>3.5</v>
      </c>
      <c r="N524">
        <v>8</v>
      </c>
    </row>
    <row r="525" spans="1:14" x14ac:dyDescent="0.35">
      <c r="A525">
        <v>524</v>
      </c>
      <c r="B525">
        <v>41</v>
      </c>
      <c r="C525" t="s">
        <v>14</v>
      </c>
      <c r="D525" t="s">
        <v>37</v>
      </c>
      <c r="E525" t="s">
        <v>27</v>
      </c>
      <c r="F525" t="s">
        <v>17</v>
      </c>
      <c r="G525">
        <v>49</v>
      </c>
      <c r="H525">
        <v>6.4</v>
      </c>
      <c r="I525">
        <v>8.1</v>
      </c>
      <c r="J525">
        <v>0</v>
      </c>
      <c r="K525" t="s">
        <v>23</v>
      </c>
      <c r="L525">
        <v>5.2</v>
      </c>
      <c r="M525">
        <v>2.1</v>
      </c>
      <c r="N525">
        <v>6.5</v>
      </c>
    </row>
    <row r="526" spans="1:14" x14ac:dyDescent="0.35">
      <c r="A526">
        <v>525</v>
      </c>
      <c r="B526">
        <v>29</v>
      </c>
      <c r="C526" t="s">
        <v>19</v>
      </c>
      <c r="D526" t="s">
        <v>33</v>
      </c>
      <c r="E526" t="s">
        <v>27</v>
      </c>
      <c r="F526" t="s">
        <v>22</v>
      </c>
      <c r="G526">
        <v>38</v>
      </c>
      <c r="H526">
        <v>7.6</v>
      </c>
      <c r="I526">
        <v>9.4</v>
      </c>
      <c r="J526">
        <v>0</v>
      </c>
      <c r="K526" t="s">
        <v>23</v>
      </c>
      <c r="L526">
        <v>3.5</v>
      </c>
      <c r="M526">
        <v>0.8</v>
      </c>
      <c r="N526">
        <v>7.9</v>
      </c>
    </row>
    <row r="527" spans="1:14" x14ac:dyDescent="0.35">
      <c r="A527">
        <v>526</v>
      </c>
      <c r="B527">
        <v>22</v>
      </c>
      <c r="C527" t="s">
        <v>14</v>
      </c>
      <c r="D527" t="s">
        <v>37</v>
      </c>
      <c r="E527" t="s">
        <v>38</v>
      </c>
      <c r="F527" t="s">
        <v>17</v>
      </c>
      <c r="G527">
        <v>30</v>
      </c>
      <c r="H527">
        <v>9</v>
      </c>
      <c r="I527">
        <v>8</v>
      </c>
      <c r="J527">
        <v>0</v>
      </c>
      <c r="K527" t="s">
        <v>23</v>
      </c>
      <c r="L527">
        <v>4.7</v>
      </c>
      <c r="M527">
        <v>3</v>
      </c>
      <c r="N527">
        <v>6.6</v>
      </c>
    </row>
    <row r="528" spans="1:14" x14ac:dyDescent="0.35">
      <c r="A528">
        <v>527</v>
      </c>
      <c r="B528">
        <v>31</v>
      </c>
      <c r="C528" t="s">
        <v>14</v>
      </c>
      <c r="D528" t="s">
        <v>26</v>
      </c>
      <c r="E528" t="s">
        <v>16</v>
      </c>
      <c r="F528" t="s">
        <v>22</v>
      </c>
      <c r="G528">
        <v>31</v>
      </c>
      <c r="H528">
        <v>5.5</v>
      </c>
      <c r="I528">
        <v>8.6999999999999993</v>
      </c>
      <c r="J528">
        <v>1</v>
      </c>
      <c r="K528" t="s">
        <v>28</v>
      </c>
      <c r="L528">
        <v>3.5</v>
      </c>
      <c r="M528">
        <v>3.2</v>
      </c>
      <c r="N528">
        <v>7.6</v>
      </c>
    </row>
    <row r="529" spans="1:14" x14ac:dyDescent="0.35">
      <c r="A529">
        <v>528</v>
      </c>
      <c r="B529">
        <v>48</v>
      </c>
      <c r="C529" t="s">
        <v>40</v>
      </c>
      <c r="D529" t="s">
        <v>26</v>
      </c>
      <c r="E529" t="s">
        <v>31</v>
      </c>
      <c r="F529" t="s">
        <v>22</v>
      </c>
      <c r="G529">
        <v>45</v>
      </c>
      <c r="H529">
        <v>6.2</v>
      </c>
      <c r="I529">
        <v>8.3000000000000007</v>
      </c>
      <c r="J529">
        <v>0</v>
      </c>
      <c r="K529" t="s">
        <v>23</v>
      </c>
      <c r="L529">
        <v>7.8</v>
      </c>
      <c r="M529">
        <v>6.1</v>
      </c>
      <c r="N529">
        <v>5.3</v>
      </c>
    </row>
    <row r="530" spans="1:14" x14ac:dyDescent="0.35">
      <c r="A530">
        <v>529</v>
      </c>
      <c r="B530">
        <v>36</v>
      </c>
      <c r="C530" t="s">
        <v>14</v>
      </c>
      <c r="D530" t="s">
        <v>30</v>
      </c>
      <c r="E530" t="s">
        <v>27</v>
      </c>
      <c r="F530" t="s">
        <v>22</v>
      </c>
      <c r="G530">
        <v>47</v>
      </c>
      <c r="H530">
        <v>6.5</v>
      </c>
      <c r="I530">
        <v>8.5</v>
      </c>
      <c r="J530">
        <v>1</v>
      </c>
      <c r="K530" t="s">
        <v>28</v>
      </c>
      <c r="L530">
        <v>10</v>
      </c>
      <c r="M530">
        <v>5</v>
      </c>
      <c r="N530">
        <v>4.2</v>
      </c>
    </row>
    <row r="531" spans="1:14" x14ac:dyDescent="0.35">
      <c r="A531">
        <v>530</v>
      </c>
      <c r="B531">
        <v>26</v>
      </c>
      <c r="C531" t="s">
        <v>14</v>
      </c>
      <c r="D531" t="s">
        <v>20</v>
      </c>
      <c r="E531" t="s">
        <v>38</v>
      </c>
      <c r="F531" t="s">
        <v>17</v>
      </c>
      <c r="G531">
        <v>37</v>
      </c>
      <c r="H531">
        <v>7</v>
      </c>
      <c r="I531">
        <v>10</v>
      </c>
      <c r="J531">
        <v>0</v>
      </c>
      <c r="K531" t="s">
        <v>23</v>
      </c>
      <c r="L531">
        <v>7</v>
      </c>
      <c r="M531">
        <v>3.7</v>
      </c>
      <c r="N531">
        <v>6.5</v>
      </c>
    </row>
    <row r="532" spans="1:14" x14ac:dyDescent="0.35">
      <c r="A532">
        <v>531</v>
      </c>
      <c r="B532">
        <v>32</v>
      </c>
      <c r="C532" t="s">
        <v>14</v>
      </c>
      <c r="D532" t="s">
        <v>26</v>
      </c>
      <c r="E532" t="s">
        <v>21</v>
      </c>
      <c r="F532" t="s">
        <v>22</v>
      </c>
      <c r="G532">
        <v>50</v>
      </c>
      <c r="H532">
        <v>6.4</v>
      </c>
      <c r="I532">
        <v>8.1</v>
      </c>
      <c r="J532">
        <v>1</v>
      </c>
      <c r="K532" t="s">
        <v>18</v>
      </c>
      <c r="L532">
        <v>9.6</v>
      </c>
      <c r="M532">
        <v>4.3</v>
      </c>
      <c r="N532">
        <v>4.3</v>
      </c>
    </row>
    <row r="533" spans="1:14" x14ac:dyDescent="0.35">
      <c r="A533">
        <v>532</v>
      </c>
      <c r="B533">
        <v>21</v>
      </c>
      <c r="C533" t="s">
        <v>14</v>
      </c>
      <c r="D533" t="s">
        <v>32</v>
      </c>
      <c r="E533" t="s">
        <v>25</v>
      </c>
      <c r="F533" t="s">
        <v>22</v>
      </c>
      <c r="G533">
        <v>31</v>
      </c>
      <c r="H533">
        <v>5.4</v>
      </c>
      <c r="I533">
        <v>8.5</v>
      </c>
      <c r="J533">
        <v>0</v>
      </c>
      <c r="K533" t="s">
        <v>23</v>
      </c>
      <c r="L533">
        <v>3.3</v>
      </c>
      <c r="M533">
        <v>2.5</v>
      </c>
      <c r="N533">
        <v>7.6</v>
      </c>
    </row>
    <row r="534" spans="1:14" x14ac:dyDescent="0.35">
      <c r="A534">
        <v>533</v>
      </c>
      <c r="B534">
        <v>23</v>
      </c>
      <c r="C534" t="s">
        <v>19</v>
      </c>
      <c r="D534" t="s">
        <v>30</v>
      </c>
      <c r="E534" t="s">
        <v>25</v>
      </c>
      <c r="F534" t="s">
        <v>22</v>
      </c>
      <c r="G534">
        <v>44</v>
      </c>
      <c r="H534">
        <v>6.2</v>
      </c>
      <c r="I534">
        <v>8.4</v>
      </c>
      <c r="J534">
        <v>1</v>
      </c>
      <c r="K534" t="s">
        <v>29</v>
      </c>
      <c r="L534">
        <v>9.6</v>
      </c>
      <c r="M534">
        <v>1</v>
      </c>
      <c r="N534">
        <v>4.4000000000000004</v>
      </c>
    </row>
    <row r="535" spans="1:14" x14ac:dyDescent="0.35">
      <c r="A535">
        <v>534</v>
      </c>
      <c r="B535">
        <v>29</v>
      </c>
      <c r="C535" t="s">
        <v>19</v>
      </c>
      <c r="D535" t="s">
        <v>15</v>
      </c>
      <c r="E535" t="s">
        <v>27</v>
      </c>
      <c r="F535" t="s">
        <v>22</v>
      </c>
      <c r="G535">
        <v>35</v>
      </c>
      <c r="H535">
        <v>9</v>
      </c>
      <c r="I535">
        <v>7.5</v>
      </c>
      <c r="J535">
        <v>0</v>
      </c>
      <c r="K535" t="s">
        <v>23</v>
      </c>
      <c r="L535">
        <v>6.9</v>
      </c>
      <c r="M535">
        <v>3.3</v>
      </c>
      <c r="N535">
        <v>5.3</v>
      </c>
    </row>
    <row r="536" spans="1:14" x14ac:dyDescent="0.35">
      <c r="A536">
        <v>535</v>
      </c>
      <c r="B536">
        <v>58</v>
      </c>
      <c r="C536" t="s">
        <v>19</v>
      </c>
      <c r="D536" t="s">
        <v>30</v>
      </c>
      <c r="E536" t="s">
        <v>16</v>
      </c>
      <c r="F536" t="s">
        <v>39</v>
      </c>
      <c r="G536">
        <v>39</v>
      </c>
      <c r="H536">
        <v>6.7</v>
      </c>
      <c r="I536">
        <v>9.6</v>
      </c>
      <c r="J536">
        <v>0</v>
      </c>
      <c r="K536" t="s">
        <v>23</v>
      </c>
      <c r="L536">
        <v>7.3</v>
      </c>
      <c r="M536">
        <v>5.4</v>
      </c>
      <c r="N536">
        <v>6.1</v>
      </c>
    </row>
    <row r="537" spans="1:14" x14ac:dyDescent="0.35">
      <c r="A537">
        <v>536</v>
      </c>
      <c r="B537">
        <v>43</v>
      </c>
      <c r="C537" t="s">
        <v>14</v>
      </c>
      <c r="D537" t="s">
        <v>37</v>
      </c>
      <c r="E537" t="s">
        <v>25</v>
      </c>
      <c r="F537" t="s">
        <v>22</v>
      </c>
      <c r="G537">
        <v>45</v>
      </c>
      <c r="H537">
        <v>3.3</v>
      </c>
      <c r="I537">
        <v>4</v>
      </c>
      <c r="J537">
        <v>1</v>
      </c>
      <c r="K537" t="s">
        <v>18</v>
      </c>
      <c r="L537">
        <v>7.5</v>
      </c>
      <c r="M537">
        <v>1.6</v>
      </c>
      <c r="N537">
        <v>3.3</v>
      </c>
    </row>
    <row r="538" spans="1:14" x14ac:dyDescent="0.35">
      <c r="A538">
        <v>537</v>
      </c>
      <c r="B538">
        <v>36</v>
      </c>
      <c r="C538" t="s">
        <v>19</v>
      </c>
      <c r="D538" t="s">
        <v>24</v>
      </c>
      <c r="E538" t="s">
        <v>25</v>
      </c>
      <c r="F538" t="s">
        <v>17</v>
      </c>
      <c r="G538">
        <v>38</v>
      </c>
      <c r="H538">
        <v>5.6</v>
      </c>
      <c r="I538">
        <v>8.1</v>
      </c>
      <c r="J538">
        <v>1</v>
      </c>
      <c r="K538" t="s">
        <v>18</v>
      </c>
      <c r="L538">
        <v>4.4000000000000004</v>
      </c>
      <c r="M538">
        <v>3</v>
      </c>
      <c r="N538">
        <v>6.9</v>
      </c>
    </row>
    <row r="539" spans="1:14" x14ac:dyDescent="0.35">
      <c r="A539">
        <v>538</v>
      </c>
      <c r="B539">
        <v>25</v>
      </c>
      <c r="C539" t="s">
        <v>14</v>
      </c>
      <c r="D539" t="s">
        <v>32</v>
      </c>
      <c r="E539" t="s">
        <v>25</v>
      </c>
      <c r="F539" t="s">
        <v>17</v>
      </c>
      <c r="G539">
        <v>41</v>
      </c>
      <c r="H539">
        <v>6.2</v>
      </c>
      <c r="I539">
        <v>8.6999999999999993</v>
      </c>
      <c r="J539">
        <v>1</v>
      </c>
      <c r="K539" t="s">
        <v>18</v>
      </c>
      <c r="L539">
        <v>8.8000000000000007</v>
      </c>
      <c r="M539">
        <v>4.5999999999999996</v>
      </c>
      <c r="N539">
        <v>5</v>
      </c>
    </row>
    <row r="540" spans="1:14" x14ac:dyDescent="0.35">
      <c r="A540">
        <v>539</v>
      </c>
      <c r="B540">
        <v>38</v>
      </c>
      <c r="C540" t="s">
        <v>14</v>
      </c>
      <c r="D540" t="s">
        <v>32</v>
      </c>
      <c r="E540" t="s">
        <v>25</v>
      </c>
      <c r="F540" t="s">
        <v>22</v>
      </c>
      <c r="G540">
        <v>53</v>
      </c>
      <c r="H540">
        <v>6</v>
      </c>
      <c r="I540">
        <v>7.2</v>
      </c>
      <c r="J540">
        <v>1</v>
      </c>
      <c r="K540" t="s">
        <v>18</v>
      </c>
      <c r="L540">
        <v>10</v>
      </c>
      <c r="M540">
        <v>6.2</v>
      </c>
      <c r="N540">
        <v>3.6</v>
      </c>
    </row>
    <row r="541" spans="1:14" x14ac:dyDescent="0.35">
      <c r="A541">
        <v>540</v>
      </c>
      <c r="B541">
        <v>24</v>
      </c>
      <c r="C541" t="s">
        <v>14</v>
      </c>
      <c r="D541" t="s">
        <v>34</v>
      </c>
      <c r="E541" t="s">
        <v>27</v>
      </c>
      <c r="F541" t="s">
        <v>22</v>
      </c>
      <c r="G541">
        <v>40</v>
      </c>
      <c r="H541">
        <v>6.1</v>
      </c>
      <c r="I541">
        <v>8.6</v>
      </c>
      <c r="J541">
        <v>1</v>
      </c>
      <c r="K541" t="s">
        <v>18</v>
      </c>
      <c r="L541">
        <v>5.9</v>
      </c>
      <c r="M541">
        <v>4.0999999999999996</v>
      </c>
      <c r="N541">
        <v>6.4</v>
      </c>
    </row>
    <row r="542" spans="1:14" x14ac:dyDescent="0.35">
      <c r="A542">
        <v>541</v>
      </c>
      <c r="B542">
        <v>51</v>
      </c>
      <c r="C542" t="s">
        <v>14</v>
      </c>
      <c r="D542" t="s">
        <v>32</v>
      </c>
      <c r="E542" t="s">
        <v>38</v>
      </c>
      <c r="F542" t="s">
        <v>17</v>
      </c>
      <c r="G542">
        <v>51</v>
      </c>
      <c r="H542">
        <v>6.6</v>
      </c>
      <c r="I542">
        <v>8.3000000000000007</v>
      </c>
      <c r="J542">
        <v>0</v>
      </c>
      <c r="K542" t="s">
        <v>23</v>
      </c>
      <c r="L542">
        <v>8.6</v>
      </c>
      <c r="M542">
        <v>5.4</v>
      </c>
      <c r="N542">
        <v>4.9000000000000004</v>
      </c>
    </row>
    <row r="543" spans="1:14" x14ac:dyDescent="0.35">
      <c r="A543">
        <v>542</v>
      </c>
      <c r="B543">
        <v>29</v>
      </c>
      <c r="C543" t="s">
        <v>14</v>
      </c>
      <c r="D543" t="s">
        <v>32</v>
      </c>
      <c r="E543" t="s">
        <v>31</v>
      </c>
      <c r="F543" t="s">
        <v>22</v>
      </c>
      <c r="G543">
        <v>35</v>
      </c>
      <c r="H543">
        <v>7</v>
      </c>
      <c r="I543">
        <v>10</v>
      </c>
      <c r="J543">
        <v>0</v>
      </c>
      <c r="K543" t="s">
        <v>23</v>
      </c>
      <c r="L543">
        <v>3.2</v>
      </c>
      <c r="M543">
        <v>2.2000000000000002</v>
      </c>
      <c r="N543">
        <v>8.4</v>
      </c>
    </row>
    <row r="544" spans="1:14" x14ac:dyDescent="0.35">
      <c r="A544">
        <v>543</v>
      </c>
      <c r="B544">
        <v>28</v>
      </c>
      <c r="C544" t="s">
        <v>14</v>
      </c>
      <c r="D544" t="s">
        <v>37</v>
      </c>
      <c r="E544" t="s">
        <v>31</v>
      </c>
      <c r="F544" t="s">
        <v>22</v>
      </c>
      <c r="G544">
        <v>49</v>
      </c>
      <c r="H544">
        <v>6.6</v>
      </c>
      <c r="I544">
        <v>8.5</v>
      </c>
      <c r="J544">
        <v>1</v>
      </c>
      <c r="K544" t="s">
        <v>29</v>
      </c>
      <c r="L544">
        <v>9.6</v>
      </c>
      <c r="M544">
        <v>3.1</v>
      </c>
      <c r="N544">
        <v>4.4000000000000004</v>
      </c>
    </row>
    <row r="545" spans="1:14" x14ac:dyDescent="0.35">
      <c r="A545">
        <v>544</v>
      </c>
      <c r="B545">
        <v>46</v>
      </c>
      <c r="C545" t="s">
        <v>40</v>
      </c>
      <c r="D545" t="s">
        <v>36</v>
      </c>
      <c r="E545" t="s">
        <v>16</v>
      </c>
      <c r="F545" t="s">
        <v>17</v>
      </c>
      <c r="G545">
        <v>56</v>
      </c>
      <c r="H545">
        <v>7.6</v>
      </c>
      <c r="I545">
        <v>7.5</v>
      </c>
      <c r="J545">
        <v>1</v>
      </c>
      <c r="K545" t="s">
        <v>35</v>
      </c>
      <c r="L545">
        <v>10</v>
      </c>
      <c r="M545">
        <v>4.7</v>
      </c>
      <c r="N545">
        <v>3.7</v>
      </c>
    </row>
    <row r="546" spans="1:14" x14ac:dyDescent="0.35">
      <c r="A546">
        <v>545</v>
      </c>
      <c r="B546">
        <v>32</v>
      </c>
      <c r="C546" t="s">
        <v>14</v>
      </c>
      <c r="D546" t="s">
        <v>32</v>
      </c>
      <c r="E546" t="s">
        <v>38</v>
      </c>
      <c r="F546" t="s">
        <v>17</v>
      </c>
      <c r="G546">
        <v>30</v>
      </c>
      <c r="H546">
        <v>4</v>
      </c>
      <c r="I546">
        <v>6.4</v>
      </c>
      <c r="J546">
        <v>1</v>
      </c>
      <c r="K546" t="s">
        <v>28</v>
      </c>
      <c r="L546">
        <v>4.3</v>
      </c>
      <c r="M546">
        <v>3.3</v>
      </c>
      <c r="N546">
        <v>6</v>
      </c>
    </row>
    <row r="547" spans="1:14" x14ac:dyDescent="0.35">
      <c r="A547">
        <v>546</v>
      </c>
      <c r="B547">
        <v>38</v>
      </c>
      <c r="C547" t="s">
        <v>14</v>
      </c>
      <c r="D547" t="s">
        <v>24</v>
      </c>
      <c r="E547" t="s">
        <v>21</v>
      </c>
      <c r="F547" t="s">
        <v>17</v>
      </c>
      <c r="G547">
        <v>38</v>
      </c>
      <c r="H547">
        <v>5.8</v>
      </c>
      <c r="I547">
        <v>8.4</v>
      </c>
      <c r="J547">
        <v>1</v>
      </c>
      <c r="K547" t="s">
        <v>18</v>
      </c>
      <c r="L547">
        <v>7.1</v>
      </c>
      <c r="M547">
        <v>5.8</v>
      </c>
      <c r="N547">
        <v>5.6</v>
      </c>
    </row>
    <row r="548" spans="1:14" x14ac:dyDescent="0.35">
      <c r="A548">
        <v>547</v>
      </c>
      <c r="B548">
        <v>40</v>
      </c>
      <c r="C548" t="s">
        <v>14</v>
      </c>
      <c r="D548" t="s">
        <v>33</v>
      </c>
      <c r="E548" t="s">
        <v>31</v>
      </c>
      <c r="F548" t="s">
        <v>17</v>
      </c>
      <c r="G548">
        <v>49</v>
      </c>
      <c r="H548">
        <v>6.9</v>
      </c>
      <c r="I548">
        <v>8.9</v>
      </c>
      <c r="J548">
        <v>1</v>
      </c>
      <c r="K548" t="s">
        <v>18</v>
      </c>
      <c r="L548">
        <v>9.6</v>
      </c>
      <c r="M548">
        <v>3.5</v>
      </c>
      <c r="N548">
        <v>4.5999999999999996</v>
      </c>
    </row>
    <row r="549" spans="1:14" x14ac:dyDescent="0.35">
      <c r="A549">
        <v>548</v>
      </c>
      <c r="B549">
        <v>43</v>
      </c>
      <c r="C549" t="s">
        <v>19</v>
      </c>
      <c r="D549" t="s">
        <v>37</v>
      </c>
      <c r="E549" t="s">
        <v>21</v>
      </c>
      <c r="F549" t="s">
        <v>22</v>
      </c>
      <c r="G549">
        <v>43</v>
      </c>
      <c r="H549">
        <v>6.6</v>
      </c>
      <c r="I549">
        <v>9.1</v>
      </c>
      <c r="J549">
        <v>1</v>
      </c>
      <c r="K549" t="s">
        <v>18</v>
      </c>
      <c r="L549">
        <v>5.7</v>
      </c>
      <c r="M549">
        <v>6.4</v>
      </c>
      <c r="N549">
        <v>6.7</v>
      </c>
    </row>
    <row r="550" spans="1:14" x14ac:dyDescent="0.35">
      <c r="A550">
        <v>549</v>
      </c>
      <c r="B550">
        <v>57</v>
      </c>
      <c r="C550" t="s">
        <v>14</v>
      </c>
      <c r="D550" t="s">
        <v>37</v>
      </c>
      <c r="E550" t="s">
        <v>31</v>
      </c>
      <c r="F550" t="s">
        <v>22</v>
      </c>
      <c r="G550">
        <v>47</v>
      </c>
      <c r="H550">
        <v>5.2</v>
      </c>
      <c r="I550">
        <v>6.6</v>
      </c>
      <c r="J550">
        <v>0</v>
      </c>
      <c r="K550" t="s">
        <v>23</v>
      </c>
      <c r="L550">
        <v>8</v>
      </c>
      <c r="M550">
        <v>4.9000000000000004</v>
      </c>
      <c r="N550">
        <v>4.3</v>
      </c>
    </row>
    <row r="551" spans="1:14" x14ac:dyDescent="0.35">
      <c r="A551">
        <v>550</v>
      </c>
      <c r="B551">
        <v>23</v>
      </c>
      <c r="C551" t="s">
        <v>19</v>
      </c>
      <c r="D551" t="s">
        <v>36</v>
      </c>
      <c r="E551" t="s">
        <v>31</v>
      </c>
      <c r="F551" t="s">
        <v>22</v>
      </c>
      <c r="G551">
        <v>40</v>
      </c>
      <c r="H551">
        <v>5.4</v>
      </c>
      <c r="I551">
        <v>7.6</v>
      </c>
      <c r="J551">
        <v>0</v>
      </c>
      <c r="K551" t="s">
        <v>23</v>
      </c>
      <c r="L551">
        <v>6.9</v>
      </c>
      <c r="M551">
        <v>3.4</v>
      </c>
      <c r="N551">
        <v>5.4</v>
      </c>
    </row>
    <row r="552" spans="1:14" x14ac:dyDescent="0.35">
      <c r="A552">
        <v>551</v>
      </c>
      <c r="B552">
        <v>43</v>
      </c>
      <c r="C552" t="s">
        <v>40</v>
      </c>
      <c r="D552" t="s">
        <v>34</v>
      </c>
      <c r="E552" t="s">
        <v>16</v>
      </c>
      <c r="F552" t="s">
        <v>17</v>
      </c>
      <c r="G552">
        <v>45</v>
      </c>
      <c r="H552">
        <v>4.9000000000000004</v>
      </c>
      <c r="I552">
        <v>6.4</v>
      </c>
      <c r="J552">
        <v>0</v>
      </c>
      <c r="K552" t="s">
        <v>23</v>
      </c>
      <c r="L552">
        <v>8.1999999999999993</v>
      </c>
      <c r="M552">
        <v>3.8</v>
      </c>
      <c r="N552">
        <v>4.0999999999999996</v>
      </c>
    </row>
    <row r="553" spans="1:14" x14ac:dyDescent="0.35">
      <c r="A553">
        <v>552</v>
      </c>
      <c r="B553">
        <v>54</v>
      </c>
      <c r="C553" t="s">
        <v>14</v>
      </c>
      <c r="D553" t="s">
        <v>36</v>
      </c>
      <c r="E553" t="s">
        <v>25</v>
      </c>
      <c r="F553" t="s">
        <v>39</v>
      </c>
      <c r="G553">
        <v>43</v>
      </c>
      <c r="H553">
        <v>7.7</v>
      </c>
      <c r="I553">
        <v>8.6999999999999993</v>
      </c>
      <c r="J553">
        <v>0</v>
      </c>
      <c r="K553" t="s">
        <v>23</v>
      </c>
      <c r="L553">
        <v>4.5999999999999996</v>
      </c>
      <c r="M553">
        <v>3.3</v>
      </c>
      <c r="N553">
        <v>7</v>
      </c>
    </row>
    <row r="554" spans="1:14" x14ac:dyDescent="0.35">
      <c r="A554">
        <v>553</v>
      </c>
      <c r="B554">
        <v>22</v>
      </c>
      <c r="C554" t="s">
        <v>14</v>
      </c>
      <c r="D554" t="s">
        <v>30</v>
      </c>
      <c r="E554" t="s">
        <v>16</v>
      </c>
      <c r="F554" t="s">
        <v>22</v>
      </c>
      <c r="G554">
        <v>54</v>
      </c>
      <c r="H554">
        <v>3.4</v>
      </c>
      <c r="I554">
        <v>3.2</v>
      </c>
      <c r="J554">
        <v>1</v>
      </c>
      <c r="K554" t="s">
        <v>29</v>
      </c>
      <c r="L554">
        <v>8.1999999999999993</v>
      </c>
      <c r="M554">
        <v>4.7</v>
      </c>
      <c r="N554">
        <v>2.5</v>
      </c>
    </row>
    <row r="555" spans="1:14" x14ac:dyDescent="0.35">
      <c r="A555">
        <v>554</v>
      </c>
      <c r="B555">
        <v>23</v>
      </c>
      <c r="C555" t="s">
        <v>14</v>
      </c>
      <c r="D555" t="s">
        <v>33</v>
      </c>
      <c r="E555" t="s">
        <v>31</v>
      </c>
      <c r="F555" t="s">
        <v>22</v>
      </c>
      <c r="G555">
        <v>47</v>
      </c>
      <c r="H555">
        <v>4.3</v>
      </c>
      <c r="I555">
        <v>5.2</v>
      </c>
      <c r="J555">
        <v>1</v>
      </c>
      <c r="K555" t="s">
        <v>35</v>
      </c>
      <c r="L555">
        <v>9</v>
      </c>
      <c r="M555">
        <v>5</v>
      </c>
      <c r="N555">
        <v>3.1</v>
      </c>
    </row>
    <row r="556" spans="1:14" x14ac:dyDescent="0.35">
      <c r="A556">
        <v>555</v>
      </c>
      <c r="B556">
        <v>56</v>
      </c>
      <c r="C556" t="s">
        <v>19</v>
      </c>
      <c r="D556" t="s">
        <v>26</v>
      </c>
      <c r="E556" t="s">
        <v>38</v>
      </c>
      <c r="F556" t="s">
        <v>22</v>
      </c>
      <c r="G556">
        <v>47</v>
      </c>
      <c r="H556">
        <v>6.8</v>
      </c>
      <c r="I556">
        <v>9</v>
      </c>
      <c r="J556">
        <v>0</v>
      </c>
      <c r="K556" t="s">
        <v>23</v>
      </c>
      <c r="L556">
        <v>9</v>
      </c>
      <c r="M556">
        <v>5.8</v>
      </c>
      <c r="N556">
        <v>5</v>
      </c>
    </row>
    <row r="557" spans="1:14" x14ac:dyDescent="0.35">
      <c r="A557">
        <v>556</v>
      </c>
      <c r="B557">
        <v>59</v>
      </c>
      <c r="C557" t="s">
        <v>14</v>
      </c>
      <c r="D557" t="s">
        <v>15</v>
      </c>
      <c r="E557" t="s">
        <v>25</v>
      </c>
      <c r="F557" t="s">
        <v>39</v>
      </c>
      <c r="G557">
        <v>41</v>
      </c>
      <c r="H557">
        <v>7</v>
      </c>
      <c r="I557">
        <v>9.9</v>
      </c>
      <c r="J557">
        <v>0</v>
      </c>
      <c r="K557" t="s">
        <v>23</v>
      </c>
      <c r="L557">
        <v>8.9</v>
      </c>
      <c r="M557">
        <v>4.2</v>
      </c>
      <c r="N557">
        <v>5.5</v>
      </c>
    </row>
    <row r="558" spans="1:14" x14ac:dyDescent="0.35">
      <c r="A558">
        <v>557</v>
      </c>
      <c r="B558">
        <v>54</v>
      </c>
      <c r="C558" t="s">
        <v>14</v>
      </c>
      <c r="D558" t="s">
        <v>26</v>
      </c>
      <c r="E558" t="s">
        <v>38</v>
      </c>
      <c r="F558" t="s">
        <v>22</v>
      </c>
      <c r="G558">
        <v>41</v>
      </c>
      <c r="H558">
        <v>3.8</v>
      </c>
      <c r="I558">
        <v>5.0999999999999996</v>
      </c>
      <c r="J558">
        <v>1</v>
      </c>
      <c r="K558" t="s">
        <v>28</v>
      </c>
      <c r="L558">
        <v>4.2</v>
      </c>
      <c r="M558">
        <v>3.5</v>
      </c>
      <c r="N558">
        <v>5.5</v>
      </c>
    </row>
    <row r="559" spans="1:14" x14ac:dyDescent="0.35">
      <c r="A559">
        <v>558</v>
      </c>
      <c r="B559">
        <v>50</v>
      </c>
      <c r="C559" t="s">
        <v>14</v>
      </c>
      <c r="D559" t="s">
        <v>34</v>
      </c>
      <c r="E559" t="s">
        <v>38</v>
      </c>
      <c r="F559" t="s">
        <v>22</v>
      </c>
      <c r="G559">
        <v>41</v>
      </c>
      <c r="H559">
        <v>7.1</v>
      </c>
      <c r="I559">
        <v>9.6999999999999993</v>
      </c>
      <c r="J559">
        <v>1</v>
      </c>
      <c r="K559" t="s">
        <v>35</v>
      </c>
      <c r="L559">
        <v>7.8</v>
      </c>
      <c r="M559">
        <v>4.2</v>
      </c>
      <c r="N559">
        <v>5.9</v>
      </c>
    </row>
    <row r="560" spans="1:14" x14ac:dyDescent="0.35">
      <c r="A560">
        <v>559</v>
      </c>
      <c r="B560">
        <v>63</v>
      </c>
      <c r="C560" t="s">
        <v>19</v>
      </c>
      <c r="D560" t="s">
        <v>34</v>
      </c>
      <c r="E560" t="s">
        <v>38</v>
      </c>
      <c r="F560" t="s">
        <v>39</v>
      </c>
      <c r="G560">
        <v>48</v>
      </c>
      <c r="H560">
        <v>6.5</v>
      </c>
      <c r="I560">
        <v>8.4</v>
      </c>
      <c r="J560">
        <v>1</v>
      </c>
      <c r="K560" t="s">
        <v>28</v>
      </c>
      <c r="L560">
        <v>8.8000000000000007</v>
      </c>
      <c r="M560">
        <v>6.9</v>
      </c>
      <c r="N560">
        <v>4.8</v>
      </c>
    </row>
    <row r="561" spans="1:14" x14ac:dyDescent="0.35">
      <c r="A561">
        <v>560</v>
      </c>
      <c r="B561">
        <v>44</v>
      </c>
      <c r="C561" t="s">
        <v>14</v>
      </c>
      <c r="D561" t="s">
        <v>32</v>
      </c>
      <c r="E561" t="s">
        <v>25</v>
      </c>
      <c r="F561" t="s">
        <v>17</v>
      </c>
      <c r="G561">
        <v>41</v>
      </c>
      <c r="H561">
        <v>7</v>
      </c>
      <c r="I561">
        <v>9.9</v>
      </c>
      <c r="J561">
        <v>0</v>
      </c>
      <c r="K561" t="s">
        <v>23</v>
      </c>
      <c r="L561">
        <v>4.9000000000000004</v>
      </c>
      <c r="M561">
        <v>1.5</v>
      </c>
      <c r="N561">
        <v>7.5</v>
      </c>
    </row>
    <row r="562" spans="1:14" x14ac:dyDescent="0.35">
      <c r="A562">
        <v>561</v>
      </c>
      <c r="B562">
        <v>59</v>
      </c>
      <c r="C562" t="s">
        <v>14</v>
      </c>
      <c r="D562" t="s">
        <v>36</v>
      </c>
      <c r="E562" t="s">
        <v>38</v>
      </c>
      <c r="F562" t="s">
        <v>22</v>
      </c>
      <c r="G562">
        <v>47</v>
      </c>
      <c r="H562">
        <v>6.3</v>
      </c>
      <c r="I562">
        <v>8.3000000000000007</v>
      </c>
      <c r="J562">
        <v>1</v>
      </c>
      <c r="K562" t="s">
        <v>18</v>
      </c>
      <c r="L562">
        <v>5.3</v>
      </c>
      <c r="M562">
        <v>6.4</v>
      </c>
      <c r="N562">
        <v>6.5</v>
      </c>
    </row>
    <row r="563" spans="1:14" x14ac:dyDescent="0.35">
      <c r="A563">
        <v>562</v>
      </c>
      <c r="B563">
        <v>32</v>
      </c>
      <c r="C563" t="s">
        <v>19</v>
      </c>
      <c r="D563" t="s">
        <v>30</v>
      </c>
      <c r="E563" t="s">
        <v>25</v>
      </c>
      <c r="F563" t="s">
        <v>39</v>
      </c>
      <c r="G563">
        <v>61</v>
      </c>
      <c r="H563">
        <v>6.8</v>
      </c>
      <c r="I563">
        <v>7.7</v>
      </c>
      <c r="J563">
        <v>1</v>
      </c>
      <c r="K563" t="s">
        <v>18</v>
      </c>
      <c r="L563">
        <v>10</v>
      </c>
      <c r="M563">
        <v>4.3</v>
      </c>
      <c r="N563">
        <v>3.8</v>
      </c>
    </row>
    <row r="564" spans="1:14" x14ac:dyDescent="0.35">
      <c r="A564">
        <v>563</v>
      </c>
      <c r="B564">
        <v>23</v>
      </c>
      <c r="C564" t="s">
        <v>19</v>
      </c>
      <c r="D564" t="s">
        <v>32</v>
      </c>
      <c r="E564" t="s">
        <v>21</v>
      </c>
      <c r="F564" t="s">
        <v>22</v>
      </c>
      <c r="G564">
        <v>51</v>
      </c>
      <c r="H564">
        <v>6.9</v>
      </c>
      <c r="I564">
        <v>8.6999999999999993</v>
      </c>
      <c r="J564">
        <v>0</v>
      </c>
      <c r="K564" t="s">
        <v>23</v>
      </c>
      <c r="L564">
        <v>7.5</v>
      </c>
      <c r="M564">
        <v>3.2</v>
      </c>
      <c r="N564">
        <v>5.6</v>
      </c>
    </row>
    <row r="565" spans="1:14" x14ac:dyDescent="0.35">
      <c r="A565">
        <v>564</v>
      </c>
      <c r="B565">
        <v>33</v>
      </c>
      <c r="C565" t="s">
        <v>19</v>
      </c>
      <c r="D565" t="s">
        <v>20</v>
      </c>
      <c r="E565" t="s">
        <v>31</v>
      </c>
      <c r="F565" t="s">
        <v>22</v>
      </c>
      <c r="G565">
        <v>42</v>
      </c>
      <c r="H565">
        <v>6.9</v>
      </c>
      <c r="I565">
        <v>9.6999999999999993</v>
      </c>
      <c r="J565">
        <v>1</v>
      </c>
      <c r="K565" t="s">
        <v>18</v>
      </c>
      <c r="L565">
        <v>4.8</v>
      </c>
      <c r="M565">
        <v>3.2</v>
      </c>
      <c r="N565">
        <v>7.4</v>
      </c>
    </row>
    <row r="566" spans="1:14" x14ac:dyDescent="0.35">
      <c r="A566">
        <v>565</v>
      </c>
      <c r="B566">
        <v>32</v>
      </c>
      <c r="C566" t="s">
        <v>14</v>
      </c>
      <c r="D566" t="s">
        <v>30</v>
      </c>
      <c r="E566" t="s">
        <v>27</v>
      </c>
      <c r="F566" t="s">
        <v>22</v>
      </c>
      <c r="G566">
        <v>54</v>
      </c>
      <c r="H566">
        <v>6.6</v>
      </c>
      <c r="I566">
        <v>7.9</v>
      </c>
      <c r="J566">
        <v>1</v>
      </c>
      <c r="K566" t="s">
        <v>18</v>
      </c>
      <c r="L566">
        <v>10</v>
      </c>
      <c r="M566">
        <v>5.6</v>
      </c>
      <c r="N566">
        <v>4</v>
      </c>
    </row>
    <row r="567" spans="1:14" x14ac:dyDescent="0.35">
      <c r="A567">
        <v>566</v>
      </c>
      <c r="B567">
        <v>46</v>
      </c>
      <c r="C567" t="s">
        <v>19</v>
      </c>
      <c r="D567" t="s">
        <v>34</v>
      </c>
      <c r="E567" t="s">
        <v>38</v>
      </c>
      <c r="F567" t="s">
        <v>17</v>
      </c>
      <c r="G567">
        <v>41</v>
      </c>
      <c r="H567">
        <v>6.1</v>
      </c>
      <c r="I567">
        <v>8.5</v>
      </c>
      <c r="J567">
        <v>1</v>
      </c>
      <c r="K567" t="s">
        <v>29</v>
      </c>
      <c r="L567">
        <v>6.5</v>
      </c>
      <c r="M567">
        <v>3.7</v>
      </c>
      <c r="N567">
        <v>6</v>
      </c>
    </row>
    <row r="568" spans="1:14" x14ac:dyDescent="0.35">
      <c r="A568">
        <v>567</v>
      </c>
      <c r="B568">
        <v>25</v>
      </c>
      <c r="C568" t="s">
        <v>19</v>
      </c>
      <c r="D568" t="s">
        <v>34</v>
      </c>
      <c r="E568" t="s">
        <v>16</v>
      </c>
      <c r="F568" t="s">
        <v>17</v>
      </c>
      <c r="G568">
        <v>30</v>
      </c>
      <c r="H568">
        <v>6.1</v>
      </c>
      <c r="I568">
        <v>9.6</v>
      </c>
      <c r="J568">
        <v>0</v>
      </c>
      <c r="K568" t="s">
        <v>23</v>
      </c>
      <c r="L568">
        <v>4.5999999999999996</v>
      </c>
      <c r="M568">
        <v>4.3</v>
      </c>
      <c r="N568">
        <v>7.5</v>
      </c>
    </row>
    <row r="569" spans="1:14" x14ac:dyDescent="0.35">
      <c r="A569">
        <v>568</v>
      </c>
      <c r="B569">
        <v>36</v>
      </c>
      <c r="C569" t="s">
        <v>14</v>
      </c>
      <c r="D569" t="s">
        <v>37</v>
      </c>
      <c r="E569" t="s">
        <v>21</v>
      </c>
      <c r="F569" t="s">
        <v>22</v>
      </c>
      <c r="G569">
        <v>36</v>
      </c>
      <c r="H569">
        <v>6.5</v>
      </c>
      <c r="I569">
        <v>9.6999999999999993</v>
      </c>
      <c r="J569">
        <v>0</v>
      </c>
      <c r="K569" t="s">
        <v>23</v>
      </c>
      <c r="L569">
        <v>5.9</v>
      </c>
      <c r="M569">
        <v>3.4</v>
      </c>
      <c r="N569">
        <v>6.9</v>
      </c>
    </row>
    <row r="570" spans="1:14" x14ac:dyDescent="0.35">
      <c r="A570">
        <v>569</v>
      </c>
      <c r="B570">
        <v>55</v>
      </c>
      <c r="C570" t="s">
        <v>19</v>
      </c>
      <c r="D570" t="s">
        <v>20</v>
      </c>
      <c r="E570" t="s">
        <v>16</v>
      </c>
      <c r="F570" t="s">
        <v>39</v>
      </c>
      <c r="G570">
        <v>30</v>
      </c>
      <c r="H570">
        <v>7.4</v>
      </c>
      <c r="I570">
        <v>10</v>
      </c>
      <c r="J570">
        <v>0</v>
      </c>
      <c r="K570" t="s">
        <v>23</v>
      </c>
      <c r="L570">
        <v>8.8000000000000007</v>
      </c>
      <c r="M570">
        <v>4.2</v>
      </c>
      <c r="N570">
        <v>5.6</v>
      </c>
    </row>
    <row r="571" spans="1:14" x14ac:dyDescent="0.35">
      <c r="A571">
        <v>570</v>
      </c>
      <c r="B571">
        <v>59</v>
      </c>
      <c r="C571" t="s">
        <v>14</v>
      </c>
      <c r="D571" t="s">
        <v>32</v>
      </c>
      <c r="E571" t="s">
        <v>27</v>
      </c>
      <c r="F571" t="s">
        <v>22</v>
      </c>
      <c r="G571">
        <v>42</v>
      </c>
      <c r="H571">
        <v>9</v>
      </c>
      <c r="I571">
        <v>6.8</v>
      </c>
      <c r="J571">
        <v>0</v>
      </c>
      <c r="K571" t="s">
        <v>23</v>
      </c>
      <c r="L571">
        <v>7.8</v>
      </c>
      <c r="M571">
        <v>3.5</v>
      </c>
      <c r="N571">
        <v>4.5</v>
      </c>
    </row>
    <row r="572" spans="1:14" x14ac:dyDescent="0.35">
      <c r="A572">
        <v>571</v>
      </c>
      <c r="B572">
        <v>54</v>
      </c>
      <c r="C572" t="s">
        <v>19</v>
      </c>
      <c r="D572" t="s">
        <v>34</v>
      </c>
      <c r="E572" t="s">
        <v>25</v>
      </c>
      <c r="F572" t="s">
        <v>17</v>
      </c>
      <c r="G572">
        <v>45</v>
      </c>
      <c r="H572">
        <v>7</v>
      </c>
      <c r="I572">
        <v>9.5</v>
      </c>
      <c r="J572">
        <v>1</v>
      </c>
      <c r="K572" t="s">
        <v>18</v>
      </c>
      <c r="L572">
        <v>8.5</v>
      </c>
      <c r="M572">
        <v>6.3</v>
      </c>
      <c r="N572">
        <v>5.5</v>
      </c>
    </row>
    <row r="573" spans="1:14" x14ac:dyDescent="0.35">
      <c r="A573">
        <v>572</v>
      </c>
      <c r="B573">
        <v>36</v>
      </c>
      <c r="C573" t="s">
        <v>14</v>
      </c>
      <c r="D573" t="s">
        <v>20</v>
      </c>
      <c r="E573" t="s">
        <v>27</v>
      </c>
      <c r="F573" t="s">
        <v>17</v>
      </c>
      <c r="G573">
        <v>58</v>
      </c>
      <c r="H573">
        <v>6.8</v>
      </c>
      <c r="I573">
        <v>7.8</v>
      </c>
      <c r="J573">
        <v>1</v>
      </c>
      <c r="K573" t="s">
        <v>28</v>
      </c>
      <c r="L573">
        <v>9.4</v>
      </c>
      <c r="M573">
        <v>5.6</v>
      </c>
      <c r="N573">
        <v>4.2</v>
      </c>
    </row>
    <row r="574" spans="1:14" x14ac:dyDescent="0.35">
      <c r="A574">
        <v>573</v>
      </c>
      <c r="B574">
        <v>60</v>
      </c>
      <c r="C574" t="s">
        <v>19</v>
      </c>
      <c r="D574" t="s">
        <v>33</v>
      </c>
      <c r="E574" t="s">
        <v>16</v>
      </c>
      <c r="F574" t="s">
        <v>22</v>
      </c>
      <c r="G574">
        <v>47</v>
      </c>
      <c r="H574">
        <v>8</v>
      </c>
      <c r="I574">
        <v>7.8</v>
      </c>
      <c r="J574">
        <v>0</v>
      </c>
      <c r="K574" t="s">
        <v>23</v>
      </c>
      <c r="L574">
        <v>10</v>
      </c>
      <c r="M574">
        <v>3.9</v>
      </c>
      <c r="N574">
        <v>3.9</v>
      </c>
    </row>
    <row r="575" spans="1:14" x14ac:dyDescent="0.35">
      <c r="A575">
        <v>574</v>
      </c>
      <c r="B575">
        <v>21</v>
      </c>
      <c r="C575" t="s">
        <v>14</v>
      </c>
      <c r="D575" t="s">
        <v>15</v>
      </c>
      <c r="E575" t="s">
        <v>27</v>
      </c>
      <c r="F575" t="s">
        <v>22</v>
      </c>
      <c r="G575">
        <v>43</v>
      </c>
      <c r="H575">
        <v>6.8</v>
      </c>
      <c r="I575">
        <v>9.4</v>
      </c>
      <c r="J575">
        <v>1</v>
      </c>
      <c r="K575" t="s">
        <v>35</v>
      </c>
      <c r="L575">
        <v>6.2</v>
      </c>
      <c r="M575">
        <v>3.5</v>
      </c>
      <c r="N575">
        <v>6.6</v>
      </c>
    </row>
    <row r="576" spans="1:14" x14ac:dyDescent="0.35">
      <c r="A576">
        <v>575</v>
      </c>
      <c r="B576">
        <v>32</v>
      </c>
      <c r="C576" t="s">
        <v>19</v>
      </c>
      <c r="D576" t="s">
        <v>36</v>
      </c>
      <c r="E576" t="s">
        <v>31</v>
      </c>
      <c r="F576" t="s">
        <v>39</v>
      </c>
      <c r="G576">
        <v>51</v>
      </c>
      <c r="H576">
        <v>4.5999999999999996</v>
      </c>
      <c r="I576">
        <v>5.3</v>
      </c>
      <c r="J576">
        <v>1</v>
      </c>
      <c r="K576" t="s">
        <v>18</v>
      </c>
      <c r="L576">
        <v>7.6</v>
      </c>
      <c r="M576">
        <v>3</v>
      </c>
      <c r="N576">
        <v>3.8</v>
      </c>
    </row>
    <row r="577" spans="1:14" x14ac:dyDescent="0.35">
      <c r="A577">
        <v>576</v>
      </c>
      <c r="B577">
        <v>21</v>
      </c>
      <c r="C577" t="s">
        <v>14</v>
      </c>
      <c r="D577" t="s">
        <v>34</v>
      </c>
      <c r="E577" t="s">
        <v>27</v>
      </c>
      <c r="F577" t="s">
        <v>22</v>
      </c>
      <c r="G577">
        <v>30</v>
      </c>
      <c r="H577">
        <v>5.0999999999999996</v>
      </c>
      <c r="I577">
        <v>8.1999999999999993</v>
      </c>
      <c r="J577">
        <v>0</v>
      </c>
      <c r="K577" t="s">
        <v>23</v>
      </c>
      <c r="L577">
        <v>3.4</v>
      </c>
      <c r="M577">
        <v>6.4</v>
      </c>
      <c r="N577">
        <v>7.4</v>
      </c>
    </row>
    <row r="578" spans="1:14" x14ac:dyDescent="0.35">
      <c r="A578">
        <v>577</v>
      </c>
      <c r="B578">
        <v>47</v>
      </c>
      <c r="C578" t="s">
        <v>40</v>
      </c>
      <c r="D578" t="s">
        <v>33</v>
      </c>
      <c r="E578" t="s">
        <v>38</v>
      </c>
      <c r="F578" t="s">
        <v>17</v>
      </c>
      <c r="G578">
        <v>46</v>
      </c>
      <c r="H578">
        <v>8.9</v>
      </c>
      <c r="I578">
        <v>6.5</v>
      </c>
      <c r="J578">
        <v>0</v>
      </c>
      <c r="K578" t="s">
        <v>23</v>
      </c>
      <c r="L578">
        <v>8.4</v>
      </c>
      <c r="M578">
        <v>5</v>
      </c>
      <c r="N578">
        <v>4</v>
      </c>
    </row>
    <row r="579" spans="1:14" x14ac:dyDescent="0.35">
      <c r="A579">
        <v>578</v>
      </c>
      <c r="B579">
        <v>62</v>
      </c>
      <c r="C579" t="s">
        <v>19</v>
      </c>
      <c r="D579" t="s">
        <v>30</v>
      </c>
      <c r="E579" t="s">
        <v>31</v>
      </c>
      <c r="F579" t="s">
        <v>22</v>
      </c>
      <c r="G579">
        <v>51</v>
      </c>
      <c r="H579">
        <v>5.0999999999999996</v>
      </c>
      <c r="I579">
        <v>6.1</v>
      </c>
      <c r="J579">
        <v>1</v>
      </c>
      <c r="K579" t="s">
        <v>18</v>
      </c>
      <c r="L579">
        <v>8.3000000000000007</v>
      </c>
      <c r="M579">
        <v>2.4</v>
      </c>
      <c r="N579">
        <v>3.9</v>
      </c>
    </row>
    <row r="580" spans="1:14" x14ac:dyDescent="0.35">
      <c r="A580">
        <v>579</v>
      </c>
      <c r="B580">
        <v>45</v>
      </c>
      <c r="C580" t="s">
        <v>14</v>
      </c>
      <c r="D580" t="s">
        <v>36</v>
      </c>
      <c r="E580" t="s">
        <v>38</v>
      </c>
      <c r="F580" t="s">
        <v>17</v>
      </c>
      <c r="G580">
        <v>33</v>
      </c>
      <c r="H580">
        <v>7.1</v>
      </c>
      <c r="I580">
        <v>10</v>
      </c>
      <c r="J580">
        <v>0</v>
      </c>
      <c r="K580" t="s">
        <v>23</v>
      </c>
      <c r="L580">
        <v>3.2</v>
      </c>
      <c r="M580">
        <v>1.4</v>
      </c>
      <c r="N580">
        <v>8.4</v>
      </c>
    </row>
    <row r="581" spans="1:14" x14ac:dyDescent="0.35">
      <c r="A581">
        <v>580</v>
      </c>
      <c r="B581">
        <v>41</v>
      </c>
      <c r="C581" t="s">
        <v>19</v>
      </c>
      <c r="D581" t="s">
        <v>20</v>
      </c>
      <c r="E581" t="s">
        <v>27</v>
      </c>
      <c r="F581" t="s">
        <v>22</v>
      </c>
      <c r="G581">
        <v>54</v>
      </c>
      <c r="H581">
        <v>4.7</v>
      </c>
      <c r="I581">
        <v>5.2</v>
      </c>
      <c r="J581">
        <v>1</v>
      </c>
      <c r="K581" t="s">
        <v>29</v>
      </c>
      <c r="L581">
        <v>8.4</v>
      </c>
      <c r="M581">
        <v>3.3</v>
      </c>
      <c r="N581">
        <v>3.4</v>
      </c>
    </row>
    <row r="582" spans="1:14" x14ac:dyDescent="0.35">
      <c r="A582">
        <v>581</v>
      </c>
      <c r="B582">
        <v>62</v>
      </c>
      <c r="C582" t="s">
        <v>40</v>
      </c>
      <c r="D582" t="s">
        <v>36</v>
      </c>
      <c r="E582" t="s">
        <v>31</v>
      </c>
      <c r="F582" t="s">
        <v>22</v>
      </c>
      <c r="G582">
        <v>47</v>
      </c>
      <c r="H582">
        <v>8.1</v>
      </c>
      <c r="I582">
        <v>7.6</v>
      </c>
      <c r="J582">
        <v>0</v>
      </c>
      <c r="K582" t="s">
        <v>23</v>
      </c>
      <c r="L582">
        <v>8.3000000000000007</v>
      </c>
      <c r="M582">
        <v>5.0999999999999996</v>
      </c>
      <c r="N582">
        <v>4.7</v>
      </c>
    </row>
    <row r="583" spans="1:14" x14ac:dyDescent="0.35">
      <c r="A583">
        <v>582</v>
      </c>
      <c r="B583">
        <v>22</v>
      </c>
      <c r="C583" t="s">
        <v>14</v>
      </c>
      <c r="D583" t="s">
        <v>26</v>
      </c>
      <c r="E583" t="s">
        <v>31</v>
      </c>
      <c r="F583" t="s">
        <v>22</v>
      </c>
      <c r="G583">
        <v>41</v>
      </c>
      <c r="H583">
        <v>5.5</v>
      </c>
      <c r="I583">
        <v>7.7</v>
      </c>
      <c r="J583">
        <v>0</v>
      </c>
      <c r="K583" t="s">
        <v>23</v>
      </c>
      <c r="L583">
        <v>7.3</v>
      </c>
      <c r="M583">
        <v>2.4</v>
      </c>
      <c r="N583">
        <v>5.2</v>
      </c>
    </row>
    <row r="584" spans="1:14" x14ac:dyDescent="0.35">
      <c r="A584">
        <v>583</v>
      </c>
      <c r="B584">
        <v>54</v>
      </c>
      <c r="C584" t="s">
        <v>14</v>
      </c>
      <c r="D584" t="s">
        <v>37</v>
      </c>
      <c r="E584" t="s">
        <v>27</v>
      </c>
      <c r="F584" t="s">
        <v>39</v>
      </c>
      <c r="G584">
        <v>50</v>
      </c>
      <c r="H584">
        <v>6.3</v>
      </c>
      <c r="I584">
        <v>8</v>
      </c>
      <c r="J584">
        <v>1</v>
      </c>
      <c r="K584" t="s">
        <v>18</v>
      </c>
      <c r="L584">
        <v>9.6999999999999993</v>
      </c>
      <c r="M584">
        <v>3.6</v>
      </c>
      <c r="N584">
        <v>4.0999999999999996</v>
      </c>
    </row>
    <row r="585" spans="1:14" x14ac:dyDescent="0.35">
      <c r="A585">
        <v>584</v>
      </c>
      <c r="B585">
        <v>31</v>
      </c>
      <c r="C585" t="s">
        <v>19</v>
      </c>
      <c r="D585" t="s">
        <v>20</v>
      </c>
      <c r="E585" t="s">
        <v>21</v>
      </c>
      <c r="F585" t="s">
        <v>22</v>
      </c>
      <c r="G585">
        <v>63</v>
      </c>
      <c r="H585">
        <v>5.9</v>
      </c>
      <c r="I585">
        <v>6</v>
      </c>
      <c r="J585">
        <v>1</v>
      </c>
      <c r="K585" t="s">
        <v>18</v>
      </c>
      <c r="L585">
        <v>9.6999999999999993</v>
      </c>
      <c r="M585">
        <v>4.9000000000000004</v>
      </c>
      <c r="N585">
        <v>3.2</v>
      </c>
    </row>
    <row r="586" spans="1:14" x14ac:dyDescent="0.35">
      <c r="A586">
        <v>585</v>
      </c>
      <c r="B586">
        <v>43</v>
      </c>
      <c r="C586" t="s">
        <v>14</v>
      </c>
      <c r="D586" t="s">
        <v>33</v>
      </c>
      <c r="E586" t="s">
        <v>25</v>
      </c>
      <c r="F586" t="s">
        <v>22</v>
      </c>
      <c r="G586">
        <v>46</v>
      </c>
      <c r="H586">
        <v>7</v>
      </c>
      <c r="I586">
        <v>9.3000000000000007</v>
      </c>
      <c r="J586">
        <v>1</v>
      </c>
      <c r="K586" t="s">
        <v>35</v>
      </c>
      <c r="L586">
        <v>6.5</v>
      </c>
      <c r="M586">
        <v>4.0999999999999996</v>
      </c>
      <c r="N586">
        <v>6.4</v>
      </c>
    </row>
    <row r="587" spans="1:14" x14ac:dyDescent="0.35">
      <c r="A587">
        <v>586</v>
      </c>
      <c r="B587">
        <v>24</v>
      </c>
      <c r="C587" t="s">
        <v>14</v>
      </c>
      <c r="D587" t="s">
        <v>34</v>
      </c>
      <c r="E587" t="s">
        <v>25</v>
      </c>
      <c r="F587" t="s">
        <v>39</v>
      </c>
      <c r="G587">
        <v>46</v>
      </c>
      <c r="H587">
        <v>6.5</v>
      </c>
      <c r="I587">
        <v>8.6</v>
      </c>
      <c r="J587">
        <v>1</v>
      </c>
      <c r="K587" t="s">
        <v>18</v>
      </c>
      <c r="L587">
        <v>9.1</v>
      </c>
      <c r="M587">
        <v>4.4000000000000004</v>
      </c>
      <c r="N587">
        <v>4.7</v>
      </c>
    </row>
    <row r="588" spans="1:14" x14ac:dyDescent="0.35">
      <c r="A588">
        <v>587</v>
      </c>
      <c r="B588">
        <v>39</v>
      </c>
      <c r="C588" t="s">
        <v>14</v>
      </c>
      <c r="D588" t="s">
        <v>20</v>
      </c>
      <c r="E588" t="s">
        <v>25</v>
      </c>
      <c r="F588" t="s">
        <v>17</v>
      </c>
      <c r="G588">
        <v>41</v>
      </c>
      <c r="H588">
        <v>7.6</v>
      </c>
      <c r="I588">
        <v>9.1</v>
      </c>
      <c r="J588">
        <v>0</v>
      </c>
      <c r="K588" t="s">
        <v>23</v>
      </c>
      <c r="L588">
        <v>5.9</v>
      </c>
      <c r="M588">
        <v>3.5</v>
      </c>
      <c r="N588">
        <v>6.6</v>
      </c>
    </row>
    <row r="589" spans="1:14" x14ac:dyDescent="0.35">
      <c r="A589">
        <v>588</v>
      </c>
      <c r="B589">
        <v>58</v>
      </c>
      <c r="C589" t="s">
        <v>14</v>
      </c>
      <c r="D589" t="s">
        <v>24</v>
      </c>
      <c r="E589" t="s">
        <v>31</v>
      </c>
      <c r="F589" t="s">
        <v>22</v>
      </c>
      <c r="G589">
        <v>38</v>
      </c>
      <c r="H589">
        <v>7.2</v>
      </c>
      <c r="I589">
        <v>9.9</v>
      </c>
      <c r="J589">
        <v>0</v>
      </c>
      <c r="K589" t="s">
        <v>23</v>
      </c>
      <c r="L589">
        <v>6.1</v>
      </c>
      <c r="M589">
        <v>2.2999999999999998</v>
      </c>
      <c r="N589">
        <v>6.9</v>
      </c>
    </row>
    <row r="590" spans="1:14" x14ac:dyDescent="0.35">
      <c r="A590">
        <v>589</v>
      </c>
      <c r="B590">
        <v>58</v>
      </c>
      <c r="C590" t="s">
        <v>14</v>
      </c>
      <c r="D590" t="s">
        <v>26</v>
      </c>
      <c r="E590" t="s">
        <v>25</v>
      </c>
      <c r="F590" t="s">
        <v>39</v>
      </c>
      <c r="G590">
        <v>51</v>
      </c>
      <c r="H590">
        <v>6.6</v>
      </c>
      <c r="I590">
        <v>8.3000000000000007</v>
      </c>
      <c r="J590">
        <v>0</v>
      </c>
      <c r="K590" t="s">
        <v>23</v>
      </c>
      <c r="L590">
        <v>10</v>
      </c>
      <c r="M590">
        <v>5.9</v>
      </c>
      <c r="N590">
        <v>4.2</v>
      </c>
    </row>
    <row r="591" spans="1:14" x14ac:dyDescent="0.35">
      <c r="A591">
        <v>590</v>
      </c>
      <c r="B591">
        <v>32</v>
      </c>
      <c r="C591" t="s">
        <v>14</v>
      </c>
      <c r="D591" t="s">
        <v>33</v>
      </c>
      <c r="E591" t="s">
        <v>31</v>
      </c>
      <c r="F591" t="s">
        <v>17</v>
      </c>
      <c r="G591">
        <v>38</v>
      </c>
      <c r="H591">
        <v>7.2</v>
      </c>
      <c r="I591">
        <v>9.9</v>
      </c>
      <c r="J591">
        <v>0</v>
      </c>
      <c r="K591" t="s">
        <v>23</v>
      </c>
      <c r="L591">
        <v>2.4</v>
      </c>
      <c r="M591">
        <v>0.4</v>
      </c>
      <c r="N591">
        <v>8.8000000000000007</v>
      </c>
    </row>
    <row r="592" spans="1:14" x14ac:dyDescent="0.35">
      <c r="A592">
        <v>591</v>
      </c>
      <c r="B592">
        <v>60</v>
      </c>
      <c r="C592" t="s">
        <v>19</v>
      </c>
      <c r="D592" t="s">
        <v>30</v>
      </c>
      <c r="E592" t="s">
        <v>21</v>
      </c>
      <c r="F592" t="s">
        <v>22</v>
      </c>
      <c r="G592">
        <v>45</v>
      </c>
      <c r="H592">
        <v>7.3</v>
      </c>
      <c r="I592">
        <v>9.1</v>
      </c>
      <c r="J592">
        <v>0</v>
      </c>
      <c r="K592" t="s">
        <v>23</v>
      </c>
      <c r="L592">
        <v>7.3</v>
      </c>
      <c r="M592">
        <v>4.2</v>
      </c>
      <c r="N592">
        <v>5.9</v>
      </c>
    </row>
    <row r="593" spans="1:14" x14ac:dyDescent="0.35">
      <c r="A593">
        <v>592</v>
      </c>
      <c r="B593">
        <v>64</v>
      </c>
      <c r="C593" t="s">
        <v>19</v>
      </c>
      <c r="D593" t="s">
        <v>24</v>
      </c>
      <c r="E593" t="s">
        <v>27</v>
      </c>
      <c r="F593" t="s">
        <v>22</v>
      </c>
      <c r="G593">
        <v>41</v>
      </c>
      <c r="H593">
        <v>5.6</v>
      </c>
      <c r="I593">
        <v>7.8</v>
      </c>
      <c r="J593">
        <v>0</v>
      </c>
      <c r="K593" t="s">
        <v>23</v>
      </c>
      <c r="L593">
        <v>7.6</v>
      </c>
      <c r="M593">
        <v>6.7</v>
      </c>
      <c r="N593">
        <v>5.0999999999999996</v>
      </c>
    </row>
    <row r="594" spans="1:14" x14ac:dyDescent="0.35">
      <c r="A594">
        <v>593</v>
      </c>
      <c r="B594">
        <v>31</v>
      </c>
      <c r="C594" t="s">
        <v>14</v>
      </c>
      <c r="D594" t="s">
        <v>20</v>
      </c>
      <c r="E594" t="s">
        <v>27</v>
      </c>
      <c r="F594" t="s">
        <v>17</v>
      </c>
      <c r="G594">
        <v>48</v>
      </c>
      <c r="H594">
        <v>5.5</v>
      </c>
      <c r="I594">
        <v>6.9</v>
      </c>
      <c r="J594">
        <v>1</v>
      </c>
      <c r="K594" t="s">
        <v>41</v>
      </c>
      <c r="L594">
        <v>6.8</v>
      </c>
      <c r="M594">
        <v>3.8</v>
      </c>
      <c r="N594">
        <v>5.0999999999999996</v>
      </c>
    </row>
    <row r="595" spans="1:14" x14ac:dyDescent="0.35">
      <c r="A595">
        <v>594</v>
      </c>
      <c r="B595">
        <v>32</v>
      </c>
      <c r="C595" t="s">
        <v>19</v>
      </c>
      <c r="D595" t="s">
        <v>37</v>
      </c>
      <c r="E595" t="s">
        <v>31</v>
      </c>
      <c r="F595" t="s">
        <v>17</v>
      </c>
      <c r="G595">
        <v>47</v>
      </c>
      <c r="H595">
        <v>8.5</v>
      </c>
      <c r="I595">
        <v>7</v>
      </c>
      <c r="J595">
        <v>0</v>
      </c>
      <c r="K595" t="s">
        <v>23</v>
      </c>
      <c r="L595">
        <v>7.8</v>
      </c>
      <c r="M595">
        <v>2.9</v>
      </c>
      <c r="N595">
        <v>4.5999999999999996</v>
      </c>
    </row>
    <row r="596" spans="1:14" x14ac:dyDescent="0.35">
      <c r="A596">
        <v>595</v>
      </c>
      <c r="B596">
        <v>29</v>
      </c>
      <c r="C596" t="s">
        <v>19</v>
      </c>
      <c r="D596" t="s">
        <v>24</v>
      </c>
      <c r="E596" t="s">
        <v>31</v>
      </c>
      <c r="F596" t="s">
        <v>22</v>
      </c>
      <c r="G596">
        <v>53</v>
      </c>
      <c r="H596">
        <v>7.3</v>
      </c>
      <c r="I596">
        <v>8.3000000000000007</v>
      </c>
      <c r="J596">
        <v>1</v>
      </c>
      <c r="K596" t="s">
        <v>35</v>
      </c>
      <c r="L596">
        <v>7.7</v>
      </c>
      <c r="M596">
        <v>4.4000000000000004</v>
      </c>
      <c r="N596">
        <v>5.3</v>
      </c>
    </row>
    <row r="597" spans="1:14" x14ac:dyDescent="0.35">
      <c r="A597">
        <v>596</v>
      </c>
      <c r="B597">
        <v>52</v>
      </c>
      <c r="C597" t="s">
        <v>19</v>
      </c>
      <c r="D597" t="s">
        <v>36</v>
      </c>
      <c r="E597" t="s">
        <v>21</v>
      </c>
      <c r="F597" t="s">
        <v>22</v>
      </c>
      <c r="G597">
        <v>40</v>
      </c>
      <c r="H597">
        <v>6.8</v>
      </c>
      <c r="I597">
        <v>9.6999999999999993</v>
      </c>
      <c r="J597">
        <v>0</v>
      </c>
      <c r="K597" t="s">
        <v>23</v>
      </c>
      <c r="L597">
        <v>7.1</v>
      </c>
      <c r="M597">
        <v>4</v>
      </c>
      <c r="N597">
        <v>6.3</v>
      </c>
    </row>
    <row r="598" spans="1:14" x14ac:dyDescent="0.35">
      <c r="A598">
        <v>597</v>
      </c>
      <c r="B598">
        <v>59</v>
      </c>
      <c r="C598" t="s">
        <v>14</v>
      </c>
      <c r="D598" t="s">
        <v>20</v>
      </c>
      <c r="E598" t="s">
        <v>25</v>
      </c>
      <c r="F598" t="s">
        <v>22</v>
      </c>
      <c r="G598">
        <v>42</v>
      </c>
      <c r="H598">
        <v>5</v>
      </c>
      <c r="I598">
        <v>6.8</v>
      </c>
      <c r="J598">
        <v>0</v>
      </c>
      <c r="K598" t="s">
        <v>23</v>
      </c>
      <c r="L598">
        <v>5.7</v>
      </c>
      <c r="M598">
        <v>4.0999999999999996</v>
      </c>
      <c r="N598">
        <v>5.5</v>
      </c>
    </row>
    <row r="599" spans="1:14" x14ac:dyDescent="0.35">
      <c r="A599">
        <v>598</v>
      </c>
      <c r="B599">
        <v>35</v>
      </c>
      <c r="C599" t="s">
        <v>14</v>
      </c>
      <c r="D599" t="s">
        <v>33</v>
      </c>
      <c r="E599" t="s">
        <v>21</v>
      </c>
      <c r="F599" t="s">
        <v>22</v>
      </c>
      <c r="G599">
        <v>37</v>
      </c>
      <c r="H599">
        <v>3.5</v>
      </c>
      <c r="I599">
        <v>5.0999999999999996</v>
      </c>
      <c r="J599">
        <v>1</v>
      </c>
      <c r="K599" t="s">
        <v>18</v>
      </c>
      <c r="L599">
        <v>4.9000000000000004</v>
      </c>
      <c r="M599">
        <v>3.8</v>
      </c>
      <c r="N599">
        <v>5.0999999999999996</v>
      </c>
    </row>
    <row r="600" spans="1:14" x14ac:dyDescent="0.35">
      <c r="A600">
        <v>599</v>
      </c>
      <c r="B600">
        <v>64</v>
      </c>
      <c r="C600" t="s">
        <v>19</v>
      </c>
      <c r="D600" t="s">
        <v>20</v>
      </c>
      <c r="E600" t="s">
        <v>27</v>
      </c>
      <c r="F600" t="s">
        <v>22</v>
      </c>
      <c r="G600">
        <v>41</v>
      </c>
      <c r="H600">
        <v>5.8</v>
      </c>
      <c r="I600">
        <v>8</v>
      </c>
      <c r="J600">
        <v>0</v>
      </c>
      <c r="K600" t="s">
        <v>23</v>
      </c>
      <c r="L600">
        <v>7.8</v>
      </c>
      <c r="M600">
        <v>5.8</v>
      </c>
      <c r="N600">
        <v>5.0999999999999996</v>
      </c>
    </row>
    <row r="601" spans="1:14" x14ac:dyDescent="0.35">
      <c r="A601">
        <v>600</v>
      </c>
      <c r="B601">
        <v>54</v>
      </c>
      <c r="C601" t="s">
        <v>19</v>
      </c>
      <c r="D601" t="s">
        <v>37</v>
      </c>
      <c r="E601" t="s">
        <v>27</v>
      </c>
      <c r="F601" t="s">
        <v>22</v>
      </c>
      <c r="G601">
        <v>48</v>
      </c>
      <c r="H601">
        <v>5.5</v>
      </c>
      <c r="I601">
        <v>7</v>
      </c>
      <c r="J601">
        <v>1</v>
      </c>
      <c r="K601" t="s">
        <v>28</v>
      </c>
      <c r="L601">
        <v>9.1</v>
      </c>
      <c r="M601">
        <v>4.4000000000000004</v>
      </c>
      <c r="N601">
        <v>3.9</v>
      </c>
    </row>
    <row r="602" spans="1:14" x14ac:dyDescent="0.35">
      <c r="A602">
        <v>601</v>
      </c>
      <c r="B602">
        <v>22</v>
      </c>
      <c r="C602" t="s">
        <v>19</v>
      </c>
      <c r="D602" t="s">
        <v>15</v>
      </c>
      <c r="E602" t="s">
        <v>38</v>
      </c>
      <c r="F602" t="s">
        <v>17</v>
      </c>
      <c r="G602">
        <v>51</v>
      </c>
      <c r="H602">
        <v>5.7</v>
      </c>
      <c r="I602">
        <v>7</v>
      </c>
      <c r="J602">
        <v>1</v>
      </c>
      <c r="K602" t="s">
        <v>18</v>
      </c>
      <c r="L602">
        <v>10</v>
      </c>
      <c r="M602">
        <v>4.3</v>
      </c>
      <c r="N602">
        <v>3.5</v>
      </c>
    </row>
    <row r="603" spans="1:14" x14ac:dyDescent="0.35">
      <c r="A603">
        <v>602</v>
      </c>
      <c r="B603">
        <v>24</v>
      </c>
      <c r="C603" t="s">
        <v>19</v>
      </c>
      <c r="D603" t="s">
        <v>36</v>
      </c>
      <c r="E603" t="s">
        <v>25</v>
      </c>
      <c r="F603" t="s">
        <v>17</v>
      </c>
      <c r="G603">
        <v>37</v>
      </c>
      <c r="H603">
        <v>7.5</v>
      </c>
      <c r="I603">
        <v>9.6</v>
      </c>
      <c r="J603">
        <v>0</v>
      </c>
      <c r="K603" t="s">
        <v>23</v>
      </c>
      <c r="L603">
        <v>8.1</v>
      </c>
      <c r="M603">
        <v>3.7</v>
      </c>
      <c r="N603">
        <v>5.7</v>
      </c>
    </row>
    <row r="604" spans="1:14" x14ac:dyDescent="0.35">
      <c r="A604">
        <v>603</v>
      </c>
      <c r="B604">
        <v>45</v>
      </c>
      <c r="C604" t="s">
        <v>14</v>
      </c>
      <c r="D604" t="s">
        <v>34</v>
      </c>
      <c r="E604" t="s">
        <v>27</v>
      </c>
      <c r="F604" t="s">
        <v>22</v>
      </c>
      <c r="G604">
        <v>51</v>
      </c>
      <c r="H604">
        <v>8.5</v>
      </c>
      <c r="I604">
        <v>6.7</v>
      </c>
      <c r="J604">
        <v>0</v>
      </c>
      <c r="K604" t="s">
        <v>23</v>
      </c>
      <c r="L604">
        <v>9.1</v>
      </c>
      <c r="M604">
        <v>4.2</v>
      </c>
      <c r="N604">
        <v>3.8</v>
      </c>
    </row>
    <row r="605" spans="1:14" x14ac:dyDescent="0.35">
      <c r="A605">
        <v>604</v>
      </c>
      <c r="B605">
        <v>30</v>
      </c>
      <c r="C605" t="s">
        <v>19</v>
      </c>
      <c r="D605" t="s">
        <v>20</v>
      </c>
      <c r="E605" t="s">
        <v>38</v>
      </c>
      <c r="F605" t="s">
        <v>22</v>
      </c>
      <c r="G605">
        <v>55</v>
      </c>
      <c r="H605">
        <v>7.9</v>
      </c>
      <c r="I605">
        <v>7.2</v>
      </c>
      <c r="J605">
        <v>0</v>
      </c>
      <c r="K605" t="s">
        <v>23</v>
      </c>
      <c r="L605">
        <v>10</v>
      </c>
      <c r="M605">
        <v>5.7</v>
      </c>
      <c r="N605">
        <v>3.6</v>
      </c>
    </row>
    <row r="606" spans="1:14" x14ac:dyDescent="0.35">
      <c r="A606">
        <v>605</v>
      </c>
      <c r="B606">
        <v>26</v>
      </c>
      <c r="C606" t="s">
        <v>14</v>
      </c>
      <c r="D606" t="s">
        <v>37</v>
      </c>
      <c r="E606" t="s">
        <v>31</v>
      </c>
      <c r="F606" t="s">
        <v>22</v>
      </c>
      <c r="G606">
        <v>48</v>
      </c>
      <c r="H606">
        <v>5.3</v>
      </c>
      <c r="I606">
        <v>6.6</v>
      </c>
      <c r="J606">
        <v>1</v>
      </c>
      <c r="K606" t="s">
        <v>28</v>
      </c>
      <c r="L606">
        <v>8.5</v>
      </c>
      <c r="M606">
        <v>3.2</v>
      </c>
      <c r="N606">
        <v>4</v>
      </c>
    </row>
    <row r="607" spans="1:14" x14ac:dyDescent="0.35">
      <c r="A607">
        <v>606</v>
      </c>
      <c r="B607">
        <v>29</v>
      </c>
      <c r="C607" t="s">
        <v>14</v>
      </c>
      <c r="D607" t="s">
        <v>24</v>
      </c>
      <c r="E607" t="s">
        <v>27</v>
      </c>
      <c r="F607" t="s">
        <v>22</v>
      </c>
      <c r="G607">
        <v>60</v>
      </c>
      <c r="H607">
        <v>7</v>
      </c>
      <c r="I607">
        <v>8</v>
      </c>
      <c r="J607">
        <v>0</v>
      </c>
      <c r="K607" t="s">
        <v>23</v>
      </c>
      <c r="L607">
        <v>10</v>
      </c>
      <c r="M607">
        <v>4.2</v>
      </c>
      <c r="N607">
        <v>4</v>
      </c>
    </row>
    <row r="608" spans="1:14" x14ac:dyDescent="0.35">
      <c r="A608">
        <v>607</v>
      </c>
      <c r="B608">
        <v>61</v>
      </c>
      <c r="C608" t="s">
        <v>19</v>
      </c>
      <c r="D608" t="s">
        <v>24</v>
      </c>
      <c r="E608" t="s">
        <v>16</v>
      </c>
      <c r="F608" t="s">
        <v>39</v>
      </c>
      <c r="G608">
        <v>38</v>
      </c>
      <c r="H608">
        <v>5.5</v>
      </c>
      <c r="I608">
        <v>7.9</v>
      </c>
      <c r="J608">
        <v>1</v>
      </c>
      <c r="K608" t="s">
        <v>41</v>
      </c>
      <c r="L608">
        <v>5.7</v>
      </c>
      <c r="M608">
        <v>4</v>
      </c>
      <c r="N608">
        <v>6.1</v>
      </c>
    </row>
    <row r="609" spans="1:14" x14ac:dyDescent="0.35">
      <c r="A609">
        <v>608</v>
      </c>
      <c r="B609">
        <v>53</v>
      </c>
      <c r="C609" t="s">
        <v>14</v>
      </c>
      <c r="D609" t="s">
        <v>33</v>
      </c>
      <c r="E609" t="s">
        <v>25</v>
      </c>
      <c r="F609" t="s">
        <v>17</v>
      </c>
      <c r="G609">
        <v>35</v>
      </c>
      <c r="H609">
        <v>3.4</v>
      </c>
      <c r="I609">
        <v>5.2</v>
      </c>
      <c r="J609">
        <v>1</v>
      </c>
      <c r="K609" t="s">
        <v>41</v>
      </c>
      <c r="L609">
        <v>6.3</v>
      </c>
      <c r="M609">
        <v>5.5</v>
      </c>
      <c r="N609">
        <v>4.4000000000000004</v>
      </c>
    </row>
    <row r="610" spans="1:14" x14ac:dyDescent="0.35">
      <c r="A610">
        <v>609</v>
      </c>
      <c r="B610">
        <v>22</v>
      </c>
      <c r="C610" t="s">
        <v>14</v>
      </c>
      <c r="D610" t="s">
        <v>36</v>
      </c>
      <c r="E610" t="s">
        <v>38</v>
      </c>
      <c r="F610" t="s">
        <v>22</v>
      </c>
      <c r="G610">
        <v>30</v>
      </c>
      <c r="H610">
        <v>6.1</v>
      </c>
      <c r="I610">
        <v>9.6</v>
      </c>
      <c r="J610">
        <v>1</v>
      </c>
      <c r="K610" t="s">
        <v>35</v>
      </c>
      <c r="L610">
        <v>3.1</v>
      </c>
      <c r="M610">
        <v>2</v>
      </c>
      <c r="N610">
        <v>8.3000000000000007</v>
      </c>
    </row>
    <row r="611" spans="1:14" x14ac:dyDescent="0.35">
      <c r="A611">
        <v>610</v>
      </c>
      <c r="B611">
        <v>27</v>
      </c>
      <c r="C611" t="s">
        <v>19</v>
      </c>
      <c r="D611" t="s">
        <v>24</v>
      </c>
      <c r="E611" t="s">
        <v>25</v>
      </c>
      <c r="F611" t="s">
        <v>22</v>
      </c>
      <c r="G611">
        <v>56</v>
      </c>
      <c r="H611">
        <v>8.1</v>
      </c>
      <c r="I611">
        <v>6.8</v>
      </c>
      <c r="J611">
        <v>0</v>
      </c>
      <c r="K611" t="s">
        <v>23</v>
      </c>
      <c r="L611">
        <v>10</v>
      </c>
      <c r="M611">
        <v>5.8</v>
      </c>
      <c r="N611">
        <v>3.4</v>
      </c>
    </row>
    <row r="612" spans="1:14" x14ac:dyDescent="0.35">
      <c r="A612">
        <v>611</v>
      </c>
      <c r="B612">
        <v>50</v>
      </c>
      <c r="C612" t="s">
        <v>14</v>
      </c>
      <c r="D612" t="s">
        <v>34</v>
      </c>
      <c r="E612" t="s">
        <v>25</v>
      </c>
      <c r="F612" t="s">
        <v>22</v>
      </c>
      <c r="G612">
        <v>50</v>
      </c>
      <c r="H612">
        <v>5.7</v>
      </c>
      <c r="I612">
        <v>7</v>
      </c>
      <c r="J612">
        <v>0</v>
      </c>
      <c r="K612" t="s">
        <v>23</v>
      </c>
      <c r="L612">
        <v>10</v>
      </c>
      <c r="M612">
        <v>5.0999999999999996</v>
      </c>
      <c r="N612">
        <v>3.5</v>
      </c>
    </row>
    <row r="613" spans="1:14" x14ac:dyDescent="0.35">
      <c r="A613">
        <v>612</v>
      </c>
      <c r="B613">
        <v>30</v>
      </c>
      <c r="C613" t="s">
        <v>40</v>
      </c>
      <c r="D613" t="s">
        <v>15</v>
      </c>
      <c r="E613" t="s">
        <v>16</v>
      </c>
      <c r="F613" t="s">
        <v>17</v>
      </c>
      <c r="G613">
        <v>44</v>
      </c>
      <c r="H613">
        <v>7.4</v>
      </c>
      <c r="I613">
        <v>8.9</v>
      </c>
      <c r="J613">
        <v>0</v>
      </c>
      <c r="K613" t="s">
        <v>23</v>
      </c>
      <c r="L613">
        <v>6.9</v>
      </c>
      <c r="M613">
        <v>4.9000000000000004</v>
      </c>
      <c r="N613">
        <v>6</v>
      </c>
    </row>
    <row r="614" spans="1:14" x14ac:dyDescent="0.35">
      <c r="A614">
        <v>613</v>
      </c>
      <c r="B614">
        <v>64</v>
      </c>
      <c r="C614" t="s">
        <v>40</v>
      </c>
      <c r="D614" t="s">
        <v>15</v>
      </c>
      <c r="E614" t="s">
        <v>21</v>
      </c>
      <c r="F614" t="s">
        <v>22</v>
      </c>
      <c r="G614">
        <v>47</v>
      </c>
      <c r="H614">
        <v>5.2</v>
      </c>
      <c r="I614">
        <v>6.6</v>
      </c>
      <c r="J614">
        <v>1</v>
      </c>
      <c r="K614" t="s">
        <v>29</v>
      </c>
      <c r="L614">
        <v>8.1999999999999993</v>
      </c>
      <c r="M614">
        <v>4.8</v>
      </c>
      <c r="N614">
        <v>4.2</v>
      </c>
    </row>
    <row r="615" spans="1:14" x14ac:dyDescent="0.35">
      <c r="A615">
        <v>614</v>
      </c>
      <c r="B615">
        <v>26</v>
      </c>
      <c r="C615" t="s">
        <v>19</v>
      </c>
      <c r="D615" t="s">
        <v>33</v>
      </c>
      <c r="E615" t="s">
        <v>31</v>
      </c>
      <c r="F615" t="s">
        <v>17</v>
      </c>
      <c r="G615">
        <v>35</v>
      </c>
      <c r="H615">
        <v>7.2</v>
      </c>
      <c r="I615">
        <v>10</v>
      </c>
      <c r="J615">
        <v>0</v>
      </c>
      <c r="K615" t="s">
        <v>23</v>
      </c>
      <c r="L615">
        <v>3.6</v>
      </c>
      <c r="M615">
        <v>3.2</v>
      </c>
      <c r="N615">
        <v>8.1999999999999993</v>
      </c>
    </row>
    <row r="616" spans="1:14" x14ac:dyDescent="0.35">
      <c r="A616">
        <v>615</v>
      </c>
      <c r="B616">
        <v>64</v>
      </c>
      <c r="C616" t="s">
        <v>14</v>
      </c>
      <c r="D616" t="s">
        <v>20</v>
      </c>
      <c r="E616" t="s">
        <v>25</v>
      </c>
      <c r="F616" t="s">
        <v>17</v>
      </c>
      <c r="G616">
        <v>64</v>
      </c>
      <c r="H616">
        <v>5.8</v>
      </c>
      <c r="I616">
        <v>5.9</v>
      </c>
      <c r="J616">
        <v>1</v>
      </c>
      <c r="K616" t="s">
        <v>18</v>
      </c>
      <c r="L616">
        <v>10</v>
      </c>
      <c r="M616">
        <v>8</v>
      </c>
      <c r="N616">
        <v>2.9</v>
      </c>
    </row>
    <row r="617" spans="1:14" x14ac:dyDescent="0.35">
      <c r="A617">
        <v>616</v>
      </c>
      <c r="B617">
        <v>21</v>
      </c>
      <c r="C617" t="s">
        <v>14</v>
      </c>
      <c r="D617" t="s">
        <v>24</v>
      </c>
      <c r="E617" t="s">
        <v>27</v>
      </c>
      <c r="F617" t="s">
        <v>22</v>
      </c>
      <c r="G617">
        <v>46</v>
      </c>
      <c r="H617">
        <v>8.5</v>
      </c>
      <c r="I617">
        <v>7.2</v>
      </c>
      <c r="J617">
        <v>0</v>
      </c>
      <c r="K617" t="s">
        <v>23</v>
      </c>
      <c r="L617">
        <v>9</v>
      </c>
      <c r="M617">
        <v>8</v>
      </c>
      <c r="N617">
        <v>4.0999999999999996</v>
      </c>
    </row>
    <row r="618" spans="1:14" x14ac:dyDescent="0.35">
      <c r="A618">
        <v>617</v>
      </c>
      <c r="B618">
        <v>25</v>
      </c>
      <c r="C618" t="s">
        <v>14</v>
      </c>
      <c r="D618" t="s">
        <v>37</v>
      </c>
      <c r="E618" t="s">
        <v>31</v>
      </c>
      <c r="F618" t="s">
        <v>39</v>
      </c>
      <c r="G618">
        <v>45</v>
      </c>
      <c r="H618">
        <v>5.7</v>
      </c>
      <c r="I618">
        <v>7.6</v>
      </c>
      <c r="J618">
        <v>1</v>
      </c>
      <c r="K618" t="s">
        <v>35</v>
      </c>
      <c r="L618">
        <v>5.7</v>
      </c>
      <c r="M618">
        <v>3.6</v>
      </c>
      <c r="N618">
        <v>6</v>
      </c>
    </row>
    <row r="619" spans="1:14" x14ac:dyDescent="0.35">
      <c r="A619">
        <v>618</v>
      </c>
      <c r="B619">
        <v>60</v>
      </c>
      <c r="C619" t="s">
        <v>14</v>
      </c>
      <c r="D619" t="s">
        <v>30</v>
      </c>
      <c r="E619" t="s">
        <v>27</v>
      </c>
      <c r="F619" t="s">
        <v>17</v>
      </c>
      <c r="G619">
        <v>50</v>
      </c>
      <c r="H619">
        <v>5.4</v>
      </c>
      <c r="I619">
        <v>6.6</v>
      </c>
      <c r="J619">
        <v>1</v>
      </c>
      <c r="K619" t="s">
        <v>29</v>
      </c>
      <c r="L619">
        <v>10</v>
      </c>
      <c r="M619">
        <v>4.2</v>
      </c>
      <c r="N619">
        <v>3.3</v>
      </c>
    </row>
    <row r="620" spans="1:14" x14ac:dyDescent="0.35">
      <c r="A620">
        <v>619</v>
      </c>
      <c r="B620">
        <v>51</v>
      </c>
      <c r="C620" t="s">
        <v>14</v>
      </c>
      <c r="D620" t="s">
        <v>15</v>
      </c>
      <c r="E620" t="s">
        <v>31</v>
      </c>
      <c r="F620" t="s">
        <v>17</v>
      </c>
      <c r="G620">
        <v>48</v>
      </c>
      <c r="H620">
        <v>8.4</v>
      </c>
      <c r="I620">
        <v>7.1</v>
      </c>
      <c r="J620">
        <v>0</v>
      </c>
      <c r="K620" t="s">
        <v>23</v>
      </c>
      <c r="L620">
        <v>8.8000000000000007</v>
      </c>
      <c r="M620">
        <v>5.2</v>
      </c>
      <c r="N620">
        <v>4.0999999999999996</v>
      </c>
    </row>
    <row r="621" spans="1:14" x14ac:dyDescent="0.35">
      <c r="A621">
        <v>620</v>
      </c>
      <c r="B621">
        <v>39</v>
      </c>
      <c r="C621" t="s">
        <v>40</v>
      </c>
      <c r="D621" t="s">
        <v>32</v>
      </c>
      <c r="E621" t="s">
        <v>31</v>
      </c>
      <c r="F621" t="s">
        <v>39</v>
      </c>
      <c r="G621">
        <v>46</v>
      </c>
      <c r="H621">
        <v>5.3</v>
      </c>
      <c r="I621">
        <v>6.9</v>
      </c>
      <c r="J621">
        <v>0</v>
      </c>
      <c r="K621" t="s">
        <v>23</v>
      </c>
      <c r="L621">
        <v>7.4</v>
      </c>
      <c r="M621">
        <v>5.2</v>
      </c>
      <c r="N621">
        <v>4.8</v>
      </c>
    </row>
    <row r="622" spans="1:14" x14ac:dyDescent="0.35">
      <c r="A622">
        <v>621</v>
      </c>
      <c r="B622">
        <v>53</v>
      </c>
      <c r="C622" t="s">
        <v>14</v>
      </c>
      <c r="D622" t="s">
        <v>33</v>
      </c>
      <c r="E622" t="s">
        <v>38</v>
      </c>
      <c r="F622" t="s">
        <v>22</v>
      </c>
      <c r="G622">
        <v>38</v>
      </c>
      <c r="H622">
        <v>6.5</v>
      </c>
      <c r="I622">
        <v>9.5</v>
      </c>
      <c r="J622">
        <v>0</v>
      </c>
      <c r="K622" t="s">
        <v>23</v>
      </c>
      <c r="L622">
        <v>7.5</v>
      </c>
      <c r="M622">
        <v>6.1</v>
      </c>
      <c r="N622">
        <v>6</v>
      </c>
    </row>
    <row r="623" spans="1:14" x14ac:dyDescent="0.35">
      <c r="A623">
        <v>622</v>
      </c>
      <c r="B623">
        <v>35</v>
      </c>
      <c r="C623" t="s">
        <v>19</v>
      </c>
      <c r="D623" t="s">
        <v>20</v>
      </c>
      <c r="E623" t="s">
        <v>27</v>
      </c>
      <c r="F623" t="s">
        <v>22</v>
      </c>
      <c r="G623">
        <v>48</v>
      </c>
      <c r="H623">
        <v>5.3</v>
      </c>
      <c r="I623">
        <v>6.7</v>
      </c>
      <c r="J623">
        <v>0</v>
      </c>
      <c r="K623" t="s">
        <v>23</v>
      </c>
      <c r="L623">
        <v>7.5</v>
      </c>
      <c r="M623">
        <v>1.8</v>
      </c>
      <c r="N623">
        <v>4.5999999999999996</v>
      </c>
    </row>
    <row r="624" spans="1:14" x14ac:dyDescent="0.35">
      <c r="A624">
        <v>623</v>
      </c>
      <c r="B624">
        <v>44</v>
      </c>
      <c r="C624" t="s">
        <v>14</v>
      </c>
      <c r="D624" t="s">
        <v>26</v>
      </c>
      <c r="E624" t="s">
        <v>27</v>
      </c>
      <c r="F624" t="s">
        <v>39</v>
      </c>
      <c r="G624">
        <v>60</v>
      </c>
      <c r="H624">
        <v>7.6</v>
      </c>
      <c r="I624">
        <v>7.1</v>
      </c>
      <c r="J624">
        <v>1</v>
      </c>
      <c r="K624" t="s">
        <v>28</v>
      </c>
      <c r="L624">
        <v>10</v>
      </c>
      <c r="M624">
        <v>4.8</v>
      </c>
      <c r="N624">
        <v>3.6</v>
      </c>
    </row>
    <row r="625" spans="1:14" x14ac:dyDescent="0.35">
      <c r="A625">
        <v>624</v>
      </c>
      <c r="B625">
        <v>31</v>
      </c>
      <c r="C625" t="s">
        <v>19</v>
      </c>
      <c r="D625" t="s">
        <v>33</v>
      </c>
      <c r="E625" t="s">
        <v>31</v>
      </c>
      <c r="F625" t="s">
        <v>17</v>
      </c>
      <c r="G625">
        <v>55</v>
      </c>
      <c r="H625">
        <v>8.1</v>
      </c>
      <c r="I625">
        <v>6.8</v>
      </c>
      <c r="J625">
        <v>0</v>
      </c>
      <c r="K625" t="s">
        <v>23</v>
      </c>
      <c r="L625">
        <v>8.1999999999999993</v>
      </c>
      <c r="M625">
        <v>4.0999999999999996</v>
      </c>
      <c r="N625">
        <v>4.3</v>
      </c>
    </row>
    <row r="626" spans="1:14" x14ac:dyDescent="0.35">
      <c r="A626">
        <v>625</v>
      </c>
      <c r="B626">
        <v>26</v>
      </c>
      <c r="C626" t="s">
        <v>19</v>
      </c>
      <c r="D626" t="s">
        <v>37</v>
      </c>
      <c r="E626" t="s">
        <v>25</v>
      </c>
      <c r="F626" t="s">
        <v>39</v>
      </c>
      <c r="G626">
        <v>57</v>
      </c>
      <c r="H626">
        <v>5.2</v>
      </c>
      <c r="I626">
        <v>5.6</v>
      </c>
      <c r="J626">
        <v>1</v>
      </c>
      <c r="K626" t="s">
        <v>18</v>
      </c>
      <c r="L626">
        <v>10</v>
      </c>
      <c r="M626">
        <v>4.4000000000000004</v>
      </c>
      <c r="N626">
        <v>2.8</v>
      </c>
    </row>
    <row r="627" spans="1:14" x14ac:dyDescent="0.35">
      <c r="A627">
        <v>626</v>
      </c>
      <c r="B627">
        <v>58</v>
      </c>
      <c r="C627" t="s">
        <v>14</v>
      </c>
      <c r="D627" t="s">
        <v>30</v>
      </c>
      <c r="E627" t="s">
        <v>27</v>
      </c>
      <c r="F627" t="s">
        <v>22</v>
      </c>
      <c r="G627">
        <v>40</v>
      </c>
      <c r="H627">
        <v>7</v>
      </c>
      <c r="I627">
        <v>10</v>
      </c>
      <c r="J627">
        <v>1</v>
      </c>
      <c r="K627" t="s">
        <v>18</v>
      </c>
      <c r="L627">
        <v>6.1</v>
      </c>
      <c r="M627">
        <v>2.2000000000000002</v>
      </c>
      <c r="N627">
        <v>6.9</v>
      </c>
    </row>
    <row r="628" spans="1:14" x14ac:dyDescent="0.35">
      <c r="A628">
        <v>627</v>
      </c>
      <c r="B628">
        <v>36</v>
      </c>
      <c r="C628" t="s">
        <v>14</v>
      </c>
      <c r="D628" t="s">
        <v>32</v>
      </c>
      <c r="E628" t="s">
        <v>16</v>
      </c>
      <c r="F628" t="s">
        <v>17</v>
      </c>
      <c r="G628">
        <v>37</v>
      </c>
      <c r="H628">
        <v>7.2</v>
      </c>
      <c r="I628">
        <v>10</v>
      </c>
      <c r="J628">
        <v>0</v>
      </c>
      <c r="K628" t="s">
        <v>23</v>
      </c>
      <c r="L628">
        <v>4.7</v>
      </c>
      <c r="M628">
        <v>3.3</v>
      </c>
      <c r="N628">
        <v>7.7</v>
      </c>
    </row>
    <row r="629" spans="1:14" x14ac:dyDescent="0.35">
      <c r="A629">
        <v>628</v>
      </c>
      <c r="B629">
        <v>64</v>
      </c>
      <c r="C629" t="s">
        <v>19</v>
      </c>
      <c r="D629" t="s">
        <v>15</v>
      </c>
      <c r="E629" t="s">
        <v>16</v>
      </c>
      <c r="F629" t="s">
        <v>22</v>
      </c>
      <c r="G629">
        <v>43</v>
      </c>
      <c r="H629">
        <v>6.4</v>
      </c>
      <c r="I629">
        <v>8.8000000000000007</v>
      </c>
      <c r="J629">
        <v>1</v>
      </c>
      <c r="K629" t="s">
        <v>41</v>
      </c>
      <c r="L629">
        <v>5.9</v>
      </c>
      <c r="M629">
        <v>4.8</v>
      </c>
      <c r="N629">
        <v>6.4</v>
      </c>
    </row>
    <row r="630" spans="1:14" x14ac:dyDescent="0.35">
      <c r="A630">
        <v>629</v>
      </c>
      <c r="B630">
        <v>30</v>
      </c>
      <c r="C630" t="s">
        <v>19</v>
      </c>
      <c r="D630" t="s">
        <v>36</v>
      </c>
      <c r="E630" t="s">
        <v>31</v>
      </c>
      <c r="F630" t="s">
        <v>22</v>
      </c>
      <c r="G630">
        <v>45</v>
      </c>
      <c r="H630">
        <v>8.5</v>
      </c>
      <c r="I630">
        <v>7.3</v>
      </c>
      <c r="J630">
        <v>0</v>
      </c>
      <c r="K630" t="s">
        <v>23</v>
      </c>
      <c r="L630">
        <v>6.8</v>
      </c>
      <c r="M630">
        <v>2.8</v>
      </c>
      <c r="N630">
        <v>5.2</v>
      </c>
    </row>
    <row r="631" spans="1:14" x14ac:dyDescent="0.35">
      <c r="A631">
        <v>630</v>
      </c>
      <c r="B631">
        <v>25</v>
      </c>
      <c r="C631" t="s">
        <v>19</v>
      </c>
      <c r="D631" t="s">
        <v>32</v>
      </c>
      <c r="E631" t="s">
        <v>21</v>
      </c>
      <c r="F631" t="s">
        <v>22</v>
      </c>
      <c r="G631">
        <v>53</v>
      </c>
      <c r="H631">
        <v>8.5</v>
      </c>
      <c r="I631">
        <v>6.5</v>
      </c>
      <c r="J631">
        <v>0</v>
      </c>
      <c r="K631" t="s">
        <v>23</v>
      </c>
      <c r="L631">
        <v>8.6999999999999993</v>
      </c>
      <c r="M631">
        <v>5</v>
      </c>
      <c r="N631">
        <v>3.9</v>
      </c>
    </row>
    <row r="632" spans="1:14" x14ac:dyDescent="0.35">
      <c r="A632">
        <v>631</v>
      </c>
      <c r="B632">
        <v>42</v>
      </c>
      <c r="C632" t="s">
        <v>14</v>
      </c>
      <c r="D632" t="s">
        <v>15</v>
      </c>
      <c r="E632" t="s">
        <v>31</v>
      </c>
      <c r="F632" t="s">
        <v>22</v>
      </c>
      <c r="G632">
        <v>31</v>
      </c>
      <c r="H632">
        <v>4.9000000000000004</v>
      </c>
      <c r="I632">
        <v>7.8</v>
      </c>
      <c r="J632">
        <v>0</v>
      </c>
      <c r="K632" t="s">
        <v>23</v>
      </c>
      <c r="L632">
        <v>3.3</v>
      </c>
      <c r="M632">
        <v>3.6</v>
      </c>
      <c r="N632">
        <v>7.2</v>
      </c>
    </row>
    <row r="633" spans="1:14" x14ac:dyDescent="0.35">
      <c r="A633">
        <v>632</v>
      </c>
      <c r="B633">
        <v>46</v>
      </c>
      <c r="C633" t="s">
        <v>14</v>
      </c>
      <c r="D633" t="s">
        <v>26</v>
      </c>
      <c r="E633" t="s">
        <v>31</v>
      </c>
      <c r="F633" t="s">
        <v>22</v>
      </c>
      <c r="G633">
        <v>57</v>
      </c>
      <c r="H633">
        <v>8</v>
      </c>
      <c r="I633">
        <v>6.8</v>
      </c>
      <c r="J633">
        <v>0</v>
      </c>
      <c r="K633" t="s">
        <v>23</v>
      </c>
      <c r="L633">
        <v>10</v>
      </c>
      <c r="M633">
        <v>7.3</v>
      </c>
      <c r="N633">
        <v>3.4</v>
      </c>
    </row>
    <row r="634" spans="1:14" x14ac:dyDescent="0.35">
      <c r="A634">
        <v>633</v>
      </c>
      <c r="B634">
        <v>25</v>
      </c>
      <c r="C634" t="s">
        <v>19</v>
      </c>
      <c r="D634" t="s">
        <v>26</v>
      </c>
      <c r="E634" t="s">
        <v>25</v>
      </c>
      <c r="F634" t="s">
        <v>17</v>
      </c>
      <c r="G634">
        <v>43</v>
      </c>
      <c r="H634">
        <v>7</v>
      </c>
      <c r="I634">
        <v>9.6</v>
      </c>
      <c r="J634">
        <v>1</v>
      </c>
      <c r="K634" t="s">
        <v>18</v>
      </c>
      <c r="L634">
        <v>7.7</v>
      </c>
      <c r="M634">
        <v>5.3</v>
      </c>
      <c r="N634">
        <v>6</v>
      </c>
    </row>
    <row r="635" spans="1:14" x14ac:dyDescent="0.35">
      <c r="A635">
        <v>634</v>
      </c>
      <c r="B635">
        <v>57</v>
      </c>
      <c r="C635" t="s">
        <v>19</v>
      </c>
      <c r="D635" t="s">
        <v>15</v>
      </c>
      <c r="E635" t="s">
        <v>25</v>
      </c>
      <c r="F635" t="s">
        <v>22</v>
      </c>
      <c r="G635">
        <v>41</v>
      </c>
      <c r="H635">
        <v>6.6</v>
      </c>
      <c r="I635">
        <v>9.1999999999999993</v>
      </c>
      <c r="J635">
        <v>1</v>
      </c>
      <c r="K635" t="s">
        <v>35</v>
      </c>
      <c r="L635">
        <v>6.4</v>
      </c>
      <c r="M635">
        <v>4</v>
      </c>
      <c r="N635">
        <v>6.4</v>
      </c>
    </row>
    <row r="636" spans="1:14" x14ac:dyDescent="0.35">
      <c r="A636">
        <v>635</v>
      </c>
      <c r="B636">
        <v>21</v>
      </c>
      <c r="C636" t="s">
        <v>14</v>
      </c>
      <c r="D636" t="s">
        <v>36</v>
      </c>
      <c r="E636" t="s">
        <v>38</v>
      </c>
      <c r="F636" t="s">
        <v>22</v>
      </c>
      <c r="G636">
        <v>36</v>
      </c>
      <c r="H636">
        <v>5.9</v>
      </c>
      <c r="I636">
        <v>8.6999999999999993</v>
      </c>
      <c r="J636">
        <v>1</v>
      </c>
      <c r="K636" t="s">
        <v>41</v>
      </c>
      <c r="L636">
        <v>6.4</v>
      </c>
      <c r="M636">
        <v>4.5</v>
      </c>
      <c r="N636">
        <v>6.1</v>
      </c>
    </row>
    <row r="637" spans="1:14" x14ac:dyDescent="0.35">
      <c r="A637">
        <v>636</v>
      </c>
      <c r="B637">
        <v>41</v>
      </c>
      <c r="C637" t="s">
        <v>19</v>
      </c>
      <c r="D637" t="s">
        <v>33</v>
      </c>
      <c r="E637" t="s">
        <v>21</v>
      </c>
      <c r="F637" t="s">
        <v>22</v>
      </c>
      <c r="G637">
        <v>31</v>
      </c>
      <c r="H637">
        <v>4</v>
      </c>
      <c r="I637">
        <v>6.4</v>
      </c>
      <c r="J637">
        <v>1</v>
      </c>
      <c r="K637" t="s">
        <v>35</v>
      </c>
      <c r="L637">
        <v>3.9</v>
      </c>
      <c r="M637">
        <v>4.2</v>
      </c>
      <c r="N637">
        <v>6.3</v>
      </c>
    </row>
    <row r="638" spans="1:14" x14ac:dyDescent="0.35">
      <c r="A638">
        <v>637</v>
      </c>
      <c r="B638">
        <v>39</v>
      </c>
      <c r="C638" t="s">
        <v>14</v>
      </c>
      <c r="D638" t="s">
        <v>36</v>
      </c>
      <c r="E638" t="s">
        <v>21</v>
      </c>
      <c r="F638" t="s">
        <v>22</v>
      </c>
      <c r="G638">
        <v>51</v>
      </c>
      <c r="H638">
        <v>6.6</v>
      </c>
      <c r="I638">
        <v>8.3000000000000007</v>
      </c>
      <c r="J638">
        <v>0</v>
      </c>
      <c r="K638" t="s">
        <v>23</v>
      </c>
      <c r="L638">
        <v>7.8</v>
      </c>
      <c r="M638">
        <v>4.7</v>
      </c>
      <c r="N638">
        <v>5.3</v>
      </c>
    </row>
    <row r="639" spans="1:14" x14ac:dyDescent="0.35">
      <c r="A639">
        <v>638</v>
      </c>
      <c r="B639">
        <v>44</v>
      </c>
      <c r="C639" t="s">
        <v>14</v>
      </c>
      <c r="D639" t="s">
        <v>24</v>
      </c>
      <c r="E639" t="s">
        <v>21</v>
      </c>
      <c r="F639" t="s">
        <v>39</v>
      </c>
      <c r="G639">
        <v>45</v>
      </c>
      <c r="H639">
        <v>6.7</v>
      </c>
      <c r="I639">
        <v>9</v>
      </c>
      <c r="J639">
        <v>0</v>
      </c>
      <c r="K639" t="s">
        <v>23</v>
      </c>
      <c r="L639">
        <v>5.0999999999999996</v>
      </c>
      <c r="M639">
        <v>4.5999999999999996</v>
      </c>
      <c r="N639">
        <v>7</v>
      </c>
    </row>
    <row r="640" spans="1:14" x14ac:dyDescent="0.35">
      <c r="A640">
        <v>639</v>
      </c>
      <c r="B640">
        <v>34</v>
      </c>
      <c r="C640" t="s">
        <v>14</v>
      </c>
      <c r="D640" t="s">
        <v>15</v>
      </c>
      <c r="E640" t="s">
        <v>21</v>
      </c>
      <c r="F640" t="s">
        <v>22</v>
      </c>
      <c r="G640">
        <v>34</v>
      </c>
      <c r="H640">
        <v>9</v>
      </c>
      <c r="I640">
        <v>7.6</v>
      </c>
      <c r="J640">
        <v>0</v>
      </c>
      <c r="K640" t="s">
        <v>23</v>
      </c>
      <c r="L640">
        <v>6.2</v>
      </c>
      <c r="M640">
        <v>3.7</v>
      </c>
      <c r="N640">
        <v>5.7</v>
      </c>
    </row>
    <row r="641" spans="1:14" x14ac:dyDescent="0.35">
      <c r="A641">
        <v>640</v>
      </c>
      <c r="B641">
        <v>48</v>
      </c>
      <c r="C641" t="s">
        <v>14</v>
      </c>
      <c r="D641" t="s">
        <v>15</v>
      </c>
      <c r="E641" t="s">
        <v>21</v>
      </c>
      <c r="F641" t="s">
        <v>22</v>
      </c>
      <c r="G641">
        <v>34</v>
      </c>
      <c r="H641">
        <v>5.2</v>
      </c>
      <c r="I641">
        <v>7.9</v>
      </c>
      <c r="J641">
        <v>0</v>
      </c>
      <c r="K641" t="s">
        <v>23</v>
      </c>
      <c r="L641">
        <v>1.4</v>
      </c>
      <c r="M641">
        <v>3.9</v>
      </c>
      <c r="N641">
        <v>8.1999999999999993</v>
      </c>
    </row>
    <row r="642" spans="1:14" x14ac:dyDescent="0.35">
      <c r="A642">
        <v>641</v>
      </c>
      <c r="B642">
        <v>27</v>
      </c>
      <c r="C642" t="s">
        <v>19</v>
      </c>
      <c r="D642" t="s">
        <v>36</v>
      </c>
      <c r="E642" t="s">
        <v>31</v>
      </c>
      <c r="F642" t="s">
        <v>17</v>
      </c>
      <c r="G642">
        <v>42</v>
      </c>
      <c r="H642">
        <v>3.8</v>
      </c>
      <c r="I642">
        <v>5</v>
      </c>
      <c r="J642">
        <v>1</v>
      </c>
      <c r="K642" t="s">
        <v>41</v>
      </c>
      <c r="L642">
        <v>4.5</v>
      </c>
      <c r="M642">
        <v>2.9</v>
      </c>
      <c r="N642">
        <v>5.2</v>
      </c>
    </row>
    <row r="643" spans="1:14" x14ac:dyDescent="0.35">
      <c r="A643">
        <v>642</v>
      </c>
      <c r="B643">
        <v>56</v>
      </c>
      <c r="C643" t="s">
        <v>14</v>
      </c>
      <c r="D643" t="s">
        <v>34</v>
      </c>
      <c r="E643" t="s">
        <v>31</v>
      </c>
      <c r="F643" t="s">
        <v>17</v>
      </c>
      <c r="G643">
        <v>58</v>
      </c>
      <c r="H643">
        <v>4.4000000000000004</v>
      </c>
      <c r="I643">
        <v>4.3</v>
      </c>
      <c r="J643">
        <v>1</v>
      </c>
      <c r="K643" t="s">
        <v>35</v>
      </c>
      <c r="L643">
        <v>10</v>
      </c>
      <c r="M643">
        <v>4.5</v>
      </c>
      <c r="N643">
        <v>2.2000000000000002</v>
      </c>
    </row>
    <row r="644" spans="1:14" x14ac:dyDescent="0.35">
      <c r="A644">
        <v>643</v>
      </c>
      <c r="B644">
        <v>52</v>
      </c>
      <c r="C644" t="s">
        <v>14</v>
      </c>
      <c r="D644" t="s">
        <v>34</v>
      </c>
      <c r="E644" t="s">
        <v>38</v>
      </c>
      <c r="F644" t="s">
        <v>17</v>
      </c>
      <c r="G644">
        <v>42</v>
      </c>
      <c r="H644">
        <v>8.6</v>
      </c>
      <c r="I644">
        <v>7.4</v>
      </c>
      <c r="J644">
        <v>0</v>
      </c>
      <c r="K644" t="s">
        <v>23</v>
      </c>
      <c r="L644">
        <v>6.7</v>
      </c>
      <c r="M644">
        <v>3.7</v>
      </c>
      <c r="N644">
        <v>5.3</v>
      </c>
    </row>
    <row r="645" spans="1:14" x14ac:dyDescent="0.35">
      <c r="A645">
        <v>644</v>
      </c>
      <c r="B645">
        <v>41</v>
      </c>
      <c r="C645" t="s">
        <v>19</v>
      </c>
      <c r="D645" t="s">
        <v>37</v>
      </c>
      <c r="E645" t="s">
        <v>16</v>
      </c>
      <c r="F645" t="s">
        <v>17</v>
      </c>
      <c r="G645">
        <v>32</v>
      </c>
      <c r="H645">
        <v>5.5</v>
      </c>
      <c r="I645">
        <v>8.6</v>
      </c>
      <c r="J645">
        <v>0</v>
      </c>
      <c r="K645" t="s">
        <v>23</v>
      </c>
      <c r="L645">
        <v>6.4</v>
      </c>
      <c r="M645">
        <v>3</v>
      </c>
      <c r="N645">
        <v>6.1</v>
      </c>
    </row>
    <row r="646" spans="1:14" x14ac:dyDescent="0.35">
      <c r="A646">
        <v>645</v>
      </c>
      <c r="B646">
        <v>24</v>
      </c>
      <c r="C646" t="s">
        <v>19</v>
      </c>
      <c r="D646" t="s">
        <v>34</v>
      </c>
      <c r="E646" t="s">
        <v>16</v>
      </c>
      <c r="F646" t="s">
        <v>39</v>
      </c>
      <c r="G646">
        <v>43</v>
      </c>
      <c r="H646">
        <v>8.1999999999999993</v>
      </c>
      <c r="I646">
        <v>7.8</v>
      </c>
      <c r="J646">
        <v>0</v>
      </c>
      <c r="K646" t="s">
        <v>23</v>
      </c>
      <c r="L646">
        <v>6</v>
      </c>
      <c r="M646">
        <v>4.9000000000000004</v>
      </c>
      <c r="N646">
        <v>5.9</v>
      </c>
    </row>
    <row r="647" spans="1:14" x14ac:dyDescent="0.35">
      <c r="A647">
        <v>646</v>
      </c>
      <c r="B647">
        <v>58</v>
      </c>
      <c r="C647" t="s">
        <v>19</v>
      </c>
      <c r="D647" t="s">
        <v>26</v>
      </c>
      <c r="E647" t="s">
        <v>38</v>
      </c>
      <c r="F647" t="s">
        <v>22</v>
      </c>
      <c r="G647">
        <v>42</v>
      </c>
      <c r="H647">
        <v>6.2</v>
      </c>
      <c r="I647">
        <v>8.6</v>
      </c>
      <c r="J647">
        <v>0</v>
      </c>
      <c r="K647" t="s">
        <v>23</v>
      </c>
      <c r="L647">
        <v>7.9</v>
      </c>
      <c r="M647">
        <v>2.7</v>
      </c>
      <c r="N647">
        <v>5.4</v>
      </c>
    </row>
    <row r="648" spans="1:14" x14ac:dyDescent="0.35">
      <c r="A648">
        <v>647</v>
      </c>
      <c r="B648">
        <v>37</v>
      </c>
      <c r="C648" t="s">
        <v>19</v>
      </c>
      <c r="D648" t="s">
        <v>24</v>
      </c>
      <c r="E648" t="s">
        <v>38</v>
      </c>
      <c r="F648" t="s">
        <v>39</v>
      </c>
      <c r="G648">
        <v>30</v>
      </c>
      <c r="H648">
        <v>4.7</v>
      </c>
      <c r="I648">
        <v>7.6</v>
      </c>
      <c r="J648">
        <v>1</v>
      </c>
      <c r="K648" t="s">
        <v>35</v>
      </c>
      <c r="L648">
        <v>3.5</v>
      </c>
      <c r="M648">
        <v>2.6</v>
      </c>
      <c r="N648">
        <v>7.1</v>
      </c>
    </row>
    <row r="649" spans="1:14" x14ac:dyDescent="0.35">
      <c r="A649">
        <v>648</v>
      </c>
      <c r="B649">
        <v>57</v>
      </c>
      <c r="C649" t="s">
        <v>14</v>
      </c>
      <c r="D649" t="s">
        <v>15</v>
      </c>
      <c r="E649" t="s">
        <v>27</v>
      </c>
      <c r="F649" t="s">
        <v>17</v>
      </c>
      <c r="G649">
        <v>44</v>
      </c>
      <c r="H649">
        <v>9</v>
      </c>
      <c r="I649">
        <v>6.6</v>
      </c>
      <c r="J649">
        <v>0</v>
      </c>
      <c r="K649" t="s">
        <v>23</v>
      </c>
      <c r="L649">
        <v>8.1</v>
      </c>
      <c r="M649">
        <v>5.0999999999999996</v>
      </c>
      <c r="N649">
        <v>4.3</v>
      </c>
    </row>
    <row r="650" spans="1:14" x14ac:dyDescent="0.35">
      <c r="A650">
        <v>649</v>
      </c>
      <c r="B650">
        <v>56</v>
      </c>
      <c r="C650" t="s">
        <v>19</v>
      </c>
      <c r="D650" t="s">
        <v>32</v>
      </c>
      <c r="E650" t="s">
        <v>31</v>
      </c>
      <c r="F650" t="s">
        <v>22</v>
      </c>
      <c r="G650">
        <v>43</v>
      </c>
      <c r="H650">
        <v>8.1999999999999993</v>
      </c>
      <c r="I650">
        <v>7.9</v>
      </c>
      <c r="J650">
        <v>0</v>
      </c>
      <c r="K650" t="s">
        <v>23</v>
      </c>
      <c r="L650">
        <v>7.3</v>
      </c>
      <c r="M650">
        <v>4.4000000000000004</v>
      </c>
      <c r="N650">
        <v>5.3</v>
      </c>
    </row>
    <row r="651" spans="1:14" x14ac:dyDescent="0.35">
      <c r="A651">
        <v>650</v>
      </c>
      <c r="B651">
        <v>49</v>
      </c>
      <c r="C651" t="s">
        <v>19</v>
      </c>
      <c r="D651" t="s">
        <v>26</v>
      </c>
      <c r="E651" t="s">
        <v>21</v>
      </c>
      <c r="F651" t="s">
        <v>17</v>
      </c>
      <c r="G651">
        <v>50</v>
      </c>
      <c r="H651">
        <v>5.9</v>
      </c>
      <c r="I651">
        <v>7.4</v>
      </c>
      <c r="J651">
        <v>1</v>
      </c>
      <c r="K651" t="s">
        <v>41</v>
      </c>
      <c r="L651">
        <v>9.5</v>
      </c>
      <c r="M651">
        <v>5.0999999999999996</v>
      </c>
      <c r="N651">
        <v>3.9</v>
      </c>
    </row>
    <row r="652" spans="1:14" x14ac:dyDescent="0.35">
      <c r="A652">
        <v>651</v>
      </c>
      <c r="B652">
        <v>50</v>
      </c>
      <c r="C652" t="s">
        <v>19</v>
      </c>
      <c r="D652" t="s">
        <v>37</v>
      </c>
      <c r="E652" t="s">
        <v>27</v>
      </c>
      <c r="F652" t="s">
        <v>17</v>
      </c>
      <c r="G652">
        <v>59</v>
      </c>
      <c r="H652">
        <v>7.7</v>
      </c>
      <c r="I652">
        <v>7.1</v>
      </c>
      <c r="J652">
        <v>0</v>
      </c>
      <c r="K652" t="s">
        <v>23</v>
      </c>
      <c r="L652">
        <v>10</v>
      </c>
      <c r="M652">
        <v>5.2</v>
      </c>
      <c r="N652">
        <v>3.5</v>
      </c>
    </row>
    <row r="653" spans="1:14" x14ac:dyDescent="0.35">
      <c r="A653">
        <v>652</v>
      </c>
      <c r="B653">
        <v>29</v>
      </c>
      <c r="C653" t="s">
        <v>14</v>
      </c>
      <c r="D653" t="s">
        <v>30</v>
      </c>
      <c r="E653" t="s">
        <v>25</v>
      </c>
      <c r="F653" t="s">
        <v>22</v>
      </c>
      <c r="G653">
        <v>54</v>
      </c>
      <c r="H653">
        <v>6.4</v>
      </c>
      <c r="I653">
        <v>7.7</v>
      </c>
      <c r="J653">
        <v>1</v>
      </c>
      <c r="K653" t="s">
        <v>28</v>
      </c>
      <c r="L653">
        <v>10</v>
      </c>
      <c r="M653">
        <v>5.5</v>
      </c>
      <c r="N653">
        <v>3.8</v>
      </c>
    </row>
    <row r="654" spans="1:14" x14ac:dyDescent="0.35">
      <c r="A654">
        <v>653</v>
      </c>
      <c r="B654">
        <v>34</v>
      </c>
      <c r="C654" t="s">
        <v>14</v>
      </c>
      <c r="D654" t="s">
        <v>24</v>
      </c>
      <c r="E654" t="s">
        <v>31</v>
      </c>
      <c r="F654" t="s">
        <v>22</v>
      </c>
      <c r="G654">
        <v>42</v>
      </c>
      <c r="H654">
        <v>6.9</v>
      </c>
      <c r="I654">
        <v>9.6</v>
      </c>
      <c r="J654">
        <v>0</v>
      </c>
      <c r="K654" t="s">
        <v>23</v>
      </c>
      <c r="L654">
        <v>5.0999999999999996</v>
      </c>
      <c r="M654">
        <v>2.5</v>
      </c>
      <c r="N654">
        <v>7.2</v>
      </c>
    </row>
    <row r="655" spans="1:14" x14ac:dyDescent="0.35">
      <c r="A655">
        <v>654</v>
      </c>
      <c r="B655">
        <v>61</v>
      </c>
      <c r="C655" t="s">
        <v>19</v>
      </c>
      <c r="D655" t="s">
        <v>34</v>
      </c>
      <c r="E655" t="s">
        <v>38</v>
      </c>
      <c r="F655" t="s">
        <v>39</v>
      </c>
      <c r="G655">
        <v>36</v>
      </c>
      <c r="H655">
        <v>8.8000000000000007</v>
      </c>
      <c r="I655">
        <v>7.6</v>
      </c>
      <c r="J655">
        <v>0</v>
      </c>
      <c r="K655" t="s">
        <v>23</v>
      </c>
      <c r="L655">
        <v>5.4</v>
      </c>
      <c r="M655">
        <v>3.2</v>
      </c>
      <c r="N655">
        <v>6.1</v>
      </c>
    </row>
    <row r="656" spans="1:14" x14ac:dyDescent="0.35">
      <c r="A656">
        <v>655</v>
      </c>
      <c r="B656">
        <v>63</v>
      </c>
      <c r="C656" t="s">
        <v>14</v>
      </c>
      <c r="D656" t="s">
        <v>20</v>
      </c>
      <c r="E656" t="s">
        <v>16</v>
      </c>
      <c r="F656" t="s">
        <v>22</v>
      </c>
      <c r="G656">
        <v>65</v>
      </c>
      <c r="H656">
        <v>3.9</v>
      </c>
      <c r="I656">
        <v>2.9</v>
      </c>
      <c r="J656">
        <v>1</v>
      </c>
      <c r="K656" t="s">
        <v>18</v>
      </c>
      <c r="L656">
        <v>10</v>
      </c>
      <c r="M656">
        <v>5</v>
      </c>
      <c r="N656">
        <v>1.4</v>
      </c>
    </row>
    <row r="657" spans="1:14" x14ac:dyDescent="0.35">
      <c r="A657">
        <v>656</v>
      </c>
      <c r="B657">
        <v>37</v>
      </c>
      <c r="C657" t="s">
        <v>19</v>
      </c>
      <c r="D657" t="s">
        <v>33</v>
      </c>
      <c r="E657" t="s">
        <v>31</v>
      </c>
      <c r="F657" t="s">
        <v>22</v>
      </c>
      <c r="G657">
        <v>45</v>
      </c>
      <c r="H657">
        <v>5.7</v>
      </c>
      <c r="I657">
        <v>7.5</v>
      </c>
      <c r="J657">
        <v>0</v>
      </c>
      <c r="K657" t="s">
        <v>23</v>
      </c>
      <c r="L657">
        <v>7.4</v>
      </c>
      <c r="M657">
        <v>5</v>
      </c>
      <c r="N657">
        <v>5</v>
      </c>
    </row>
    <row r="658" spans="1:14" x14ac:dyDescent="0.35">
      <c r="A658">
        <v>657</v>
      </c>
      <c r="B658">
        <v>42</v>
      </c>
      <c r="C658" t="s">
        <v>19</v>
      </c>
      <c r="D658" t="s">
        <v>32</v>
      </c>
      <c r="E658" t="s">
        <v>38</v>
      </c>
      <c r="F658" t="s">
        <v>17</v>
      </c>
      <c r="G658">
        <v>45</v>
      </c>
      <c r="H658">
        <v>6.2</v>
      </c>
      <c r="I658">
        <v>8.4</v>
      </c>
      <c r="J658">
        <v>0</v>
      </c>
      <c r="K658" t="s">
        <v>23</v>
      </c>
      <c r="L658">
        <v>7.3</v>
      </c>
      <c r="M658">
        <v>5.6</v>
      </c>
      <c r="N658">
        <v>5.5</v>
      </c>
    </row>
    <row r="659" spans="1:14" x14ac:dyDescent="0.35">
      <c r="A659">
        <v>658</v>
      </c>
      <c r="B659">
        <v>52</v>
      </c>
      <c r="C659" t="s">
        <v>19</v>
      </c>
      <c r="D659" t="s">
        <v>15</v>
      </c>
      <c r="E659" t="s">
        <v>31</v>
      </c>
      <c r="F659" t="s">
        <v>22</v>
      </c>
      <c r="G659">
        <v>44</v>
      </c>
      <c r="H659">
        <v>6.7</v>
      </c>
      <c r="I659">
        <v>9.1999999999999993</v>
      </c>
      <c r="J659">
        <v>1</v>
      </c>
      <c r="K659" t="s">
        <v>18</v>
      </c>
      <c r="L659">
        <v>4.4000000000000004</v>
      </c>
      <c r="M659">
        <v>3.3</v>
      </c>
      <c r="N659">
        <v>7.4</v>
      </c>
    </row>
    <row r="660" spans="1:14" x14ac:dyDescent="0.35">
      <c r="A660">
        <v>659</v>
      </c>
      <c r="B660">
        <v>35</v>
      </c>
      <c r="C660" t="s">
        <v>19</v>
      </c>
      <c r="D660" t="s">
        <v>30</v>
      </c>
      <c r="E660" t="s">
        <v>31</v>
      </c>
      <c r="F660" t="s">
        <v>22</v>
      </c>
      <c r="G660">
        <v>46</v>
      </c>
      <c r="H660">
        <v>4.3</v>
      </c>
      <c r="I660">
        <v>5.4</v>
      </c>
      <c r="J660">
        <v>1</v>
      </c>
      <c r="K660" t="s">
        <v>28</v>
      </c>
      <c r="L660">
        <v>10</v>
      </c>
      <c r="M660">
        <v>6.2</v>
      </c>
      <c r="N660">
        <v>2.7</v>
      </c>
    </row>
    <row r="661" spans="1:14" x14ac:dyDescent="0.35">
      <c r="A661">
        <v>660</v>
      </c>
      <c r="B661">
        <v>57</v>
      </c>
      <c r="C661" t="s">
        <v>19</v>
      </c>
      <c r="D661" t="s">
        <v>33</v>
      </c>
      <c r="E661" t="s">
        <v>31</v>
      </c>
      <c r="F661" t="s">
        <v>17</v>
      </c>
      <c r="G661">
        <v>43</v>
      </c>
      <c r="H661">
        <v>7.6</v>
      </c>
      <c r="I661">
        <v>8.8000000000000007</v>
      </c>
      <c r="J661">
        <v>0</v>
      </c>
      <c r="K661" t="s">
        <v>23</v>
      </c>
      <c r="L661">
        <v>4.9000000000000004</v>
      </c>
      <c r="M661">
        <v>3.8</v>
      </c>
      <c r="N661">
        <v>6.9</v>
      </c>
    </row>
    <row r="662" spans="1:14" x14ac:dyDescent="0.35">
      <c r="A662">
        <v>661</v>
      </c>
      <c r="B662">
        <v>54</v>
      </c>
      <c r="C662" t="s">
        <v>14</v>
      </c>
      <c r="D662" t="s">
        <v>36</v>
      </c>
      <c r="E662" t="s">
        <v>25</v>
      </c>
      <c r="F662" t="s">
        <v>17</v>
      </c>
      <c r="G662">
        <v>40</v>
      </c>
      <c r="H662">
        <v>4.5</v>
      </c>
      <c r="I662">
        <v>6.2</v>
      </c>
      <c r="J662">
        <v>0</v>
      </c>
      <c r="K662" t="s">
        <v>23</v>
      </c>
      <c r="L662">
        <v>5.3</v>
      </c>
      <c r="M662">
        <v>3.7</v>
      </c>
      <c r="N662">
        <v>5.4</v>
      </c>
    </row>
    <row r="663" spans="1:14" x14ac:dyDescent="0.35">
      <c r="A663">
        <v>662</v>
      </c>
      <c r="B663">
        <v>53</v>
      </c>
      <c r="C663" t="s">
        <v>19</v>
      </c>
      <c r="D663" t="s">
        <v>36</v>
      </c>
      <c r="E663" t="s">
        <v>16</v>
      </c>
      <c r="F663" t="s">
        <v>22</v>
      </c>
      <c r="G663">
        <v>40</v>
      </c>
      <c r="H663">
        <v>4.3</v>
      </c>
      <c r="I663">
        <v>6</v>
      </c>
      <c r="J663">
        <v>1</v>
      </c>
      <c r="K663" t="s">
        <v>18</v>
      </c>
      <c r="L663">
        <v>5.0999999999999996</v>
      </c>
      <c r="M663">
        <v>4.5999999999999996</v>
      </c>
      <c r="N663">
        <v>5.5</v>
      </c>
    </row>
    <row r="664" spans="1:14" x14ac:dyDescent="0.35">
      <c r="A664">
        <v>663</v>
      </c>
      <c r="B664">
        <v>47</v>
      </c>
      <c r="C664" t="s">
        <v>19</v>
      </c>
      <c r="D664" t="s">
        <v>24</v>
      </c>
      <c r="E664" t="s">
        <v>31</v>
      </c>
      <c r="F664" t="s">
        <v>39</v>
      </c>
      <c r="G664">
        <v>44</v>
      </c>
      <c r="H664">
        <v>5.8</v>
      </c>
      <c r="I664">
        <v>7.8</v>
      </c>
      <c r="J664">
        <v>0</v>
      </c>
      <c r="K664" t="s">
        <v>23</v>
      </c>
      <c r="L664">
        <v>7.7</v>
      </c>
      <c r="M664">
        <v>2.8</v>
      </c>
      <c r="N664">
        <v>5.0999999999999996</v>
      </c>
    </row>
    <row r="665" spans="1:14" x14ac:dyDescent="0.35">
      <c r="A665">
        <v>664</v>
      </c>
      <c r="B665">
        <v>21</v>
      </c>
      <c r="C665" t="s">
        <v>14</v>
      </c>
      <c r="D665" t="s">
        <v>24</v>
      </c>
      <c r="E665" t="s">
        <v>38</v>
      </c>
      <c r="F665" t="s">
        <v>22</v>
      </c>
      <c r="G665">
        <v>40</v>
      </c>
      <c r="H665">
        <v>9</v>
      </c>
      <c r="I665">
        <v>7</v>
      </c>
      <c r="J665">
        <v>0</v>
      </c>
      <c r="K665" t="s">
        <v>23</v>
      </c>
      <c r="L665">
        <v>6.8</v>
      </c>
      <c r="M665">
        <v>4.8</v>
      </c>
      <c r="N665">
        <v>5.0999999999999996</v>
      </c>
    </row>
    <row r="666" spans="1:14" x14ac:dyDescent="0.35">
      <c r="A666">
        <v>665</v>
      </c>
      <c r="B666">
        <v>49</v>
      </c>
      <c r="C666" t="s">
        <v>14</v>
      </c>
      <c r="D666" t="s">
        <v>24</v>
      </c>
      <c r="E666" t="s">
        <v>25</v>
      </c>
      <c r="F666" t="s">
        <v>22</v>
      </c>
      <c r="G666">
        <v>39</v>
      </c>
      <c r="H666">
        <v>9</v>
      </c>
      <c r="I666">
        <v>7.1</v>
      </c>
      <c r="J666">
        <v>0</v>
      </c>
      <c r="K666" t="s">
        <v>23</v>
      </c>
      <c r="L666">
        <v>7</v>
      </c>
      <c r="M666">
        <v>3.5</v>
      </c>
      <c r="N666">
        <v>5.0999999999999996</v>
      </c>
    </row>
    <row r="667" spans="1:14" x14ac:dyDescent="0.35">
      <c r="A667">
        <v>666</v>
      </c>
      <c r="B667">
        <v>32</v>
      </c>
      <c r="C667" t="s">
        <v>14</v>
      </c>
      <c r="D667" t="s">
        <v>26</v>
      </c>
      <c r="E667" t="s">
        <v>27</v>
      </c>
      <c r="F667" t="s">
        <v>22</v>
      </c>
      <c r="G667">
        <v>45</v>
      </c>
      <c r="H667">
        <v>6.9</v>
      </c>
      <c r="I667">
        <v>9.4</v>
      </c>
      <c r="J667">
        <v>0</v>
      </c>
      <c r="K667" t="s">
        <v>23</v>
      </c>
      <c r="L667">
        <v>8.6</v>
      </c>
      <c r="M667">
        <v>6.1</v>
      </c>
      <c r="N667">
        <v>5.4</v>
      </c>
    </row>
    <row r="668" spans="1:14" x14ac:dyDescent="0.35">
      <c r="A668">
        <v>667</v>
      </c>
      <c r="B668">
        <v>60</v>
      </c>
      <c r="C668" t="s">
        <v>19</v>
      </c>
      <c r="D668" t="s">
        <v>26</v>
      </c>
      <c r="E668" t="s">
        <v>31</v>
      </c>
      <c r="F668" t="s">
        <v>17</v>
      </c>
      <c r="G668">
        <v>42</v>
      </c>
      <c r="H668">
        <v>5.8</v>
      </c>
      <c r="I668">
        <v>8.1</v>
      </c>
      <c r="J668">
        <v>0</v>
      </c>
      <c r="K668" t="s">
        <v>23</v>
      </c>
      <c r="L668">
        <v>9.3000000000000007</v>
      </c>
      <c r="M668">
        <v>4.3</v>
      </c>
      <c r="N668">
        <v>4.4000000000000004</v>
      </c>
    </row>
    <row r="669" spans="1:14" x14ac:dyDescent="0.35">
      <c r="A669">
        <v>668</v>
      </c>
      <c r="B669">
        <v>35</v>
      </c>
      <c r="C669" t="s">
        <v>14</v>
      </c>
      <c r="D669" t="s">
        <v>36</v>
      </c>
      <c r="E669" t="s">
        <v>25</v>
      </c>
      <c r="F669" t="s">
        <v>22</v>
      </c>
      <c r="G669">
        <v>57</v>
      </c>
      <c r="H669">
        <v>6.4</v>
      </c>
      <c r="I669">
        <v>7.5</v>
      </c>
      <c r="J669">
        <v>1</v>
      </c>
      <c r="K669" t="s">
        <v>28</v>
      </c>
      <c r="L669">
        <v>10</v>
      </c>
      <c r="M669">
        <v>5</v>
      </c>
      <c r="N669">
        <v>3.7</v>
      </c>
    </row>
    <row r="670" spans="1:14" x14ac:dyDescent="0.35">
      <c r="A670">
        <v>669</v>
      </c>
      <c r="B670">
        <v>24</v>
      </c>
      <c r="C670" t="s">
        <v>19</v>
      </c>
      <c r="D670" t="s">
        <v>24</v>
      </c>
      <c r="E670" t="s">
        <v>21</v>
      </c>
      <c r="F670" t="s">
        <v>22</v>
      </c>
      <c r="G670">
        <v>30</v>
      </c>
      <c r="H670">
        <v>6.7</v>
      </c>
      <c r="I670">
        <v>10</v>
      </c>
      <c r="J670">
        <v>0</v>
      </c>
      <c r="K670" t="s">
        <v>23</v>
      </c>
      <c r="L670">
        <v>2.5</v>
      </c>
      <c r="M670">
        <v>1</v>
      </c>
      <c r="N670">
        <v>8.6999999999999993</v>
      </c>
    </row>
    <row r="671" spans="1:14" x14ac:dyDescent="0.35">
      <c r="A671">
        <v>670</v>
      </c>
      <c r="B671">
        <v>47</v>
      </c>
      <c r="C671" t="s">
        <v>14</v>
      </c>
      <c r="D671" t="s">
        <v>32</v>
      </c>
      <c r="E671" t="s">
        <v>27</v>
      </c>
      <c r="F671" t="s">
        <v>17</v>
      </c>
      <c r="G671">
        <v>53</v>
      </c>
      <c r="H671">
        <v>8.4</v>
      </c>
      <c r="I671">
        <v>6.6</v>
      </c>
      <c r="J671">
        <v>0</v>
      </c>
      <c r="K671" t="s">
        <v>23</v>
      </c>
      <c r="L671">
        <v>9.1</v>
      </c>
      <c r="M671">
        <v>5.5</v>
      </c>
      <c r="N671">
        <v>3.7</v>
      </c>
    </row>
    <row r="672" spans="1:14" x14ac:dyDescent="0.35">
      <c r="A672">
        <v>671</v>
      </c>
      <c r="B672">
        <v>58</v>
      </c>
      <c r="C672" t="s">
        <v>14</v>
      </c>
      <c r="D672" t="s">
        <v>37</v>
      </c>
      <c r="E672" t="s">
        <v>16</v>
      </c>
      <c r="F672" t="s">
        <v>22</v>
      </c>
      <c r="G672">
        <v>54</v>
      </c>
      <c r="H672">
        <v>4.4000000000000004</v>
      </c>
      <c r="I672">
        <v>4.7</v>
      </c>
      <c r="J672">
        <v>1</v>
      </c>
      <c r="K672" t="s">
        <v>18</v>
      </c>
      <c r="L672">
        <v>8.1</v>
      </c>
      <c r="M672">
        <v>4.2</v>
      </c>
      <c r="N672">
        <v>3.3</v>
      </c>
    </row>
    <row r="673" spans="1:14" x14ac:dyDescent="0.35">
      <c r="A673">
        <v>672</v>
      </c>
      <c r="B673">
        <v>64</v>
      </c>
      <c r="C673" t="s">
        <v>19</v>
      </c>
      <c r="D673" t="s">
        <v>24</v>
      </c>
      <c r="E673" t="s">
        <v>31</v>
      </c>
      <c r="F673" t="s">
        <v>17</v>
      </c>
      <c r="G673">
        <v>30</v>
      </c>
      <c r="H673">
        <v>8</v>
      </c>
      <c r="I673">
        <v>9.5</v>
      </c>
      <c r="J673">
        <v>0</v>
      </c>
      <c r="K673" t="s">
        <v>23</v>
      </c>
      <c r="L673">
        <v>3.2</v>
      </c>
      <c r="M673">
        <v>2.4</v>
      </c>
      <c r="N673">
        <v>8.1</v>
      </c>
    </row>
    <row r="674" spans="1:14" x14ac:dyDescent="0.35">
      <c r="A674">
        <v>673</v>
      </c>
      <c r="B674">
        <v>39</v>
      </c>
      <c r="C674" t="s">
        <v>14</v>
      </c>
      <c r="D674" t="s">
        <v>15</v>
      </c>
      <c r="E674" t="s">
        <v>31</v>
      </c>
      <c r="F674" t="s">
        <v>22</v>
      </c>
      <c r="G674">
        <v>42</v>
      </c>
      <c r="H674">
        <v>4.0999999999999996</v>
      </c>
      <c r="I674">
        <v>5.4</v>
      </c>
      <c r="J674">
        <v>1</v>
      </c>
      <c r="K674" t="s">
        <v>35</v>
      </c>
      <c r="L674">
        <v>4.4000000000000004</v>
      </c>
      <c r="M674">
        <v>3.5</v>
      </c>
      <c r="N674">
        <v>5.5</v>
      </c>
    </row>
    <row r="675" spans="1:14" x14ac:dyDescent="0.35">
      <c r="A675">
        <v>674</v>
      </c>
      <c r="B675">
        <v>43</v>
      </c>
      <c r="C675" t="s">
        <v>19</v>
      </c>
      <c r="D675" t="s">
        <v>32</v>
      </c>
      <c r="E675" t="s">
        <v>25</v>
      </c>
      <c r="F675" t="s">
        <v>39</v>
      </c>
      <c r="G675">
        <v>42</v>
      </c>
      <c r="H675">
        <v>5.5</v>
      </c>
      <c r="I675">
        <v>7.5</v>
      </c>
      <c r="J675">
        <v>1</v>
      </c>
      <c r="K675" t="s">
        <v>18</v>
      </c>
      <c r="L675">
        <v>5.5</v>
      </c>
      <c r="M675">
        <v>1.8</v>
      </c>
      <c r="N675">
        <v>6</v>
      </c>
    </row>
    <row r="676" spans="1:14" x14ac:dyDescent="0.35">
      <c r="A676">
        <v>675</v>
      </c>
      <c r="B676">
        <v>46</v>
      </c>
      <c r="C676" t="s">
        <v>19</v>
      </c>
      <c r="D676" t="s">
        <v>15</v>
      </c>
      <c r="E676" t="s">
        <v>16</v>
      </c>
      <c r="F676" t="s">
        <v>22</v>
      </c>
      <c r="G676">
        <v>33</v>
      </c>
      <c r="H676">
        <v>6.2</v>
      </c>
      <c r="I676">
        <v>9.5</v>
      </c>
      <c r="J676">
        <v>0</v>
      </c>
      <c r="K676" t="s">
        <v>23</v>
      </c>
      <c r="L676">
        <v>2</v>
      </c>
      <c r="M676">
        <v>1.8</v>
      </c>
      <c r="N676">
        <v>8.8000000000000007</v>
      </c>
    </row>
    <row r="677" spans="1:14" x14ac:dyDescent="0.35">
      <c r="A677">
        <v>676</v>
      </c>
      <c r="B677">
        <v>49</v>
      </c>
      <c r="C677" t="s">
        <v>19</v>
      </c>
      <c r="D677" t="s">
        <v>20</v>
      </c>
      <c r="E677" t="s">
        <v>21</v>
      </c>
      <c r="F677" t="s">
        <v>22</v>
      </c>
      <c r="G677">
        <v>38</v>
      </c>
      <c r="H677">
        <v>6.8</v>
      </c>
      <c r="I677">
        <v>9.9</v>
      </c>
      <c r="J677">
        <v>0</v>
      </c>
      <c r="K677" t="s">
        <v>23</v>
      </c>
      <c r="L677">
        <v>7.6</v>
      </c>
      <c r="M677">
        <v>4.3</v>
      </c>
      <c r="N677">
        <v>6.2</v>
      </c>
    </row>
    <row r="678" spans="1:14" x14ac:dyDescent="0.35">
      <c r="A678">
        <v>677</v>
      </c>
      <c r="B678">
        <v>64</v>
      </c>
      <c r="C678" t="s">
        <v>14</v>
      </c>
      <c r="D678" t="s">
        <v>36</v>
      </c>
      <c r="E678" t="s">
        <v>27</v>
      </c>
      <c r="F678" t="s">
        <v>22</v>
      </c>
      <c r="G678">
        <v>36</v>
      </c>
      <c r="H678">
        <v>6.2</v>
      </c>
      <c r="I678">
        <v>9.1999999999999993</v>
      </c>
      <c r="J678">
        <v>0</v>
      </c>
      <c r="K678" t="s">
        <v>23</v>
      </c>
      <c r="L678">
        <v>5.4</v>
      </c>
      <c r="M678">
        <v>5.6</v>
      </c>
      <c r="N678">
        <v>6.9</v>
      </c>
    </row>
    <row r="679" spans="1:14" x14ac:dyDescent="0.35">
      <c r="A679">
        <v>678</v>
      </c>
      <c r="B679">
        <v>46</v>
      </c>
      <c r="C679" t="s">
        <v>19</v>
      </c>
      <c r="D679" t="s">
        <v>24</v>
      </c>
      <c r="E679" t="s">
        <v>38</v>
      </c>
      <c r="F679" t="s">
        <v>39</v>
      </c>
      <c r="G679">
        <v>59</v>
      </c>
      <c r="H679">
        <v>6.5</v>
      </c>
      <c r="I679">
        <v>7.3</v>
      </c>
      <c r="J679">
        <v>0</v>
      </c>
      <c r="K679" t="s">
        <v>23</v>
      </c>
      <c r="L679">
        <v>10</v>
      </c>
      <c r="M679">
        <v>5.6</v>
      </c>
      <c r="N679">
        <v>3.6</v>
      </c>
    </row>
    <row r="680" spans="1:14" x14ac:dyDescent="0.35">
      <c r="A680">
        <v>679</v>
      </c>
      <c r="B680">
        <v>45</v>
      </c>
      <c r="C680" t="s">
        <v>19</v>
      </c>
      <c r="D680" t="s">
        <v>34</v>
      </c>
      <c r="E680" t="s">
        <v>16</v>
      </c>
      <c r="F680" t="s">
        <v>17</v>
      </c>
      <c r="G680">
        <v>52</v>
      </c>
      <c r="H680">
        <v>6.3</v>
      </c>
      <c r="I680">
        <v>7.7</v>
      </c>
      <c r="J680">
        <v>0</v>
      </c>
      <c r="K680" t="s">
        <v>23</v>
      </c>
      <c r="L680">
        <v>10</v>
      </c>
      <c r="M680">
        <v>5.8</v>
      </c>
      <c r="N680">
        <v>3.8</v>
      </c>
    </row>
    <row r="681" spans="1:14" x14ac:dyDescent="0.35">
      <c r="A681">
        <v>680</v>
      </c>
      <c r="B681">
        <v>26</v>
      </c>
      <c r="C681" t="s">
        <v>19</v>
      </c>
      <c r="D681" t="s">
        <v>33</v>
      </c>
      <c r="E681" t="s">
        <v>31</v>
      </c>
      <c r="F681" t="s">
        <v>22</v>
      </c>
      <c r="G681">
        <v>55</v>
      </c>
      <c r="H681">
        <v>3.9</v>
      </c>
      <c r="I681">
        <v>3.9</v>
      </c>
      <c r="J681">
        <v>1</v>
      </c>
      <c r="K681" t="s">
        <v>35</v>
      </c>
      <c r="L681">
        <v>10</v>
      </c>
      <c r="M681">
        <v>5.4</v>
      </c>
      <c r="N681">
        <v>1.9</v>
      </c>
    </row>
    <row r="682" spans="1:14" x14ac:dyDescent="0.35">
      <c r="A682">
        <v>681</v>
      </c>
      <c r="B682">
        <v>61</v>
      </c>
      <c r="C682" t="s">
        <v>19</v>
      </c>
      <c r="D682" t="s">
        <v>24</v>
      </c>
      <c r="E682" t="s">
        <v>25</v>
      </c>
      <c r="F682" t="s">
        <v>17</v>
      </c>
      <c r="G682">
        <v>50</v>
      </c>
      <c r="H682">
        <v>7.1</v>
      </c>
      <c r="I682">
        <v>8.9</v>
      </c>
      <c r="J682">
        <v>1</v>
      </c>
      <c r="K682" t="s">
        <v>18</v>
      </c>
      <c r="L682">
        <v>8.5</v>
      </c>
      <c r="M682">
        <v>8</v>
      </c>
      <c r="N682">
        <v>5.2</v>
      </c>
    </row>
    <row r="683" spans="1:14" x14ac:dyDescent="0.35">
      <c r="A683">
        <v>682</v>
      </c>
      <c r="B683">
        <v>57</v>
      </c>
      <c r="C683" t="s">
        <v>19</v>
      </c>
      <c r="D683" t="s">
        <v>37</v>
      </c>
      <c r="E683" t="s">
        <v>21</v>
      </c>
      <c r="F683" t="s">
        <v>22</v>
      </c>
      <c r="G683">
        <v>35</v>
      </c>
      <c r="H683">
        <v>7.4</v>
      </c>
      <c r="I683">
        <v>9.9</v>
      </c>
      <c r="J683">
        <v>0</v>
      </c>
      <c r="K683" t="s">
        <v>23</v>
      </c>
      <c r="L683">
        <v>5.7</v>
      </c>
      <c r="M683">
        <v>5</v>
      </c>
      <c r="N683">
        <v>7.1</v>
      </c>
    </row>
    <row r="684" spans="1:14" x14ac:dyDescent="0.35">
      <c r="A684">
        <v>683</v>
      </c>
      <c r="B684">
        <v>24</v>
      </c>
      <c r="C684" t="s">
        <v>19</v>
      </c>
      <c r="D684" t="s">
        <v>20</v>
      </c>
      <c r="E684" t="s">
        <v>25</v>
      </c>
      <c r="F684" t="s">
        <v>39</v>
      </c>
      <c r="G684">
        <v>40</v>
      </c>
      <c r="H684">
        <v>8.1999999999999993</v>
      </c>
      <c r="I684">
        <v>8.1999999999999993</v>
      </c>
      <c r="J684">
        <v>0</v>
      </c>
      <c r="K684" t="s">
        <v>23</v>
      </c>
      <c r="L684">
        <v>4.9000000000000004</v>
      </c>
      <c r="M684">
        <v>1.2</v>
      </c>
      <c r="N684">
        <v>6.6</v>
      </c>
    </row>
    <row r="685" spans="1:14" x14ac:dyDescent="0.35">
      <c r="A685">
        <v>684</v>
      </c>
      <c r="B685">
        <v>42</v>
      </c>
      <c r="C685" t="s">
        <v>19</v>
      </c>
      <c r="D685" t="s">
        <v>24</v>
      </c>
      <c r="E685" t="s">
        <v>27</v>
      </c>
      <c r="F685" t="s">
        <v>39</v>
      </c>
      <c r="G685">
        <v>48</v>
      </c>
      <c r="H685">
        <v>9</v>
      </c>
      <c r="I685">
        <v>6.2</v>
      </c>
      <c r="J685">
        <v>0</v>
      </c>
      <c r="K685" t="s">
        <v>23</v>
      </c>
      <c r="L685">
        <v>7.5</v>
      </c>
      <c r="M685">
        <v>4.8</v>
      </c>
      <c r="N685">
        <v>4.4000000000000004</v>
      </c>
    </row>
    <row r="686" spans="1:14" x14ac:dyDescent="0.35">
      <c r="A686">
        <v>685</v>
      </c>
      <c r="B686">
        <v>47</v>
      </c>
      <c r="C686" t="s">
        <v>14</v>
      </c>
      <c r="D686" t="s">
        <v>33</v>
      </c>
      <c r="E686" t="s">
        <v>16</v>
      </c>
      <c r="F686" t="s">
        <v>39</v>
      </c>
      <c r="G686">
        <v>35</v>
      </c>
      <c r="H686">
        <v>6.8</v>
      </c>
      <c r="I686">
        <v>10</v>
      </c>
      <c r="J686">
        <v>0</v>
      </c>
      <c r="K686" t="s">
        <v>23</v>
      </c>
      <c r="L686">
        <v>5</v>
      </c>
      <c r="M686">
        <v>5</v>
      </c>
      <c r="N686">
        <v>7.5</v>
      </c>
    </row>
    <row r="687" spans="1:14" x14ac:dyDescent="0.35">
      <c r="A687">
        <v>686</v>
      </c>
      <c r="B687">
        <v>53</v>
      </c>
      <c r="C687" t="s">
        <v>14</v>
      </c>
      <c r="D687" t="s">
        <v>33</v>
      </c>
      <c r="E687" t="s">
        <v>25</v>
      </c>
      <c r="F687" t="s">
        <v>39</v>
      </c>
      <c r="G687">
        <v>50</v>
      </c>
      <c r="H687">
        <v>8.3000000000000007</v>
      </c>
      <c r="I687">
        <v>7</v>
      </c>
      <c r="J687">
        <v>0</v>
      </c>
      <c r="K687" t="s">
        <v>23</v>
      </c>
      <c r="L687">
        <v>6.1</v>
      </c>
      <c r="M687">
        <v>2.2999999999999998</v>
      </c>
      <c r="N687">
        <v>5.4</v>
      </c>
    </row>
    <row r="688" spans="1:14" x14ac:dyDescent="0.35">
      <c r="A688">
        <v>687</v>
      </c>
      <c r="B688">
        <v>34</v>
      </c>
      <c r="C688" t="s">
        <v>14</v>
      </c>
      <c r="D688" t="s">
        <v>26</v>
      </c>
      <c r="E688" t="s">
        <v>38</v>
      </c>
      <c r="F688" t="s">
        <v>39</v>
      </c>
      <c r="G688">
        <v>43</v>
      </c>
      <c r="H688">
        <v>6.2</v>
      </c>
      <c r="I688">
        <v>8.5</v>
      </c>
      <c r="J688">
        <v>0</v>
      </c>
      <c r="K688" t="s">
        <v>23</v>
      </c>
      <c r="L688">
        <v>6.2</v>
      </c>
      <c r="M688">
        <v>4.2</v>
      </c>
      <c r="N688">
        <v>6.2</v>
      </c>
    </row>
    <row r="689" spans="1:14" x14ac:dyDescent="0.35">
      <c r="A689">
        <v>688</v>
      </c>
      <c r="B689">
        <v>51</v>
      </c>
      <c r="C689" t="s">
        <v>14</v>
      </c>
      <c r="D689" t="s">
        <v>37</v>
      </c>
      <c r="E689" t="s">
        <v>38</v>
      </c>
      <c r="F689" t="s">
        <v>22</v>
      </c>
      <c r="G689">
        <v>42</v>
      </c>
      <c r="H689">
        <v>4</v>
      </c>
      <c r="I689">
        <v>5.3</v>
      </c>
      <c r="J689">
        <v>1</v>
      </c>
      <c r="K689" t="s">
        <v>35</v>
      </c>
      <c r="L689">
        <v>7.9</v>
      </c>
      <c r="M689">
        <v>4</v>
      </c>
      <c r="N689">
        <v>3.7</v>
      </c>
    </row>
    <row r="690" spans="1:14" x14ac:dyDescent="0.35">
      <c r="A690">
        <v>689</v>
      </c>
      <c r="B690">
        <v>45</v>
      </c>
      <c r="C690" t="s">
        <v>14</v>
      </c>
      <c r="D690" t="s">
        <v>37</v>
      </c>
      <c r="E690" t="s">
        <v>25</v>
      </c>
      <c r="F690" t="s">
        <v>17</v>
      </c>
      <c r="G690">
        <v>50</v>
      </c>
      <c r="H690">
        <v>7.6</v>
      </c>
      <c r="I690">
        <v>8</v>
      </c>
      <c r="J690">
        <v>0</v>
      </c>
      <c r="K690" t="s">
        <v>23</v>
      </c>
      <c r="L690">
        <v>8</v>
      </c>
      <c r="M690">
        <v>3.6</v>
      </c>
      <c r="N690">
        <v>5</v>
      </c>
    </row>
    <row r="691" spans="1:14" x14ac:dyDescent="0.35">
      <c r="A691">
        <v>690</v>
      </c>
      <c r="B691">
        <v>50</v>
      </c>
      <c r="C691" t="s">
        <v>14</v>
      </c>
      <c r="D691" t="s">
        <v>32</v>
      </c>
      <c r="E691" t="s">
        <v>31</v>
      </c>
      <c r="F691" t="s">
        <v>17</v>
      </c>
      <c r="G691">
        <v>48</v>
      </c>
      <c r="H691">
        <v>7.3</v>
      </c>
      <c r="I691">
        <v>8.6999999999999993</v>
      </c>
      <c r="J691">
        <v>0</v>
      </c>
      <c r="K691" t="s">
        <v>23</v>
      </c>
      <c r="L691">
        <v>7.1</v>
      </c>
      <c r="M691">
        <v>6</v>
      </c>
      <c r="N691">
        <v>5.8</v>
      </c>
    </row>
    <row r="692" spans="1:14" x14ac:dyDescent="0.35">
      <c r="A692">
        <v>691</v>
      </c>
      <c r="B692">
        <v>38</v>
      </c>
      <c r="C692" t="s">
        <v>19</v>
      </c>
      <c r="D692" t="s">
        <v>34</v>
      </c>
      <c r="E692" t="s">
        <v>25</v>
      </c>
      <c r="F692" t="s">
        <v>39</v>
      </c>
      <c r="G692">
        <v>42</v>
      </c>
      <c r="H692">
        <v>6.2</v>
      </c>
      <c r="I692">
        <v>8.6</v>
      </c>
      <c r="J692">
        <v>0</v>
      </c>
      <c r="K692" t="s">
        <v>23</v>
      </c>
      <c r="L692">
        <v>6.2</v>
      </c>
      <c r="M692">
        <v>3.3</v>
      </c>
      <c r="N692">
        <v>6.2</v>
      </c>
    </row>
    <row r="693" spans="1:14" x14ac:dyDescent="0.35">
      <c r="A693">
        <v>692</v>
      </c>
      <c r="B693">
        <v>28</v>
      </c>
      <c r="C693" t="s">
        <v>14</v>
      </c>
      <c r="D693" t="s">
        <v>37</v>
      </c>
      <c r="E693" t="s">
        <v>21</v>
      </c>
      <c r="F693" t="s">
        <v>22</v>
      </c>
      <c r="G693">
        <v>54</v>
      </c>
      <c r="H693">
        <v>6.1</v>
      </c>
      <c r="I693">
        <v>7.3</v>
      </c>
      <c r="J693">
        <v>1</v>
      </c>
      <c r="K693" t="s">
        <v>18</v>
      </c>
      <c r="L693">
        <v>10</v>
      </c>
      <c r="M693">
        <v>4.5</v>
      </c>
      <c r="N693">
        <v>3.6</v>
      </c>
    </row>
    <row r="694" spans="1:14" x14ac:dyDescent="0.35">
      <c r="A694">
        <v>693</v>
      </c>
      <c r="B694">
        <v>48</v>
      </c>
      <c r="C694" t="s">
        <v>19</v>
      </c>
      <c r="D694" t="s">
        <v>20</v>
      </c>
      <c r="E694" t="s">
        <v>16</v>
      </c>
      <c r="F694" t="s">
        <v>22</v>
      </c>
      <c r="G694">
        <v>36</v>
      </c>
      <c r="H694">
        <v>6.9</v>
      </c>
      <c r="I694">
        <v>10</v>
      </c>
      <c r="J694">
        <v>0</v>
      </c>
      <c r="K694" t="s">
        <v>23</v>
      </c>
      <c r="L694">
        <v>5.8</v>
      </c>
      <c r="M694">
        <v>2.8</v>
      </c>
      <c r="N694">
        <v>7.1</v>
      </c>
    </row>
    <row r="695" spans="1:14" x14ac:dyDescent="0.35">
      <c r="A695">
        <v>694</v>
      </c>
      <c r="B695">
        <v>58</v>
      </c>
      <c r="C695" t="s">
        <v>14</v>
      </c>
      <c r="D695" t="s">
        <v>34</v>
      </c>
      <c r="E695" t="s">
        <v>27</v>
      </c>
      <c r="F695" t="s">
        <v>22</v>
      </c>
      <c r="G695">
        <v>49</v>
      </c>
      <c r="H695">
        <v>5.7</v>
      </c>
      <c r="I695">
        <v>7.1</v>
      </c>
      <c r="J695">
        <v>0</v>
      </c>
      <c r="K695" t="s">
        <v>23</v>
      </c>
      <c r="L695">
        <v>8.1999999999999993</v>
      </c>
      <c r="M695">
        <v>3.4</v>
      </c>
      <c r="N695">
        <v>4.5</v>
      </c>
    </row>
    <row r="696" spans="1:14" x14ac:dyDescent="0.35">
      <c r="A696">
        <v>695</v>
      </c>
      <c r="B696">
        <v>23</v>
      </c>
      <c r="C696" t="s">
        <v>14</v>
      </c>
      <c r="D696" t="s">
        <v>26</v>
      </c>
      <c r="E696" t="s">
        <v>38</v>
      </c>
      <c r="F696" t="s">
        <v>17</v>
      </c>
      <c r="G696">
        <v>49</v>
      </c>
      <c r="H696">
        <v>6.9</v>
      </c>
      <c r="I696">
        <v>8.9</v>
      </c>
      <c r="J696">
        <v>1</v>
      </c>
      <c r="K696" t="s">
        <v>18</v>
      </c>
      <c r="L696">
        <v>8.5</v>
      </c>
      <c r="M696">
        <v>4.2</v>
      </c>
      <c r="N696">
        <v>5.2</v>
      </c>
    </row>
    <row r="697" spans="1:14" x14ac:dyDescent="0.35">
      <c r="A697">
        <v>696</v>
      </c>
      <c r="B697">
        <v>22</v>
      </c>
      <c r="C697" t="s">
        <v>14</v>
      </c>
      <c r="D697" t="s">
        <v>37</v>
      </c>
      <c r="E697" t="s">
        <v>25</v>
      </c>
      <c r="F697" t="s">
        <v>22</v>
      </c>
      <c r="G697">
        <v>42</v>
      </c>
      <c r="H697">
        <v>4.8</v>
      </c>
      <c r="I697">
        <v>6.5</v>
      </c>
      <c r="J697">
        <v>1</v>
      </c>
      <c r="K697" t="s">
        <v>18</v>
      </c>
      <c r="L697">
        <v>8</v>
      </c>
      <c r="M697">
        <v>4</v>
      </c>
      <c r="N697">
        <v>4.2</v>
      </c>
    </row>
    <row r="698" spans="1:14" x14ac:dyDescent="0.35">
      <c r="A698">
        <v>697</v>
      </c>
      <c r="B698">
        <v>48</v>
      </c>
      <c r="C698" t="s">
        <v>14</v>
      </c>
      <c r="D698" t="s">
        <v>26</v>
      </c>
      <c r="E698" t="s">
        <v>21</v>
      </c>
      <c r="F698" t="s">
        <v>22</v>
      </c>
      <c r="G698">
        <v>47</v>
      </c>
      <c r="H698">
        <v>5</v>
      </c>
      <c r="I698">
        <v>6.3</v>
      </c>
      <c r="J698">
        <v>1</v>
      </c>
      <c r="K698" t="s">
        <v>29</v>
      </c>
      <c r="L698">
        <v>10</v>
      </c>
      <c r="M698">
        <v>3.9</v>
      </c>
      <c r="N698">
        <v>3.2</v>
      </c>
    </row>
    <row r="699" spans="1:14" x14ac:dyDescent="0.35">
      <c r="A699">
        <v>698</v>
      </c>
      <c r="B699">
        <v>30</v>
      </c>
      <c r="C699" t="s">
        <v>19</v>
      </c>
      <c r="D699" t="s">
        <v>33</v>
      </c>
      <c r="E699" t="s">
        <v>38</v>
      </c>
      <c r="F699" t="s">
        <v>22</v>
      </c>
      <c r="G699">
        <v>34</v>
      </c>
      <c r="H699">
        <v>4.2</v>
      </c>
      <c r="I699">
        <v>6.4</v>
      </c>
      <c r="J699">
        <v>1</v>
      </c>
      <c r="K699" t="s">
        <v>18</v>
      </c>
      <c r="L699">
        <v>4</v>
      </c>
      <c r="M699">
        <v>3.3</v>
      </c>
      <c r="N699">
        <v>6.2</v>
      </c>
    </row>
    <row r="700" spans="1:14" x14ac:dyDescent="0.35">
      <c r="A700">
        <v>699</v>
      </c>
      <c r="B700">
        <v>52</v>
      </c>
      <c r="C700" t="s">
        <v>19</v>
      </c>
      <c r="D700" t="s">
        <v>24</v>
      </c>
      <c r="E700" t="s">
        <v>38</v>
      </c>
      <c r="F700" t="s">
        <v>22</v>
      </c>
      <c r="G700">
        <v>52</v>
      </c>
      <c r="H700">
        <v>9</v>
      </c>
      <c r="I700">
        <v>5.8</v>
      </c>
      <c r="J700">
        <v>0</v>
      </c>
      <c r="K700" t="s">
        <v>23</v>
      </c>
      <c r="L700">
        <v>9.1</v>
      </c>
      <c r="M700">
        <v>2</v>
      </c>
      <c r="N700">
        <v>3.3</v>
      </c>
    </row>
    <row r="701" spans="1:14" x14ac:dyDescent="0.35">
      <c r="A701">
        <v>700</v>
      </c>
      <c r="B701">
        <v>57</v>
      </c>
      <c r="C701" t="s">
        <v>14</v>
      </c>
      <c r="D701" t="s">
        <v>37</v>
      </c>
      <c r="E701" t="s">
        <v>27</v>
      </c>
      <c r="F701" t="s">
        <v>22</v>
      </c>
      <c r="G701">
        <v>43</v>
      </c>
      <c r="H701">
        <v>6.3</v>
      </c>
      <c r="I701">
        <v>8.6999999999999993</v>
      </c>
      <c r="J701">
        <v>0</v>
      </c>
      <c r="K701" t="s">
        <v>23</v>
      </c>
      <c r="L701">
        <v>8.9</v>
      </c>
      <c r="M701">
        <v>5.0999999999999996</v>
      </c>
      <c r="N701">
        <v>4.9000000000000004</v>
      </c>
    </row>
    <row r="702" spans="1:14" x14ac:dyDescent="0.35">
      <c r="A702">
        <v>701</v>
      </c>
      <c r="B702">
        <v>30</v>
      </c>
      <c r="C702" t="s">
        <v>14</v>
      </c>
      <c r="D702" t="s">
        <v>33</v>
      </c>
      <c r="E702" t="s">
        <v>38</v>
      </c>
      <c r="F702" t="s">
        <v>22</v>
      </c>
      <c r="G702">
        <v>40</v>
      </c>
      <c r="H702">
        <v>8</v>
      </c>
      <c r="I702">
        <v>8.5</v>
      </c>
      <c r="J702">
        <v>0</v>
      </c>
      <c r="K702" t="s">
        <v>23</v>
      </c>
      <c r="L702">
        <v>7</v>
      </c>
      <c r="M702">
        <v>5.5</v>
      </c>
      <c r="N702">
        <v>5.7</v>
      </c>
    </row>
    <row r="703" spans="1:14" x14ac:dyDescent="0.35">
      <c r="A703">
        <v>702</v>
      </c>
      <c r="B703">
        <v>46</v>
      </c>
      <c r="C703" t="s">
        <v>14</v>
      </c>
      <c r="D703" t="s">
        <v>24</v>
      </c>
      <c r="E703" t="s">
        <v>21</v>
      </c>
      <c r="F703" t="s">
        <v>39</v>
      </c>
      <c r="G703">
        <v>53</v>
      </c>
      <c r="H703">
        <v>4.5999999999999996</v>
      </c>
      <c r="I703">
        <v>5</v>
      </c>
      <c r="J703">
        <v>1</v>
      </c>
      <c r="K703" t="s">
        <v>18</v>
      </c>
      <c r="L703">
        <v>7.4</v>
      </c>
      <c r="M703">
        <v>3.8</v>
      </c>
      <c r="N703">
        <v>3.8</v>
      </c>
    </row>
    <row r="704" spans="1:14" x14ac:dyDescent="0.35">
      <c r="A704">
        <v>703</v>
      </c>
      <c r="B704">
        <v>52</v>
      </c>
      <c r="C704" t="s">
        <v>19</v>
      </c>
      <c r="D704" t="s">
        <v>24</v>
      </c>
      <c r="E704" t="s">
        <v>38</v>
      </c>
      <c r="F704" t="s">
        <v>17</v>
      </c>
      <c r="G704">
        <v>39</v>
      </c>
      <c r="H704">
        <v>5.9</v>
      </c>
      <c r="I704">
        <v>8.5</v>
      </c>
      <c r="J704">
        <v>0</v>
      </c>
      <c r="K704" t="s">
        <v>23</v>
      </c>
      <c r="L704">
        <v>4.7</v>
      </c>
      <c r="M704">
        <v>4</v>
      </c>
      <c r="N704">
        <v>6.9</v>
      </c>
    </row>
    <row r="705" spans="1:14" x14ac:dyDescent="0.35">
      <c r="A705">
        <v>704</v>
      </c>
      <c r="B705">
        <v>40</v>
      </c>
      <c r="C705" t="s">
        <v>19</v>
      </c>
      <c r="D705" t="s">
        <v>33</v>
      </c>
      <c r="E705" t="s">
        <v>38</v>
      </c>
      <c r="F705" t="s">
        <v>22</v>
      </c>
      <c r="G705">
        <v>33</v>
      </c>
      <c r="H705">
        <v>7</v>
      </c>
      <c r="I705">
        <v>10</v>
      </c>
      <c r="J705">
        <v>0</v>
      </c>
      <c r="K705" t="s">
        <v>23</v>
      </c>
      <c r="L705">
        <v>3.2</v>
      </c>
      <c r="M705">
        <v>2.8</v>
      </c>
      <c r="N705">
        <v>8.4</v>
      </c>
    </row>
    <row r="706" spans="1:14" x14ac:dyDescent="0.35">
      <c r="A706">
        <v>705</v>
      </c>
      <c r="B706">
        <v>58</v>
      </c>
      <c r="C706" t="s">
        <v>19</v>
      </c>
      <c r="D706" t="s">
        <v>15</v>
      </c>
      <c r="E706" t="s">
        <v>25</v>
      </c>
      <c r="F706" t="s">
        <v>17</v>
      </c>
      <c r="G706">
        <v>32</v>
      </c>
      <c r="H706">
        <v>8.4</v>
      </c>
      <c r="I706">
        <v>8.6999999999999993</v>
      </c>
      <c r="J706">
        <v>0</v>
      </c>
      <c r="K706" t="s">
        <v>23</v>
      </c>
      <c r="L706">
        <v>3.6</v>
      </c>
      <c r="M706">
        <v>6</v>
      </c>
      <c r="N706">
        <v>7.5</v>
      </c>
    </row>
    <row r="707" spans="1:14" x14ac:dyDescent="0.35">
      <c r="A707">
        <v>706</v>
      </c>
      <c r="B707">
        <v>50</v>
      </c>
      <c r="C707" t="s">
        <v>19</v>
      </c>
      <c r="D707" t="s">
        <v>34</v>
      </c>
      <c r="E707" t="s">
        <v>25</v>
      </c>
      <c r="F707" t="s">
        <v>17</v>
      </c>
      <c r="G707">
        <v>49</v>
      </c>
      <c r="H707">
        <v>5.3</v>
      </c>
      <c r="I707">
        <v>6.5</v>
      </c>
      <c r="J707">
        <v>1</v>
      </c>
      <c r="K707" t="s">
        <v>28</v>
      </c>
      <c r="L707">
        <v>9.1</v>
      </c>
      <c r="M707">
        <v>6.2</v>
      </c>
      <c r="N707">
        <v>3.7</v>
      </c>
    </row>
    <row r="708" spans="1:14" x14ac:dyDescent="0.35">
      <c r="A708">
        <v>707</v>
      </c>
      <c r="B708">
        <v>57</v>
      </c>
      <c r="C708" t="s">
        <v>19</v>
      </c>
      <c r="D708" t="s">
        <v>15</v>
      </c>
      <c r="E708" t="s">
        <v>16</v>
      </c>
      <c r="F708" t="s">
        <v>22</v>
      </c>
      <c r="G708">
        <v>34</v>
      </c>
      <c r="H708">
        <v>5.6</v>
      </c>
      <c r="I708">
        <v>8.5</v>
      </c>
      <c r="J708">
        <v>0</v>
      </c>
      <c r="K708" t="s">
        <v>23</v>
      </c>
      <c r="L708">
        <v>7.6</v>
      </c>
      <c r="M708">
        <v>3.5</v>
      </c>
      <c r="N708">
        <v>5.5</v>
      </c>
    </row>
    <row r="709" spans="1:14" x14ac:dyDescent="0.35">
      <c r="A709">
        <v>708</v>
      </c>
      <c r="B709">
        <v>21</v>
      </c>
      <c r="C709" t="s">
        <v>14</v>
      </c>
      <c r="D709" t="s">
        <v>36</v>
      </c>
      <c r="E709" t="s">
        <v>31</v>
      </c>
      <c r="F709" t="s">
        <v>22</v>
      </c>
      <c r="G709">
        <v>59</v>
      </c>
      <c r="H709">
        <v>5</v>
      </c>
      <c r="I709">
        <v>5.0999999999999996</v>
      </c>
      <c r="J709">
        <v>1</v>
      </c>
      <c r="K709" t="s">
        <v>29</v>
      </c>
      <c r="L709">
        <v>10</v>
      </c>
      <c r="M709">
        <v>6.9</v>
      </c>
      <c r="N709">
        <v>2.6</v>
      </c>
    </row>
    <row r="710" spans="1:14" x14ac:dyDescent="0.35">
      <c r="A710">
        <v>709</v>
      </c>
      <c r="B710">
        <v>46</v>
      </c>
      <c r="C710" t="s">
        <v>14</v>
      </c>
      <c r="D710" t="s">
        <v>30</v>
      </c>
      <c r="E710" t="s">
        <v>21</v>
      </c>
      <c r="F710" t="s">
        <v>17</v>
      </c>
      <c r="G710">
        <v>30</v>
      </c>
      <c r="H710">
        <v>6</v>
      </c>
      <c r="I710">
        <v>9.5</v>
      </c>
      <c r="J710">
        <v>0</v>
      </c>
      <c r="K710" t="s">
        <v>23</v>
      </c>
      <c r="L710">
        <v>4.7</v>
      </c>
      <c r="M710">
        <v>6.5</v>
      </c>
      <c r="N710">
        <v>7.4</v>
      </c>
    </row>
    <row r="711" spans="1:14" x14ac:dyDescent="0.35">
      <c r="A711">
        <v>710</v>
      </c>
      <c r="B711">
        <v>55</v>
      </c>
      <c r="C711" t="s">
        <v>19</v>
      </c>
      <c r="D711" t="s">
        <v>24</v>
      </c>
      <c r="E711" t="s">
        <v>31</v>
      </c>
      <c r="F711" t="s">
        <v>22</v>
      </c>
      <c r="G711">
        <v>58</v>
      </c>
      <c r="H711">
        <v>4.7</v>
      </c>
      <c r="I711">
        <v>4.7</v>
      </c>
      <c r="J711">
        <v>1</v>
      </c>
      <c r="K711" t="s">
        <v>35</v>
      </c>
      <c r="L711">
        <v>10</v>
      </c>
      <c r="M711">
        <v>5.0999999999999996</v>
      </c>
      <c r="N711">
        <v>2.4</v>
      </c>
    </row>
    <row r="712" spans="1:14" x14ac:dyDescent="0.35">
      <c r="A712">
        <v>711</v>
      </c>
      <c r="B712">
        <v>30</v>
      </c>
      <c r="C712" t="s">
        <v>19</v>
      </c>
      <c r="D712" t="s">
        <v>32</v>
      </c>
      <c r="E712" t="s">
        <v>31</v>
      </c>
      <c r="F712" t="s">
        <v>17</v>
      </c>
      <c r="G712">
        <v>46</v>
      </c>
      <c r="H712">
        <v>4</v>
      </c>
      <c r="I712">
        <v>5</v>
      </c>
      <c r="J712">
        <v>1</v>
      </c>
      <c r="K712" t="s">
        <v>18</v>
      </c>
      <c r="L712">
        <v>10</v>
      </c>
      <c r="M712">
        <v>5.9</v>
      </c>
      <c r="N712">
        <v>2.5</v>
      </c>
    </row>
    <row r="713" spans="1:14" x14ac:dyDescent="0.35">
      <c r="A713">
        <v>712</v>
      </c>
      <c r="B713">
        <v>37</v>
      </c>
      <c r="C713" t="s">
        <v>19</v>
      </c>
      <c r="D713" t="s">
        <v>34</v>
      </c>
      <c r="E713" t="s">
        <v>38</v>
      </c>
      <c r="F713" t="s">
        <v>22</v>
      </c>
      <c r="G713">
        <v>44</v>
      </c>
      <c r="H713">
        <v>6.6</v>
      </c>
      <c r="I713">
        <v>9</v>
      </c>
      <c r="J713">
        <v>1</v>
      </c>
      <c r="K713" t="s">
        <v>35</v>
      </c>
      <c r="L713">
        <v>9</v>
      </c>
      <c r="M713">
        <v>6.2</v>
      </c>
      <c r="N713">
        <v>5</v>
      </c>
    </row>
    <row r="714" spans="1:14" x14ac:dyDescent="0.35">
      <c r="A714">
        <v>713</v>
      </c>
      <c r="B714">
        <v>20</v>
      </c>
      <c r="C714" t="s">
        <v>19</v>
      </c>
      <c r="D714" t="s">
        <v>24</v>
      </c>
      <c r="E714" t="s">
        <v>27</v>
      </c>
      <c r="F714" t="s">
        <v>22</v>
      </c>
      <c r="G714">
        <v>40</v>
      </c>
      <c r="H714">
        <v>7.2</v>
      </c>
      <c r="I714">
        <v>9.6999999999999993</v>
      </c>
      <c r="J714">
        <v>1</v>
      </c>
      <c r="K714" t="s">
        <v>35</v>
      </c>
      <c r="L714">
        <v>5.0999999999999996</v>
      </c>
      <c r="M714">
        <v>2.4</v>
      </c>
      <c r="N714">
        <v>7.3</v>
      </c>
    </row>
    <row r="715" spans="1:14" x14ac:dyDescent="0.35">
      <c r="A715">
        <v>714</v>
      </c>
      <c r="B715">
        <v>54</v>
      </c>
      <c r="C715" t="s">
        <v>14</v>
      </c>
      <c r="D715" t="s">
        <v>20</v>
      </c>
      <c r="E715" t="s">
        <v>27</v>
      </c>
      <c r="F715" t="s">
        <v>39</v>
      </c>
      <c r="G715">
        <v>48</v>
      </c>
      <c r="H715">
        <v>4.5</v>
      </c>
      <c r="I715">
        <v>5.4</v>
      </c>
      <c r="J715">
        <v>1</v>
      </c>
      <c r="K715" t="s">
        <v>35</v>
      </c>
      <c r="L715">
        <v>6.1</v>
      </c>
      <c r="M715">
        <v>1.8</v>
      </c>
      <c r="N715">
        <v>4.7</v>
      </c>
    </row>
    <row r="716" spans="1:14" x14ac:dyDescent="0.35">
      <c r="A716">
        <v>715</v>
      </c>
      <c r="B716">
        <v>54</v>
      </c>
      <c r="C716" t="s">
        <v>19</v>
      </c>
      <c r="D716" t="s">
        <v>32</v>
      </c>
      <c r="E716" t="s">
        <v>38</v>
      </c>
      <c r="F716" t="s">
        <v>22</v>
      </c>
      <c r="G716">
        <v>44</v>
      </c>
      <c r="H716">
        <v>5.2</v>
      </c>
      <c r="I716">
        <v>6.9</v>
      </c>
      <c r="J716">
        <v>1</v>
      </c>
      <c r="K716" t="s">
        <v>28</v>
      </c>
      <c r="L716">
        <v>6.3</v>
      </c>
      <c r="M716">
        <v>4.3</v>
      </c>
      <c r="N716">
        <v>5.3</v>
      </c>
    </row>
    <row r="717" spans="1:14" x14ac:dyDescent="0.35">
      <c r="A717">
        <v>716</v>
      </c>
      <c r="B717">
        <v>50</v>
      </c>
      <c r="C717" t="s">
        <v>19</v>
      </c>
      <c r="D717" t="s">
        <v>36</v>
      </c>
      <c r="E717" t="s">
        <v>21</v>
      </c>
      <c r="F717" t="s">
        <v>17</v>
      </c>
      <c r="G717">
        <v>53</v>
      </c>
      <c r="H717">
        <v>6.1</v>
      </c>
      <c r="I717">
        <v>7.3</v>
      </c>
      <c r="J717">
        <v>1</v>
      </c>
      <c r="K717" t="s">
        <v>18</v>
      </c>
      <c r="L717">
        <v>9.8000000000000007</v>
      </c>
      <c r="M717">
        <v>4.3</v>
      </c>
      <c r="N717">
        <v>3.8</v>
      </c>
    </row>
    <row r="718" spans="1:14" x14ac:dyDescent="0.35">
      <c r="A718">
        <v>717</v>
      </c>
      <c r="B718">
        <v>47</v>
      </c>
      <c r="C718" t="s">
        <v>14</v>
      </c>
      <c r="D718" t="s">
        <v>36</v>
      </c>
      <c r="E718" t="s">
        <v>31</v>
      </c>
      <c r="F718" t="s">
        <v>22</v>
      </c>
      <c r="G718">
        <v>45</v>
      </c>
      <c r="H718">
        <v>8.8000000000000007</v>
      </c>
      <c r="I718">
        <v>6.9</v>
      </c>
      <c r="J718">
        <v>0</v>
      </c>
      <c r="K718" t="s">
        <v>23</v>
      </c>
      <c r="L718">
        <v>6.4</v>
      </c>
      <c r="M718">
        <v>3.9</v>
      </c>
      <c r="N718">
        <v>5.2</v>
      </c>
    </row>
    <row r="719" spans="1:14" x14ac:dyDescent="0.35">
      <c r="A719">
        <v>718</v>
      </c>
      <c r="B719">
        <v>58</v>
      </c>
      <c r="C719" t="s">
        <v>19</v>
      </c>
      <c r="D719" t="s">
        <v>20</v>
      </c>
      <c r="E719" t="s">
        <v>16</v>
      </c>
      <c r="F719" t="s">
        <v>22</v>
      </c>
      <c r="G719">
        <v>46</v>
      </c>
      <c r="H719">
        <v>3</v>
      </c>
      <c r="I719">
        <v>3.4</v>
      </c>
      <c r="J719">
        <v>1</v>
      </c>
      <c r="K719" t="s">
        <v>35</v>
      </c>
      <c r="L719">
        <v>5.3</v>
      </c>
      <c r="M719">
        <v>5</v>
      </c>
      <c r="N719">
        <v>4</v>
      </c>
    </row>
    <row r="720" spans="1:14" x14ac:dyDescent="0.35">
      <c r="A720">
        <v>719</v>
      </c>
      <c r="B720">
        <v>20</v>
      </c>
      <c r="C720" t="s">
        <v>19</v>
      </c>
      <c r="D720" t="s">
        <v>33</v>
      </c>
      <c r="E720" t="s">
        <v>31</v>
      </c>
      <c r="F720" t="s">
        <v>22</v>
      </c>
      <c r="G720">
        <v>42</v>
      </c>
      <c r="H720">
        <v>6.9</v>
      </c>
      <c r="I720">
        <v>9.6</v>
      </c>
      <c r="J720">
        <v>0</v>
      </c>
      <c r="K720" t="s">
        <v>23</v>
      </c>
      <c r="L720">
        <v>4.9000000000000004</v>
      </c>
      <c r="M720">
        <v>4.3</v>
      </c>
      <c r="N720">
        <v>7.3</v>
      </c>
    </row>
    <row r="721" spans="1:14" x14ac:dyDescent="0.35">
      <c r="A721">
        <v>720</v>
      </c>
      <c r="B721">
        <v>44</v>
      </c>
      <c r="C721" t="s">
        <v>14</v>
      </c>
      <c r="D721" t="s">
        <v>34</v>
      </c>
      <c r="E721" t="s">
        <v>27</v>
      </c>
      <c r="F721" t="s">
        <v>22</v>
      </c>
      <c r="G721">
        <v>44</v>
      </c>
      <c r="H721">
        <v>7.2</v>
      </c>
      <c r="I721">
        <v>9.3000000000000007</v>
      </c>
      <c r="J721">
        <v>0</v>
      </c>
      <c r="K721" t="s">
        <v>23</v>
      </c>
      <c r="L721">
        <v>10</v>
      </c>
      <c r="M721">
        <v>6</v>
      </c>
      <c r="N721">
        <v>4.5999999999999996</v>
      </c>
    </row>
    <row r="722" spans="1:14" x14ac:dyDescent="0.35">
      <c r="A722">
        <v>721</v>
      </c>
      <c r="B722">
        <v>62</v>
      </c>
      <c r="C722" t="s">
        <v>14</v>
      </c>
      <c r="D722" t="s">
        <v>26</v>
      </c>
      <c r="E722" t="s">
        <v>31</v>
      </c>
      <c r="F722" t="s">
        <v>22</v>
      </c>
      <c r="G722">
        <v>47</v>
      </c>
      <c r="H722">
        <v>5.0999999999999996</v>
      </c>
      <c r="I722">
        <v>6.5</v>
      </c>
      <c r="J722">
        <v>0</v>
      </c>
      <c r="K722" t="s">
        <v>23</v>
      </c>
      <c r="L722">
        <v>7.7</v>
      </c>
      <c r="M722">
        <v>4.4000000000000004</v>
      </c>
      <c r="N722">
        <v>4.4000000000000004</v>
      </c>
    </row>
    <row r="723" spans="1:14" x14ac:dyDescent="0.35">
      <c r="A723">
        <v>722</v>
      </c>
      <c r="B723">
        <v>57</v>
      </c>
      <c r="C723" t="s">
        <v>14</v>
      </c>
      <c r="D723" t="s">
        <v>34</v>
      </c>
      <c r="E723" t="s">
        <v>25</v>
      </c>
      <c r="F723" t="s">
        <v>22</v>
      </c>
      <c r="G723">
        <v>31</v>
      </c>
      <c r="H723">
        <v>5.7</v>
      </c>
      <c r="I723">
        <v>8.9</v>
      </c>
      <c r="J723">
        <v>0</v>
      </c>
      <c r="K723" t="s">
        <v>23</v>
      </c>
      <c r="L723">
        <v>6.7</v>
      </c>
      <c r="M723">
        <v>3.5</v>
      </c>
      <c r="N723">
        <v>6.1</v>
      </c>
    </row>
    <row r="724" spans="1:14" x14ac:dyDescent="0.35">
      <c r="A724">
        <v>723</v>
      </c>
      <c r="B724">
        <v>39</v>
      </c>
      <c r="C724" t="s">
        <v>19</v>
      </c>
      <c r="D724" t="s">
        <v>32</v>
      </c>
      <c r="E724" t="s">
        <v>25</v>
      </c>
      <c r="F724" t="s">
        <v>22</v>
      </c>
      <c r="G724">
        <v>34</v>
      </c>
      <c r="H724">
        <v>6.7</v>
      </c>
      <c r="I724">
        <v>10</v>
      </c>
      <c r="J724">
        <v>0</v>
      </c>
      <c r="K724" t="s">
        <v>23</v>
      </c>
      <c r="L724">
        <v>4.4000000000000004</v>
      </c>
      <c r="M724">
        <v>2.6</v>
      </c>
      <c r="N724">
        <v>7.8</v>
      </c>
    </row>
    <row r="725" spans="1:14" x14ac:dyDescent="0.35">
      <c r="A725">
        <v>724</v>
      </c>
      <c r="B725">
        <v>22</v>
      </c>
      <c r="C725" t="s">
        <v>14</v>
      </c>
      <c r="D725" t="s">
        <v>15</v>
      </c>
      <c r="E725" t="s">
        <v>16</v>
      </c>
      <c r="F725" t="s">
        <v>17</v>
      </c>
      <c r="G725">
        <v>50</v>
      </c>
      <c r="H725">
        <v>6.2</v>
      </c>
      <c r="I725">
        <v>7.7</v>
      </c>
      <c r="J725">
        <v>1</v>
      </c>
      <c r="K725" t="s">
        <v>28</v>
      </c>
      <c r="L725">
        <v>9.9</v>
      </c>
      <c r="M725">
        <v>7.4</v>
      </c>
      <c r="N725">
        <v>3.9</v>
      </c>
    </row>
    <row r="726" spans="1:14" x14ac:dyDescent="0.35">
      <c r="A726">
        <v>725</v>
      </c>
      <c r="B726">
        <v>21</v>
      </c>
      <c r="C726" t="s">
        <v>19</v>
      </c>
      <c r="D726" t="s">
        <v>26</v>
      </c>
      <c r="E726" t="s">
        <v>21</v>
      </c>
      <c r="F726" t="s">
        <v>22</v>
      </c>
      <c r="G726">
        <v>46</v>
      </c>
      <c r="H726">
        <v>8.6999999999999993</v>
      </c>
      <c r="I726">
        <v>6.8</v>
      </c>
      <c r="J726">
        <v>0</v>
      </c>
      <c r="K726" t="s">
        <v>23</v>
      </c>
      <c r="L726">
        <v>7.5</v>
      </c>
      <c r="M726">
        <v>7.2</v>
      </c>
      <c r="N726">
        <v>4.5999999999999996</v>
      </c>
    </row>
    <row r="727" spans="1:14" x14ac:dyDescent="0.35">
      <c r="A727">
        <v>726</v>
      </c>
      <c r="B727">
        <v>37</v>
      </c>
      <c r="C727" t="s">
        <v>19</v>
      </c>
      <c r="D727" t="s">
        <v>36</v>
      </c>
      <c r="E727" t="s">
        <v>31</v>
      </c>
      <c r="F727" t="s">
        <v>39</v>
      </c>
      <c r="G727">
        <v>43</v>
      </c>
      <c r="H727">
        <v>6.4</v>
      </c>
      <c r="I727">
        <v>8.6999999999999993</v>
      </c>
      <c r="J727">
        <v>1</v>
      </c>
      <c r="K727" t="s">
        <v>35</v>
      </c>
      <c r="L727">
        <v>7</v>
      </c>
      <c r="M727">
        <v>5.6</v>
      </c>
      <c r="N727">
        <v>5.9</v>
      </c>
    </row>
    <row r="728" spans="1:14" x14ac:dyDescent="0.35">
      <c r="A728">
        <v>727</v>
      </c>
      <c r="B728">
        <v>63</v>
      </c>
      <c r="C728" t="s">
        <v>14</v>
      </c>
      <c r="D728" t="s">
        <v>36</v>
      </c>
      <c r="E728" t="s">
        <v>25</v>
      </c>
      <c r="F728" t="s">
        <v>22</v>
      </c>
      <c r="G728">
        <v>45</v>
      </c>
      <c r="H728">
        <v>7.5</v>
      </c>
      <c r="I728">
        <v>8.8000000000000007</v>
      </c>
      <c r="J728">
        <v>0</v>
      </c>
      <c r="K728" t="s">
        <v>23</v>
      </c>
      <c r="L728">
        <v>8.6999999999999993</v>
      </c>
      <c r="M728">
        <v>4.5999999999999996</v>
      </c>
      <c r="N728">
        <v>5</v>
      </c>
    </row>
    <row r="729" spans="1:14" x14ac:dyDescent="0.35">
      <c r="A729">
        <v>728</v>
      </c>
      <c r="B729">
        <v>29</v>
      </c>
      <c r="C729" t="s">
        <v>19</v>
      </c>
      <c r="D729" t="s">
        <v>33</v>
      </c>
      <c r="E729" t="s">
        <v>21</v>
      </c>
      <c r="F729" t="s">
        <v>22</v>
      </c>
      <c r="G729">
        <v>47</v>
      </c>
      <c r="H729">
        <v>6.9</v>
      </c>
      <c r="I729">
        <v>9.1</v>
      </c>
      <c r="J729">
        <v>0</v>
      </c>
      <c r="K729" t="s">
        <v>23</v>
      </c>
      <c r="L729">
        <v>7.4</v>
      </c>
      <c r="M729">
        <v>3.1</v>
      </c>
      <c r="N729">
        <v>5.9</v>
      </c>
    </row>
    <row r="730" spans="1:14" x14ac:dyDescent="0.35">
      <c r="A730">
        <v>729</v>
      </c>
      <c r="B730">
        <v>24</v>
      </c>
      <c r="C730" t="s">
        <v>40</v>
      </c>
      <c r="D730" t="s">
        <v>30</v>
      </c>
      <c r="E730" t="s">
        <v>25</v>
      </c>
      <c r="F730" t="s">
        <v>17</v>
      </c>
      <c r="G730">
        <v>40</v>
      </c>
      <c r="H730">
        <v>7.2</v>
      </c>
      <c r="I730">
        <v>9.6</v>
      </c>
      <c r="J730">
        <v>0</v>
      </c>
      <c r="K730" t="s">
        <v>23</v>
      </c>
      <c r="L730">
        <v>4.5</v>
      </c>
      <c r="M730">
        <v>6.8</v>
      </c>
      <c r="N730">
        <v>7.6</v>
      </c>
    </row>
    <row r="731" spans="1:14" x14ac:dyDescent="0.35">
      <c r="A731">
        <v>730</v>
      </c>
      <c r="B731">
        <v>28</v>
      </c>
      <c r="C731" t="s">
        <v>14</v>
      </c>
      <c r="D731" t="s">
        <v>34</v>
      </c>
      <c r="E731" t="s">
        <v>21</v>
      </c>
      <c r="F731" t="s">
        <v>22</v>
      </c>
      <c r="G731">
        <v>38</v>
      </c>
      <c r="H731">
        <v>5</v>
      </c>
      <c r="I731">
        <v>7.3</v>
      </c>
      <c r="J731">
        <v>1</v>
      </c>
      <c r="K731" t="s">
        <v>41</v>
      </c>
      <c r="L731">
        <v>4.5</v>
      </c>
      <c r="M731">
        <v>4.0999999999999996</v>
      </c>
      <c r="N731">
        <v>6.4</v>
      </c>
    </row>
    <row r="732" spans="1:14" x14ac:dyDescent="0.35">
      <c r="A732">
        <v>731</v>
      </c>
      <c r="B732">
        <v>21</v>
      </c>
      <c r="C732" t="s">
        <v>14</v>
      </c>
      <c r="D732" t="s">
        <v>33</v>
      </c>
      <c r="E732" t="s">
        <v>21</v>
      </c>
      <c r="F732" t="s">
        <v>22</v>
      </c>
      <c r="G732">
        <v>46</v>
      </c>
      <c r="H732">
        <v>6.5</v>
      </c>
      <c r="I732">
        <v>8.6999999999999993</v>
      </c>
      <c r="J732">
        <v>1</v>
      </c>
      <c r="K732" t="s">
        <v>18</v>
      </c>
      <c r="L732">
        <v>6.5</v>
      </c>
      <c r="M732">
        <v>4.7</v>
      </c>
      <c r="N732">
        <v>6.1</v>
      </c>
    </row>
    <row r="733" spans="1:14" x14ac:dyDescent="0.35">
      <c r="A733">
        <v>732</v>
      </c>
      <c r="B733">
        <v>53</v>
      </c>
      <c r="C733" t="s">
        <v>19</v>
      </c>
      <c r="D733" t="s">
        <v>32</v>
      </c>
      <c r="E733" t="s">
        <v>25</v>
      </c>
      <c r="F733" t="s">
        <v>22</v>
      </c>
      <c r="G733">
        <v>37</v>
      </c>
      <c r="H733">
        <v>6.1</v>
      </c>
      <c r="I733">
        <v>9</v>
      </c>
      <c r="J733">
        <v>0</v>
      </c>
      <c r="K733" t="s">
        <v>23</v>
      </c>
      <c r="L733">
        <v>5.6</v>
      </c>
      <c r="M733">
        <v>3.2</v>
      </c>
      <c r="N733">
        <v>6.7</v>
      </c>
    </row>
    <row r="734" spans="1:14" x14ac:dyDescent="0.35">
      <c r="A734">
        <v>733</v>
      </c>
      <c r="B734">
        <v>57</v>
      </c>
      <c r="C734" t="s">
        <v>19</v>
      </c>
      <c r="D734" t="s">
        <v>26</v>
      </c>
      <c r="E734" t="s">
        <v>38</v>
      </c>
      <c r="F734" t="s">
        <v>17</v>
      </c>
      <c r="G734">
        <v>48</v>
      </c>
      <c r="H734">
        <v>5.0999999999999996</v>
      </c>
      <c r="I734">
        <v>6.4</v>
      </c>
      <c r="J734">
        <v>0</v>
      </c>
      <c r="K734" t="s">
        <v>23</v>
      </c>
      <c r="L734">
        <v>5.4</v>
      </c>
      <c r="M734">
        <v>4.5999999999999996</v>
      </c>
      <c r="N734">
        <v>5.5</v>
      </c>
    </row>
    <row r="735" spans="1:14" x14ac:dyDescent="0.35">
      <c r="A735">
        <v>734</v>
      </c>
      <c r="B735">
        <v>50</v>
      </c>
      <c r="C735" t="s">
        <v>14</v>
      </c>
      <c r="D735" t="s">
        <v>20</v>
      </c>
      <c r="E735" t="s">
        <v>27</v>
      </c>
      <c r="F735" t="s">
        <v>17</v>
      </c>
      <c r="G735">
        <v>31</v>
      </c>
      <c r="H735">
        <v>7.6</v>
      </c>
      <c r="I735">
        <v>10</v>
      </c>
      <c r="J735">
        <v>0</v>
      </c>
      <c r="K735" t="s">
        <v>23</v>
      </c>
      <c r="L735">
        <v>4.5</v>
      </c>
      <c r="M735">
        <v>3.2</v>
      </c>
      <c r="N735">
        <v>7.8</v>
      </c>
    </row>
    <row r="736" spans="1:14" x14ac:dyDescent="0.35">
      <c r="A736">
        <v>735</v>
      </c>
      <c r="B736">
        <v>29</v>
      </c>
      <c r="C736" t="s">
        <v>14</v>
      </c>
      <c r="D736" t="s">
        <v>24</v>
      </c>
      <c r="E736" t="s">
        <v>21</v>
      </c>
      <c r="F736" t="s">
        <v>22</v>
      </c>
      <c r="G736">
        <v>53</v>
      </c>
      <c r="H736">
        <v>3.2</v>
      </c>
      <c r="I736">
        <v>3</v>
      </c>
      <c r="J736">
        <v>1</v>
      </c>
      <c r="K736" t="s">
        <v>18</v>
      </c>
      <c r="L736">
        <v>10</v>
      </c>
      <c r="M736">
        <v>4.0999999999999996</v>
      </c>
      <c r="N736">
        <v>1.5</v>
      </c>
    </row>
    <row r="737" spans="1:14" x14ac:dyDescent="0.35">
      <c r="A737">
        <v>736</v>
      </c>
      <c r="B737">
        <v>31</v>
      </c>
      <c r="C737" t="s">
        <v>14</v>
      </c>
      <c r="D737" t="s">
        <v>15</v>
      </c>
      <c r="E737" t="s">
        <v>38</v>
      </c>
      <c r="F737" t="s">
        <v>22</v>
      </c>
      <c r="G737">
        <v>48</v>
      </c>
      <c r="H737">
        <v>8.1999999999999993</v>
      </c>
      <c r="I737">
        <v>7.4</v>
      </c>
      <c r="J737">
        <v>0</v>
      </c>
      <c r="K737" t="s">
        <v>23</v>
      </c>
      <c r="L737">
        <v>7.5</v>
      </c>
      <c r="M737">
        <v>4.0999999999999996</v>
      </c>
      <c r="N737">
        <v>4.9000000000000004</v>
      </c>
    </row>
    <row r="738" spans="1:14" x14ac:dyDescent="0.35">
      <c r="A738">
        <v>737</v>
      </c>
      <c r="B738">
        <v>55</v>
      </c>
      <c r="C738" t="s">
        <v>40</v>
      </c>
      <c r="D738" t="s">
        <v>32</v>
      </c>
      <c r="E738" t="s">
        <v>31</v>
      </c>
      <c r="F738" t="s">
        <v>17</v>
      </c>
      <c r="G738">
        <v>47</v>
      </c>
      <c r="H738">
        <v>3</v>
      </c>
      <c r="I738">
        <v>3.3</v>
      </c>
      <c r="J738">
        <v>1</v>
      </c>
      <c r="K738" t="s">
        <v>28</v>
      </c>
      <c r="L738">
        <v>7</v>
      </c>
      <c r="M738">
        <v>4.8</v>
      </c>
      <c r="N738">
        <v>3.1</v>
      </c>
    </row>
    <row r="739" spans="1:14" x14ac:dyDescent="0.35">
      <c r="A739">
        <v>738</v>
      </c>
      <c r="B739">
        <v>40</v>
      </c>
      <c r="C739" t="s">
        <v>14</v>
      </c>
      <c r="D739" t="s">
        <v>24</v>
      </c>
      <c r="E739" t="s">
        <v>38</v>
      </c>
      <c r="F739" t="s">
        <v>22</v>
      </c>
      <c r="G739">
        <v>52</v>
      </c>
      <c r="H739">
        <v>6</v>
      </c>
      <c r="I739">
        <v>7.3</v>
      </c>
      <c r="J739">
        <v>1</v>
      </c>
      <c r="K739" t="s">
        <v>35</v>
      </c>
      <c r="L739">
        <v>10</v>
      </c>
      <c r="M739">
        <v>7.2</v>
      </c>
      <c r="N739">
        <v>3.6</v>
      </c>
    </row>
    <row r="740" spans="1:14" x14ac:dyDescent="0.35">
      <c r="A740">
        <v>739</v>
      </c>
      <c r="B740">
        <v>25</v>
      </c>
      <c r="C740" t="s">
        <v>19</v>
      </c>
      <c r="D740" t="s">
        <v>34</v>
      </c>
      <c r="E740" t="s">
        <v>25</v>
      </c>
      <c r="F740" t="s">
        <v>22</v>
      </c>
      <c r="G740">
        <v>58</v>
      </c>
      <c r="H740">
        <v>7.6</v>
      </c>
      <c r="I740">
        <v>7.3</v>
      </c>
      <c r="J740">
        <v>0</v>
      </c>
      <c r="K740" t="s">
        <v>23</v>
      </c>
      <c r="L740">
        <v>10</v>
      </c>
      <c r="M740">
        <v>3.4</v>
      </c>
      <c r="N740">
        <v>3.6</v>
      </c>
    </row>
    <row r="741" spans="1:14" x14ac:dyDescent="0.35">
      <c r="A741">
        <v>740</v>
      </c>
      <c r="B741">
        <v>22</v>
      </c>
      <c r="C741" t="s">
        <v>19</v>
      </c>
      <c r="D741" t="s">
        <v>20</v>
      </c>
      <c r="E741" t="s">
        <v>38</v>
      </c>
      <c r="F741" t="s">
        <v>22</v>
      </c>
      <c r="G741">
        <v>53</v>
      </c>
      <c r="H741">
        <v>4.4000000000000004</v>
      </c>
      <c r="I741">
        <v>4.8</v>
      </c>
      <c r="J741">
        <v>1</v>
      </c>
      <c r="K741" t="s">
        <v>35</v>
      </c>
      <c r="L741">
        <v>10</v>
      </c>
      <c r="M741">
        <v>3.8</v>
      </c>
      <c r="N741">
        <v>2.4</v>
      </c>
    </row>
    <row r="742" spans="1:14" x14ac:dyDescent="0.35">
      <c r="A742">
        <v>741</v>
      </c>
      <c r="B742">
        <v>29</v>
      </c>
      <c r="C742" t="s">
        <v>14</v>
      </c>
      <c r="D742" t="s">
        <v>36</v>
      </c>
      <c r="E742" t="s">
        <v>27</v>
      </c>
      <c r="F742" t="s">
        <v>22</v>
      </c>
      <c r="G742">
        <v>30</v>
      </c>
      <c r="H742">
        <v>6.8</v>
      </c>
      <c r="I742">
        <v>10</v>
      </c>
      <c r="J742">
        <v>0</v>
      </c>
      <c r="K742" t="s">
        <v>23</v>
      </c>
      <c r="L742">
        <v>2.6</v>
      </c>
      <c r="M742">
        <v>2.4</v>
      </c>
      <c r="N742">
        <v>8.6999999999999993</v>
      </c>
    </row>
    <row r="743" spans="1:14" x14ac:dyDescent="0.35">
      <c r="A743">
        <v>742</v>
      </c>
      <c r="B743">
        <v>24</v>
      </c>
      <c r="C743" t="s">
        <v>19</v>
      </c>
      <c r="D743" t="s">
        <v>33</v>
      </c>
      <c r="E743" t="s">
        <v>25</v>
      </c>
      <c r="F743" t="s">
        <v>22</v>
      </c>
      <c r="G743">
        <v>34</v>
      </c>
      <c r="H743">
        <v>6.7</v>
      </c>
      <c r="I743">
        <v>10</v>
      </c>
      <c r="J743">
        <v>1</v>
      </c>
      <c r="K743" t="s">
        <v>18</v>
      </c>
      <c r="L743">
        <v>5.6</v>
      </c>
      <c r="M743">
        <v>2.8</v>
      </c>
      <c r="N743">
        <v>7.2</v>
      </c>
    </row>
    <row r="744" spans="1:14" x14ac:dyDescent="0.35">
      <c r="A744">
        <v>743</v>
      </c>
      <c r="B744">
        <v>45</v>
      </c>
      <c r="C744" t="s">
        <v>14</v>
      </c>
      <c r="D744" t="s">
        <v>26</v>
      </c>
      <c r="E744" t="s">
        <v>16</v>
      </c>
      <c r="F744" t="s">
        <v>17</v>
      </c>
      <c r="G744">
        <v>40</v>
      </c>
      <c r="H744">
        <v>6.7</v>
      </c>
      <c r="I744">
        <v>9.5</v>
      </c>
      <c r="J744">
        <v>0</v>
      </c>
      <c r="K744" t="s">
        <v>23</v>
      </c>
      <c r="L744">
        <v>4.7</v>
      </c>
      <c r="M744">
        <v>3.6</v>
      </c>
      <c r="N744">
        <v>7.4</v>
      </c>
    </row>
    <row r="745" spans="1:14" x14ac:dyDescent="0.35">
      <c r="A745">
        <v>744</v>
      </c>
      <c r="B745">
        <v>40</v>
      </c>
      <c r="C745" t="s">
        <v>19</v>
      </c>
      <c r="D745" t="s">
        <v>33</v>
      </c>
      <c r="E745" t="s">
        <v>31</v>
      </c>
      <c r="F745" t="s">
        <v>22</v>
      </c>
      <c r="G745">
        <v>45</v>
      </c>
      <c r="H745">
        <v>5.7</v>
      </c>
      <c r="I745">
        <v>7.5</v>
      </c>
      <c r="J745">
        <v>0</v>
      </c>
      <c r="K745" t="s">
        <v>23</v>
      </c>
      <c r="L745">
        <v>5.5</v>
      </c>
      <c r="M745">
        <v>3.2</v>
      </c>
      <c r="N745">
        <v>6</v>
      </c>
    </row>
    <row r="746" spans="1:14" x14ac:dyDescent="0.35">
      <c r="A746">
        <v>745</v>
      </c>
      <c r="B746">
        <v>64</v>
      </c>
      <c r="C746" t="s">
        <v>14</v>
      </c>
      <c r="D746" t="s">
        <v>26</v>
      </c>
      <c r="E746" t="s">
        <v>16</v>
      </c>
      <c r="F746" t="s">
        <v>22</v>
      </c>
      <c r="G746">
        <v>49</v>
      </c>
      <c r="H746">
        <v>5.5</v>
      </c>
      <c r="I746">
        <v>6.9</v>
      </c>
      <c r="J746">
        <v>1</v>
      </c>
      <c r="K746" t="s">
        <v>18</v>
      </c>
      <c r="L746">
        <v>9.1999999999999993</v>
      </c>
      <c r="M746">
        <v>5.2</v>
      </c>
      <c r="N746">
        <v>3.8</v>
      </c>
    </row>
    <row r="747" spans="1:14" x14ac:dyDescent="0.35">
      <c r="A747">
        <v>746</v>
      </c>
      <c r="B747">
        <v>45</v>
      </c>
      <c r="C747" t="s">
        <v>19</v>
      </c>
      <c r="D747" t="s">
        <v>30</v>
      </c>
      <c r="E747" t="s">
        <v>38</v>
      </c>
      <c r="F747" t="s">
        <v>39</v>
      </c>
      <c r="G747">
        <v>39</v>
      </c>
      <c r="H747">
        <v>3.8</v>
      </c>
      <c r="I747">
        <v>5.4</v>
      </c>
      <c r="J747">
        <v>1</v>
      </c>
      <c r="K747" t="s">
        <v>41</v>
      </c>
      <c r="L747">
        <v>5.3</v>
      </c>
      <c r="M747">
        <v>4</v>
      </c>
      <c r="N747">
        <v>5</v>
      </c>
    </row>
    <row r="748" spans="1:14" x14ac:dyDescent="0.35">
      <c r="A748">
        <v>747</v>
      </c>
      <c r="B748">
        <v>57</v>
      </c>
      <c r="C748" t="s">
        <v>19</v>
      </c>
      <c r="D748" t="s">
        <v>30</v>
      </c>
      <c r="E748" t="s">
        <v>21</v>
      </c>
      <c r="F748" t="s">
        <v>22</v>
      </c>
      <c r="G748">
        <v>46</v>
      </c>
      <c r="H748">
        <v>6</v>
      </c>
      <c r="I748">
        <v>8</v>
      </c>
      <c r="J748">
        <v>1</v>
      </c>
      <c r="K748" t="s">
        <v>28</v>
      </c>
      <c r="L748">
        <v>4.7</v>
      </c>
      <c r="M748">
        <v>1.9</v>
      </c>
      <c r="N748">
        <v>6.6</v>
      </c>
    </row>
    <row r="749" spans="1:14" x14ac:dyDescent="0.35">
      <c r="A749">
        <v>748</v>
      </c>
      <c r="B749">
        <v>63</v>
      </c>
      <c r="C749" t="s">
        <v>14</v>
      </c>
      <c r="D749" t="s">
        <v>33</v>
      </c>
      <c r="E749" t="s">
        <v>38</v>
      </c>
      <c r="F749" t="s">
        <v>22</v>
      </c>
      <c r="G749">
        <v>38</v>
      </c>
      <c r="H749">
        <v>7.6</v>
      </c>
      <c r="I749">
        <v>9.3000000000000007</v>
      </c>
      <c r="J749">
        <v>0</v>
      </c>
      <c r="K749" t="s">
        <v>23</v>
      </c>
      <c r="L749">
        <v>6.6</v>
      </c>
      <c r="M749">
        <v>4</v>
      </c>
      <c r="N749">
        <v>6.4</v>
      </c>
    </row>
    <row r="750" spans="1:14" x14ac:dyDescent="0.35">
      <c r="A750">
        <v>749</v>
      </c>
      <c r="B750">
        <v>45</v>
      </c>
      <c r="C750" t="s">
        <v>14</v>
      </c>
      <c r="D750" t="s">
        <v>26</v>
      </c>
      <c r="E750" t="s">
        <v>21</v>
      </c>
      <c r="F750" t="s">
        <v>22</v>
      </c>
      <c r="G750">
        <v>40</v>
      </c>
      <c r="H750">
        <v>5.5</v>
      </c>
      <c r="I750">
        <v>7.8</v>
      </c>
      <c r="J750">
        <v>0</v>
      </c>
      <c r="K750" t="s">
        <v>23</v>
      </c>
      <c r="L750">
        <v>8.4</v>
      </c>
      <c r="M750">
        <v>3.9</v>
      </c>
      <c r="N750">
        <v>4.7</v>
      </c>
    </row>
    <row r="751" spans="1:14" x14ac:dyDescent="0.35">
      <c r="A751">
        <v>750</v>
      </c>
      <c r="B751">
        <v>27</v>
      </c>
      <c r="C751" t="s">
        <v>14</v>
      </c>
      <c r="D751" t="s">
        <v>26</v>
      </c>
      <c r="E751" t="s">
        <v>16</v>
      </c>
      <c r="F751" t="s">
        <v>17</v>
      </c>
      <c r="G751">
        <v>33</v>
      </c>
      <c r="H751">
        <v>5.6</v>
      </c>
      <c r="I751">
        <v>8.6</v>
      </c>
      <c r="J751">
        <v>0</v>
      </c>
      <c r="K751" t="s">
        <v>23</v>
      </c>
      <c r="L751">
        <v>5.5</v>
      </c>
      <c r="M751">
        <v>5.2</v>
      </c>
      <c r="N751">
        <v>6.5</v>
      </c>
    </row>
    <row r="752" spans="1:14" x14ac:dyDescent="0.35">
      <c r="A752">
        <v>751</v>
      </c>
      <c r="B752">
        <v>24</v>
      </c>
      <c r="C752" t="s">
        <v>14</v>
      </c>
      <c r="D752" t="s">
        <v>24</v>
      </c>
      <c r="E752" t="s">
        <v>16</v>
      </c>
      <c r="F752" t="s">
        <v>22</v>
      </c>
      <c r="G752">
        <v>37</v>
      </c>
      <c r="H752">
        <v>8.6</v>
      </c>
      <c r="I752">
        <v>7.9</v>
      </c>
      <c r="J752">
        <v>0</v>
      </c>
      <c r="K752" t="s">
        <v>23</v>
      </c>
      <c r="L752">
        <v>4.8</v>
      </c>
      <c r="M752">
        <v>2.8</v>
      </c>
      <c r="N752">
        <v>6.6</v>
      </c>
    </row>
    <row r="753" spans="1:14" x14ac:dyDescent="0.35">
      <c r="A753">
        <v>752</v>
      </c>
      <c r="B753">
        <v>34</v>
      </c>
      <c r="C753" t="s">
        <v>19</v>
      </c>
      <c r="D753" t="s">
        <v>33</v>
      </c>
      <c r="E753" t="s">
        <v>21</v>
      </c>
      <c r="F753" t="s">
        <v>22</v>
      </c>
      <c r="G753">
        <v>34</v>
      </c>
      <c r="H753">
        <v>6</v>
      </c>
      <c r="I753">
        <v>9</v>
      </c>
      <c r="J753">
        <v>0</v>
      </c>
      <c r="K753" t="s">
        <v>23</v>
      </c>
      <c r="L753">
        <v>1.5</v>
      </c>
      <c r="M753">
        <v>1.9</v>
      </c>
      <c r="N753">
        <v>8.6999999999999993</v>
      </c>
    </row>
    <row r="754" spans="1:14" x14ac:dyDescent="0.35">
      <c r="A754">
        <v>753</v>
      </c>
      <c r="B754">
        <v>35</v>
      </c>
      <c r="C754" t="s">
        <v>19</v>
      </c>
      <c r="D754" t="s">
        <v>37</v>
      </c>
      <c r="E754" t="s">
        <v>27</v>
      </c>
      <c r="F754" t="s">
        <v>39</v>
      </c>
      <c r="G754">
        <v>37</v>
      </c>
      <c r="H754">
        <v>6.7</v>
      </c>
      <c r="I754">
        <v>9.9</v>
      </c>
      <c r="J754">
        <v>0</v>
      </c>
      <c r="K754" t="s">
        <v>23</v>
      </c>
      <c r="L754">
        <v>5.7</v>
      </c>
      <c r="M754">
        <v>2.8</v>
      </c>
      <c r="N754">
        <v>7.1</v>
      </c>
    </row>
    <row r="755" spans="1:14" x14ac:dyDescent="0.35">
      <c r="A755">
        <v>754</v>
      </c>
      <c r="B755">
        <v>20</v>
      </c>
      <c r="C755" t="s">
        <v>14</v>
      </c>
      <c r="D755" t="s">
        <v>34</v>
      </c>
      <c r="E755" t="s">
        <v>31</v>
      </c>
      <c r="F755" t="s">
        <v>39</v>
      </c>
      <c r="G755">
        <v>53</v>
      </c>
      <c r="H755">
        <v>7</v>
      </c>
      <c r="I755">
        <v>8.6999999999999993</v>
      </c>
      <c r="J755">
        <v>0</v>
      </c>
      <c r="K755" t="s">
        <v>23</v>
      </c>
      <c r="L755">
        <v>8.5</v>
      </c>
      <c r="M755">
        <v>4.8</v>
      </c>
      <c r="N755">
        <v>5.0999999999999996</v>
      </c>
    </row>
    <row r="756" spans="1:14" x14ac:dyDescent="0.35">
      <c r="A756">
        <v>755</v>
      </c>
      <c r="B756">
        <v>35</v>
      </c>
      <c r="C756" t="s">
        <v>19</v>
      </c>
      <c r="D756" t="s">
        <v>36</v>
      </c>
      <c r="E756" t="s">
        <v>25</v>
      </c>
      <c r="F756" t="s">
        <v>17</v>
      </c>
      <c r="G756">
        <v>37</v>
      </c>
      <c r="H756">
        <v>6</v>
      </c>
      <c r="I756">
        <v>8.6999999999999993</v>
      </c>
      <c r="J756">
        <v>1</v>
      </c>
      <c r="K756" t="s">
        <v>35</v>
      </c>
      <c r="L756">
        <v>4.0999999999999996</v>
      </c>
      <c r="M756">
        <v>3.2</v>
      </c>
      <c r="N756">
        <v>7.3</v>
      </c>
    </row>
    <row r="757" spans="1:14" x14ac:dyDescent="0.35">
      <c r="A757">
        <v>756</v>
      </c>
      <c r="B757">
        <v>56</v>
      </c>
      <c r="C757" t="s">
        <v>19</v>
      </c>
      <c r="D757" t="s">
        <v>30</v>
      </c>
      <c r="E757" t="s">
        <v>16</v>
      </c>
      <c r="F757" t="s">
        <v>22</v>
      </c>
      <c r="G757">
        <v>66</v>
      </c>
      <c r="H757">
        <v>7.2</v>
      </c>
      <c r="I757">
        <v>7.1</v>
      </c>
      <c r="J757">
        <v>1</v>
      </c>
      <c r="K757" t="s">
        <v>35</v>
      </c>
      <c r="L757">
        <v>9.8000000000000007</v>
      </c>
      <c r="M757">
        <v>7.1</v>
      </c>
      <c r="N757">
        <v>3.6</v>
      </c>
    </row>
    <row r="758" spans="1:14" x14ac:dyDescent="0.35">
      <c r="A758">
        <v>757</v>
      </c>
      <c r="B758">
        <v>22</v>
      </c>
      <c r="C758" t="s">
        <v>19</v>
      </c>
      <c r="D758" t="s">
        <v>37</v>
      </c>
      <c r="E758" t="s">
        <v>31</v>
      </c>
      <c r="F758" t="s">
        <v>22</v>
      </c>
      <c r="G758">
        <v>48</v>
      </c>
      <c r="H758">
        <v>7.7</v>
      </c>
      <c r="I758">
        <v>8.1999999999999993</v>
      </c>
      <c r="J758">
        <v>0</v>
      </c>
      <c r="K758" t="s">
        <v>23</v>
      </c>
      <c r="L758">
        <v>10</v>
      </c>
      <c r="M758">
        <v>5.3</v>
      </c>
      <c r="N758">
        <v>4.0999999999999996</v>
      </c>
    </row>
    <row r="759" spans="1:14" x14ac:dyDescent="0.35">
      <c r="A759">
        <v>758</v>
      </c>
      <c r="B759">
        <v>50</v>
      </c>
      <c r="C759" t="s">
        <v>14</v>
      </c>
      <c r="D759" t="s">
        <v>30</v>
      </c>
      <c r="E759" t="s">
        <v>25</v>
      </c>
      <c r="F759" t="s">
        <v>22</v>
      </c>
      <c r="G759">
        <v>46</v>
      </c>
      <c r="H759">
        <v>7.6</v>
      </c>
      <c r="I759">
        <v>8.6</v>
      </c>
      <c r="J759">
        <v>0</v>
      </c>
      <c r="K759" t="s">
        <v>23</v>
      </c>
      <c r="L759">
        <v>6.1</v>
      </c>
      <c r="M759">
        <v>5.6</v>
      </c>
      <c r="N759">
        <v>6.2</v>
      </c>
    </row>
    <row r="760" spans="1:14" x14ac:dyDescent="0.35">
      <c r="A760">
        <v>759</v>
      </c>
      <c r="B760">
        <v>32</v>
      </c>
      <c r="C760" t="s">
        <v>14</v>
      </c>
      <c r="D760" t="s">
        <v>20</v>
      </c>
      <c r="E760" t="s">
        <v>38</v>
      </c>
      <c r="F760" t="s">
        <v>22</v>
      </c>
      <c r="G760">
        <v>38</v>
      </c>
      <c r="H760">
        <v>7.7</v>
      </c>
      <c r="I760">
        <v>9.1</v>
      </c>
      <c r="J760">
        <v>0</v>
      </c>
      <c r="K760" t="s">
        <v>23</v>
      </c>
      <c r="L760">
        <v>3</v>
      </c>
      <c r="M760">
        <v>4.9000000000000004</v>
      </c>
      <c r="N760">
        <v>8</v>
      </c>
    </row>
    <row r="761" spans="1:14" x14ac:dyDescent="0.35">
      <c r="A761">
        <v>760</v>
      </c>
      <c r="B761">
        <v>35</v>
      </c>
      <c r="C761" t="s">
        <v>14</v>
      </c>
      <c r="D761" t="s">
        <v>30</v>
      </c>
      <c r="E761" t="s">
        <v>25</v>
      </c>
      <c r="F761" t="s">
        <v>17</v>
      </c>
      <c r="G761">
        <v>50</v>
      </c>
      <c r="H761">
        <v>3.1</v>
      </c>
      <c r="I761">
        <v>3.1</v>
      </c>
      <c r="J761">
        <v>1</v>
      </c>
      <c r="K761" t="s">
        <v>35</v>
      </c>
      <c r="L761">
        <v>10</v>
      </c>
      <c r="M761">
        <v>4.9000000000000004</v>
      </c>
      <c r="N761">
        <v>1.6</v>
      </c>
    </row>
    <row r="762" spans="1:14" x14ac:dyDescent="0.35">
      <c r="A762">
        <v>761</v>
      </c>
      <c r="B762">
        <v>62</v>
      </c>
      <c r="C762" t="s">
        <v>19</v>
      </c>
      <c r="D762" t="s">
        <v>32</v>
      </c>
      <c r="E762" t="s">
        <v>16</v>
      </c>
      <c r="F762" t="s">
        <v>22</v>
      </c>
      <c r="G762">
        <v>40</v>
      </c>
      <c r="H762">
        <v>4.4000000000000004</v>
      </c>
      <c r="I762">
        <v>6.2</v>
      </c>
      <c r="J762">
        <v>1</v>
      </c>
      <c r="K762" t="s">
        <v>35</v>
      </c>
      <c r="L762">
        <v>6.3</v>
      </c>
      <c r="M762">
        <v>3.9</v>
      </c>
      <c r="N762">
        <v>4.9000000000000004</v>
      </c>
    </row>
    <row r="763" spans="1:14" x14ac:dyDescent="0.35">
      <c r="A763">
        <v>762</v>
      </c>
      <c r="B763">
        <v>40</v>
      </c>
      <c r="C763" t="s">
        <v>14</v>
      </c>
      <c r="D763" t="s">
        <v>30</v>
      </c>
      <c r="E763" t="s">
        <v>27</v>
      </c>
      <c r="F763" t="s">
        <v>39</v>
      </c>
      <c r="G763">
        <v>45</v>
      </c>
      <c r="H763">
        <v>5.4</v>
      </c>
      <c r="I763">
        <v>7.1</v>
      </c>
      <c r="J763">
        <v>1</v>
      </c>
      <c r="K763" t="s">
        <v>28</v>
      </c>
      <c r="L763">
        <v>7.3</v>
      </c>
      <c r="M763">
        <v>3.7</v>
      </c>
      <c r="N763">
        <v>4.9000000000000004</v>
      </c>
    </row>
    <row r="764" spans="1:14" x14ac:dyDescent="0.35">
      <c r="A764">
        <v>763</v>
      </c>
      <c r="B764">
        <v>21</v>
      </c>
      <c r="C764" t="s">
        <v>14</v>
      </c>
      <c r="D764" t="s">
        <v>24</v>
      </c>
      <c r="E764" t="s">
        <v>27</v>
      </c>
      <c r="F764" t="s">
        <v>22</v>
      </c>
      <c r="G764">
        <v>65</v>
      </c>
      <c r="H764">
        <v>5</v>
      </c>
      <c r="I764">
        <v>4.5</v>
      </c>
      <c r="J764">
        <v>1</v>
      </c>
      <c r="K764" t="s">
        <v>18</v>
      </c>
      <c r="L764">
        <v>10</v>
      </c>
      <c r="M764">
        <v>3.9</v>
      </c>
      <c r="N764">
        <v>2.2999999999999998</v>
      </c>
    </row>
    <row r="765" spans="1:14" x14ac:dyDescent="0.35">
      <c r="A765">
        <v>764</v>
      </c>
      <c r="B765">
        <v>46</v>
      </c>
      <c r="C765" t="s">
        <v>14</v>
      </c>
      <c r="D765" t="s">
        <v>37</v>
      </c>
      <c r="E765" t="s">
        <v>31</v>
      </c>
      <c r="F765" t="s">
        <v>22</v>
      </c>
      <c r="G765">
        <v>44</v>
      </c>
      <c r="H765">
        <v>5.0999999999999996</v>
      </c>
      <c r="I765">
        <v>6.8</v>
      </c>
      <c r="J765">
        <v>1</v>
      </c>
      <c r="K765" t="s">
        <v>28</v>
      </c>
      <c r="L765">
        <v>7.9</v>
      </c>
      <c r="M765">
        <v>7.5</v>
      </c>
      <c r="N765">
        <v>4.4000000000000004</v>
      </c>
    </row>
    <row r="766" spans="1:14" x14ac:dyDescent="0.35">
      <c r="A766">
        <v>765</v>
      </c>
      <c r="B766">
        <v>57</v>
      </c>
      <c r="C766" t="s">
        <v>19</v>
      </c>
      <c r="D766" t="s">
        <v>20</v>
      </c>
      <c r="E766" t="s">
        <v>38</v>
      </c>
      <c r="F766" t="s">
        <v>17</v>
      </c>
      <c r="G766">
        <v>54</v>
      </c>
      <c r="H766">
        <v>7.5</v>
      </c>
      <c r="I766">
        <v>7.8</v>
      </c>
      <c r="J766">
        <v>0</v>
      </c>
      <c r="K766" t="s">
        <v>23</v>
      </c>
      <c r="L766">
        <v>10</v>
      </c>
      <c r="M766">
        <v>4.7</v>
      </c>
      <c r="N766">
        <v>3.9</v>
      </c>
    </row>
    <row r="767" spans="1:14" x14ac:dyDescent="0.35">
      <c r="A767">
        <v>766</v>
      </c>
      <c r="B767">
        <v>45</v>
      </c>
      <c r="C767" t="s">
        <v>14</v>
      </c>
      <c r="D767" t="s">
        <v>26</v>
      </c>
      <c r="E767" t="s">
        <v>31</v>
      </c>
      <c r="F767" t="s">
        <v>22</v>
      </c>
      <c r="G767">
        <v>39</v>
      </c>
      <c r="H767">
        <v>6.4</v>
      </c>
      <c r="I767">
        <v>9.1</v>
      </c>
      <c r="J767">
        <v>0</v>
      </c>
      <c r="K767" t="s">
        <v>23</v>
      </c>
      <c r="L767">
        <v>3.7</v>
      </c>
      <c r="M767">
        <v>2.2000000000000002</v>
      </c>
      <c r="N767">
        <v>7.7</v>
      </c>
    </row>
    <row r="768" spans="1:14" x14ac:dyDescent="0.35">
      <c r="A768">
        <v>767</v>
      </c>
      <c r="B768">
        <v>57</v>
      </c>
      <c r="C768" t="s">
        <v>14</v>
      </c>
      <c r="D768" t="s">
        <v>26</v>
      </c>
      <c r="E768" t="s">
        <v>21</v>
      </c>
      <c r="F768" t="s">
        <v>39</v>
      </c>
      <c r="G768">
        <v>44</v>
      </c>
      <c r="H768">
        <v>6</v>
      </c>
      <c r="I768">
        <v>8.1</v>
      </c>
      <c r="J768">
        <v>1</v>
      </c>
      <c r="K768" t="s">
        <v>28</v>
      </c>
      <c r="L768">
        <v>4.9000000000000004</v>
      </c>
      <c r="M768">
        <v>2.4</v>
      </c>
      <c r="N768">
        <v>6.6</v>
      </c>
    </row>
    <row r="769" spans="1:14" x14ac:dyDescent="0.35">
      <c r="A769">
        <v>768</v>
      </c>
      <c r="B769">
        <v>44</v>
      </c>
      <c r="C769" t="s">
        <v>14</v>
      </c>
      <c r="D769" t="s">
        <v>20</v>
      </c>
      <c r="E769" t="s">
        <v>27</v>
      </c>
      <c r="F769" t="s">
        <v>39</v>
      </c>
      <c r="G769">
        <v>59</v>
      </c>
      <c r="H769">
        <v>5.9</v>
      </c>
      <c r="I769">
        <v>6.4</v>
      </c>
      <c r="J769">
        <v>1</v>
      </c>
      <c r="K769" t="s">
        <v>29</v>
      </c>
      <c r="L769">
        <v>9.9</v>
      </c>
      <c r="M769">
        <v>4.5999999999999996</v>
      </c>
      <c r="N769">
        <v>3.2</v>
      </c>
    </row>
    <row r="770" spans="1:14" x14ac:dyDescent="0.35">
      <c r="A770">
        <v>769</v>
      </c>
      <c r="B770">
        <v>30</v>
      </c>
      <c r="C770" t="s">
        <v>14</v>
      </c>
      <c r="D770" t="s">
        <v>15</v>
      </c>
      <c r="E770" t="s">
        <v>31</v>
      </c>
      <c r="F770" t="s">
        <v>22</v>
      </c>
      <c r="G770">
        <v>39</v>
      </c>
      <c r="H770">
        <v>5.6</v>
      </c>
      <c r="I770">
        <v>8</v>
      </c>
      <c r="J770">
        <v>1</v>
      </c>
      <c r="K770" t="s">
        <v>35</v>
      </c>
      <c r="L770">
        <v>5.2</v>
      </c>
      <c r="M770">
        <v>3.4</v>
      </c>
      <c r="N770">
        <v>6.4</v>
      </c>
    </row>
    <row r="771" spans="1:14" x14ac:dyDescent="0.35">
      <c r="A771">
        <v>770</v>
      </c>
      <c r="B771">
        <v>27</v>
      </c>
      <c r="C771" t="s">
        <v>19</v>
      </c>
      <c r="D771" t="s">
        <v>33</v>
      </c>
      <c r="E771" t="s">
        <v>21</v>
      </c>
      <c r="F771" t="s">
        <v>22</v>
      </c>
      <c r="G771">
        <v>59</v>
      </c>
      <c r="H771">
        <v>5.8</v>
      </c>
      <c r="I771">
        <v>6.4</v>
      </c>
      <c r="J771">
        <v>1</v>
      </c>
      <c r="K771" t="s">
        <v>18</v>
      </c>
      <c r="L771">
        <v>10</v>
      </c>
      <c r="M771">
        <v>6.8</v>
      </c>
      <c r="N771">
        <v>3.2</v>
      </c>
    </row>
    <row r="772" spans="1:14" x14ac:dyDescent="0.35">
      <c r="A772">
        <v>771</v>
      </c>
      <c r="B772">
        <v>27</v>
      </c>
      <c r="C772" t="s">
        <v>14</v>
      </c>
      <c r="D772" t="s">
        <v>15</v>
      </c>
      <c r="E772" t="s">
        <v>38</v>
      </c>
      <c r="F772" t="s">
        <v>22</v>
      </c>
      <c r="G772">
        <v>50</v>
      </c>
      <c r="H772">
        <v>8.3000000000000007</v>
      </c>
      <c r="I772">
        <v>7.1</v>
      </c>
      <c r="J772">
        <v>0</v>
      </c>
      <c r="K772" t="s">
        <v>23</v>
      </c>
      <c r="L772">
        <v>9.1</v>
      </c>
      <c r="M772">
        <v>7.2</v>
      </c>
      <c r="N772">
        <v>4</v>
      </c>
    </row>
    <row r="773" spans="1:14" x14ac:dyDescent="0.35">
      <c r="A773">
        <v>772</v>
      </c>
      <c r="B773">
        <v>52</v>
      </c>
      <c r="C773" t="s">
        <v>14</v>
      </c>
      <c r="D773" t="s">
        <v>37</v>
      </c>
      <c r="E773" t="s">
        <v>25</v>
      </c>
      <c r="F773" t="s">
        <v>17</v>
      </c>
      <c r="G773">
        <v>40</v>
      </c>
      <c r="H773">
        <v>3.6</v>
      </c>
      <c r="I773">
        <v>4.8</v>
      </c>
      <c r="J773">
        <v>1</v>
      </c>
      <c r="K773" t="s">
        <v>18</v>
      </c>
      <c r="L773">
        <v>5.8</v>
      </c>
      <c r="M773">
        <v>1.4</v>
      </c>
      <c r="N773">
        <v>4.5</v>
      </c>
    </row>
    <row r="774" spans="1:14" x14ac:dyDescent="0.35">
      <c r="A774">
        <v>773</v>
      </c>
      <c r="B774">
        <v>26</v>
      </c>
      <c r="C774" t="s">
        <v>19</v>
      </c>
      <c r="D774" t="s">
        <v>30</v>
      </c>
      <c r="E774" t="s">
        <v>31</v>
      </c>
      <c r="F774" t="s">
        <v>22</v>
      </c>
      <c r="G774">
        <v>50</v>
      </c>
      <c r="H774">
        <v>8.1</v>
      </c>
      <c r="I774">
        <v>7.3</v>
      </c>
      <c r="J774">
        <v>0</v>
      </c>
      <c r="K774" t="s">
        <v>23</v>
      </c>
      <c r="L774">
        <v>7.7</v>
      </c>
      <c r="M774">
        <v>6.5</v>
      </c>
      <c r="N774">
        <v>4.8</v>
      </c>
    </row>
    <row r="775" spans="1:14" x14ac:dyDescent="0.35">
      <c r="A775">
        <v>774</v>
      </c>
      <c r="B775">
        <v>57</v>
      </c>
      <c r="C775" t="s">
        <v>14</v>
      </c>
      <c r="D775" t="s">
        <v>26</v>
      </c>
      <c r="E775" t="s">
        <v>21</v>
      </c>
      <c r="F775" t="s">
        <v>17</v>
      </c>
      <c r="G775">
        <v>52</v>
      </c>
      <c r="H775">
        <v>9</v>
      </c>
      <c r="I775">
        <v>5.8</v>
      </c>
      <c r="J775">
        <v>0</v>
      </c>
      <c r="K775" t="s">
        <v>23</v>
      </c>
      <c r="L775">
        <v>9.8000000000000007</v>
      </c>
      <c r="M775">
        <v>7.3</v>
      </c>
      <c r="N775">
        <v>3</v>
      </c>
    </row>
    <row r="776" spans="1:14" x14ac:dyDescent="0.35">
      <c r="A776">
        <v>775</v>
      </c>
      <c r="B776">
        <v>40</v>
      </c>
      <c r="C776" t="s">
        <v>14</v>
      </c>
      <c r="D776" t="s">
        <v>24</v>
      </c>
      <c r="E776" t="s">
        <v>27</v>
      </c>
      <c r="F776" t="s">
        <v>22</v>
      </c>
      <c r="G776">
        <v>49</v>
      </c>
      <c r="H776">
        <v>8.1</v>
      </c>
      <c r="I776">
        <v>7.4</v>
      </c>
      <c r="J776">
        <v>0</v>
      </c>
      <c r="K776" t="s">
        <v>23</v>
      </c>
      <c r="L776">
        <v>9.6</v>
      </c>
      <c r="M776">
        <v>4.4000000000000004</v>
      </c>
      <c r="N776">
        <v>3.9</v>
      </c>
    </row>
    <row r="777" spans="1:14" x14ac:dyDescent="0.35">
      <c r="A777">
        <v>776</v>
      </c>
      <c r="B777">
        <v>27</v>
      </c>
      <c r="C777" t="s">
        <v>19</v>
      </c>
      <c r="D777" t="s">
        <v>15</v>
      </c>
      <c r="E777" t="s">
        <v>25</v>
      </c>
      <c r="F777" t="s">
        <v>17</v>
      </c>
      <c r="G777">
        <v>32</v>
      </c>
      <c r="H777">
        <v>4.7</v>
      </c>
      <c r="I777">
        <v>7.4</v>
      </c>
      <c r="J777">
        <v>1</v>
      </c>
      <c r="K777" t="s">
        <v>29</v>
      </c>
      <c r="L777">
        <v>3</v>
      </c>
      <c r="M777">
        <v>1.9</v>
      </c>
      <c r="N777">
        <v>7.2</v>
      </c>
    </row>
    <row r="778" spans="1:14" x14ac:dyDescent="0.35">
      <c r="A778">
        <v>777</v>
      </c>
      <c r="B778">
        <v>40</v>
      </c>
      <c r="C778" t="s">
        <v>14</v>
      </c>
      <c r="D778" t="s">
        <v>30</v>
      </c>
      <c r="E778" t="s">
        <v>31</v>
      </c>
      <c r="F778" t="s">
        <v>17</v>
      </c>
      <c r="G778">
        <v>39</v>
      </c>
      <c r="H778">
        <v>5.5</v>
      </c>
      <c r="I778">
        <v>7.8</v>
      </c>
      <c r="J778">
        <v>0</v>
      </c>
      <c r="K778" t="s">
        <v>23</v>
      </c>
      <c r="L778">
        <v>3.9</v>
      </c>
      <c r="M778">
        <v>3.9</v>
      </c>
      <c r="N778">
        <v>6.9</v>
      </c>
    </row>
    <row r="779" spans="1:14" x14ac:dyDescent="0.35">
      <c r="A779">
        <v>778</v>
      </c>
      <c r="B779">
        <v>39</v>
      </c>
      <c r="C779" t="s">
        <v>14</v>
      </c>
      <c r="D779" t="s">
        <v>36</v>
      </c>
      <c r="E779" t="s">
        <v>27</v>
      </c>
      <c r="F779" t="s">
        <v>22</v>
      </c>
      <c r="G779">
        <v>43</v>
      </c>
      <c r="H779">
        <v>7.7</v>
      </c>
      <c r="I779">
        <v>8.6</v>
      </c>
      <c r="J779">
        <v>0</v>
      </c>
      <c r="K779" t="s">
        <v>23</v>
      </c>
      <c r="L779">
        <v>7.3</v>
      </c>
      <c r="M779">
        <v>3.7</v>
      </c>
      <c r="N779">
        <v>5.7</v>
      </c>
    </row>
    <row r="780" spans="1:14" x14ac:dyDescent="0.35">
      <c r="A780">
        <v>779</v>
      </c>
      <c r="B780">
        <v>27</v>
      </c>
      <c r="C780" t="s">
        <v>14</v>
      </c>
      <c r="D780" t="s">
        <v>33</v>
      </c>
      <c r="E780" t="s">
        <v>25</v>
      </c>
      <c r="F780" t="s">
        <v>22</v>
      </c>
      <c r="G780">
        <v>44</v>
      </c>
      <c r="H780">
        <v>5.8</v>
      </c>
      <c r="I780">
        <v>7.8</v>
      </c>
      <c r="J780">
        <v>1</v>
      </c>
      <c r="K780" t="s">
        <v>28</v>
      </c>
      <c r="L780">
        <v>6.6</v>
      </c>
      <c r="M780">
        <v>6</v>
      </c>
      <c r="N780">
        <v>5.6</v>
      </c>
    </row>
    <row r="781" spans="1:14" x14ac:dyDescent="0.35">
      <c r="A781">
        <v>780</v>
      </c>
      <c r="B781">
        <v>50</v>
      </c>
      <c r="C781" t="s">
        <v>19</v>
      </c>
      <c r="D781" t="s">
        <v>20</v>
      </c>
      <c r="E781" t="s">
        <v>16</v>
      </c>
      <c r="F781" t="s">
        <v>22</v>
      </c>
      <c r="G781">
        <v>49</v>
      </c>
      <c r="H781">
        <v>5.4</v>
      </c>
      <c r="I781">
        <v>6.8</v>
      </c>
      <c r="J781">
        <v>1</v>
      </c>
      <c r="K781" t="s">
        <v>18</v>
      </c>
      <c r="L781">
        <v>9.8000000000000007</v>
      </c>
      <c r="M781">
        <v>5.8</v>
      </c>
      <c r="N781">
        <v>3.5</v>
      </c>
    </row>
    <row r="782" spans="1:14" x14ac:dyDescent="0.35">
      <c r="A782">
        <v>781</v>
      </c>
      <c r="B782">
        <v>48</v>
      </c>
      <c r="C782" t="s">
        <v>19</v>
      </c>
      <c r="D782" t="s">
        <v>30</v>
      </c>
      <c r="E782" t="s">
        <v>27</v>
      </c>
      <c r="F782" t="s">
        <v>22</v>
      </c>
      <c r="G782">
        <v>46</v>
      </c>
      <c r="H782">
        <v>6</v>
      </c>
      <c r="I782">
        <v>8</v>
      </c>
      <c r="J782">
        <v>1</v>
      </c>
      <c r="K782" t="s">
        <v>35</v>
      </c>
      <c r="L782">
        <v>6.3</v>
      </c>
      <c r="M782">
        <v>3.2</v>
      </c>
      <c r="N782">
        <v>5.9</v>
      </c>
    </row>
    <row r="783" spans="1:14" x14ac:dyDescent="0.35">
      <c r="A783">
        <v>782</v>
      </c>
      <c r="B783">
        <v>28</v>
      </c>
      <c r="C783" t="s">
        <v>19</v>
      </c>
      <c r="D783" t="s">
        <v>33</v>
      </c>
      <c r="E783" t="s">
        <v>16</v>
      </c>
      <c r="F783" t="s">
        <v>22</v>
      </c>
      <c r="G783">
        <v>34</v>
      </c>
      <c r="H783">
        <v>4.5</v>
      </c>
      <c r="I783">
        <v>6.9</v>
      </c>
      <c r="J783">
        <v>0</v>
      </c>
      <c r="K783" t="s">
        <v>23</v>
      </c>
      <c r="L783">
        <v>2.9</v>
      </c>
      <c r="M783">
        <v>3.3</v>
      </c>
      <c r="N783">
        <v>7</v>
      </c>
    </row>
    <row r="784" spans="1:14" x14ac:dyDescent="0.35">
      <c r="A784">
        <v>783</v>
      </c>
      <c r="B784">
        <v>34</v>
      </c>
      <c r="C784" t="s">
        <v>19</v>
      </c>
      <c r="D784" t="s">
        <v>33</v>
      </c>
      <c r="E784" t="s">
        <v>38</v>
      </c>
      <c r="F784" t="s">
        <v>22</v>
      </c>
      <c r="G784">
        <v>48</v>
      </c>
      <c r="H784">
        <v>6</v>
      </c>
      <c r="I784">
        <v>7.7</v>
      </c>
      <c r="J784">
        <v>0</v>
      </c>
      <c r="K784" t="s">
        <v>23</v>
      </c>
      <c r="L784">
        <v>7.3</v>
      </c>
      <c r="M784">
        <v>4.5</v>
      </c>
      <c r="N784">
        <v>5.2</v>
      </c>
    </row>
    <row r="785" spans="1:14" x14ac:dyDescent="0.35">
      <c r="A785">
        <v>784</v>
      </c>
      <c r="B785">
        <v>49</v>
      </c>
      <c r="C785" t="s">
        <v>14</v>
      </c>
      <c r="D785" t="s">
        <v>26</v>
      </c>
      <c r="E785" t="s">
        <v>31</v>
      </c>
      <c r="F785" t="s">
        <v>39</v>
      </c>
      <c r="G785">
        <v>49</v>
      </c>
      <c r="H785">
        <v>4.4000000000000004</v>
      </c>
      <c r="I785">
        <v>5.2</v>
      </c>
      <c r="J785">
        <v>1</v>
      </c>
      <c r="K785" t="s">
        <v>35</v>
      </c>
      <c r="L785">
        <v>9.3000000000000007</v>
      </c>
      <c r="M785">
        <v>2.8</v>
      </c>
      <c r="N785">
        <v>3</v>
      </c>
    </row>
    <row r="786" spans="1:14" x14ac:dyDescent="0.35">
      <c r="A786">
        <v>785</v>
      </c>
      <c r="B786">
        <v>45</v>
      </c>
      <c r="C786" t="s">
        <v>14</v>
      </c>
      <c r="D786" t="s">
        <v>26</v>
      </c>
      <c r="E786" t="s">
        <v>21</v>
      </c>
      <c r="F786" t="s">
        <v>39</v>
      </c>
      <c r="G786">
        <v>49</v>
      </c>
      <c r="H786">
        <v>7.3</v>
      </c>
      <c r="I786">
        <v>8.6999999999999993</v>
      </c>
      <c r="J786">
        <v>0</v>
      </c>
      <c r="K786" t="s">
        <v>23</v>
      </c>
      <c r="L786">
        <v>8</v>
      </c>
      <c r="M786">
        <v>3.5</v>
      </c>
      <c r="N786">
        <v>5.4</v>
      </c>
    </row>
    <row r="787" spans="1:14" x14ac:dyDescent="0.35">
      <c r="A787">
        <v>786</v>
      </c>
      <c r="B787">
        <v>29</v>
      </c>
      <c r="C787" t="s">
        <v>19</v>
      </c>
      <c r="D787" t="s">
        <v>37</v>
      </c>
      <c r="E787" t="s">
        <v>31</v>
      </c>
      <c r="F787" t="s">
        <v>17</v>
      </c>
      <c r="G787">
        <v>53</v>
      </c>
      <c r="H787">
        <v>4.9000000000000004</v>
      </c>
      <c r="I787">
        <v>5.6</v>
      </c>
      <c r="J787">
        <v>1</v>
      </c>
      <c r="K787" t="s">
        <v>18</v>
      </c>
      <c r="L787">
        <v>9.4</v>
      </c>
      <c r="M787">
        <v>4.3</v>
      </c>
      <c r="N787">
        <v>3.1</v>
      </c>
    </row>
    <row r="788" spans="1:14" x14ac:dyDescent="0.35">
      <c r="A788">
        <v>787</v>
      </c>
      <c r="B788">
        <v>48</v>
      </c>
      <c r="C788" t="s">
        <v>19</v>
      </c>
      <c r="D788" t="s">
        <v>36</v>
      </c>
      <c r="E788" t="s">
        <v>27</v>
      </c>
      <c r="F788" t="s">
        <v>22</v>
      </c>
      <c r="G788">
        <v>51</v>
      </c>
      <c r="H788">
        <v>6.3</v>
      </c>
      <c r="I788">
        <v>7.8</v>
      </c>
      <c r="J788">
        <v>1</v>
      </c>
      <c r="K788" t="s">
        <v>35</v>
      </c>
      <c r="L788">
        <v>8.3000000000000007</v>
      </c>
      <c r="M788">
        <v>5.2</v>
      </c>
      <c r="N788">
        <v>4.8</v>
      </c>
    </row>
    <row r="789" spans="1:14" x14ac:dyDescent="0.35">
      <c r="A789">
        <v>788</v>
      </c>
      <c r="B789">
        <v>35</v>
      </c>
      <c r="C789" t="s">
        <v>14</v>
      </c>
      <c r="D789" t="s">
        <v>20</v>
      </c>
      <c r="E789" t="s">
        <v>16</v>
      </c>
      <c r="F789" t="s">
        <v>17</v>
      </c>
      <c r="G789">
        <v>48</v>
      </c>
      <c r="H789">
        <v>5.5</v>
      </c>
      <c r="I789">
        <v>7</v>
      </c>
      <c r="J789">
        <v>1</v>
      </c>
      <c r="K789" t="s">
        <v>18</v>
      </c>
      <c r="L789">
        <v>9.8000000000000007</v>
      </c>
      <c r="M789">
        <v>5.9</v>
      </c>
      <c r="N789">
        <v>3.6</v>
      </c>
    </row>
    <row r="790" spans="1:14" x14ac:dyDescent="0.35">
      <c r="A790">
        <v>789</v>
      </c>
      <c r="B790">
        <v>55</v>
      </c>
      <c r="C790" t="s">
        <v>19</v>
      </c>
      <c r="D790" t="s">
        <v>33</v>
      </c>
      <c r="E790" t="s">
        <v>16</v>
      </c>
      <c r="F790" t="s">
        <v>22</v>
      </c>
      <c r="G790">
        <v>44</v>
      </c>
      <c r="H790">
        <v>6.8</v>
      </c>
      <c r="I790">
        <v>9.3000000000000007</v>
      </c>
      <c r="J790">
        <v>0</v>
      </c>
      <c r="K790" t="s">
        <v>23</v>
      </c>
      <c r="L790">
        <v>8</v>
      </c>
      <c r="M790">
        <v>6.1</v>
      </c>
      <c r="N790">
        <v>5.6</v>
      </c>
    </row>
    <row r="791" spans="1:14" x14ac:dyDescent="0.35">
      <c r="A791">
        <v>790</v>
      </c>
      <c r="B791">
        <v>39</v>
      </c>
      <c r="C791" t="s">
        <v>14</v>
      </c>
      <c r="D791" t="s">
        <v>37</v>
      </c>
      <c r="E791" t="s">
        <v>25</v>
      </c>
      <c r="F791" t="s">
        <v>22</v>
      </c>
      <c r="G791">
        <v>31</v>
      </c>
      <c r="H791">
        <v>7.4</v>
      </c>
      <c r="I791">
        <v>10</v>
      </c>
      <c r="J791">
        <v>0</v>
      </c>
      <c r="K791" t="s">
        <v>23</v>
      </c>
      <c r="L791">
        <v>1.7</v>
      </c>
      <c r="M791">
        <v>1.7</v>
      </c>
      <c r="N791">
        <v>9.1</v>
      </c>
    </row>
    <row r="792" spans="1:14" x14ac:dyDescent="0.35">
      <c r="A792">
        <v>791</v>
      </c>
      <c r="B792">
        <v>64</v>
      </c>
      <c r="C792" t="s">
        <v>14</v>
      </c>
      <c r="D792" t="s">
        <v>32</v>
      </c>
      <c r="E792" t="s">
        <v>31</v>
      </c>
      <c r="F792" t="s">
        <v>22</v>
      </c>
      <c r="G792">
        <v>48</v>
      </c>
      <c r="H792">
        <v>6.6</v>
      </c>
      <c r="I792">
        <v>8.6</v>
      </c>
      <c r="J792">
        <v>1</v>
      </c>
      <c r="K792" t="s">
        <v>18</v>
      </c>
      <c r="L792">
        <v>9.6</v>
      </c>
      <c r="M792">
        <v>3.4</v>
      </c>
      <c r="N792">
        <v>4.5</v>
      </c>
    </row>
    <row r="793" spans="1:14" x14ac:dyDescent="0.35">
      <c r="A793">
        <v>792</v>
      </c>
      <c r="B793">
        <v>56</v>
      </c>
      <c r="C793" t="s">
        <v>14</v>
      </c>
      <c r="D793" t="s">
        <v>15</v>
      </c>
      <c r="E793" t="s">
        <v>31</v>
      </c>
      <c r="F793" t="s">
        <v>22</v>
      </c>
      <c r="G793">
        <v>46</v>
      </c>
      <c r="H793">
        <v>5.0999999999999996</v>
      </c>
      <c r="I793">
        <v>6.6</v>
      </c>
      <c r="J793">
        <v>1</v>
      </c>
      <c r="K793" t="s">
        <v>29</v>
      </c>
      <c r="L793">
        <v>8.6</v>
      </c>
      <c r="M793">
        <v>3.9</v>
      </c>
      <c r="N793">
        <v>4</v>
      </c>
    </row>
    <row r="794" spans="1:14" x14ac:dyDescent="0.35">
      <c r="A794">
        <v>793</v>
      </c>
      <c r="B794">
        <v>41</v>
      </c>
      <c r="C794" t="s">
        <v>14</v>
      </c>
      <c r="D794" t="s">
        <v>34</v>
      </c>
      <c r="E794" t="s">
        <v>27</v>
      </c>
      <c r="F794" t="s">
        <v>22</v>
      </c>
      <c r="G794">
        <v>47</v>
      </c>
      <c r="H794">
        <v>5.4</v>
      </c>
      <c r="I794">
        <v>6.8</v>
      </c>
      <c r="J794">
        <v>1</v>
      </c>
      <c r="K794" t="s">
        <v>18</v>
      </c>
      <c r="L794">
        <v>9.6</v>
      </c>
      <c r="M794">
        <v>4.4000000000000004</v>
      </c>
      <c r="N794">
        <v>3.6</v>
      </c>
    </row>
    <row r="795" spans="1:14" x14ac:dyDescent="0.35">
      <c r="A795">
        <v>794</v>
      </c>
      <c r="B795">
        <v>26</v>
      </c>
      <c r="C795" t="s">
        <v>19</v>
      </c>
      <c r="D795" t="s">
        <v>33</v>
      </c>
      <c r="E795" t="s">
        <v>16</v>
      </c>
      <c r="F795" t="s">
        <v>22</v>
      </c>
      <c r="G795">
        <v>34</v>
      </c>
      <c r="H795">
        <v>9</v>
      </c>
      <c r="I795">
        <v>7.6</v>
      </c>
      <c r="J795">
        <v>0</v>
      </c>
      <c r="K795" t="s">
        <v>23</v>
      </c>
      <c r="L795">
        <v>4</v>
      </c>
      <c r="M795">
        <v>2.4</v>
      </c>
      <c r="N795">
        <v>6.8</v>
      </c>
    </row>
    <row r="796" spans="1:14" x14ac:dyDescent="0.35">
      <c r="A796">
        <v>795</v>
      </c>
      <c r="B796">
        <v>42</v>
      </c>
      <c r="C796" t="s">
        <v>19</v>
      </c>
      <c r="D796" t="s">
        <v>37</v>
      </c>
      <c r="E796" t="s">
        <v>27</v>
      </c>
      <c r="F796" t="s">
        <v>39</v>
      </c>
      <c r="G796">
        <v>36</v>
      </c>
      <c r="H796">
        <v>7.6</v>
      </c>
      <c r="I796">
        <v>9.5</v>
      </c>
      <c r="J796">
        <v>0</v>
      </c>
      <c r="K796" t="s">
        <v>23</v>
      </c>
      <c r="L796">
        <v>3.8</v>
      </c>
      <c r="M796">
        <v>3.3</v>
      </c>
      <c r="N796">
        <v>7.8</v>
      </c>
    </row>
    <row r="797" spans="1:14" x14ac:dyDescent="0.35">
      <c r="A797">
        <v>796</v>
      </c>
      <c r="B797">
        <v>60</v>
      </c>
      <c r="C797" t="s">
        <v>14</v>
      </c>
      <c r="D797" t="s">
        <v>36</v>
      </c>
      <c r="E797" t="s">
        <v>27</v>
      </c>
      <c r="F797" t="s">
        <v>22</v>
      </c>
      <c r="G797">
        <v>53</v>
      </c>
      <c r="H797">
        <v>5.9</v>
      </c>
      <c r="I797">
        <v>7.1</v>
      </c>
      <c r="J797">
        <v>1</v>
      </c>
      <c r="K797" t="s">
        <v>18</v>
      </c>
      <c r="L797">
        <v>9.4</v>
      </c>
      <c r="M797">
        <v>6</v>
      </c>
      <c r="N797">
        <v>3.8</v>
      </c>
    </row>
    <row r="798" spans="1:14" x14ac:dyDescent="0.35">
      <c r="A798">
        <v>797</v>
      </c>
      <c r="B798">
        <v>59</v>
      </c>
      <c r="C798" t="s">
        <v>14</v>
      </c>
      <c r="D798" t="s">
        <v>26</v>
      </c>
      <c r="E798" t="s">
        <v>38</v>
      </c>
      <c r="F798" t="s">
        <v>39</v>
      </c>
      <c r="G798">
        <v>44</v>
      </c>
      <c r="H798">
        <v>5.3</v>
      </c>
      <c r="I798">
        <v>7.1</v>
      </c>
      <c r="J798">
        <v>1</v>
      </c>
      <c r="K798" t="s">
        <v>35</v>
      </c>
      <c r="L798">
        <v>7.5</v>
      </c>
      <c r="M798">
        <v>4</v>
      </c>
      <c r="N798">
        <v>4.8</v>
      </c>
    </row>
    <row r="799" spans="1:14" x14ac:dyDescent="0.35">
      <c r="A799">
        <v>798</v>
      </c>
      <c r="B799">
        <v>48</v>
      </c>
      <c r="C799" t="s">
        <v>19</v>
      </c>
      <c r="D799" t="s">
        <v>33</v>
      </c>
      <c r="E799" t="s">
        <v>16</v>
      </c>
      <c r="F799" t="s">
        <v>22</v>
      </c>
      <c r="G799">
        <v>50</v>
      </c>
      <c r="H799">
        <v>4</v>
      </c>
      <c r="I799">
        <v>4.5999999999999996</v>
      </c>
      <c r="J799">
        <v>1</v>
      </c>
      <c r="K799" t="s">
        <v>35</v>
      </c>
      <c r="L799">
        <v>10</v>
      </c>
      <c r="M799">
        <v>5.9</v>
      </c>
      <c r="N799">
        <v>2.2999999999999998</v>
      </c>
    </row>
    <row r="800" spans="1:14" x14ac:dyDescent="0.35">
      <c r="A800">
        <v>799</v>
      </c>
      <c r="B800">
        <v>35</v>
      </c>
      <c r="C800" t="s">
        <v>14</v>
      </c>
      <c r="D800" t="s">
        <v>33</v>
      </c>
      <c r="E800" t="s">
        <v>27</v>
      </c>
      <c r="F800" t="s">
        <v>22</v>
      </c>
      <c r="G800">
        <v>45</v>
      </c>
      <c r="H800">
        <v>7.9</v>
      </c>
      <c r="I800">
        <v>8.1999999999999993</v>
      </c>
      <c r="J800">
        <v>0</v>
      </c>
      <c r="K800" t="s">
        <v>23</v>
      </c>
      <c r="L800">
        <v>8.5</v>
      </c>
      <c r="M800">
        <v>6</v>
      </c>
      <c r="N800">
        <v>4.9000000000000004</v>
      </c>
    </row>
    <row r="801" spans="1:14" x14ac:dyDescent="0.35">
      <c r="A801">
        <v>800</v>
      </c>
      <c r="B801">
        <v>57</v>
      </c>
      <c r="C801" t="s">
        <v>19</v>
      </c>
      <c r="D801" t="s">
        <v>30</v>
      </c>
      <c r="E801" t="s">
        <v>16</v>
      </c>
      <c r="F801" t="s">
        <v>22</v>
      </c>
      <c r="G801">
        <v>45</v>
      </c>
      <c r="H801">
        <v>5.0999999999999996</v>
      </c>
      <c r="I801">
        <v>6.7</v>
      </c>
      <c r="J801">
        <v>1</v>
      </c>
      <c r="K801" t="s">
        <v>18</v>
      </c>
      <c r="L801">
        <v>7.7</v>
      </c>
      <c r="M801">
        <v>4.5999999999999996</v>
      </c>
      <c r="N801">
        <v>4.5</v>
      </c>
    </row>
    <row r="802" spans="1:14" x14ac:dyDescent="0.35">
      <c r="A802">
        <v>801</v>
      </c>
      <c r="B802">
        <v>47</v>
      </c>
      <c r="C802" t="s">
        <v>14</v>
      </c>
      <c r="D802" t="s">
        <v>36</v>
      </c>
      <c r="E802" t="s">
        <v>27</v>
      </c>
      <c r="F802" t="s">
        <v>17</v>
      </c>
      <c r="G802">
        <v>52</v>
      </c>
      <c r="H802">
        <v>7.8</v>
      </c>
      <c r="I802">
        <v>7.6</v>
      </c>
      <c r="J802">
        <v>0</v>
      </c>
      <c r="K802" t="s">
        <v>23</v>
      </c>
      <c r="L802">
        <v>9.1</v>
      </c>
      <c r="M802">
        <v>3.7</v>
      </c>
      <c r="N802">
        <v>4.3</v>
      </c>
    </row>
    <row r="803" spans="1:14" x14ac:dyDescent="0.35">
      <c r="A803">
        <v>802</v>
      </c>
      <c r="B803">
        <v>57</v>
      </c>
      <c r="C803" t="s">
        <v>19</v>
      </c>
      <c r="D803" t="s">
        <v>20</v>
      </c>
      <c r="E803" t="s">
        <v>21</v>
      </c>
      <c r="F803" t="s">
        <v>22</v>
      </c>
      <c r="G803">
        <v>40</v>
      </c>
      <c r="H803">
        <v>7.4</v>
      </c>
      <c r="I803">
        <v>9.3000000000000007</v>
      </c>
      <c r="J803">
        <v>0</v>
      </c>
      <c r="K803" t="s">
        <v>23</v>
      </c>
      <c r="L803">
        <v>6.3</v>
      </c>
      <c r="M803">
        <v>3.8</v>
      </c>
      <c r="N803">
        <v>6.5</v>
      </c>
    </row>
    <row r="804" spans="1:14" x14ac:dyDescent="0.35">
      <c r="A804">
        <v>803</v>
      </c>
      <c r="B804">
        <v>50</v>
      </c>
      <c r="C804" t="s">
        <v>14</v>
      </c>
      <c r="D804" t="s">
        <v>26</v>
      </c>
      <c r="E804" t="s">
        <v>27</v>
      </c>
      <c r="F804" t="s">
        <v>22</v>
      </c>
      <c r="G804">
        <v>45</v>
      </c>
      <c r="H804">
        <v>8.1999999999999993</v>
      </c>
      <c r="I804">
        <v>7.7</v>
      </c>
      <c r="J804">
        <v>0</v>
      </c>
      <c r="K804" t="s">
        <v>23</v>
      </c>
      <c r="L804">
        <v>6.9</v>
      </c>
      <c r="M804">
        <v>5.5</v>
      </c>
      <c r="N804">
        <v>5.4</v>
      </c>
    </row>
    <row r="805" spans="1:14" x14ac:dyDescent="0.35">
      <c r="A805">
        <v>804</v>
      </c>
      <c r="B805">
        <v>33</v>
      </c>
      <c r="C805" t="s">
        <v>14</v>
      </c>
      <c r="D805" t="s">
        <v>33</v>
      </c>
      <c r="E805" t="s">
        <v>27</v>
      </c>
      <c r="F805" t="s">
        <v>22</v>
      </c>
      <c r="G805">
        <v>41</v>
      </c>
      <c r="H805">
        <v>7.3</v>
      </c>
      <c r="I805">
        <v>9.4</v>
      </c>
      <c r="J805">
        <v>0</v>
      </c>
      <c r="K805" t="s">
        <v>23</v>
      </c>
      <c r="L805">
        <v>7.5</v>
      </c>
      <c r="M805">
        <v>5.3</v>
      </c>
      <c r="N805">
        <v>5.9</v>
      </c>
    </row>
    <row r="806" spans="1:14" x14ac:dyDescent="0.35">
      <c r="A806">
        <v>805</v>
      </c>
      <c r="B806">
        <v>52</v>
      </c>
      <c r="C806" t="s">
        <v>14</v>
      </c>
      <c r="D806" t="s">
        <v>15</v>
      </c>
      <c r="E806" t="s">
        <v>21</v>
      </c>
      <c r="F806" t="s">
        <v>22</v>
      </c>
      <c r="G806">
        <v>41</v>
      </c>
      <c r="H806">
        <v>5.9</v>
      </c>
      <c r="I806">
        <v>8.1999999999999993</v>
      </c>
      <c r="J806">
        <v>1</v>
      </c>
      <c r="K806" t="s">
        <v>28</v>
      </c>
      <c r="L806">
        <v>4.3</v>
      </c>
      <c r="M806">
        <v>2.2000000000000002</v>
      </c>
      <c r="N806">
        <v>7</v>
      </c>
    </row>
    <row r="807" spans="1:14" x14ac:dyDescent="0.35">
      <c r="A807">
        <v>806</v>
      </c>
      <c r="B807">
        <v>28</v>
      </c>
      <c r="C807" t="s">
        <v>14</v>
      </c>
      <c r="D807" t="s">
        <v>26</v>
      </c>
      <c r="E807" t="s">
        <v>31</v>
      </c>
      <c r="F807" t="s">
        <v>17</v>
      </c>
      <c r="G807">
        <v>42</v>
      </c>
      <c r="H807">
        <v>6.2</v>
      </c>
      <c r="I807">
        <v>8.6</v>
      </c>
      <c r="J807">
        <v>0</v>
      </c>
      <c r="K807" t="s">
        <v>23</v>
      </c>
      <c r="L807">
        <v>6.8</v>
      </c>
      <c r="M807">
        <v>5.7</v>
      </c>
      <c r="N807">
        <v>5.9</v>
      </c>
    </row>
    <row r="808" spans="1:14" x14ac:dyDescent="0.35">
      <c r="A808">
        <v>807</v>
      </c>
      <c r="B808">
        <v>46</v>
      </c>
      <c r="C808" t="s">
        <v>14</v>
      </c>
      <c r="D808" t="s">
        <v>15</v>
      </c>
      <c r="E808" t="s">
        <v>16</v>
      </c>
      <c r="F808" t="s">
        <v>22</v>
      </c>
      <c r="G808">
        <v>46</v>
      </c>
      <c r="H808">
        <v>6.2</v>
      </c>
      <c r="I808">
        <v>8.3000000000000007</v>
      </c>
      <c r="J808">
        <v>0</v>
      </c>
      <c r="K808" t="s">
        <v>23</v>
      </c>
      <c r="L808">
        <v>9.3000000000000007</v>
      </c>
      <c r="M808">
        <v>4.7</v>
      </c>
      <c r="N808">
        <v>4.5</v>
      </c>
    </row>
    <row r="809" spans="1:14" x14ac:dyDescent="0.35">
      <c r="A809">
        <v>808</v>
      </c>
      <c r="B809">
        <v>43</v>
      </c>
      <c r="C809" t="s">
        <v>19</v>
      </c>
      <c r="D809" t="s">
        <v>34</v>
      </c>
      <c r="E809" t="s">
        <v>25</v>
      </c>
      <c r="F809" t="s">
        <v>22</v>
      </c>
      <c r="G809">
        <v>41</v>
      </c>
      <c r="H809">
        <v>5.8</v>
      </c>
      <c r="I809">
        <v>8.1</v>
      </c>
      <c r="J809">
        <v>0</v>
      </c>
      <c r="K809" t="s">
        <v>23</v>
      </c>
      <c r="L809">
        <v>4.8</v>
      </c>
      <c r="M809">
        <v>2.2999999999999998</v>
      </c>
      <c r="N809">
        <v>6.6</v>
      </c>
    </row>
    <row r="810" spans="1:14" x14ac:dyDescent="0.35">
      <c r="A810">
        <v>809</v>
      </c>
      <c r="B810">
        <v>32</v>
      </c>
      <c r="C810" t="s">
        <v>14</v>
      </c>
      <c r="D810" t="s">
        <v>20</v>
      </c>
      <c r="E810" t="s">
        <v>21</v>
      </c>
      <c r="F810" t="s">
        <v>39</v>
      </c>
      <c r="G810">
        <v>55</v>
      </c>
      <c r="H810">
        <v>3.8</v>
      </c>
      <c r="I810">
        <v>3.6</v>
      </c>
      <c r="J810">
        <v>1</v>
      </c>
      <c r="K810" t="s">
        <v>35</v>
      </c>
      <c r="L810">
        <v>10</v>
      </c>
      <c r="M810">
        <v>5.3</v>
      </c>
      <c r="N810">
        <v>1.8</v>
      </c>
    </row>
    <row r="811" spans="1:14" x14ac:dyDescent="0.35">
      <c r="A811">
        <v>810</v>
      </c>
      <c r="B811">
        <v>45</v>
      </c>
      <c r="C811" t="s">
        <v>14</v>
      </c>
      <c r="D811" t="s">
        <v>34</v>
      </c>
      <c r="E811" t="s">
        <v>31</v>
      </c>
      <c r="F811" t="s">
        <v>22</v>
      </c>
      <c r="G811">
        <v>37</v>
      </c>
      <c r="H811">
        <v>3</v>
      </c>
      <c r="I811">
        <v>4.3</v>
      </c>
      <c r="J811">
        <v>1</v>
      </c>
      <c r="K811" t="s">
        <v>41</v>
      </c>
      <c r="L811">
        <v>3.9</v>
      </c>
      <c r="M811">
        <v>1.5</v>
      </c>
      <c r="N811">
        <v>5.2</v>
      </c>
    </row>
    <row r="812" spans="1:14" x14ac:dyDescent="0.35">
      <c r="A812">
        <v>811</v>
      </c>
      <c r="B812">
        <v>48</v>
      </c>
      <c r="C812" t="s">
        <v>19</v>
      </c>
      <c r="D812" t="s">
        <v>33</v>
      </c>
      <c r="E812" t="s">
        <v>27</v>
      </c>
      <c r="F812" t="s">
        <v>17</v>
      </c>
      <c r="G812">
        <v>43</v>
      </c>
      <c r="H812">
        <v>7.3</v>
      </c>
      <c r="I812">
        <v>9.1999999999999993</v>
      </c>
      <c r="J812">
        <v>0</v>
      </c>
      <c r="K812" t="s">
        <v>23</v>
      </c>
      <c r="L812">
        <v>6.2</v>
      </c>
      <c r="M812">
        <v>4.9000000000000004</v>
      </c>
      <c r="N812">
        <v>6.5</v>
      </c>
    </row>
    <row r="813" spans="1:14" x14ac:dyDescent="0.35">
      <c r="A813">
        <v>812</v>
      </c>
      <c r="B813">
        <v>62</v>
      </c>
      <c r="C813" t="s">
        <v>19</v>
      </c>
      <c r="D813" t="s">
        <v>30</v>
      </c>
      <c r="E813" t="s">
        <v>38</v>
      </c>
      <c r="F813" t="s">
        <v>17</v>
      </c>
      <c r="G813">
        <v>41</v>
      </c>
      <c r="H813">
        <v>5.9</v>
      </c>
      <c r="I813">
        <v>8.3000000000000007</v>
      </c>
      <c r="J813">
        <v>0</v>
      </c>
      <c r="K813" t="s">
        <v>23</v>
      </c>
      <c r="L813">
        <v>8</v>
      </c>
      <c r="M813">
        <v>6.1</v>
      </c>
      <c r="N813">
        <v>5.0999999999999996</v>
      </c>
    </row>
    <row r="814" spans="1:14" x14ac:dyDescent="0.35">
      <c r="A814">
        <v>813</v>
      </c>
      <c r="B814">
        <v>47</v>
      </c>
      <c r="C814" t="s">
        <v>40</v>
      </c>
      <c r="D814" t="s">
        <v>20</v>
      </c>
      <c r="E814" t="s">
        <v>31</v>
      </c>
      <c r="F814" t="s">
        <v>39</v>
      </c>
      <c r="G814">
        <v>56</v>
      </c>
      <c r="H814">
        <v>7.6</v>
      </c>
      <c r="I814">
        <v>7.4</v>
      </c>
      <c r="J814">
        <v>0</v>
      </c>
      <c r="K814" t="s">
        <v>23</v>
      </c>
      <c r="L814">
        <v>10</v>
      </c>
      <c r="M814">
        <v>4.0999999999999996</v>
      </c>
      <c r="N814">
        <v>3.7</v>
      </c>
    </row>
    <row r="815" spans="1:14" x14ac:dyDescent="0.35">
      <c r="A815">
        <v>814</v>
      </c>
      <c r="B815">
        <v>47</v>
      </c>
      <c r="C815" t="s">
        <v>19</v>
      </c>
      <c r="D815" t="s">
        <v>30</v>
      </c>
      <c r="E815" t="s">
        <v>21</v>
      </c>
      <c r="F815" t="s">
        <v>22</v>
      </c>
      <c r="G815">
        <v>46</v>
      </c>
      <c r="H815">
        <v>5.6</v>
      </c>
      <c r="I815">
        <v>7.3</v>
      </c>
      <c r="J815">
        <v>1</v>
      </c>
      <c r="K815" t="s">
        <v>41</v>
      </c>
      <c r="L815">
        <v>8.3000000000000007</v>
      </c>
      <c r="M815">
        <v>4.5999999999999996</v>
      </c>
      <c r="N815">
        <v>4.5</v>
      </c>
    </row>
    <row r="816" spans="1:14" x14ac:dyDescent="0.35">
      <c r="A816">
        <v>815</v>
      </c>
      <c r="B816">
        <v>27</v>
      </c>
      <c r="C816" t="s">
        <v>14</v>
      </c>
      <c r="D816" t="s">
        <v>37</v>
      </c>
      <c r="E816" t="s">
        <v>38</v>
      </c>
      <c r="F816" t="s">
        <v>17</v>
      </c>
      <c r="G816">
        <v>53</v>
      </c>
      <c r="H816">
        <v>6.2</v>
      </c>
      <c r="I816">
        <v>7.5</v>
      </c>
      <c r="J816">
        <v>1</v>
      </c>
      <c r="K816" t="s">
        <v>18</v>
      </c>
      <c r="L816">
        <v>10</v>
      </c>
      <c r="M816">
        <v>6.4</v>
      </c>
      <c r="N816">
        <v>3.8</v>
      </c>
    </row>
    <row r="817" spans="1:14" x14ac:dyDescent="0.35">
      <c r="A817">
        <v>816</v>
      </c>
      <c r="B817">
        <v>42</v>
      </c>
      <c r="C817" t="s">
        <v>19</v>
      </c>
      <c r="D817" t="s">
        <v>32</v>
      </c>
      <c r="E817" t="s">
        <v>27</v>
      </c>
      <c r="F817" t="s">
        <v>22</v>
      </c>
      <c r="G817">
        <v>33</v>
      </c>
      <c r="H817">
        <v>7.6</v>
      </c>
      <c r="I817">
        <v>9.8000000000000007</v>
      </c>
      <c r="J817">
        <v>0</v>
      </c>
      <c r="K817" t="s">
        <v>23</v>
      </c>
      <c r="L817">
        <v>7.2</v>
      </c>
      <c r="M817">
        <v>2.8</v>
      </c>
      <c r="N817">
        <v>6.3</v>
      </c>
    </row>
    <row r="818" spans="1:14" x14ac:dyDescent="0.35">
      <c r="A818">
        <v>817</v>
      </c>
      <c r="B818">
        <v>48</v>
      </c>
      <c r="C818" t="s">
        <v>19</v>
      </c>
      <c r="D818" t="s">
        <v>36</v>
      </c>
      <c r="E818" t="s">
        <v>31</v>
      </c>
      <c r="F818" t="s">
        <v>17</v>
      </c>
      <c r="G818">
        <v>47</v>
      </c>
      <c r="H818">
        <v>8.5</v>
      </c>
      <c r="I818">
        <v>7</v>
      </c>
      <c r="J818">
        <v>0</v>
      </c>
      <c r="K818" t="s">
        <v>23</v>
      </c>
      <c r="L818">
        <v>5.9</v>
      </c>
      <c r="M818">
        <v>2.5</v>
      </c>
      <c r="N818">
        <v>5.5</v>
      </c>
    </row>
    <row r="819" spans="1:14" x14ac:dyDescent="0.35">
      <c r="A819">
        <v>818</v>
      </c>
      <c r="B819">
        <v>24</v>
      </c>
      <c r="C819" t="s">
        <v>19</v>
      </c>
      <c r="D819" t="s">
        <v>37</v>
      </c>
      <c r="E819" t="s">
        <v>25</v>
      </c>
      <c r="F819" t="s">
        <v>22</v>
      </c>
      <c r="G819">
        <v>52</v>
      </c>
      <c r="H819">
        <v>5.7</v>
      </c>
      <c r="I819">
        <v>6.9</v>
      </c>
      <c r="J819">
        <v>0</v>
      </c>
      <c r="K819" t="s">
        <v>23</v>
      </c>
      <c r="L819">
        <v>6.7</v>
      </c>
      <c r="M819">
        <v>3.9</v>
      </c>
      <c r="N819">
        <v>5.0999999999999996</v>
      </c>
    </row>
    <row r="820" spans="1:14" x14ac:dyDescent="0.35">
      <c r="A820">
        <v>819</v>
      </c>
      <c r="B820">
        <v>61</v>
      </c>
      <c r="C820" t="s">
        <v>14</v>
      </c>
      <c r="D820" t="s">
        <v>34</v>
      </c>
      <c r="E820" t="s">
        <v>16</v>
      </c>
      <c r="F820" t="s">
        <v>22</v>
      </c>
      <c r="G820">
        <v>45</v>
      </c>
      <c r="H820">
        <v>4.7</v>
      </c>
      <c r="I820">
        <v>6</v>
      </c>
      <c r="J820">
        <v>1</v>
      </c>
      <c r="K820" t="s">
        <v>35</v>
      </c>
      <c r="L820">
        <v>4.5999999999999996</v>
      </c>
      <c r="M820">
        <v>3.2</v>
      </c>
      <c r="N820">
        <v>5.7</v>
      </c>
    </row>
    <row r="821" spans="1:14" x14ac:dyDescent="0.35">
      <c r="A821">
        <v>820</v>
      </c>
      <c r="B821">
        <v>26</v>
      </c>
      <c r="C821" t="s">
        <v>14</v>
      </c>
      <c r="D821" t="s">
        <v>15</v>
      </c>
      <c r="E821" t="s">
        <v>16</v>
      </c>
      <c r="F821" t="s">
        <v>39</v>
      </c>
      <c r="G821">
        <v>53</v>
      </c>
      <c r="H821">
        <v>8</v>
      </c>
      <c r="I821">
        <v>7.2</v>
      </c>
      <c r="J821">
        <v>0</v>
      </c>
      <c r="K821" t="s">
        <v>23</v>
      </c>
      <c r="L821">
        <v>8.1999999999999993</v>
      </c>
      <c r="M821">
        <v>4.8</v>
      </c>
      <c r="N821">
        <v>4.5</v>
      </c>
    </row>
    <row r="822" spans="1:14" x14ac:dyDescent="0.35">
      <c r="A822">
        <v>821</v>
      </c>
      <c r="B822">
        <v>61</v>
      </c>
      <c r="C822" t="s">
        <v>14</v>
      </c>
      <c r="D822" t="s">
        <v>34</v>
      </c>
      <c r="E822" t="s">
        <v>21</v>
      </c>
      <c r="F822" t="s">
        <v>22</v>
      </c>
      <c r="G822">
        <v>40</v>
      </c>
      <c r="H822">
        <v>5.8</v>
      </c>
      <c r="I822">
        <v>8.1999999999999993</v>
      </c>
      <c r="J822">
        <v>0</v>
      </c>
      <c r="K822" t="s">
        <v>23</v>
      </c>
      <c r="L822">
        <v>5.2</v>
      </c>
      <c r="M822">
        <v>3.6</v>
      </c>
      <c r="N822">
        <v>6.5</v>
      </c>
    </row>
    <row r="823" spans="1:14" x14ac:dyDescent="0.35">
      <c r="A823">
        <v>822</v>
      </c>
      <c r="B823">
        <v>55</v>
      </c>
      <c r="C823" t="s">
        <v>19</v>
      </c>
      <c r="D823" t="s">
        <v>20</v>
      </c>
      <c r="E823" t="s">
        <v>27</v>
      </c>
      <c r="F823" t="s">
        <v>39</v>
      </c>
      <c r="G823">
        <v>56</v>
      </c>
      <c r="H823">
        <v>5.5</v>
      </c>
      <c r="I823">
        <v>6.1</v>
      </c>
      <c r="J823">
        <v>1</v>
      </c>
      <c r="K823" t="s">
        <v>28</v>
      </c>
      <c r="L823">
        <v>10</v>
      </c>
      <c r="M823">
        <v>3.7</v>
      </c>
      <c r="N823">
        <v>3.1</v>
      </c>
    </row>
    <row r="824" spans="1:14" x14ac:dyDescent="0.35">
      <c r="A824">
        <v>823</v>
      </c>
      <c r="B824">
        <v>60</v>
      </c>
      <c r="C824" t="s">
        <v>19</v>
      </c>
      <c r="D824" t="s">
        <v>20</v>
      </c>
      <c r="E824" t="s">
        <v>27</v>
      </c>
      <c r="F824" t="s">
        <v>39</v>
      </c>
      <c r="G824">
        <v>63</v>
      </c>
      <c r="H824">
        <v>5.6</v>
      </c>
      <c r="I824">
        <v>5.6</v>
      </c>
      <c r="J824">
        <v>1</v>
      </c>
      <c r="K824" t="s">
        <v>35</v>
      </c>
      <c r="L824">
        <v>10</v>
      </c>
      <c r="M824">
        <v>3.4</v>
      </c>
      <c r="N824">
        <v>2.8</v>
      </c>
    </row>
    <row r="825" spans="1:14" x14ac:dyDescent="0.35">
      <c r="A825">
        <v>824</v>
      </c>
      <c r="B825">
        <v>46</v>
      </c>
      <c r="C825" t="s">
        <v>19</v>
      </c>
      <c r="D825" t="s">
        <v>34</v>
      </c>
      <c r="E825" t="s">
        <v>16</v>
      </c>
      <c r="F825" t="s">
        <v>22</v>
      </c>
      <c r="G825">
        <v>42</v>
      </c>
      <c r="H825">
        <v>5.0999999999999996</v>
      </c>
      <c r="I825">
        <v>7</v>
      </c>
      <c r="J825">
        <v>1</v>
      </c>
      <c r="K825" t="s">
        <v>18</v>
      </c>
      <c r="L825">
        <v>8.1</v>
      </c>
      <c r="M825">
        <v>3.1</v>
      </c>
      <c r="N825">
        <v>4.4000000000000004</v>
      </c>
    </row>
    <row r="826" spans="1:14" x14ac:dyDescent="0.35">
      <c r="A826">
        <v>825</v>
      </c>
      <c r="B826">
        <v>21</v>
      </c>
      <c r="C826" t="s">
        <v>14</v>
      </c>
      <c r="D826" t="s">
        <v>33</v>
      </c>
      <c r="E826" t="s">
        <v>31</v>
      </c>
      <c r="F826" t="s">
        <v>22</v>
      </c>
      <c r="G826">
        <v>41</v>
      </c>
      <c r="H826">
        <v>7.4</v>
      </c>
      <c r="I826">
        <v>9.4</v>
      </c>
      <c r="J826">
        <v>0</v>
      </c>
      <c r="K826" t="s">
        <v>23</v>
      </c>
      <c r="L826">
        <v>7.8</v>
      </c>
      <c r="M826">
        <v>5.2</v>
      </c>
      <c r="N826">
        <v>5.8</v>
      </c>
    </row>
    <row r="827" spans="1:14" x14ac:dyDescent="0.35">
      <c r="A827">
        <v>826</v>
      </c>
      <c r="B827">
        <v>44</v>
      </c>
      <c r="C827" t="s">
        <v>19</v>
      </c>
      <c r="D827" t="s">
        <v>34</v>
      </c>
      <c r="E827" t="s">
        <v>27</v>
      </c>
      <c r="F827" t="s">
        <v>22</v>
      </c>
      <c r="G827">
        <v>56</v>
      </c>
      <c r="H827">
        <v>4.2</v>
      </c>
      <c r="I827">
        <v>4.2</v>
      </c>
      <c r="J827">
        <v>1</v>
      </c>
      <c r="K827" t="s">
        <v>29</v>
      </c>
      <c r="L827">
        <v>8.8000000000000007</v>
      </c>
      <c r="M827">
        <v>6.1</v>
      </c>
      <c r="N827">
        <v>2.7</v>
      </c>
    </row>
    <row r="828" spans="1:14" x14ac:dyDescent="0.35">
      <c r="A828">
        <v>827</v>
      </c>
      <c r="B828">
        <v>28</v>
      </c>
      <c r="C828" t="s">
        <v>19</v>
      </c>
      <c r="D828" t="s">
        <v>20</v>
      </c>
      <c r="E828" t="s">
        <v>25</v>
      </c>
      <c r="F828" t="s">
        <v>39</v>
      </c>
      <c r="G828">
        <v>57</v>
      </c>
      <c r="H828">
        <v>6.4</v>
      </c>
      <c r="I828">
        <v>7.3</v>
      </c>
      <c r="J828">
        <v>1</v>
      </c>
      <c r="K828" t="s">
        <v>18</v>
      </c>
      <c r="L828">
        <v>10</v>
      </c>
      <c r="M828">
        <v>5.2</v>
      </c>
      <c r="N828">
        <v>3.7</v>
      </c>
    </row>
    <row r="829" spans="1:14" x14ac:dyDescent="0.35">
      <c r="A829">
        <v>828</v>
      </c>
      <c r="B829">
        <v>46</v>
      </c>
      <c r="C829" t="s">
        <v>14</v>
      </c>
      <c r="D829" t="s">
        <v>20</v>
      </c>
      <c r="E829" t="s">
        <v>25</v>
      </c>
      <c r="F829" t="s">
        <v>22</v>
      </c>
      <c r="G829">
        <v>40</v>
      </c>
      <c r="H829">
        <v>6.6</v>
      </c>
      <c r="I829">
        <v>9.4</v>
      </c>
      <c r="J829">
        <v>1</v>
      </c>
      <c r="K829" t="s">
        <v>35</v>
      </c>
      <c r="L829">
        <v>5.0999999999999996</v>
      </c>
      <c r="M829">
        <v>4.5999999999999996</v>
      </c>
      <c r="N829">
        <v>7.1</v>
      </c>
    </row>
    <row r="830" spans="1:14" x14ac:dyDescent="0.35">
      <c r="A830">
        <v>829</v>
      </c>
      <c r="B830">
        <v>20</v>
      </c>
      <c r="C830" t="s">
        <v>19</v>
      </c>
      <c r="D830" t="s">
        <v>26</v>
      </c>
      <c r="E830" t="s">
        <v>27</v>
      </c>
      <c r="F830" t="s">
        <v>22</v>
      </c>
      <c r="G830">
        <v>41</v>
      </c>
      <c r="H830">
        <v>5.3</v>
      </c>
      <c r="I830">
        <v>7.4</v>
      </c>
      <c r="J830">
        <v>0</v>
      </c>
      <c r="K830" t="s">
        <v>23</v>
      </c>
      <c r="L830">
        <v>7.4</v>
      </c>
      <c r="M830">
        <v>3.7</v>
      </c>
      <c r="N830">
        <v>5</v>
      </c>
    </row>
    <row r="831" spans="1:14" x14ac:dyDescent="0.35">
      <c r="A831">
        <v>830</v>
      </c>
      <c r="B831">
        <v>42</v>
      </c>
      <c r="C831" t="s">
        <v>14</v>
      </c>
      <c r="D831" t="s">
        <v>24</v>
      </c>
      <c r="E831" t="s">
        <v>27</v>
      </c>
      <c r="F831" t="s">
        <v>17</v>
      </c>
      <c r="G831">
        <v>42</v>
      </c>
      <c r="H831">
        <v>8.6</v>
      </c>
      <c r="I831">
        <v>7.4</v>
      </c>
      <c r="J831">
        <v>0</v>
      </c>
      <c r="K831" t="s">
        <v>23</v>
      </c>
      <c r="L831">
        <v>6.8</v>
      </c>
      <c r="M831">
        <v>3.8</v>
      </c>
      <c r="N831">
        <v>5.3</v>
      </c>
    </row>
    <row r="832" spans="1:14" x14ac:dyDescent="0.35">
      <c r="A832">
        <v>831</v>
      </c>
      <c r="B832">
        <v>29</v>
      </c>
      <c r="C832" t="s">
        <v>19</v>
      </c>
      <c r="D832" t="s">
        <v>30</v>
      </c>
      <c r="E832" t="s">
        <v>16</v>
      </c>
      <c r="F832" t="s">
        <v>39</v>
      </c>
      <c r="G832">
        <v>34</v>
      </c>
      <c r="H832">
        <v>7.5</v>
      </c>
      <c r="I832">
        <v>9.8000000000000007</v>
      </c>
      <c r="J832">
        <v>0</v>
      </c>
      <c r="K832" t="s">
        <v>23</v>
      </c>
      <c r="L832">
        <v>6.1</v>
      </c>
      <c r="M832">
        <v>5.0999999999999996</v>
      </c>
      <c r="N832">
        <v>6.9</v>
      </c>
    </row>
    <row r="833" spans="1:14" x14ac:dyDescent="0.35">
      <c r="A833">
        <v>832</v>
      </c>
      <c r="B833">
        <v>61</v>
      </c>
      <c r="C833" t="s">
        <v>19</v>
      </c>
      <c r="D833" t="s">
        <v>37</v>
      </c>
      <c r="E833" t="s">
        <v>21</v>
      </c>
      <c r="F833" t="s">
        <v>17</v>
      </c>
      <c r="G833">
        <v>37</v>
      </c>
      <c r="H833">
        <v>5.5</v>
      </c>
      <c r="I833">
        <v>8.1</v>
      </c>
      <c r="J833">
        <v>1</v>
      </c>
      <c r="K833" t="s">
        <v>29</v>
      </c>
      <c r="L833">
        <v>9.1</v>
      </c>
      <c r="M833">
        <v>5.6</v>
      </c>
      <c r="N833">
        <v>4.5</v>
      </c>
    </row>
    <row r="834" spans="1:14" x14ac:dyDescent="0.35">
      <c r="A834">
        <v>833</v>
      </c>
      <c r="B834">
        <v>44</v>
      </c>
      <c r="C834" t="s">
        <v>19</v>
      </c>
      <c r="D834" t="s">
        <v>34</v>
      </c>
      <c r="E834" t="s">
        <v>16</v>
      </c>
      <c r="F834" t="s">
        <v>17</v>
      </c>
      <c r="G834">
        <v>36</v>
      </c>
      <c r="H834">
        <v>6</v>
      </c>
      <c r="I834">
        <v>9</v>
      </c>
      <c r="J834">
        <v>0</v>
      </c>
      <c r="K834" t="s">
        <v>23</v>
      </c>
      <c r="L834">
        <v>5.2</v>
      </c>
      <c r="M834">
        <v>3.9</v>
      </c>
      <c r="N834">
        <v>6.9</v>
      </c>
    </row>
    <row r="835" spans="1:14" x14ac:dyDescent="0.35">
      <c r="A835">
        <v>834</v>
      </c>
      <c r="B835">
        <v>22</v>
      </c>
      <c r="C835" t="s">
        <v>19</v>
      </c>
      <c r="D835" t="s">
        <v>26</v>
      </c>
      <c r="E835" t="s">
        <v>21</v>
      </c>
      <c r="F835" t="s">
        <v>22</v>
      </c>
      <c r="G835">
        <v>38</v>
      </c>
      <c r="H835">
        <v>7.5</v>
      </c>
      <c r="I835">
        <v>9.4</v>
      </c>
      <c r="J835">
        <v>0</v>
      </c>
      <c r="K835" t="s">
        <v>23</v>
      </c>
      <c r="L835">
        <v>4.0999999999999996</v>
      </c>
      <c r="M835">
        <v>3.2</v>
      </c>
      <c r="N835">
        <v>7.6</v>
      </c>
    </row>
    <row r="836" spans="1:14" x14ac:dyDescent="0.35">
      <c r="A836">
        <v>835</v>
      </c>
      <c r="B836">
        <v>25</v>
      </c>
      <c r="C836" t="s">
        <v>19</v>
      </c>
      <c r="D836" t="s">
        <v>33</v>
      </c>
      <c r="E836" t="s">
        <v>25</v>
      </c>
      <c r="F836" t="s">
        <v>22</v>
      </c>
      <c r="G836">
        <v>44</v>
      </c>
      <c r="H836">
        <v>6.3</v>
      </c>
      <c r="I836">
        <v>8.6</v>
      </c>
      <c r="J836">
        <v>1</v>
      </c>
      <c r="K836" t="s">
        <v>41</v>
      </c>
      <c r="L836">
        <v>4.8</v>
      </c>
      <c r="M836">
        <v>2.2000000000000002</v>
      </c>
      <c r="N836">
        <v>6.9</v>
      </c>
    </row>
    <row r="837" spans="1:14" x14ac:dyDescent="0.35">
      <c r="A837">
        <v>836</v>
      </c>
      <c r="B837">
        <v>25</v>
      </c>
      <c r="C837" t="s">
        <v>19</v>
      </c>
      <c r="D837" t="s">
        <v>20</v>
      </c>
      <c r="E837" t="s">
        <v>21</v>
      </c>
      <c r="F837" t="s">
        <v>22</v>
      </c>
      <c r="G837">
        <v>46</v>
      </c>
      <c r="H837">
        <v>8.3000000000000007</v>
      </c>
      <c r="I837">
        <v>7.4</v>
      </c>
      <c r="J837">
        <v>0</v>
      </c>
      <c r="K837" t="s">
        <v>23</v>
      </c>
      <c r="L837">
        <v>6.4</v>
      </c>
      <c r="M837">
        <v>4.2</v>
      </c>
      <c r="N837">
        <v>5.5</v>
      </c>
    </row>
    <row r="838" spans="1:14" x14ac:dyDescent="0.35">
      <c r="A838">
        <v>837</v>
      </c>
      <c r="B838">
        <v>21</v>
      </c>
      <c r="C838" t="s">
        <v>14</v>
      </c>
      <c r="D838" t="s">
        <v>34</v>
      </c>
      <c r="E838" t="s">
        <v>16</v>
      </c>
      <c r="F838" t="s">
        <v>39</v>
      </c>
      <c r="G838">
        <v>57</v>
      </c>
      <c r="H838">
        <v>7</v>
      </c>
      <c r="I838">
        <v>8.1999999999999993</v>
      </c>
      <c r="J838">
        <v>1</v>
      </c>
      <c r="K838" t="s">
        <v>28</v>
      </c>
      <c r="L838">
        <v>10</v>
      </c>
      <c r="M838">
        <v>5.7</v>
      </c>
      <c r="N838">
        <v>4.0999999999999996</v>
      </c>
    </row>
    <row r="839" spans="1:14" x14ac:dyDescent="0.35">
      <c r="A839">
        <v>838</v>
      </c>
      <c r="B839">
        <v>37</v>
      </c>
      <c r="C839" t="s">
        <v>19</v>
      </c>
      <c r="D839" t="s">
        <v>20</v>
      </c>
      <c r="E839" t="s">
        <v>27</v>
      </c>
      <c r="F839" t="s">
        <v>17</v>
      </c>
      <c r="G839">
        <v>37</v>
      </c>
      <c r="H839">
        <v>6.6</v>
      </c>
      <c r="I839">
        <v>9.6999999999999993</v>
      </c>
      <c r="J839">
        <v>0</v>
      </c>
      <c r="K839" t="s">
        <v>23</v>
      </c>
      <c r="L839">
        <v>6.2</v>
      </c>
      <c r="M839">
        <v>6.7</v>
      </c>
      <c r="N839">
        <v>6.7</v>
      </c>
    </row>
    <row r="840" spans="1:14" x14ac:dyDescent="0.35">
      <c r="A840">
        <v>839</v>
      </c>
      <c r="B840">
        <v>42</v>
      </c>
      <c r="C840" t="s">
        <v>14</v>
      </c>
      <c r="D840" t="s">
        <v>15</v>
      </c>
      <c r="E840" t="s">
        <v>21</v>
      </c>
      <c r="F840" t="s">
        <v>17</v>
      </c>
      <c r="G840">
        <v>52</v>
      </c>
      <c r="H840">
        <v>6.6</v>
      </c>
      <c r="I840">
        <v>8.1</v>
      </c>
      <c r="J840">
        <v>0</v>
      </c>
      <c r="K840" t="s">
        <v>23</v>
      </c>
      <c r="L840">
        <v>9.6</v>
      </c>
      <c r="M840">
        <v>5.0999999999999996</v>
      </c>
      <c r="N840">
        <v>4.3</v>
      </c>
    </row>
    <row r="841" spans="1:14" x14ac:dyDescent="0.35">
      <c r="A841">
        <v>840</v>
      </c>
      <c r="B841">
        <v>21</v>
      </c>
      <c r="C841" t="s">
        <v>14</v>
      </c>
      <c r="D841" t="s">
        <v>26</v>
      </c>
      <c r="E841" t="s">
        <v>16</v>
      </c>
      <c r="F841" t="s">
        <v>17</v>
      </c>
      <c r="G841">
        <v>43</v>
      </c>
      <c r="H841">
        <v>9</v>
      </c>
      <c r="I841">
        <v>6.7</v>
      </c>
      <c r="J841">
        <v>0</v>
      </c>
      <c r="K841" t="s">
        <v>23</v>
      </c>
      <c r="L841">
        <v>7.6</v>
      </c>
      <c r="M841">
        <v>4.0999999999999996</v>
      </c>
      <c r="N841">
        <v>4.5999999999999996</v>
      </c>
    </row>
    <row r="842" spans="1:14" x14ac:dyDescent="0.35">
      <c r="A842">
        <v>841</v>
      </c>
      <c r="B842">
        <v>31</v>
      </c>
      <c r="C842" t="s">
        <v>19</v>
      </c>
      <c r="D842" t="s">
        <v>34</v>
      </c>
      <c r="E842" t="s">
        <v>25</v>
      </c>
      <c r="F842" t="s">
        <v>22</v>
      </c>
      <c r="G842">
        <v>44</v>
      </c>
      <c r="H842">
        <v>4.7</v>
      </c>
      <c r="I842">
        <v>6.1</v>
      </c>
      <c r="J842">
        <v>1</v>
      </c>
      <c r="K842" t="s">
        <v>28</v>
      </c>
      <c r="L842">
        <v>8.3000000000000007</v>
      </c>
      <c r="M842">
        <v>5.0999999999999996</v>
      </c>
      <c r="N842">
        <v>3.9</v>
      </c>
    </row>
    <row r="843" spans="1:14" x14ac:dyDescent="0.35">
      <c r="A843">
        <v>842</v>
      </c>
      <c r="B843">
        <v>41</v>
      </c>
      <c r="C843" t="s">
        <v>19</v>
      </c>
      <c r="D843" t="s">
        <v>15</v>
      </c>
      <c r="E843" t="s">
        <v>38</v>
      </c>
      <c r="F843" t="s">
        <v>22</v>
      </c>
      <c r="G843">
        <v>50</v>
      </c>
      <c r="H843">
        <v>4.5999999999999996</v>
      </c>
      <c r="I843">
        <v>5.3</v>
      </c>
      <c r="J843">
        <v>1</v>
      </c>
      <c r="K843" t="s">
        <v>18</v>
      </c>
      <c r="L843">
        <v>6.4</v>
      </c>
      <c r="M843">
        <v>5.9</v>
      </c>
      <c r="N843">
        <v>4.5</v>
      </c>
    </row>
    <row r="844" spans="1:14" x14ac:dyDescent="0.35">
      <c r="A844">
        <v>843</v>
      </c>
      <c r="B844">
        <v>56</v>
      </c>
      <c r="C844" t="s">
        <v>14</v>
      </c>
      <c r="D844" t="s">
        <v>32</v>
      </c>
      <c r="E844" t="s">
        <v>21</v>
      </c>
      <c r="F844" t="s">
        <v>22</v>
      </c>
      <c r="G844">
        <v>36</v>
      </c>
      <c r="H844">
        <v>5.8</v>
      </c>
      <c r="I844">
        <v>8.6999999999999993</v>
      </c>
      <c r="J844">
        <v>0</v>
      </c>
      <c r="K844" t="s">
        <v>23</v>
      </c>
      <c r="L844">
        <v>6.7</v>
      </c>
      <c r="M844">
        <v>4.7</v>
      </c>
      <c r="N844">
        <v>6</v>
      </c>
    </row>
    <row r="845" spans="1:14" x14ac:dyDescent="0.35">
      <c r="A845">
        <v>844</v>
      </c>
      <c r="B845">
        <v>39</v>
      </c>
      <c r="C845" t="s">
        <v>14</v>
      </c>
      <c r="D845" t="s">
        <v>26</v>
      </c>
      <c r="E845" t="s">
        <v>25</v>
      </c>
      <c r="F845" t="s">
        <v>22</v>
      </c>
      <c r="G845">
        <v>48</v>
      </c>
      <c r="H845">
        <v>8.3000000000000007</v>
      </c>
      <c r="I845">
        <v>7.2</v>
      </c>
      <c r="J845">
        <v>0</v>
      </c>
      <c r="K845" t="s">
        <v>23</v>
      </c>
      <c r="L845">
        <v>8.8000000000000007</v>
      </c>
      <c r="M845">
        <v>4.7</v>
      </c>
      <c r="N845">
        <v>4.2</v>
      </c>
    </row>
    <row r="846" spans="1:14" x14ac:dyDescent="0.35">
      <c r="A846">
        <v>845</v>
      </c>
      <c r="B846">
        <v>58</v>
      </c>
      <c r="C846" t="s">
        <v>14</v>
      </c>
      <c r="D846" t="s">
        <v>34</v>
      </c>
      <c r="E846" t="s">
        <v>25</v>
      </c>
      <c r="F846" t="s">
        <v>17</v>
      </c>
      <c r="G846">
        <v>46</v>
      </c>
      <c r="H846">
        <v>3</v>
      </c>
      <c r="I846">
        <v>3.4</v>
      </c>
      <c r="J846">
        <v>1</v>
      </c>
      <c r="K846" t="s">
        <v>28</v>
      </c>
      <c r="L846">
        <v>5.6</v>
      </c>
      <c r="M846">
        <v>2.9</v>
      </c>
      <c r="N846">
        <v>3.9</v>
      </c>
    </row>
    <row r="847" spans="1:14" x14ac:dyDescent="0.35">
      <c r="A847">
        <v>846</v>
      </c>
      <c r="B847">
        <v>43</v>
      </c>
      <c r="C847" t="s">
        <v>14</v>
      </c>
      <c r="D847" t="s">
        <v>34</v>
      </c>
      <c r="E847" t="s">
        <v>31</v>
      </c>
      <c r="F847" t="s">
        <v>22</v>
      </c>
      <c r="G847">
        <v>48</v>
      </c>
      <c r="H847">
        <v>3.3</v>
      </c>
      <c r="I847">
        <v>3.7</v>
      </c>
      <c r="J847">
        <v>1</v>
      </c>
      <c r="K847" t="s">
        <v>29</v>
      </c>
      <c r="L847">
        <v>8.8000000000000007</v>
      </c>
      <c r="M847">
        <v>3.9</v>
      </c>
      <c r="N847">
        <v>2.5</v>
      </c>
    </row>
    <row r="848" spans="1:14" x14ac:dyDescent="0.35">
      <c r="A848">
        <v>847</v>
      </c>
      <c r="B848">
        <v>39</v>
      </c>
      <c r="C848" t="s">
        <v>14</v>
      </c>
      <c r="D848" t="s">
        <v>36</v>
      </c>
      <c r="E848" t="s">
        <v>38</v>
      </c>
      <c r="F848" t="s">
        <v>17</v>
      </c>
      <c r="G848">
        <v>47</v>
      </c>
      <c r="H848">
        <v>5.6</v>
      </c>
      <c r="I848">
        <v>7.2</v>
      </c>
      <c r="J848">
        <v>1</v>
      </c>
      <c r="K848" t="s">
        <v>29</v>
      </c>
      <c r="L848">
        <v>6</v>
      </c>
      <c r="M848">
        <v>5</v>
      </c>
      <c r="N848">
        <v>5.6</v>
      </c>
    </row>
    <row r="849" spans="1:14" x14ac:dyDescent="0.35">
      <c r="A849">
        <v>848</v>
      </c>
      <c r="B849">
        <v>20</v>
      </c>
      <c r="C849" t="s">
        <v>19</v>
      </c>
      <c r="D849" t="s">
        <v>26</v>
      </c>
      <c r="E849" t="s">
        <v>21</v>
      </c>
      <c r="F849" t="s">
        <v>17</v>
      </c>
      <c r="G849">
        <v>64</v>
      </c>
      <c r="H849">
        <v>9</v>
      </c>
      <c r="I849">
        <v>4.5999999999999996</v>
      </c>
      <c r="J849">
        <v>0</v>
      </c>
      <c r="K849" t="s">
        <v>23</v>
      </c>
      <c r="L849">
        <v>10</v>
      </c>
      <c r="M849">
        <v>5</v>
      </c>
      <c r="N849">
        <v>2.2999999999999998</v>
      </c>
    </row>
    <row r="850" spans="1:14" x14ac:dyDescent="0.35">
      <c r="A850">
        <v>849</v>
      </c>
      <c r="B850">
        <v>20</v>
      </c>
      <c r="C850" t="s">
        <v>14</v>
      </c>
      <c r="D850" t="s">
        <v>26</v>
      </c>
      <c r="E850" t="s">
        <v>16</v>
      </c>
      <c r="F850" t="s">
        <v>22</v>
      </c>
      <c r="G850">
        <v>39</v>
      </c>
      <c r="H850">
        <v>6.2</v>
      </c>
      <c r="I850">
        <v>9</v>
      </c>
      <c r="J850">
        <v>0</v>
      </c>
      <c r="K850" t="s">
        <v>23</v>
      </c>
      <c r="L850">
        <v>6.2</v>
      </c>
      <c r="M850">
        <v>6.5</v>
      </c>
      <c r="N850">
        <v>6.4</v>
      </c>
    </row>
    <row r="851" spans="1:14" x14ac:dyDescent="0.35">
      <c r="A851">
        <v>850</v>
      </c>
      <c r="B851">
        <v>36</v>
      </c>
      <c r="C851" t="s">
        <v>14</v>
      </c>
      <c r="D851" t="s">
        <v>20</v>
      </c>
      <c r="E851" t="s">
        <v>21</v>
      </c>
      <c r="F851" t="s">
        <v>22</v>
      </c>
      <c r="G851">
        <v>40</v>
      </c>
      <c r="H851">
        <v>4.5</v>
      </c>
      <c r="I851">
        <v>6.2</v>
      </c>
      <c r="J851">
        <v>1</v>
      </c>
      <c r="K851" t="s">
        <v>18</v>
      </c>
      <c r="L851">
        <v>4.7</v>
      </c>
      <c r="M851">
        <v>3.7</v>
      </c>
      <c r="N851">
        <v>5.7</v>
      </c>
    </row>
    <row r="852" spans="1:14" x14ac:dyDescent="0.35">
      <c r="A852">
        <v>851</v>
      </c>
      <c r="B852">
        <v>20</v>
      </c>
      <c r="C852" t="s">
        <v>14</v>
      </c>
      <c r="D852" t="s">
        <v>34</v>
      </c>
      <c r="E852" t="s">
        <v>21</v>
      </c>
      <c r="F852" t="s">
        <v>22</v>
      </c>
      <c r="G852">
        <v>40</v>
      </c>
      <c r="H852">
        <v>7.4</v>
      </c>
      <c r="I852">
        <v>9.4</v>
      </c>
      <c r="J852">
        <v>0</v>
      </c>
      <c r="K852" t="s">
        <v>23</v>
      </c>
      <c r="L852">
        <v>6.9</v>
      </c>
      <c r="M852">
        <v>4.9000000000000004</v>
      </c>
      <c r="N852">
        <v>6.2</v>
      </c>
    </row>
    <row r="853" spans="1:14" x14ac:dyDescent="0.35">
      <c r="A853">
        <v>852</v>
      </c>
      <c r="B853">
        <v>64</v>
      </c>
      <c r="C853" t="s">
        <v>40</v>
      </c>
      <c r="D853" t="s">
        <v>30</v>
      </c>
      <c r="E853" t="s">
        <v>38</v>
      </c>
      <c r="F853" t="s">
        <v>22</v>
      </c>
      <c r="G853">
        <v>40</v>
      </c>
      <c r="H853">
        <v>8.6999999999999993</v>
      </c>
      <c r="I853">
        <v>7.5</v>
      </c>
      <c r="J853">
        <v>0</v>
      </c>
      <c r="K853" t="s">
        <v>23</v>
      </c>
      <c r="L853">
        <v>7.5</v>
      </c>
      <c r="M853">
        <v>3.8</v>
      </c>
      <c r="N853">
        <v>5</v>
      </c>
    </row>
    <row r="854" spans="1:14" x14ac:dyDescent="0.35">
      <c r="A854">
        <v>853</v>
      </c>
      <c r="B854">
        <v>49</v>
      </c>
      <c r="C854" t="s">
        <v>14</v>
      </c>
      <c r="D854" t="s">
        <v>30</v>
      </c>
      <c r="E854" t="s">
        <v>25</v>
      </c>
      <c r="F854" t="s">
        <v>17</v>
      </c>
      <c r="G854">
        <v>39</v>
      </c>
      <c r="H854">
        <v>5.2</v>
      </c>
      <c r="I854">
        <v>7.5</v>
      </c>
      <c r="J854">
        <v>0</v>
      </c>
      <c r="K854" t="s">
        <v>23</v>
      </c>
      <c r="L854">
        <v>5.0999999999999996</v>
      </c>
      <c r="M854">
        <v>2.7</v>
      </c>
      <c r="N854">
        <v>6.2</v>
      </c>
    </row>
    <row r="855" spans="1:14" x14ac:dyDescent="0.35">
      <c r="A855">
        <v>854</v>
      </c>
      <c r="B855">
        <v>60</v>
      </c>
      <c r="C855" t="s">
        <v>14</v>
      </c>
      <c r="D855" t="s">
        <v>30</v>
      </c>
      <c r="E855" t="s">
        <v>25</v>
      </c>
      <c r="F855" t="s">
        <v>22</v>
      </c>
      <c r="G855">
        <v>54</v>
      </c>
      <c r="H855">
        <v>6.9</v>
      </c>
      <c r="I855">
        <v>8.4</v>
      </c>
      <c r="J855">
        <v>1</v>
      </c>
      <c r="K855" t="s">
        <v>18</v>
      </c>
      <c r="L855">
        <v>10</v>
      </c>
      <c r="M855">
        <v>6.2</v>
      </c>
      <c r="N855">
        <v>4.2</v>
      </c>
    </row>
    <row r="856" spans="1:14" x14ac:dyDescent="0.35">
      <c r="A856">
        <v>855</v>
      </c>
      <c r="B856">
        <v>22</v>
      </c>
      <c r="C856" t="s">
        <v>14</v>
      </c>
      <c r="D856" t="s">
        <v>32</v>
      </c>
      <c r="E856" t="s">
        <v>25</v>
      </c>
      <c r="F856" t="s">
        <v>17</v>
      </c>
      <c r="G856">
        <v>56</v>
      </c>
      <c r="H856">
        <v>6.4</v>
      </c>
      <c r="I856">
        <v>7.6</v>
      </c>
      <c r="J856">
        <v>0</v>
      </c>
      <c r="K856" t="s">
        <v>23</v>
      </c>
      <c r="L856">
        <v>9.8000000000000007</v>
      </c>
      <c r="M856">
        <v>6.7</v>
      </c>
      <c r="N856">
        <v>3.9</v>
      </c>
    </row>
    <row r="857" spans="1:14" x14ac:dyDescent="0.35">
      <c r="A857">
        <v>856</v>
      </c>
      <c r="B857">
        <v>30</v>
      </c>
      <c r="C857" t="s">
        <v>19</v>
      </c>
      <c r="D857" t="s">
        <v>34</v>
      </c>
      <c r="E857" t="s">
        <v>25</v>
      </c>
      <c r="F857" t="s">
        <v>17</v>
      </c>
      <c r="G857">
        <v>40</v>
      </c>
      <c r="H857">
        <v>7.1</v>
      </c>
      <c r="I857">
        <v>9.9</v>
      </c>
      <c r="J857">
        <v>0</v>
      </c>
      <c r="K857" t="s">
        <v>23</v>
      </c>
      <c r="L857">
        <v>7.6</v>
      </c>
      <c r="M857">
        <v>3.3</v>
      </c>
      <c r="N857">
        <v>6.2</v>
      </c>
    </row>
    <row r="858" spans="1:14" x14ac:dyDescent="0.35">
      <c r="A858">
        <v>857</v>
      </c>
      <c r="B858">
        <v>43</v>
      </c>
      <c r="C858" t="s">
        <v>19</v>
      </c>
      <c r="D858" t="s">
        <v>34</v>
      </c>
      <c r="E858" t="s">
        <v>38</v>
      </c>
      <c r="F858" t="s">
        <v>22</v>
      </c>
      <c r="G858">
        <v>38</v>
      </c>
      <c r="H858">
        <v>5.5</v>
      </c>
      <c r="I858">
        <v>8</v>
      </c>
      <c r="J858">
        <v>0</v>
      </c>
      <c r="K858" t="s">
        <v>23</v>
      </c>
      <c r="L858">
        <v>5.6</v>
      </c>
      <c r="M858">
        <v>3</v>
      </c>
      <c r="N858">
        <v>6.2</v>
      </c>
    </row>
    <row r="859" spans="1:14" x14ac:dyDescent="0.35">
      <c r="A859">
        <v>858</v>
      </c>
      <c r="B859">
        <v>41</v>
      </c>
      <c r="C859" t="s">
        <v>14</v>
      </c>
      <c r="D859" t="s">
        <v>15</v>
      </c>
      <c r="E859" t="s">
        <v>16</v>
      </c>
      <c r="F859" t="s">
        <v>17</v>
      </c>
      <c r="G859">
        <v>48</v>
      </c>
      <c r="H859">
        <v>7.1</v>
      </c>
      <c r="I859">
        <v>9</v>
      </c>
      <c r="J859">
        <v>0</v>
      </c>
      <c r="K859" t="s">
        <v>23</v>
      </c>
      <c r="L859">
        <v>10</v>
      </c>
      <c r="M859">
        <v>4.5</v>
      </c>
      <c r="N859">
        <v>4.5</v>
      </c>
    </row>
    <row r="860" spans="1:14" x14ac:dyDescent="0.35">
      <c r="A860">
        <v>859</v>
      </c>
      <c r="B860">
        <v>63</v>
      </c>
      <c r="C860" t="s">
        <v>14</v>
      </c>
      <c r="D860" t="s">
        <v>36</v>
      </c>
      <c r="E860" t="s">
        <v>27</v>
      </c>
      <c r="F860" t="s">
        <v>17</v>
      </c>
      <c r="G860">
        <v>40</v>
      </c>
      <c r="H860">
        <v>7.5</v>
      </c>
      <c r="I860">
        <v>9.3000000000000007</v>
      </c>
      <c r="J860">
        <v>0</v>
      </c>
      <c r="K860" t="s">
        <v>23</v>
      </c>
      <c r="L860">
        <v>4.9000000000000004</v>
      </c>
      <c r="M860">
        <v>4.4000000000000004</v>
      </c>
      <c r="N860">
        <v>7.2</v>
      </c>
    </row>
    <row r="861" spans="1:14" x14ac:dyDescent="0.35">
      <c r="A861">
        <v>860</v>
      </c>
      <c r="B861">
        <v>64</v>
      </c>
      <c r="C861" t="s">
        <v>14</v>
      </c>
      <c r="D861" t="s">
        <v>26</v>
      </c>
      <c r="E861" t="s">
        <v>31</v>
      </c>
      <c r="F861" t="s">
        <v>17</v>
      </c>
      <c r="G861">
        <v>50</v>
      </c>
      <c r="H861">
        <v>7.3</v>
      </c>
      <c r="I861">
        <v>8.6</v>
      </c>
      <c r="J861">
        <v>0</v>
      </c>
      <c r="K861" t="s">
        <v>23</v>
      </c>
      <c r="L861">
        <v>7.4</v>
      </c>
      <c r="M861">
        <v>4.9000000000000004</v>
      </c>
      <c r="N861">
        <v>5.6</v>
      </c>
    </row>
    <row r="862" spans="1:14" x14ac:dyDescent="0.35">
      <c r="A862">
        <v>861</v>
      </c>
      <c r="B862">
        <v>45</v>
      </c>
      <c r="C862" t="s">
        <v>19</v>
      </c>
      <c r="D862" t="s">
        <v>20</v>
      </c>
      <c r="E862" t="s">
        <v>25</v>
      </c>
      <c r="F862" t="s">
        <v>22</v>
      </c>
      <c r="G862">
        <v>46</v>
      </c>
      <c r="H862">
        <v>3.8</v>
      </c>
      <c r="I862">
        <v>4.5</v>
      </c>
      <c r="J862">
        <v>1</v>
      </c>
      <c r="K862" t="s">
        <v>18</v>
      </c>
      <c r="L862">
        <v>6.6</v>
      </c>
      <c r="M862">
        <v>4.0999999999999996</v>
      </c>
      <c r="N862">
        <v>4</v>
      </c>
    </row>
    <row r="863" spans="1:14" x14ac:dyDescent="0.35">
      <c r="A863">
        <v>862</v>
      </c>
      <c r="B863">
        <v>32</v>
      </c>
      <c r="C863" t="s">
        <v>19</v>
      </c>
      <c r="D863" t="s">
        <v>36</v>
      </c>
      <c r="E863" t="s">
        <v>25</v>
      </c>
      <c r="F863" t="s">
        <v>22</v>
      </c>
      <c r="G863">
        <v>32</v>
      </c>
      <c r="H863">
        <v>4</v>
      </c>
      <c r="I863">
        <v>6.4</v>
      </c>
      <c r="J863">
        <v>1</v>
      </c>
      <c r="K863" t="s">
        <v>35</v>
      </c>
      <c r="L863">
        <v>4.4000000000000004</v>
      </c>
      <c r="M863">
        <v>2.5</v>
      </c>
      <c r="N863">
        <v>6</v>
      </c>
    </row>
    <row r="864" spans="1:14" x14ac:dyDescent="0.35">
      <c r="A864">
        <v>863</v>
      </c>
      <c r="B864">
        <v>20</v>
      </c>
      <c r="C864" t="s">
        <v>14</v>
      </c>
      <c r="D864" t="s">
        <v>15</v>
      </c>
      <c r="E864" t="s">
        <v>31</v>
      </c>
      <c r="F864" t="s">
        <v>22</v>
      </c>
      <c r="G864">
        <v>57</v>
      </c>
      <c r="H864">
        <v>5.2</v>
      </c>
      <c r="I864">
        <v>5.5</v>
      </c>
      <c r="J864">
        <v>1</v>
      </c>
      <c r="K864" t="s">
        <v>41</v>
      </c>
      <c r="L864">
        <v>10</v>
      </c>
      <c r="M864">
        <v>7.3</v>
      </c>
      <c r="N864">
        <v>2.8</v>
      </c>
    </row>
    <row r="865" spans="1:14" x14ac:dyDescent="0.35">
      <c r="A865">
        <v>864</v>
      </c>
      <c r="B865">
        <v>43</v>
      </c>
      <c r="C865" t="s">
        <v>14</v>
      </c>
      <c r="D865" t="s">
        <v>34</v>
      </c>
      <c r="E865" t="s">
        <v>25</v>
      </c>
      <c r="F865" t="s">
        <v>22</v>
      </c>
      <c r="G865">
        <v>59</v>
      </c>
      <c r="H865">
        <v>6.6</v>
      </c>
      <c r="I865">
        <v>7.5</v>
      </c>
      <c r="J865">
        <v>1</v>
      </c>
      <c r="K865" t="s">
        <v>35</v>
      </c>
      <c r="L865">
        <v>10</v>
      </c>
      <c r="M865">
        <v>6.5</v>
      </c>
      <c r="N865">
        <v>3.8</v>
      </c>
    </row>
    <row r="866" spans="1:14" x14ac:dyDescent="0.35">
      <c r="A866">
        <v>865</v>
      </c>
      <c r="B866">
        <v>29</v>
      </c>
      <c r="C866" t="s">
        <v>14</v>
      </c>
      <c r="D866" t="s">
        <v>37</v>
      </c>
      <c r="E866" t="s">
        <v>27</v>
      </c>
      <c r="F866" t="s">
        <v>17</v>
      </c>
      <c r="G866">
        <v>40</v>
      </c>
      <c r="H866">
        <v>7</v>
      </c>
      <c r="I866">
        <v>9.9</v>
      </c>
      <c r="J866">
        <v>0</v>
      </c>
      <c r="K866" t="s">
        <v>23</v>
      </c>
      <c r="L866">
        <v>4.5</v>
      </c>
      <c r="M866">
        <v>1.1000000000000001</v>
      </c>
      <c r="N866">
        <v>7.7</v>
      </c>
    </row>
    <row r="867" spans="1:14" x14ac:dyDescent="0.35">
      <c r="A867">
        <v>866</v>
      </c>
      <c r="B867">
        <v>54</v>
      </c>
      <c r="C867" t="s">
        <v>14</v>
      </c>
      <c r="D867" t="s">
        <v>26</v>
      </c>
      <c r="E867" t="s">
        <v>21</v>
      </c>
      <c r="F867" t="s">
        <v>17</v>
      </c>
      <c r="G867">
        <v>41</v>
      </c>
      <c r="H867">
        <v>4.5999999999999996</v>
      </c>
      <c r="I867">
        <v>6.3</v>
      </c>
      <c r="J867">
        <v>1</v>
      </c>
      <c r="K867" t="s">
        <v>29</v>
      </c>
      <c r="L867">
        <v>5.4</v>
      </c>
      <c r="M867">
        <v>4.8</v>
      </c>
      <c r="N867">
        <v>5.5</v>
      </c>
    </row>
    <row r="868" spans="1:14" x14ac:dyDescent="0.35">
      <c r="A868">
        <v>867</v>
      </c>
      <c r="B868">
        <v>43</v>
      </c>
      <c r="C868" t="s">
        <v>19</v>
      </c>
      <c r="D868" t="s">
        <v>32</v>
      </c>
      <c r="E868" t="s">
        <v>31</v>
      </c>
      <c r="F868" t="s">
        <v>39</v>
      </c>
      <c r="G868">
        <v>47</v>
      </c>
      <c r="H868">
        <v>6.7</v>
      </c>
      <c r="I868">
        <v>8.8000000000000007</v>
      </c>
      <c r="J868">
        <v>0</v>
      </c>
      <c r="K868" t="s">
        <v>23</v>
      </c>
      <c r="L868">
        <v>9.9</v>
      </c>
      <c r="M868">
        <v>5</v>
      </c>
      <c r="N868">
        <v>4.5</v>
      </c>
    </row>
    <row r="869" spans="1:14" x14ac:dyDescent="0.35">
      <c r="A869">
        <v>868</v>
      </c>
      <c r="B869">
        <v>47</v>
      </c>
      <c r="C869" t="s">
        <v>14</v>
      </c>
      <c r="D869" t="s">
        <v>30</v>
      </c>
      <c r="E869" t="s">
        <v>16</v>
      </c>
      <c r="F869" t="s">
        <v>22</v>
      </c>
      <c r="G869">
        <v>47</v>
      </c>
      <c r="H869">
        <v>7.6</v>
      </c>
      <c r="I869">
        <v>8.4</v>
      </c>
      <c r="J869">
        <v>0</v>
      </c>
      <c r="K869" t="s">
        <v>23</v>
      </c>
      <c r="L869">
        <v>8.6</v>
      </c>
      <c r="M869">
        <v>4.0999999999999996</v>
      </c>
      <c r="N869">
        <v>4.9000000000000004</v>
      </c>
    </row>
    <row r="870" spans="1:14" x14ac:dyDescent="0.35">
      <c r="A870">
        <v>869</v>
      </c>
      <c r="B870">
        <v>55</v>
      </c>
      <c r="C870" t="s">
        <v>14</v>
      </c>
      <c r="D870" t="s">
        <v>32</v>
      </c>
      <c r="E870" t="s">
        <v>31</v>
      </c>
      <c r="F870" t="s">
        <v>22</v>
      </c>
      <c r="G870">
        <v>50</v>
      </c>
      <c r="H870">
        <v>7.2</v>
      </c>
      <c r="I870">
        <v>8.6999999999999993</v>
      </c>
      <c r="J870">
        <v>1</v>
      </c>
      <c r="K870" t="s">
        <v>18</v>
      </c>
      <c r="L870">
        <v>9.6999999999999993</v>
      </c>
      <c r="M870">
        <v>6.1</v>
      </c>
      <c r="N870">
        <v>4.5</v>
      </c>
    </row>
    <row r="871" spans="1:14" x14ac:dyDescent="0.35">
      <c r="A871">
        <v>870</v>
      </c>
      <c r="B871">
        <v>35</v>
      </c>
      <c r="C871" t="s">
        <v>14</v>
      </c>
      <c r="D871" t="s">
        <v>34</v>
      </c>
      <c r="E871" t="s">
        <v>27</v>
      </c>
      <c r="F871" t="s">
        <v>17</v>
      </c>
      <c r="G871">
        <v>61</v>
      </c>
      <c r="H871">
        <v>5.5</v>
      </c>
      <c r="I871">
        <v>5.7</v>
      </c>
      <c r="J871">
        <v>1</v>
      </c>
      <c r="K871" t="s">
        <v>18</v>
      </c>
      <c r="L871">
        <v>10</v>
      </c>
      <c r="M871">
        <v>5.8</v>
      </c>
      <c r="N871">
        <v>2.8</v>
      </c>
    </row>
    <row r="872" spans="1:14" x14ac:dyDescent="0.35">
      <c r="A872">
        <v>871</v>
      </c>
      <c r="B872">
        <v>59</v>
      </c>
      <c r="C872" t="s">
        <v>19</v>
      </c>
      <c r="D872" t="s">
        <v>15</v>
      </c>
      <c r="E872" t="s">
        <v>38</v>
      </c>
      <c r="F872" t="s">
        <v>22</v>
      </c>
      <c r="G872">
        <v>43</v>
      </c>
      <c r="H872">
        <v>5.6</v>
      </c>
      <c r="I872">
        <v>7.7</v>
      </c>
      <c r="J872">
        <v>1</v>
      </c>
      <c r="K872" t="s">
        <v>35</v>
      </c>
      <c r="L872">
        <v>7.4</v>
      </c>
      <c r="M872">
        <v>4.5999999999999996</v>
      </c>
      <c r="N872">
        <v>5.0999999999999996</v>
      </c>
    </row>
    <row r="873" spans="1:14" x14ac:dyDescent="0.35">
      <c r="A873">
        <v>872</v>
      </c>
      <c r="B873">
        <v>35</v>
      </c>
      <c r="C873" t="s">
        <v>19</v>
      </c>
      <c r="D873" t="s">
        <v>37</v>
      </c>
      <c r="E873" t="s">
        <v>16</v>
      </c>
      <c r="F873" t="s">
        <v>22</v>
      </c>
      <c r="G873">
        <v>38</v>
      </c>
      <c r="H873">
        <v>4.3</v>
      </c>
      <c r="I873">
        <v>6.1</v>
      </c>
      <c r="J873">
        <v>1</v>
      </c>
      <c r="K873" t="s">
        <v>18</v>
      </c>
      <c r="L873">
        <v>5</v>
      </c>
      <c r="M873">
        <v>2.6</v>
      </c>
      <c r="N873">
        <v>5.5</v>
      </c>
    </row>
    <row r="874" spans="1:14" x14ac:dyDescent="0.35">
      <c r="A874">
        <v>873</v>
      </c>
      <c r="B874">
        <v>36</v>
      </c>
      <c r="C874" t="s">
        <v>14</v>
      </c>
      <c r="D874" t="s">
        <v>33</v>
      </c>
      <c r="E874" t="s">
        <v>21</v>
      </c>
      <c r="F874" t="s">
        <v>22</v>
      </c>
      <c r="G874">
        <v>33</v>
      </c>
      <c r="H874">
        <v>8.8000000000000007</v>
      </c>
      <c r="I874">
        <v>8</v>
      </c>
      <c r="J874">
        <v>0</v>
      </c>
      <c r="K874" t="s">
        <v>23</v>
      </c>
      <c r="L874">
        <v>1.7</v>
      </c>
      <c r="M874">
        <v>3.8</v>
      </c>
      <c r="N874">
        <v>8.1</v>
      </c>
    </row>
    <row r="875" spans="1:14" x14ac:dyDescent="0.35">
      <c r="A875">
        <v>874</v>
      </c>
      <c r="B875">
        <v>34</v>
      </c>
      <c r="C875" t="s">
        <v>14</v>
      </c>
      <c r="D875" t="s">
        <v>30</v>
      </c>
      <c r="E875" t="s">
        <v>25</v>
      </c>
      <c r="F875" t="s">
        <v>22</v>
      </c>
      <c r="G875">
        <v>39</v>
      </c>
      <c r="H875">
        <v>6.9</v>
      </c>
      <c r="I875">
        <v>10</v>
      </c>
      <c r="J875">
        <v>1</v>
      </c>
      <c r="K875" t="s">
        <v>18</v>
      </c>
      <c r="L875">
        <v>7.6</v>
      </c>
      <c r="M875">
        <v>3</v>
      </c>
      <c r="N875">
        <v>6.2</v>
      </c>
    </row>
    <row r="876" spans="1:14" x14ac:dyDescent="0.35">
      <c r="A876">
        <v>875</v>
      </c>
      <c r="B876">
        <v>35</v>
      </c>
      <c r="C876" t="s">
        <v>14</v>
      </c>
      <c r="D876" t="s">
        <v>20</v>
      </c>
      <c r="E876" t="s">
        <v>31</v>
      </c>
      <c r="F876" t="s">
        <v>17</v>
      </c>
      <c r="G876">
        <v>44</v>
      </c>
      <c r="H876">
        <v>3.8</v>
      </c>
      <c r="I876">
        <v>4.8</v>
      </c>
      <c r="J876">
        <v>1</v>
      </c>
      <c r="K876" t="s">
        <v>29</v>
      </c>
      <c r="L876">
        <v>7.5</v>
      </c>
      <c r="M876">
        <v>5.4</v>
      </c>
      <c r="N876">
        <v>3.6</v>
      </c>
    </row>
    <row r="877" spans="1:14" x14ac:dyDescent="0.35">
      <c r="A877">
        <v>876</v>
      </c>
      <c r="B877">
        <v>34</v>
      </c>
      <c r="C877" t="s">
        <v>19</v>
      </c>
      <c r="D877" t="s">
        <v>34</v>
      </c>
      <c r="E877" t="s">
        <v>16</v>
      </c>
      <c r="F877" t="s">
        <v>22</v>
      </c>
      <c r="G877">
        <v>59</v>
      </c>
      <c r="H877">
        <v>8</v>
      </c>
      <c r="I877">
        <v>6.5</v>
      </c>
      <c r="J877">
        <v>0</v>
      </c>
      <c r="K877" t="s">
        <v>23</v>
      </c>
      <c r="L877">
        <v>9.9</v>
      </c>
      <c r="M877">
        <v>5.4</v>
      </c>
      <c r="N877">
        <v>3.3</v>
      </c>
    </row>
    <row r="878" spans="1:14" x14ac:dyDescent="0.35">
      <c r="A878">
        <v>877</v>
      </c>
      <c r="B878">
        <v>53</v>
      </c>
      <c r="C878" t="s">
        <v>14</v>
      </c>
      <c r="D878" t="s">
        <v>24</v>
      </c>
      <c r="E878" t="s">
        <v>31</v>
      </c>
      <c r="F878" t="s">
        <v>17</v>
      </c>
      <c r="G878">
        <v>40</v>
      </c>
      <c r="H878">
        <v>7.2</v>
      </c>
      <c r="I878">
        <v>9.6999999999999993</v>
      </c>
      <c r="J878">
        <v>0</v>
      </c>
      <c r="K878" t="s">
        <v>23</v>
      </c>
      <c r="L878">
        <v>6.3</v>
      </c>
      <c r="M878">
        <v>4</v>
      </c>
      <c r="N878">
        <v>6.7</v>
      </c>
    </row>
    <row r="879" spans="1:14" x14ac:dyDescent="0.35">
      <c r="A879">
        <v>878</v>
      </c>
      <c r="B879">
        <v>30</v>
      </c>
      <c r="C879" t="s">
        <v>19</v>
      </c>
      <c r="D879" t="s">
        <v>37</v>
      </c>
      <c r="E879" t="s">
        <v>21</v>
      </c>
      <c r="F879" t="s">
        <v>17</v>
      </c>
      <c r="G879">
        <v>46</v>
      </c>
      <c r="H879">
        <v>8</v>
      </c>
      <c r="I879">
        <v>7.9</v>
      </c>
      <c r="J879">
        <v>0</v>
      </c>
      <c r="K879" t="s">
        <v>23</v>
      </c>
      <c r="L879">
        <v>7.1</v>
      </c>
      <c r="M879">
        <v>3.7</v>
      </c>
      <c r="N879">
        <v>5.4</v>
      </c>
    </row>
    <row r="880" spans="1:14" x14ac:dyDescent="0.35">
      <c r="A880">
        <v>879</v>
      </c>
      <c r="B880">
        <v>20</v>
      </c>
      <c r="C880" t="s">
        <v>19</v>
      </c>
      <c r="D880" t="s">
        <v>37</v>
      </c>
      <c r="E880" t="s">
        <v>31</v>
      </c>
      <c r="F880" t="s">
        <v>22</v>
      </c>
      <c r="G880">
        <v>44</v>
      </c>
      <c r="H880">
        <v>5.4</v>
      </c>
      <c r="I880">
        <v>7.1</v>
      </c>
      <c r="J880">
        <v>1</v>
      </c>
      <c r="K880" t="s">
        <v>18</v>
      </c>
      <c r="L880">
        <v>9.5</v>
      </c>
      <c r="M880">
        <v>5.4</v>
      </c>
      <c r="N880">
        <v>3.8</v>
      </c>
    </row>
    <row r="881" spans="1:14" x14ac:dyDescent="0.35">
      <c r="A881">
        <v>880</v>
      </c>
      <c r="B881">
        <v>34</v>
      </c>
      <c r="C881" t="s">
        <v>19</v>
      </c>
      <c r="D881" t="s">
        <v>26</v>
      </c>
      <c r="E881" t="s">
        <v>16</v>
      </c>
      <c r="F881" t="s">
        <v>39</v>
      </c>
      <c r="G881">
        <v>54</v>
      </c>
      <c r="H881">
        <v>5.6</v>
      </c>
      <c r="I881">
        <v>6.5</v>
      </c>
      <c r="J881">
        <v>0</v>
      </c>
      <c r="K881" t="s">
        <v>23</v>
      </c>
      <c r="L881">
        <v>10</v>
      </c>
      <c r="M881">
        <v>3.7</v>
      </c>
      <c r="N881">
        <v>3.2</v>
      </c>
    </row>
    <row r="882" spans="1:14" x14ac:dyDescent="0.35">
      <c r="A882">
        <v>881</v>
      </c>
      <c r="B882">
        <v>45</v>
      </c>
      <c r="C882" t="s">
        <v>14</v>
      </c>
      <c r="D882" t="s">
        <v>32</v>
      </c>
      <c r="E882" t="s">
        <v>27</v>
      </c>
      <c r="F882" t="s">
        <v>22</v>
      </c>
      <c r="G882">
        <v>65</v>
      </c>
      <c r="H882">
        <v>5</v>
      </c>
      <c r="I882">
        <v>4.5</v>
      </c>
      <c r="J882">
        <v>1</v>
      </c>
      <c r="K882" t="s">
        <v>18</v>
      </c>
      <c r="L882">
        <v>10</v>
      </c>
      <c r="M882">
        <v>6.8</v>
      </c>
      <c r="N882">
        <v>2.2000000000000002</v>
      </c>
    </row>
    <row r="883" spans="1:14" x14ac:dyDescent="0.35">
      <c r="A883">
        <v>882</v>
      </c>
      <c r="B883">
        <v>23</v>
      </c>
      <c r="C883" t="s">
        <v>19</v>
      </c>
      <c r="D883" t="s">
        <v>30</v>
      </c>
      <c r="E883" t="s">
        <v>38</v>
      </c>
      <c r="F883" t="s">
        <v>39</v>
      </c>
      <c r="G883">
        <v>40</v>
      </c>
      <c r="H883">
        <v>9</v>
      </c>
      <c r="I883">
        <v>7</v>
      </c>
      <c r="J883">
        <v>0</v>
      </c>
      <c r="K883" t="s">
        <v>23</v>
      </c>
      <c r="L883">
        <v>4.3</v>
      </c>
      <c r="M883">
        <v>3</v>
      </c>
      <c r="N883">
        <v>6.3</v>
      </c>
    </row>
    <row r="884" spans="1:14" x14ac:dyDescent="0.35">
      <c r="A884">
        <v>883</v>
      </c>
      <c r="B884">
        <v>62</v>
      </c>
      <c r="C884" t="s">
        <v>19</v>
      </c>
      <c r="D884" t="s">
        <v>34</v>
      </c>
      <c r="E884" t="s">
        <v>16</v>
      </c>
      <c r="F884" t="s">
        <v>22</v>
      </c>
      <c r="G884">
        <v>41</v>
      </c>
      <c r="H884">
        <v>5.4</v>
      </c>
      <c r="I884">
        <v>7.6</v>
      </c>
      <c r="J884">
        <v>1</v>
      </c>
      <c r="K884" t="s">
        <v>18</v>
      </c>
      <c r="L884">
        <v>6.9</v>
      </c>
      <c r="M884">
        <v>3.5</v>
      </c>
      <c r="N884">
        <v>5.3</v>
      </c>
    </row>
    <row r="885" spans="1:14" x14ac:dyDescent="0.35">
      <c r="A885">
        <v>884</v>
      </c>
      <c r="B885">
        <v>24</v>
      </c>
      <c r="C885" t="s">
        <v>14</v>
      </c>
      <c r="D885" t="s">
        <v>24</v>
      </c>
      <c r="E885" t="s">
        <v>31</v>
      </c>
      <c r="F885" t="s">
        <v>17</v>
      </c>
      <c r="G885">
        <v>53</v>
      </c>
      <c r="H885">
        <v>4.8</v>
      </c>
      <c r="I885">
        <v>5.4</v>
      </c>
      <c r="J885">
        <v>1</v>
      </c>
      <c r="K885" t="s">
        <v>18</v>
      </c>
      <c r="L885">
        <v>9.6999999999999993</v>
      </c>
      <c r="M885">
        <v>5</v>
      </c>
      <c r="N885">
        <v>2.8</v>
      </c>
    </row>
    <row r="886" spans="1:14" x14ac:dyDescent="0.35">
      <c r="A886">
        <v>885</v>
      </c>
      <c r="B886">
        <v>54</v>
      </c>
      <c r="C886" t="s">
        <v>14</v>
      </c>
      <c r="D886" t="s">
        <v>30</v>
      </c>
      <c r="E886" t="s">
        <v>21</v>
      </c>
      <c r="F886" t="s">
        <v>22</v>
      </c>
      <c r="G886">
        <v>50</v>
      </c>
      <c r="H886">
        <v>5.2</v>
      </c>
      <c r="I886">
        <v>6.3</v>
      </c>
      <c r="J886">
        <v>1</v>
      </c>
      <c r="K886" t="s">
        <v>29</v>
      </c>
      <c r="L886">
        <v>9.5</v>
      </c>
      <c r="M886">
        <v>4.7</v>
      </c>
      <c r="N886">
        <v>3.4</v>
      </c>
    </row>
    <row r="887" spans="1:14" x14ac:dyDescent="0.35">
      <c r="A887">
        <v>886</v>
      </c>
      <c r="B887">
        <v>32</v>
      </c>
      <c r="C887" t="s">
        <v>14</v>
      </c>
      <c r="D887" t="s">
        <v>15</v>
      </c>
      <c r="E887" t="s">
        <v>25</v>
      </c>
      <c r="F887" t="s">
        <v>17</v>
      </c>
      <c r="G887">
        <v>59</v>
      </c>
      <c r="H887">
        <v>5.7</v>
      </c>
      <c r="I887">
        <v>6.2</v>
      </c>
      <c r="J887">
        <v>1</v>
      </c>
      <c r="K887" t="s">
        <v>18</v>
      </c>
      <c r="L887">
        <v>10</v>
      </c>
      <c r="M887">
        <v>6.8</v>
      </c>
      <c r="N887">
        <v>3.1</v>
      </c>
    </row>
    <row r="888" spans="1:14" x14ac:dyDescent="0.35">
      <c r="A888">
        <v>887</v>
      </c>
      <c r="B888">
        <v>29</v>
      </c>
      <c r="C888" t="s">
        <v>14</v>
      </c>
      <c r="D888" t="s">
        <v>24</v>
      </c>
      <c r="E888" t="s">
        <v>25</v>
      </c>
      <c r="F888" t="s">
        <v>17</v>
      </c>
      <c r="G888">
        <v>49</v>
      </c>
      <c r="H888">
        <v>8.5</v>
      </c>
      <c r="I888">
        <v>6.8</v>
      </c>
      <c r="J888">
        <v>0</v>
      </c>
      <c r="K888" t="s">
        <v>23</v>
      </c>
      <c r="L888">
        <v>7.5</v>
      </c>
      <c r="M888">
        <v>2.4</v>
      </c>
      <c r="N888">
        <v>4.5999999999999996</v>
      </c>
    </row>
    <row r="889" spans="1:14" x14ac:dyDescent="0.35">
      <c r="A889">
        <v>888</v>
      </c>
      <c r="B889">
        <v>30</v>
      </c>
      <c r="C889" t="s">
        <v>14</v>
      </c>
      <c r="D889" t="s">
        <v>36</v>
      </c>
      <c r="E889" t="s">
        <v>21</v>
      </c>
      <c r="F889" t="s">
        <v>22</v>
      </c>
      <c r="G889">
        <v>42</v>
      </c>
      <c r="H889">
        <v>6.6</v>
      </c>
      <c r="I889">
        <v>9.1999999999999993</v>
      </c>
      <c r="J889">
        <v>0</v>
      </c>
      <c r="K889" t="s">
        <v>23</v>
      </c>
      <c r="L889">
        <v>7.5</v>
      </c>
      <c r="M889">
        <v>4.4000000000000004</v>
      </c>
      <c r="N889">
        <v>5.9</v>
      </c>
    </row>
    <row r="890" spans="1:14" x14ac:dyDescent="0.35">
      <c r="A890">
        <v>889</v>
      </c>
      <c r="B890">
        <v>37</v>
      </c>
      <c r="C890" t="s">
        <v>19</v>
      </c>
      <c r="D890" t="s">
        <v>36</v>
      </c>
      <c r="E890" t="s">
        <v>31</v>
      </c>
      <c r="F890" t="s">
        <v>39</v>
      </c>
      <c r="G890">
        <v>49</v>
      </c>
      <c r="H890">
        <v>8.1</v>
      </c>
      <c r="I890">
        <v>7.5</v>
      </c>
      <c r="J890">
        <v>0</v>
      </c>
      <c r="K890" t="s">
        <v>23</v>
      </c>
      <c r="L890">
        <v>9.4</v>
      </c>
      <c r="M890">
        <v>7</v>
      </c>
      <c r="N890">
        <v>4.0999999999999996</v>
      </c>
    </row>
    <row r="891" spans="1:14" x14ac:dyDescent="0.35">
      <c r="A891">
        <v>890</v>
      </c>
      <c r="B891">
        <v>53</v>
      </c>
      <c r="C891" t="s">
        <v>14</v>
      </c>
      <c r="D891" t="s">
        <v>37</v>
      </c>
      <c r="E891" t="s">
        <v>38</v>
      </c>
      <c r="F891" t="s">
        <v>22</v>
      </c>
      <c r="G891">
        <v>53</v>
      </c>
      <c r="H891">
        <v>6.6</v>
      </c>
      <c r="I891">
        <v>8.1</v>
      </c>
      <c r="J891">
        <v>1</v>
      </c>
      <c r="K891" t="s">
        <v>35</v>
      </c>
      <c r="L891">
        <v>10</v>
      </c>
      <c r="M891">
        <v>5.4</v>
      </c>
      <c r="N891">
        <v>4.0999999999999996</v>
      </c>
    </row>
    <row r="892" spans="1:14" x14ac:dyDescent="0.35">
      <c r="A892">
        <v>891</v>
      </c>
      <c r="B892">
        <v>58</v>
      </c>
      <c r="C892" t="s">
        <v>19</v>
      </c>
      <c r="D892" t="s">
        <v>15</v>
      </c>
      <c r="E892" t="s">
        <v>21</v>
      </c>
      <c r="F892" t="s">
        <v>22</v>
      </c>
      <c r="G892">
        <v>51</v>
      </c>
      <c r="H892">
        <v>5.9</v>
      </c>
      <c r="I892">
        <v>7.3</v>
      </c>
      <c r="J892">
        <v>0</v>
      </c>
      <c r="K892" t="s">
        <v>23</v>
      </c>
      <c r="L892">
        <v>10</v>
      </c>
      <c r="M892">
        <v>5.6</v>
      </c>
      <c r="N892">
        <v>3.6</v>
      </c>
    </row>
    <row r="893" spans="1:14" x14ac:dyDescent="0.35">
      <c r="A893">
        <v>892</v>
      </c>
      <c r="B893">
        <v>60</v>
      </c>
      <c r="C893" t="s">
        <v>14</v>
      </c>
      <c r="D893" t="s">
        <v>36</v>
      </c>
      <c r="E893" t="s">
        <v>31</v>
      </c>
      <c r="F893" t="s">
        <v>17</v>
      </c>
      <c r="G893">
        <v>49</v>
      </c>
      <c r="H893">
        <v>4.5999999999999996</v>
      </c>
      <c r="I893">
        <v>5.6</v>
      </c>
      <c r="J893">
        <v>1</v>
      </c>
      <c r="K893" t="s">
        <v>29</v>
      </c>
      <c r="L893">
        <v>7.2</v>
      </c>
      <c r="M893">
        <v>4.4000000000000004</v>
      </c>
      <c r="N893">
        <v>4.2</v>
      </c>
    </row>
    <row r="894" spans="1:14" x14ac:dyDescent="0.35">
      <c r="A894">
        <v>893</v>
      </c>
      <c r="B894">
        <v>61</v>
      </c>
      <c r="C894" t="s">
        <v>40</v>
      </c>
      <c r="D894" t="s">
        <v>37</v>
      </c>
      <c r="E894" t="s">
        <v>16</v>
      </c>
      <c r="F894" t="s">
        <v>17</v>
      </c>
      <c r="G894">
        <v>53</v>
      </c>
      <c r="H894">
        <v>8.6</v>
      </c>
      <c r="I894">
        <v>6.3</v>
      </c>
      <c r="J894">
        <v>0</v>
      </c>
      <c r="K894" t="s">
        <v>23</v>
      </c>
      <c r="L894">
        <v>9.9</v>
      </c>
      <c r="M894">
        <v>4.5</v>
      </c>
      <c r="N894">
        <v>3.2</v>
      </c>
    </row>
    <row r="895" spans="1:14" x14ac:dyDescent="0.35">
      <c r="A895">
        <v>894</v>
      </c>
      <c r="B895">
        <v>42</v>
      </c>
      <c r="C895" t="s">
        <v>14</v>
      </c>
      <c r="D895" t="s">
        <v>32</v>
      </c>
      <c r="E895" t="s">
        <v>38</v>
      </c>
      <c r="F895" t="s">
        <v>22</v>
      </c>
      <c r="G895">
        <v>54</v>
      </c>
      <c r="H895">
        <v>7.7</v>
      </c>
      <c r="I895">
        <v>7.6</v>
      </c>
      <c r="J895">
        <v>0</v>
      </c>
      <c r="K895" t="s">
        <v>23</v>
      </c>
      <c r="L895">
        <v>9.3000000000000007</v>
      </c>
      <c r="M895">
        <v>5.8</v>
      </c>
      <c r="N895">
        <v>4.0999999999999996</v>
      </c>
    </row>
    <row r="896" spans="1:14" x14ac:dyDescent="0.35">
      <c r="A896">
        <v>895</v>
      </c>
      <c r="B896">
        <v>26</v>
      </c>
      <c r="C896" t="s">
        <v>19</v>
      </c>
      <c r="D896" t="s">
        <v>34</v>
      </c>
      <c r="E896" t="s">
        <v>27</v>
      </c>
      <c r="F896" t="s">
        <v>22</v>
      </c>
      <c r="G896">
        <v>56</v>
      </c>
      <c r="H896">
        <v>7.8</v>
      </c>
      <c r="I896">
        <v>7.2</v>
      </c>
      <c r="J896">
        <v>1</v>
      </c>
      <c r="K896" t="s">
        <v>28</v>
      </c>
      <c r="L896">
        <v>8.8000000000000007</v>
      </c>
      <c r="M896">
        <v>4.7</v>
      </c>
      <c r="N896">
        <v>4.2</v>
      </c>
    </row>
    <row r="897" spans="1:14" x14ac:dyDescent="0.35">
      <c r="A897">
        <v>896</v>
      </c>
      <c r="B897">
        <v>58</v>
      </c>
      <c r="C897" t="s">
        <v>14</v>
      </c>
      <c r="D897" t="s">
        <v>37</v>
      </c>
      <c r="E897" t="s">
        <v>31</v>
      </c>
      <c r="F897" t="s">
        <v>39</v>
      </c>
      <c r="G897">
        <v>50</v>
      </c>
      <c r="H897">
        <v>7.6</v>
      </c>
      <c r="I897">
        <v>8.1</v>
      </c>
      <c r="J897">
        <v>0</v>
      </c>
      <c r="K897" t="s">
        <v>23</v>
      </c>
      <c r="L897">
        <v>6.1</v>
      </c>
      <c r="M897">
        <v>4.2</v>
      </c>
      <c r="N897">
        <v>6</v>
      </c>
    </row>
    <row r="898" spans="1:14" x14ac:dyDescent="0.35">
      <c r="A898">
        <v>897</v>
      </c>
      <c r="B898">
        <v>22</v>
      </c>
      <c r="C898" t="s">
        <v>14</v>
      </c>
      <c r="D898" t="s">
        <v>34</v>
      </c>
      <c r="E898" t="s">
        <v>25</v>
      </c>
      <c r="F898" t="s">
        <v>17</v>
      </c>
      <c r="G898">
        <v>43</v>
      </c>
      <c r="H898">
        <v>5.0999999999999996</v>
      </c>
      <c r="I898">
        <v>6.9</v>
      </c>
      <c r="J898">
        <v>1</v>
      </c>
      <c r="K898" t="s">
        <v>18</v>
      </c>
      <c r="L898">
        <v>10</v>
      </c>
      <c r="M898">
        <v>6</v>
      </c>
      <c r="N898">
        <v>3.5</v>
      </c>
    </row>
    <row r="899" spans="1:14" x14ac:dyDescent="0.35">
      <c r="A899">
        <v>898</v>
      </c>
      <c r="B899">
        <v>31</v>
      </c>
      <c r="C899" t="s">
        <v>19</v>
      </c>
      <c r="D899" t="s">
        <v>15</v>
      </c>
      <c r="E899" t="s">
        <v>25</v>
      </c>
      <c r="F899" t="s">
        <v>22</v>
      </c>
      <c r="G899">
        <v>46</v>
      </c>
      <c r="H899">
        <v>6.6</v>
      </c>
      <c r="I899">
        <v>8.8000000000000007</v>
      </c>
      <c r="J899">
        <v>0</v>
      </c>
      <c r="K899" t="s">
        <v>23</v>
      </c>
      <c r="L899">
        <v>6.9</v>
      </c>
      <c r="M899">
        <v>4.8</v>
      </c>
      <c r="N899">
        <v>5.9</v>
      </c>
    </row>
    <row r="900" spans="1:14" x14ac:dyDescent="0.35">
      <c r="A900">
        <v>899</v>
      </c>
      <c r="B900">
        <v>26</v>
      </c>
      <c r="C900" t="s">
        <v>14</v>
      </c>
      <c r="D900" t="s">
        <v>26</v>
      </c>
      <c r="E900" t="s">
        <v>38</v>
      </c>
      <c r="F900" t="s">
        <v>22</v>
      </c>
      <c r="G900">
        <v>54</v>
      </c>
      <c r="H900">
        <v>7.8</v>
      </c>
      <c r="I900">
        <v>7.4</v>
      </c>
      <c r="J900">
        <v>0</v>
      </c>
      <c r="K900" t="s">
        <v>23</v>
      </c>
      <c r="L900">
        <v>9.6</v>
      </c>
      <c r="M900">
        <v>5.3</v>
      </c>
      <c r="N900">
        <v>3.9</v>
      </c>
    </row>
    <row r="901" spans="1:14" x14ac:dyDescent="0.35">
      <c r="A901">
        <v>900</v>
      </c>
      <c r="B901">
        <v>45</v>
      </c>
      <c r="C901" t="s">
        <v>19</v>
      </c>
      <c r="D901" t="s">
        <v>30</v>
      </c>
      <c r="E901" t="s">
        <v>27</v>
      </c>
      <c r="F901" t="s">
        <v>39</v>
      </c>
      <c r="G901">
        <v>38</v>
      </c>
      <c r="H901">
        <v>7.6</v>
      </c>
      <c r="I901">
        <v>9.3000000000000007</v>
      </c>
      <c r="J901">
        <v>0</v>
      </c>
      <c r="K901" t="s">
        <v>23</v>
      </c>
      <c r="L901">
        <v>6.1</v>
      </c>
      <c r="M901">
        <v>5.0999999999999996</v>
      </c>
      <c r="N901">
        <v>6.6</v>
      </c>
    </row>
    <row r="902" spans="1:14" x14ac:dyDescent="0.35">
      <c r="A902">
        <v>901</v>
      </c>
      <c r="B902">
        <v>52</v>
      </c>
      <c r="C902" t="s">
        <v>19</v>
      </c>
      <c r="D902" t="s">
        <v>37</v>
      </c>
      <c r="E902" t="s">
        <v>31</v>
      </c>
      <c r="F902" t="s">
        <v>17</v>
      </c>
      <c r="G902">
        <v>47</v>
      </c>
      <c r="H902">
        <v>6.4</v>
      </c>
      <c r="I902">
        <v>8.5</v>
      </c>
      <c r="J902">
        <v>1</v>
      </c>
      <c r="K902" t="s">
        <v>18</v>
      </c>
      <c r="L902">
        <v>8.1999999999999993</v>
      </c>
      <c r="M902">
        <v>5.9</v>
      </c>
      <c r="N902">
        <v>5.0999999999999996</v>
      </c>
    </row>
    <row r="903" spans="1:14" x14ac:dyDescent="0.35">
      <c r="A903">
        <v>902</v>
      </c>
      <c r="B903">
        <v>56</v>
      </c>
      <c r="C903" t="s">
        <v>14</v>
      </c>
      <c r="D903" t="s">
        <v>37</v>
      </c>
      <c r="E903" t="s">
        <v>27</v>
      </c>
      <c r="F903" t="s">
        <v>39</v>
      </c>
      <c r="G903">
        <v>41</v>
      </c>
      <c r="H903">
        <v>9</v>
      </c>
      <c r="I903">
        <v>6.9</v>
      </c>
      <c r="J903">
        <v>0</v>
      </c>
      <c r="K903" t="s">
        <v>23</v>
      </c>
      <c r="L903">
        <v>2.7</v>
      </c>
      <c r="M903">
        <v>3.8</v>
      </c>
      <c r="N903">
        <v>7.1</v>
      </c>
    </row>
    <row r="904" spans="1:14" x14ac:dyDescent="0.35">
      <c r="A904">
        <v>903</v>
      </c>
      <c r="B904">
        <v>34</v>
      </c>
      <c r="C904" t="s">
        <v>19</v>
      </c>
      <c r="D904" t="s">
        <v>34</v>
      </c>
      <c r="E904" t="s">
        <v>16</v>
      </c>
      <c r="F904" t="s">
        <v>22</v>
      </c>
      <c r="G904">
        <v>45</v>
      </c>
      <c r="H904">
        <v>7</v>
      </c>
      <c r="I904">
        <v>9.5</v>
      </c>
      <c r="J904">
        <v>0</v>
      </c>
      <c r="K904" t="s">
        <v>23</v>
      </c>
      <c r="L904">
        <v>7.3</v>
      </c>
      <c r="M904">
        <v>5.7</v>
      </c>
      <c r="N904">
        <v>6.1</v>
      </c>
    </row>
    <row r="905" spans="1:14" x14ac:dyDescent="0.35">
      <c r="A905">
        <v>904</v>
      </c>
      <c r="B905">
        <v>21</v>
      </c>
      <c r="C905" t="s">
        <v>19</v>
      </c>
      <c r="D905" t="s">
        <v>36</v>
      </c>
      <c r="E905" t="s">
        <v>27</v>
      </c>
      <c r="F905" t="s">
        <v>17</v>
      </c>
      <c r="G905">
        <v>55</v>
      </c>
      <c r="H905">
        <v>8.1999999999999993</v>
      </c>
      <c r="I905">
        <v>6.7</v>
      </c>
      <c r="J905">
        <v>0</v>
      </c>
      <c r="K905" t="s">
        <v>23</v>
      </c>
      <c r="L905">
        <v>10</v>
      </c>
      <c r="M905">
        <v>7</v>
      </c>
      <c r="N905">
        <v>3.4</v>
      </c>
    </row>
    <row r="906" spans="1:14" x14ac:dyDescent="0.35">
      <c r="A906">
        <v>905</v>
      </c>
      <c r="B906">
        <v>60</v>
      </c>
      <c r="C906" t="s">
        <v>14</v>
      </c>
      <c r="D906" t="s">
        <v>36</v>
      </c>
      <c r="E906" t="s">
        <v>16</v>
      </c>
      <c r="F906" t="s">
        <v>17</v>
      </c>
      <c r="G906">
        <v>46</v>
      </c>
      <c r="H906">
        <v>6.5</v>
      </c>
      <c r="I906">
        <v>8.6999999999999993</v>
      </c>
      <c r="J906">
        <v>0</v>
      </c>
      <c r="K906" t="s">
        <v>23</v>
      </c>
      <c r="L906">
        <v>7.4</v>
      </c>
      <c r="M906">
        <v>3</v>
      </c>
      <c r="N906">
        <v>5.6</v>
      </c>
    </row>
    <row r="907" spans="1:14" x14ac:dyDescent="0.35">
      <c r="A907">
        <v>906</v>
      </c>
      <c r="B907">
        <v>26</v>
      </c>
      <c r="C907" t="s">
        <v>19</v>
      </c>
      <c r="D907" t="s">
        <v>37</v>
      </c>
      <c r="E907" t="s">
        <v>25</v>
      </c>
      <c r="F907" t="s">
        <v>22</v>
      </c>
      <c r="G907">
        <v>45</v>
      </c>
      <c r="H907">
        <v>5.6</v>
      </c>
      <c r="I907">
        <v>7.5</v>
      </c>
      <c r="J907">
        <v>1</v>
      </c>
      <c r="K907" t="s">
        <v>29</v>
      </c>
      <c r="L907">
        <v>10</v>
      </c>
      <c r="M907">
        <v>8</v>
      </c>
      <c r="N907">
        <v>3.8</v>
      </c>
    </row>
    <row r="908" spans="1:14" x14ac:dyDescent="0.35">
      <c r="A908">
        <v>907</v>
      </c>
      <c r="B908">
        <v>51</v>
      </c>
      <c r="C908" t="s">
        <v>19</v>
      </c>
      <c r="D908" t="s">
        <v>36</v>
      </c>
      <c r="E908" t="s">
        <v>16</v>
      </c>
      <c r="F908" t="s">
        <v>22</v>
      </c>
      <c r="G908">
        <v>34</v>
      </c>
      <c r="H908">
        <v>7.7</v>
      </c>
      <c r="I908">
        <v>9.6</v>
      </c>
      <c r="J908">
        <v>0</v>
      </c>
      <c r="K908" t="s">
        <v>23</v>
      </c>
      <c r="L908">
        <v>4.8</v>
      </c>
      <c r="M908">
        <v>3.8</v>
      </c>
      <c r="N908">
        <v>7.4</v>
      </c>
    </row>
    <row r="909" spans="1:14" x14ac:dyDescent="0.35">
      <c r="A909">
        <v>908</v>
      </c>
      <c r="B909">
        <v>23</v>
      </c>
      <c r="C909" t="s">
        <v>14</v>
      </c>
      <c r="D909" t="s">
        <v>36</v>
      </c>
      <c r="E909" t="s">
        <v>31</v>
      </c>
      <c r="F909" t="s">
        <v>17</v>
      </c>
      <c r="G909">
        <v>50</v>
      </c>
      <c r="H909">
        <v>7.3</v>
      </c>
      <c r="I909">
        <v>8.5</v>
      </c>
      <c r="J909">
        <v>0</v>
      </c>
      <c r="K909" t="s">
        <v>23</v>
      </c>
      <c r="L909">
        <v>8.1999999999999993</v>
      </c>
      <c r="M909">
        <v>4.4000000000000004</v>
      </c>
      <c r="N909">
        <v>5.2</v>
      </c>
    </row>
    <row r="910" spans="1:14" x14ac:dyDescent="0.35">
      <c r="A910">
        <v>909</v>
      </c>
      <c r="B910">
        <v>39</v>
      </c>
      <c r="C910" t="s">
        <v>14</v>
      </c>
      <c r="D910" t="s">
        <v>37</v>
      </c>
      <c r="E910" t="s">
        <v>38</v>
      </c>
      <c r="F910" t="s">
        <v>22</v>
      </c>
      <c r="G910">
        <v>50</v>
      </c>
      <c r="H910">
        <v>6.7</v>
      </c>
      <c r="I910">
        <v>8.6</v>
      </c>
      <c r="J910">
        <v>0</v>
      </c>
      <c r="K910" t="s">
        <v>23</v>
      </c>
      <c r="L910">
        <v>9</v>
      </c>
      <c r="M910">
        <v>5.2</v>
      </c>
      <c r="N910">
        <v>4.8</v>
      </c>
    </row>
    <row r="911" spans="1:14" x14ac:dyDescent="0.35">
      <c r="A911">
        <v>910</v>
      </c>
      <c r="B911">
        <v>55</v>
      </c>
      <c r="C911" t="s">
        <v>19</v>
      </c>
      <c r="D911" t="s">
        <v>32</v>
      </c>
      <c r="E911" t="s">
        <v>38</v>
      </c>
      <c r="F911" t="s">
        <v>17</v>
      </c>
      <c r="G911">
        <v>62</v>
      </c>
      <c r="H911">
        <v>4.9000000000000004</v>
      </c>
      <c r="I911">
        <v>4.7</v>
      </c>
      <c r="J911">
        <v>1</v>
      </c>
      <c r="K911" t="s">
        <v>35</v>
      </c>
      <c r="L911">
        <v>10</v>
      </c>
      <c r="M911">
        <v>3.6</v>
      </c>
      <c r="N911">
        <v>2.2999999999999998</v>
      </c>
    </row>
    <row r="912" spans="1:14" x14ac:dyDescent="0.35">
      <c r="A912">
        <v>911</v>
      </c>
      <c r="B912">
        <v>51</v>
      </c>
      <c r="C912" t="s">
        <v>14</v>
      </c>
      <c r="D912" t="s">
        <v>32</v>
      </c>
      <c r="E912" t="s">
        <v>31</v>
      </c>
      <c r="F912" t="s">
        <v>17</v>
      </c>
      <c r="G912">
        <v>42</v>
      </c>
      <c r="H912">
        <v>7.7</v>
      </c>
      <c r="I912">
        <v>8.6999999999999993</v>
      </c>
      <c r="J912">
        <v>0</v>
      </c>
      <c r="K912" t="s">
        <v>23</v>
      </c>
      <c r="L912">
        <v>6.8</v>
      </c>
      <c r="M912">
        <v>4.5</v>
      </c>
      <c r="N912">
        <v>6</v>
      </c>
    </row>
    <row r="913" spans="1:14" x14ac:dyDescent="0.35">
      <c r="A913">
        <v>912</v>
      </c>
      <c r="B913">
        <v>47</v>
      </c>
      <c r="C913" t="s">
        <v>14</v>
      </c>
      <c r="D913" t="s">
        <v>33</v>
      </c>
      <c r="E913" t="s">
        <v>31</v>
      </c>
      <c r="F913" t="s">
        <v>39</v>
      </c>
      <c r="G913">
        <v>46</v>
      </c>
      <c r="H913">
        <v>5</v>
      </c>
      <c r="I913">
        <v>6.4</v>
      </c>
      <c r="J913">
        <v>1</v>
      </c>
      <c r="K913" t="s">
        <v>18</v>
      </c>
      <c r="L913">
        <v>6.9</v>
      </c>
      <c r="M913">
        <v>3.3</v>
      </c>
      <c r="N913">
        <v>4.8</v>
      </c>
    </row>
    <row r="914" spans="1:14" x14ac:dyDescent="0.35">
      <c r="A914">
        <v>913</v>
      </c>
      <c r="B914">
        <v>32</v>
      </c>
      <c r="C914" t="s">
        <v>14</v>
      </c>
      <c r="D914" t="s">
        <v>32</v>
      </c>
      <c r="E914" t="s">
        <v>31</v>
      </c>
      <c r="F914" t="s">
        <v>17</v>
      </c>
      <c r="G914">
        <v>46</v>
      </c>
      <c r="H914">
        <v>7.4</v>
      </c>
      <c r="I914">
        <v>8.9</v>
      </c>
      <c r="J914">
        <v>1</v>
      </c>
      <c r="K914" t="s">
        <v>29</v>
      </c>
      <c r="L914">
        <v>5.7</v>
      </c>
      <c r="M914">
        <v>4</v>
      </c>
      <c r="N914">
        <v>6.6</v>
      </c>
    </row>
    <row r="915" spans="1:14" x14ac:dyDescent="0.35">
      <c r="A915">
        <v>914</v>
      </c>
      <c r="B915">
        <v>20</v>
      </c>
      <c r="C915" t="s">
        <v>19</v>
      </c>
      <c r="D915" t="s">
        <v>33</v>
      </c>
      <c r="E915" t="s">
        <v>21</v>
      </c>
      <c r="F915" t="s">
        <v>22</v>
      </c>
      <c r="G915">
        <v>57</v>
      </c>
      <c r="H915">
        <v>4.5999999999999996</v>
      </c>
      <c r="I915">
        <v>4.5999999999999996</v>
      </c>
      <c r="J915">
        <v>1</v>
      </c>
      <c r="K915" t="s">
        <v>35</v>
      </c>
      <c r="L915">
        <v>10</v>
      </c>
      <c r="M915">
        <v>5.5</v>
      </c>
      <c r="N915">
        <v>2.2999999999999998</v>
      </c>
    </row>
    <row r="916" spans="1:14" x14ac:dyDescent="0.35">
      <c r="A916">
        <v>915</v>
      </c>
      <c r="B916">
        <v>54</v>
      </c>
      <c r="C916" t="s">
        <v>14</v>
      </c>
      <c r="D916" t="s">
        <v>15</v>
      </c>
      <c r="E916" t="s">
        <v>16</v>
      </c>
      <c r="F916" t="s">
        <v>22</v>
      </c>
      <c r="G916">
        <v>44</v>
      </c>
      <c r="H916">
        <v>4.9000000000000004</v>
      </c>
      <c r="I916">
        <v>6.5</v>
      </c>
      <c r="J916">
        <v>1</v>
      </c>
      <c r="K916" t="s">
        <v>18</v>
      </c>
      <c r="L916">
        <v>7.4</v>
      </c>
      <c r="M916">
        <v>3.8</v>
      </c>
      <c r="N916">
        <v>4.5999999999999996</v>
      </c>
    </row>
    <row r="917" spans="1:14" x14ac:dyDescent="0.35">
      <c r="A917">
        <v>916</v>
      </c>
      <c r="B917">
        <v>49</v>
      </c>
      <c r="C917" t="s">
        <v>14</v>
      </c>
      <c r="D917" t="s">
        <v>20</v>
      </c>
      <c r="E917" t="s">
        <v>31</v>
      </c>
      <c r="F917" t="s">
        <v>17</v>
      </c>
      <c r="G917">
        <v>47</v>
      </c>
      <c r="H917">
        <v>6.6</v>
      </c>
      <c r="I917">
        <v>8.8000000000000007</v>
      </c>
      <c r="J917">
        <v>1</v>
      </c>
      <c r="K917" t="s">
        <v>41</v>
      </c>
      <c r="L917">
        <v>10</v>
      </c>
      <c r="M917">
        <v>3.2</v>
      </c>
      <c r="N917">
        <v>4.4000000000000004</v>
      </c>
    </row>
    <row r="918" spans="1:14" x14ac:dyDescent="0.35">
      <c r="A918">
        <v>917</v>
      </c>
      <c r="B918">
        <v>55</v>
      </c>
      <c r="C918" t="s">
        <v>19</v>
      </c>
      <c r="D918" t="s">
        <v>30</v>
      </c>
      <c r="E918" t="s">
        <v>38</v>
      </c>
      <c r="F918" t="s">
        <v>22</v>
      </c>
      <c r="G918">
        <v>49</v>
      </c>
      <c r="H918">
        <v>7.1</v>
      </c>
      <c r="I918">
        <v>9</v>
      </c>
      <c r="J918">
        <v>0</v>
      </c>
      <c r="K918" t="s">
        <v>23</v>
      </c>
      <c r="L918">
        <v>8.4</v>
      </c>
      <c r="M918">
        <v>5.0999999999999996</v>
      </c>
      <c r="N918">
        <v>5.3</v>
      </c>
    </row>
    <row r="919" spans="1:14" x14ac:dyDescent="0.35">
      <c r="A919">
        <v>918</v>
      </c>
      <c r="B919">
        <v>44</v>
      </c>
      <c r="C919" t="s">
        <v>14</v>
      </c>
      <c r="D919" t="s">
        <v>20</v>
      </c>
      <c r="E919" t="s">
        <v>27</v>
      </c>
      <c r="F919" t="s">
        <v>22</v>
      </c>
      <c r="G919">
        <v>46</v>
      </c>
      <c r="H919">
        <v>6.5</v>
      </c>
      <c r="I919">
        <v>8.6999999999999993</v>
      </c>
      <c r="J919">
        <v>0</v>
      </c>
      <c r="K919" t="s">
        <v>23</v>
      </c>
      <c r="L919">
        <v>5.5</v>
      </c>
      <c r="M919">
        <v>3.8</v>
      </c>
      <c r="N919">
        <v>6.6</v>
      </c>
    </row>
    <row r="920" spans="1:14" x14ac:dyDescent="0.35">
      <c r="A920">
        <v>919</v>
      </c>
      <c r="B920">
        <v>35</v>
      </c>
      <c r="C920" t="s">
        <v>19</v>
      </c>
      <c r="D920" t="s">
        <v>36</v>
      </c>
      <c r="E920" t="s">
        <v>27</v>
      </c>
      <c r="F920" t="s">
        <v>22</v>
      </c>
      <c r="G920">
        <v>41</v>
      </c>
      <c r="H920">
        <v>5.4</v>
      </c>
      <c r="I920">
        <v>7.5</v>
      </c>
      <c r="J920">
        <v>1</v>
      </c>
      <c r="K920" t="s">
        <v>41</v>
      </c>
      <c r="L920">
        <v>7</v>
      </c>
      <c r="M920">
        <v>4.5999999999999996</v>
      </c>
      <c r="N920">
        <v>5.3</v>
      </c>
    </row>
    <row r="921" spans="1:14" x14ac:dyDescent="0.35">
      <c r="A921">
        <v>920</v>
      </c>
      <c r="B921">
        <v>38</v>
      </c>
      <c r="C921" t="s">
        <v>40</v>
      </c>
      <c r="D921" t="s">
        <v>24</v>
      </c>
      <c r="E921" t="s">
        <v>21</v>
      </c>
      <c r="F921" t="s">
        <v>22</v>
      </c>
      <c r="G921">
        <v>46</v>
      </c>
      <c r="H921">
        <v>7.9</v>
      </c>
      <c r="I921">
        <v>8.1</v>
      </c>
      <c r="J921">
        <v>0</v>
      </c>
      <c r="K921" t="s">
        <v>23</v>
      </c>
      <c r="L921">
        <v>7.9</v>
      </c>
      <c r="M921">
        <v>4.0999999999999996</v>
      </c>
      <c r="N921">
        <v>5.0999999999999996</v>
      </c>
    </row>
    <row r="922" spans="1:14" x14ac:dyDescent="0.35">
      <c r="A922">
        <v>921</v>
      </c>
      <c r="B922">
        <v>20</v>
      </c>
      <c r="C922" t="s">
        <v>19</v>
      </c>
      <c r="D922" t="s">
        <v>36</v>
      </c>
      <c r="E922" t="s">
        <v>16</v>
      </c>
      <c r="F922" t="s">
        <v>17</v>
      </c>
      <c r="G922">
        <v>53</v>
      </c>
      <c r="H922">
        <v>6.4</v>
      </c>
      <c r="I922">
        <v>7.8</v>
      </c>
      <c r="J922">
        <v>1</v>
      </c>
      <c r="K922" t="s">
        <v>35</v>
      </c>
      <c r="L922">
        <v>8.9</v>
      </c>
      <c r="M922">
        <v>4.2</v>
      </c>
      <c r="N922">
        <v>4.5</v>
      </c>
    </row>
    <row r="923" spans="1:14" x14ac:dyDescent="0.35">
      <c r="A923">
        <v>922</v>
      </c>
      <c r="B923">
        <v>24</v>
      </c>
      <c r="C923" t="s">
        <v>19</v>
      </c>
      <c r="D923" t="s">
        <v>37</v>
      </c>
      <c r="E923" t="s">
        <v>16</v>
      </c>
      <c r="F923" t="s">
        <v>22</v>
      </c>
      <c r="G923">
        <v>36</v>
      </c>
      <c r="H923">
        <v>6.5</v>
      </c>
      <c r="I923">
        <v>9.6</v>
      </c>
      <c r="J923">
        <v>0</v>
      </c>
      <c r="K923" t="s">
        <v>23</v>
      </c>
      <c r="L923">
        <v>6.2</v>
      </c>
      <c r="M923">
        <v>3.8</v>
      </c>
      <c r="N923">
        <v>6.7</v>
      </c>
    </row>
    <row r="924" spans="1:14" x14ac:dyDescent="0.35">
      <c r="A924">
        <v>923</v>
      </c>
      <c r="B924">
        <v>41</v>
      </c>
      <c r="C924" t="s">
        <v>14</v>
      </c>
      <c r="D924" t="s">
        <v>37</v>
      </c>
      <c r="E924" t="s">
        <v>16</v>
      </c>
      <c r="F924" t="s">
        <v>22</v>
      </c>
      <c r="G924">
        <v>46</v>
      </c>
      <c r="H924">
        <v>6</v>
      </c>
      <c r="I924">
        <v>7.8</v>
      </c>
      <c r="J924">
        <v>1</v>
      </c>
      <c r="K924" t="s">
        <v>18</v>
      </c>
      <c r="L924">
        <v>8.5</v>
      </c>
      <c r="M924">
        <v>5</v>
      </c>
      <c r="N924">
        <v>4.7</v>
      </c>
    </row>
    <row r="925" spans="1:14" x14ac:dyDescent="0.35">
      <c r="A925">
        <v>924</v>
      </c>
      <c r="B925">
        <v>43</v>
      </c>
      <c r="C925" t="s">
        <v>19</v>
      </c>
      <c r="D925" t="s">
        <v>30</v>
      </c>
      <c r="E925" t="s">
        <v>38</v>
      </c>
      <c r="F925" t="s">
        <v>39</v>
      </c>
      <c r="G925">
        <v>39</v>
      </c>
      <c r="H925">
        <v>5.0999999999999996</v>
      </c>
      <c r="I925">
        <v>7.3</v>
      </c>
      <c r="J925">
        <v>1</v>
      </c>
      <c r="K925" t="s">
        <v>28</v>
      </c>
      <c r="L925">
        <v>4.2</v>
      </c>
      <c r="M925">
        <v>4.2</v>
      </c>
      <c r="N925">
        <v>6.5</v>
      </c>
    </row>
    <row r="926" spans="1:14" x14ac:dyDescent="0.35">
      <c r="A926">
        <v>925</v>
      </c>
      <c r="B926">
        <v>62</v>
      </c>
      <c r="C926" t="s">
        <v>14</v>
      </c>
      <c r="D926" t="s">
        <v>26</v>
      </c>
      <c r="E926" t="s">
        <v>38</v>
      </c>
      <c r="F926" t="s">
        <v>17</v>
      </c>
      <c r="G926">
        <v>54</v>
      </c>
      <c r="H926">
        <v>7.9</v>
      </c>
      <c r="I926">
        <v>7.3</v>
      </c>
      <c r="J926">
        <v>1</v>
      </c>
      <c r="K926" t="s">
        <v>18</v>
      </c>
      <c r="L926">
        <v>9</v>
      </c>
      <c r="M926">
        <v>4</v>
      </c>
      <c r="N926">
        <v>4.0999999999999996</v>
      </c>
    </row>
    <row r="927" spans="1:14" x14ac:dyDescent="0.35">
      <c r="A927">
        <v>926</v>
      </c>
      <c r="B927">
        <v>64</v>
      </c>
      <c r="C927" t="s">
        <v>14</v>
      </c>
      <c r="D927" t="s">
        <v>26</v>
      </c>
      <c r="E927" t="s">
        <v>21</v>
      </c>
      <c r="F927" t="s">
        <v>17</v>
      </c>
      <c r="G927">
        <v>32</v>
      </c>
      <c r="H927">
        <v>5.2</v>
      </c>
      <c r="I927">
        <v>8.1999999999999993</v>
      </c>
      <c r="J927">
        <v>0</v>
      </c>
      <c r="K927" t="s">
        <v>23</v>
      </c>
      <c r="L927">
        <v>5.9</v>
      </c>
      <c r="M927">
        <v>4.9000000000000004</v>
      </c>
      <c r="N927">
        <v>6.1</v>
      </c>
    </row>
    <row r="928" spans="1:14" x14ac:dyDescent="0.35">
      <c r="A928">
        <v>927</v>
      </c>
      <c r="B928">
        <v>56</v>
      </c>
      <c r="C928" t="s">
        <v>14</v>
      </c>
      <c r="D928" t="s">
        <v>26</v>
      </c>
      <c r="E928" t="s">
        <v>16</v>
      </c>
      <c r="F928" t="s">
        <v>17</v>
      </c>
      <c r="G928">
        <v>40</v>
      </c>
      <c r="H928">
        <v>8.6999999999999993</v>
      </c>
      <c r="I928">
        <v>7.4</v>
      </c>
      <c r="J928">
        <v>0</v>
      </c>
      <c r="K928" t="s">
        <v>23</v>
      </c>
      <c r="L928">
        <v>4.8</v>
      </c>
      <c r="M928">
        <v>4.4000000000000004</v>
      </c>
      <c r="N928">
        <v>6.3</v>
      </c>
    </row>
    <row r="929" spans="1:14" x14ac:dyDescent="0.35">
      <c r="A929">
        <v>928</v>
      </c>
      <c r="B929">
        <v>55</v>
      </c>
      <c r="C929" t="s">
        <v>14</v>
      </c>
      <c r="D929" t="s">
        <v>32</v>
      </c>
      <c r="E929" t="s">
        <v>16</v>
      </c>
      <c r="F929" t="s">
        <v>17</v>
      </c>
      <c r="G929">
        <v>48</v>
      </c>
      <c r="H929">
        <v>5</v>
      </c>
      <c r="I929">
        <v>6.1</v>
      </c>
      <c r="J929">
        <v>1</v>
      </c>
      <c r="K929" t="s">
        <v>18</v>
      </c>
      <c r="L929">
        <v>8</v>
      </c>
      <c r="M929">
        <v>5.3</v>
      </c>
      <c r="N929">
        <v>4.0999999999999996</v>
      </c>
    </row>
    <row r="930" spans="1:14" x14ac:dyDescent="0.35">
      <c r="A930">
        <v>929</v>
      </c>
      <c r="B930">
        <v>55</v>
      </c>
      <c r="C930" t="s">
        <v>19</v>
      </c>
      <c r="D930" t="s">
        <v>15</v>
      </c>
      <c r="E930" t="s">
        <v>31</v>
      </c>
      <c r="F930" t="s">
        <v>17</v>
      </c>
      <c r="G930">
        <v>57</v>
      </c>
      <c r="H930">
        <v>6.7</v>
      </c>
      <c r="I930">
        <v>7.8</v>
      </c>
      <c r="J930">
        <v>1</v>
      </c>
      <c r="K930" t="s">
        <v>35</v>
      </c>
      <c r="L930">
        <v>10</v>
      </c>
      <c r="M930">
        <v>7.5</v>
      </c>
      <c r="N930">
        <v>3.9</v>
      </c>
    </row>
    <row r="931" spans="1:14" x14ac:dyDescent="0.35">
      <c r="A931">
        <v>930</v>
      </c>
      <c r="B931">
        <v>23</v>
      </c>
      <c r="C931" t="s">
        <v>14</v>
      </c>
      <c r="D931" t="s">
        <v>36</v>
      </c>
      <c r="E931" t="s">
        <v>16</v>
      </c>
      <c r="F931" t="s">
        <v>22</v>
      </c>
      <c r="G931">
        <v>44</v>
      </c>
      <c r="H931">
        <v>6.3</v>
      </c>
      <c r="I931">
        <v>8.6</v>
      </c>
      <c r="J931">
        <v>0</v>
      </c>
      <c r="K931" t="s">
        <v>23</v>
      </c>
      <c r="L931">
        <v>5.5</v>
      </c>
      <c r="M931">
        <v>1.7</v>
      </c>
      <c r="N931">
        <v>6.5</v>
      </c>
    </row>
    <row r="932" spans="1:14" x14ac:dyDescent="0.35">
      <c r="A932">
        <v>931</v>
      </c>
      <c r="B932">
        <v>55</v>
      </c>
      <c r="C932" t="s">
        <v>19</v>
      </c>
      <c r="D932" t="s">
        <v>37</v>
      </c>
      <c r="E932" t="s">
        <v>38</v>
      </c>
      <c r="F932" t="s">
        <v>39</v>
      </c>
      <c r="G932">
        <v>40</v>
      </c>
      <c r="H932">
        <v>6</v>
      </c>
      <c r="I932">
        <v>8.5</v>
      </c>
      <c r="J932">
        <v>0</v>
      </c>
      <c r="K932" t="s">
        <v>23</v>
      </c>
      <c r="L932">
        <v>6.1</v>
      </c>
      <c r="M932">
        <v>6.4</v>
      </c>
      <c r="N932">
        <v>6.2</v>
      </c>
    </row>
    <row r="933" spans="1:14" x14ac:dyDescent="0.35">
      <c r="A933">
        <v>932</v>
      </c>
      <c r="B933">
        <v>37</v>
      </c>
      <c r="C933" t="s">
        <v>19</v>
      </c>
      <c r="D933" t="s">
        <v>24</v>
      </c>
      <c r="E933" t="s">
        <v>31</v>
      </c>
      <c r="F933" t="s">
        <v>22</v>
      </c>
      <c r="G933">
        <v>60</v>
      </c>
      <c r="H933">
        <v>7.2</v>
      </c>
      <c r="I933">
        <v>7.7</v>
      </c>
      <c r="J933">
        <v>0</v>
      </c>
      <c r="K933" t="s">
        <v>23</v>
      </c>
      <c r="L933">
        <v>10</v>
      </c>
      <c r="M933">
        <v>4.5</v>
      </c>
      <c r="N933">
        <v>3.8</v>
      </c>
    </row>
    <row r="934" spans="1:14" x14ac:dyDescent="0.35">
      <c r="A934">
        <v>933</v>
      </c>
      <c r="B934">
        <v>35</v>
      </c>
      <c r="C934" t="s">
        <v>19</v>
      </c>
      <c r="D934" t="s">
        <v>24</v>
      </c>
      <c r="E934" t="s">
        <v>31</v>
      </c>
      <c r="F934" t="s">
        <v>39</v>
      </c>
      <c r="G934">
        <v>33</v>
      </c>
      <c r="H934">
        <v>7.4</v>
      </c>
      <c r="I934">
        <v>10</v>
      </c>
      <c r="J934">
        <v>0</v>
      </c>
      <c r="K934" t="s">
        <v>23</v>
      </c>
      <c r="L934">
        <v>4</v>
      </c>
      <c r="M934">
        <v>3.6</v>
      </c>
      <c r="N934">
        <v>8</v>
      </c>
    </row>
    <row r="935" spans="1:14" x14ac:dyDescent="0.35">
      <c r="A935">
        <v>934</v>
      </c>
      <c r="B935">
        <v>60</v>
      </c>
      <c r="C935" t="s">
        <v>14</v>
      </c>
      <c r="D935" t="s">
        <v>24</v>
      </c>
      <c r="E935" t="s">
        <v>16</v>
      </c>
      <c r="F935" t="s">
        <v>22</v>
      </c>
      <c r="G935">
        <v>30</v>
      </c>
      <c r="H935">
        <v>7</v>
      </c>
      <c r="I935">
        <v>10</v>
      </c>
      <c r="J935">
        <v>0</v>
      </c>
      <c r="K935" t="s">
        <v>23</v>
      </c>
      <c r="L935">
        <v>1.5</v>
      </c>
      <c r="M935">
        <v>2.5</v>
      </c>
      <c r="N935">
        <v>9.3000000000000007</v>
      </c>
    </row>
    <row r="936" spans="1:14" x14ac:dyDescent="0.35">
      <c r="A936">
        <v>935</v>
      </c>
      <c r="B936">
        <v>37</v>
      </c>
      <c r="C936" t="s">
        <v>19</v>
      </c>
      <c r="D936" t="s">
        <v>26</v>
      </c>
      <c r="E936" t="s">
        <v>27</v>
      </c>
      <c r="F936" t="s">
        <v>22</v>
      </c>
      <c r="G936">
        <v>48</v>
      </c>
      <c r="H936">
        <v>4.5999999999999996</v>
      </c>
      <c r="I936">
        <v>5.6</v>
      </c>
      <c r="J936">
        <v>1</v>
      </c>
      <c r="K936" t="s">
        <v>35</v>
      </c>
      <c r="L936">
        <v>8.1999999999999993</v>
      </c>
      <c r="M936">
        <v>3.1</v>
      </c>
      <c r="N936">
        <v>3.7</v>
      </c>
    </row>
    <row r="937" spans="1:14" x14ac:dyDescent="0.35">
      <c r="A937">
        <v>936</v>
      </c>
      <c r="B937">
        <v>41</v>
      </c>
      <c r="C937" t="s">
        <v>14</v>
      </c>
      <c r="D937" t="s">
        <v>30</v>
      </c>
      <c r="E937" t="s">
        <v>25</v>
      </c>
      <c r="F937" t="s">
        <v>22</v>
      </c>
      <c r="G937">
        <v>40</v>
      </c>
      <c r="H937">
        <v>4.4000000000000004</v>
      </c>
      <c r="I937">
        <v>6.2</v>
      </c>
      <c r="J937">
        <v>1</v>
      </c>
      <c r="K937" t="s">
        <v>18</v>
      </c>
      <c r="L937">
        <v>5.3</v>
      </c>
      <c r="M937">
        <v>4.4000000000000004</v>
      </c>
      <c r="N937">
        <v>5.4</v>
      </c>
    </row>
    <row r="938" spans="1:14" x14ac:dyDescent="0.35">
      <c r="A938">
        <v>937</v>
      </c>
      <c r="B938">
        <v>21</v>
      </c>
      <c r="C938" t="s">
        <v>14</v>
      </c>
      <c r="D938" t="s">
        <v>26</v>
      </c>
      <c r="E938" t="s">
        <v>38</v>
      </c>
      <c r="F938" t="s">
        <v>22</v>
      </c>
      <c r="G938">
        <v>36</v>
      </c>
      <c r="H938">
        <v>4.4000000000000004</v>
      </c>
      <c r="I938">
        <v>6.4</v>
      </c>
      <c r="J938">
        <v>1</v>
      </c>
      <c r="K938" t="s">
        <v>35</v>
      </c>
      <c r="L938">
        <v>6.8</v>
      </c>
      <c r="M938">
        <v>5.3</v>
      </c>
      <c r="N938">
        <v>4.8</v>
      </c>
    </row>
    <row r="939" spans="1:14" x14ac:dyDescent="0.35">
      <c r="A939">
        <v>938</v>
      </c>
      <c r="B939">
        <v>40</v>
      </c>
      <c r="C939" t="s">
        <v>40</v>
      </c>
      <c r="D939" t="s">
        <v>37</v>
      </c>
      <c r="E939" t="s">
        <v>27</v>
      </c>
      <c r="F939" t="s">
        <v>17</v>
      </c>
      <c r="G939">
        <v>50</v>
      </c>
      <c r="H939">
        <v>5.8</v>
      </c>
      <c r="I939">
        <v>7.3</v>
      </c>
      <c r="J939">
        <v>0</v>
      </c>
      <c r="K939" t="s">
        <v>23</v>
      </c>
      <c r="L939">
        <v>9.4</v>
      </c>
      <c r="M939">
        <v>5.6</v>
      </c>
      <c r="N939">
        <v>3.9</v>
      </c>
    </row>
    <row r="940" spans="1:14" x14ac:dyDescent="0.35">
      <c r="A940">
        <v>939</v>
      </c>
      <c r="B940">
        <v>55</v>
      </c>
      <c r="C940" t="s">
        <v>14</v>
      </c>
      <c r="D940" t="s">
        <v>36</v>
      </c>
      <c r="E940" t="s">
        <v>16</v>
      </c>
      <c r="F940" t="s">
        <v>39</v>
      </c>
      <c r="G940">
        <v>46</v>
      </c>
      <c r="H940">
        <v>9</v>
      </c>
      <c r="I940">
        <v>6.4</v>
      </c>
      <c r="J940">
        <v>0</v>
      </c>
      <c r="K940" t="s">
        <v>23</v>
      </c>
      <c r="L940">
        <v>6.6</v>
      </c>
      <c r="M940">
        <v>2.4</v>
      </c>
      <c r="N940">
        <v>4.9000000000000004</v>
      </c>
    </row>
    <row r="941" spans="1:14" x14ac:dyDescent="0.35">
      <c r="A941">
        <v>940</v>
      </c>
      <c r="B941">
        <v>63</v>
      </c>
      <c r="C941" t="s">
        <v>14</v>
      </c>
      <c r="D941" t="s">
        <v>36</v>
      </c>
      <c r="E941" t="s">
        <v>16</v>
      </c>
      <c r="F941" t="s">
        <v>39</v>
      </c>
      <c r="G941">
        <v>40</v>
      </c>
      <c r="H941">
        <v>6.1</v>
      </c>
      <c r="I941">
        <v>8.6999999999999993</v>
      </c>
      <c r="J941">
        <v>0</v>
      </c>
      <c r="K941" t="s">
        <v>23</v>
      </c>
      <c r="L941">
        <v>5.7</v>
      </c>
      <c r="M941">
        <v>2.4</v>
      </c>
      <c r="N941">
        <v>6.5</v>
      </c>
    </row>
    <row r="942" spans="1:14" x14ac:dyDescent="0.35">
      <c r="A942">
        <v>941</v>
      </c>
      <c r="B942">
        <v>58</v>
      </c>
      <c r="C942" t="s">
        <v>19</v>
      </c>
      <c r="D942" t="s">
        <v>30</v>
      </c>
      <c r="E942" t="s">
        <v>27</v>
      </c>
      <c r="F942" t="s">
        <v>39</v>
      </c>
      <c r="G942">
        <v>34</v>
      </c>
      <c r="H942">
        <v>9</v>
      </c>
      <c r="I942">
        <v>7.6</v>
      </c>
      <c r="J942">
        <v>0</v>
      </c>
      <c r="K942" t="s">
        <v>23</v>
      </c>
      <c r="L942">
        <v>4.9000000000000004</v>
      </c>
      <c r="M942">
        <v>2.8</v>
      </c>
      <c r="N942">
        <v>6.3</v>
      </c>
    </row>
    <row r="943" spans="1:14" x14ac:dyDescent="0.35">
      <c r="A943">
        <v>942</v>
      </c>
      <c r="B943">
        <v>58</v>
      </c>
      <c r="C943" t="s">
        <v>14</v>
      </c>
      <c r="D943" t="s">
        <v>15</v>
      </c>
      <c r="E943" t="s">
        <v>16</v>
      </c>
      <c r="F943" t="s">
        <v>22</v>
      </c>
      <c r="G943">
        <v>51</v>
      </c>
      <c r="H943">
        <v>6.1</v>
      </c>
      <c r="I943">
        <v>7.6</v>
      </c>
      <c r="J943">
        <v>1</v>
      </c>
      <c r="K943" t="s">
        <v>18</v>
      </c>
      <c r="L943">
        <v>8.4</v>
      </c>
      <c r="M943">
        <v>6.3</v>
      </c>
      <c r="N943">
        <v>4.5999999999999996</v>
      </c>
    </row>
    <row r="944" spans="1:14" x14ac:dyDescent="0.35">
      <c r="A944">
        <v>943</v>
      </c>
      <c r="B944">
        <v>48</v>
      </c>
      <c r="C944" t="s">
        <v>19</v>
      </c>
      <c r="D944" t="s">
        <v>32</v>
      </c>
      <c r="E944" t="s">
        <v>38</v>
      </c>
      <c r="F944" t="s">
        <v>39</v>
      </c>
      <c r="G944">
        <v>50</v>
      </c>
      <c r="H944">
        <v>6.4</v>
      </c>
      <c r="I944">
        <v>8.1999999999999993</v>
      </c>
      <c r="J944">
        <v>0</v>
      </c>
      <c r="K944" t="s">
        <v>23</v>
      </c>
      <c r="L944">
        <v>6.5</v>
      </c>
      <c r="M944">
        <v>4.3</v>
      </c>
      <c r="N944">
        <v>5.8</v>
      </c>
    </row>
    <row r="945" spans="1:14" x14ac:dyDescent="0.35">
      <c r="A945">
        <v>944</v>
      </c>
      <c r="B945">
        <v>45</v>
      </c>
      <c r="C945" t="s">
        <v>14</v>
      </c>
      <c r="D945" t="s">
        <v>24</v>
      </c>
      <c r="E945" t="s">
        <v>31</v>
      </c>
      <c r="F945" t="s">
        <v>22</v>
      </c>
      <c r="G945">
        <v>44</v>
      </c>
      <c r="H945">
        <v>7.1</v>
      </c>
      <c r="I945">
        <v>9.5</v>
      </c>
      <c r="J945">
        <v>1</v>
      </c>
      <c r="K945" t="s">
        <v>18</v>
      </c>
      <c r="L945">
        <v>7.7</v>
      </c>
      <c r="M945">
        <v>2.2000000000000002</v>
      </c>
      <c r="N945">
        <v>5.9</v>
      </c>
    </row>
    <row r="946" spans="1:14" x14ac:dyDescent="0.35">
      <c r="A946">
        <v>945</v>
      </c>
      <c r="B946">
        <v>40</v>
      </c>
      <c r="C946" t="s">
        <v>14</v>
      </c>
      <c r="D946" t="s">
        <v>36</v>
      </c>
      <c r="E946" t="s">
        <v>21</v>
      </c>
      <c r="F946" t="s">
        <v>39</v>
      </c>
      <c r="G946">
        <v>59</v>
      </c>
      <c r="H946">
        <v>5.8</v>
      </c>
      <c r="I946">
        <v>6.2</v>
      </c>
      <c r="J946">
        <v>1</v>
      </c>
      <c r="K946" t="s">
        <v>18</v>
      </c>
      <c r="L946">
        <v>10</v>
      </c>
      <c r="M946">
        <v>7.8</v>
      </c>
      <c r="N946">
        <v>3.1</v>
      </c>
    </row>
    <row r="947" spans="1:14" x14ac:dyDescent="0.35">
      <c r="A947">
        <v>946</v>
      </c>
      <c r="B947">
        <v>36</v>
      </c>
      <c r="C947" t="s">
        <v>14</v>
      </c>
      <c r="D947" t="s">
        <v>30</v>
      </c>
      <c r="E947" t="s">
        <v>16</v>
      </c>
      <c r="F947" t="s">
        <v>22</v>
      </c>
      <c r="G947">
        <v>36</v>
      </c>
      <c r="H947">
        <v>6.5</v>
      </c>
      <c r="I947">
        <v>9.6999999999999993</v>
      </c>
      <c r="J947">
        <v>0</v>
      </c>
      <c r="K947" t="s">
        <v>23</v>
      </c>
      <c r="L947">
        <v>6.4</v>
      </c>
      <c r="M947">
        <v>5.9</v>
      </c>
      <c r="N947">
        <v>6.7</v>
      </c>
    </row>
    <row r="948" spans="1:14" x14ac:dyDescent="0.35">
      <c r="A948">
        <v>947</v>
      </c>
      <c r="B948">
        <v>35</v>
      </c>
      <c r="C948" t="s">
        <v>14</v>
      </c>
      <c r="D948" t="s">
        <v>24</v>
      </c>
      <c r="E948" t="s">
        <v>16</v>
      </c>
      <c r="F948" t="s">
        <v>22</v>
      </c>
      <c r="G948">
        <v>32</v>
      </c>
      <c r="H948">
        <v>3.6</v>
      </c>
      <c r="I948">
        <v>5.8</v>
      </c>
      <c r="J948">
        <v>1</v>
      </c>
      <c r="K948" t="s">
        <v>41</v>
      </c>
      <c r="L948">
        <v>5.7</v>
      </c>
      <c r="M948">
        <v>2.6</v>
      </c>
      <c r="N948">
        <v>5.0999999999999996</v>
      </c>
    </row>
    <row r="949" spans="1:14" x14ac:dyDescent="0.35">
      <c r="A949">
        <v>948</v>
      </c>
      <c r="B949">
        <v>50</v>
      </c>
      <c r="C949" t="s">
        <v>14</v>
      </c>
      <c r="D949" t="s">
        <v>26</v>
      </c>
      <c r="E949" t="s">
        <v>27</v>
      </c>
      <c r="F949" t="s">
        <v>39</v>
      </c>
      <c r="G949">
        <v>39</v>
      </c>
      <c r="H949">
        <v>4.9000000000000004</v>
      </c>
      <c r="I949">
        <v>6.9</v>
      </c>
      <c r="J949">
        <v>1</v>
      </c>
      <c r="K949" t="s">
        <v>18</v>
      </c>
      <c r="L949">
        <v>4.8</v>
      </c>
      <c r="M949">
        <v>3.1</v>
      </c>
      <c r="N949">
        <v>6.1</v>
      </c>
    </row>
    <row r="950" spans="1:14" x14ac:dyDescent="0.35">
      <c r="A950">
        <v>949</v>
      </c>
      <c r="B950">
        <v>28</v>
      </c>
      <c r="C950" t="s">
        <v>19</v>
      </c>
      <c r="D950" t="s">
        <v>34</v>
      </c>
      <c r="E950" t="s">
        <v>31</v>
      </c>
      <c r="F950" t="s">
        <v>39</v>
      </c>
      <c r="G950">
        <v>44</v>
      </c>
      <c r="H950">
        <v>3.7</v>
      </c>
      <c r="I950">
        <v>4.5999999999999996</v>
      </c>
      <c r="J950">
        <v>1</v>
      </c>
      <c r="K950" t="s">
        <v>35</v>
      </c>
      <c r="L950">
        <v>8.4</v>
      </c>
      <c r="M950">
        <v>4.5</v>
      </c>
      <c r="N950">
        <v>3.1</v>
      </c>
    </row>
    <row r="951" spans="1:14" x14ac:dyDescent="0.35">
      <c r="A951">
        <v>950</v>
      </c>
      <c r="B951">
        <v>50</v>
      </c>
      <c r="C951" t="s">
        <v>19</v>
      </c>
      <c r="D951" t="s">
        <v>20</v>
      </c>
      <c r="E951" t="s">
        <v>27</v>
      </c>
      <c r="F951" t="s">
        <v>17</v>
      </c>
      <c r="G951">
        <v>46</v>
      </c>
      <c r="H951">
        <v>7.3</v>
      </c>
      <c r="I951">
        <v>9</v>
      </c>
      <c r="J951">
        <v>0</v>
      </c>
      <c r="K951" t="s">
        <v>23</v>
      </c>
      <c r="L951">
        <v>6</v>
      </c>
      <c r="M951">
        <v>4.5999999999999996</v>
      </c>
      <c r="N951">
        <v>6.5</v>
      </c>
    </row>
    <row r="952" spans="1:14" x14ac:dyDescent="0.35">
      <c r="A952">
        <v>951</v>
      </c>
      <c r="B952">
        <v>33</v>
      </c>
      <c r="C952" t="s">
        <v>19</v>
      </c>
      <c r="D952" t="s">
        <v>36</v>
      </c>
      <c r="E952" t="s">
        <v>38</v>
      </c>
      <c r="F952" t="s">
        <v>17</v>
      </c>
      <c r="G952">
        <v>43</v>
      </c>
      <c r="H952">
        <v>4.2</v>
      </c>
      <c r="I952">
        <v>5.4</v>
      </c>
      <c r="J952">
        <v>1</v>
      </c>
      <c r="K952" t="s">
        <v>18</v>
      </c>
      <c r="L952">
        <v>7.5</v>
      </c>
      <c r="M952">
        <v>4.8</v>
      </c>
      <c r="N952">
        <v>3.9</v>
      </c>
    </row>
    <row r="953" spans="1:14" x14ac:dyDescent="0.35">
      <c r="A953">
        <v>952</v>
      </c>
      <c r="B953">
        <v>56</v>
      </c>
      <c r="C953" t="s">
        <v>14</v>
      </c>
      <c r="D953" t="s">
        <v>15</v>
      </c>
      <c r="E953" t="s">
        <v>27</v>
      </c>
      <c r="F953" t="s">
        <v>22</v>
      </c>
      <c r="G953">
        <v>47</v>
      </c>
      <c r="H953">
        <v>8.3000000000000007</v>
      </c>
      <c r="I953">
        <v>7.3</v>
      </c>
      <c r="J953">
        <v>0</v>
      </c>
      <c r="K953" t="s">
        <v>23</v>
      </c>
      <c r="L953">
        <v>6.9</v>
      </c>
      <c r="M953">
        <v>3.5</v>
      </c>
      <c r="N953">
        <v>5.2</v>
      </c>
    </row>
    <row r="954" spans="1:14" x14ac:dyDescent="0.35">
      <c r="A954">
        <v>953</v>
      </c>
      <c r="B954">
        <v>21</v>
      </c>
      <c r="C954" t="s">
        <v>19</v>
      </c>
      <c r="D954" t="s">
        <v>30</v>
      </c>
      <c r="E954" t="s">
        <v>16</v>
      </c>
      <c r="F954" t="s">
        <v>17</v>
      </c>
      <c r="G954">
        <v>34</v>
      </c>
      <c r="H954">
        <v>6.7</v>
      </c>
      <c r="I954">
        <v>10</v>
      </c>
      <c r="J954">
        <v>0</v>
      </c>
      <c r="K954" t="s">
        <v>23</v>
      </c>
      <c r="L954">
        <v>5.4</v>
      </c>
      <c r="M954">
        <v>5.4</v>
      </c>
      <c r="N954">
        <v>7.3</v>
      </c>
    </row>
    <row r="955" spans="1:14" x14ac:dyDescent="0.35">
      <c r="A955">
        <v>954</v>
      </c>
      <c r="B955">
        <v>33</v>
      </c>
      <c r="C955" t="s">
        <v>19</v>
      </c>
      <c r="D955" t="s">
        <v>32</v>
      </c>
      <c r="E955" t="s">
        <v>31</v>
      </c>
      <c r="F955" t="s">
        <v>17</v>
      </c>
      <c r="G955">
        <v>56</v>
      </c>
      <c r="H955">
        <v>7.6</v>
      </c>
      <c r="I955">
        <v>7.4</v>
      </c>
      <c r="J955">
        <v>0</v>
      </c>
      <c r="K955" t="s">
        <v>23</v>
      </c>
      <c r="L955">
        <v>8</v>
      </c>
      <c r="M955">
        <v>6.8</v>
      </c>
      <c r="N955">
        <v>4.7</v>
      </c>
    </row>
    <row r="956" spans="1:14" x14ac:dyDescent="0.35">
      <c r="A956">
        <v>955</v>
      </c>
      <c r="B956">
        <v>52</v>
      </c>
      <c r="C956" t="s">
        <v>19</v>
      </c>
      <c r="D956" t="s">
        <v>15</v>
      </c>
      <c r="E956" t="s">
        <v>38</v>
      </c>
      <c r="F956" t="s">
        <v>22</v>
      </c>
      <c r="G956">
        <v>44</v>
      </c>
      <c r="H956">
        <v>5.2</v>
      </c>
      <c r="I956">
        <v>6.9</v>
      </c>
      <c r="J956">
        <v>1</v>
      </c>
      <c r="K956" t="s">
        <v>28</v>
      </c>
      <c r="L956">
        <v>8.1</v>
      </c>
      <c r="M956">
        <v>4.5999999999999996</v>
      </c>
      <c r="N956">
        <v>4.4000000000000004</v>
      </c>
    </row>
    <row r="957" spans="1:14" x14ac:dyDescent="0.35">
      <c r="A957">
        <v>956</v>
      </c>
      <c r="B957">
        <v>54</v>
      </c>
      <c r="C957" t="s">
        <v>14</v>
      </c>
      <c r="D957" t="s">
        <v>26</v>
      </c>
      <c r="E957" t="s">
        <v>16</v>
      </c>
      <c r="F957" t="s">
        <v>22</v>
      </c>
      <c r="G957">
        <v>53</v>
      </c>
      <c r="H957">
        <v>4.5</v>
      </c>
      <c r="I957">
        <v>5</v>
      </c>
      <c r="J957">
        <v>1</v>
      </c>
      <c r="K957" t="s">
        <v>18</v>
      </c>
      <c r="L957">
        <v>8.3000000000000007</v>
      </c>
      <c r="M957">
        <v>4.0999999999999996</v>
      </c>
      <c r="N957">
        <v>3.3</v>
      </c>
    </row>
    <row r="958" spans="1:14" x14ac:dyDescent="0.35">
      <c r="A958">
        <v>957</v>
      </c>
      <c r="B958">
        <v>58</v>
      </c>
      <c r="C958" t="s">
        <v>19</v>
      </c>
      <c r="D958" t="s">
        <v>36</v>
      </c>
      <c r="E958" t="s">
        <v>38</v>
      </c>
      <c r="F958" t="s">
        <v>22</v>
      </c>
      <c r="G958">
        <v>47</v>
      </c>
      <c r="H958">
        <v>5.7</v>
      </c>
      <c r="I958">
        <v>7.3</v>
      </c>
      <c r="J958">
        <v>1</v>
      </c>
      <c r="K958" t="s">
        <v>18</v>
      </c>
      <c r="L958">
        <v>8.6999999999999993</v>
      </c>
      <c r="M958">
        <v>6.8</v>
      </c>
      <c r="N958">
        <v>4.3</v>
      </c>
    </row>
    <row r="959" spans="1:14" x14ac:dyDescent="0.35">
      <c r="A959">
        <v>958</v>
      </c>
      <c r="B959">
        <v>39</v>
      </c>
      <c r="C959" t="s">
        <v>19</v>
      </c>
      <c r="D959" t="s">
        <v>37</v>
      </c>
      <c r="E959" t="s">
        <v>16</v>
      </c>
      <c r="F959" t="s">
        <v>17</v>
      </c>
      <c r="G959">
        <v>48</v>
      </c>
      <c r="H959">
        <v>7.8</v>
      </c>
      <c r="I959">
        <v>8</v>
      </c>
      <c r="J959">
        <v>0</v>
      </c>
      <c r="K959" t="s">
        <v>23</v>
      </c>
      <c r="L959">
        <v>8.8000000000000007</v>
      </c>
      <c r="M959">
        <v>2.2999999999999998</v>
      </c>
      <c r="N959">
        <v>4.5999999999999996</v>
      </c>
    </row>
    <row r="960" spans="1:14" x14ac:dyDescent="0.35">
      <c r="A960">
        <v>959</v>
      </c>
      <c r="B960">
        <v>21</v>
      </c>
      <c r="C960" t="s">
        <v>14</v>
      </c>
      <c r="D960" t="s">
        <v>26</v>
      </c>
      <c r="E960" t="s">
        <v>16</v>
      </c>
      <c r="F960" t="s">
        <v>22</v>
      </c>
      <c r="G960">
        <v>49</v>
      </c>
      <c r="H960">
        <v>9</v>
      </c>
      <c r="I960">
        <v>6.1</v>
      </c>
      <c r="J960">
        <v>0</v>
      </c>
      <c r="K960" t="s">
        <v>23</v>
      </c>
      <c r="L960">
        <v>9.1</v>
      </c>
      <c r="M960">
        <v>4</v>
      </c>
      <c r="N960">
        <v>3.5</v>
      </c>
    </row>
    <row r="961" spans="1:14" x14ac:dyDescent="0.35">
      <c r="A961">
        <v>960</v>
      </c>
      <c r="B961">
        <v>60</v>
      </c>
      <c r="C961" t="s">
        <v>19</v>
      </c>
      <c r="D961" t="s">
        <v>32</v>
      </c>
      <c r="E961" t="s">
        <v>16</v>
      </c>
      <c r="F961" t="s">
        <v>22</v>
      </c>
      <c r="G961">
        <v>48</v>
      </c>
      <c r="H961">
        <v>7</v>
      </c>
      <c r="I961">
        <v>9.1</v>
      </c>
      <c r="J961">
        <v>0</v>
      </c>
      <c r="K961" t="s">
        <v>23</v>
      </c>
      <c r="L961">
        <v>8.3000000000000007</v>
      </c>
      <c r="M961">
        <v>5.9</v>
      </c>
      <c r="N961">
        <v>5.4</v>
      </c>
    </row>
    <row r="962" spans="1:14" x14ac:dyDescent="0.35">
      <c r="A962">
        <v>961</v>
      </c>
      <c r="B962">
        <v>38</v>
      </c>
      <c r="C962" t="s">
        <v>14</v>
      </c>
      <c r="D962" t="s">
        <v>26</v>
      </c>
      <c r="E962" t="s">
        <v>21</v>
      </c>
      <c r="F962" t="s">
        <v>22</v>
      </c>
      <c r="G962">
        <v>50</v>
      </c>
      <c r="H962">
        <v>4.2</v>
      </c>
      <c r="I962">
        <v>4.8</v>
      </c>
      <c r="J962">
        <v>1</v>
      </c>
      <c r="K962" t="s">
        <v>18</v>
      </c>
      <c r="L962">
        <v>7</v>
      </c>
      <c r="M962">
        <v>6</v>
      </c>
      <c r="N962">
        <v>3.9</v>
      </c>
    </row>
    <row r="963" spans="1:14" x14ac:dyDescent="0.35">
      <c r="A963">
        <v>962</v>
      </c>
      <c r="B963">
        <v>56</v>
      </c>
      <c r="C963" t="s">
        <v>19</v>
      </c>
      <c r="D963" t="s">
        <v>30</v>
      </c>
      <c r="E963" t="s">
        <v>25</v>
      </c>
      <c r="F963" t="s">
        <v>22</v>
      </c>
      <c r="G963">
        <v>55</v>
      </c>
      <c r="H963">
        <v>4.7</v>
      </c>
      <c r="I963">
        <v>5.0999999999999996</v>
      </c>
      <c r="J963">
        <v>1</v>
      </c>
      <c r="K963" t="s">
        <v>18</v>
      </c>
      <c r="L963">
        <v>10</v>
      </c>
      <c r="M963">
        <v>4.9000000000000004</v>
      </c>
      <c r="N963">
        <v>2.6</v>
      </c>
    </row>
    <row r="964" spans="1:14" x14ac:dyDescent="0.35">
      <c r="A964">
        <v>963</v>
      </c>
      <c r="B964">
        <v>37</v>
      </c>
      <c r="C964" t="s">
        <v>19</v>
      </c>
      <c r="D964" t="s">
        <v>15</v>
      </c>
      <c r="E964" t="s">
        <v>31</v>
      </c>
      <c r="F964" t="s">
        <v>17</v>
      </c>
      <c r="G964">
        <v>46</v>
      </c>
      <c r="H964">
        <v>4</v>
      </c>
      <c r="I964">
        <v>4.9000000000000004</v>
      </c>
      <c r="J964">
        <v>1</v>
      </c>
      <c r="K964" t="s">
        <v>28</v>
      </c>
      <c r="L964">
        <v>7.6</v>
      </c>
      <c r="M964">
        <v>7.3</v>
      </c>
      <c r="N964">
        <v>3.6</v>
      </c>
    </row>
    <row r="965" spans="1:14" x14ac:dyDescent="0.35">
      <c r="A965">
        <v>964</v>
      </c>
      <c r="B965">
        <v>35</v>
      </c>
      <c r="C965" t="s">
        <v>19</v>
      </c>
      <c r="D965" t="s">
        <v>30</v>
      </c>
      <c r="E965" t="s">
        <v>21</v>
      </c>
      <c r="F965" t="s">
        <v>17</v>
      </c>
      <c r="G965">
        <v>50</v>
      </c>
      <c r="H965">
        <v>6</v>
      </c>
      <c r="I965">
        <v>7.5</v>
      </c>
      <c r="J965">
        <v>1</v>
      </c>
      <c r="K965" t="s">
        <v>18</v>
      </c>
      <c r="L965">
        <v>8.6</v>
      </c>
      <c r="M965">
        <v>1.9</v>
      </c>
      <c r="N965">
        <v>4.5</v>
      </c>
    </row>
    <row r="966" spans="1:14" x14ac:dyDescent="0.35">
      <c r="A966">
        <v>965</v>
      </c>
      <c r="B966">
        <v>23</v>
      </c>
      <c r="C966" t="s">
        <v>14</v>
      </c>
      <c r="D966" t="s">
        <v>24</v>
      </c>
      <c r="E966" t="s">
        <v>25</v>
      </c>
      <c r="F966" t="s">
        <v>22</v>
      </c>
      <c r="G966">
        <v>44</v>
      </c>
      <c r="H966">
        <v>5.8</v>
      </c>
      <c r="I966">
        <v>7.8</v>
      </c>
      <c r="J966">
        <v>1</v>
      </c>
      <c r="K966" t="s">
        <v>28</v>
      </c>
      <c r="L966">
        <v>9.3000000000000007</v>
      </c>
      <c r="M966">
        <v>6.4</v>
      </c>
      <c r="N966">
        <v>4.2</v>
      </c>
    </row>
    <row r="967" spans="1:14" x14ac:dyDescent="0.35">
      <c r="A967">
        <v>966</v>
      </c>
      <c r="B967">
        <v>31</v>
      </c>
      <c r="C967" t="s">
        <v>14</v>
      </c>
      <c r="D967" t="s">
        <v>34</v>
      </c>
      <c r="E967" t="s">
        <v>38</v>
      </c>
      <c r="F967" t="s">
        <v>22</v>
      </c>
      <c r="G967">
        <v>56</v>
      </c>
      <c r="H967">
        <v>6</v>
      </c>
      <c r="I967">
        <v>6.9</v>
      </c>
      <c r="J967">
        <v>0</v>
      </c>
      <c r="K967" t="s">
        <v>23</v>
      </c>
      <c r="L967">
        <v>8.9</v>
      </c>
      <c r="M967">
        <v>5.0999999999999996</v>
      </c>
      <c r="N967">
        <v>4</v>
      </c>
    </row>
    <row r="968" spans="1:14" x14ac:dyDescent="0.35">
      <c r="A968">
        <v>967</v>
      </c>
      <c r="B968">
        <v>48</v>
      </c>
      <c r="C968" t="s">
        <v>19</v>
      </c>
      <c r="D968" t="s">
        <v>15</v>
      </c>
      <c r="E968" t="s">
        <v>25</v>
      </c>
      <c r="F968" t="s">
        <v>22</v>
      </c>
      <c r="G968">
        <v>39</v>
      </c>
      <c r="H968">
        <v>4.5999999999999996</v>
      </c>
      <c r="I968">
        <v>6.5</v>
      </c>
      <c r="J968">
        <v>1</v>
      </c>
      <c r="K968" t="s">
        <v>29</v>
      </c>
      <c r="L968">
        <v>5.9</v>
      </c>
      <c r="M968">
        <v>3.4</v>
      </c>
      <c r="N968">
        <v>5.3</v>
      </c>
    </row>
    <row r="969" spans="1:14" x14ac:dyDescent="0.35">
      <c r="A969">
        <v>968</v>
      </c>
      <c r="B969">
        <v>26</v>
      </c>
      <c r="C969" t="s">
        <v>14</v>
      </c>
      <c r="D969" t="s">
        <v>34</v>
      </c>
      <c r="E969" t="s">
        <v>25</v>
      </c>
      <c r="F969" t="s">
        <v>39</v>
      </c>
      <c r="G969">
        <v>59</v>
      </c>
      <c r="H969">
        <v>4.4000000000000004</v>
      </c>
      <c r="I969">
        <v>4.3</v>
      </c>
      <c r="J969">
        <v>1</v>
      </c>
      <c r="K969" t="s">
        <v>18</v>
      </c>
      <c r="L969">
        <v>10</v>
      </c>
      <c r="M969">
        <v>6.4</v>
      </c>
      <c r="N969">
        <v>2.1</v>
      </c>
    </row>
    <row r="970" spans="1:14" x14ac:dyDescent="0.35">
      <c r="A970">
        <v>969</v>
      </c>
      <c r="B970">
        <v>33</v>
      </c>
      <c r="C970" t="s">
        <v>14</v>
      </c>
      <c r="D970" t="s">
        <v>30</v>
      </c>
      <c r="E970" t="s">
        <v>21</v>
      </c>
      <c r="F970" t="s">
        <v>22</v>
      </c>
      <c r="G970">
        <v>44</v>
      </c>
      <c r="H970">
        <v>6.3</v>
      </c>
      <c r="I970">
        <v>8.6</v>
      </c>
      <c r="J970">
        <v>0</v>
      </c>
      <c r="K970" t="s">
        <v>23</v>
      </c>
      <c r="L970">
        <v>6.9</v>
      </c>
      <c r="M970">
        <v>3.8</v>
      </c>
      <c r="N970">
        <v>5.9</v>
      </c>
    </row>
    <row r="971" spans="1:14" x14ac:dyDescent="0.35">
      <c r="A971">
        <v>970</v>
      </c>
      <c r="B971">
        <v>31</v>
      </c>
      <c r="C971" t="s">
        <v>19</v>
      </c>
      <c r="D971" t="s">
        <v>37</v>
      </c>
      <c r="E971" t="s">
        <v>31</v>
      </c>
      <c r="F971" t="s">
        <v>22</v>
      </c>
      <c r="G971">
        <v>33</v>
      </c>
      <c r="H971">
        <v>6.9</v>
      </c>
      <c r="I971">
        <v>10</v>
      </c>
      <c r="J971">
        <v>0</v>
      </c>
      <c r="K971" t="s">
        <v>23</v>
      </c>
      <c r="L971">
        <v>4.9000000000000004</v>
      </c>
      <c r="M971">
        <v>2.2999999999999998</v>
      </c>
      <c r="N971">
        <v>7.5</v>
      </c>
    </row>
    <row r="972" spans="1:14" x14ac:dyDescent="0.35">
      <c r="A972">
        <v>971</v>
      </c>
      <c r="B972">
        <v>54</v>
      </c>
      <c r="C972" t="s">
        <v>19</v>
      </c>
      <c r="D972" t="s">
        <v>36</v>
      </c>
      <c r="E972" t="s">
        <v>27</v>
      </c>
      <c r="F972" t="s">
        <v>17</v>
      </c>
      <c r="G972">
        <v>46</v>
      </c>
      <c r="H972">
        <v>4.4000000000000004</v>
      </c>
      <c r="I972">
        <v>5.5</v>
      </c>
      <c r="J972">
        <v>1</v>
      </c>
      <c r="K972" t="s">
        <v>18</v>
      </c>
      <c r="L972">
        <v>6.9</v>
      </c>
      <c r="M972">
        <v>4.4000000000000004</v>
      </c>
      <c r="N972">
        <v>4.3</v>
      </c>
    </row>
    <row r="973" spans="1:14" x14ac:dyDescent="0.35">
      <c r="A973">
        <v>972</v>
      </c>
      <c r="B973">
        <v>24</v>
      </c>
      <c r="C973" t="s">
        <v>14</v>
      </c>
      <c r="D973" t="s">
        <v>32</v>
      </c>
      <c r="E973" t="s">
        <v>25</v>
      </c>
      <c r="F973" t="s">
        <v>22</v>
      </c>
      <c r="G973">
        <v>39</v>
      </c>
      <c r="H973">
        <v>6.9</v>
      </c>
      <c r="I973">
        <v>10</v>
      </c>
      <c r="J973">
        <v>0</v>
      </c>
      <c r="K973" t="s">
        <v>23</v>
      </c>
      <c r="L973">
        <v>5.9</v>
      </c>
      <c r="M973">
        <v>3.9</v>
      </c>
      <c r="N973">
        <v>7</v>
      </c>
    </row>
    <row r="974" spans="1:14" x14ac:dyDescent="0.35">
      <c r="A974">
        <v>973</v>
      </c>
      <c r="B974">
        <v>36</v>
      </c>
      <c r="C974" t="s">
        <v>14</v>
      </c>
      <c r="D974" t="s">
        <v>26</v>
      </c>
      <c r="E974" t="s">
        <v>27</v>
      </c>
      <c r="F974" t="s">
        <v>17</v>
      </c>
      <c r="G974">
        <v>51</v>
      </c>
      <c r="H974">
        <v>7.6</v>
      </c>
      <c r="I974">
        <v>8</v>
      </c>
      <c r="J974">
        <v>0</v>
      </c>
      <c r="K974" t="s">
        <v>23</v>
      </c>
      <c r="L974">
        <v>9.1999999999999993</v>
      </c>
      <c r="M974">
        <v>4.0999999999999996</v>
      </c>
      <c r="N974">
        <v>4.4000000000000004</v>
      </c>
    </row>
    <row r="975" spans="1:14" x14ac:dyDescent="0.35">
      <c r="A975">
        <v>974</v>
      </c>
      <c r="B975">
        <v>61</v>
      </c>
      <c r="C975" t="s">
        <v>14</v>
      </c>
      <c r="D975" t="s">
        <v>26</v>
      </c>
      <c r="E975" t="s">
        <v>27</v>
      </c>
      <c r="F975" t="s">
        <v>22</v>
      </c>
      <c r="G975">
        <v>39</v>
      </c>
      <c r="H975">
        <v>3</v>
      </c>
      <c r="I975">
        <v>4.0999999999999996</v>
      </c>
      <c r="J975">
        <v>1</v>
      </c>
      <c r="K975" t="s">
        <v>18</v>
      </c>
      <c r="L975">
        <v>8.1</v>
      </c>
      <c r="M975">
        <v>4</v>
      </c>
      <c r="N975">
        <v>3</v>
      </c>
    </row>
    <row r="976" spans="1:14" x14ac:dyDescent="0.35">
      <c r="A976">
        <v>975</v>
      </c>
      <c r="B976">
        <v>51</v>
      </c>
      <c r="C976" t="s">
        <v>19</v>
      </c>
      <c r="D976" t="s">
        <v>34</v>
      </c>
      <c r="E976" t="s">
        <v>16</v>
      </c>
      <c r="F976" t="s">
        <v>17</v>
      </c>
      <c r="G976">
        <v>41</v>
      </c>
      <c r="H976">
        <v>8.6</v>
      </c>
      <c r="I976">
        <v>7.6</v>
      </c>
      <c r="J976">
        <v>0</v>
      </c>
      <c r="K976" t="s">
        <v>23</v>
      </c>
      <c r="L976">
        <v>9</v>
      </c>
      <c r="M976">
        <v>4.5</v>
      </c>
      <c r="N976">
        <v>4.3</v>
      </c>
    </row>
    <row r="977" spans="1:14" x14ac:dyDescent="0.35">
      <c r="A977">
        <v>976</v>
      </c>
      <c r="B977">
        <v>29</v>
      </c>
      <c r="C977" t="s">
        <v>19</v>
      </c>
      <c r="D977" t="s">
        <v>32</v>
      </c>
      <c r="E977" t="s">
        <v>27</v>
      </c>
      <c r="F977" t="s">
        <v>22</v>
      </c>
      <c r="G977">
        <v>30</v>
      </c>
      <c r="H977">
        <v>7.3</v>
      </c>
      <c r="I977">
        <v>10</v>
      </c>
      <c r="J977">
        <v>0</v>
      </c>
      <c r="K977" t="s">
        <v>23</v>
      </c>
      <c r="L977">
        <v>4</v>
      </c>
      <c r="M977">
        <v>1.4</v>
      </c>
      <c r="N977">
        <v>8</v>
      </c>
    </row>
    <row r="978" spans="1:14" x14ac:dyDescent="0.35">
      <c r="A978">
        <v>977</v>
      </c>
      <c r="B978">
        <v>62</v>
      </c>
      <c r="C978" t="s">
        <v>19</v>
      </c>
      <c r="D978" t="s">
        <v>15</v>
      </c>
      <c r="E978" t="s">
        <v>38</v>
      </c>
      <c r="F978" t="s">
        <v>22</v>
      </c>
      <c r="G978">
        <v>41</v>
      </c>
      <c r="H978">
        <v>7.6</v>
      </c>
      <c r="I978">
        <v>8.9</v>
      </c>
      <c r="J978">
        <v>0</v>
      </c>
      <c r="K978" t="s">
        <v>23</v>
      </c>
      <c r="L978">
        <v>8.3000000000000007</v>
      </c>
      <c r="M978">
        <v>2.7</v>
      </c>
      <c r="N978">
        <v>5.3</v>
      </c>
    </row>
    <row r="979" spans="1:14" x14ac:dyDescent="0.35">
      <c r="A979">
        <v>978</v>
      </c>
      <c r="B979">
        <v>36</v>
      </c>
      <c r="C979" t="s">
        <v>19</v>
      </c>
      <c r="D979" t="s">
        <v>36</v>
      </c>
      <c r="E979" t="s">
        <v>38</v>
      </c>
      <c r="F979" t="s">
        <v>22</v>
      </c>
      <c r="G979">
        <v>30</v>
      </c>
      <c r="H979">
        <v>4.7</v>
      </c>
      <c r="I979">
        <v>7.5</v>
      </c>
      <c r="J979">
        <v>0</v>
      </c>
      <c r="K979" t="s">
        <v>23</v>
      </c>
      <c r="L979">
        <v>2.7</v>
      </c>
      <c r="M979">
        <v>4</v>
      </c>
      <c r="N979">
        <v>7.4</v>
      </c>
    </row>
    <row r="980" spans="1:14" x14ac:dyDescent="0.35">
      <c r="A980">
        <v>979</v>
      </c>
      <c r="B980">
        <v>24</v>
      </c>
      <c r="C980" t="s">
        <v>19</v>
      </c>
      <c r="D980" t="s">
        <v>20</v>
      </c>
      <c r="E980" t="s">
        <v>16</v>
      </c>
      <c r="F980" t="s">
        <v>17</v>
      </c>
      <c r="G980">
        <v>32</v>
      </c>
      <c r="H980">
        <v>7.4</v>
      </c>
      <c r="I980">
        <v>10</v>
      </c>
      <c r="J980">
        <v>0</v>
      </c>
      <c r="K980" t="s">
        <v>23</v>
      </c>
      <c r="L980">
        <v>7.6</v>
      </c>
      <c r="M980">
        <v>2.8</v>
      </c>
      <c r="N980">
        <v>6.2</v>
      </c>
    </row>
    <row r="981" spans="1:14" x14ac:dyDescent="0.35">
      <c r="A981">
        <v>980</v>
      </c>
      <c r="B981">
        <v>64</v>
      </c>
      <c r="C981" t="s">
        <v>19</v>
      </c>
      <c r="D981" t="s">
        <v>34</v>
      </c>
      <c r="E981" t="s">
        <v>31</v>
      </c>
      <c r="F981" t="s">
        <v>39</v>
      </c>
      <c r="G981">
        <v>51</v>
      </c>
      <c r="H981">
        <v>7.6</v>
      </c>
      <c r="I981">
        <v>8.1</v>
      </c>
      <c r="J981">
        <v>0</v>
      </c>
      <c r="K981" t="s">
        <v>23</v>
      </c>
      <c r="L981">
        <v>8.6</v>
      </c>
      <c r="M981">
        <v>4.9000000000000004</v>
      </c>
      <c r="N981">
        <v>4.7</v>
      </c>
    </row>
    <row r="982" spans="1:14" x14ac:dyDescent="0.35">
      <c r="A982">
        <v>981</v>
      </c>
      <c r="B982">
        <v>61</v>
      </c>
      <c r="C982" t="s">
        <v>14</v>
      </c>
      <c r="D982" t="s">
        <v>15</v>
      </c>
      <c r="E982" t="s">
        <v>31</v>
      </c>
      <c r="F982" t="s">
        <v>22</v>
      </c>
      <c r="G982">
        <v>51</v>
      </c>
      <c r="H982">
        <v>5.2</v>
      </c>
      <c r="I982">
        <v>6.2</v>
      </c>
      <c r="J982">
        <v>1</v>
      </c>
      <c r="K982" t="s">
        <v>28</v>
      </c>
      <c r="L982">
        <v>9</v>
      </c>
      <c r="M982">
        <v>2.7</v>
      </c>
      <c r="N982">
        <v>3.6</v>
      </c>
    </row>
    <row r="983" spans="1:14" x14ac:dyDescent="0.35">
      <c r="A983">
        <v>982</v>
      </c>
      <c r="B983">
        <v>28</v>
      </c>
      <c r="C983" t="s">
        <v>19</v>
      </c>
      <c r="D983" t="s">
        <v>15</v>
      </c>
      <c r="E983" t="s">
        <v>38</v>
      </c>
      <c r="F983" t="s">
        <v>17</v>
      </c>
      <c r="G983">
        <v>48</v>
      </c>
      <c r="H983">
        <v>7.4</v>
      </c>
      <c r="I983">
        <v>8.6</v>
      </c>
      <c r="J983">
        <v>1</v>
      </c>
      <c r="K983" t="s">
        <v>18</v>
      </c>
      <c r="L983">
        <v>9</v>
      </c>
      <c r="M983">
        <v>6.8</v>
      </c>
      <c r="N983">
        <v>4.8</v>
      </c>
    </row>
    <row r="984" spans="1:14" x14ac:dyDescent="0.35">
      <c r="A984">
        <v>983</v>
      </c>
      <c r="B984">
        <v>52</v>
      </c>
      <c r="C984" t="s">
        <v>14</v>
      </c>
      <c r="D984" t="s">
        <v>32</v>
      </c>
      <c r="E984" t="s">
        <v>16</v>
      </c>
      <c r="F984" t="s">
        <v>17</v>
      </c>
      <c r="G984">
        <v>37</v>
      </c>
      <c r="H984">
        <v>6</v>
      </c>
      <c r="I984">
        <v>8.8000000000000007</v>
      </c>
      <c r="J984">
        <v>0</v>
      </c>
      <c r="K984" t="s">
        <v>23</v>
      </c>
      <c r="L984">
        <v>6.8</v>
      </c>
      <c r="M984">
        <v>3.9</v>
      </c>
      <c r="N984">
        <v>6</v>
      </c>
    </row>
    <row r="985" spans="1:14" x14ac:dyDescent="0.35">
      <c r="A985">
        <v>984</v>
      </c>
      <c r="B985">
        <v>55</v>
      </c>
      <c r="C985" t="s">
        <v>19</v>
      </c>
      <c r="D985" t="s">
        <v>32</v>
      </c>
      <c r="E985" t="s">
        <v>31</v>
      </c>
      <c r="F985" t="s">
        <v>39</v>
      </c>
      <c r="G985">
        <v>44</v>
      </c>
      <c r="H985">
        <v>5.3</v>
      </c>
      <c r="I985">
        <v>7</v>
      </c>
      <c r="J985">
        <v>0</v>
      </c>
      <c r="K985" t="s">
        <v>23</v>
      </c>
      <c r="L985">
        <v>7</v>
      </c>
      <c r="M985">
        <v>5.7</v>
      </c>
      <c r="N985">
        <v>5</v>
      </c>
    </row>
    <row r="986" spans="1:14" x14ac:dyDescent="0.35">
      <c r="A986">
        <v>985</v>
      </c>
      <c r="B986">
        <v>55</v>
      </c>
      <c r="C986" t="s">
        <v>19</v>
      </c>
      <c r="D986" t="s">
        <v>33</v>
      </c>
      <c r="E986" t="s">
        <v>25</v>
      </c>
      <c r="F986" t="s">
        <v>17</v>
      </c>
      <c r="G986">
        <v>44</v>
      </c>
      <c r="H986">
        <v>5.9</v>
      </c>
      <c r="I986">
        <v>8</v>
      </c>
      <c r="J986">
        <v>1</v>
      </c>
      <c r="K986" t="s">
        <v>29</v>
      </c>
      <c r="L986">
        <v>4.2</v>
      </c>
      <c r="M986">
        <v>5.9</v>
      </c>
      <c r="N986">
        <v>6.9</v>
      </c>
    </row>
    <row r="987" spans="1:14" x14ac:dyDescent="0.35">
      <c r="A987">
        <v>986</v>
      </c>
      <c r="B987">
        <v>37</v>
      </c>
      <c r="C987" t="s">
        <v>14</v>
      </c>
      <c r="D987" t="s">
        <v>26</v>
      </c>
      <c r="E987" t="s">
        <v>31</v>
      </c>
      <c r="F987" t="s">
        <v>22</v>
      </c>
      <c r="G987">
        <v>35</v>
      </c>
      <c r="H987">
        <v>6.5</v>
      </c>
      <c r="I987">
        <v>9.6999999999999993</v>
      </c>
      <c r="J987">
        <v>0</v>
      </c>
      <c r="K987" t="s">
        <v>23</v>
      </c>
      <c r="L987">
        <v>6</v>
      </c>
      <c r="M987">
        <v>2.4</v>
      </c>
      <c r="N987">
        <v>6.8</v>
      </c>
    </row>
    <row r="988" spans="1:14" x14ac:dyDescent="0.35">
      <c r="A988">
        <v>987</v>
      </c>
      <c r="B988">
        <v>28</v>
      </c>
      <c r="C988" t="s">
        <v>19</v>
      </c>
      <c r="D988" t="s">
        <v>36</v>
      </c>
      <c r="E988" t="s">
        <v>16</v>
      </c>
      <c r="F988" t="s">
        <v>17</v>
      </c>
      <c r="G988">
        <v>57</v>
      </c>
      <c r="H988">
        <v>5.7</v>
      </c>
      <c r="I988">
        <v>6.4</v>
      </c>
      <c r="J988">
        <v>1</v>
      </c>
      <c r="K988" t="s">
        <v>28</v>
      </c>
      <c r="L988">
        <v>9.1</v>
      </c>
      <c r="M988">
        <v>4.2</v>
      </c>
      <c r="N988">
        <v>3.6</v>
      </c>
    </row>
    <row r="989" spans="1:14" x14ac:dyDescent="0.35">
      <c r="A989">
        <v>988</v>
      </c>
      <c r="B989">
        <v>48</v>
      </c>
      <c r="C989" t="s">
        <v>14</v>
      </c>
      <c r="D989" t="s">
        <v>24</v>
      </c>
      <c r="E989" t="s">
        <v>38</v>
      </c>
      <c r="F989" t="s">
        <v>22</v>
      </c>
      <c r="G989">
        <v>52</v>
      </c>
      <c r="H989">
        <v>5</v>
      </c>
      <c r="I989">
        <v>5.8</v>
      </c>
      <c r="J989">
        <v>1</v>
      </c>
      <c r="K989" t="s">
        <v>18</v>
      </c>
      <c r="L989">
        <v>10</v>
      </c>
      <c r="M989">
        <v>6.4</v>
      </c>
      <c r="N989">
        <v>2.9</v>
      </c>
    </row>
    <row r="990" spans="1:14" x14ac:dyDescent="0.35">
      <c r="A990">
        <v>989</v>
      </c>
      <c r="B990">
        <v>33</v>
      </c>
      <c r="C990" t="s">
        <v>19</v>
      </c>
      <c r="D990" t="s">
        <v>34</v>
      </c>
      <c r="E990" t="s">
        <v>25</v>
      </c>
      <c r="F990" t="s">
        <v>22</v>
      </c>
      <c r="G990">
        <v>43</v>
      </c>
      <c r="H990">
        <v>6.8</v>
      </c>
      <c r="I990">
        <v>9.4</v>
      </c>
      <c r="J990">
        <v>1</v>
      </c>
      <c r="K990" t="s">
        <v>18</v>
      </c>
      <c r="L990">
        <v>8.1</v>
      </c>
      <c r="M990">
        <v>4</v>
      </c>
      <c r="N990">
        <v>5.6</v>
      </c>
    </row>
    <row r="991" spans="1:14" x14ac:dyDescent="0.35">
      <c r="A991">
        <v>990</v>
      </c>
      <c r="B991">
        <v>44</v>
      </c>
      <c r="C991" t="s">
        <v>14</v>
      </c>
      <c r="D991" t="s">
        <v>36</v>
      </c>
      <c r="E991" t="s">
        <v>27</v>
      </c>
      <c r="F991" t="s">
        <v>22</v>
      </c>
      <c r="G991">
        <v>45</v>
      </c>
      <c r="H991">
        <v>7</v>
      </c>
      <c r="I991">
        <v>9.4</v>
      </c>
      <c r="J991">
        <v>1</v>
      </c>
      <c r="K991" t="s">
        <v>28</v>
      </c>
      <c r="L991">
        <v>7.8</v>
      </c>
      <c r="M991">
        <v>4.9000000000000004</v>
      </c>
      <c r="N991">
        <v>5.8</v>
      </c>
    </row>
    <row r="992" spans="1:14" x14ac:dyDescent="0.35">
      <c r="A992">
        <v>991</v>
      </c>
      <c r="B992">
        <v>34</v>
      </c>
      <c r="C992" t="s">
        <v>19</v>
      </c>
      <c r="D992" t="s">
        <v>33</v>
      </c>
      <c r="E992" t="s">
        <v>27</v>
      </c>
      <c r="F992" t="s">
        <v>39</v>
      </c>
      <c r="G992">
        <v>46</v>
      </c>
      <c r="H992">
        <v>6.4</v>
      </c>
      <c r="I992">
        <v>8.5</v>
      </c>
      <c r="J992">
        <v>0</v>
      </c>
      <c r="K992" t="s">
        <v>23</v>
      </c>
      <c r="L992">
        <v>9.1</v>
      </c>
      <c r="M992">
        <v>5.2</v>
      </c>
      <c r="N992">
        <v>4.7</v>
      </c>
    </row>
    <row r="993" spans="1:14" x14ac:dyDescent="0.35">
      <c r="A993">
        <v>992</v>
      </c>
      <c r="B993">
        <v>25</v>
      </c>
      <c r="C993" t="s">
        <v>14</v>
      </c>
      <c r="D993" t="s">
        <v>33</v>
      </c>
      <c r="E993" t="s">
        <v>27</v>
      </c>
      <c r="F993" t="s">
        <v>39</v>
      </c>
      <c r="G993">
        <v>30</v>
      </c>
      <c r="H993">
        <v>3.8</v>
      </c>
      <c r="I993">
        <v>6.2</v>
      </c>
      <c r="J993">
        <v>1</v>
      </c>
      <c r="K993" t="s">
        <v>18</v>
      </c>
      <c r="L993">
        <v>3</v>
      </c>
      <c r="M993">
        <v>0.2</v>
      </c>
      <c r="N993">
        <v>6.6</v>
      </c>
    </row>
    <row r="994" spans="1:14" x14ac:dyDescent="0.35">
      <c r="A994">
        <v>993</v>
      </c>
      <c r="B994">
        <v>61</v>
      </c>
      <c r="C994" t="s">
        <v>14</v>
      </c>
      <c r="D994" t="s">
        <v>36</v>
      </c>
      <c r="E994" t="s">
        <v>38</v>
      </c>
      <c r="F994" t="s">
        <v>17</v>
      </c>
      <c r="G994">
        <v>43</v>
      </c>
      <c r="H994">
        <v>5.3</v>
      </c>
      <c r="I994">
        <v>7.2</v>
      </c>
      <c r="J994">
        <v>1</v>
      </c>
      <c r="K994" t="s">
        <v>18</v>
      </c>
      <c r="L994">
        <v>9.1</v>
      </c>
      <c r="M994">
        <v>6.2</v>
      </c>
      <c r="N994">
        <v>4.0999999999999996</v>
      </c>
    </row>
    <row r="995" spans="1:14" x14ac:dyDescent="0.35">
      <c r="A995">
        <v>994</v>
      </c>
      <c r="B995">
        <v>48</v>
      </c>
      <c r="C995" t="s">
        <v>14</v>
      </c>
      <c r="D995" t="s">
        <v>32</v>
      </c>
      <c r="E995" t="s">
        <v>16</v>
      </c>
      <c r="F995" t="s">
        <v>39</v>
      </c>
      <c r="G995">
        <v>39</v>
      </c>
      <c r="H995">
        <v>4.9000000000000004</v>
      </c>
      <c r="I995">
        <v>7</v>
      </c>
      <c r="J995">
        <v>0</v>
      </c>
      <c r="K995" t="s">
        <v>23</v>
      </c>
      <c r="L995">
        <v>6.2</v>
      </c>
      <c r="M995">
        <v>3.9</v>
      </c>
      <c r="N995">
        <v>5.4</v>
      </c>
    </row>
    <row r="996" spans="1:14" x14ac:dyDescent="0.35">
      <c r="A996">
        <v>995</v>
      </c>
      <c r="B996">
        <v>34</v>
      </c>
      <c r="C996" t="s">
        <v>14</v>
      </c>
      <c r="D996" t="s">
        <v>15</v>
      </c>
      <c r="E996" t="s">
        <v>27</v>
      </c>
      <c r="F996" t="s">
        <v>17</v>
      </c>
      <c r="G996">
        <v>36</v>
      </c>
      <c r="H996">
        <v>8.8000000000000007</v>
      </c>
      <c r="I996">
        <v>7.7</v>
      </c>
      <c r="J996">
        <v>0</v>
      </c>
      <c r="K996" t="s">
        <v>23</v>
      </c>
      <c r="L996">
        <v>5</v>
      </c>
      <c r="M996">
        <v>2.2000000000000002</v>
      </c>
      <c r="N996">
        <v>6.4</v>
      </c>
    </row>
    <row r="997" spans="1:14" x14ac:dyDescent="0.35">
      <c r="A997">
        <v>996</v>
      </c>
      <c r="B997">
        <v>48</v>
      </c>
      <c r="C997" t="s">
        <v>14</v>
      </c>
      <c r="D997" t="s">
        <v>20</v>
      </c>
      <c r="E997" t="s">
        <v>31</v>
      </c>
      <c r="F997" t="s">
        <v>22</v>
      </c>
      <c r="G997">
        <v>42</v>
      </c>
      <c r="H997">
        <v>6.4</v>
      </c>
      <c r="I997">
        <v>8.9</v>
      </c>
      <c r="J997">
        <v>0</v>
      </c>
      <c r="K997" t="s">
        <v>23</v>
      </c>
      <c r="L997">
        <v>8.5</v>
      </c>
      <c r="M997">
        <v>6.7</v>
      </c>
      <c r="N997">
        <v>5.2</v>
      </c>
    </row>
    <row r="998" spans="1:14" x14ac:dyDescent="0.35">
      <c r="A998">
        <v>997</v>
      </c>
      <c r="B998">
        <v>23</v>
      </c>
      <c r="C998" t="s">
        <v>19</v>
      </c>
      <c r="D998" t="s">
        <v>36</v>
      </c>
      <c r="E998" t="s">
        <v>27</v>
      </c>
      <c r="F998" t="s">
        <v>22</v>
      </c>
      <c r="G998">
        <v>59</v>
      </c>
      <c r="H998">
        <v>5.8</v>
      </c>
      <c r="I998">
        <v>6.3</v>
      </c>
      <c r="J998">
        <v>1</v>
      </c>
      <c r="K998" t="s">
        <v>18</v>
      </c>
      <c r="L998">
        <v>10</v>
      </c>
      <c r="M998">
        <v>4.5</v>
      </c>
      <c r="N998">
        <v>3.1</v>
      </c>
    </row>
    <row r="999" spans="1:14" x14ac:dyDescent="0.35">
      <c r="A999">
        <v>998</v>
      </c>
      <c r="B999">
        <v>37</v>
      </c>
      <c r="C999" t="s">
        <v>14</v>
      </c>
      <c r="D999" t="s">
        <v>34</v>
      </c>
      <c r="E999" t="s">
        <v>21</v>
      </c>
      <c r="F999" t="s">
        <v>22</v>
      </c>
      <c r="G999">
        <v>50</v>
      </c>
      <c r="H999">
        <v>5.4</v>
      </c>
      <c r="I999">
        <v>6.5</v>
      </c>
      <c r="J999">
        <v>1</v>
      </c>
      <c r="K999" t="s">
        <v>28</v>
      </c>
      <c r="L999">
        <v>5.6</v>
      </c>
      <c r="M999">
        <v>3</v>
      </c>
      <c r="N999">
        <v>5.5</v>
      </c>
    </row>
    <row r="1000" spans="1:14" x14ac:dyDescent="0.35">
      <c r="A1000">
        <v>999</v>
      </c>
      <c r="B1000">
        <v>63</v>
      </c>
      <c r="C1000" t="s">
        <v>14</v>
      </c>
      <c r="D1000" t="s">
        <v>24</v>
      </c>
      <c r="E1000" t="s">
        <v>38</v>
      </c>
      <c r="F1000" t="s">
        <v>22</v>
      </c>
      <c r="G1000">
        <v>40</v>
      </c>
      <c r="H1000">
        <v>6</v>
      </c>
      <c r="I1000">
        <v>8.5</v>
      </c>
      <c r="J1000">
        <v>0</v>
      </c>
      <c r="K1000" t="s">
        <v>23</v>
      </c>
      <c r="L1000">
        <v>4.4000000000000004</v>
      </c>
      <c r="M1000">
        <v>1.3</v>
      </c>
      <c r="N1000">
        <v>7.1</v>
      </c>
    </row>
    <row r="1001" spans="1:14" x14ac:dyDescent="0.35">
      <c r="A1001">
        <v>1000</v>
      </c>
      <c r="B1001">
        <v>58</v>
      </c>
      <c r="C1001" t="s">
        <v>14</v>
      </c>
      <c r="D1001" t="s">
        <v>26</v>
      </c>
      <c r="E1001" t="s">
        <v>21</v>
      </c>
      <c r="F1001" t="s">
        <v>22</v>
      </c>
      <c r="G1001">
        <v>49</v>
      </c>
      <c r="H1001">
        <v>7.3</v>
      </c>
      <c r="I1001">
        <v>8.6</v>
      </c>
      <c r="J1001">
        <v>1</v>
      </c>
      <c r="K1001" t="s">
        <v>18</v>
      </c>
      <c r="L1001">
        <v>10</v>
      </c>
      <c r="M1001">
        <v>6</v>
      </c>
      <c r="N1001">
        <v>4.3</v>
      </c>
    </row>
    <row r="1002" spans="1:14" x14ac:dyDescent="0.35">
      <c r="A1002">
        <v>1001</v>
      </c>
      <c r="B1002">
        <v>35</v>
      </c>
      <c r="C1002" t="s">
        <v>19</v>
      </c>
      <c r="D1002" t="s">
        <v>33</v>
      </c>
      <c r="E1002" t="s">
        <v>27</v>
      </c>
      <c r="F1002" t="s">
        <v>22</v>
      </c>
      <c r="G1002">
        <v>56</v>
      </c>
      <c r="H1002">
        <v>3.5</v>
      </c>
      <c r="I1002">
        <v>3.1</v>
      </c>
      <c r="J1002">
        <v>1</v>
      </c>
      <c r="K1002" t="s">
        <v>29</v>
      </c>
      <c r="L1002">
        <v>10</v>
      </c>
      <c r="M1002">
        <v>5.4</v>
      </c>
      <c r="N1002">
        <v>1.5</v>
      </c>
    </row>
    <row r="1003" spans="1:14" x14ac:dyDescent="0.35">
      <c r="A1003">
        <v>1002</v>
      </c>
      <c r="B1003">
        <v>30</v>
      </c>
      <c r="C1003" t="s">
        <v>19</v>
      </c>
      <c r="D1003" t="s">
        <v>37</v>
      </c>
      <c r="E1003" t="s">
        <v>27</v>
      </c>
      <c r="F1003" t="s">
        <v>17</v>
      </c>
      <c r="G1003">
        <v>52</v>
      </c>
      <c r="H1003">
        <v>6.5</v>
      </c>
      <c r="I1003">
        <v>8.1</v>
      </c>
      <c r="J1003">
        <v>0</v>
      </c>
      <c r="K1003" t="s">
        <v>23</v>
      </c>
      <c r="L1003">
        <v>9.5</v>
      </c>
      <c r="M1003">
        <v>3.1</v>
      </c>
      <c r="N1003">
        <v>4.3</v>
      </c>
    </row>
    <row r="1004" spans="1:14" x14ac:dyDescent="0.35">
      <c r="A1004">
        <v>1003</v>
      </c>
      <c r="B1004">
        <v>33</v>
      </c>
      <c r="C1004" t="s">
        <v>19</v>
      </c>
      <c r="D1004" t="s">
        <v>37</v>
      </c>
      <c r="E1004" t="s">
        <v>21</v>
      </c>
      <c r="F1004" t="s">
        <v>39</v>
      </c>
      <c r="G1004">
        <v>45</v>
      </c>
      <c r="H1004">
        <v>5.4</v>
      </c>
      <c r="I1004">
        <v>7.2</v>
      </c>
      <c r="J1004">
        <v>1</v>
      </c>
      <c r="K1004" t="s">
        <v>29</v>
      </c>
      <c r="L1004">
        <v>8.9</v>
      </c>
      <c r="M1004">
        <v>5.3</v>
      </c>
      <c r="N1004">
        <v>4.0999999999999996</v>
      </c>
    </row>
    <row r="1005" spans="1:14" x14ac:dyDescent="0.35">
      <c r="A1005">
        <v>1004</v>
      </c>
      <c r="B1005">
        <v>22</v>
      </c>
      <c r="C1005" t="s">
        <v>19</v>
      </c>
      <c r="D1005" t="s">
        <v>15</v>
      </c>
      <c r="E1005" t="s">
        <v>38</v>
      </c>
      <c r="F1005" t="s">
        <v>17</v>
      </c>
      <c r="G1005">
        <v>39</v>
      </c>
      <c r="H1005">
        <v>6.8</v>
      </c>
      <c r="I1005">
        <v>9.9</v>
      </c>
      <c r="J1005">
        <v>0</v>
      </c>
      <c r="K1005" t="s">
        <v>23</v>
      </c>
      <c r="L1005">
        <v>6.4</v>
      </c>
      <c r="M1005">
        <v>5.0999999999999996</v>
      </c>
      <c r="N1005">
        <v>6.7</v>
      </c>
    </row>
    <row r="1006" spans="1:14" x14ac:dyDescent="0.35">
      <c r="A1006">
        <v>1005</v>
      </c>
      <c r="B1006">
        <v>61</v>
      </c>
      <c r="C1006" t="s">
        <v>14</v>
      </c>
      <c r="D1006" t="s">
        <v>32</v>
      </c>
      <c r="E1006" t="s">
        <v>38</v>
      </c>
      <c r="F1006" t="s">
        <v>39</v>
      </c>
      <c r="G1006">
        <v>50</v>
      </c>
      <c r="H1006">
        <v>7.4</v>
      </c>
      <c r="I1006">
        <v>8.4</v>
      </c>
      <c r="J1006">
        <v>0</v>
      </c>
      <c r="K1006" t="s">
        <v>23</v>
      </c>
      <c r="L1006">
        <v>8.3000000000000007</v>
      </c>
      <c r="M1006">
        <v>5.3</v>
      </c>
      <c r="N1006">
        <v>5</v>
      </c>
    </row>
    <row r="1007" spans="1:14" x14ac:dyDescent="0.35">
      <c r="A1007">
        <v>1006</v>
      </c>
      <c r="B1007">
        <v>57</v>
      </c>
      <c r="C1007" t="s">
        <v>14</v>
      </c>
      <c r="D1007" t="s">
        <v>26</v>
      </c>
      <c r="E1007" t="s">
        <v>27</v>
      </c>
      <c r="F1007" t="s">
        <v>22</v>
      </c>
      <c r="G1007">
        <v>48</v>
      </c>
      <c r="H1007">
        <v>5.2</v>
      </c>
      <c r="I1007">
        <v>6.4</v>
      </c>
      <c r="J1007">
        <v>1</v>
      </c>
      <c r="K1007" t="s">
        <v>28</v>
      </c>
      <c r="L1007">
        <v>7.6</v>
      </c>
      <c r="M1007">
        <v>6.1</v>
      </c>
      <c r="N1007">
        <v>4.4000000000000004</v>
      </c>
    </row>
    <row r="1008" spans="1:14" x14ac:dyDescent="0.35">
      <c r="A1008">
        <v>1007</v>
      </c>
      <c r="B1008">
        <v>64</v>
      </c>
      <c r="C1008" t="s">
        <v>14</v>
      </c>
      <c r="D1008" t="s">
        <v>33</v>
      </c>
      <c r="E1008" t="s">
        <v>38</v>
      </c>
      <c r="F1008" t="s">
        <v>39</v>
      </c>
      <c r="G1008">
        <v>52</v>
      </c>
      <c r="H1008">
        <v>4.0999999999999996</v>
      </c>
      <c r="I1008">
        <v>4.5</v>
      </c>
      <c r="J1008">
        <v>1</v>
      </c>
      <c r="K1008" t="s">
        <v>18</v>
      </c>
      <c r="L1008">
        <v>7.5</v>
      </c>
      <c r="M1008">
        <v>3.8</v>
      </c>
      <c r="N1008">
        <v>3.5</v>
      </c>
    </row>
    <row r="1009" spans="1:14" x14ac:dyDescent="0.35">
      <c r="A1009">
        <v>1008</v>
      </c>
      <c r="B1009">
        <v>61</v>
      </c>
      <c r="C1009" t="s">
        <v>19</v>
      </c>
      <c r="D1009" t="s">
        <v>37</v>
      </c>
      <c r="E1009" t="s">
        <v>25</v>
      </c>
      <c r="F1009" t="s">
        <v>22</v>
      </c>
      <c r="G1009">
        <v>50</v>
      </c>
      <c r="H1009">
        <v>5.7</v>
      </c>
      <c r="I1009">
        <v>7.1</v>
      </c>
      <c r="J1009">
        <v>1</v>
      </c>
      <c r="K1009" t="s">
        <v>35</v>
      </c>
      <c r="L1009">
        <v>7.1</v>
      </c>
      <c r="M1009">
        <v>6.5</v>
      </c>
      <c r="N1009">
        <v>5</v>
      </c>
    </row>
    <row r="1010" spans="1:14" x14ac:dyDescent="0.35">
      <c r="A1010">
        <v>1009</v>
      </c>
      <c r="B1010">
        <v>37</v>
      </c>
      <c r="C1010" t="s">
        <v>40</v>
      </c>
      <c r="D1010" t="s">
        <v>37</v>
      </c>
      <c r="E1010" t="s">
        <v>38</v>
      </c>
      <c r="F1010" t="s">
        <v>22</v>
      </c>
      <c r="G1010">
        <v>53</v>
      </c>
      <c r="H1010">
        <v>8.1</v>
      </c>
      <c r="I1010">
        <v>7</v>
      </c>
      <c r="J1010">
        <v>0</v>
      </c>
      <c r="K1010" t="s">
        <v>23</v>
      </c>
      <c r="L1010">
        <v>9.8000000000000007</v>
      </c>
      <c r="M1010">
        <v>5.3</v>
      </c>
      <c r="N1010">
        <v>3.6</v>
      </c>
    </row>
    <row r="1011" spans="1:14" x14ac:dyDescent="0.35">
      <c r="A1011">
        <v>1010</v>
      </c>
      <c r="B1011">
        <v>39</v>
      </c>
      <c r="C1011" t="s">
        <v>19</v>
      </c>
      <c r="D1011" t="s">
        <v>20</v>
      </c>
      <c r="E1011" t="s">
        <v>21</v>
      </c>
      <c r="F1011" t="s">
        <v>39</v>
      </c>
      <c r="G1011">
        <v>40</v>
      </c>
      <c r="H1011">
        <v>7.5</v>
      </c>
      <c r="I1011">
        <v>9.3000000000000007</v>
      </c>
      <c r="J1011">
        <v>0</v>
      </c>
      <c r="K1011" t="s">
        <v>23</v>
      </c>
      <c r="L1011">
        <v>6</v>
      </c>
      <c r="M1011">
        <v>5</v>
      </c>
      <c r="N1011">
        <v>6.7</v>
      </c>
    </row>
    <row r="1012" spans="1:14" x14ac:dyDescent="0.35">
      <c r="A1012">
        <v>1011</v>
      </c>
      <c r="B1012">
        <v>44</v>
      </c>
      <c r="C1012" t="s">
        <v>14</v>
      </c>
      <c r="D1012" t="s">
        <v>36</v>
      </c>
      <c r="E1012" t="s">
        <v>16</v>
      </c>
      <c r="F1012" t="s">
        <v>22</v>
      </c>
      <c r="G1012">
        <v>55</v>
      </c>
      <c r="H1012">
        <v>5.6</v>
      </c>
      <c r="I1012">
        <v>6.5</v>
      </c>
      <c r="J1012">
        <v>1</v>
      </c>
      <c r="K1012" t="s">
        <v>28</v>
      </c>
      <c r="L1012">
        <v>10</v>
      </c>
      <c r="M1012">
        <v>6.9</v>
      </c>
      <c r="N1012">
        <v>3.2</v>
      </c>
    </row>
    <row r="1013" spans="1:14" x14ac:dyDescent="0.35">
      <c r="A1013">
        <v>1012</v>
      </c>
      <c r="B1013">
        <v>57</v>
      </c>
      <c r="C1013" t="s">
        <v>14</v>
      </c>
      <c r="D1013" t="s">
        <v>30</v>
      </c>
      <c r="E1013" t="s">
        <v>21</v>
      </c>
      <c r="F1013" t="s">
        <v>22</v>
      </c>
      <c r="G1013">
        <v>46</v>
      </c>
      <c r="H1013">
        <v>5.2</v>
      </c>
      <c r="I1013">
        <v>6.8</v>
      </c>
      <c r="J1013">
        <v>1</v>
      </c>
      <c r="K1013" t="s">
        <v>28</v>
      </c>
      <c r="L1013">
        <v>7.6</v>
      </c>
      <c r="M1013">
        <v>7.7</v>
      </c>
      <c r="N1013">
        <v>4.5999999999999996</v>
      </c>
    </row>
    <row r="1014" spans="1:14" x14ac:dyDescent="0.35">
      <c r="A1014">
        <v>1013</v>
      </c>
      <c r="B1014">
        <v>32</v>
      </c>
      <c r="C1014" t="s">
        <v>14</v>
      </c>
      <c r="D1014" t="s">
        <v>26</v>
      </c>
      <c r="E1014" t="s">
        <v>31</v>
      </c>
      <c r="F1014" t="s">
        <v>22</v>
      </c>
      <c r="G1014">
        <v>61</v>
      </c>
      <c r="H1014">
        <v>5.4</v>
      </c>
      <c r="I1014">
        <v>5.4</v>
      </c>
      <c r="J1014">
        <v>1</v>
      </c>
      <c r="K1014" t="s">
        <v>18</v>
      </c>
      <c r="L1014">
        <v>9.9</v>
      </c>
      <c r="M1014">
        <v>4</v>
      </c>
      <c r="N1014">
        <v>2.8</v>
      </c>
    </row>
    <row r="1015" spans="1:14" x14ac:dyDescent="0.35">
      <c r="A1015">
        <v>1014</v>
      </c>
      <c r="B1015">
        <v>23</v>
      </c>
      <c r="C1015" t="s">
        <v>19</v>
      </c>
      <c r="D1015" t="s">
        <v>30</v>
      </c>
      <c r="E1015" t="s">
        <v>25</v>
      </c>
      <c r="F1015" t="s">
        <v>17</v>
      </c>
      <c r="G1015">
        <v>39</v>
      </c>
      <c r="H1015">
        <v>4.3</v>
      </c>
      <c r="I1015">
        <v>6</v>
      </c>
      <c r="J1015">
        <v>1</v>
      </c>
      <c r="K1015" t="s">
        <v>35</v>
      </c>
      <c r="L1015">
        <v>6.4</v>
      </c>
      <c r="M1015">
        <v>3.2</v>
      </c>
      <c r="N1015">
        <v>4.8</v>
      </c>
    </row>
    <row r="1016" spans="1:14" x14ac:dyDescent="0.35">
      <c r="A1016">
        <v>1015</v>
      </c>
      <c r="B1016">
        <v>33</v>
      </c>
      <c r="C1016" t="s">
        <v>14</v>
      </c>
      <c r="D1016" t="s">
        <v>24</v>
      </c>
      <c r="E1016" t="s">
        <v>16</v>
      </c>
      <c r="F1016" t="s">
        <v>39</v>
      </c>
      <c r="G1016">
        <v>58</v>
      </c>
      <c r="H1016">
        <v>7.4</v>
      </c>
      <c r="I1016">
        <v>7.6</v>
      </c>
      <c r="J1016">
        <v>1</v>
      </c>
      <c r="K1016" t="s">
        <v>18</v>
      </c>
      <c r="L1016">
        <v>10</v>
      </c>
      <c r="M1016">
        <v>5.6</v>
      </c>
      <c r="N1016">
        <v>3.8</v>
      </c>
    </row>
    <row r="1017" spans="1:14" x14ac:dyDescent="0.35">
      <c r="A1017">
        <v>1016</v>
      </c>
      <c r="B1017">
        <v>52</v>
      </c>
      <c r="C1017" t="s">
        <v>19</v>
      </c>
      <c r="D1017" t="s">
        <v>32</v>
      </c>
      <c r="E1017" t="s">
        <v>27</v>
      </c>
      <c r="F1017" t="s">
        <v>22</v>
      </c>
      <c r="G1017">
        <v>46</v>
      </c>
      <c r="H1017">
        <v>7.7</v>
      </c>
      <c r="I1017">
        <v>8.4</v>
      </c>
      <c r="J1017">
        <v>0</v>
      </c>
      <c r="K1017" t="s">
        <v>23</v>
      </c>
      <c r="L1017">
        <v>7.8</v>
      </c>
      <c r="M1017">
        <v>4.0999999999999996</v>
      </c>
      <c r="N1017">
        <v>5.3</v>
      </c>
    </row>
    <row r="1018" spans="1:14" x14ac:dyDescent="0.35">
      <c r="A1018">
        <v>1017</v>
      </c>
      <c r="B1018">
        <v>47</v>
      </c>
      <c r="C1018" t="s">
        <v>14</v>
      </c>
      <c r="D1018" t="s">
        <v>36</v>
      </c>
      <c r="E1018" t="s">
        <v>31</v>
      </c>
      <c r="F1018" t="s">
        <v>39</v>
      </c>
      <c r="G1018">
        <v>39</v>
      </c>
      <c r="H1018">
        <v>5.6</v>
      </c>
      <c r="I1018">
        <v>8</v>
      </c>
      <c r="J1018">
        <v>0</v>
      </c>
      <c r="K1018" t="s">
        <v>23</v>
      </c>
      <c r="L1018">
        <v>6.2</v>
      </c>
      <c r="M1018">
        <v>3.1</v>
      </c>
      <c r="N1018">
        <v>5.9</v>
      </c>
    </row>
    <row r="1019" spans="1:14" x14ac:dyDescent="0.35">
      <c r="A1019">
        <v>1018</v>
      </c>
      <c r="B1019">
        <v>56</v>
      </c>
      <c r="C1019" t="s">
        <v>19</v>
      </c>
      <c r="D1019" t="s">
        <v>24</v>
      </c>
      <c r="E1019" t="s">
        <v>31</v>
      </c>
      <c r="F1019" t="s">
        <v>22</v>
      </c>
      <c r="G1019">
        <v>41</v>
      </c>
      <c r="H1019">
        <v>5.4</v>
      </c>
      <c r="I1019">
        <v>7.6</v>
      </c>
      <c r="J1019">
        <v>1</v>
      </c>
      <c r="K1019" t="s">
        <v>18</v>
      </c>
      <c r="L1019">
        <v>9.4</v>
      </c>
      <c r="M1019">
        <v>3.3</v>
      </c>
      <c r="N1019">
        <v>4.0999999999999996</v>
      </c>
    </row>
    <row r="1020" spans="1:14" x14ac:dyDescent="0.35">
      <c r="A1020">
        <v>1019</v>
      </c>
      <c r="B1020">
        <v>27</v>
      </c>
      <c r="C1020" t="s">
        <v>19</v>
      </c>
      <c r="D1020" t="s">
        <v>34</v>
      </c>
      <c r="E1020" t="s">
        <v>25</v>
      </c>
      <c r="F1020" t="s">
        <v>22</v>
      </c>
      <c r="G1020">
        <v>42</v>
      </c>
      <c r="H1020">
        <v>5.2</v>
      </c>
      <c r="I1020">
        <v>7</v>
      </c>
      <c r="J1020">
        <v>0</v>
      </c>
      <c r="K1020" t="s">
        <v>23</v>
      </c>
      <c r="L1020">
        <v>5</v>
      </c>
      <c r="M1020">
        <v>3.8</v>
      </c>
      <c r="N1020">
        <v>6</v>
      </c>
    </row>
    <row r="1021" spans="1:14" x14ac:dyDescent="0.35">
      <c r="A1021">
        <v>1020</v>
      </c>
      <c r="B1021">
        <v>63</v>
      </c>
      <c r="C1021" t="s">
        <v>19</v>
      </c>
      <c r="D1021" t="s">
        <v>33</v>
      </c>
      <c r="E1021" t="s">
        <v>16</v>
      </c>
      <c r="F1021" t="s">
        <v>22</v>
      </c>
      <c r="G1021">
        <v>48</v>
      </c>
      <c r="H1021">
        <v>5.5</v>
      </c>
      <c r="I1021">
        <v>7</v>
      </c>
      <c r="J1021">
        <v>1</v>
      </c>
      <c r="K1021" t="s">
        <v>35</v>
      </c>
      <c r="L1021">
        <v>6.8</v>
      </c>
      <c r="M1021">
        <v>5.2</v>
      </c>
      <c r="N1021">
        <v>5.0999999999999996</v>
      </c>
    </row>
    <row r="1022" spans="1:14" x14ac:dyDescent="0.35">
      <c r="A1022">
        <v>1021</v>
      </c>
      <c r="B1022">
        <v>53</v>
      </c>
      <c r="C1022" t="s">
        <v>19</v>
      </c>
      <c r="D1022" t="s">
        <v>30</v>
      </c>
      <c r="E1022" t="s">
        <v>31</v>
      </c>
      <c r="F1022" t="s">
        <v>17</v>
      </c>
      <c r="G1022">
        <v>49</v>
      </c>
      <c r="H1022">
        <v>5.0999999999999996</v>
      </c>
      <c r="I1022">
        <v>6.2</v>
      </c>
      <c r="J1022">
        <v>1</v>
      </c>
      <c r="K1022" t="s">
        <v>35</v>
      </c>
      <c r="L1022">
        <v>5.9</v>
      </c>
      <c r="M1022">
        <v>4.4000000000000004</v>
      </c>
      <c r="N1022">
        <v>5.0999999999999996</v>
      </c>
    </row>
    <row r="1023" spans="1:14" x14ac:dyDescent="0.35">
      <c r="A1023">
        <v>1022</v>
      </c>
      <c r="B1023">
        <v>63</v>
      </c>
      <c r="C1023" t="s">
        <v>19</v>
      </c>
      <c r="D1023" t="s">
        <v>15</v>
      </c>
      <c r="E1023" t="s">
        <v>16</v>
      </c>
      <c r="F1023" t="s">
        <v>22</v>
      </c>
      <c r="G1023">
        <v>40</v>
      </c>
      <c r="H1023">
        <v>6</v>
      </c>
      <c r="I1023">
        <v>8.5</v>
      </c>
      <c r="J1023">
        <v>1</v>
      </c>
      <c r="K1023" t="s">
        <v>28</v>
      </c>
      <c r="L1023">
        <v>6.4</v>
      </c>
      <c r="M1023">
        <v>2.2000000000000002</v>
      </c>
      <c r="N1023">
        <v>6</v>
      </c>
    </row>
    <row r="1024" spans="1:14" x14ac:dyDescent="0.35">
      <c r="A1024">
        <v>1023</v>
      </c>
      <c r="B1024">
        <v>24</v>
      </c>
      <c r="C1024" t="s">
        <v>19</v>
      </c>
      <c r="D1024" t="s">
        <v>34</v>
      </c>
      <c r="E1024" t="s">
        <v>16</v>
      </c>
      <c r="F1024" t="s">
        <v>22</v>
      </c>
      <c r="G1024">
        <v>44</v>
      </c>
      <c r="H1024">
        <v>7.4</v>
      </c>
      <c r="I1024">
        <v>9</v>
      </c>
      <c r="J1024">
        <v>0</v>
      </c>
      <c r="K1024" t="s">
        <v>23</v>
      </c>
      <c r="L1024">
        <v>4.3</v>
      </c>
      <c r="M1024">
        <v>1.5</v>
      </c>
      <c r="N1024">
        <v>7.3</v>
      </c>
    </row>
    <row r="1025" spans="1:14" x14ac:dyDescent="0.35">
      <c r="A1025">
        <v>1024</v>
      </c>
      <c r="B1025">
        <v>24</v>
      </c>
      <c r="C1025" t="s">
        <v>19</v>
      </c>
      <c r="D1025" t="s">
        <v>26</v>
      </c>
      <c r="E1025" t="s">
        <v>38</v>
      </c>
      <c r="F1025" t="s">
        <v>22</v>
      </c>
      <c r="G1025">
        <v>62</v>
      </c>
      <c r="H1025">
        <v>7.2</v>
      </c>
      <c r="I1025">
        <v>7.5</v>
      </c>
      <c r="J1025">
        <v>0</v>
      </c>
      <c r="K1025" t="s">
        <v>23</v>
      </c>
      <c r="L1025">
        <v>10</v>
      </c>
      <c r="M1025">
        <v>5.4</v>
      </c>
      <c r="N1025">
        <v>3.7</v>
      </c>
    </row>
    <row r="1026" spans="1:14" x14ac:dyDescent="0.35">
      <c r="A1026">
        <v>1025</v>
      </c>
      <c r="B1026">
        <v>50</v>
      </c>
      <c r="C1026" t="s">
        <v>19</v>
      </c>
      <c r="D1026" t="s">
        <v>33</v>
      </c>
      <c r="E1026" t="s">
        <v>31</v>
      </c>
      <c r="F1026" t="s">
        <v>22</v>
      </c>
      <c r="G1026">
        <v>58</v>
      </c>
      <c r="H1026">
        <v>4.9000000000000004</v>
      </c>
      <c r="I1026">
        <v>5.0999999999999996</v>
      </c>
      <c r="J1026">
        <v>1</v>
      </c>
      <c r="K1026" t="s">
        <v>18</v>
      </c>
      <c r="L1026">
        <v>10</v>
      </c>
      <c r="M1026">
        <v>5</v>
      </c>
      <c r="N1026">
        <v>2.6</v>
      </c>
    </row>
    <row r="1027" spans="1:14" x14ac:dyDescent="0.35">
      <c r="A1027">
        <v>1026</v>
      </c>
      <c r="B1027">
        <v>64</v>
      </c>
      <c r="C1027" t="s">
        <v>40</v>
      </c>
      <c r="D1027" t="s">
        <v>37</v>
      </c>
      <c r="E1027" t="s">
        <v>16</v>
      </c>
      <c r="F1027" t="s">
        <v>17</v>
      </c>
      <c r="G1027">
        <v>48</v>
      </c>
      <c r="H1027">
        <v>6.4</v>
      </c>
      <c r="I1027">
        <v>8.3000000000000007</v>
      </c>
      <c r="J1027">
        <v>1</v>
      </c>
      <c r="K1027" t="s">
        <v>35</v>
      </c>
      <c r="L1027">
        <v>7.4</v>
      </c>
      <c r="M1027">
        <v>4.0999999999999996</v>
      </c>
      <c r="N1027">
        <v>5.5</v>
      </c>
    </row>
    <row r="1028" spans="1:14" x14ac:dyDescent="0.35">
      <c r="A1028">
        <v>1027</v>
      </c>
      <c r="B1028">
        <v>28</v>
      </c>
      <c r="C1028" t="s">
        <v>19</v>
      </c>
      <c r="D1028" t="s">
        <v>30</v>
      </c>
      <c r="E1028" t="s">
        <v>25</v>
      </c>
      <c r="F1028" t="s">
        <v>22</v>
      </c>
      <c r="G1028">
        <v>45</v>
      </c>
      <c r="H1028">
        <v>7.2</v>
      </c>
      <c r="I1028">
        <v>9.1999999999999993</v>
      </c>
      <c r="J1028">
        <v>0</v>
      </c>
      <c r="K1028" t="s">
        <v>23</v>
      </c>
      <c r="L1028">
        <v>8.1999999999999993</v>
      </c>
      <c r="M1028">
        <v>4.4000000000000004</v>
      </c>
      <c r="N1028">
        <v>5.5</v>
      </c>
    </row>
    <row r="1029" spans="1:14" x14ac:dyDescent="0.35">
      <c r="A1029">
        <v>1028</v>
      </c>
      <c r="B1029">
        <v>61</v>
      </c>
      <c r="C1029" t="s">
        <v>19</v>
      </c>
      <c r="D1029" t="s">
        <v>36</v>
      </c>
      <c r="E1029" t="s">
        <v>31</v>
      </c>
      <c r="F1029" t="s">
        <v>22</v>
      </c>
      <c r="G1029">
        <v>45</v>
      </c>
      <c r="H1029">
        <v>4.8</v>
      </c>
      <c r="I1029">
        <v>6.2</v>
      </c>
      <c r="J1029">
        <v>1</v>
      </c>
      <c r="K1029" t="s">
        <v>35</v>
      </c>
      <c r="L1029">
        <v>7.9</v>
      </c>
      <c r="M1029">
        <v>4.0999999999999996</v>
      </c>
      <c r="N1029">
        <v>4.0999999999999996</v>
      </c>
    </row>
    <row r="1030" spans="1:14" x14ac:dyDescent="0.35">
      <c r="A1030">
        <v>1029</v>
      </c>
      <c r="B1030">
        <v>51</v>
      </c>
      <c r="C1030" t="s">
        <v>19</v>
      </c>
      <c r="D1030" t="s">
        <v>36</v>
      </c>
      <c r="E1030" t="s">
        <v>25</v>
      </c>
      <c r="F1030" t="s">
        <v>22</v>
      </c>
      <c r="G1030">
        <v>49</v>
      </c>
      <c r="H1030">
        <v>6.4</v>
      </c>
      <c r="I1030">
        <v>8.1999999999999993</v>
      </c>
      <c r="J1030">
        <v>1</v>
      </c>
      <c r="K1030" t="s">
        <v>18</v>
      </c>
      <c r="L1030">
        <v>10</v>
      </c>
      <c r="M1030">
        <v>5.5</v>
      </c>
      <c r="N1030">
        <v>4.0999999999999996</v>
      </c>
    </row>
    <row r="1031" spans="1:14" x14ac:dyDescent="0.35">
      <c r="A1031">
        <v>1030</v>
      </c>
      <c r="B1031">
        <v>52</v>
      </c>
      <c r="C1031" t="s">
        <v>14</v>
      </c>
      <c r="D1031" t="s">
        <v>34</v>
      </c>
      <c r="E1031" t="s">
        <v>25</v>
      </c>
      <c r="F1031" t="s">
        <v>22</v>
      </c>
      <c r="G1031">
        <v>36</v>
      </c>
      <c r="H1031">
        <v>8</v>
      </c>
      <c r="I1031">
        <v>8.9</v>
      </c>
      <c r="J1031">
        <v>0</v>
      </c>
      <c r="K1031" t="s">
        <v>23</v>
      </c>
      <c r="L1031">
        <v>6.2</v>
      </c>
      <c r="M1031">
        <v>5.4</v>
      </c>
      <c r="N1031">
        <v>6.3</v>
      </c>
    </row>
    <row r="1032" spans="1:14" x14ac:dyDescent="0.35">
      <c r="A1032">
        <v>1031</v>
      </c>
      <c r="B1032">
        <v>22</v>
      </c>
      <c r="C1032" t="s">
        <v>14</v>
      </c>
      <c r="D1032" t="s">
        <v>34</v>
      </c>
      <c r="E1032" t="s">
        <v>16</v>
      </c>
      <c r="F1032" t="s">
        <v>17</v>
      </c>
      <c r="G1032">
        <v>42</v>
      </c>
      <c r="H1032">
        <v>5.8</v>
      </c>
      <c r="I1032">
        <v>8</v>
      </c>
      <c r="J1032">
        <v>0</v>
      </c>
      <c r="K1032" t="s">
        <v>23</v>
      </c>
      <c r="L1032">
        <v>6.7</v>
      </c>
      <c r="M1032">
        <v>3.1</v>
      </c>
      <c r="N1032">
        <v>5.7</v>
      </c>
    </row>
    <row r="1033" spans="1:14" x14ac:dyDescent="0.35">
      <c r="A1033">
        <v>1032</v>
      </c>
      <c r="B1033">
        <v>49</v>
      </c>
      <c r="C1033" t="s">
        <v>19</v>
      </c>
      <c r="D1033" t="s">
        <v>32</v>
      </c>
      <c r="E1033" t="s">
        <v>16</v>
      </c>
      <c r="F1033" t="s">
        <v>22</v>
      </c>
      <c r="G1033">
        <v>31</v>
      </c>
      <c r="H1033">
        <v>3.2</v>
      </c>
      <c r="I1033">
        <v>5.2</v>
      </c>
      <c r="J1033">
        <v>1</v>
      </c>
      <c r="K1033" t="s">
        <v>28</v>
      </c>
      <c r="L1033">
        <v>1</v>
      </c>
      <c r="M1033">
        <v>2.9</v>
      </c>
      <c r="N1033">
        <v>7.1</v>
      </c>
    </row>
    <row r="1034" spans="1:14" x14ac:dyDescent="0.35">
      <c r="A1034">
        <v>1033</v>
      </c>
      <c r="B1034">
        <v>31</v>
      </c>
      <c r="C1034" t="s">
        <v>19</v>
      </c>
      <c r="D1034" t="s">
        <v>37</v>
      </c>
      <c r="E1034" t="s">
        <v>38</v>
      </c>
      <c r="F1034" t="s">
        <v>22</v>
      </c>
      <c r="G1034">
        <v>48</v>
      </c>
      <c r="H1034">
        <v>3</v>
      </c>
      <c r="I1034">
        <v>3.2</v>
      </c>
      <c r="J1034">
        <v>1</v>
      </c>
      <c r="K1034" t="s">
        <v>35</v>
      </c>
      <c r="L1034">
        <v>9.6</v>
      </c>
      <c r="M1034">
        <v>5.3</v>
      </c>
      <c r="N1034">
        <v>1.8</v>
      </c>
    </row>
    <row r="1035" spans="1:14" x14ac:dyDescent="0.35">
      <c r="A1035">
        <v>1034</v>
      </c>
      <c r="B1035">
        <v>48</v>
      </c>
      <c r="C1035" t="s">
        <v>19</v>
      </c>
      <c r="D1035" t="s">
        <v>20</v>
      </c>
      <c r="E1035" t="s">
        <v>38</v>
      </c>
      <c r="F1035" t="s">
        <v>22</v>
      </c>
      <c r="G1035">
        <v>50</v>
      </c>
      <c r="H1035">
        <v>6.7</v>
      </c>
      <c r="I1035">
        <v>8.5</v>
      </c>
      <c r="J1035">
        <v>0</v>
      </c>
      <c r="K1035" t="s">
        <v>23</v>
      </c>
      <c r="L1035">
        <v>10</v>
      </c>
      <c r="M1035">
        <v>3.2</v>
      </c>
      <c r="N1035">
        <v>4.2</v>
      </c>
    </row>
    <row r="1036" spans="1:14" x14ac:dyDescent="0.35">
      <c r="A1036">
        <v>1035</v>
      </c>
      <c r="B1036">
        <v>22</v>
      </c>
      <c r="C1036" t="s">
        <v>14</v>
      </c>
      <c r="D1036" t="s">
        <v>30</v>
      </c>
      <c r="E1036" t="s">
        <v>31</v>
      </c>
      <c r="F1036" t="s">
        <v>22</v>
      </c>
      <c r="G1036">
        <v>41</v>
      </c>
      <c r="H1036">
        <v>6.4</v>
      </c>
      <c r="I1036">
        <v>8.9</v>
      </c>
      <c r="J1036">
        <v>0</v>
      </c>
      <c r="K1036" t="s">
        <v>23</v>
      </c>
      <c r="L1036">
        <v>8.5</v>
      </c>
      <c r="M1036">
        <v>4</v>
      </c>
      <c r="N1036">
        <v>5.2</v>
      </c>
    </row>
    <row r="1037" spans="1:14" x14ac:dyDescent="0.35">
      <c r="A1037">
        <v>1036</v>
      </c>
      <c r="B1037">
        <v>45</v>
      </c>
      <c r="C1037" t="s">
        <v>19</v>
      </c>
      <c r="D1037" t="s">
        <v>24</v>
      </c>
      <c r="E1037" t="s">
        <v>38</v>
      </c>
      <c r="F1037" t="s">
        <v>39</v>
      </c>
      <c r="G1037">
        <v>57</v>
      </c>
      <c r="H1037">
        <v>6.5</v>
      </c>
      <c r="I1037">
        <v>7.5</v>
      </c>
      <c r="J1037">
        <v>0</v>
      </c>
      <c r="K1037" t="s">
        <v>23</v>
      </c>
      <c r="L1037">
        <v>7.1</v>
      </c>
      <c r="M1037">
        <v>4.4000000000000004</v>
      </c>
      <c r="N1037">
        <v>5.2</v>
      </c>
    </row>
    <row r="1038" spans="1:14" x14ac:dyDescent="0.35">
      <c r="A1038">
        <v>1037</v>
      </c>
      <c r="B1038">
        <v>49</v>
      </c>
      <c r="C1038" t="s">
        <v>19</v>
      </c>
      <c r="D1038" t="s">
        <v>26</v>
      </c>
      <c r="E1038" t="s">
        <v>27</v>
      </c>
      <c r="F1038" t="s">
        <v>17</v>
      </c>
      <c r="G1038">
        <v>35</v>
      </c>
      <c r="H1038">
        <v>6.9</v>
      </c>
      <c r="I1038">
        <v>10</v>
      </c>
      <c r="J1038">
        <v>0</v>
      </c>
      <c r="K1038" t="s">
        <v>23</v>
      </c>
      <c r="L1038">
        <v>5.3</v>
      </c>
      <c r="M1038">
        <v>6.4</v>
      </c>
      <c r="N1038">
        <v>7.3</v>
      </c>
    </row>
    <row r="1039" spans="1:14" x14ac:dyDescent="0.35">
      <c r="A1039">
        <v>1038</v>
      </c>
      <c r="B1039">
        <v>28</v>
      </c>
      <c r="C1039" t="s">
        <v>14</v>
      </c>
      <c r="D1039" t="s">
        <v>30</v>
      </c>
      <c r="E1039" t="s">
        <v>31</v>
      </c>
      <c r="F1039" t="s">
        <v>17</v>
      </c>
      <c r="G1039">
        <v>33</v>
      </c>
      <c r="H1039">
        <v>4</v>
      </c>
      <c r="I1039">
        <v>6.2</v>
      </c>
      <c r="J1039">
        <v>0</v>
      </c>
      <c r="K1039" t="s">
        <v>23</v>
      </c>
      <c r="L1039">
        <v>5.5</v>
      </c>
      <c r="M1039">
        <v>3</v>
      </c>
      <c r="N1039">
        <v>5.3</v>
      </c>
    </row>
    <row r="1040" spans="1:14" x14ac:dyDescent="0.35">
      <c r="A1040">
        <v>1039</v>
      </c>
      <c r="B1040">
        <v>45</v>
      </c>
      <c r="C1040" t="s">
        <v>19</v>
      </c>
      <c r="D1040" t="s">
        <v>30</v>
      </c>
      <c r="E1040" t="s">
        <v>25</v>
      </c>
      <c r="F1040" t="s">
        <v>22</v>
      </c>
      <c r="G1040">
        <v>46</v>
      </c>
      <c r="H1040">
        <v>5</v>
      </c>
      <c r="I1040">
        <v>6.4</v>
      </c>
      <c r="J1040">
        <v>1</v>
      </c>
      <c r="K1040" t="s">
        <v>35</v>
      </c>
      <c r="L1040">
        <v>9.6</v>
      </c>
      <c r="M1040">
        <v>4.5</v>
      </c>
      <c r="N1040">
        <v>3.4</v>
      </c>
    </row>
    <row r="1041" spans="1:14" x14ac:dyDescent="0.35">
      <c r="A1041">
        <v>1040</v>
      </c>
      <c r="B1041">
        <v>21</v>
      </c>
      <c r="C1041" t="s">
        <v>19</v>
      </c>
      <c r="D1041" t="s">
        <v>37</v>
      </c>
      <c r="E1041" t="s">
        <v>38</v>
      </c>
      <c r="F1041" t="s">
        <v>17</v>
      </c>
      <c r="G1041">
        <v>53</v>
      </c>
      <c r="H1041">
        <v>6.8</v>
      </c>
      <c r="I1041">
        <v>8.5</v>
      </c>
      <c r="J1041">
        <v>1</v>
      </c>
      <c r="K1041" t="s">
        <v>18</v>
      </c>
      <c r="L1041">
        <v>10</v>
      </c>
      <c r="M1041">
        <v>5.8</v>
      </c>
      <c r="N1041">
        <v>4.2</v>
      </c>
    </row>
    <row r="1042" spans="1:14" x14ac:dyDescent="0.35">
      <c r="A1042">
        <v>1041</v>
      </c>
      <c r="B1042">
        <v>22</v>
      </c>
      <c r="C1042" t="s">
        <v>14</v>
      </c>
      <c r="D1042" t="s">
        <v>30</v>
      </c>
      <c r="E1042" t="s">
        <v>38</v>
      </c>
      <c r="F1042" t="s">
        <v>17</v>
      </c>
      <c r="G1042">
        <v>58</v>
      </c>
      <c r="H1042">
        <v>7.3</v>
      </c>
      <c r="I1042">
        <v>7.7</v>
      </c>
      <c r="J1042">
        <v>1</v>
      </c>
      <c r="K1042" t="s">
        <v>29</v>
      </c>
      <c r="L1042">
        <v>10</v>
      </c>
      <c r="M1042">
        <v>5.2</v>
      </c>
      <c r="N1042">
        <v>3.9</v>
      </c>
    </row>
    <row r="1043" spans="1:14" x14ac:dyDescent="0.35">
      <c r="A1043">
        <v>1042</v>
      </c>
      <c r="B1043">
        <v>23</v>
      </c>
      <c r="C1043" t="s">
        <v>19</v>
      </c>
      <c r="D1043" t="s">
        <v>32</v>
      </c>
      <c r="E1043" t="s">
        <v>38</v>
      </c>
      <c r="F1043" t="s">
        <v>22</v>
      </c>
      <c r="G1043">
        <v>41</v>
      </c>
      <c r="H1043">
        <v>5.8</v>
      </c>
      <c r="I1043">
        <v>8.1</v>
      </c>
      <c r="J1043">
        <v>0</v>
      </c>
      <c r="K1043" t="s">
        <v>23</v>
      </c>
      <c r="L1043">
        <v>5</v>
      </c>
      <c r="M1043">
        <v>2.1</v>
      </c>
      <c r="N1043">
        <v>6.6</v>
      </c>
    </row>
    <row r="1044" spans="1:14" x14ac:dyDescent="0.35">
      <c r="A1044">
        <v>1043</v>
      </c>
      <c r="B1044">
        <v>44</v>
      </c>
      <c r="C1044" t="s">
        <v>19</v>
      </c>
      <c r="D1044" t="s">
        <v>30</v>
      </c>
      <c r="E1044" t="s">
        <v>16</v>
      </c>
      <c r="F1044" t="s">
        <v>17</v>
      </c>
      <c r="G1044">
        <v>53</v>
      </c>
      <c r="H1044">
        <v>4.0999999999999996</v>
      </c>
      <c r="I1044">
        <v>4.3</v>
      </c>
      <c r="J1044">
        <v>1</v>
      </c>
      <c r="K1044" t="s">
        <v>18</v>
      </c>
      <c r="L1044">
        <v>9.3000000000000007</v>
      </c>
      <c r="M1044">
        <v>3</v>
      </c>
      <c r="N1044">
        <v>2.5</v>
      </c>
    </row>
    <row r="1045" spans="1:14" x14ac:dyDescent="0.35">
      <c r="A1045">
        <v>1044</v>
      </c>
      <c r="B1045">
        <v>32</v>
      </c>
      <c r="C1045" t="s">
        <v>14</v>
      </c>
      <c r="D1045" t="s">
        <v>15</v>
      </c>
      <c r="E1045" t="s">
        <v>25</v>
      </c>
      <c r="F1045" t="s">
        <v>17</v>
      </c>
      <c r="G1045">
        <v>44</v>
      </c>
      <c r="H1045">
        <v>6.7</v>
      </c>
      <c r="I1045">
        <v>9.1999999999999993</v>
      </c>
      <c r="J1045">
        <v>0</v>
      </c>
      <c r="K1045" t="s">
        <v>23</v>
      </c>
      <c r="L1045">
        <v>7.8</v>
      </c>
      <c r="M1045">
        <v>2.4</v>
      </c>
      <c r="N1045">
        <v>5.7</v>
      </c>
    </row>
    <row r="1046" spans="1:14" x14ac:dyDescent="0.35">
      <c r="A1046">
        <v>1045</v>
      </c>
      <c r="B1046">
        <v>58</v>
      </c>
      <c r="C1046" t="s">
        <v>14</v>
      </c>
      <c r="D1046" t="s">
        <v>15</v>
      </c>
      <c r="E1046" t="s">
        <v>38</v>
      </c>
      <c r="F1046" t="s">
        <v>22</v>
      </c>
      <c r="G1046">
        <v>43</v>
      </c>
      <c r="H1046">
        <v>6.3</v>
      </c>
      <c r="I1046">
        <v>8.6</v>
      </c>
      <c r="J1046">
        <v>0</v>
      </c>
      <c r="K1046" t="s">
        <v>23</v>
      </c>
      <c r="L1046">
        <v>8.1999999999999993</v>
      </c>
      <c r="M1046">
        <v>5.7</v>
      </c>
      <c r="N1046">
        <v>5.2</v>
      </c>
    </row>
    <row r="1047" spans="1:14" x14ac:dyDescent="0.35">
      <c r="A1047">
        <v>1046</v>
      </c>
      <c r="B1047">
        <v>63</v>
      </c>
      <c r="C1047" t="s">
        <v>40</v>
      </c>
      <c r="D1047" t="s">
        <v>33</v>
      </c>
      <c r="E1047" t="s">
        <v>21</v>
      </c>
      <c r="F1047" t="s">
        <v>22</v>
      </c>
      <c r="G1047">
        <v>52</v>
      </c>
      <c r="H1047">
        <v>4.5999999999999996</v>
      </c>
      <c r="I1047">
        <v>5.2</v>
      </c>
      <c r="J1047">
        <v>1</v>
      </c>
      <c r="K1047" t="s">
        <v>35</v>
      </c>
      <c r="L1047">
        <v>6.9</v>
      </c>
      <c r="M1047">
        <v>3.1</v>
      </c>
      <c r="N1047">
        <v>4.2</v>
      </c>
    </row>
    <row r="1048" spans="1:14" x14ac:dyDescent="0.35">
      <c r="A1048">
        <v>1047</v>
      </c>
      <c r="B1048">
        <v>54</v>
      </c>
      <c r="C1048" t="s">
        <v>14</v>
      </c>
      <c r="D1048" t="s">
        <v>26</v>
      </c>
      <c r="E1048" t="s">
        <v>21</v>
      </c>
      <c r="F1048" t="s">
        <v>17</v>
      </c>
      <c r="G1048">
        <v>50</v>
      </c>
      <c r="H1048">
        <v>3.2</v>
      </c>
      <c r="I1048">
        <v>3.3</v>
      </c>
      <c r="J1048">
        <v>1</v>
      </c>
      <c r="K1048" t="s">
        <v>35</v>
      </c>
      <c r="L1048">
        <v>9.1999999999999993</v>
      </c>
      <c r="M1048">
        <v>7.9</v>
      </c>
      <c r="N1048">
        <v>2.1</v>
      </c>
    </row>
    <row r="1049" spans="1:14" x14ac:dyDescent="0.35">
      <c r="A1049">
        <v>1048</v>
      </c>
      <c r="B1049">
        <v>42</v>
      </c>
      <c r="C1049" t="s">
        <v>14</v>
      </c>
      <c r="D1049" t="s">
        <v>15</v>
      </c>
      <c r="E1049" t="s">
        <v>25</v>
      </c>
      <c r="F1049" t="s">
        <v>22</v>
      </c>
      <c r="G1049">
        <v>32</v>
      </c>
      <c r="H1049">
        <v>7.1</v>
      </c>
      <c r="I1049">
        <v>10</v>
      </c>
      <c r="J1049">
        <v>0</v>
      </c>
      <c r="K1049" t="s">
        <v>23</v>
      </c>
      <c r="L1049">
        <v>2</v>
      </c>
      <c r="M1049">
        <v>2</v>
      </c>
      <c r="N1049">
        <v>9</v>
      </c>
    </row>
    <row r="1050" spans="1:14" x14ac:dyDescent="0.35">
      <c r="A1050">
        <v>1049</v>
      </c>
      <c r="B1050">
        <v>28</v>
      </c>
      <c r="C1050" t="s">
        <v>14</v>
      </c>
      <c r="D1050" t="s">
        <v>26</v>
      </c>
      <c r="E1050" t="s">
        <v>38</v>
      </c>
      <c r="F1050" t="s">
        <v>17</v>
      </c>
      <c r="G1050">
        <v>56</v>
      </c>
      <c r="H1050">
        <v>5.3</v>
      </c>
      <c r="I1050">
        <v>5.8</v>
      </c>
      <c r="J1050">
        <v>1</v>
      </c>
      <c r="K1050" t="s">
        <v>29</v>
      </c>
      <c r="L1050">
        <v>10</v>
      </c>
      <c r="M1050">
        <v>6.3</v>
      </c>
      <c r="N1050">
        <v>2.9</v>
      </c>
    </row>
    <row r="1051" spans="1:14" x14ac:dyDescent="0.35">
      <c r="A1051">
        <v>1050</v>
      </c>
      <c r="B1051">
        <v>21</v>
      </c>
      <c r="C1051" t="s">
        <v>19</v>
      </c>
      <c r="D1051" t="s">
        <v>36</v>
      </c>
      <c r="E1051" t="s">
        <v>27</v>
      </c>
      <c r="F1051" t="s">
        <v>17</v>
      </c>
      <c r="G1051">
        <v>56</v>
      </c>
      <c r="H1051">
        <v>6.5</v>
      </c>
      <c r="I1051">
        <v>7.6</v>
      </c>
      <c r="J1051">
        <v>1</v>
      </c>
      <c r="K1051" t="s">
        <v>18</v>
      </c>
      <c r="L1051">
        <v>8.5</v>
      </c>
      <c r="M1051">
        <v>3.4</v>
      </c>
      <c r="N1051">
        <v>4.5</v>
      </c>
    </row>
    <row r="1052" spans="1:14" x14ac:dyDescent="0.35">
      <c r="A1052">
        <v>1051</v>
      </c>
      <c r="B1052">
        <v>60</v>
      </c>
      <c r="C1052" t="s">
        <v>19</v>
      </c>
      <c r="D1052" t="s">
        <v>32</v>
      </c>
      <c r="E1052" t="s">
        <v>27</v>
      </c>
      <c r="F1052" t="s">
        <v>17</v>
      </c>
      <c r="G1052">
        <v>39</v>
      </c>
      <c r="H1052">
        <v>6.4</v>
      </c>
      <c r="I1052">
        <v>9.1999999999999993</v>
      </c>
      <c r="J1052">
        <v>0</v>
      </c>
      <c r="K1052" t="s">
        <v>23</v>
      </c>
      <c r="L1052">
        <v>3.8</v>
      </c>
      <c r="M1052">
        <v>3.5</v>
      </c>
      <c r="N1052">
        <v>7.7</v>
      </c>
    </row>
    <row r="1053" spans="1:14" x14ac:dyDescent="0.35">
      <c r="A1053">
        <v>1052</v>
      </c>
      <c r="B1053">
        <v>63</v>
      </c>
      <c r="C1053" t="s">
        <v>19</v>
      </c>
      <c r="D1053" t="s">
        <v>37</v>
      </c>
      <c r="E1053" t="s">
        <v>31</v>
      </c>
      <c r="F1053" t="s">
        <v>22</v>
      </c>
      <c r="G1053">
        <v>48</v>
      </c>
      <c r="H1053">
        <v>4.5</v>
      </c>
      <c r="I1053">
        <v>5.4</v>
      </c>
      <c r="J1053">
        <v>1</v>
      </c>
      <c r="K1053" t="s">
        <v>18</v>
      </c>
      <c r="L1053">
        <v>10</v>
      </c>
      <c r="M1053">
        <v>7</v>
      </c>
      <c r="N1053">
        <v>2.7</v>
      </c>
    </row>
    <row r="1054" spans="1:14" x14ac:dyDescent="0.35">
      <c r="A1054">
        <v>1053</v>
      </c>
      <c r="B1054">
        <v>50</v>
      </c>
      <c r="C1054" t="s">
        <v>14</v>
      </c>
      <c r="D1054" t="s">
        <v>37</v>
      </c>
      <c r="E1054" t="s">
        <v>31</v>
      </c>
      <c r="F1054" t="s">
        <v>22</v>
      </c>
      <c r="G1054">
        <v>48</v>
      </c>
      <c r="H1054">
        <v>6.8</v>
      </c>
      <c r="I1054">
        <v>8.9</v>
      </c>
      <c r="J1054">
        <v>1</v>
      </c>
      <c r="K1054" t="s">
        <v>28</v>
      </c>
      <c r="L1054">
        <v>6.2</v>
      </c>
      <c r="M1054">
        <v>3.6</v>
      </c>
      <c r="N1054">
        <v>6.4</v>
      </c>
    </row>
    <row r="1055" spans="1:14" x14ac:dyDescent="0.35">
      <c r="A1055">
        <v>1054</v>
      </c>
      <c r="B1055">
        <v>63</v>
      </c>
      <c r="C1055" t="s">
        <v>19</v>
      </c>
      <c r="D1055" t="s">
        <v>15</v>
      </c>
      <c r="E1055" t="s">
        <v>38</v>
      </c>
      <c r="F1055" t="s">
        <v>22</v>
      </c>
      <c r="G1055">
        <v>47</v>
      </c>
      <c r="H1055">
        <v>4.9000000000000004</v>
      </c>
      <c r="I1055">
        <v>6.2</v>
      </c>
      <c r="J1055">
        <v>0</v>
      </c>
      <c r="K1055" t="s">
        <v>23</v>
      </c>
      <c r="L1055">
        <v>7</v>
      </c>
      <c r="M1055">
        <v>3</v>
      </c>
      <c r="N1055">
        <v>4.5999999999999996</v>
      </c>
    </row>
    <row r="1056" spans="1:14" x14ac:dyDescent="0.35">
      <c r="A1056">
        <v>1055</v>
      </c>
      <c r="B1056">
        <v>21</v>
      </c>
      <c r="C1056" t="s">
        <v>14</v>
      </c>
      <c r="D1056" t="s">
        <v>32</v>
      </c>
      <c r="E1056" t="s">
        <v>31</v>
      </c>
      <c r="F1056" t="s">
        <v>17</v>
      </c>
      <c r="G1056">
        <v>40</v>
      </c>
      <c r="H1056">
        <v>4</v>
      </c>
      <c r="I1056">
        <v>5.4</v>
      </c>
      <c r="J1056">
        <v>1</v>
      </c>
      <c r="K1056" t="s">
        <v>18</v>
      </c>
      <c r="L1056">
        <v>6.2</v>
      </c>
      <c r="M1056">
        <v>3.6</v>
      </c>
      <c r="N1056">
        <v>4.5999999999999996</v>
      </c>
    </row>
    <row r="1057" spans="1:14" x14ac:dyDescent="0.35">
      <c r="A1057">
        <v>1056</v>
      </c>
      <c r="B1057">
        <v>51</v>
      </c>
      <c r="C1057" t="s">
        <v>14</v>
      </c>
      <c r="D1057" t="s">
        <v>36</v>
      </c>
      <c r="E1057" t="s">
        <v>16</v>
      </c>
      <c r="F1057" t="s">
        <v>39</v>
      </c>
      <c r="G1057">
        <v>39</v>
      </c>
      <c r="H1057">
        <v>3.8</v>
      </c>
      <c r="I1057">
        <v>5.2</v>
      </c>
      <c r="J1057">
        <v>1</v>
      </c>
      <c r="K1057" t="s">
        <v>28</v>
      </c>
      <c r="L1057">
        <v>2.9</v>
      </c>
      <c r="M1057">
        <v>2.7</v>
      </c>
      <c r="N1057">
        <v>6.2</v>
      </c>
    </row>
    <row r="1058" spans="1:14" x14ac:dyDescent="0.35">
      <c r="A1058">
        <v>1057</v>
      </c>
      <c r="B1058">
        <v>37</v>
      </c>
      <c r="C1058" t="s">
        <v>14</v>
      </c>
      <c r="D1058" t="s">
        <v>24</v>
      </c>
      <c r="E1058" t="s">
        <v>27</v>
      </c>
      <c r="F1058" t="s">
        <v>17</v>
      </c>
      <c r="G1058">
        <v>44</v>
      </c>
      <c r="H1058">
        <v>6.2</v>
      </c>
      <c r="I1058">
        <v>8.4</v>
      </c>
      <c r="J1058">
        <v>1</v>
      </c>
      <c r="K1058" t="s">
        <v>18</v>
      </c>
      <c r="L1058">
        <v>8.4</v>
      </c>
      <c r="M1058">
        <v>3.6</v>
      </c>
      <c r="N1058">
        <v>5</v>
      </c>
    </row>
    <row r="1059" spans="1:14" x14ac:dyDescent="0.35">
      <c r="A1059">
        <v>1058</v>
      </c>
      <c r="B1059">
        <v>32</v>
      </c>
      <c r="C1059" t="s">
        <v>14</v>
      </c>
      <c r="D1059" t="s">
        <v>32</v>
      </c>
      <c r="E1059" t="s">
        <v>25</v>
      </c>
      <c r="F1059" t="s">
        <v>22</v>
      </c>
      <c r="G1059">
        <v>54</v>
      </c>
      <c r="H1059">
        <v>8.6</v>
      </c>
      <c r="I1059">
        <v>6.2</v>
      </c>
      <c r="J1059">
        <v>0</v>
      </c>
      <c r="K1059" t="s">
        <v>23</v>
      </c>
      <c r="L1059">
        <v>8.6999999999999993</v>
      </c>
      <c r="M1059">
        <v>6.9</v>
      </c>
      <c r="N1059">
        <v>3.8</v>
      </c>
    </row>
    <row r="1060" spans="1:14" x14ac:dyDescent="0.35">
      <c r="A1060">
        <v>1059</v>
      </c>
      <c r="B1060">
        <v>24</v>
      </c>
      <c r="C1060" t="s">
        <v>19</v>
      </c>
      <c r="D1060" t="s">
        <v>33</v>
      </c>
      <c r="E1060" t="s">
        <v>38</v>
      </c>
      <c r="F1060" t="s">
        <v>39</v>
      </c>
      <c r="G1060">
        <v>49</v>
      </c>
      <c r="H1060">
        <v>6.3</v>
      </c>
      <c r="I1060">
        <v>8</v>
      </c>
      <c r="J1060">
        <v>1</v>
      </c>
      <c r="K1060" t="s">
        <v>41</v>
      </c>
      <c r="L1060">
        <v>7</v>
      </c>
      <c r="M1060">
        <v>4.3</v>
      </c>
      <c r="N1060">
        <v>5.5</v>
      </c>
    </row>
    <row r="1061" spans="1:14" x14ac:dyDescent="0.35">
      <c r="A1061">
        <v>1060</v>
      </c>
      <c r="B1061">
        <v>61</v>
      </c>
      <c r="C1061" t="s">
        <v>19</v>
      </c>
      <c r="D1061" t="s">
        <v>37</v>
      </c>
      <c r="E1061" t="s">
        <v>38</v>
      </c>
      <c r="F1061" t="s">
        <v>39</v>
      </c>
      <c r="G1061">
        <v>42</v>
      </c>
      <c r="H1061">
        <v>8.9</v>
      </c>
      <c r="I1061">
        <v>7</v>
      </c>
      <c r="J1061">
        <v>0</v>
      </c>
      <c r="K1061" t="s">
        <v>23</v>
      </c>
      <c r="L1061">
        <v>8.1</v>
      </c>
      <c r="M1061">
        <v>6.2</v>
      </c>
      <c r="N1061">
        <v>4.4000000000000004</v>
      </c>
    </row>
    <row r="1062" spans="1:14" x14ac:dyDescent="0.35">
      <c r="A1062">
        <v>1061</v>
      </c>
      <c r="B1062">
        <v>63</v>
      </c>
      <c r="C1062" t="s">
        <v>14</v>
      </c>
      <c r="D1062" t="s">
        <v>33</v>
      </c>
      <c r="E1062" t="s">
        <v>21</v>
      </c>
      <c r="F1062" t="s">
        <v>22</v>
      </c>
      <c r="G1062">
        <v>51</v>
      </c>
      <c r="H1062">
        <v>8.4</v>
      </c>
      <c r="I1062">
        <v>6.8</v>
      </c>
      <c r="J1062">
        <v>0</v>
      </c>
      <c r="K1062" t="s">
        <v>23</v>
      </c>
      <c r="L1062">
        <v>7</v>
      </c>
      <c r="M1062">
        <v>5.6</v>
      </c>
      <c r="N1062">
        <v>4.9000000000000004</v>
      </c>
    </row>
    <row r="1063" spans="1:14" x14ac:dyDescent="0.35">
      <c r="A1063">
        <v>1062</v>
      </c>
      <c r="B1063">
        <v>29</v>
      </c>
      <c r="C1063" t="s">
        <v>19</v>
      </c>
      <c r="D1063" t="s">
        <v>37</v>
      </c>
      <c r="E1063" t="s">
        <v>27</v>
      </c>
      <c r="F1063" t="s">
        <v>22</v>
      </c>
      <c r="G1063">
        <v>30</v>
      </c>
      <c r="H1063">
        <v>7</v>
      </c>
      <c r="I1063">
        <v>10</v>
      </c>
      <c r="J1063">
        <v>0</v>
      </c>
      <c r="K1063" t="s">
        <v>23</v>
      </c>
      <c r="L1063">
        <v>4.4000000000000004</v>
      </c>
      <c r="M1063">
        <v>5.5</v>
      </c>
      <c r="N1063">
        <v>7.8</v>
      </c>
    </row>
    <row r="1064" spans="1:14" x14ac:dyDescent="0.35">
      <c r="A1064">
        <v>1063</v>
      </c>
      <c r="B1064">
        <v>62</v>
      </c>
      <c r="C1064" t="s">
        <v>19</v>
      </c>
      <c r="D1064" t="s">
        <v>36</v>
      </c>
      <c r="E1064" t="s">
        <v>27</v>
      </c>
      <c r="F1064" t="s">
        <v>17</v>
      </c>
      <c r="G1064">
        <v>54</v>
      </c>
      <c r="H1064">
        <v>8.6</v>
      </c>
      <c r="I1064">
        <v>6.3</v>
      </c>
      <c r="J1064">
        <v>0</v>
      </c>
      <c r="K1064" t="s">
        <v>23</v>
      </c>
      <c r="L1064">
        <v>9.8000000000000007</v>
      </c>
      <c r="M1064">
        <v>3.8</v>
      </c>
      <c r="N1064">
        <v>3.2</v>
      </c>
    </row>
    <row r="1065" spans="1:14" x14ac:dyDescent="0.35">
      <c r="A1065">
        <v>1064</v>
      </c>
      <c r="B1065">
        <v>44</v>
      </c>
      <c r="C1065" t="s">
        <v>19</v>
      </c>
      <c r="D1065" t="s">
        <v>30</v>
      </c>
      <c r="E1065" t="s">
        <v>27</v>
      </c>
      <c r="F1065" t="s">
        <v>17</v>
      </c>
      <c r="G1065">
        <v>31</v>
      </c>
      <c r="H1065">
        <v>8.4</v>
      </c>
      <c r="I1065">
        <v>8.8000000000000007</v>
      </c>
      <c r="J1065">
        <v>0</v>
      </c>
      <c r="K1065" t="s">
        <v>23</v>
      </c>
      <c r="L1065">
        <v>4.0999999999999996</v>
      </c>
      <c r="M1065">
        <v>4.0999999999999996</v>
      </c>
      <c r="N1065">
        <v>7.4</v>
      </c>
    </row>
    <row r="1066" spans="1:14" x14ac:dyDescent="0.35">
      <c r="A1066">
        <v>1065</v>
      </c>
      <c r="B1066">
        <v>53</v>
      </c>
      <c r="C1066" t="s">
        <v>14</v>
      </c>
      <c r="D1066" t="s">
        <v>20</v>
      </c>
      <c r="E1066" t="s">
        <v>31</v>
      </c>
      <c r="F1066" t="s">
        <v>39</v>
      </c>
      <c r="G1066">
        <v>42</v>
      </c>
      <c r="H1066">
        <v>8</v>
      </c>
      <c r="I1066">
        <v>8.3000000000000007</v>
      </c>
      <c r="J1066">
        <v>0</v>
      </c>
      <c r="K1066" t="s">
        <v>23</v>
      </c>
      <c r="L1066">
        <v>6.7</v>
      </c>
      <c r="M1066">
        <v>3.6</v>
      </c>
      <c r="N1066">
        <v>5.8</v>
      </c>
    </row>
    <row r="1067" spans="1:14" x14ac:dyDescent="0.35">
      <c r="A1067">
        <v>1066</v>
      </c>
      <c r="B1067">
        <v>56</v>
      </c>
      <c r="C1067" t="s">
        <v>19</v>
      </c>
      <c r="D1067" t="s">
        <v>32</v>
      </c>
      <c r="E1067" t="s">
        <v>16</v>
      </c>
      <c r="F1067" t="s">
        <v>22</v>
      </c>
      <c r="G1067">
        <v>36</v>
      </c>
      <c r="H1067">
        <v>3.4</v>
      </c>
      <c r="I1067">
        <v>5</v>
      </c>
      <c r="J1067">
        <v>1</v>
      </c>
      <c r="K1067" t="s">
        <v>28</v>
      </c>
      <c r="L1067">
        <v>5.4</v>
      </c>
      <c r="M1067">
        <v>3.6</v>
      </c>
      <c r="N1067">
        <v>4.8</v>
      </c>
    </row>
    <row r="1068" spans="1:14" x14ac:dyDescent="0.35">
      <c r="A1068">
        <v>1067</v>
      </c>
      <c r="B1068">
        <v>49</v>
      </c>
      <c r="C1068" t="s">
        <v>14</v>
      </c>
      <c r="D1068" t="s">
        <v>32</v>
      </c>
      <c r="E1068" t="s">
        <v>25</v>
      </c>
      <c r="F1068" t="s">
        <v>22</v>
      </c>
      <c r="G1068">
        <v>34</v>
      </c>
      <c r="H1068">
        <v>5.8</v>
      </c>
      <c r="I1068">
        <v>8.9</v>
      </c>
      <c r="J1068">
        <v>1</v>
      </c>
      <c r="K1068" t="s">
        <v>35</v>
      </c>
      <c r="L1068">
        <v>1.3</v>
      </c>
      <c r="M1068">
        <v>1.1000000000000001</v>
      </c>
      <c r="N1068">
        <v>8.8000000000000007</v>
      </c>
    </row>
    <row r="1069" spans="1:14" x14ac:dyDescent="0.35">
      <c r="A1069">
        <v>1068</v>
      </c>
      <c r="B1069">
        <v>26</v>
      </c>
      <c r="C1069" t="s">
        <v>19</v>
      </c>
      <c r="D1069" t="s">
        <v>30</v>
      </c>
      <c r="E1069" t="s">
        <v>31</v>
      </c>
      <c r="F1069" t="s">
        <v>17</v>
      </c>
      <c r="G1069">
        <v>54</v>
      </c>
      <c r="H1069">
        <v>5.2</v>
      </c>
      <c r="I1069">
        <v>5.8</v>
      </c>
      <c r="J1069">
        <v>1</v>
      </c>
      <c r="K1069" t="s">
        <v>28</v>
      </c>
      <c r="L1069">
        <v>8.4</v>
      </c>
      <c r="M1069">
        <v>7.6</v>
      </c>
      <c r="N1069">
        <v>3.7</v>
      </c>
    </row>
    <row r="1070" spans="1:14" x14ac:dyDescent="0.35">
      <c r="A1070">
        <v>1069</v>
      </c>
      <c r="B1070">
        <v>25</v>
      </c>
      <c r="C1070" t="s">
        <v>14</v>
      </c>
      <c r="D1070" t="s">
        <v>24</v>
      </c>
      <c r="E1070" t="s">
        <v>16</v>
      </c>
      <c r="F1070" t="s">
        <v>39</v>
      </c>
      <c r="G1070">
        <v>41</v>
      </c>
      <c r="H1070">
        <v>8</v>
      </c>
      <c r="I1070">
        <v>8.5</v>
      </c>
      <c r="J1070">
        <v>0</v>
      </c>
      <c r="K1070" t="s">
        <v>23</v>
      </c>
      <c r="L1070">
        <v>5.0999999999999996</v>
      </c>
      <c r="M1070">
        <v>2.8</v>
      </c>
      <c r="N1070">
        <v>6.7</v>
      </c>
    </row>
    <row r="1071" spans="1:14" x14ac:dyDescent="0.35">
      <c r="A1071">
        <v>1070</v>
      </c>
      <c r="B1071">
        <v>22</v>
      </c>
      <c r="C1071" t="s">
        <v>19</v>
      </c>
      <c r="D1071" t="s">
        <v>37</v>
      </c>
      <c r="E1071" t="s">
        <v>27</v>
      </c>
      <c r="F1071" t="s">
        <v>39</v>
      </c>
      <c r="G1071">
        <v>47</v>
      </c>
      <c r="H1071">
        <v>5.7</v>
      </c>
      <c r="I1071">
        <v>7.4</v>
      </c>
      <c r="J1071">
        <v>1</v>
      </c>
      <c r="K1071" t="s">
        <v>35</v>
      </c>
      <c r="L1071">
        <v>9.6999999999999993</v>
      </c>
      <c r="M1071">
        <v>6</v>
      </c>
      <c r="N1071">
        <v>3.9</v>
      </c>
    </row>
    <row r="1072" spans="1:14" x14ac:dyDescent="0.35">
      <c r="A1072">
        <v>1071</v>
      </c>
      <c r="B1072">
        <v>32</v>
      </c>
      <c r="C1072" t="s">
        <v>14</v>
      </c>
      <c r="D1072" t="s">
        <v>24</v>
      </c>
      <c r="E1072" t="s">
        <v>16</v>
      </c>
      <c r="F1072" t="s">
        <v>39</v>
      </c>
      <c r="G1072">
        <v>44</v>
      </c>
      <c r="H1072">
        <v>8.8000000000000007</v>
      </c>
      <c r="I1072">
        <v>6.9</v>
      </c>
      <c r="J1072">
        <v>0</v>
      </c>
      <c r="K1072" t="s">
        <v>23</v>
      </c>
      <c r="L1072">
        <v>7.5</v>
      </c>
      <c r="M1072">
        <v>3</v>
      </c>
      <c r="N1072">
        <v>4.7</v>
      </c>
    </row>
    <row r="1073" spans="1:14" x14ac:dyDescent="0.35">
      <c r="A1073">
        <v>1072</v>
      </c>
      <c r="B1073">
        <v>22</v>
      </c>
      <c r="C1073" t="s">
        <v>14</v>
      </c>
      <c r="D1073" t="s">
        <v>32</v>
      </c>
      <c r="E1073" t="s">
        <v>31</v>
      </c>
      <c r="F1073" t="s">
        <v>22</v>
      </c>
      <c r="G1073">
        <v>48</v>
      </c>
      <c r="H1073">
        <v>6.4</v>
      </c>
      <c r="I1073">
        <v>8.1999999999999993</v>
      </c>
      <c r="J1073">
        <v>0</v>
      </c>
      <c r="K1073" t="s">
        <v>23</v>
      </c>
      <c r="L1073">
        <v>8.3000000000000007</v>
      </c>
      <c r="M1073">
        <v>4.5</v>
      </c>
      <c r="N1073">
        <v>5</v>
      </c>
    </row>
    <row r="1074" spans="1:14" x14ac:dyDescent="0.35">
      <c r="A1074">
        <v>1073</v>
      </c>
      <c r="B1074">
        <v>45</v>
      </c>
      <c r="C1074" t="s">
        <v>19</v>
      </c>
      <c r="D1074" t="s">
        <v>15</v>
      </c>
      <c r="E1074" t="s">
        <v>27</v>
      </c>
      <c r="F1074" t="s">
        <v>17</v>
      </c>
      <c r="G1074">
        <v>45</v>
      </c>
      <c r="H1074">
        <v>6.2</v>
      </c>
      <c r="I1074">
        <v>8.1999999999999993</v>
      </c>
      <c r="J1074">
        <v>0</v>
      </c>
      <c r="K1074" t="s">
        <v>23</v>
      </c>
      <c r="L1074">
        <v>10</v>
      </c>
      <c r="M1074">
        <v>6.6</v>
      </c>
      <c r="N1074">
        <v>4.0999999999999996</v>
      </c>
    </row>
    <row r="1075" spans="1:14" x14ac:dyDescent="0.35">
      <c r="A1075">
        <v>1074</v>
      </c>
      <c r="B1075">
        <v>43</v>
      </c>
      <c r="C1075" t="s">
        <v>19</v>
      </c>
      <c r="D1075" t="s">
        <v>15</v>
      </c>
      <c r="E1075" t="s">
        <v>31</v>
      </c>
      <c r="F1075" t="s">
        <v>22</v>
      </c>
      <c r="G1075">
        <v>34</v>
      </c>
      <c r="H1075">
        <v>5.6</v>
      </c>
      <c r="I1075">
        <v>8.5</v>
      </c>
      <c r="J1075">
        <v>0</v>
      </c>
      <c r="K1075" t="s">
        <v>23</v>
      </c>
      <c r="L1075">
        <v>1.7</v>
      </c>
      <c r="M1075">
        <v>3</v>
      </c>
      <c r="N1075">
        <v>8.4</v>
      </c>
    </row>
    <row r="1076" spans="1:14" x14ac:dyDescent="0.35">
      <c r="A1076">
        <v>1075</v>
      </c>
      <c r="B1076">
        <v>25</v>
      </c>
      <c r="C1076" t="s">
        <v>19</v>
      </c>
      <c r="D1076" t="s">
        <v>34</v>
      </c>
      <c r="E1076" t="s">
        <v>25</v>
      </c>
      <c r="F1076" t="s">
        <v>22</v>
      </c>
      <c r="G1076">
        <v>52</v>
      </c>
      <c r="H1076">
        <v>5.9</v>
      </c>
      <c r="I1076">
        <v>7.2</v>
      </c>
      <c r="J1076">
        <v>0</v>
      </c>
      <c r="K1076" t="s">
        <v>23</v>
      </c>
      <c r="L1076">
        <v>10</v>
      </c>
      <c r="M1076">
        <v>4.2</v>
      </c>
      <c r="N1076">
        <v>3.6</v>
      </c>
    </row>
    <row r="1077" spans="1:14" x14ac:dyDescent="0.35">
      <c r="A1077">
        <v>1076</v>
      </c>
      <c r="B1077">
        <v>62</v>
      </c>
      <c r="C1077" t="s">
        <v>19</v>
      </c>
      <c r="D1077" t="s">
        <v>26</v>
      </c>
      <c r="E1077" t="s">
        <v>27</v>
      </c>
      <c r="F1077" t="s">
        <v>22</v>
      </c>
      <c r="G1077">
        <v>41</v>
      </c>
      <c r="H1077">
        <v>6.6</v>
      </c>
      <c r="I1077">
        <v>9.3000000000000007</v>
      </c>
      <c r="J1077">
        <v>1</v>
      </c>
      <c r="K1077" t="s">
        <v>35</v>
      </c>
      <c r="L1077">
        <v>6.5</v>
      </c>
      <c r="M1077">
        <v>3.3</v>
      </c>
      <c r="N1077">
        <v>6.4</v>
      </c>
    </row>
    <row r="1078" spans="1:14" x14ac:dyDescent="0.35">
      <c r="A1078">
        <v>1077</v>
      </c>
      <c r="B1078">
        <v>61</v>
      </c>
      <c r="C1078" t="s">
        <v>14</v>
      </c>
      <c r="D1078" t="s">
        <v>15</v>
      </c>
      <c r="E1078" t="s">
        <v>16</v>
      </c>
      <c r="F1078" t="s">
        <v>17</v>
      </c>
      <c r="G1078">
        <v>32</v>
      </c>
      <c r="H1078">
        <v>6.1</v>
      </c>
      <c r="I1078">
        <v>9.5</v>
      </c>
      <c r="J1078">
        <v>0</v>
      </c>
      <c r="K1078" t="s">
        <v>23</v>
      </c>
      <c r="L1078">
        <v>3.1</v>
      </c>
      <c r="M1078">
        <v>3.2</v>
      </c>
      <c r="N1078">
        <v>8.1999999999999993</v>
      </c>
    </row>
    <row r="1079" spans="1:14" x14ac:dyDescent="0.35">
      <c r="A1079">
        <v>1078</v>
      </c>
      <c r="B1079">
        <v>31</v>
      </c>
      <c r="C1079" t="s">
        <v>19</v>
      </c>
      <c r="D1079" t="s">
        <v>15</v>
      </c>
      <c r="E1079" t="s">
        <v>31</v>
      </c>
      <c r="F1079" t="s">
        <v>39</v>
      </c>
      <c r="G1079">
        <v>41</v>
      </c>
      <c r="H1079">
        <v>5.5</v>
      </c>
      <c r="I1079">
        <v>7.7</v>
      </c>
      <c r="J1079">
        <v>1</v>
      </c>
      <c r="K1079" t="s">
        <v>35</v>
      </c>
      <c r="L1079">
        <v>5.7</v>
      </c>
      <c r="M1079">
        <v>3.9</v>
      </c>
      <c r="N1079">
        <v>6</v>
      </c>
    </row>
    <row r="1080" spans="1:14" x14ac:dyDescent="0.35">
      <c r="A1080">
        <v>1079</v>
      </c>
      <c r="B1080">
        <v>55</v>
      </c>
      <c r="C1080" t="s">
        <v>14</v>
      </c>
      <c r="D1080" t="s">
        <v>37</v>
      </c>
      <c r="E1080" t="s">
        <v>21</v>
      </c>
      <c r="F1080" t="s">
        <v>22</v>
      </c>
      <c r="G1080">
        <v>57</v>
      </c>
      <c r="H1080">
        <v>5.6</v>
      </c>
      <c r="I1080">
        <v>6.2</v>
      </c>
      <c r="J1080">
        <v>1</v>
      </c>
      <c r="K1080" t="s">
        <v>29</v>
      </c>
      <c r="L1080">
        <v>9.8000000000000007</v>
      </c>
      <c r="M1080">
        <v>3.7</v>
      </c>
      <c r="N1080">
        <v>3.2</v>
      </c>
    </row>
    <row r="1081" spans="1:14" x14ac:dyDescent="0.35">
      <c r="A1081">
        <v>1080</v>
      </c>
      <c r="B1081">
        <v>21</v>
      </c>
      <c r="C1081" t="s">
        <v>14</v>
      </c>
      <c r="D1081" t="s">
        <v>34</v>
      </c>
      <c r="E1081" t="s">
        <v>16</v>
      </c>
      <c r="F1081" t="s">
        <v>22</v>
      </c>
      <c r="G1081">
        <v>51</v>
      </c>
      <c r="H1081">
        <v>8.9</v>
      </c>
      <c r="I1081">
        <v>6</v>
      </c>
      <c r="J1081">
        <v>0</v>
      </c>
      <c r="K1081" t="s">
        <v>23</v>
      </c>
      <c r="L1081">
        <v>10</v>
      </c>
      <c r="M1081">
        <v>4.9000000000000004</v>
      </c>
      <c r="N1081">
        <v>3</v>
      </c>
    </row>
    <row r="1082" spans="1:14" x14ac:dyDescent="0.35">
      <c r="A1082">
        <v>1081</v>
      </c>
      <c r="B1082">
        <v>30</v>
      </c>
      <c r="C1082" t="s">
        <v>19</v>
      </c>
      <c r="D1082" t="s">
        <v>37</v>
      </c>
      <c r="E1082" t="s">
        <v>16</v>
      </c>
      <c r="F1082" t="s">
        <v>17</v>
      </c>
      <c r="G1082">
        <v>42</v>
      </c>
      <c r="H1082">
        <v>9</v>
      </c>
      <c r="I1082">
        <v>6.8</v>
      </c>
      <c r="J1082">
        <v>0</v>
      </c>
      <c r="K1082" t="s">
        <v>23</v>
      </c>
      <c r="L1082">
        <v>7.1</v>
      </c>
      <c r="M1082">
        <v>4.2</v>
      </c>
      <c r="N1082">
        <v>4.8</v>
      </c>
    </row>
    <row r="1083" spans="1:14" x14ac:dyDescent="0.35">
      <c r="A1083">
        <v>1082</v>
      </c>
      <c r="B1083">
        <v>58</v>
      </c>
      <c r="C1083" t="s">
        <v>19</v>
      </c>
      <c r="D1083" t="s">
        <v>32</v>
      </c>
      <c r="E1083" t="s">
        <v>27</v>
      </c>
      <c r="F1083" t="s">
        <v>17</v>
      </c>
      <c r="G1083">
        <v>42</v>
      </c>
      <c r="H1083">
        <v>5.5</v>
      </c>
      <c r="I1083">
        <v>7.5</v>
      </c>
      <c r="J1083">
        <v>0</v>
      </c>
      <c r="K1083" t="s">
        <v>23</v>
      </c>
      <c r="L1083">
        <v>7.8</v>
      </c>
      <c r="M1083">
        <v>5.3</v>
      </c>
      <c r="N1083">
        <v>4.9000000000000004</v>
      </c>
    </row>
    <row r="1084" spans="1:14" x14ac:dyDescent="0.35">
      <c r="A1084">
        <v>1083</v>
      </c>
      <c r="B1084">
        <v>53</v>
      </c>
      <c r="C1084" t="s">
        <v>19</v>
      </c>
      <c r="D1084" t="s">
        <v>33</v>
      </c>
      <c r="E1084" t="s">
        <v>38</v>
      </c>
      <c r="F1084" t="s">
        <v>39</v>
      </c>
      <c r="G1084">
        <v>42</v>
      </c>
      <c r="H1084">
        <v>7.5</v>
      </c>
      <c r="I1084">
        <v>9.1</v>
      </c>
      <c r="J1084">
        <v>0</v>
      </c>
      <c r="K1084" t="s">
        <v>23</v>
      </c>
      <c r="L1084">
        <v>5.6</v>
      </c>
      <c r="M1084">
        <v>5.0999999999999996</v>
      </c>
      <c r="N1084">
        <v>6.7</v>
      </c>
    </row>
    <row r="1085" spans="1:14" x14ac:dyDescent="0.35">
      <c r="A1085">
        <v>1084</v>
      </c>
      <c r="B1085">
        <v>45</v>
      </c>
      <c r="C1085" t="s">
        <v>19</v>
      </c>
      <c r="D1085" t="s">
        <v>24</v>
      </c>
      <c r="E1085" t="s">
        <v>16</v>
      </c>
      <c r="F1085" t="s">
        <v>22</v>
      </c>
      <c r="G1085">
        <v>61</v>
      </c>
      <c r="H1085">
        <v>5</v>
      </c>
      <c r="I1085">
        <v>4.8</v>
      </c>
      <c r="J1085">
        <v>1</v>
      </c>
      <c r="K1085" t="s">
        <v>29</v>
      </c>
      <c r="L1085">
        <v>10</v>
      </c>
      <c r="M1085">
        <v>6.1</v>
      </c>
      <c r="N1085">
        <v>2.4</v>
      </c>
    </row>
    <row r="1086" spans="1:14" x14ac:dyDescent="0.35">
      <c r="A1086">
        <v>1085</v>
      </c>
      <c r="B1086">
        <v>37</v>
      </c>
      <c r="C1086" t="s">
        <v>19</v>
      </c>
      <c r="D1086" t="s">
        <v>32</v>
      </c>
      <c r="E1086" t="s">
        <v>31</v>
      </c>
      <c r="F1086" t="s">
        <v>22</v>
      </c>
      <c r="G1086">
        <v>48</v>
      </c>
      <c r="H1086">
        <v>5.7</v>
      </c>
      <c r="I1086">
        <v>7.3</v>
      </c>
      <c r="J1086">
        <v>0</v>
      </c>
      <c r="K1086" t="s">
        <v>23</v>
      </c>
      <c r="L1086">
        <v>9.6</v>
      </c>
      <c r="M1086">
        <v>5.6</v>
      </c>
      <c r="N1086">
        <v>3.8</v>
      </c>
    </row>
    <row r="1087" spans="1:14" x14ac:dyDescent="0.35">
      <c r="A1087">
        <v>1086</v>
      </c>
      <c r="B1087">
        <v>40</v>
      </c>
      <c r="C1087" t="s">
        <v>14</v>
      </c>
      <c r="D1087" t="s">
        <v>33</v>
      </c>
      <c r="E1087" t="s">
        <v>21</v>
      </c>
      <c r="F1087" t="s">
        <v>22</v>
      </c>
      <c r="G1087">
        <v>48</v>
      </c>
      <c r="H1087">
        <v>4.5999999999999996</v>
      </c>
      <c r="I1087">
        <v>5.6</v>
      </c>
      <c r="J1087">
        <v>1</v>
      </c>
      <c r="K1087" t="s">
        <v>35</v>
      </c>
      <c r="L1087">
        <v>9.9</v>
      </c>
      <c r="M1087">
        <v>5.7</v>
      </c>
      <c r="N1087">
        <v>2.8</v>
      </c>
    </row>
    <row r="1088" spans="1:14" x14ac:dyDescent="0.35">
      <c r="A1088">
        <v>1087</v>
      </c>
      <c r="B1088">
        <v>55</v>
      </c>
      <c r="C1088" t="s">
        <v>14</v>
      </c>
      <c r="D1088" t="s">
        <v>36</v>
      </c>
      <c r="E1088" t="s">
        <v>25</v>
      </c>
      <c r="F1088" t="s">
        <v>22</v>
      </c>
      <c r="G1088">
        <v>53</v>
      </c>
      <c r="H1088">
        <v>7.7</v>
      </c>
      <c r="I1088">
        <v>7.6</v>
      </c>
      <c r="J1088">
        <v>0</v>
      </c>
      <c r="K1088" t="s">
        <v>23</v>
      </c>
      <c r="L1088">
        <v>7.5</v>
      </c>
      <c r="M1088">
        <v>5.0999999999999996</v>
      </c>
      <c r="N1088">
        <v>5.0999999999999996</v>
      </c>
    </row>
    <row r="1089" spans="1:14" x14ac:dyDescent="0.35">
      <c r="A1089">
        <v>1088</v>
      </c>
      <c r="B1089">
        <v>59</v>
      </c>
      <c r="C1089" t="s">
        <v>19</v>
      </c>
      <c r="D1089" t="s">
        <v>36</v>
      </c>
      <c r="E1089" t="s">
        <v>21</v>
      </c>
      <c r="F1089" t="s">
        <v>22</v>
      </c>
      <c r="G1089">
        <v>46</v>
      </c>
      <c r="H1089">
        <v>6.9</v>
      </c>
      <c r="I1089">
        <v>9.3000000000000007</v>
      </c>
      <c r="J1089">
        <v>0</v>
      </c>
      <c r="K1089" t="s">
        <v>23</v>
      </c>
      <c r="L1089">
        <v>9</v>
      </c>
      <c r="M1089">
        <v>6.1</v>
      </c>
      <c r="N1089">
        <v>5.2</v>
      </c>
    </row>
    <row r="1090" spans="1:14" x14ac:dyDescent="0.35">
      <c r="A1090">
        <v>1089</v>
      </c>
      <c r="B1090">
        <v>63</v>
      </c>
      <c r="C1090" t="s">
        <v>14</v>
      </c>
      <c r="D1090" t="s">
        <v>37</v>
      </c>
      <c r="E1090" t="s">
        <v>31</v>
      </c>
      <c r="F1090" t="s">
        <v>22</v>
      </c>
      <c r="G1090">
        <v>42</v>
      </c>
      <c r="H1090">
        <v>7.2</v>
      </c>
      <c r="I1090">
        <v>9.5</v>
      </c>
      <c r="J1090">
        <v>0</v>
      </c>
      <c r="K1090" t="s">
        <v>23</v>
      </c>
      <c r="L1090">
        <v>6.5</v>
      </c>
      <c r="M1090">
        <v>6.2</v>
      </c>
      <c r="N1090">
        <v>6.5</v>
      </c>
    </row>
    <row r="1091" spans="1:14" x14ac:dyDescent="0.35">
      <c r="A1091">
        <v>1090</v>
      </c>
      <c r="B1091">
        <v>41</v>
      </c>
      <c r="C1091" t="s">
        <v>14</v>
      </c>
      <c r="D1091" t="s">
        <v>20</v>
      </c>
      <c r="E1091" t="s">
        <v>27</v>
      </c>
      <c r="F1091" t="s">
        <v>22</v>
      </c>
      <c r="G1091">
        <v>43</v>
      </c>
      <c r="H1091">
        <v>7.5</v>
      </c>
      <c r="I1091">
        <v>8.9</v>
      </c>
      <c r="J1091">
        <v>0</v>
      </c>
      <c r="K1091" t="s">
        <v>23</v>
      </c>
      <c r="L1091">
        <v>7.5</v>
      </c>
      <c r="M1091">
        <v>3.3</v>
      </c>
      <c r="N1091">
        <v>5.7</v>
      </c>
    </row>
    <row r="1092" spans="1:14" x14ac:dyDescent="0.35">
      <c r="A1092">
        <v>1091</v>
      </c>
      <c r="B1092">
        <v>49</v>
      </c>
      <c r="C1092" t="s">
        <v>14</v>
      </c>
      <c r="D1092" t="s">
        <v>20</v>
      </c>
      <c r="E1092" t="s">
        <v>31</v>
      </c>
      <c r="F1092" t="s">
        <v>22</v>
      </c>
      <c r="G1092">
        <v>44</v>
      </c>
      <c r="H1092">
        <v>4.9000000000000004</v>
      </c>
      <c r="I1092">
        <v>6.4</v>
      </c>
      <c r="J1092">
        <v>1</v>
      </c>
      <c r="K1092" t="s">
        <v>35</v>
      </c>
      <c r="L1092">
        <v>6.5</v>
      </c>
      <c r="M1092">
        <v>3.6</v>
      </c>
      <c r="N1092">
        <v>5</v>
      </c>
    </row>
    <row r="1093" spans="1:14" x14ac:dyDescent="0.35">
      <c r="A1093">
        <v>1092</v>
      </c>
      <c r="B1093">
        <v>62</v>
      </c>
      <c r="C1093" t="s">
        <v>19</v>
      </c>
      <c r="D1093" t="s">
        <v>33</v>
      </c>
      <c r="E1093" t="s">
        <v>38</v>
      </c>
      <c r="F1093" t="s">
        <v>39</v>
      </c>
      <c r="G1093">
        <v>44</v>
      </c>
      <c r="H1093">
        <v>5.7</v>
      </c>
      <c r="I1093">
        <v>7.7</v>
      </c>
      <c r="J1093">
        <v>0</v>
      </c>
      <c r="K1093" t="s">
        <v>23</v>
      </c>
      <c r="L1093">
        <v>9.5</v>
      </c>
      <c r="M1093">
        <v>6.4</v>
      </c>
      <c r="N1093">
        <v>4.0999999999999996</v>
      </c>
    </row>
    <row r="1094" spans="1:14" x14ac:dyDescent="0.35">
      <c r="A1094">
        <v>1093</v>
      </c>
      <c r="B1094">
        <v>49</v>
      </c>
      <c r="C1094" t="s">
        <v>14</v>
      </c>
      <c r="D1094" t="s">
        <v>15</v>
      </c>
      <c r="E1094" t="s">
        <v>38</v>
      </c>
      <c r="F1094" t="s">
        <v>22</v>
      </c>
      <c r="G1094">
        <v>50</v>
      </c>
      <c r="H1094">
        <v>6.9</v>
      </c>
      <c r="I1094">
        <v>8.8000000000000007</v>
      </c>
      <c r="J1094">
        <v>0</v>
      </c>
      <c r="K1094" t="s">
        <v>23</v>
      </c>
      <c r="L1094">
        <v>9.1</v>
      </c>
      <c r="M1094">
        <v>3.9</v>
      </c>
      <c r="N1094">
        <v>4.8</v>
      </c>
    </row>
    <row r="1095" spans="1:14" x14ac:dyDescent="0.35">
      <c r="A1095">
        <v>1094</v>
      </c>
      <c r="B1095">
        <v>27</v>
      </c>
      <c r="C1095" t="s">
        <v>19</v>
      </c>
      <c r="D1095" t="s">
        <v>37</v>
      </c>
      <c r="E1095" t="s">
        <v>38</v>
      </c>
      <c r="F1095" t="s">
        <v>22</v>
      </c>
      <c r="G1095">
        <v>45</v>
      </c>
      <c r="H1095">
        <v>5.7</v>
      </c>
      <c r="I1095">
        <v>7.5</v>
      </c>
      <c r="J1095">
        <v>0</v>
      </c>
      <c r="K1095" t="s">
        <v>23</v>
      </c>
      <c r="L1095">
        <v>6.6</v>
      </c>
      <c r="M1095">
        <v>2.7</v>
      </c>
      <c r="N1095">
        <v>5.5</v>
      </c>
    </row>
    <row r="1096" spans="1:14" x14ac:dyDescent="0.35">
      <c r="A1096">
        <v>1095</v>
      </c>
      <c r="B1096">
        <v>53</v>
      </c>
      <c r="C1096" t="s">
        <v>19</v>
      </c>
      <c r="D1096" t="s">
        <v>33</v>
      </c>
      <c r="E1096" t="s">
        <v>16</v>
      </c>
      <c r="F1096" t="s">
        <v>39</v>
      </c>
      <c r="G1096">
        <v>50</v>
      </c>
      <c r="H1096">
        <v>6.3</v>
      </c>
      <c r="I1096">
        <v>8</v>
      </c>
      <c r="J1096">
        <v>0</v>
      </c>
      <c r="K1096" t="s">
        <v>23</v>
      </c>
      <c r="L1096">
        <v>8</v>
      </c>
      <c r="M1096">
        <v>3.9</v>
      </c>
      <c r="N1096">
        <v>5</v>
      </c>
    </row>
    <row r="1097" spans="1:14" x14ac:dyDescent="0.35">
      <c r="A1097">
        <v>1096</v>
      </c>
      <c r="B1097">
        <v>28</v>
      </c>
      <c r="C1097" t="s">
        <v>14</v>
      </c>
      <c r="D1097" t="s">
        <v>37</v>
      </c>
      <c r="E1097" t="s">
        <v>27</v>
      </c>
      <c r="F1097" t="s">
        <v>17</v>
      </c>
      <c r="G1097">
        <v>44</v>
      </c>
      <c r="H1097">
        <v>5</v>
      </c>
      <c r="I1097">
        <v>6.6</v>
      </c>
      <c r="J1097">
        <v>0</v>
      </c>
      <c r="K1097" t="s">
        <v>23</v>
      </c>
      <c r="L1097">
        <v>8.5</v>
      </c>
      <c r="M1097">
        <v>4.9000000000000004</v>
      </c>
      <c r="N1097">
        <v>4</v>
      </c>
    </row>
    <row r="1098" spans="1:14" x14ac:dyDescent="0.35">
      <c r="A1098">
        <v>1097</v>
      </c>
      <c r="B1098">
        <v>39</v>
      </c>
      <c r="C1098" t="s">
        <v>19</v>
      </c>
      <c r="D1098" t="s">
        <v>33</v>
      </c>
      <c r="E1098" t="s">
        <v>38</v>
      </c>
      <c r="F1098" t="s">
        <v>17</v>
      </c>
      <c r="G1098">
        <v>45</v>
      </c>
      <c r="H1098">
        <v>8.1999999999999993</v>
      </c>
      <c r="I1098">
        <v>7.7</v>
      </c>
      <c r="J1098">
        <v>0</v>
      </c>
      <c r="K1098" t="s">
        <v>23</v>
      </c>
      <c r="L1098">
        <v>8.6</v>
      </c>
      <c r="M1098">
        <v>4.3</v>
      </c>
      <c r="N1098">
        <v>4.5999999999999996</v>
      </c>
    </row>
    <row r="1099" spans="1:14" x14ac:dyDescent="0.35">
      <c r="A1099">
        <v>1098</v>
      </c>
      <c r="B1099">
        <v>59</v>
      </c>
      <c r="C1099" t="s">
        <v>19</v>
      </c>
      <c r="D1099" t="s">
        <v>36</v>
      </c>
      <c r="E1099" t="s">
        <v>25</v>
      </c>
      <c r="F1099" t="s">
        <v>17</v>
      </c>
      <c r="G1099">
        <v>30</v>
      </c>
      <c r="H1099">
        <v>7.6</v>
      </c>
      <c r="I1099">
        <v>10</v>
      </c>
      <c r="J1099">
        <v>0</v>
      </c>
      <c r="K1099" t="s">
        <v>23</v>
      </c>
      <c r="L1099">
        <v>3.9</v>
      </c>
      <c r="M1099">
        <v>3.7</v>
      </c>
      <c r="N1099">
        <v>8.1</v>
      </c>
    </row>
    <row r="1100" spans="1:14" x14ac:dyDescent="0.35">
      <c r="A1100">
        <v>1099</v>
      </c>
      <c r="B1100">
        <v>44</v>
      </c>
      <c r="C1100" t="s">
        <v>19</v>
      </c>
      <c r="D1100" t="s">
        <v>34</v>
      </c>
      <c r="E1100" t="s">
        <v>25</v>
      </c>
      <c r="F1100" t="s">
        <v>17</v>
      </c>
      <c r="G1100">
        <v>52</v>
      </c>
      <c r="H1100">
        <v>8.1</v>
      </c>
      <c r="I1100">
        <v>7.2</v>
      </c>
      <c r="J1100">
        <v>0</v>
      </c>
      <c r="K1100" t="s">
        <v>23</v>
      </c>
      <c r="L1100">
        <v>8.6999999999999993</v>
      </c>
      <c r="M1100">
        <v>4.5</v>
      </c>
      <c r="N1100">
        <v>4.3</v>
      </c>
    </row>
    <row r="1101" spans="1:14" x14ac:dyDescent="0.35">
      <c r="A1101">
        <v>1100</v>
      </c>
      <c r="B1101">
        <v>38</v>
      </c>
      <c r="C1101" t="s">
        <v>19</v>
      </c>
      <c r="D1101" t="s">
        <v>37</v>
      </c>
      <c r="E1101" t="s">
        <v>31</v>
      </c>
      <c r="F1101" t="s">
        <v>39</v>
      </c>
      <c r="G1101">
        <v>47</v>
      </c>
      <c r="H1101">
        <v>7.2</v>
      </c>
      <c r="I1101">
        <v>9</v>
      </c>
      <c r="J1101">
        <v>0</v>
      </c>
      <c r="K1101" t="s">
        <v>23</v>
      </c>
      <c r="L1101">
        <v>9.4</v>
      </c>
      <c r="M1101">
        <v>4.7</v>
      </c>
      <c r="N1101">
        <v>4.8</v>
      </c>
    </row>
    <row r="1102" spans="1:14" x14ac:dyDescent="0.35">
      <c r="A1102">
        <v>1101</v>
      </c>
      <c r="B1102">
        <v>24</v>
      </c>
      <c r="C1102" t="s">
        <v>14</v>
      </c>
      <c r="D1102" t="s">
        <v>34</v>
      </c>
      <c r="E1102" t="s">
        <v>38</v>
      </c>
      <c r="F1102" t="s">
        <v>17</v>
      </c>
      <c r="G1102">
        <v>52</v>
      </c>
      <c r="H1102">
        <v>4.5999999999999996</v>
      </c>
      <c r="I1102">
        <v>5.0999999999999996</v>
      </c>
      <c r="J1102">
        <v>1</v>
      </c>
      <c r="K1102" t="s">
        <v>29</v>
      </c>
      <c r="L1102">
        <v>8.5</v>
      </c>
      <c r="M1102">
        <v>2.8</v>
      </c>
      <c r="N1102">
        <v>3.3</v>
      </c>
    </row>
    <row r="1103" spans="1:14" x14ac:dyDescent="0.35">
      <c r="A1103">
        <v>1102</v>
      </c>
      <c r="B1103">
        <v>30</v>
      </c>
      <c r="C1103" t="s">
        <v>19</v>
      </c>
      <c r="D1103" t="s">
        <v>36</v>
      </c>
      <c r="E1103" t="s">
        <v>16</v>
      </c>
      <c r="F1103" t="s">
        <v>39</v>
      </c>
      <c r="G1103">
        <v>30</v>
      </c>
      <c r="H1103">
        <v>5.5</v>
      </c>
      <c r="I1103">
        <v>8.6999999999999993</v>
      </c>
      <c r="J1103">
        <v>0</v>
      </c>
      <c r="K1103" t="s">
        <v>23</v>
      </c>
      <c r="L1103">
        <v>2.9</v>
      </c>
      <c r="M1103">
        <v>3.7</v>
      </c>
      <c r="N1103">
        <v>7.9</v>
      </c>
    </row>
    <row r="1104" spans="1:14" x14ac:dyDescent="0.35">
      <c r="A1104">
        <v>1103</v>
      </c>
      <c r="B1104">
        <v>34</v>
      </c>
      <c r="C1104" t="s">
        <v>14</v>
      </c>
      <c r="D1104" t="s">
        <v>20</v>
      </c>
      <c r="E1104" t="s">
        <v>25</v>
      </c>
      <c r="F1104" t="s">
        <v>22</v>
      </c>
      <c r="G1104">
        <v>61</v>
      </c>
      <c r="H1104">
        <v>5.0999999999999996</v>
      </c>
      <c r="I1104">
        <v>5.0999999999999996</v>
      </c>
      <c r="J1104">
        <v>1</v>
      </c>
      <c r="K1104" t="s">
        <v>18</v>
      </c>
      <c r="L1104">
        <v>10</v>
      </c>
      <c r="M1104">
        <v>6.1</v>
      </c>
      <c r="N1104">
        <v>2.6</v>
      </c>
    </row>
    <row r="1105" spans="1:14" x14ac:dyDescent="0.35">
      <c r="A1105">
        <v>1104</v>
      </c>
      <c r="B1105">
        <v>27</v>
      </c>
      <c r="C1105" t="s">
        <v>19</v>
      </c>
      <c r="D1105" t="s">
        <v>30</v>
      </c>
      <c r="E1105" t="s">
        <v>21</v>
      </c>
      <c r="F1105" t="s">
        <v>22</v>
      </c>
      <c r="G1105">
        <v>43</v>
      </c>
      <c r="H1105">
        <v>5.8</v>
      </c>
      <c r="I1105">
        <v>7.9</v>
      </c>
      <c r="J1105">
        <v>1</v>
      </c>
      <c r="K1105" t="s">
        <v>18</v>
      </c>
      <c r="L1105">
        <v>7.6</v>
      </c>
      <c r="M1105">
        <v>4.3</v>
      </c>
      <c r="N1105">
        <v>5.2</v>
      </c>
    </row>
    <row r="1106" spans="1:14" x14ac:dyDescent="0.35">
      <c r="A1106">
        <v>1105</v>
      </c>
      <c r="B1106">
        <v>38</v>
      </c>
      <c r="C1106" t="s">
        <v>19</v>
      </c>
      <c r="D1106" t="s">
        <v>24</v>
      </c>
      <c r="E1106" t="s">
        <v>27</v>
      </c>
      <c r="F1106" t="s">
        <v>39</v>
      </c>
      <c r="G1106">
        <v>53</v>
      </c>
      <c r="H1106">
        <v>7.8</v>
      </c>
      <c r="I1106">
        <v>7.5</v>
      </c>
      <c r="J1106">
        <v>0</v>
      </c>
      <c r="K1106" t="s">
        <v>23</v>
      </c>
      <c r="L1106">
        <v>9.4</v>
      </c>
      <c r="M1106">
        <v>5.3</v>
      </c>
      <c r="N1106">
        <v>4.0999999999999996</v>
      </c>
    </row>
    <row r="1107" spans="1:14" x14ac:dyDescent="0.35">
      <c r="A1107">
        <v>1106</v>
      </c>
      <c r="B1107">
        <v>42</v>
      </c>
      <c r="C1107" t="s">
        <v>19</v>
      </c>
      <c r="D1107" t="s">
        <v>32</v>
      </c>
      <c r="E1107" t="s">
        <v>21</v>
      </c>
      <c r="F1107" t="s">
        <v>22</v>
      </c>
      <c r="G1107">
        <v>36</v>
      </c>
      <c r="H1107">
        <v>4</v>
      </c>
      <c r="I1107">
        <v>5.9</v>
      </c>
      <c r="J1107">
        <v>1</v>
      </c>
      <c r="K1107" t="s">
        <v>18</v>
      </c>
      <c r="L1107">
        <v>4.5999999999999996</v>
      </c>
      <c r="M1107">
        <v>3.7</v>
      </c>
      <c r="N1107">
        <v>5.7</v>
      </c>
    </row>
    <row r="1108" spans="1:14" x14ac:dyDescent="0.35">
      <c r="A1108">
        <v>1107</v>
      </c>
      <c r="B1108">
        <v>46</v>
      </c>
      <c r="C1108" t="s">
        <v>14</v>
      </c>
      <c r="D1108" t="s">
        <v>24</v>
      </c>
      <c r="E1108" t="s">
        <v>25</v>
      </c>
      <c r="F1108" t="s">
        <v>39</v>
      </c>
      <c r="G1108">
        <v>49</v>
      </c>
      <c r="H1108">
        <v>5.3</v>
      </c>
      <c r="I1108">
        <v>6.6</v>
      </c>
      <c r="J1108">
        <v>1</v>
      </c>
      <c r="K1108" t="s">
        <v>35</v>
      </c>
      <c r="L1108">
        <v>8.1999999999999993</v>
      </c>
      <c r="M1108">
        <v>6</v>
      </c>
      <c r="N1108">
        <v>4.2</v>
      </c>
    </row>
    <row r="1109" spans="1:14" x14ac:dyDescent="0.35">
      <c r="A1109">
        <v>1108</v>
      </c>
      <c r="B1109">
        <v>59</v>
      </c>
      <c r="C1109" t="s">
        <v>14</v>
      </c>
      <c r="D1109" t="s">
        <v>24</v>
      </c>
      <c r="E1109" t="s">
        <v>25</v>
      </c>
      <c r="F1109" t="s">
        <v>22</v>
      </c>
      <c r="G1109">
        <v>36</v>
      </c>
      <c r="H1109">
        <v>5.6</v>
      </c>
      <c r="I1109">
        <v>8.3000000000000007</v>
      </c>
      <c r="J1109">
        <v>0</v>
      </c>
      <c r="K1109" t="s">
        <v>23</v>
      </c>
      <c r="L1109">
        <v>7.1</v>
      </c>
      <c r="M1109">
        <v>4.5999999999999996</v>
      </c>
      <c r="N1109">
        <v>5.6</v>
      </c>
    </row>
    <row r="1110" spans="1:14" x14ac:dyDescent="0.35">
      <c r="A1110">
        <v>1109</v>
      </c>
      <c r="B1110">
        <v>51</v>
      </c>
      <c r="C1110" t="s">
        <v>14</v>
      </c>
      <c r="D1110" t="s">
        <v>32</v>
      </c>
      <c r="E1110" t="s">
        <v>31</v>
      </c>
      <c r="F1110" t="s">
        <v>22</v>
      </c>
      <c r="G1110">
        <v>40</v>
      </c>
      <c r="H1110">
        <v>4.2</v>
      </c>
      <c r="I1110">
        <v>5.8</v>
      </c>
      <c r="J1110">
        <v>1</v>
      </c>
      <c r="K1110" t="s">
        <v>35</v>
      </c>
      <c r="L1110">
        <v>7.5</v>
      </c>
      <c r="M1110">
        <v>2.9</v>
      </c>
      <c r="N1110">
        <v>4.2</v>
      </c>
    </row>
    <row r="1111" spans="1:14" x14ac:dyDescent="0.35">
      <c r="A1111">
        <v>1110</v>
      </c>
      <c r="B1111">
        <v>45</v>
      </c>
      <c r="C1111" t="s">
        <v>14</v>
      </c>
      <c r="D1111" t="s">
        <v>36</v>
      </c>
      <c r="E1111" t="s">
        <v>31</v>
      </c>
      <c r="F1111" t="s">
        <v>39</v>
      </c>
      <c r="G1111">
        <v>60</v>
      </c>
      <c r="H1111">
        <v>6.5</v>
      </c>
      <c r="I1111">
        <v>7.3</v>
      </c>
      <c r="J1111">
        <v>1</v>
      </c>
      <c r="K1111" t="s">
        <v>18</v>
      </c>
      <c r="L1111">
        <v>10</v>
      </c>
      <c r="M1111">
        <v>7.6</v>
      </c>
      <c r="N1111">
        <v>3.6</v>
      </c>
    </row>
    <row r="1112" spans="1:14" x14ac:dyDescent="0.35">
      <c r="A1112">
        <v>1111</v>
      </c>
      <c r="B1112">
        <v>46</v>
      </c>
      <c r="C1112" t="s">
        <v>14</v>
      </c>
      <c r="D1112" t="s">
        <v>36</v>
      </c>
      <c r="E1112" t="s">
        <v>38</v>
      </c>
      <c r="F1112" t="s">
        <v>22</v>
      </c>
      <c r="G1112">
        <v>43</v>
      </c>
      <c r="H1112">
        <v>5.7</v>
      </c>
      <c r="I1112">
        <v>7.7</v>
      </c>
      <c r="J1112">
        <v>0</v>
      </c>
      <c r="K1112" t="s">
        <v>23</v>
      </c>
      <c r="L1112">
        <v>6.5</v>
      </c>
      <c r="M1112">
        <v>5.7</v>
      </c>
      <c r="N1112">
        <v>5.6</v>
      </c>
    </row>
    <row r="1113" spans="1:14" x14ac:dyDescent="0.35">
      <c r="A1113">
        <v>1112</v>
      </c>
      <c r="B1113">
        <v>38</v>
      </c>
      <c r="C1113" t="s">
        <v>19</v>
      </c>
      <c r="D1113" t="s">
        <v>20</v>
      </c>
      <c r="E1113" t="s">
        <v>27</v>
      </c>
      <c r="F1113" t="s">
        <v>39</v>
      </c>
      <c r="G1113">
        <v>46</v>
      </c>
      <c r="H1113">
        <v>7.9</v>
      </c>
      <c r="I1113">
        <v>8.1</v>
      </c>
      <c r="J1113">
        <v>0</v>
      </c>
      <c r="K1113" t="s">
        <v>23</v>
      </c>
      <c r="L1113">
        <v>5.8</v>
      </c>
      <c r="M1113">
        <v>4</v>
      </c>
      <c r="N1113">
        <v>6.2</v>
      </c>
    </row>
    <row r="1114" spans="1:14" x14ac:dyDescent="0.35">
      <c r="A1114">
        <v>1113</v>
      </c>
      <c r="B1114">
        <v>61</v>
      </c>
      <c r="C1114" t="s">
        <v>14</v>
      </c>
      <c r="D1114" t="s">
        <v>30</v>
      </c>
      <c r="E1114" t="s">
        <v>38</v>
      </c>
      <c r="F1114" t="s">
        <v>39</v>
      </c>
      <c r="G1114">
        <v>51</v>
      </c>
      <c r="H1114">
        <v>5.8</v>
      </c>
      <c r="I1114">
        <v>7.1</v>
      </c>
      <c r="J1114">
        <v>1</v>
      </c>
      <c r="K1114" t="s">
        <v>28</v>
      </c>
      <c r="L1114">
        <v>9.4</v>
      </c>
      <c r="M1114">
        <v>5.3</v>
      </c>
      <c r="N1114">
        <v>3.8</v>
      </c>
    </row>
    <row r="1115" spans="1:14" x14ac:dyDescent="0.35">
      <c r="A1115">
        <v>1114</v>
      </c>
      <c r="B1115">
        <v>48</v>
      </c>
      <c r="C1115" t="s">
        <v>40</v>
      </c>
      <c r="D1115" t="s">
        <v>26</v>
      </c>
      <c r="E1115" t="s">
        <v>31</v>
      </c>
      <c r="F1115" t="s">
        <v>39</v>
      </c>
      <c r="G1115">
        <v>48</v>
      </c>
      <c r="H1115">
        <v>6.9</v>
      </c>
      <c r="I1115">
        <v>9</v>
      </c>
      <c r="J1115">
        <v>0</v>
      </c>
      <c r="K1115" t="s">
        <v>23</v>
      </c>
      <c r="L1115">
        <v>2.2999999999999998</v>
      </c>
      <c r="M1115">
        <v>3.1</v>
      </c>
      <c r="N1115">
        <v>8.4</v>
      </c>
    </row>
    <row r="1116" spans="1:14" x14ac:dyDescent="0.35">
      <c r="A1116">
        <v>1115</v>
      </c>
      <c r="B1116">
        <v>58</v>
      </c>
      <c r="C1116" t="s">
        <v>14</v>
      </c>
      <c r="D1116" t="s">
        <v>24</v>
      </c>
      <c r="E1116" t="s">
        <v>16</v>
      </c>
      <c r="F1116" t="s">
        <v>22</v>
      </c>
      <c r="G1116">
        <v>46</v>
      </c>
      <c r="H1116">
        <v>6.4</v>
      </c>
      <c r="I1116">
        <v>8.5</v>
      </c>
      <c r="J1116">
        <v>1</v>
      </c>
      <c r="K1116" t="s">
        <v>18</v>
      </c>
      <c r="L1116">
        <v>5.4</v>
      </c>
      <c r="M1116">
        <v>2.9</v>
      </c>
      <c r="N1116">
        <v>6.5</v>
      </c>
    </row>
    <row r="1117" spans="1:14" x14ac:dyDescent="0.35">
      <c r="A1117">
        <v>1116</v>
      </c>
      <c r="B1117">
        <v>60</v>
      </c>
      <c r="C1117" t="s">
        <v>19</v>
      </c>
      <c r="D1117" t="s">
        <v>15</v>
      </c>
      <c r="E1117" t="s">
        <v>27</v>
      </c>
      <c r="F1117" t="s">
        <v>17</v>
      </c>
      <c r="G1117">
        <v>47</v>
      </c>
      <c r="H1117">
        <v>3</v>
      </c>
      <c r="I1117">
        <v>3.3</v>
      </c>
      <c r="J1117">
        <v>1</v>
      </c>
      <c r="K1117" t="s">
        <v>18</v>
      </c>
      <c r="L1117">
        <v>8.1</v>
      </c>
      <c r="M1117">
        <v>6.1</v>
      </c>
      <c r="N1117">
        <v>2.6</v>
      </c>
    </row>
    <row r="1118" spans="1:14" x14ac:dyDescent="0.35">
      <c r="A1118">
        <v>1117</v>
      </c>
      <c r="B1118">
        <v>52</v>
      </c>
      <c r="C1118" t="s">
        <v>19</v>
      </c>
      <c r="D1118" t="s">
        <v>24</v>
      </c>
      <c r="E1118" t="s">
        <v>16</v>
      </c>
      <c r="F1118" t="s">
        <v>39</v>
      </c>
      <c r="G1118">
        <v>64</v>
      </c>
      <c r="H1118">
        <v>4</v>
      </c>
      <c r="I1118">
        <v>3.2</v>
      </c>
      <c r="J1118">
        <v>1</v>
      </c>
      <c r="K1118" t="s">
        <v>29</v>
      </c>
      <c r="L1118">
        <v>8.3000000000000007</v>
      </c>
      <c r="M1118">
        <v>6</v>
      </c>
      <c r="N1118">
        <v>2.4</v>
      </c>
    </row>
    <row r="1119" spans="1:14" x14ac:dyDescent="0.35">
      <c r="A1119">
        <v>1118</v>
      </c>
      <c r="B1119">
        <v>38</v>
      </c>
      <c r="C1119" t="s">
        <v>19</v>
      </c>
      <c r="D1119" t="s">
        <v>26</v>
      </c>
      <c r="E1119" t="s">
        <v>38</v>
      </c>
      <c r="F1119" t="s">
        <v>17</v>
      </c>
      <c r="G1119">
        <v>44</v>
      </c>
      <c r="H1119">
        <v>6.8</v>
      </c>
      <c r="I1119">
        <v>9.3000000000000007</v>
      </c>
      <c r="J1119">
        <v>1</v>
      </c>
      <c r="K1119" t="s">
        <v>28</v>
      </c>
      <c r="L1119">
        <v>10</v>
      </c>
      <c r="M1119">
        <v>5.2</v>
      </c>
      <c r="N1119">
        <v>4.5999999999999996</v>
      </c>
    </row>
    <row r="1120" spans="1:14" x14ac:dyDescent="0.35">
      <c r="A1120">
        <v>1119</v>
      </c>
      <c r="B1120">
        <v>56</v>
      </c>
      <c r="C1120" t="s">
        <v>19</v>
      </c>
      <c r="D1120" t="s">
        <v>37</v>
      </c>
      <c r="E1120" t="s">
        <v>31</v>
      </c>
      <c r="F1120" t="s">
        <v>17</v>
      </c>
      <c r="G1120">
        <v>46</v>
      </c>
      <c r="H1120">
        <v>6.7</v>
      </c>
      <c r="I1120">
        <v>9</v>
      </c>
      <c r="J1120">
        <v>0</v>
      </c>
      <c r="K1120" t="s">
        <v>23</v>
      </c>
      <c r="L1120">
        <v>6.4</v>
      </c>
      <c r="M1120">
        <v>4.9000000000000004</v>
      </c>
      <c r="N1120">
        <v>6.3</v>
      </c>
    </row>
    <row r="1121" spans="1:14" x14ac:dyDescent="0.35">
      <c r="A1121">
        <v>1120</v>
      </c>
      <c r="B1121">
        <v>38</v>
      </c>
      <c r="C1121" t="s">
        <v>14</v>
      </c>
      <c r="D1121" t="s">
        <v>20</v>
      </c>
      <c r="E1121" t="s">
        <v>27</v>
      </c>
      <c r="F1121" t="s">
        <v>39</v>
      </c>
      <c r="G1121">
        <v>53</v>
      </c>
      <c r="H1121">
        <v>6.1</v>
      </c>
      <c r="I1121">
        <v>7.3</v>
      </c>
      <c r="J1121">
        <v>1</v>
      </c>
      <c r="K1121" t="s">
        <v>28</v>
      </c>
      <c r="L1121">
        <v>10</v>
      </c>
      <c r="M1121">
        <v>6.6</v>
      </c>
      <c r="N1121">
        <v>3.7</v>
      </c>
    </row>
    <row r="1122" spans="1:14" x14ac:dyDescent="0.35">
      <c r="A1122">
        <v>1121</v>
      </c>
      <c r="B1122">
        <v>52</v>
      </c>
      <c r="C1122" t="s">
        <v>19</v>
      </c>
      <c r="D1122" t="s">
        <v>34</v>
      </c>
      <c r="E1122" t="s">
        <v>38</v>
      </c>
      <c r="F1122" t="s">
        <v>17</v>
      </c>
      <c r="G1122">
        <v>53</v>
      </c>
      <c r="H1122">
        <v>8.1999999999999993</v>
      </c>
      <c r="I1122">
        <v>6.9</v>
      </c>
      <c r="J1122">
        <v>0</v>
      </c>
      <c r="K1122" t="s">
        <v>23</v>
      </c>
      <c r="L1122">
        <v>10</v>
      </c>
      <c r="M1122">
        <v>5.6</v>
      </c>
      <c r="N1122">
        <v>3.5</v>
      </c>
    </row>
    <row r="1123" spans="1:14" x14ac:dyDescent="0.35">
      <c r="A1123">
        <v>1122</v>
      </c>
      <c r="B1123">
        <v>35</v>
      </c>
      <c r="C1123" t="s">
        <v>14</v>
      </c>
      <c r="D1123" t="s">
        <v>34</v>
      </c>
      <c r="E1123" t="s">
        <v>25</v>
      </c>
      <c r="F1123" t="s">
        <v>39</v>
      </c>
      <c r="G1123">
        <v>54</v>
      </c>
      <c r="H1123">
        <v>7</v>
      </c>
      <c r="I1123">
        <v>8.5</v>
      </c>
      <c r="J1123">
        <v>0</v>
      </c>
      <c r="K1123" t="s">
        <v>23</v>
      </c>
      <c r="L1123">
        <v>10</v>
      </c>
      <c r="M1123">
        <v>4.0999999999999996</v>
      </c>
      <c r="N1123">
        <v>4.3</v>
      </c>
    </row>
    <row r="1124" spans="1:14" x14ac:dyDescent="0.35">
      <c r="A1124">
        <v>1123</v>
      </c>
      <c r="B1124">
        <v>42</v>
      </c>
      <c r="C1124" t="s">
        <v>14</v>
      </c>
      <c r="D1124" t="s">
        <v>26</v>
      </c>
      <c r="E1124" t="s">
        <v>38</v>
      </c>
      <c r="F1124" t="s">
        <v>22</v>
      </c>
      <c r="G1124">
        <v>50</v>
      </c>
      <c r="H1124">
        <v>8.6</v>
      </c>
      <c r="I1124">
        <v>6.7</v>
      </c>
      <c r="J1124">
        <v>0</v>
      </c>
      <c r="K1124" t="s">
        <v>23</v>
      </c>
      <c r="L1124">
        <v>8.6999999999999993</v>
      </c>
      <c r="M1124">
        <v>5.7</v>
      </c>
      <c r="N1124">
        <v>4</v>
      </c>
    </row>
    <row r="1125" spans="1:14" x14ac:dyDescent="0.35">
      <c r="A1125">
        <v>1124</v>
      </c>
      <c r="B1125">
        <v>26</v>
      </c>
      <c r="C1125" t="s">
        <v>19</v>
      </c>
      <c r="D1125" t="s">
        <v>24</v>
      </c>
      <c r="E1125" t="s">
        <v>21</v>
      </c>
      <c r="F1125" t="s">
        <v>22</v>
      </c>
      <c r="G1125">
        <v>35</v>
      </c>
      <c r="H1125">
        <v>3</v>
      </c>
      <c r="I1125">
        <v>4.5</v>
      </c>
      <c r="J1125">
        <v>1</v>
      </c>
      <c r="K1125" t="s">
        <v>18</v>
      </c>
      <c r="L1125">
        <v>4.0999999999999996</v>
      </c>
      <c r="M1125">
        <v>3.5</v>
      </c>
      <c r="N1125">
        <v>5.2</v>
      </c>
    </row>
    <row r="1126" spans="1:14" x14ac:dyDescent="0.35">
      <c r="A1126">
        <v>1125</v>
      </c>
      <c r="B1126">
        <v>45</v>
      </c>
      <c r="C1126" t="s">
        <v>19</v>
      </c>
      <c r="D1126" t="s">
        <v>34</v>
      </c>
      <c r="E1126" t="s">
        <v>25</v>
      </c>
      <c r="F1126" t="s">
        <v>22</v>
      </c>
      <c r="G1126">
        <v>58</v>
      </c>
      <c r="H1126">
        <v>8.8000000000000007</v>
      </c>
      <c r="I1126">
        <v>5.5</v>
      </c>
      <c r="J1126">
        <v>0</v>
      </c>
      <c r="K1126" t="s">
        <v>23</v>
      </c>
      <c r="L1126">
        <v>8.8000000000000007</v>
      </c>
      <c r="M1126">
        <v>3.6</v>
      </c>
      <c r="N1126">
        <v>3.4</v>
      </c>
    </row>
    <row r="1127" spans="1:14" x14ac:dyDescent="0.35">
      <c r="A1127">
        <v>1126</v>
      </c>
      <c r="B1127">
        <v>51</v>
      </c>
      <c r="C1127" t="s">
        <v>19</v>
      </c>
      <c r="D1127" t="s">
        <v>26</v>
      </c>
      <c r="E1127" t="s">
        <v>16</v>
      </c>
      <c r="F1127" t="s">
        <v>22</v>
      </c>
      <c r="G1127">
        <v>35</v>
      </c>
      <c r="H1127">
        <v>5.3</v>
      </c>
      <c r="I1127">
        <v>7.9</v>
      </c>
      <c r="J1127">
        <v>0</v>
      </c>
      <c r="K1127" t="s">
        <v>23</v>
      </c>
      <c r="L1127">
        <v>4.3</v>
      </c>
      <c r="M1127">
        <v>4.7</v>
      </c>
      <c r="N1127">
        <v>6.8</v>
      </c>
    </row>
    <row r="1128" spans="1:14" x14ac:dyDescent="0.35">
      <c r="A1128">
        <v>1127</v>
      </c>
      <c r="B1128">
        <v>31</v>
      </c>
      <c r="C1128" t="s">
        <v>14</v>
      </c>
      <c r="D1128" t="s">
        <v>32</v>
      </c>
      <c r="E1128" t="s">
        <v>25</v>
      </c>
      <c r="F1128" t="s">
        <v>17</v>
      </c>
      <c r="G1128">
        <v>47</v>
      </c>
      <c r="H1128">
        <v>6.2</v>
      </c>
      <c r="I1128">
        <v>8.1999999999999993</v>
      </c>
      <c r="J1128">
        <v>0</v>
      </c>
      <c r="K1128" t="s">
        <v>23</v>
      </c>
      <c r="L1128">
        <v>8.1999999999999993</v>
      </c>
      <c r="M1128">
        <v>5</v>
      </c>
      <c r="N1128">
        <v>5</v>
      </c>
    </row>
    <row r="1129" spans="1:14" x14ac:dyDescent="0.35">
      <c r="A1129">
        <v>1128</v>
      </c>
      <c r="B1129">
        <v>27</v>
      </c>
      <c r="C1129" t="s">
        <v>14</v>
      </c>
      <c r="D1129" t="s">
        <v>36</v>
      </c>
      <c r="E1129" t="s">
        <v>38</v>
      </c>
      <c r="F1129" t="s">
        <v>22</v>
      </c>
      <c r="G1129">
        <v>38</v>
      </c>
      <c r="H1129">
        <v>8</v>
      </c>
      <c r="I1129">
        <v>8.6999999999999993</v>
      </c>
      <c r="J1129">
        <v>0</v>
      </c>
      <c r="K1129" t="s">
        <v>23</v>
      </c>
      <c r="L1129">
        <v>5.7</v>
      </c>
      <c r="M1129">
        <v>3.6</v>
      </c>
      <c r="N1129">
        <v>6.5</v>
      </c>
    </row>
    <row r="1130" spans="1:14" x14ac:dyDescent="0.35">
      <c r="A1130">
        <v>1129</v>
      </c>
      <c r="B1130">
        <v>24</v>
      </c>
      <c r="C1130" t="s">
        <v>14</v>
      </c>
      <c r="D1130" t="s">
        <v>33</v>
      </c>
      <c r="E1130" t="s">
        <v>25</v>
      </c>
      <c r="F1130" t="s">
        <v>39</v>
      </c>
      <c r="G1130">
        <v>44</v>
      </c>
      <c r="H1130">
        <v>3</v>
      </c>
      <c r="I1130">
        <v>3.6</v>
      </c>
      <c r="J1130">
        <v>1</v>
      </c>
      <c r="K1130" t="s">
        <v>18</v>
      </c>
      <c r="L1130">
        <v>5.8</v>
      </c>
      <c r="M1130">
        <v>6.4</v>
      </c>
      <c r="N1130">
        <v>3.9</v>
      </c>
    </row>
    <row r="1131" spans="1:14" x14ac:dyDescent="0.35">
      <c r="A1131">
        <v>1130</v>
      </c>
      <c r="B1131">
        <v>61</v>
      </c>
      <c r="C1131" t="s">
        <v>14</v>
      </c>
      <c r="D1131" t="s">
        <v>36</v>
      </c>
      <c r="E1131" t="s">
        <v>21</v>
      </c>
      <c r="F1131" t="s">
        <v>22</v>
      </c>
      <c r="G1131">
        <v>47</v>
      </c>
      <c r="H1131">
        <v>5.8</v>
      </c>
      <c r="I1131">
        <v>7.5</v>
      </c>
      <c r="J1131">
        <v>1</v>
      </c>
      <c r="K1131" t="s">
        <v>18</v>
      </c>
      <c r="L1131">
        <v>9.6</v>
      </c>
      <c r="M1131">
        <v>4.5</v>
      </c>
      <c r="N1131">
        <v>4</v>
      </c>
    </row>
    <row r="1132" spans="1:14" x14ac:dyDescent="0.35">
      <c r="A1132">
        <v>1131</v>
      </c>
      <c r="B1132">
        <v>47</v>
      </c>
      <c r="C1132" t="s">
        <v>14</v>
      </c>
      <c r="D1132" t="s">
        <v>24</v>
      </c>
      <c r="E1132" t="s">
        <v>38</v>
      </c>
      <c r="F1132" t="s">
        <v>22</v>
      </c>
      <c r="G1132">
        <v>47</v>
      </c>
      <c r="H1132">
        <v>7.7</v>
      </c>
      <c r="I1132">
        <v>8.1999999999999993</v>
      </c>
      <c r="J1132">
        <v>0</v>
      </c>
      <c r="K1132" t="s">
        <v>23</v>
      </c>
      <c r="L1132">
        <v>5.9</v>
      </c>
      <c r="M1132">
        <v>2.8</v>
      </c>
      <c r="N1132">
        <v>6.2</v>
      </c>
    </row>
    <row r="1133" spans="1:14" x14ac:dyDescent="0.35">
      <c r="A1133">
        <v>1132</v>
      </c>
      <c r="B1133">
        <v>24</v>
      </c>
      <c r="C1133" t="s">
        <v>14</v>
      </c>
      <c r="D1133" t="s">
        <v>26</v>
      </c>
      <c r="E1133" t="s">
        <v>21</v>
      </c>
      <c r="F1133" t="s">
        <v>22</v>
      </c>
      <c r="G1133">
        <v>48</v>
      </c>
      <c r="H1133">
        <v>5.3</v>
      </c>
      <c r="I1133">
        <v>6.6</v>
      </c>
      <c r="J1133">
        <v>1</v>
      </c>
      <c r="K1133" t="s">
        <v>18</v>
      </c>
      <c r="L1133">
        <v>9.1</v>
      </c>
      <c r="M1133">
        <v>5.2</v>
      </c>
      <c r="N1133">
        <v>3.7</v>
      </c>
    </row>
    <row r="1134" spans="1:14" x14ac:dyDescent="0.35">
      <c r="A1134">
        <v>1133</v>
      </c>
      <c r="B1134">
        <v>45</v>
      </c>
      <c r="C1134" t="s">
        <v>14</v>
      </c>
      <c r="D1134" t="s">
        <v>37</v>
      </c>
      <c r="E1134" t="s">
        <v>25</v>
      </c>
      <c r="F1134" t="s">
        <v>22</v>
      </c>
      <c r="G1134">
        <v>57</v>
      </c>
      <c r="H1134">
        <v>7.6</v>
      </c>
      <c r="I1134">
        <v>7.4</v>
      </c>
      <c r="J1134">
        <v>1</v>
      </c>
      <c r="K1134" t="s">
        <v>35</v>
      </c>
      <c r="L1134">
        <v>10</v>
      </c>
      <c r="M1134">
        <v>5.0999999999999996</v>
      </c>
      <c r="N1134">
        <v>3.7</v>
      </c>
    </row>
    <row r="1135" spans="1:14" x14ac:dyDescent="0.35">
      <c r="A1135">
        <v>1134</v>
      </c>
      <c r="B1135">
        <v>24</v>
      </c>
      <c r="C1135" t="s">
        <v>19</v>
      </c>
      <c r="D1135" t="s">
        <v>34</v>
      </c>
      <c r="E1135" t="s">
        <v>21</v>
      </c>
      <c r="F1135" t="s">
        <v>22</v>
      </c>
      <c r="G1135">
        <v>48</v>
      </c>
      <c r="H1135">
        <v>7.2</v>
      </c>
      <c r="I1135">
        <v>8.9</v>
      </c>
      <c r="J1135">
        <v>0</v>
      </c>
      <c r="K1135" t="s">
        <v>23</v>
      </c>
      <c r="L1135">
        <v>8.6</v>
      </c>
      <c r="M1135">
        <v>4.2</v>
      </c>
      <c r="N1135">
        <v>5.0999999999999996</v>
      </c>
    </row>
    <row r="1136" spans="1:14" x14ac:dyDescent="0.35">
      <c r="A1136">
        <v>1135</v>
      </c>
      <c r="B1136">
        <v>41</v>
      </c>
      <c r="C1136" t="s">
        <v>14</v>
      </c>
      <c r="D1136" t="s">
        <v>34</v>
      </c>
      <c r="E1136" t="s">
        <v>25</v>
      </c>
      <c r="F1136" t="s">
        <v>22</v>
      </c>
      <c r="G1136">
        <v>43</v>
      </c>
      <c r="H1136">
        <v>6.5</v>
      </c>
      <c r="I1136">
        <v>8.9</v>
      </c>
      <c r="J1136">
        <v>0</v>
      </c>
      <c r="K1136" t="s">
        <v>23</v>
      </c>
      <c r="L1136">
        <v>9.5</v>
      </c>
      <c r="M1136">
        <v>6.9</v>
      </c>
      <c r="N1136">
        <v>4.7</v>
      </c>
    </row>
    <row r="1137" spans="1:14" x14ac:dyDescent="0.35">
      <c r="A1137">
        <v>1136</v>
      </c>
      <c r="B1137">
        <v>34</v>
      </c>
      <c r="C1137" t="s">
        <v>19</v>
      </c>
      <c r="D1137" t="s">
        <v>34</v>
      </c>
      <c r="E1137" t="s">
        <v>27</v>
      </c>
      <c r="F1137" t="s">
        <v>17</v>
      </c>
      <c r="G1137">
        <v>52</v>
      </c>
      <c r="H1137">
        <v>7.1</v>
      </c>
      <c r="I1137">
        <v>8.6999999999999993</v>
      </c>
      <c r="J1137">
        <v>0</v>
      </c>
      <c r="K1137" t="s">
        <v>23</v>
      </c>
      <c r="L1137">
        <v>9.9</v>
      </c>
      <c r="M1137">
        <v>3.9</v>
      </c>
      <c r="N1137">
        <v>4.4000000000000004</v>
      </c>
    </row>
    <row r="1138" spans="1:14" x14ac:dyDescent="0.35">
      <c r="A1138">
        <v>1137</v>
      </c>
      <c r="B1138">
        <v>32</v>
      </c>
      <c r="C1138" t="s">
        <v>14</v>
      </c>
      <c r="D1138" t="s">
        <v>26</v>
      </c>
      <c r="E1138" t="s">
        <v>25</v>
      </c>
      <c r="F1138" t="s">
        <v>22</v>
      </c>
      <c r="G1138">
        <v>54</v>
      </c>
      <c r="H1138">
        <v>8.1</v>
      </c>
      <c r="I1138">
        <v>6.9</v>
      </c>
      <c r="J1138">
        <v>0</v>
      </c>
      <c r="K1138" t="s">
        <v>23</v>
      </c>
      <c r="L1138">
        <v>10</v>
      </c>
      <c r="M1138">
        <v>5.7</v>
      </c>
      <c r="N1138">
        <v>3.4</v>
      </c>
    </row>
    <row r="1139" spans="1:14" x14ac:dyDescent="0.35">
      <c r="A1139">
        <v>1138</v>
      </c>
      <c r="B1139">
        <v>47</v>
      </c>
      <c r="C1139" t="s">
        <v>19</v>
      </c>
      <c r="D1139" t="s">
        <v>36</v>
      </c>
      <c r="E1139" t="s">
        <v>31</v>
      </c>
      <c r="F1139" t="s">
        <v>22</v>
      </c>
      <c r="G1139">
        <v>35</v>
      </c>
      <c r="H1139">
        <v>7.1</v>
      </c>
      <c r="I1139">
        <v>10</v>
      </c>
      <c r="J1139">
        <v>0</v>
      </c>
      <c r="K1139" t="s">
        <v>23</v>
      </c>
      <c r="L1139">
        <v>1</v>
      </c>
      <c r="M1139">
        <v>2.4</v>
      </c>
      <c r="N1139">
        <v>9.5</v>
      </c>
    </row>
    <row r="1140" spans="1:14" x14ac:dyDescent="0.35">
      <c r="A1140">
        <v>1139</v>
      </c>
      <c r="B1140">
        <v>52</v>
      </c>
      <c r="C1140" t="s">
        <v>19</v>
      </c>
      <c r="D1140" t="s">
        <v>37</v>
      </c>
      <c r="E1140" t="s">
        <v>21</v>
      </c>
      <c r="F1140" t="s">
        <v>17</v>
      </c>
      <c r="G1140">
        <v>49</v>
      </c>
      <c r="H1140">
        <v>7.6</v>
      </c>
      <c r="I1140">
        <v>8.1999999999999993</v>
      </c>
      <c r="J1140">
        <v>0</v>
      </c>
      <c r="K1140" t="s">
        <v>23</v>
      </c>
      <c r="L1140">
        <v>9.9</v>
      </c>
      <c r="M1140">
        <v>5.3</v>
      </c>
      <c r="N1140">
        <v>4.2</v>
      </c>
    </row>
    <row r="1141" spans="1:14" x14ac:dyDescent="0.35">
      <c r="A1141">
        <v>1140</v>
      </c>
      <c r="B1141">
        <v>62</v>
      </c>
      <c r="C1141" t="s">
        <v>14</v>
      </c>
      <c r="D1141" t="s">
        <v>26</v>
      </c>
      <c r="E1141" t="s">
        <v>21</v>
      </c>
      <c r="F1141" t="s">
        <v>22</v>
      </c>
      <c r="G1141">
        <v>50</v>
      </c>
      <c r="H1141">
        <v>4.9000000000000004</v>
      </c>
      <c r="I1141">
        <v>5.8</v>
      </c>
      <c r="J1141">
        <v>1</v>
      </c>
      <c r="K1141" t="s">
        <v>18</v>
      </c>
      <c r="L1141">
        <v>9.6</v>
      </c>
      <c r="M1141">
        <v>6.6</v>
      </c>
      <c r="N1141">
        <v>3.1</v>
      </c>
    </row>
    <row r="1142" spans="1:14" x14ac:dyDescent="0.35">
      <c r="A1142">
        <v>1141</v>
      </c>
      <c r="B1142">
        <v>42</v>
      </c>
      <c r="C1142" t="s">
        <v>19</v>
      </c>
      <c r="D1142" t="s">
        <v>24</v>
      </c>
      <c r="E1142" t="s">
        <v>16</v>
      </c>
      <c r="F1142" t="s">
        <v>22</v>
      </c>
      <c r="G1142">
        <v>42</v>
      </c>
      <c r="H1142">
        <v>7.1</v>
      </c>
      <c r="I1142">
        <v>9.6999999999999993</v>
      </c>
      <c r="J1142">
        <v>1</v>
      </c>
      <c r="K1142" t="s">
        <v>29</v>
      </c>
      <c r="L1142">
        <v>7.6</v>
      </c>
      <c r="M1142">
        <v>7</v>
      </c>
      <c r="N1142">
        <v>6.1</v>
      </c>
    </row>
    <row r="1143" spans="1:14" x14ac:dyDescent="0.35">
      <c r="A1143">
        <v>1142</v>
      </c>
      <c r="B1143">
        <v>52</v>
      </c>
      <c r="C1143" t="s">
        <v>14</v>
      </c>
      <c r="D1143" t="s">
        <v>20</v>
      </c>
      <c r="E1143" t="s">
        <v>16</v>
      </c>
      <c r="F1143" t="s">
        <v>22</v>
      </c>
      <c r="G1143">
        <v>56</v>
      </c>
      <c r="H1143">
        <v>6.9</v>
      </c>
      <c r="I1143">
        <v>8.3000000000000007</v>
      </c>
      <c r="J1143">
        <v>1</v>
      </c>
      <c r="K1143" t="s">
        <v>35</v>
      </c>
      <c r="L1143">
        <v>10</v>
      </c>
      <c r="M1143">
        <v>5.3</v>
      </c>
      <c r="N1143">
        <v>4.2</v>
      </c>
    </row>
    <row r="1144" spans="1:14" x14ac:dyDescent="0.35">
      <c r="A1144">
        <v>1143</v>
      </c>
      <c r="B1144">
        <v>62</v>
      </c>
      <c r="C1144" t="s">
        <v>19</v>
      </c>
      <c r="D1144" t="s">
        <v>24</v>
      </c>
      <c r="E1144" t="s">
        <v>31</v>
      </c>
      <c r="F1144" t="s">
        <v>22</v>
      </c>
      <c r="G1144">
        <v>43</v>
      </c>
      <c r="H1144">
        <v>7.9</v>
      </c>
      <c r="I1144">
        <v>8.4</v>
      </c>
      <c r="J1144">
        <v>0</v>
      </c>
      <c r="K1144" t="s">
        <v>23</v>
      </c>
      <c r="L1144">
        <v>6.3</v>
      </c>
      <c r="M1144">
        <v>5.2</v>
      </c>
      <c r="N1144">
        <v>6</v>
      </c>
    </row>
    <row r="1145" spans="1:14" x14ac:dyDescent="0.35">
      <c r="A1145">
        <v>1144</v>
      </c>
      <c r="B1145">
        <v>37</v>
      </c>
      <c r="C1145" t="s">
        <v>14</v>
      </c>
      <c r="D1145" t="s">
        <v>33</v>
      </c>
      <c r="E1145" t="s">
        <v>21</v>
      </c>
      <c r="F1145" t="s">
        <v>17</v>
      </c>
      <c r="G1145">
        <v>46</v>
      </c>
      <c r="H1145">
        <v>4.5</v>
      </c>
      <c r="I1145">
        <v>5.6</v>
      </c>
      <c r="J1145">
        <v>1</v>
      </c>
      <c r="K1145" t="s">
        <v>35</v>
      </c>
      <c r="L1145">
        <v>8.9</v>
      </c>
      <c r="M1145">
        <v>5</v>
      </c>
      <c r="N1145">
        <v>3.4</v>
      </c>
    </row>
    <row r="1146" spans="1:14" x14ac:dyDescent="0.35">
      <c r="A1146">
        <v>1145</v>
      </c>
      <c r="B1146">
        <v>49</v>
      </c>
      <c r="C1146" t="s">
        <v>40</v>
      </c>
      <c r="D1146" t="s">
        <v>20</v>
      </c>
      <c r="E1146" t="s">
        <v>21</v>
      </c>
      <c r="F1146" t="s">
        <v>22</v>
      </c>
      <c r="G1146">
        <v>43</v>
      </c>
      <c r="H1146">
        <v>7.8</v>
      </c>
      <c r="I1146">
        <v>8.5</v>
      </c>
      <c r="J1146">
        <v>0</v>
      </c>
      <c r="K1146" t="s">
        <v>23</v>
      </c>
      <c r="L1146">
        <v>9.6999999999999993</v>
      </c>
      <c r="M1146">
        <v>5.3</v>
      </c>
      <c r="N1146">
        <v>4.4000000000000004</v>
      </c>
    </row>
    <row r="1147" spans="1:14" x14ac:dyDescent="0.35">
      <c r="A1147">
        <v>1146</v>
      </c>
      <c r="B1147">
        <v>45</v>
      </c>
      <c r="C1147" t="s">
        <v>14</v>
      </c>
      <c r="D1147" t="s">
        <v>24</v>
      </c>
      <c r="E1147" t="s">
        <v>16</v>
      </c>
      <c r="F1147" t="s">
        <v>39</v>
      </c>
      <c r="G1147">
        <v>45</v>
      </c>
      <c r="H1147">
        <v>4.9000000000000004</v>
      </c>
      <c r="I1147">
        <v>6.3</v>
      </c>
      <c r="J1147">
        <v>1</v>
      </c>
      <c r="K1147" t="s">
        <v>18</v>
      </c>
      <c r="L1147">
        <v>4.7</v>
      </c>
      <c r="M1147">
        <v>4.0999999999999996</v>
      </c>
      <c r="N1147">
        <v>5.8</v>
      </c>
    </row>
    <row r="1148" spans="1:14" x14ac:dyDescent="0.35">
      <c r="A1148">
        <v>1147</v>
      </c>
      <c r="B1148">
        <v>35</v>
      </c>
      <c r="C1148" t="s">
        <v>14</v>
      </c>
      <c r="D1148" t="s">
        <v>37</v>
      </c>
      <c r="E1148" t="s">
        <v>16</v>
      </c>
      <c r="F1148" t="s">
        <v>39</v>
      </c>
      <c r="G1148">
        <v>36</v>
      </c>
      <c r="H1148">
        <v>9</v>
      </c>
      <c r="I1148">
        <v>7.4</v>
      </c>
      <c r="J1148">
        <v>0</v>
      </c>
      <c r="K1148" t="s">
        <v>23</v>
      </c>
      <c r="L1148">
        <v>7</v>
      </c>
      <c r="M1148">
        <v>4.5</v>
      </c>
      <c r="N1148">
        <v>5.2</v>
      </c>
    </row>
    <row r="1149" spans="1:14" x14ac:dyDescent="0.35">
      <c r="A1149">
        <v>1148</v>
      </c>
      <c r="B1149">
        <v>32</v>
      </c>
      <c r="C1149" t="s">
        <v>19</v>
      </c>
      <c r="D1149" t="s">
        <v>30</v>
      </c>
      <c r="E1149" t="s">
        <v>25</v>
      </c>
      <c r="F1149" t="s">
        <v>22</v>
      </c>
      <c r="G1149">
        <v>33</v>
      </c>
      <c r="H1149">
        <v>4.9000000000000004</v>
      </c>
      <c r="I1149">
        <v>7.5</v>
      </c>
      <c r="J1149">
        <v>0</v>
      </c>
      <c r="K1149" t="s">
        <v>23</v>
      </c>
      <c r="L1149">
        <v>4.3</v>
      </c>
      <c r="M1149">
        <v>2.2999999999999998</v>
      </c>
      <c r="N1149">
        <v>6.6</v>
      </c>
    </row>
    <row r="1150" spans="1:14" x14ac:dyDescent="0.35">
      <c r="A1150">
        <v>1149</v>
      </c>
      <c r="B1150">
        <v>58</v>
      </c>
      <c r="C1150" t="s">
        <v>14</v>
      </c>
      <c r="D1150" t="s">
        <v>30</v>
      </c>
      <c r="E1150" t="s">
        <v>38</v>
      </c>
      <c r="F1150" t="s">
        <v>39</v>
      </c>
      <c r="G1150">
        <v>57</v>
      </c>
      <c r="H1150">
        <v>4.4000000000000004</v>
      </c>
      <c r="I1150">
        <v>4.5</v>
      </c>
      <c r="J1150">
        <v>1</v>
      </c>
      <c r="K1150" t="s">
        <v>35</v>
      </c>
      <c r="L1150">
        <v>9.5</v>
      </c>
      <c r="M1150">
        <v>6.8</v>
      </c>
      <c r="N1150">
        <v>2.5</v>
      </c>
    </row>
    <row r="1151" spans="1:14" x14ac:dyDescent="0.35">
      <c r="A1151">
        <v>1150</v>
      </c>
      <c r="B1151">
        <v>52</v>
      </c>
      <c r="C1151" t="s">
        <v>19</v>
      </c>
      <c r="D1151" t="s">
        <v>30</v>
      </c>
      <c r="E1151" t="s">
        <v>21</v>
      </c>
      <c r="F1151" t="s">
        <v>22</v>
      </c>
      <c r="G1151">
        <v>38</v>
      </c>
      <c r="H1151">
        <v>5.8</v>
      </c>
      <c r="I1151">
        <v>8.3000000000000007</v>
      </c>
      <c r="J1151">
        <v>0</v>
      </c>
      <c r="K1151" t="s">
        <v>23</v>
      </c>
      <c r="L1151">
        <v>3.9</v>
      </c>
      <c r="M1151">
        <v>3.9</v>
      </c>
      <c r="N1151">
        <v>7.2</v>
      </c>
    </row>
    <row r="1152" spans="1:14" x14ac:dyDescent="0.35">
      <c r="A1152">
        <v>1151</v>
      </c>
      <c r="B1152">
        <v>45</v>
      </c>
      <c r="C1152" t="s">
        <v>14</v>
      </c>
      <c r="D1152" t="s">
        <v>33</v>
      </c>
      <c r="E1152" t="s">
        <v>21</v>
      </c>
      <c r="F1152" t="s">
        <v>22</v>
      </c>
      <c r="G1152">
        <v>37</v>
      </c>
      <c r="H1152">
        <v>7.8</v>
      </c>
      <c r="I1152">
        <v>9.1</v>
      </c>
      <c r="J1152">
        <v>0</v>
      </c>
      <c r="K1152" t="s">
        <v>23</v>
      </c>
      <c r="L1152">
        <v>6.1</v>
      </c>
      <c r="M1152">
        <v>4</v>
      </c>
      <c r="N1152">
        <v>6.5</v>
      </c>
    </row>
    <row r="1153" spans="1:14" x14ac:dyDescent="0.35">
      <c r="A1153">
        <v>1152</v>
      </c>
      <c r="B1153">
        <v>20</v>
      </c>
      <c r="C1153" t="s">
        <v>19</v>
      </c>
      <c r="D1153" t="s">
        <v>33</v>
      </c>
      <c r="E1153" t="s">
        <v>25</v>
      </c>
      <c r="F1153" t="s">
        <v>22</v>
      </c>
      <c r="G1153">
        <v>30</v>
      </c>
      <c r="H1153">
        <v>6.7</v>
      </c>
      <c r="I1153">
        <v>10</v>
      </c>
      <c r="J1153">
        <v>0</v>
      </c>
      <c r="K1153" t="s">
        <v>23</v>
      </c>
      <c r="L1153">
        <v>6.1</v>
      </c>
      <c r="M1153">
        <v>3.3</v>
      </c>
      <c r="N1153">
        <v>6.9</v>
      </c>
    </row>
    <row r="1154" spans="1:14" x14ac:dyDescent="0.35">
      <c r="A1154">
        <v>1153</v>
      </c>
      <c r="B1154">
        <v>57</v>
      </c>
      <c r="C1154" t="s">
        <v>14</v>
      </c>
      <c r="D1154" t="s">
        <v>30</v>
      </c>
      <c r="E1154" t="s">
        <v>21</v>
      </c>
      <c r="F1154" t="s">
        <v>22</v>
      </c>
      <c r="G1154">
        <v>39</v>
      </c>
      <c r="H1154">
        <v>8.6999999999999993</v>
      </c>
      <c r="I1154">
        <v>7.5</v>
      </c>
      <c r="J1154">
        <v>0</v>
      </c>
      <c r="K1154" t="s">
        <v>23</v>
      </c>
      <c r="L1154">
        <v>5.4</v>
      </c>
      <c r="M1154">
        <v>4.2</v>
      </c>
      <c r="N1154">
        <v>6.1</v>
      </c>
    </row>
    <row r="1155" spans="1:14" x14ac:dyDescent="0.35">
      <c r="A1155">
        <v>1154</v>
      </c>
      <c r="B1155">
        <v>21</v>
      </c>
      <c r="C1155" t="s">
        <v>19</v>
      </c>
      <c r="D1155" t="s">
        <v>32</v>
      </c>
      <c r="E1155" t="s">
        <v>31</v>
      </c>
      <c r="F1155" t="s">
        <v>17</v>
      </c>
      <c r="G1155">
        <v>34</v>
      </c>
      <c r="H1155">
        <v>5.7</v>
      </c>
      <c r="I1155">
        <v>8.6999999999999993</v>
      </c>
      <c r="J1155">
        <v>0</v>
      </c>
      <c r="K1155" t="s">
        <v>23</v>
      </c>
      <c r="L1155">
        <v>5.8</v>
      </c>
      <c r="M1155">
        <v>3.6</v>
      </c>
      <c r="N1155">
        <v>6.5</v>
      </c>
    </row>
    <row r="1156" spans="1:14" x14ac:dyDescent="0.35">
      <c r="A1156">
        <v>1155</v>
      </c>
      <c r="B1156">
        <v>25</v>
      </c>
      <c r="C1156" t="s">
        <v>19</v>
      </c>
      <c r="D1156" t="s">
        <v>34</v>
      </c>
      <c r="E1156" t="s">
        <v>16</v>
      </c>
      <c r="F1156" t="s">
        <v>22</v>
      </c>
      <c r="G1156">
        <v>58</v>
      </c>
      <c r="H1156">
        <v>5.5</v>
      </c>
      <c r="I1156">
        <v>5.9</v>
      </c>
      <c r="J1156">
        <v>1</v>
      </c>
      <c r="K1156" t="s">
        <v>18</v>
      </c>
      <c r="L1156">
        <v>10</v>
      </c>
      <c r="M1156">
        <v>5.6</v>
      </c>
      <c r="N1156">
        <v>2.9</v>
      </c>
    </row>
    <row r="1157" spans="1:14" x14ac:dyDescent="0.35">
      <c r="A1157">
        <v>1156</v>
      </c>
      <c r="B1157">
        <v>57</v>
      </c>
      <c r="C1157" t="s">
        <v>14</v>
      </c>
      <c r="D1157" t="s">
        <v>20</v>
      </c>
      <c r="E1157" t="s">
        <v>16</v>
      </c>
      <c r="F1157" t="s">
        <v>17</v>
      </c>
      <c r="G1157">
        <v>53</v>
      </c>
      <c r="H1157">
        <v>5.0999999999999996</v>
      </c>
      <c r="I1157">
        <v>5.8</v>
      </c>
      <c r="J1157">
        <v>1</v>
      </c>
      <c r="K1157" t="s">
        <v>18</v>
      </c>
      <c r="L1157">
        <v>7</v>
      </c>
      <c r="M1157">
        <v>4.0999999999999996</v>
      </c>
      <c r="N1157">
        <v>4.4000000000000004</v>
      </c>
    </row>
    <row r="1158" spans="1:14" x14ac:dyDescent="0.35">
      <c r="A1158">
        <v>1157</v>
      </c>
      <c r="B1158">
        <v>61</v>
      </c>
      <c r="C1158" t="s">
        <v>14</v>
      </c>
      <c r="D1158" t="s">
        <v>20</v>
      </c>
      <c r="E1158" t="s">
        <v>38</v>
      </c>
      <c r="F1158" t="s">
        <v>17</v>
      </c>
      <c r="G1158">
        <v>39</v>
      </c>
      <c r="H1158">
        <v>5.4</v>
      </c>
      <c r="I1158">
        <v>7.7</v>
      </c>
      <c r="J1158">
        <v>1</v>
      </c>
      <c r="K1158" t="s">
        <v>18</v>
      </c>
      <c r="L1158">
        <v>5.7</v>
      </c>
      <c r="M1158">
        <v>2.9</v>
      </c>
      <c r="N1158">
        <v>6</v>
      </c>
    </row>
    <row r="1159" spans="1:14" x14ac:dyDescent="0.35">
      <c r="A1159">
        <v>1158</v>
      </c>
      <c r="B1159">
        <v>43</v>
      </c>
      <c r="C1159" t="s">
        <v>14</v>
      </c>
      <c r="D1159" t="s">
        <v>34</v>
      </c>
      <c r="E1159" t="s">
        <v>16</v>
      </c>
      <c r="F1159" t="s">
        <v>22</v>
      </c>
      <c r="G1159">
        <v>63</v>
      </c>
      <c r="H1159">
        <v>4.0999999999999996</v>
      </c>
      <c r="I1159">
        <v>3.4</v>
      </c>
      <c r="J1159">
        <v>1</v>
      </c>
      <c r="K1159" t="s">
        <v>18</v>
      </c>
      <c r="L1159">
        <v>10</v>
      </c>
      <c r="M1159">
        <v>7.3</v>
      </c>
      <c r="N1159">
        <v>1.7</v>
      </c>
    </row>
    <row r="1160" spans="1:14" x14ac:dyDescent="0.35">
      <c r="A1160">
        <v>1159</v>
      </c>
      <c r="B1160">
        <v>37</v>
      </c>
      <c r="C1160" t="s">
        <v>40</v>
      </c>
      <c r="D1160" t="s">
        <v>36</v>
      </c>
      <c r="E1160" t="s">
        <v>27</v>
      </c>
      <c r="F1160" t="s">
        <v>17</v>
      </c>
      <c r="G1160">
        <v>52</v>
      </c>
      <c r="H1160">
        <v>5.2</v>
      </c>
      <c r="I1160">
        <v>6.1</v>
      </c>
      <c r="J1160">
        <v>1</v>
      </c>
      <c r="K1160" t="s">
        <v>18</v>
      </c>
      <c r="L1160">
        <v>7.7</v>
      </c>
      <c r="M1160">
        <v>3.4</v>
      </c>
      <c r="N1160">
        <v>4.2</v>
      </c>
    </row>
    <row r="1161" spans="1:14" x14ac:dyDescent="0.35">
      <c r="A1161">
        <v>1160</v>
      </c>
      <c r="B1161">
        <v>46</v>
      </c>
      <c r="C1161" t="s">
        <v>14</v>
      </c>
      <c r="D1161" t="s">
        <v>32</v>
      </c>
      <c r="E1161" t="s">
        <v>31</v>
      </c>
      <c r="F1161" t="s">
        <v>39</v>
      </c>
      <c r="G1161">
        <v>42</v>
      </c>
      <c r="H1161">
        <v>4.4000000000000004</v>
      </c>
      <c r="I1161">
        <v>5.9</v>
      </c>
      <c r="J1161">
        <v>1</v>
      </c>
      <c r="K1161" t="s">
        <v>18</v>
      </c>
      <c r="L1161">
        <v>6.1</v>
      </c>
      <c r="M1161">
        <v>3.1</v>
      </c>
      <c r="N1161">
        <v>4.9000000000000004</v>
      </c>
    </row>
    <row r="1162" spans="1:14" x14ac:dyDescent="0.35">
      <c r="A1162">
        <v>1161</v>
      </c>
      <c r="B1162">
        <v>60</v>
      </c>
      <c r="C1162" t="s">
        <v>14</v>
      </c>
      <c r="D1162" t="s">
        <v>30</v>
      </c>
      <c r="E1162" t="s">
        <v>31</v>
      </c>
      <c r="F1162" t="s">
        <v>22</v>
      </c>
      <c r="G1162">
        <v>30</v>
      </c>
      <c r="H1162">
        <v>7.3</v>
      </c>
      <c r="I1162">
        <v>10</v>
      </c>
      <c r="J1162">
        <v>0</v>
      </c>
      <c r="K1162" t="s">
        <v>23</v>
      </c>
      <c r="L1162">
        <v>3.3</v>
      </c>
      <c r="M1162">
        <v>3.9</v>
      </c>
      <c r="N1162">
        <v>8.4</v>
      </c>
    </row>
    <row r="1163" spans="1:14" x14ac:dyDescent="0.35">
      <c r="A1163">
        <v>1162</v>
      </c>
      <c r="B1163">
        <v>27</v>
      </c>
      <c r="C1163" t="s">
        <v>14</v>
      </c>
      <c r="D1163" t="s">
        <v>34</v>
      </c>
      <c r="E1163" t="s">
        <v>25</v>
      </c>
      <c r="F1163" t="s">
        <v>22</v>
      </c>
      <c r="G1163">
        <v>63</v>
      </c>
      <c r="H1163">
        <v>8.4</v>
      </c>
      <c r="I1163">
        <v>5.6</v>
      </c>
      <c r="J1163">
        <v>0</v>
      </c>
      <c r="K1163" t="s">
        <v>23</v>
      </c>
      <c r="L1163">
        <v>10</v>
      </c>
      <c r="M1163">
        <v>5.7</v>
      </c>
      <c r="N1163">
        <v>2.8</v>
      </c>
    </row>
    <row r="1164" spans="1:14" x14ac:dyDescent="0.35">
      <c r="A1164">
        <v>1163</v>
      </c>
      <c r="B1164">
        <v>47</v>
      </c>
      <c r="C1164" t="s">
        <v>14</v>
      </c>
      <c r="D1164" t="s">
        <v>26</v>
      </c>
      <c r="E1164" t="s">
        <v>27</v>
      </c>
      <c r="F1164" t="s">
        <v>22</v>
      </c>
      <c r="G1164">
        <v>33</v>
      </c>
      <c r="H1164">
        <v>6.5</v>
      </c>
      <c r="I1164">
        <v>10</v>
      </c>
      <c r="J1164">
        <v>0</v>
      </c>
      <c r="K1164" t="s">
        <v>23</v>
      </c>
      <c r="L1164">
        <v>4.5</v>
      </c>
      <c r="M1164">
        <v>4.3</v>
      </c>
      <c r="N1164">
        <v>7.7</v>
      </c>
    </row>
    <row r="1165" spans="1:14" x14ac:dyDescent="0.35">
      <c r="A1165">
        <v>1164</v>
      </c>
      <c r="B1165">
        <v>29</v>
      </c>
      <c r="C1165" t="s">
        <v>19</v>
      </c>
      <c r="D1165" t="s">
        <v>20</v>
      </c>
      <c r="E1165" t="s">
        <v>21</v>
      </c>
      <c r="F1165" t="s">
        <v>22</v>
      </c>
      <c r="G1165">
        <v>31</v>
      </c>
      <c r="H1165">
        <v>5.2</v>
      </c>
      <c r="I1165">
        <v>8.1999999999999993</v>
      </c>
      <c r="J1165">
        <v>1</v>
      </c>
      <c r="K1165" t="s">
        <v>18</v>
      </c>
      <c r="L1165">
        <v>1.9</v>
      </c>
      <c r="M1165">
        <v>3.2</v>
      </c>
      <c r="N1165">
        <v>8.1</v>
      </c>
    </row>
    <row r="1166" spans="1:14" x14ac:dyDescent="0.35">
      <c r="A1166">
        <v>1165</v>
      </c>
      <c r="B1166">
        <v>36</v>
      </c>
      <c r="C1166" t="s">
        <v>19</v>
      </c>
      <c r="D1166" t="s">
        <v>26</v>
      </c>
      <c r="E1166" t="s">
        <v>38</v>
      </c>
      <c r="F1166" t="s">
        <v>22</v>
      </c>
      <c r="G1166">
        <v>53</v>
      </c>
      <c r="H1166">
        <v>7.3</v>
      </c>
      <c r="I1166">
        <v>8.1999999999999993</v>
      </c>
      <c r="J1166">
        <v>0</v>
      </c>
      <c r="K1166" t="s">
        <v>23</v>
      </c>
      <c r="L1166">
        <v>10</v>
      </c>
      <c r="M1166">
        <v>4.4000000000000004</v>
      </c>
      <c r="N1166">
        <v>4.0999999999999996</v>
      </c>
    </row>
    <row r="1167" spans="1:14" x14ac:dyDescent="0.35">
      <c r="A1167">
        <v>1166</v>
      </c>
      <c r="B1167">
        <v>48</v>
      </c>
      <c r="C1167" t="s">
        <v>19</v>
      </c>
      <c r="D1167" t="s">
        <v>34</v>
      </c>
      <c r="E1167" t="s">
        <v>31</v>
      </c>
      <c r="F1167" t="s">
        <v>22</v>
      </c>
      <c r="G1167">
        <v>64</v>
      </c>
      <c r="H1167">
        <v>6.1</v>
      </c>
      <c r="I1167">
        <v>6.3</v>
      </c>
      <c r="J1167">
        <v>0</v>
      </c>
      <c r="K1167" t="s">
        <v>23</v>
      </c>
      <c r="L1167">
        <v>10</v>
      </c>
      <c r="M1167">
        <v>6.1</v>
      </c>
      <c r="N1167">
        <v>3.2</v>
      </c>
    </row>
    <row r="1168" spans="1:14" x14ac:dyDescent="0.35">
      <c r="A1168">
        <v>1167</v>
      </c>
      <c r="B1168">
        <v>25</v>
      </c>
      <c r="C1168" t="s">
        <v>19</v>
      </c>
      <c r="D1168" t="s">
        <v>34</v>
      </c>
      <c r="E1168" t="s">
        <v>27</v>
      </c>
      <c r="F1168" t="s">
        <v>17</v>
      </c>
      <c r="G1168">
        <v>56</v>
      </c>
      <c r="H1168">
        <v>7.7</v>
      </c>
      <c r="I1168">
        <v>7.3</v>
      </c>
      <c r="J1168">
        <v>0</v>
      </c>
      <c r="K1168" t="s">
        <v>23</v>
      </c>
      <c r="L1168">
        <v>10</v>
      </c>
      <c r="M1168">
        <v>4.5999999999999996</v>
      </c>
      <c r="N1168">
        <v>3.7</v>
      </c>
    </row>
    <row r="1169" spans="1:14" x14ac:dyDescent="0.35">
      <c r="A1169">
        <v>1168</v>
      </c>
      <c r="B1169">
        <v>33</v>
      </c>
      <c r="C1169" t="s">
        <v>19</v>
      </c>
      <c r="D1169" t="s">
        <v>24</v>
      </c>
      <c r="E1169" t="s">
        <v>27</v>
      </c>
      <c r="F1169" t="s">
        <v>17</v>
      </c>
      <c r="G1169">
        <v>49</v>
      </c>
      <c r="H1169">
        <v>4.8</v>
      </c>
      <c r="I1169">
        <v>5.8</v>
      </c>
      <c r="J1169">
        <v>1</v>
      </c>
      <c r="K1169" t="s">
        <v>28</v>
      </c>
      <c r="L1169">
        <v>9.8000000000000007</v>
      </c>
      <c r="M1169">
        <v>6.5</v>
      </c>
      <c r="N1169">
        <v>3</v>
      </c>
    </row>
    <row r="1170" spans="1:14" x14ac:dyDescent="0.35">
      <c r="A1170">
        <v>1169</v>
      </c>
      <c r="B1170">
        <v>41</v>
      </c>
      <c r="C1170" t="s">
        <v>14</v>
      </c>
      <c r="D1170" t="s">
        <v>24</v>
      </c>
      <c r="E1170" t="s">
        <v>31</v>
      </c>
      <c r="F1170" t="s">
        <v>22</v>
      </c>
      <c r="G1170">
        <v>49</v>
      </c>
      <c r="H1170">
        <v>4.9000000000000004</v>
      </c>
      <c r="I1170">
        <v>5.9</v>
      </c>
      <c r="J1170">
        <v>1</v>
      </c>
      <c r="K1170" t="s">
        <v>41</v>
      </c>
      <c r="L1170">
        <v>8.5</v>
      </c>
      <c r="M1170">
        <v>3.6</v>
      </c>
      <c r="N1170">
        <v>3.7</v>
      </c>
    </row>
    <row r="1171" spans="1:14" x14ac:dyDescent="0.35">
      <c r="A1171">
        <v>1170</v>
      </c>
      <c r="B1171">
        <v>25</v>
      </c>
      <c r="C1171" t="s">
        <v>14</v>
      </c>
      <c r="D1171" t="s">
        <v>37</v>
      </c>
      <c r="E1171" t="s">
        <v>25</v>
      </c>
      <c r="F1171" t="s">
        <v>22</v>
      </c>
      <c r="G1171">
        <v>51</v>
      </c>
      <c r="H1171">
        <v>7.3</v>
      </c>
      <c r="I1171">
        <v>8.5</v>
      </c>
      <c r="J1171">
        <v>1</v>
      </c>
      <c r="K1171" t="s">
        <v>35</v>
      </c>
      <c r="L1171">
        <v>8.1999999999999993</v>
      </c>
      <c r="M1171">
        <v>3.8</v>
      </c>
      <c r="N1171">
        <v>5.0999999999999996</v>
      </c>
    </row>
    <row r="1172" spans="1:14" x14ac:dyDescent="0.35">
      <c r="A1172">
        <v>1171</v>
      </c>
      <c r="B1172">
        <v>45</v>
      </c>
      <c r="C1172" t="s">
        <v>19</v>
      </c>
      <c r="D1172" t="s">
        <v>37</v>
      </c>
      <c r="E1172" t="s">
        <v>27</v>
      </c>
      <c r="F1172" t="s">
        <v>22</v>
      </c>
      <c r="G1172">
        <v>51</v>
      </c>
      <c r="H1172">
        <v>6.2</v>
      </c>
      <c r="I1172">
        <v>7.7</v>
      </c>
      <c r="J1172">
        <v>1</v>
      </c>
      <c r="K1172" t="s">
        <v>18</v>
      </c>
      <c r="L1172">
        <v>9.5</v>
      </c>
      <c r="M1172">
        <v>4.3</v>
      </c>
      <c r="N1172">
        <v>4.0999999999999996</v>
      </c>
    </row>
    <row r="1173" spans="1:14" x14ac:dyDescent="0.35">
      <c r="A1173">
        <v>1172</v>
      </c>
      <c r="B1173">
        <v>58</v>
      </c>
      <c r="C1173" t="s">
        <v>19</v>
      </c>
      <c r="D1173" t="s">
        <v>33</v>
      </c>
      <c r="E1173" t="s">
        <v>16</v>
      </c>
      <c r="F1173" t="s">
        <v>22</v>
      </c>
      <c r="G1173">
        <v>47</v>
      </c>
      <c r="H1173">
        <v>7.6</v>
      </c>
      <c r="I1173">
        <v>8.4</v>
      </c>
      <c r="J1173">
        <v>0</v>
      </c>
      <c r="K1173" t="s">
        <v>23</v>
      </c>
      <c r="L1173">
        <v>8.9</v>
      </c>
      <c r="M1173">
        <v>5.4</v>
      </c>
      <c r="N1173">
        <v>4.7</v>
      </c>
    </row>
    <row r="1174" spans="1:14" x14ac:dyDescent="0.35">
      <c r="A1174">
        <v>1173</v>
      </c>
      <c r="B1174">
        <v>31</v>
      </c>
      <c r="C1174" t="s">
        <v>19</v>
      </c>
      <c r="D1174" t="s">
        <v>33</v>
      </c>
      <c r="E1174" t="s">
        <v>27</v>
      </c>
      <c r="F1174" t="s">
        <v>22</v>
      </c>
      <c r="G1174">
        <v>45</v>
      </c>
      <c r="H1174">
        <v>4.9000000000000004</v>
      </c>
      <c r="I1174">
        <v>6.4</v>
      </c>
      <c r="J1174">
        <v>1</v>
      </c>
      <c r="K1174" t="s">
        <v>28</v>
      </c>
      <c r="L1174">
        <v>8.1</v>
      </c>
      <c r="M1174">
        <v>4.5999999999999996</v>
      </c>
      <c r="N1174">
        <v>4.0999999999999996</v>
      </c>
    </row>
    <row r="1175" spans="1:14" x14ac:dyDescent="0.35">
      <c r="A1175">
        <v>1174</v>
      </c>
      <c r="B1175">
        <v>54</v>
      </c>
      <c r="C1175" t="s">
        <v>14</v>
      </c>
      <c r="D1175" t="s">
        <v>30</v>
      </c>
      <c r="E1175" t="s">
        <v>21</v>
      </c>
      <c r="F1175" t="s">
        <v>39</v>
      </c>
      <c r="G1175">
        <v>44</v>
      </c>
      <c r="H1175">
        <v>6.9</v>
      </c>
      <c r="I1175">
        <v>9.4</v>
      </c>
      <c r="J1175">
        <v>0</v>
      </c>
      <c r="K1175" t="s">
        <v>23</v>
      </c>
      <c r="L1175">
        <v>8.5</v>
      </c>
      <c r="M1175">
        <v>5</v>
      </c>
      <c r="N1175">
        <v>5.5</v>
      </c>
    </row>
    <row r="1176" spans="1:14" x14ac:dyDescent="0.35">
      <c r="A1176">
        <v>1175</v>
      </c>
      <c r="B1176">
        <v>33</v>
      </c>
      <c r="C1176" t="s">
        <v>14</v>
      </c>
      <c r="D1176" t="s">
        <v>24</v>
      </c>
      <c r="E1176" t="s">
        <v>31</v>
      </c>
      <c r="F1176" t="s">
        <v>22</v>
      </c>
      <c r="G1176">
        <v>38</v>
      </c>
      <c r="H1176">
        <v>7</v>
      </c>
      <c r="I1176">
        <v>10</v>
      </c>
      <c r="J1176">
        <v>0</v>
      </c>
      <c r="K1176" t="s">
        <v>23</v>
      </c>
      <c r="L1176">
        <v>5.9</v>
      </c>
      <c r="M1176">
        <v>3.8</v>
      </c>
      <c r="N1176">
        <v>7</v>
      </c>
    </row>
    <row r="1177" spans="1:14" x14ac:dyDescent="0.35">
      <c r="A1177">
        <v>1176</v>
      </c>
      <c r="B1177">
        <v>41</v>
      </c>
      <c r="C1177" t="s">
        <v>14</v>
      </c>
      <c r="D1177" t="s">
        <v>30</v>
      </c>
      <c r="E1177" t="s">
        <v>21</v>
      </c>
      <c r="F1177" t="s">
        <v>22</v>
      </c>
      <c r="G1177">
        <v>42</v>
      </c>
      <c r="H1177">
        <v>3.9</v>
      </c>
      <c r="I1177">
        <v>5.0999999999999996</v>
      </c>
      <c r="J1177">
        <v>1</v>
      </c>
      <c r="K1177" t="s">
        <v>41</v>
      </c>
      <c r="L1177">
        <v>5.3</v>
      </c>
      <c r="M1177">
        <v>3.7</v>
      </c>
      <c r="N1177">
        <v>4.9000000000000004</v>
      </c>
    </row>
    <row r="1178" spans="1:14" x14ac:dyDescent="0.35">
      <c r="A1178">
        <v>1177</v>
      </c>
      <c r="B1178">
        <v>42</v>
      </c>
      <c r="C1178" t="s">
        <v>19</v>
      </c>
      <c r="D1178" t="s">
        <v>34</v>
      </c>
      <c r="E1178" t="s">
        <v>25</v>
      </c>
      <c r="F1178" t="s">
        <v>22</v>
      </c>
      <c r="G1178">
        <v>31</v>
      </c>
      <c r="H1178">
        <v>6.2</v>
      </c>
      <c r="I1178">
        <v>9.6999999999999993</v>
      </c>
      <c r="J1178">
        <v>0</v>
      </c>
      <c r="K1178" t="s">
        <v>23</v>
      </c>
      <c r="L1178">
        <v>3.1</v>
      </c>
      <c r="M1178">
        <v>2.4</v>
      </c>
      <c r="N1178">
        <v>8.3000000000000007</v>
      </c>
    </row>
    <row r="1179" spans="1:14" x14ac:dyDescent="0.35">
      <c r="A1179">
        <v>1178</v>
      </c>
      <c r="B1179">
        <v>26</v>
      </c>
      <c r="C1179" t="s">
        <v>19</v>
      </c>
      <c r="D1179" t="s">
        <v>30</v>
      </c>
      <c r="E1179" t="s">
        <v>38</v>
      </c>
      <c r="F1179" t="s">
        <v>17</v>
      </c>
      <c r="G1179">
        <v>44</v>
      </c>
      <c r="H1179">
        <v>3.2</v>
      </c>
      <c r="I1179">
        <v>3.9</v>
      </c>
      <c r="J1179">
        <v>1</v>
      </c>
      <c r="K1179" t="s">
        <v>28</v>
      </c>
      <c r="L1179">
        <v>9.3000000000000007</v>
      </c>
      <c r="M1179">
        <v>3.3</v>
      </c>
      <c r="N1179">
        <v>2.2999999999999998</v>
      </c>
    </row>
    <row r="1180" spans="1:14" x14ac:dyDescent="0.35">
      <c r="A1180">
        <v>1179</v>
      </c>
      <c r="B1180">
        <v>59</v>
      </c>
      <c r="C1180" t="s">
        <v>19</v>
      </c>
      <c r="D1180" t="s">
        <v>34</v>
      </c>
      <c r="E1180" t="s">
        <v>16</v>
      </c>
      <c r="F1180" t="s">
        <v>17</v>
      </c>
      <c r="G1180">
        <v>37</v>
      </c>
      <c r="H1180">
        <v>8.4</v>
      </c>
      <c r="I1180">
        <v>8.1999999999999993</v>
      </c>
      <c r="J1180">
        <v>0</v>
      </c>
      <c r="K1180" t="s">
        <v>23</v>
      </c>
      <c r="L1180">
        <v>5.5</v>
      </c>
      <c r="M1180">
        <v>2.2000000000000002</v>
      </c>
      <c r="N1180">
        <v>6.3</v>
      </c>
    </row>
    <row r="1181" spans="1:14" x14ac:dyDescent="0.35">
      <c r="A1181">
        <v>1180</v>
      </c>
      <c r="B1181">
        <v>44</v>
      </c>
      <c r="C1181" t="s">
        <v>14</v>
      </c>
      <c r="D1181" t="s">
        <v>20</v>
      </c>
      <c r="E1181" t="s">
        <v>31</v>
      </c>
      <c r="F1181" t="s">
        <v>22</v>
      </c>
      <c r="G1181">
        <v>36</v>
      </c>
      <c r="H1181">
        <v>4.2</v>
      </c>
      <c r="I1181">
        <v>6.2</v>
      </c>
      <c r="J1181">
        <v>0</v>
      </c>
      <c r="K1181" t="s">
        <v>23</v>
      </c>
      <c r="L1181">
        <v>3.6</v>
      </c>
      <c r="M1181">
        <v>2.2000000000000002</v>
      </c>
      <c r="N1181">
        <v>6.3</v>
      </c>
    </row>
    <row r="1182" spans="1:14" x14ac:dyDescent="0.35">
      <c r="A1182">
        <v>1181</v>
      </c>
      <c r="B1182">
        <v>32</v>
      </c>
      <c r="C1182" t="s">
        <v>19</v>
      </c>
      <c r="D1182" t="s">
        <v>24</v>
      </c>
      <c r="E1182" t="s">
        <v>27</v>
      </c>
      <c r="F1182" t="s">
        <v>22</v>
      </c>
      <c r="G1182">
        <v>46</v>
      </c>
      <c r="H1182">
        <v>5.9</v>
      </c>
      <c r="I1182">
        <v>7.8</v>
      </c>
      <c r="J1182">
        <v>1</v>
      </c>
      <c r="K1182" t="s">
        <v>28</v>
      </c>
      <c r="L1182">
        <v>5.9</v>
      </c>
      <c r="M1182">
        <v>3.6</v>
      </c>
      <c r="N1182">
        <v>5.9</v>
      </c>
    </row>
    <row r="1183" spans="1:14" x14ac:dyDescent="0.35">
      <c r="A1183">
        <v>1182</v>
      </c>
      <c r="B1183">
        <v>40</v>
      </c>
      <c r="C1183" t="s">
        <v>14</v>
      </c>
      <c r="D1183" t="s">
        <v>37</v>
      </c>
      <c r="E1183" t="s">
        <v>16</v>
      </c>
      <c r="F1183" t="s">
        <v>22</v>
      </c>
      <c r="G1183">
        <v>56</v>
      </c>
      <c r="H1183">
        <v>6.2</v>
      </c>
      <c r="I1183">
        <v>7.2</v>
      </c>
      <c r="J1183">
        <v>1</v>
      </c>
      <c r="K1183" t="s">
        <v>18</v>
      </c>
      <c r="L1183">
        <v>8.1999999999999993</v>
      </c>
      <c r="M1183">
        <v>6.5</v>
      </c>
      <c r="N1183">
        <v>4.5</v>
      </c>
    </row>
    <row r="1184" spans="1:14" x14ac:dyDescent="0.35">
      <c r="A1184">
        <v>1183</v>
      </c>
      <c r="B1184">
        <v>60</v>
      </c>
      <c r="C1184" t="s">
        <v>14</v>
      </c>
      <c r="D1184" t="s">
        <v>30</v>
      </c>
      <c r="E1184" t="s">
        <v>27</v>
      </c>
      <c r="F1184" t="s">
        <v>22</v>
      </c>
      <c r="G1184">
        <v>52</v>
      </c>
      <c r="H1184">
        <v>4.8</v>
      </c>
      <c r="I1184">
        <v>5.4</v>
      </c>
      <c r="J1184">
        <v>1</v>
      </c>
      <c r="K1184" t="s">
        <v>41</v>
      </c>
      <c r="L1184">
        <v>10</v>
      </c>
      <c r="M1184">
        <v>4.0999999999999996</v>
      </c>
      <c r="N1184">
        <v>2.7</v>
      </c>
    </row>
    <row r="1185" spans="1:14" x14ac:dyDescent="0.35">
      <c r="A1185">
        <v>1184</v>
      </c>
      <c r="B1185">
        <v>29</v>
      </c>
      <c r="C1185" t="s">
        <v>19</v>
      </c>
      <c r="D1185" t="s">
        <v>24</v>
      </c>
      <c r="E1185" t="s">
        <v>25</v>
      </c>
      <c r="F1185" t="s">
        <v>39</v>
      </c>
      <c r="G1185">
        <v>32</v>
      </c>
      <c r="H1185">
        <v>9</v>
      </c>
      <c r="I1185">
        <v>7.8</v>
      </c>
      <c r="J1185">
        <v>0</v>
      </c>
      <c r="K1185" t="s">
        <v>23</v>
      </c>
      <c r="L1185">
        <v>4.7</v>
      </c>
      <c r="M1185">
        <v>2.2999999999999998</v>
      </c>
      <c r="N1185">
        <v>6.6</v>
      </c>
    </row>
    <row r="1186" spans="1:14" x14ac:dyDescent="0.35">
      <c r="A1186">
        <v>1185</v>
      </c>
      <c r="B1186">
        <v>28</v>
      </c>
      <c r="C1186" t="s">
        <v>14</v>
      </c>
      <c r="D1186" t="s">
        <v>20</v>
      </c>
      <c r="E1186" t="s">
        <v>38</v>
      </c>
      <c r="F1186" t="s">
        <v>17</v>
      </c>
      <c r="G1186">
        <v>37</v>
      </c>
      <c r="H1186">
        <v>5.2</v>
      </c>
      <c r="I1186">
        <v>7.5</v>
      </c>
      <c r="J1186">
        <v>1</v>
      </c>
      <c r="K1186" t="s">
        <v>35</v>
      </c>
      <c r="L1186">
        <v>8.3000000000000007</v>
      </c>
      <c r="M1186">
        <v>2.6</v>
      </c>
      <c r="N1186">
        <v>4.5999999999999996</v>
      </c>
    </row>
    <row r="1187" spans="1:14" x14ac:dyDescent="0.35">
      <c r="A1187">
        <v>1186</v>
      </c>
      <c r="B1187">
        <v>34</v>
      </c>
      <c r="C1187" t="s">
        <v>14</v>
      </c>
      <c r="D1187" t="s">
        <v>26</v>
      </c>
      <c r="E1187" t="s">
        <v>31</v>
      </c>
      <c r="F1187" t="s">
        <v>17</v>
      </c>
      <c r="G1187">
        <v>52</v>
      </c>
      <c r="H1187">
        <v>5.8</v>
      </c>
      <c r="I1187">
        <v>7</v>
      </c>
      <c r="J1187">
        <v>1</v>
      </c>
      <c r="K1187" t="s">
        <v>18</v>
      </c>
      <c r="L1187">
        <v>10</v>
      </c>
      <c r="M1187">
        <v>5.9</v>
      </c>
      <c r="N1187">
        <v>3.5</v>
      </c>
    </row>
    <row r="1188" spans="1:14" x14ac:dyDescent="0.35">
      <c r="A1188">
        <v>1187</v>
      </c>
      <c r="B1188">
        <v>21</v>
      </c>
      <c r="C1188" t="s">
        <v>19</v>
      </c>
      <c r="D1188" t="s">
        <v>37</v>
      </c>
      <c r="E1188" t="s">
        <v>25</v>
      </c>
      <c r="F1188" t="s">
        <v>22</v>
      </c>
      <c r="G1188">
        <v>37</v>
      </c>
      <c r="H1188">
        <v>5.2</v>
      </c>
      <c r="I1188">
        <v>7.5</v>
      </c>
      <c r="J1188">
        <v>0</v>
      </c>
      <c r="K1188" t="s">
        <v>23</v>
      </c>
      <c r="L1188">
        <v>6.5</v>
      </c>
      <c r="M1188">
        <v>3.9</v>
      </c>
      <c r="N1188">
        <v>5.5</v>
      </c>
    </row>
    <row r="1189" spans="1:14" x14ac:dyDescent="0.35">
      <c r="A1189">
        <v>1188</v>
      </c>
      <c r="B1189">
        <v>44</v>
      </c>
      <c r="C1189" t="s">
        <v>19</v>
      </c>
      <c r="D1189" t="s">
        <v>32</v>
      </c>
      <c r="E1189" t="s">
        <v>25</v>
      </c>
      <c r="F1189" t="s">
        <v>22</v>
      </c>
      <c r="G1189">
        <v>43</v>
      </c>
      <c r="H1189">
        <v>5.2</v>
      </c>
      <c r="I1189">
        <v>6.9</v>
      </c>
      <c r="J1189">
        <v>0</v>
      </c>
      <c r="K1189" t="s">
        <v>23</v>
      </c>
      <c r="L1189">
        <v>10</v>
      </c>
      <c r="M1189">
        <v>3.8</v>
      </c>
      <c r="N1189">
        <v>3.5</v>
      </c>
    </row>
    <row r="1190" spans="1:14" x14ac:dyDescent="0.35">
      <c r="A1190">
        <v>1189</v>
      </c>
      <c r="B1190">
        <v>32</v>
      </c>
      <c r="C1190" t="s">
        <v>14</v>
      </c>
      <c r="D1190" t="s">
        <v>15</v>
      </c>
      <c r="E1190" t="s">
        <v>38</v>
      </c>
      <c r="F1190" t="s">
        <v>17</v>
      </c>
      <c r="G1190">
        <v>49</v>
      </c>
      <c r="H1190">
        <v>6</v>
      </c>
      <c r="I1190">
        <v>7.7</v>
      </c>
      <c r="J1190">
        <v>1</v>
      </c>
      <c r="K1190" t="s">
        <v>18</v>
      </c>
      <c r="L1190">
        <v>7</v>
      </c>
      <c r="M1190">
        <v>4.3</v>
      </c>
      <c r="N1190">
        <v>5.3</v>
      </c>
    </row>
    <row r="1191" spans="1:14" x14ac:dyDescent="0.35">
      <c r="A1191">
        <v>1190</v>
      </c>
      <c r="B1191">
        <v>53</v>
      </c>
      <c r="C1191" t="s">
        <v>19</v>
      </c>
      <c r="D1191" t="s">
        <v>24</v>
      </c>
      <c r="E1191" t="s">
        <v>25</v>
      </c>
      <c r="F1191" t="s">
        <v>22</v>
      </c>
      <c r="G1191">
        <v>37</v>
      </c>
      <c r="H1191">
        <v>7.3</v>
      </c>
      <c r="I1191">
        <v>9.9</v>
      </c>
      <c r="J1191">
        <v>0</v>
      </c>
      <c r="K1191" t="s">
        <v>23</v>
      </c>
      <c r="L1191">
        <v>3.2</v>
      </c>
      <c r="M1191">
        <v>2.4</v>
      </c>
      <c r="N1191">
        <v>8.3000000000000007</v>
      </c>
    </row>
    <row r="1192" spans="1:14" x14ac:dyDescent="0.35">
      <c r="A1192">
        <v>1191</v>
      </c>
      <c r="B1192">
        <v>53</v>
      </c>
      <c r="C1192" t="s">
        <v>14</v>
      </c>
      <c r="D1192" t="s">
        <v>36</v>
      </c>
      <c r="E1192" t="s">
        <v>25</v>
      </c>
      <c r="F1192" t="s">
        <v>39</v>
      </c>
      <c r="G1192">
        <v>45</v>
      </c>
      <c r="H1192">
        <v>6.4</v>
      </c>
      <c r="I1192">
        <v>8.6999999999999993</v>
      </c>
      <c r="J1192">
        <v>0</v>
      </c>
      <c r="K1192" t="s">
        <v>23</v>
      </c>
      <c r="L1192">
        <v>8.3000000000000007</v>
      </c>
      <c r="M1192">
        <v>6.3</v>
      </c>
      <c r="N1192">
        <v>5.2</v>
      </c>
    </row>
    <row r="1193" spans="1:14" x14ac:dyDescent="0.35">
      <c r="A1193">
        <v>1192</v>
      </c>
      <c r="B1193">
        <v>54</v>
      </c>
      <c r="C1193" t="s">
        <v>19</v>
      </c>
      <c r="D1193" t="s">
        <v>24</v>
      </c>
      <c r="E1193" t="s">
        <v>27</v>
      </c>
      <c r="F1193" t="s">
        <v>22</v>
      </c>
      <c r="G1193">
        <v>34</v>
      </c>
      <c r="H1193">
        <v>5.0999999999999996</v>
      </c>
      <c r="I1193">
        <v>7.7</v>
      </c>
      <c r="J1193">
        <v>0</v>
      </c>
      <c r="K1193" t="s">
        <v>23</v>
      </c>
      <c r="L1193">
        <v>4.4000000000000004</v>
      </c>
      <c r="M1193">
        <v>2.7</v>
      </c>
      <c r="N1193">
        <v>6.7</v>
      </c>
    </row>
    <row r="1194" spans="1:14" x14ac:dyDescent="0.35">
      <c r="A1194">
        <v>1193</v>
      </c>
      <c r="B1194">
        <v>57</v>
      </c>
      <c r="C1194" t="s">
        <v>19</v>
      </c>
      <c r="D1194" t="s">
        <v>34</v>
      </c>
      <c r="E1194" t="s">
        <v>21</v>
      </c>
      <c r="F1194" t="s">
        <v>22</v>
      </c>
      <c r="G1194">
        <v>40</v>
      </c>
      <c r="H1194">
        <v>6.2</v>
      </c>
      <c r="I1194">
        <v>8.8000000000000007</v>
      </c>
      <c r="J1194">
        <v>0</v>
      </c>
      <c r="K1194" t="s">
        <v>23</v>
      </c>
      <c r="L1194">
        <v>6.7</v>
      </c>
      <c r="M1194">
        <v>6.3</v>
      </c>
      <c r="N1194">
        <v>6</v>
      </c>
    </row>
    <row r="1195" spans="1:14" x14ac:dyDescent="0.35">
      <c r="A1195">
        <v>1194</v>
      </c>
      <c r="B1195">
        <v>22</v>
      </c>
      <c r="C1195" t="s">
        <v>19</v>
      </c>
      <c r="D1195" t="s">
        <v>32</v>
      </c>
      <c r="E1195" t="s">
        <v>27</v>
      </c>
      <c r="F1195" t="s">
        <v>17</v>
      </c>
      <c r="G1195">
        <v>47</v>
      </c>
      <c r="H1195">
        <v>4.0999999999999996</v>
      </c>
      <c r="I1195">
        <v>5</v>
      </c>
      <c r="J1195">
        <v>1</v>
      </c>
      <c r="K1195" t="s">
        <v>18</v>
      </c>
      <c r="L1195">
        <v>9.8000000000000007</v>
      </c>
      <c r="M1195">
        <v>5.5</v>
      </c>
      <c r="N1195">
        <v>2.6</v>
      </c>
    </row>
    <row r="1196" spans="1:14" x14ac:dyDescent="0.35">
      <c r="A1196">
        <v>1195</v>
      </c>
      <c r="B1196">
        <v>61</v>
      </c>
      <c r="C1196" t="s">
        <v>19</v>
      </c>
      <c r="D1196" t="s">
        <v>36</v>
      </c>
      <c r="E1196" t="s">
        <v>38</v>
      </c>
      <c r="F1196" t="s">
        <v>22</v>
      </c>
      <c r="G1196">
        <v>32</v>
      </c>
      <c r="H1196">
        <v>8</v>
      </c>
      <c r="I1196">
        <v>9.3000000000000007</v>
      </c>
      <c r="J1196">
        <v>0</v>
      </c>
      <c r="K1196" t="s">
        <v>23</v>
      </c>
      <c r="L1196">
        <v>5.4</v>
      </c>
      <c r="M1196">
        <v>3.3</v>
      </c>
      <c r="N1196">
        <v>7</v>
      </c>
    </row>
    <row r="1197" spans="1:14" x14ac:dyDescent="0.35">
      <c r="A1197">
        <v>1196</v>
      </c>
      <c r="B1197">
        <v>25</v>
      </c>
      <c r="C1197" t="s">
        <v>14</v>
      </c>
      <c r="D1197" t="s">
        <v>30</v>
      </c>
      <c r="E1197" t="s">
        <v>16</v>
      </c>
      <c r="F1197" t="s">
        <v>22</v>
      </c>
      <c r="G1197">
        <v>48</v>
      </c>
      <c r="H1197">
        <v>5.4</v>
      </c>
      <c r="I1197">
        <v>6.9</v>
      </c>
      <c r="J1197">
        <v>0</v>
      </c>
      <c r="K1197" t="s">
        <v>23</v>
      </c>
      <c r="L1197">
        <v>10</v>
      </c>
      <c r="M1197">
        <v>5</v>
      </c>
      <c r="N1197">
        <v>3.4</v>
      </c>
    </row>
    <row r="1198" spans="1:14" x14ac:dyDescent="0.35">
      <c r="A1198">
        <v>1197</v>
      </c>
      <c r="B1198">
        <v>38</v>
      </c>
      <c r="C1198" t="s">
        <v>14</v>
      </c>
      <c r="D1198" t="s">
        <v>20</v>
      </c>
      <c r="E1198" t="s">
        <v>38</v>
      </c>
      <c r="F1198" t="s">
        <v>22</v>
      </c>
      <c r="G1198">
        <v>44</v>
      </c>
      <c r="H1198">
        <v>5.5</v>
      </c>
      <c r="I1198">
        <v>7.4</v>
      </c>
      <c r="J1198">
        <v>1</v>
      </c>
      <c r="K1198" t="s">
        <v>18</v>
      </c>
      <c r="L1198">
        <v>5.9</v>
      </c>
      <c r="M1198">
        <v>4.3</v>
      </c>
      <c r="N1198">
        <v>5.7</v>
      </c>
    </row>
    <row r="1199" spans="1:14" x14ac:dyDescent="0.35">
      <c r="A1199">
        <v>1198</v>
      </c>
      <c r="B1199">
        <v>22</v>
      </c>
      <c r="C1199" t="s">
        <v>14</v>
      </c>
      <c r="D1199" t="s">
        <v>36</v>
      </c>
      <c r="E1199" t="s">
        <v>38</v>
      </c>
      <c r="F1199" t="s">
        <v>17</v>
      </c>
      <c r="G1199">
        <v>49</v>
      </c>
      <c r="H1199">
        <v>3.3</v>
      </c>
      <c r="I1199">
        <v>3.5</v>
      </c>
      <c r="J1199">
        <v>1</v>
      </c>
      <c r="K1199" t="s">
        <v>35</v>
      </c>
      <c r="L1199">
        <v>9.8000000000000007</v>
      </c>
      <c r="M1199">
        <v>5</v>
      </c>
      <c r="N1199">
        <v>1.8</v>
      </c>
    </row>
    <row r="1200" spans="1:14" x14ac:dyDescent="0.35">
      <c r="A1200">
        <v>1199</v>
      </c>
      <c r="B1200">
        <v>37</v>
      </c>
      <c r="C1200" t="s">
        <v>14</v>
      </c>
      <c r="D1200" t="s">
        <v>30</v>
      </c>
      <c r="E1200" t="s">
        <v>38</v>
      </c>
      <c r="F1200" t="s">
        <v>22</v>
      </c>
      <c r="G1200">
        <v>46</v>
      </c>
      <c r="H1200">
        <v>5.4</v>
      </c>
      <c r="I1200">
        <v>7.1</v>
      </c>
      <c r="J1200">
        <v>1</v>
      </c>
      <c r="K1200" t="s">
        <v>29</v>
      </c>
      <c r="L1200">
        <v>6.6</v>
      </c>
      <c r="M1200">
        <v>3.1</v>
      </c>
      <c r="N1200">
        <v>5.2</v>
      </c>
    </row>
    <row r="1201" spans="1:14" x14ac:dyDescent="0.35">
      <c r="A1201">
        <v>1200</v>
      </c>
      <c r="B1201">
        <v>58</v>
      </c>
      <c r="C1201" t="s">
        <v>19</v>
      </c>
      <c r="D1201" t="s">
        <v>30</v>
      </c>
      <c r="E1201" t="s">
        <v>38</v>
      </c>
      <c r="F1201" t="s">
        <v>22</v>
      </c>
      <c r="G1201">
        <v>55</v>
      </c>
      <c r="H1201">
        <v>8.6999999999999993</v>
      </c>
      <c r="I1201">
        <v>5.9</v>
      </c>
      <c r="J1201">
        <v>0</v>
      </c>
      <c r="K1201" t="s">
        <v>23</v>
      </c>
      <c r="L1201">
        <v>10</v>
      </c>
      <c r="M1201">
        <v>6.1</v>
      </c>
      <c r="N1201">
        <v>3</v>
      </c>
    </row>
    <row r="1202" spans="1:14" x14ac:dyDescent="0.35">
      <c r="A1202">
        <v>1201</v>
      </c>
      <c r="B1202">
        <v>28</v>
      </c>
      <c r="C1202" t="s">
        <v>14</v>
      </c>
      <c r="D1202" t="s">
        <v>30</v>
      </c>
      <c r="E1202" t="s">
        <v>25</v>
      </c>
      <c r="F1202" t="s">
        <v>17</v>
      </c>
      <c r="G1202">
        <v>46</v>
      </c>
      <c r="H1202">
        <v>7.1</v>
      </c>
      <c r="I1202">
        <v>9.1999999999999993</v>
      </c>
      <c r="J1202">
        <v>0</v>
      </c>
      <c r="K1202" t="s">
        <v>23</v>
      </c>
      <c r="L1202">
        <v>8.4</v>
      </c>
      <c r="M1202">
        <v>6</v>
      </c>
      <c r="N1202">
        <v>5.4</v>
      </c>
    </row>
    <row r="1203" spans="1:14" x14ac:dyDescent="0.35">
      <c r="A1203">
        <v>1202</v>
      </c>
      <c r="B1203">
        <v>31</v>
      </c>
      <c r="C1203" t="s">
        <v>14</v>
      </c>
      <c r="D1203" t="s">
        <v>34</v>
      </c>
      <c r="E1203" t="s">
        <v>38</v>
      </c>
      <c r="F1203" t="s">
        <v>22</v>
      </c>
      <c r="G1203">
        <v>41</v>
      </c>
      <c r="H1203">
        <v>7.9</v>
      </c>
      <c r="I1203">
        <v>8.6</v>
      </c>
      <c r="J1203">
        <v>0</v>
      </c>
      <c r="K1203" t="s">
        <v>23</v>
      </c>
      <c r="L1203">
        <v>7.3</v>
      </c>
      <c r="M1203">
        <v>5.7</v>
      </c>
      <c r="N1203">
        <v>5.7</v>
      </c>
    </row>
    <row r="1204" spans="1:14" x14ac:dyDescent="0.35">
      <c r="A1204">
        <v>1203</v>
      </c>
      <c r="B1204">
        <v>24</v>
      </c>
      <c r="C1204" t="s">
        <v>14</v>
      </c>
      <c r="D1204" t="s">
        <v>36</v>
      </c>
      <c r="E1204" t="s">
        <v>16</v>
      </c>
      <c r="F1204" t="s">
        <v>39</v>
      </c>
      <c r="G1204">
        <v>45</v>
      </c>
      <c r="H1204">
        <v>6.4</v>
      </c>
      <c r="I1204">
        <v>8.6</v>
      </c>
      <c r="J1204">
        <v>0</v>
      </c>
      <c r="K1204" t="s">
        <v>23</v>
      </c>
      <c r="L1204">
        <v>6.6</v>
      </c>
      <c r="M1204">
        <v>4</v>
      </c>
      <c r="N1204">
        <v>6</v>
      </c>
    </row>
    <row r="1205" spans="1:14" x14ac:dyDescent="0.35">
      <c r="A1205">
        <v>1204</v>
      </c>
      <c r="B1205">
        <v>22</v>
      </c>
      <c r="C1205" t="s">
        <v>40</v>
      </c>
      <c r="D1205" t="s">
        <v>33</v>
      </c>
      <c r="E1205" t="s">
        <v>38</v>
      </c>
      <c r="F1205" t="s">
        <v>22</v>
      </c>
      <c r="G1205">
        <v>49</v>
      </c>
      <c r="H1205">
        <v>3</v>
      </c>
      <c r="I1205">
        <v>3.1</v>
      </c>
      <c r="J1205">
        <v>1</v>
      </c>
      <c r="K1205" t="s">
        <v>28</v>
      </c>
      <c r="L1205">
        <v>7.7</v>
      </c>
      <c r="M1205">
        <v>5.9</v>
      </c>
      <c r="N1205">
        <v>2.7</v>
      </c>
    </row>
    <row r="1206" spans="1:14" x14ac:dyDescent="0.35">
      <c r="A1206">
        <v>1205</v>
      </c>
      <c r="B1206">
        <v>30</v>
      </c>
      <c r="C1206" t="s">
        <v>14</v>
      </c>
      <c r="D1206" t="s">
        <v>20</v>
      </c>
      <c r="E1206" t="s">
        <v>27</v>
      </c>
      <c r="F1206" t="s">
        <v>17</v>
      </c>
      <c r="G1206">
        <v>45</v>
      </c>
      <c r="H1206">
        <v>6.3</v>
      </c>
      <c r="I1206">
        <v>8.5</v>
      </c>
      <c r="J1206">
        <v>0</v>
      </c>
      <c r="K1206" t="s">
        <v>23</v>
      </c>
      <c r="L1206">
        <v>8.1</v>
      </c>
      <c r="M1206">
        <v>5.0999999999999996</v>
      </c>
      <c r="N1206">
        <v>5.2</v>
      </c>
    </row>
    <row r="1207" spans="1:14" x14ac:dyDescent="0.35">
      <c r="A1207">
        <v>1206</v>
      </c>
      <c r="B1207">
        <v>49</v>
      </c>
      <c r="C1207" t="s">
        <v>19</v>
      </c>
      <c r="D1207" t="s">
        <v>26</v>
      </c>
      <c r="E1207" t="s">
        <v>25</v>
      </c>
      <c r="F1207" t="s">
        <v>22</v>
      </c>
      <c r="G1207">
        <v>45</v>
      </c>
      <c r="H1207">
        <v>6.5</v>
      </c>
      <c r="I1207">
        <v>8.8000000000000007</v>
      </c>
      <c r="J1207">
        <v>0</v>
      </c>
      <c r="K1207" t="s">
        <v>23</v>
      </c>
      <c r="L1207">
        <v>10</v>
      </c>
      <c r="M1207">
        <v>5</v>
      </c>
      <c r="N1207">
        <v>4.4000000000000004</v>
      </c>
    </row>
    <row r="1208" spans="1:14" x14ac:dyDescent="0.35">
      <c r="A1208">
        <v>1207</v>
      </c>
      <c r="B1208">
        <v>23</v>
      </c>
      <c r="C1208" t="s">
        <v>14</v>
      </c>
      <c r="D1208" t="s">
        <v>24</v>
      </c>
      <c r="E1208" t="s">
        <v>27</v>
      </c>
      <c r="F1208" t="s">
        <v>17</v>
      </c>
      <c r="G1208">
        <v>39</v>
      </c>
      <c r="H1208">
        <v>7.5</v>
      </c>
      <c r="I1208">
        <v>9.3000000000000007</v>
      </c>
      <c r="J1208">
        <v>0</v>
      </c>
      <c r="K1208" t="s">
        <v>23</v>
      </c>
      <c r="L1208">
        <v>8.4</v>
      </c>
      <c r="M1208">
        <v>4.0999999999999996</v>
      </c>
      <c r="N1208">
        <v>5.5</v>
      </c>
    </row>
    <row r="1209" spans="1:14" x14ac:dyDescent="0.35">
      <c r="A1209">
        <v>1208</v>
      </c>
      <c r="B1209">
        <v>24</v>
      </c>
      <c r="C1209" t="s">
        <v>14</v>
      </c>
      <c r="D1209" t="s">
        <v>34</v>
      </c>
      <c r="E1209" t="s">
        <v>25</v>
      </c>
      <c r="F1209" t="s">
        <v>17</v>
      </c>
      <c r="G1209">
        <v>39</v>
      </c>
      <c r="H1209">
        <v>6.1</v>
      </c>
      <c r="I1209">
        <v>8.8000000000000007</v>
      </c>
      <c r="J1209">
        <v>0</v>
      </c>
      <c r="K1209" t="s">
        <v>23</v>
      </c>
      <c r="L1209">
        <v>6.5</v>
      </c>
      <c r="M1209">
        <v>5.3</v>
      </c>
      <c r="N1209">
        <v>6.1</v>
      </c>
    </row>
    <row r="1210" spans="1:14" x14ac:dyDescent="0.35">
      <c r="A1210">
        <v>1209</v>
      </c>
      <c r="B1210">
        <v>20</v>
      </c>
      <c r="C1210" t="s">
        <v>19</v>
      </c>
      <c r="D1210" t="s">
        <v>37</v>
      </c>
      <c r="E1210" t="s">
        <v>27</v>
      </c>
      <c r="F1210" t="s">
        <v>39</v>
      </c>
      <c r="G1210">
        <v>33</v>
      </c>
      <c r="H1210">
        <v>5</v>
      </c>
      <c r="I1210">
        <v>7.8</v>
      </c>
      <c r="J1210">
        <v>0</v>
      </c>
      <c r="K1210" t="s">
        <v>23</v>
      </c>
      <c r="L1210">
        <v>3.9</v>
      </c>
      <c r="M1210">
        <v>1.3</v>
      </c>
      <c r="N1210">
        <v>6.9</v>
      </c>
    </row>
    <row r="1211" spans="1:14" x14ac:dyDescent="0.35">
      <c r="A1211">
        <v>1210</v>
      </c>
      <c r="B1211">
        <v>46</v>
      </c>
      <c r="C1211" t="s">
        <v>19</v>
      </c>
      <c r="D1211" t="s">
        <v>26</v>
      </c>
      <c r="E1211" t="s">
        <v>31</v>
      </c>
      <c r="F1211" t="s">
        <v>22</v>
      </c>
      <c r="G1211">
        <v>58</v>
      </c>
      <c r="H1211">
        <v>6.1</v>
      </c>
      <c r="I1211">
        <v>6.8</v>
      </c>
      <c r="J1211">
        <v>1</v>
      </c>
      <c r="K1211" t="s">
        <v>29</v>
      </c>
      <c r="L1211">
        <v>10</v>
      </c>
      <c r="M1211">
        <v>7</v>
      </c>
      <c r="N1211">
        <v>3.4</v>
      </c>
    </row>
    <row r="1212" spans="1:14" x14ac:dyDescent="0.35">
      <c r="A1212">
        <v>1211</v>
      </c>
      <c r="B1212">
        <v>47</v>
      </c>
      <c r="C1212" t="s">
        <v>19</v>
      </c>
      <c r="D1212" t="s">
        <v>20</v>
      </c>
      <c r="E1212" t="s">
        <v>21</v>
      </c>
      <c r="F1212" t="s">
        <v>22</v>
      </c>
      <c r="G1212">
        <v>35</v>
      </c>
      <c r="H1212">
        <v>5.7</v>
      </c>
      <c r="I1212">
        <v>8.5</v>
      </c>
      <c r="J1212">
        <v>1</v>
      </c>
      <c r="K1212" t="s">
        <v>35</v>
      </c>
      <c r="L1212">
        <v>6.9</v>
      </c>
      <c r="M1212">
        <v>4.4000000000000004</v>
      </c>
      <c r="N1212">
        <v>5.8</v>
      </c>
    </row>
    <row r="1213" spans="1:14" x14ac:dyDescent="0.35">
      <c r="A1213">
        <v>1212</v>
      </c>
      <c r="B1213">
        <v>48</v>
      </c>
      <c r="C1213" t="s">
        <v>19</v>
      </c>
      <c r="D1213" t="s">
        <v>34</v>
      </c>
      <c r="E1213" t="s">
        <v>21</v>
      </c>
      <c r="F1213" t="s">
        <v>17</v>
      </c>
      <c r="G1213">
        <v>39</v>
      </c>
      <c r="H1213">
        <v>7</v>
      </c>
      <c r="I1213">
        <v>10</v>
      </c>
      <c r="J1213">
        <v>0</v>
      </c>
      <c r="K1213" t="s">
        <v>23</v>
      </c>
      <c r="L1213">
        <v>6.3</v>
      </c>
      <c r="M1213">
        <v>3.4</v>
      </c>
      <c r="N1213">
        <v>6.8</v>
      </c>
    </row>
    <row r="1214" spans="1:14" x14ac:dyDescent="0.35">
      <c r="A1214">
        <v>1213</v>
      </c>
      <c r="B1214">
        <v>37</v>
      </c>
      <c r="C1214" t="s">
        <v>14</v>
      </c>
      <c r="D1214" t="s">
        <v>26</v>
      </c>
      <c r="E1214" t="s">
        <v>25</v>
      </c>
      <c r="F1214" t="s">
        <v>22</v>
      </c>
      <c r="G1214">
        <v>39</v>
      </c>
      <c r="H1214">
        <v>6.1</v>
      </c>
      <c r="I1214">
        <v>8.6999999999999993</v>
      </c>
      <c r="J1214">
        <v>1</v>
      </c>
      <c r="K1214" t="s">
        <v>18</v>
      </c>
      <c r="L1214">
        <v>5.4</v>
      </c>
      <c r="M1214">
        <v>2.9</v>
      </c>
      <c r="N1214">
        <v>6.6</v>
      </c>
    </row>
    <row r="1215" spans="1:14" x14ac:dyDescent="0.35">
      <c r="A1215">
        <v>1214</v>
      </c>
      <c r="B1215">
        <v>31</v>
      </c>
      <c r="C1215" t="s">
        <v>14</v>
      </c>
      <c r="D1215" t="s">
        <v>24</v>
      </c>
      <c r="E1215" t="s">
        <v>31</v>
      </c>
      <c r="F1215" t="s">
        <v>22</v>
      </c>
      <c r="G1215">
        <v>52</v>
      </c>
      <c r="H1215">
        <v>4.7</v>
      </c>
      <c r="I1215">
        <v>5.4</v>
      </c>
      <c r="J1215">
        <v>1</v>
      </c>
      <c r="K1215" t="s">
        <v>18</v>
      </c>
      <c r="L1215">
        <v>10</v>
      </c>
      <c r="M1215">
        <v>4.8</v>
      </c>
      <c r="N1215">
        <v>2.7</v>
      </c>
    </row>
    <row r="1216" spans="1:14" x14ac:dyDescent="0.35">
      <c r="A1216">
        <v>1215</v>
      </c>
      <c r="B1216">
        <v>32</v>
      </c>
      <c r="C1216" t="s">
        <v>19</v>
      </c>
      <c r="D1216" t="s">
        <v>30</v>
      </c>
      <c r="E1216" t="s">
        <v>16</v>
      </c>
      <c r="F1216" t="s">
        <v>39</v>
      </c>
      <c r="G1216">
        <v>42</v>
      </c>
      <c r="H1216">
        <v>7.1</v>
      </c>
      <c r="I1216">
        <v>9.6999999999999993</v>
      </c>
      <c r="J1216">
        <v>1</v>
      </c>
      <c r="K1216" t="s">
        <v>35</v>
      </c>
      <c r="L1216">
        <v>6.4</v>
      </c>
      <c r="M1216">
        <v>5</v>
      </c>
      <c r="N1216">
        <v>6.7</v>
      </c>
    </row>
    <row r="1217" spans="1:14" x14ac:dyDescent="0.35">
      <c r="A1217">
        <v>1216</v>
      </c>
      <c r="B1217">
        <v>60</v>
      </c>
      <c r="C1217" t="s">
        <v>14</v>
      </c>
      <c r="D1217" t="s">
        <v>32</v>
      </c>
      <c r="E1217" t="s">
        <v>31</v>
      </c>
      <c r="F1217" t="s">
        <v>22</v>
      </c>
      <c r="G1217">
        <v>54</v>
      </c>
      <c r="H1217">
        <v>5.0999999999999996</v>
      </c>
      <c r="I1217">
        <v>5.7</v>
      </c>
      <c r="J1217">
        <v>1</v>
      </c>
      <c r="K1217" t="s">
        <v>35</v>
      </c>
      <c r="L1217">
        <v>9.1999999999999993</v>
      </c>
      <c r="M1217">
        <v>5.4</v>
      </c>
      <c r="N1217">
        <v>3.3</v>
      </c>
    </row>
    <row r="1218" spans="1:14" x14ac:dyDescent="0.35">
      <c r="A1218">
        <v>1217</v>
      </c>
      <c r="B1218">
        <v>21</v>
      </c>
      <c r="C1218" t="s">
        <v>19</v>
      </c>
      <c r="D1218" t="s">
        <v>30</v>
      </c>
      <c r="E1218" t="s">
        <v>25</v>
      </c>
      <c r="F1218" t="s">
        <v>39</v>
      </c>
      <c r="G1218">
        <v>39</v>
      </c>
      <c r="H1218">
        <v>5.7</v>
      </c>
      <c r="I1218">
        <v>8.1999999999999993</v>
      </c>
      <c r="J1218">
        <v>1</v>
      </c>
      <c r="K1218" t="s">
        <v>18</v>
      </c>
      <c r="L1218">
        <v>5.9</v>
      </c>
      <c r="M1218">
        <v>3.4</v>
      </c>
      <c r="N1218">
        <v>6.1</v>
      </c>
    </row>
    <row r="1219" spans="1:14" x14ac:dyDescent="0.35">
      <c r="A1219">
        <v>1218</v>
      </c>
      <c r="B1219">
        <v>56</v>
      </c>
      <c r="C1219" t="s">
        <v>19</v>
      </c>
      <c r="D1219" t="s">
        <v>20</v>
      </c>
      <c r="E1219" t="s">
        <v>31</v>
      </c>
      <c r="F1219" t="s">
        <v>22</v>
      </c>
      <c r="G1219">
        <v>47</v>
      </c>
      <c r="H1219">
        <v>5.5</v>
      </c>
      <c r="I1219">
        <v>7.1</v>
      </c>
      <c r="J1219">
        <v>0</v>
      </c>
      <c r="K1219" t="s">
        <v>23</v>
      </c>
      <c r="L1219">
        <v>9</v>
      </c>
      <c r="M1219">
        <v>4.4000000000000004</v>
      </c>
      <c r="N1219">
        <v>4</v>
      </c>
    </row>
    <row r="1220" spans="1:14" x14ac:dyDescent="0.35">
      <c r="A1220">
        <v>1219</v>
      </c>
      <c r="B1220">
        <v>64</v>
      </c>
      <c r="C1220" t="s">
        <v>14</v>
      </c>
      <c r="D1220" t="s">
        <v>24</v>
      </c>
      <c r="E1220" t="s">
        <v>16</v>
      </c>
      <c r="F1220" t="s">
        <v>17</v>
      </c>
      <c r="G1220">
        <v>38</v>
      </c>
      <c r="H1220">
        <v>6.6</v>
      </c>
      <c r="I1220">
        <v>9.5</v>
      </c>
      <c r="J1220">
        <v>0</v>
      </c>
      <c r="K1220" t="s">
        <v>23</v>
      </c>
      <c r="L1220">
        <v>5.4</v>
      </c>
      <c r="M1220">
        <v>4.2</v>
      </c>
      <c r="N1220">
        <v>7.1</v>
      </c>
    </row>
    <row r="1221" spans="1:14" x14ac:dyDescent="0.35">
      <c r="A1221">
        <v>1220</v>
      </c>
      <c r="B1221">
        <v>35</v>
      </c>
      <c r="C1221" t="s">
        <v>19</v>
      </c>
      <c r="D1221" t="s">
        <v>26</v>
      </c>
      <c r="E1221" t="s">
        <v>25</v>
      </c>
      <c r="F1221" t="s">
        <v>22</v>
      </c>
      <c r="G1221">
        <v>62</v>
      </c>
      <c r="H1221">
        <v>4.0999999999999996</v>
      </c>
      <c r="I1221">
        <v>3.5</v>
      </c>
      <c r="J1221">
        <v>1</v>
      </c>
      <c r="K1221" t="s">
        <v>35</v>
      </c>
      <c r="L1221">
        <v>10</v>
      </c>
      <c r="M1221">
        <v>8</v>
      </c>
      <c r="N1221">
        <v>1.8</v>
      </c>
    </row>
    <row r="1222" spans="1:14" x14ac:dyDescent="0.35">
      <c r="A1222">
        <v>1221</v>
      </c>
      <c r="B1222">
        <v>43</v>
      </c>
      <c r="C1222" t="s">
        <v>14</v>
      </c>
      <c r="D1222" t="s">
        <v>15</v>
      </c>
      <c r="E1222" t="s">
        <v>21</v>
      </c>
      <c r="F1222" t="s">
        <v>22</v>
      </c>
      <c r="G1222">
        <v>35</v>
      </c>
      <c r="H1222">
        <v>6.2</v>
      </c>
      <c r="I1222">
        <v>9.4</v>
      </c>
      <c r="J1222">
        <v>1</v>
      </c>
      <c r="K1222" t="s">
        <v>29</v>
      </c>
      <c r="L1222">
        <v>5.2</v>
      </c>
      <c r="M1222">
        <v>7</v>
      </c>
      <c r="N1222">
        <v>7.1</v>
      </c>
    </row>
    <row r="1223" spans="1:14" x14ac:dyDescent="0.35">
      <c r="A1223">
        <v>1222</v>
      </c>
      <c r="B1223">
        <v>54</v>
      </c>
      <c r="C1223" t="s">
        <v>14</v>
      </c>
      <c r="D1223" t="s">
        <v>32</v>
      </c>
      <c r="E1223" t="s">
        <v>38</v>
      </c>
      <c r="F1223" t="s">
        <v>39</v>
      </c>
      <c r="G1223">
        <v>47</v>
      </c>
      <c r="H1223">
        <v>7.8</v>
      </c>
      <c r="I1223">
        <v>8.1</v>
      </c>
      <c r="J1223">
        <v>0</v>
      </c>
      <c r="K1223" t="s">
        <v>23</v>
      </c>
      <c r="L1223">
        <v>7.4</v>
      </c>
      <c r="M1223">
        <v>5.7</v>
      </c>
      <c r="N1223">
        <v>5.3</v>
      </c>
    </row>
    <row r="1224" spans="1:14" x14ac:dyDescent="0.35">
      <c r="A1224">
        <v>1223</v>
      </c>
      <c r="B1224">
        <v>41</v>
      </c>
      <c r="C1224" t="s">
        <v>14</v>
      </c>
      <c r="D1224" t="s">
        <v>30</v>
      </c>
      <c r="E1224" t="s">
        <v>31</v>
      </c>
      <c r="F1224" t="s">
        <v>22</v>
      </c>
      <c r="G1224">
        <v>50</v>
      </c>
      <c r="H1224">
        <v>6.3</v>
      </c>
      <c r="I1224">
        <v>8</v>
      </c>
      <c r="J1224">
        <v>1</v>
      </c>
      <c r="K1224" t="s">
        <v>18</v>
      </c>
      <c r="L1224">
        <v>10</v>
      </c>
      <c r="M1224">
        <v>4.4000000000000004</v>
      </c>
      <c r="N1224">
        <v>4</v>
      </c>
    </row>
    <row r="1225" spans="1:14" x14ac:dyDescent="0.35">
      <c r="A1225">
        <v>1224</v>
      </c>
      <c r="B1225">
        <v>55</v>
      </c>
      <c r="C1225" t="s">
        <v>19</v>
      </c>
      <c r="D1225" t="s">
        <v>33</v>
      </c>
      <c r="E1225" t="s">
        <v>21</v>
      </c>
      <c r="F1225" t="s">
        <v>39</v>
      </c>
      <c r="G1225">
        <v>48</v>
      </c>
      <c r="H1225">
        <v>5.2</v>
      </c>
      <c r="I1225">
        <v>6.5</v>
      </c>
      <c r="J1225">
        <v>0</v>
      </c>
      <c r="K1225" t="s">
        <v>23</v>
      </c>
      <c r="L1225">
        <v>10</v>
      </c>
      <c r="M1225">
        <v>6.2</v>
      </c>
      <c r="N1225">
        <v>3.2</v>
      </c>
    </row>
    <row r="1226" spans="1:14" x14ac:dyDescent="0.35">
      <c r="A1226">
        <v>1225</v>
      </c>
      <c r="B1226">
        <v>30</v>
      </c>
      <c r="C1226" t="s">
        <v>14</v>
      </c>
      <c r="D1226" t="s">
        <v>26</v>
      </c>
      <c r="E1226" t="s">
        <v>21</v>
      </c>
      <c r="F1226" t="s">
        <v>17</v>
      </c>
      <c r="G1226">
        <v>43</v>
      </c>
      <c r="H1226">
        <v>5.7</v>
      </c>
      <c r="I1226">
        <v>7.7</v>
      </c>
      <c r="J1226">
        <v>1</v>
      </c>
      <c r="K1226" t="s">
        <v>35</v>
      </c>
      <c r="L1226">
        <v>6.5</v>
      </c>
      <c r="M1226">
        <v>3.3</v>
      </c>
      <c r="N1226">
        <v>5.6</v>
      </c>
    </row>
    <row r="1227" spans="1:14" x14ac:dyDescent="0.35">
      <c r="A1227">
        <v>1226</v>
      </c>
      <c r="B1227">
        <v>48</v>
      </c>
      <c r="C1227" t="s">
        <v>19</v>
      </c>
      <c r="D1227" t="s">
        <v>30</v>
      </c>
      <c r="E1227" t="s">
        <v>27</v>
      </c>
      <c r="F1227" t="s">
        <v>22</v>
      </c>
      <c r="G1227">
        <v>43</v>
      </c>
      <c r="H1227">
        <v>6.6</v>
      </c>
      <c r="I1227">
        <v>9.1999999999999993</v>
      </c>
      <c r="J1227">
        <v>0</v>
      </c>
      <c r="K1227" t="s">
        <v>23</v>
      </c>
      <c r="L1227">
        <v>5.8</v>
      </c>
      <c r="M1227">
        <v>3.7</v>
      </c>
      <c r="N1227">
        <v>6.7</v>
      </c>
    </row>
    <row r="1228" spans="1:14" x14ac:dyDescent="0.35">
      <c r="A1228">
        <v>1227</v>
      </c>
      <c r="B1228">
        <v>54</v>
      </c>
      <c r="C1228" t="s">
        <v>19</v>
      </c>
      <c r="D1228" t="s">
        <v>26</v>
      </c>
      <c r="E1228" t="s">
        <v>16</v>
      </c>
      <c r="F1228" t="s">
        <v>39</v>
      </c>
      <c r="G1228">
        <v>45</v>
      </c>
      <c r="H1228">
        <v>7</v>
      </c>
      <c r="I1228">
        <v>9.4</v>
      </c>
      <c r="J1228">
        <v>0</v>
      </c>
      <c r="K1228" t="s">
        <v>23</v>
      </c>
      <c r="L1228">
        <v>6.8</v>
      </c>
      <c r="M1228">
        <v>5.9</v>
      </c>
      <c r="N1228">
        <v>6.3</v>
      </c>
    </row>
    <row r="1229" spans="1:14" x14ac:dyDescent="0.35">
      <c r="A1229">
        <v>1228</v>
      </c>
      <c r="B1229">
        <v>34</v>
      </c>
      <c r="C1229" t="s">
        <v>19</v>
      </c>
      <c r="D1229" t="s">
        <v>32</v>
      </c>
      <c r="E1229" t="s">
        <v>38</v>
      </c>
      <c r="F1229" t="s">
        <v>22</v>
      </c>
      <c r="G1229">
        <v>43</v>
      </c>
      <c r="H1229">
        <v>8.5</v>
      </c>
      <c r="I1229">
        <v>7.5</v>
      </c>
      <c r="J1229">
        <v>0</v>
      </c>
      <c r="K1229" t="s">
        <v>23</v>
      </c>
      <c r="L1229">
        <v>7.7</v>
      </c>
      <c r="M1229">
        <v>4.3</v>
      </c>
      <c r="N1229">
        <v>4.9000000000000004</v>
      </c>
    </row>
    <row r="1230" spans="1:14" x14ac:dyDescent="0.35">
      <c r="A1230">
        <v>1229</v>
      </c>
      <c r="B1230">
        <v>50</v>
      </c>
      <c r="C1230" t="s">
        <v>19</v>
      </c>
      <c r="D1230" t="s">
        <v>20</v>
      </c>
      <c r="E1230" t="s">
        <v>31</v>
      </c>
      <c r="F1230" t="s">
        <v>17</v>
      </c>
      <c r="G1230">
        <v>52</v>
      </c>
      <c r="H1230">
        <v>3.8</v>
      </c>
      <c r="I1230">
        <v>3.9</v>
      </c>
      <c r="J1230">
        <v>1</v>
      </c>
      <c r="K1230" t="s">
        <v>28</v>
      </c>
      <c r="L1230">
        <v>9.1</v>
      </c>
      <c r="M1230">
        <v>4.7</v>
      </c>
      <c r="N1230">
        <v>2.4</v>
      </c>
    </row>
    <row r="1231" spans="1:14" x14ac:dyDescent="0.35">
      <c r="A1231">
        <v>1230</v>
      </c>
      <c r="B1231">
        <v>61</v>
      </c>
      <c r="C1231" t="s">
        <v>14</v>
      </c>
      <c r="D1231" t="s">
        <v>37</v>
      </c>
      <c r="E1231" t="s">
        <v>21</v>
      </c>
      <c r="F1231" t="s">
        <v>22</v>
      </c>
      <c r="G1231">
        <v>62</v>
      </c>
      <c r="H1231">
        <v>6.6</v>
      </c>
      <c r="I1231">
        <v>7.2</v>
      </c>
      <c r="J1231">
        <v>1</v>
      </c>
      <c r="K1231" t="s">
        <v>35</v>
      </c>
      <c r="L1231">
        <v>9.8000000000000007</v>
      </c>
      <c r="M1231">
        <v>4.7</v>
      </c>
      <c r="N1231">
        <v>3.7</v>
      </c>
    </row>
    <row r="1232" spans="1:14" x14ac:dyDescent="0.35">
      <c r="A1232">
        <v>1231</v>
      </c>
      <c r="B1232">
        <v>60</v>
      </c>
      <c r="C1232" t="s">
        <v>14</v>
      </c>
      <c r="D1232" t="s">
        <v>30</v>
      </c>
      <c r="E1232" t="s">
        <v>21</v>
      </c>
      <c r="F1232" t="s">
        <v>39</v>
      </c>
      <c r="G1232">
        <v>40</v>
      </c>
      <c r="H1232">
        <v>6.5</v>
      </c>
      <c r="I1232">
        <v>9.1999999999999993</v>
      </c>
      <c r="J1232">
        <v>1</v>
      </c>
      <c r="K1232" t="s">
        <v>18</v>
      </c>
      <c r="L1232">
        <v>6</v>
      </c>
      <c r="M1232">
        <v>3</v>
      </c>
      <c r="N1232">
        <v>6.6</v>
      </c>
    </row>
    <row r="1233" spans="1:14" x14ac:dyDescent="0.35">
      <c r="A1233">
        <v>1232</v>
      </c>
      <c r="B1233">
        <v>62</v>
      </c>
      <c r="C1233" t="s">
        <v>14</v>
      </c>
      <c r="D1233" t="s">
        <v>26</v>
      </c>
      <c r="E1233" t="s">
        <v>16</v>
      </c>
      <c r="F1233" t="s">
        <v>17</v>
      </c>
      <c r="G1233">
        <v>34</v>
      </c>
      <c r="H1233">
        <v>6.1</v>
      </c>
      <c r="I1233">
        <v>9.1999999999999993</v>
      </c>
      <c r="J1233">
        <v>0</v>
      </c>
      <c r="K1233" t="s">
        <v>23</v>
      </c>
      <c r="L1233">
        <v>5.4</v>
      </c>
      <c r="M1233">
        <v>3.5</v>
      </c>
      <c r="N1233">
        <v>6.9</v>
      </c>
    </row>
    <row r="1234" spans="1:14" x14ac:dyDescent="0.35">
      <c r="A1234">
        <v>1233</v>
      </c>
      <c r="B1234">
        <v>35</v>
      </c>
      <c r="C1234" t="s">
        <v>19</v>
      </c>
      <c r="D1234" t="s">
        <v>37</v>
      </c>
      <c r="E1234" t="s">
        <v>38</v>
      </c>
      <c r="F1234" t="s">
        <v>22</v>
      </c>
      <c r="G1234">
        <v>44</v>
      </c>
      <c r="H1234">
        <v>6.7</v>
      </c>
      <c r="I1234">
        <v>9.1999999999999993</v>
      </c>
      <c r="J1234">
        <v>0</v>
      </c>
      <c r="K1234" t="s">
        <v>23</v>
      </c>
      <c r="L1234">
        <v>8.6999999999999993</v>
      </c>
      <c r="M1234">
        <v>5.8</v>
      </c>
      <c r="N1234">
        <v>5.2</v>
      </c>
    </row>
    <row r="1235" spans="1:14" x14ac:dyDescent="0.35">
      <c r="A1235">
        <v>1234</v>
      </c>
      <c r="B1235">
        <v>29</v>
      </c>
      <c r="C1235" t="s">
        <v>40</v>
      </c>
      <c r="D1235" t="s">
        <v>37</v>
      </c>
      <c r="E1235" t="s">
        <v>38</v>
      </c>
      <c r="F1235" t="s">
        <v>17</v>
      </c>
      <c r="G1235">
        <v>65</v>
      </c>
      <c r="H1235">
        <v>5.9</v>
      </c>
      <c r="I1235">
        <v>5.8</v>
      </c>
      <c r="J1235">
        <v>1</v>
      </c>
      <c r="K1235" t="s">
        <v>35</v>
      </c>
      <c r="L1235">
        <v>10</v>
      </c>
      <c r="M1235">
        <v>6.1</v>
      </c>
      <c r="N1235">
        <v>2.9</v>
      </c>
    </row>
    <row r="1236" spans="1:14" x14ac:dyDescent="0.35">
      <c r="A1236">
        <v>1235</v>
      </c>
      <c r="B1236">
        <v>51</v>
      </c>
      <c r="C1236" t="s">
        <v>19</v>
      </c>
      <c r="D1236" t="s">
        <v>33</v>
      </c>
      <c r="E1236" t="s">
        <v>21</v>
      </c>
      <c r="F1236" t="s">
        <v>22</v>
      </c>
      <c r="G1236">
        <v>38</v>
      </c>
      <c r="H1236">
        <v>4.7</v>
      </c>
      <c r="I1236">
        <v>6.8</v>
      </c>
      <c r="J1236">
        <v>1</v>
      </c>
      <c r="K1236" t="s">
        <v>18</v>
      </c>
      <c r="L1236">
        <v>5.0999999999999996</v>
      </c>
      <c r="M1236">
        <v>4</v>
      </c>
      <c r="N1236">
        <v>5.8</v>
      </c>
    </row>
    <row r="1237" spans="1:14" x14ac:dyDescent="0.35">
      <c r="A1237">
        <v>1236</v>
      </c>
      <c r="B1237">
        <v>21</v>
      </c>
      <c r="C1237" t="s">
        <v>19</v>
      </c>
      <c r="D1237" t="s">
        <v>37</v>
      </c>
      <c r="E1237" t="s">
        <v>21</v>
      </c>
      <c r="F1237" t="s">
        <v>22</v>
      </c>
      <c r="G1237">
        <v>58</v>
      </c>
      <c r="H1237">
        <v>6.5</v>
      </c>
      <c r="I1237">
        <v>7.5</v>
      </c>
      <c r="J1237">
        <v>0</v>
      </c>
      <c r="K1237" t="s">
        <v>23</v>
      </c>
      <c r="L1237">
        <v>9.8000000000000007</v>
      </c>
      <c r="M1237">
        <v>6.7</v>
      </c>
      <c r="N1237">
        <v>3.8</v>
      </c>
    </row>
    <row r="1238" spans="1:14" x14ac:dyDescent="0.35">
      <c r="A1238">
        <v>1237</v>
      </c>
      <c r="B1238">
        <v>43</v>
      </c>
      <c r="C1238" t="s">
        <v>19</v>
      </c>
      <c r="D1238" t="s">
        <v>32</v>
      </c>
      <c r="E1238" t="s">
        <v>21</v>
      </c>
      <c r="F1238" t="s">
        <v>22</v>
      </c>
      <c r="G1238">
        <v>58</v>
      </c>
      <c r="H1238">
        <v>7.2</v>
      </c>
      <c r="I1238">
        <v>7.9</v>
      </c>
      <c r="J1238">
        <v>1</v>
      </c>
      <c r="K1238" t="s">
        <v>35</v>
      </c>
      <c r="L1238">
        <v>10</v>
      </c>
      <c r="M1238">
        <v>3.3</v>
      </c>
      <c r="N1238">
        <v>4</v>
      </c>
    </row>
    <row r="1239" spans="1:14" x14ac:dyDescent="0.35">
      <c r="A1239">
        <v>1238</v>
      </c>
      <c r="B1239">
        <v>42</v>
      </c>
      <c r="C1239" t="s">
        <v>14</v>
      </c>
      <c r="D1239" t="s">
        <v>24</v>
      </c>
      <c r="E1239" t="s">
        <v>21</v>
      </c>
      <c r="F1239" t="s">
        <v>22</v>
      </c>
      <c r="G1239">
        <v>40</v>
      </c>
      <c r="H1239">
        <v>6.1</v>
      </c>
      <c r="I1239">
        <v>8.6999999999999993</v>
      </c>
      <c r="J1239">
        <v>1</v>
      </c>
      <c r="K1239" t="s">
        <v>28</v>
      </c>
      <c r="L1239">
        <v>4.8</v>
      </c>
      <c r="M1239">
        <v>3.7</v>
      </c>
      <c r="N1239">
        <v>6.9</v>
      </c>
    </row>
    <row r="1240" spans="1:14" x14ac:dyDescent="0.35">
      <c r="A1240">
        <v>1239</v>
      </c>
      <c r="B1240">
        <v>21</v>
      </c>
      <c r="C1240" t="s">
        <v>19</v>
      </c>
      <c r="D1240" t="s">
        <v>37</v>
      </c>
      <c r="E1240" t="s">
        <v>27</v>
      </c>
      <c r="F1240" t="s">
        <v>22</v>
      </c>
      <c r="G1240">
        <v>49</v>
      </c>
      <c r="H1240">
        <v>7.8</v>
      </c>
      <c r="I1240">
        <v>7.9</v>
      </c>
      <c r="J1240">
        <v>0</v>
      </c>
      <c r="K1240" t="s">
        <v>23</v>
      </c>
      <c r="L1240">
        <v>7.4</v>
      </c>
      <c r="M1240">
        <v>3.6</v>
      </c>
      <c r="N1240">
        <v>5.2</v>
      </c>
    </row>
    <row r="1241" spans="1:14" x14ac:dyDescent="0.35">
      <c r="A1241">
        <v>1240</v>
      </c>
      <c r="B1241">
        <v>57</v>
      </c>
      <c r="C1241" t="s">
        <v>19</v>
      </c>
      <c r="D1241" t="s">
        <v>15</v>
      </c>
      <c r="E1241" t="s">
        <v>27</v>
      </c>
      <c r="F1241" t="s">
        <v>22</v>
      </c>
      <c r="G1241">
        <v>58</v>
      </c>
      <c r="H1241">
        <v>5.8</v>
      </c>
      <c r="I1241">
        <v>6.5</v>
      </c>
      <c r="J1241">
        <v>1</v>
      </c>
      <c r="K1241" t="s">
        <v>18</v>
      </c>
      <c r="L1241">
        <v>9.6999999999999993</v>
      </c>
      <c r="M1241">
        <v>7.6</v>
      </c>
      <c r="N1241">
        <v>3.4</v>
      </c>
    </row>
    <row r="1242" spans="1:14" x14ac:dyDescent="0.35">
      <c r="A1242">
        <v>1241</v>
      </c>
      <c r="B1242">
        <v>50</v>
      </c>
      <c r="C1242" t="s">
        <v>14</v>
      </c>
      <c r="D1242" t="s">
        <v>26</v>
      </c>
      <c r="E1242" t="s">
        <v>38</v>
      </c>
      <c r="F1242" t="s">
        <v>22</v>
      </c>
      <c r="G1242">
        <v>41</v>
      </c>
      <c r="H1242">
        <v>6.9</v>
      </c>
      <c r="I1242">
        <v>9.6999999999999993</v>
      </c>
      <c r="J1242">
        <v>0</v>
      </c>
      <c r="K1242" t="s">
        <v>23</v>
      </c>
      <c r="L1242">
        <v>7</v>
      </c>
      <c r="M1242">
        <v>4</v>
      </c>
      <c r="N1242">
        <v>6.4</v>
      </c>
    </row>
    <row r="1243" spans="1:14" x14ac:dyDescent="0.35">
      <c r="A1243">
        <v>1242</v>
      </c>
      <c r="B1243">
        <v>59</v>
      </c>
      <c r="C1243" t="s">
        <v>40</v>
      </c>
      <c r="D1243" t="s">
        <v>37</v>
      </c>
      <c r="E1243" t="s">
        <v>25</v>
      </c>
      <c r="F1243" t="s">
        <v>22</v>
      </c>
      <c r="G1243">
        <v>43</v>
      </c>
      <c r="H1243">
        <v>3.8</v>
      </c>
      <c r="I1243">
        <v>4.9000000000000004</v>
      </c>
      <c r="J1243">
        <v>1</v>
      </c>
      <c r="K1243" t="s">
        <v>18</v>
      </c>
      <c r="L1243">
        <v>5.8</v>
      </c>
      <c r="M1243">
        <v>4.8</v>
      </c>
      <c r="N1243">
        <v>4.5999999999999996</v>
      </c>
    </row>
    <row r="1244" spans="1:14" x14ac:dyDescent="0.35">
      <c r="A1244">
        <v>1243</v>
      </c>
      <c r="B1244">
        <v>45</v>
      </c>
      <c r="C1244" t="s">
        <v>14</v>
      </c>
      <c r="D1244" t="s">
        <v>36</v>
      </c>
      <c r="E1244" t="s">
        <v>31</v>
      </c>
      <c r="F1244" t="s">
        <v>22</v>
      </c>
      <c r="G1244">
        <v>40</v>
      </c>
      <c r="H1244">
        <v>9</v>
      </c>
      <c r="I1244">
        <v>7</v>
      </c>
      <c r="J1244">
        <v>0</v>
      </c>
      <c r="K1244" t="s">
        <v>23</v>
      </c>
      <c r="L1244">
        <v>7.5</v>
      </c>
      <c r="M1244">
        <v>5.7</v>
      </c>
      <c r="N1244">
        <v>4.8</v>
      </c>
    </row>
    <row r="1245" spans="1:14" x14ac:dyDescent="0.35">
      <c r="A1245">
        <v>1244</v>
      </c>
      <c r="B1245">
        <v>48</v>
      </c>
      <c r="C1245" t="s">
        <v>19</v>
      </c>
      <c r="D1245" t="s">
        <v>24</v>
      </c>
      <c r="E1245" t="s">
        <v>16</v>
      </c>
      <c r="F1245" t="s">
        <v>17</v>
      </c>
      <c r="G1245">
        <v>36</v>
      </c>
      <c r="H1245">
        <v>5.9</v>
      </c>
      <c r="I1245">
        <v>8.6999999999999993</v>
      </c>
      <c r="J1245">
        <v>0</v>
      </c>
      <c r="K1245" t="s">
        <v>23</v>
      </c>
      <c r="L1245">
        <v>7</v>
      </c>
      <c r="M1245">
        <v>3.9</v>
      </c>
      <c r="N1245">
        <v>5.9</v>
      </c>
    </row>
    <row r="1246" spans="1:14" x14ac:dyDescent="0.35">
      <c r="A1246">
        <v>1245</v>
      </c>
      <c r="B1246">
        <v>22</v>
      </c>
      <c r="C1246" t="s">
        <v>19</v>
      </c>
      <c r="D1246" t="s">
        <v>34</v>
      </c>
      <c r="E1246" t="s">
        <v>25</v>
      </c>
      <c r="F1246" t="s">
        <v>17</v>
      </c>
      <c r="G1246">
        <v>39</v>
      </c>
      <c r="H1246">
        <v>5.5</v>
      </c>
      <c r="I1246">
        <v>7.8</v>
      </c>
      <c r="J1246">
        <v>1</v>
      </c>
      <c r="K1246" t="s">
        <v>28</v>
      </c>
      <c r="L1246">
        <v>4.3</v>
      </c>
      <c r="M1246">
        <v>4.5999999999999996</v>
      </c>
      <c r="N1246">
        <v>6.7</v>
      </c>
    </row>
    <row r="1247" spans="1:14" x14ac:dyDescent="0.35">
      <c r="A1247">
        <v>1246</v>
      </c>
      <c r="B1247">
        <v>33</v>
      </c>
      <c r="C1247" t="s">
        <v>19</v>
      </c>
      <c r="D1247" t="s">
        <v>24</v>
      </c>
      <c r="E1247" t="s">
        <v>27</v>
      </c>
      <c r="F1247" t="s">
        <v>22</v>
      </c>
      <c r="G1247">
        <v>35</v>
      </c>
      <c r="H1247">
        <v>5.8</v>
      </c>
      <c r="I1247">
        <v>8.6999999999999993</v>
      </c>
      <c r="J1247">
        <v>0</v>
      </c>
      <c r="K1247" t="s">
        <v>23</v>
      </c>
      <c r="L1247">
        <v>3</v>
      </c>
      <c r="M1247">
        <v>4.3</v>
      </c>
      <c r="N1247">
        <v>7.8</v>
      </c>
    </row>
    <row r="1248" spans="1:14" x14ac:dyDescent="0.35">
      <c r="A1248">
        <v>1247</v>
      </c>
      <c r="B1248">
        <v>44</v>
      </c>
      <c r="C1248" t="s">
        <v>14</v>
      </c>
      <c r="D1248" t="s">
        <v>20</v>
      </c>
      <c r="E1248" t="s">
        <v>27</v>
      </c>
      <c r="F1248" t="s">
        <v>39</v>
      </c>
      <c r="G1248">
        <v>45</v>
      </c>
      <c r="H1248">
        <v>4.8</v>
      </c>
      <c r="I1248">
        <v>6.2</v>
      </c>
      <c r="J1248">
        <v>1</v>
      </c>
      <c r="K1248" t="s">
        <v>18</v>
      </c>
      <c r="L1248">
        <v>6.7</v>
      </c>
      <c r="M1248">
        <v>5.2</v>
      </c>
      <c r="N1248">
        <v>4.7</v>
      </c>
    </row>
    <row r="1249" spans="1:14" x14ac:dyDescent="0.35">
      <c r="A1249">
        <v>1248</v>
      </c>
      <c r="B1249">
        <v>20</v>
      </c>
      <c r="C1249" t="s">
        <v>19</v>
      </c>
      <c r="D1249" t="s">
        <v>34</v>
      </c>
      <c r="E1249" t="s">
        <v>27</v>
      </c>
      <c r="F1249" t="s">
        <v>17</v>
      </c>
      <c r="G1249">
        <v>38</v>
      </c>
      <c r="H1249">
        <v>4.4000000000000004</v>
      </c>
      <c r="I1249">
        <v>6.4</v>
      </c>
      <c r="J1249">
        <v>1</v>
      </c>
      <c r="K1249" t="s">
        <v>35</v>
      </c>
      <c r="L1249">
        <v>5.0999999999999996</v>
      </c>
      <c r="M1249">
        <v>3.1</v>
      </c>
      <c r="N1249">
        <v>5.6</v>
      </c>
    </row>
    <row r="1250" spans="1:14" x14ac:dyDescent="0.35">
      <c r="A1250">
        <v>1249</v>
      </c>
      <c r="B1250">
        <v>22</v>
      </c>
      <c r="C1250" t="s">
        <v>19</v>
      </c>
      <c r="D1250" t="s">
        <v>33</v>
      </c>
      <c r="E1250" t="s">
        <v>25</v>
      </c>
      <c r="F1250" t="s">
        <v>17</v>
      </c>
      <c r="G1250">
        <v>46</v>
      </c>
      <c r="H1250">
        <v>6.3</v>
      </c>
      <c r="I1250">
        <v>8.3000000000000007</v>
      </c>
      <c r="J1250">
        <v>1</v>
      </c>
      <c r="K1250" t="s">
        <v>28</v>
      </c>
      <c r="L1250">
        <v>9.6</v>
      </c>
      <c r="M1250">
        <v>3.5</v>
      </c>
      <c r="N1250">
        <v>4.3</v>
      </c>
    </row>
    <row r="1251" spans="1:14" x14ac:dyDescent="0.35">
      <c r="A1251">
        <v>1250</v>
      </c>
      <c r="B1251">
        <v>45</v>
      </c>
      <c r="C1251" t="s">
        <v>14</v>
      </c>
      <c r="D1251" t="s">
        <v>24</v>
      </c>
      <c r="E1251" t="s">
        <v>27</v>
      </c>
      <c r="F1251" t="s">
        <v>22</v>
      </c>
      <c r="G1251">
        <v>32</v>
      </c>
      <c r="H1251">
        <v>6.4</v>
      </c>
      <c r="I1251">
        <v>9.9</v>
      </c>
      <c r="J1251">
        <v>0</v>
      </c>
      <c r="K1251" t="s">
        <v>23</v>
      </c>
      <c r="L1251">
        <v>4.2</v>
      </c>
      <c r="M1251">
        <v>6</v>
      </c>
      <c r="N1251">
        <v>7.8</v>
      </c>
    </row>
    <row r="1252" spans="1:14" x14ac:dyDescent="0.35">
      <c r="A1252">
        <v>1251</v>
      </c>
      <c r="B1252">
        <v>37</v>
      </c>
      <c r="C1252" t="s">
        <v>19</v>
      </c>
      <c r="D1252" t="s">
        <v>20</v>
      </c>
      <c r="E1252" t="s">
        <v>25</v>
      </c>
      <c r="F1252" t="s">
        <v>22</v>
      </c>
      <c r="G1252">
        <v>47</v>
      </c>
      <c r="H1252">
        <v>6.5</v>
      </c>
      <c r="I1252">
        <v>8.6</v>
      </c>
      <c r="J1252">
        <v>0</v>
      </c>
      <c r="K1252" t="s">
        <v>23</v>
      </c>
      <c r="L1252">
        <v>8.6</v>
      </c>
      <c r="M1252">
        <v>4.5</v>
      </c>
      <c r="N1252">
        <v>5</v>
      </c>
    </row>
    <row r="1253" spans="1:14" x14ac:dyDescent="0.35">
      <c r="A1253">
        <v>1252</v>
      </c>
      <c r="B1253">
        <v>28</v>
      </c>
      <c r="C1253" t="s">
        <v>19</v>
      </c>
      <c r="D1253" t="s">
        <v>24</v>
      </c>
      <c r="E1253" t="s">
        <v>27</v>
      </c>
      <c r="F1253" t="s">
        <v>39</v>
      </c>
      <c r="G1253">
        <v>51</v>
      </c>
      <c r="H1253">
        <v>6.1</v>
      </c>
      <c r="I1253">
        <v>7.6</v>
      </c>
      <c r="J1253">
        <v>1</v>
      </c>
      <c r="K1253" t="s">
        <v>18</v>
      </c>
      <c r="L1253">
        <v>9.6</v>
      </c>
      <c r="M1253">
        <v>6.4</v>
      </c>
      <c r="N1253">
        <v>4</v>
      </c>
    </row>
    <row r="1254" spans="1:14" x14ac:dyDescent="0.35">
      <c r="A1254">
        <v>1253</v>
      </c>
      <c r="B1254">
        <v>57</v>
      </c>
      <c r="C1254" t="s">
        <v>19</v>
      </c>
      <c r="D1254" t="s">
        <v>37</v>
      </c>
      <c r="E1254" t="s">
        <v>21</v>
      </c>
      <c r="F1254" t="s">
        <v>17</v>
      </c>
      <c r="G1254">
        <v>30</v>
      </c>
      <c r="H1254">
        <v>6.1</v>
      </c>
      <c r="I1254">
        <v>9.6</v>
      </c>
      <c r="J1254">
        <v>0</v>
      </c>
      <c r="K1254" t="s">
        <v>23</v>
      </c>
      <c r="L1254">
        <v>2.4</v>
      </c>
      <c r="M1254">
        <v>2.2999999999999998</v>
      </c>
      <c r="N1254">
        <v>8.6</v>
      </c>
    </row>
    <row r="1255" spans="1:14" x14ac:dyDescent="0.35">
      <c r="A1255">
        <v>1254</v>
      </c>
      <c r="B1255">
        <v>42</v>
      </c>
      <c r="C1255" t="s">
        <v>14</v>
      </c>
      <c r="D1255" t="s">
        <v>30</v>
      </c>
      <c r="E1255" t="s">
        <v>21</v>
      </c>
      <c r="F1255" t="s">
        <v>22</v>
      </c>
      <c r="G1255">
        <v>47</v>
      </c>
      <c r="H1255">
        <v>4.4000000000000004</v>
      </c>
      <c r="I1255">
        <v>5.4</v>
      </c>
      <c r="J1255">
        <v>1</v>
      </c>
      <c r="K1255" t="s">
        <v>18</v>
      </c>
      <c r="L1255">
        <v>7.6</v>
      </c>
      <c r="M1255">
        <v>7.1</v>
      </c>
      <c r="N1255">
        <v>3.9</v>
      </c>
    </row>
    <row r="1256" spans="1:14" x14ac:dyDescent="0.35">
      <c r="A1256">
        <v>1255</v>
      </c>
      <c r="B1256">
        <v>40</v>
      </c>
      <c r="C1256" t="s">
        <v>19</v>
      </c>
      <c r="D1256" t="s">
        <v>30</v>
      </c>
      <c r="E1256" t="s">
        <v>31</v>
      </c>
      <c r="F1256" t="s">
        <v>22</v>
      </c>
      <c r="G1256">
        <v>54</v>
      </c>
      <c r="H1256">
        <v>5.5</v>
      </c>
      <c r="I1256">
        <v>6.3</v>
      </c>
      <c r="J1256">
        <v>0</v>
      </c>
      <c r="K1256" t="s">
        <v>23</v>
      </c>
      <c r="L1256">
        <v>9.6999999999999993</v>
      </c>
      <c r="M1256">
        <v>4.5999999999999996</v>
      </c>
      <c r="N1256">
        <v>3.3</v>
      </c>
    </row>
    <row r="1257" spans="1:14" x14ac:dyDescent="0.35">
      <c r="A1257">
        <v>1256</v>
      </c>
      <c r="B1257">
        <v>20</v>
      </c>
      <c r="C1257" t="s">
        <v>19</v>
      </c>
      <c r="D1257" t="s">
        <v>20</v>
      </c>
      <c r="E1257" t="s">
        <v>27</v>
      </c>
      <c r="F1257" t="s">
        <v>17</v>
      </c>
      <c r="G1257">
        <v>35</v>
      </c>
      <c r="H1257">
        <v>6.4</v>
      </c>
      <c r="I1257">
        <v>9.6999999999999993</v>
      </c>
      <c r="J1257">
        <v>1</v>
      </c>
      <c r="K1257" t="s">
        <v>28</v>
      </c>
      <c r="L1257">
        <v>5.6</v>
      </c>
      <c r="M1257">
        <v>4</v>
      </c>
      <c r="N1257">
        <v>7</v>
      </c>
    </row>
    <row r="1258" spans="1:14" x14ac:dyDescent="0.35">
      <c r="A1258">
        <v>1257</v>
      </c>
      <c r="B1258">
        <v>40</v>
      </c>
      <c r="C1258" t="s">
        <v>14</v>
      </c>
      <c r="D1258" t="s">
        <v>24</v>
      </c>
      <c r="E1258" t="s">
        <v>31</v>
      </c>
      <c r="F1258" t="s">
        <v>17</v>
      </c>
      <c r="G1258">
        <v>58</v>
      </c>
      <c r="H1258">
        <v>5.4</v>
      </c>
      <c r="I1258">
        <v>5.8</v>
      </c>
      <c r="J1258">
        <v>1</v>
      </c>
      <c r="K1258" t="s">
        <v>18</v>
      </c>
      <c r="L1258">
        <v>8.6</v>
      </c>
      <c r="M1258">
        <v>7.7</v>
      </c>
      <c r="N1258">
        <v>3.6</v>
      </c>
    </row>
    <row r="1259" spans="1:14" x14ac:dyDescent="0.35">
      <c r="A1259">
        <v>1258</v>
      </c>
      <c r="B1259">
        <v>46</v>
      </c>
      <c r="C1259" t="s">
        <v>14</v>
      </c>
      <c r="D1259" t="s">
        <v>20</v>
      </c>
      <c r="E1259" t="s">
        <v>25</v>
      </c>
      <c r="F1259" t="s">
        <v>39</v>
      </c>
      <c r="G1259">
        <v>48</v>
      </c>
      <c r="H1259">
        <v>6.6</v>
      </c>
      <c r="I1259">
        <v>8.6999999999999993</v>
      </c>
      <c r="J1259">
        <v>0</v>
      </c>
      <c r="K1259" t="s">
        <v>23</v>
      </c>
      <c r="L1259">
        <v>7.4</v>
      </c>
      <c r="M1259">
        <v>2.5</v>
      </c>
      <c r="N1259">
        <v>5.6</v>
      </c>
    </row>
    <row r="1260" spans="1:14" x14ac:dyDescent="0.35">
      <c r="A1260">
        <v>1259</v>
      </c>
      <c r="B1260">
        <v>61</v>
      </c>
      <c r="C1260" t="s">
        <v>40</v>
      </c>
      <c r="D1260" t="s">
        <v>33</v>
      </c>
      <c r="E1260" t="s">
        <v>31</v>
      </c>
      <c r="F1260" t="s">
        <v>22</v>
      </c>
      <c r="G1260">
        <v>39</v>
      </c>
      <c r="H1260">
        <v>6</v>
      </c>
      <c r="I1260">
        <v>8.6</v>
      </c>
      <c r="J1260">
        <v>1</v>
      </c>
      <c r="K1260" t="s">
        <v>35</v>
      </c>
      <c r="L1260">
        <v>6</v>
      </c>
      <c r="M1260">
        <v>5.5</v>
      </c>
      <c r="N1260">
        <v>6.3</v>
      </c>
    </row>
    <row r="1261" spans="1:14" x14ac:dyDescent="0.35">
      <c r="A1261">
        <v>1260</v>
      </c>
      <c r="B1261">
        <v>25</v>
      </c>
      <c r="C1261" t="s">
        <v>19</v>
      </c>
      <c r="D1261" t="s">
        <v>30</v>
      </c>
      <c r="E1261" t="s">
        <v>27</v>
      </c>
      <c r="F1261" t="s">
        <v>22</v>
      </c>
      <c r="G1261">
        <v>44</v>
      </c>
      <c r="H1261">
        <v>6</v>
      </c>
      <c r="I1261">
        <v>8.1</v>
      </c>
      <c r="J1261">
        <v>1</v>
      </c>
      <c r="K1261" t="s">
        <v>41</v>
      </c>
      <c r="L1261">
        <v>6.6</v>
      </c>
      <c r="M1261">
        <v>4.2</v>
      </c>
      <c r="N1261">
        <v>5.7</v>
      </c>
    </row>
    <row r="1262" spans="1:14" x14ac:dyDescent="0.35">
      <c r="A1262">
        <v>1261</v>
      </c>
      <c r="B1262">
        <v>63</v>
      </c>
      <c r="C1262" t="s">
        <v>19</v>
      </c>
      <c r="D1262" t="s">
        <v>36</v>
      </c>
      <c r="E1262" t="s">
        <v>25</v>
      </c>
      <c r="F1262" t="s">
        <v>22</v>
      </c>
      <c r="G1262">
        <v>49</v>
      </c>
      <c r="H1262">
        <v>6.5</v>
      </c>
      <c r="I1262">
        <v>8.4</v>
      </c>
      <c r="J1262">
        <v>0</v>
      </c>
      <c r="K1262" t="s">
        <v>23</v>
      </c>
      <c r="L1262">
        <v>6.4</v>
      </c>
      <c r="M1262">
        <v>5</v>
      </c>
      <c r="N1262">
        <v>6</v>
      </c>
    </row>
    <row r="1263" spans="1:14" x14ac:dyDescent="0.35">
      <c r="A1263">
        <v>1262</v>
      </c>
      <c r="B1263">
        <v>55</v>
      </c>
      <c r="C1263" t="s">
        <v>14</v>
      </c>
      <c r="D1263" t="s">
        <v>34</v>
      </c>
      <c r="E1263" t="s">
        <v>25</v>
      </c>
      <c r="F1263" t="s">
        <v>22</v>
      </c>
      <c r="G1263">
        <v>45</v>
      </c>
      <c r="H1263">
        <v>6.9</v>
      </c>
      <c r="I1263">
        <v>9.4</v>
      </c>
      <c r="J1263">
        <v>0</v>
      </c>
      <c r="K1263" t="s">
        <v>23</v>
      </c>
      <c r="L1263">
        <v>6.4</v>
      </c>
      <c r="M1263">
        <v>3.7</v>
      </c>
      <c r="N1263">
        <v>6.5</v>
      </c>
    </row>
    <row r="1264" spans="1:14" x14ac:dyDescent="0.35">
      <c r="A1264">
        <v>1263</v>
      </c>
      <c r="B1264">
        <v>47</v>
      </c>
      <c r="C1264" t="s">
        <v>14</v>
      </c>
      <c r="D1264" t="s">
        <v>32</v>
      </c>
      <c r="E1264" t="s">
        <v>21</v>
      </c>
      <c r="F1264" t="s">
        <v>22</v>
      </c>
      <c r="G1264">
        <v>49</v>
      </c>
      <c r="H1264">
        <v>7.3</v>
      </c>
      <c r="I1264">
        <v>8.6999999999999993</v>
      </c>
      <c r="J1264">
        <v>1</v>
      </c>
      <c r="K1264" t="s">
        <v>18</v>
      </c>
      <c r="L1264">
        <v>6.4</v>
      </c>
      <c r="M1264">
        <v>6.1</v>
      </c>
      <c r="N1264">
        <v>6.1</v>
      </c>
    </row>
    <row r="1265" spans="1:14" x14ac:dyDescent="0.35">
      <c r="A1265">
        <v>1264</v>
      </c>
      <c r="B1265">
        <v>64</v>
      </c>
      <c r="C1265" t="s">
        <v>14</v>
      </c>
      <c r="D1265" t="s">
        <v>37</v>
      </c>
      <c r="E1265" t="s">
        <v>25</v>
      </c>
      <c r="F1265" t="s">
        <v>39</v>
      </c>
      <c r="G1265">
        <v>37</v>
      </c>
      <c r="H1265">
        <v>9</v>
      </c>
      <c r="I1265">
        <v>7.3</v>
      </c>
      <c r="J1265">
        <v>0</v>
      </c>
      <c r="K1265" t="s">
        <v>23</v>
      </c>
      <c r="L1265">
        <v>7.6</v>
      </c>
      <c r="M1265">
        <v>3.5</v>
      </c>
      <c r="N1265">
        <v>4.9000000000000004</v>
      </c>
    </row>
    <row r="1266" spans="1:14" x14ac:dyDescent="0.35">
      <c r="A1266">
        <v>1265</v>
      </c>
      <c r="B1266">
        <v>36</v>
      </c>
      <c r="C1266" t="s">
        <v>14</v>
      </c>
      <c r="D1266" t="s">
        <v>36</v>
      </c>
      <c r="E1266" t="s">
        <v>25</v>
      </c>
      <c r="F1266" t="s">
        <v>22</v>
      </c>
      <c r="G1266">
        <v>46</v>
      </c>
      <c r="H1266">
        <v>7.5</v>
      </c>
      <c r="I1266">
        <v>8.6999999999999993</v>
      </c>
      <c r="J1266">
        <v>0</v>
      </c>
      <c r="K1266" t="s">
        <v>23</v>
      </c>
      <c r="L1266">
        <v>7.3</v>
      </c>
      <c r="M1266">
        <v>4.5</v>
      </c>
      <c r="N1266">
        <v>5.7</v>
      </c>
    </row>
    <row r="1267" spans="1:14" x14ac:dyDescent="0.35">
      <c r="A1267">
        <v>1266</v>
      </c>
      <c r="B1267">
        <v>59</v>
      </c>
      <c r="C1267" t="s">
        <v>19</v>
      </c>
      <c r="D1267" t="s">
        <v>36</v>
      </c>
      <c r="E1267" t="s">
        <v>31</v>
      </c>
      <c r="F1267" t="s">
        <v>17</v>
      </c>
      <c r="G1267">
        <v>33</v>
      </c>
      <c r="H1267">
        <v>4</v>
      </c>
      <c r="I1267">
        <v>6.2</v>
      </c>
      <c r="J1267">
        <v>0</v>
      </c>
      <c r="K1267" t="s">
        <v>23</v>
      </c>
      <c r="L1267">
        <v>4.4000000000000004</v>
      </c>
      <c r="M1267">
        <v>4.5999999999999996</v>
      </c>
      <c r="N1267">
        <v>5.9</v>
      </c>
    </row>
    <row r="1268" spans="1:14" x14ac:dyDescent="0.35">
      <c r="A1268">
        <v>1267</v>
      </c>
      <c r="B1268">
        <v>22</v>
      </c>
      <c r="C1268" t="s">
        <v>19</v>
      </c>
      <c r="D1268" t="s">
        <v>26</v>
      </c>
      <c r="E1268" t="s">
        <v>38</v>
      </c>
      <c r="F1268" t="s">
        <v>22</v>
      </c>
      <c r="G1268">
        <v>44</v>
      </c>
      <c r="H1268">
        <v>4.5999999999999996</v>
      </c>
      <c r="I1268">
        <v>6</v>
      </c>
      <c r="J1268">
        <v>1</v>
      </c>
      <c r="K1268" t="s">
        <v>28</v>
      </c>
      <c r="L1268">
        <v>5.8</v>
      </c>
      <c r="M1268">
        <v>2.9</v>
      </c>
      <c r="N1268">
        <v>5.0999999999999996</v>
      </c>
    </row>
    <row r="1269" spans="1:14" x14ac:dyDescent="0.35">
      <c r="A1269">
        <v>1268</v>
      </c>
      <c r="B1269">
        <v>31</v>
      </c>
      <c r="C1269" t="s">
        <v>19</v>
      </c>
      <c r="D1269" t="s">
        <v>36</v>
      </c>
      <c r="E1269" t="s">
        <v>25</v>
      </c>
      <c r="F1269" t="s">
        <v>22</v>
      </c>
      <c r="G1269">
        <v>37</v>
      </c>
      <c r="H1269">
        <v>5.8</v>
      </c>
      <c r="I1269">
        <v>8.5</v>
      </c>
      <c r="J1269">
        <v>0</v>
      </c>
      <c r="K1269" t="s">
        <v>23</v>
      </c>
      <c r="L1269">
        <v>5.8</v>
      </c>
      <c r="M1269">
        <v>4.0999999999999996</v>
      </c>
      <c r="N1269">
        <v>6.3</v>
      </c>
    </row>
    <row r="1270" spans="1:14" x14ac:dyDescent="0.35">
      <c r="A1270">
        <v>1269</v>
      </c>
      <c r="B1270">
        <v>58</v>
      </c>
      <c r="C1270" t="s">
        <v>14</v>
      </c>
      <c r="D1270" t="s">
        <v>34</v>
      </c>
      <c r="E1270" t="s">
        <v>16</v>
      </c>
      <c r="F1270" t="s">
        <v>22</v>
      </c>
      <c r="G1270">
        <v>39</v>
      </c>
      <c r="H1270">
        <v>5.0999999999999996</v>
      </c>
      <c r="I1270">
        <v>7.2</v>
      </c>
      <c r="J1270">
        <v>1</v>
      </c>
      <c r="K1270" t="s">
        <v>18</v>
      </c>
      <c r="L1270">
        <v>7</v>
      </c>
      <c r="M1270">
        <v>3.1</v>
      </c>
      <c r="N1270">
        <v>5.0999999999999996</v>
      </c>
    </row>
    <row r="1271" spans="1:14" x14ac:dyDescent="0.35">
      <c r="A1271">
        <v>1270</v>
      </c>
      <c r="B1271">
        <v>31</v>
      </c>
      <c r="C1271" t="s">
        <v>19</v>
      </c>
      <c r="D1271" t="s">
        <v>34</v>
      </c>
      <c r="E1271" t="s">
        <v>38</v>
      </c>
      <c r="F1271" t="s">
        <v>22</v>
      </c>
      <c r="G1271">
        <v>54</v>
      </c>
      <c r="H1271">
        <v>6.8</v>
      </c>
      <c r="I1271">
        <v>8.3000000000000007</v>
      </c>
      <c r="J1271">
        <v>1</v>
      </c>
      <c r="K1271" t="s">
        <v>28</v>
      </c>
      <c r="L1271">
        <v>8.4</v>
      </c>
      <c r="M1271">
        <v>4.3</v>
      </c>
      <c r="N1271">
        <v>5</v>
      </c>
    </row>
    <row r="1272" spans="1:14" x14ac:dyDescent="0.35">
      <c r="A1272">
        <v>1271</v>
      </c>
      <c r="B1272">
        <v>21</v>
      </c>
      <c r="C1272" t="s">
        <v>14</v>
      </c>
      <c r="D1272" t="s">
        <v>37</v>
      </c>
      <c r="E1272" t="s">
        <v>21</v>
      </c>
      <c r="F1272" t="s">
        <v>17</v>
      </c>
      <c r="G1272">
        <v>53</v>
      </c>
      <c r="H1272">
        <v>6.9</v>
      </c>
      <c r="I1272">
        <v>8.6</v>
      </c>
      <c r="J1272">
        <v>1</v>
      </c>
      <c r="K1272" t="s">
        <v>41</v>
      </c>
      <c r="L1272">
        <v>8.1999999999999993</v>
      </c>
      <c r="M1272">
        <v>7.9</v>
      </c>
      <c r="N1272">
        <v>5.2</v>
      </c>
    </row>
    <row r="1273" spans="1:14" x14ac:dyDescent="0.35">
      <c r="A1273">
        <v>1272</v>
      </c>
      <c r="B1273">
        <v>41</v>
      </c>
      <c r="C1273" t="s">
        <v>14</v>
      </c>
      <c r="D1273" t="s">
        <v>20</v>
      </c>
      <c r="E1273" t="s">
        <v>21</v>
      </c>
      <c r="F1273" t="s">
        <v>22</v>
      </c>
      <c r="G1273">
        <v>49</v>
      </c>
      <c r="H1273">
        <v>5.5</v>
      </c>
      <c r="I1273">
        <v>6.8</v>
      </c>
      <c r="J1273">
        <v>0</v>
      </c>
      <c r="K1273" t="s">
        <v>23</v>
      </c>
      <c r="L1273">
        <v>7.8</v>
      </c>
      <c r="M1273">
        <v>6.2</v>
      </c>
      <c r="N1273">
        <v>4.5</v>
      </c>
    </row>
    <row r="1274" spans="1:14" x14ac:dyDescent="0.35">
      <c r="A1274">
        <v>1273</v>
      </c>
      <c r="B1274">
        <v>42</v>
      </c>
      <c r="C1274" t="s">
        <v>19</v>
      </c>
      <c r="D1274" t="s">
        <v>15</v>
      </c>
      <c r="E1274" t="s">
        <v>25</v>
      </c>
      <c r="F1274" t="s">
        <v>22</v>
      </c>
      <c r="G1274">
        <v>36</v>
      </c>
      <c r="H1274">
        <v>8</v>
      </c>
      <c r="I1274">
        <v>8.9</v>
      </c>
      <c r="J1274">
        <v>0</v>
      </c>
      <c r="K1274" t="s">
        <v>23</v>
      </c>
      <c r="L1274">
        <v>3.1</v>
      </c>
      <c r="M1274">
        <v>3.8</v>
      </c>
      <c r="N1274">
        <v>7.9</v>
      </c>
    </row>
    <row r="1275" spans="1:14" x14ac:dyDescent="0.35">
      <c r="A1275">
        <v>1274</v>
      </c>
      <c r="B1275">
        <v>49</v>
      </c>
      <c r="C1275" t="s">
        <v>19</v>
      </c>
      <c r="D1275" t="s">
        <v>15</v>
      </c>
      <c r="E1275" t="s">
        <v>31</v>
      </c>
      <c r="F1275" t="s">
        <v>22</v>
      </c>
      <c r="G1275">
        <v>42</v>
      </c>
      <c r="H1275">
        <v>8.4</v>
      </c>
      <c r="I1275">
        <v>7.7</v>
      </c>
      <c r="J1275">
        <v>0</v>
      </c>
      <c r="K1275" t="s">
        <v>23</v>
      </c>
      <c r="L1275">
        <v>7.3</v>
      </c>
      <c r="M1275">
        <v>4.9000000000000004</v>
      </c>
      <c r="N1275">
        <v>5.2</v>
      </c>
    </row>
    <row r="1276" spans="1:14" x14ac:dyDescent="0.35">
      <c r="A1276">
        <v>1275</v>
      </c>
      <c r="B1276">
        <v>24</v>
      </c>
      <c r="C1276" t="s">
        <v>19</v>
      </c>
      <c r="D1276" t="s">
        <v>24</v>
      </c>
      <c r="E1276" t="s">
        <v>38</v>
      </c>
      <c r="F1276" t="s">
        <v>22</v>
      </c>
      <c r="G1276">
        <v>54</v>
      </c>
      <c r="H1276">
        <v>3.5</v>
      </c>
      <c r="I1276">
        <v>3.3</v>
      </c>
      <c r="J1276">
        <v>1</v>
      </c>
      <c r="K1276" t="s">
        <v>18</v>
      </c>
      <c r="L1276">
        <v>10</v>
      </c>
      <c r="M1276">
        <v>3.5</v>
      </c>
      <c r="N1276">
        <v>1.7</v>
      </c>
    </row>
    <row r="1277" spans="1:14" x14ac:dyDescent="0.35">
      <c r="A1277">
        <v>1276</v>
      </c>
      <c r="B1277">
        <v>28</v>
      </c>
      <c r="C1277" t="s">
        <v>14</v>
      </c>
      <c r="D1277" t="s">
        <v>24</v>
      </c>
      <c r="E1277" t="s">
        <v>21</v>
      </c>
      <c r="F1277" t="s">
        <v>17</v>
      </c>
      <c r="G1277">
        <v>46</v>
      </c>
      <c r="H1277">
        <v>4.0999999999999996</v>
      </c>
      <c r="I1277">
        <v>5</v>
      </c>
      <c r="J1277">
        <v>1</v>
      </c>
      <c r="K1277" t="s">
        <v>28</v>
      </c>
      <c r="L1277">
        <v>5.6</v>
      </c>
      <c r="M1277">
        <v>3.6</v>
      </c>
      <c r="N1277">
        <v>4.7</v>
      </c>
    </row>
    <row r="1278" spans="1:14" x14ac:dyDescent="0.35">
      <c r="A1278">
        <v>1277</v>
      </c>
      <c r="B1278">
        <v>40</v>
      </c>
      <c r="C1278" t="s">
        <v>19</v>
      </c>
      <c r="D1278" t="s">
        <v>32</v>
      </c>
      <c r="E1278" t="s">
        <v>21</v>
      </c>
      <c r="F1278" t="s">
        <v>22</v>
      </c>
      <c r="G1278">
        <v>63</v>
      </c>
      <c r="H1278">
        <v>7.8</v>
      </c>
      <c r="I1278">
        <v>6.4</v>
      </c>
      <c r="J1278">
        <v>0</v>
      </c>
      <c r="K1278" t="s">
        <v>23</v>
      </c>
      <c r="L1278">
        <v>10</v>
      </c>
      <c r="M1278">
        <v>6.4</v>
      </c>
      <c r="N1278">
        <v>3.2</v>
      </c>
    </row>
    <row r="1279" spans="1:14" x14ac:dyDescent="0.35">
      <c r="A1279">
        <v>1278</v>
      </c>
      <c r="B1279">
        <v>30</v>
      </c>
      <c r="C1279" t="s">
        <v>19</v>
      </c>
      <c r="D1279" t="s">
        <v>34</v>
      </c>
      <c r="E1279" t="s">
        <v>16</v>
      </c>
      <c r="F1279" t="s">
        <v>17</v>
      </c>
      <c r="G1279">
        <v>48</v>
      </c>
      <c r="H1279">
        <v>7.5</v>
      </c>
      <c r="I1279">
        <v>8.4</v>
      </c>
      <c r="J1279">
        <v>0</v>
      </c>
      <c r="K1279" t="s">
        <v>23</v>
      </c>
      <c r="L1279">
        <v>9.6</v>
      </c>
      <c r="M1279">
        <v>4.7</v>
      </c>
      <c r="N1279">
        <v>4.4000000000000004</v>
      </c>
    </row>
    <row r="1280" spans="1:14" x14ac:dyDescent="0.35">
      <c r="A1280">
        <v>1279</v>
      </c>
      <c r="B1280">
        <v>24</v>
      </c>
      <c r="C1280" t="s">
        <v>19</v>
      </c>
      <c r="D1280" t="s">
        <v>24</v>
      </c>
      <c r="E1280" t="s">
        <v>25</v>
      </c>
      <c r="F1280" t="s">
        <v>17</v>
      </c>
      <c r="G1280">
        <v>46</v>
      </c>
      <c r="H1280">
        <v>7</v>
      </c>
      <c r="I1280">
        <v>9.3000000000000007</v>
      </c>
      <c r="J1280">
        <v>0</v>
      </c>
      <c r="K1280" t="s">
        <v>23</v>
      </c>
      <c r="L1280">
        <v>3.5</v>
      </c>
      <c r="M1280">
        <v>3.6</v>
      </c>
      <c r="N1280">
        <v>7.9</v>
      </c>
    </row>
    <row r="1281" spans="1:14" x14ac:dyDescent="0.35">
      <c r="A1281">
        <v>1280</v>
      </c>
      <c r="B1281">
        <v>54</v>
      </c>
      <c r="C1281" t="s">
        <v>14</v>
      </c>
      <c r="D1281" t="s">
        <v>26</v>
      </c>
      <c r="E1281" t="s">
        <v>38</v>
      </c>
      <c r="F1281" t="s">
        <v>22</v>
      </c>
      <c r="G1281">
        <v>42</v>
      </c>
      <c r="H1281">
        <v>6.2</v>
      </c>
      <c r="I1281">
        <v>8.6</v>
      </c>
      <c r="J1281">
        <v>0</v>
      </c>
      <c r="K1281" t="s">
        <v>23</v>
      </c>
      <c r="L1281">
        <v>5.0999999999999996</v>
      </c>
      <c r="M1281">
        <v>2.5</v>
      </c>
      <c r="N1281">
        <v>6.8</v>
      </c>
    </row>
    <row r="1282" spans="1:14" x14ac:dyDescent="0.35">
      <c r="A1282">
        <v>1281</v>
      </c>
      <c r="B1282">
        <v>46</v>
      </c>
      <c r="C1282" t="s">
        <v>40</v>
      </c>
      <c r="D1282" t="s">
        <v>24</v>
      </c>
      <c r="E1282" t="s">
        <v>21</v>
      </c>
      <c r="F1282" t="s">
        <v>22</v>
      </c>
      <c r="G1282">
        <v>46</v>
      </c>
      <c r="H1282">
        <v>6</v>
      </c>
      <c r="I1282">
        <v>8</v>
      </c>
      <c r="J1282">
        <v>0</v>
      </c>
      <c r="K1282" t="s">
        <v>23</v>
      </c>
      <c r="L1282">
        <v>6.8</v>
      </c>
      <c r="M1282">
        <v>3</v>
      </c>
      <c r="N1282">
        <v>5.6</v>
      </c>
    </row>
    <row r="1283" spans="1:14" x14ac:dyDescent="0.35">
      <c r="A1283">
        <v>1282</v>
      </c>
      <c r="B1283">
        <v>21</v>
      </c>
      <c r="C1283" t="s">
        <v>19</v>
      </c>
      <c r="D1283" t="s">
        <v>33</v>
      </c>
      <c r="E1283" t="s">
        <v>21</v>
      </c>
      <c r="F1283" t="s">
        <v>17</v>
      </c>
      <c r="G1283">
        <v>43</v>
      </c>
      <c r="H1283">
        <v>7</v>
      </c>
      <c r="I1283">
        <v>9.6999999999999993</v>
      </c>
      <c r="J1283">
        <v>0</v>
      </c>
      <c r="K1283" t="s">
        <v>23</v>
      </c>
      <c r="L1283">
        <v>7.9</v>
      </c>
      <c r="M1283">
        <v>7.4</v>
      </c>
      <c r="N1283">
        <v>5.9</v>
      </c>
    </row>
    <row r="1284" spans="1:14" x14ac:dyDescent="0.35">
      <c r="A1284">
        <v>1283</v>
      </c>
      <c r="B1284">
        <v>43</v>
      </c>
      <c r="C1284" t="s">
        <v>19</v>
      </c>
      <c r="D1284" t="s">
        <v>33</v>
      </c>
      <c r="E1284" t="s">
        <v>21</v>
      </c>
      <c r="F1284" t="s">
        <v>17</v>
      </c>
      <c r="G1284">
        <v>50</v>
      </c>
      <c r="H1284">
        <v>6.5</v>
      </c>
      <c r="I1284">
        <v>8.1999999999999993</v>
      </c>
      <c r="J1284">
        <v>0</v>
      </c>
      <c r="K1284" t="s">
        <v>23</v>
      </c>
      <c r="L1284">
        <v>9.4</v>
      </c>
      <c r="M1284">
        <v>7.7</v>
      </c>
      <c r="N1284">
        <v>4.4000000000000004</v>
      </c>
    </row>
    <row r="1285" spans="1:14" x14ac:dyDescent="0.35">
      <c r="A1285">
        <v>1284</v>
      </c>
      <c r="B1285">
        <v>50</v>
      </c>
      <c r="C1285" t="s">
        <v>14</v>
      </c>
      <c r="D1285" t="s">
        <v>26</v>
      </c>
      <c r="E1285" t="s">
        <v>21</v>
      </c>
      <c r="F1285" t="s">
        <v>22</v>
      </c>
      <c r="G1285">
        <v>52</v>
      </c>
      <c r="H1285">
        <v>8.1999999999999993</v>
      </c>
      <c r="I1285">
        <v>7.1</v>
      </c>
      <c r="J1285">
        <v>0</v>
      </c>
      <c r="K1285" t="s">
        <v>23</v>
      </c>
      <c r="L1285">
        <v>7.9</v>
      </c>
      <c r="M1285">
        <v>4.5</v>
      </c>
      <c r="N1285">
        <v>4.5999999999999996</v>
      </c>
    </row>
    <row r="1286" spans="1:14" x14ac:dyDescent="0.35">
      <c r="A1286">
        <v>1285</v>
      </c>
      <c r="B1286">
        <v>52</v>
      </c>
      <c r="C1286" t="s">
        <v>14</v>
      </c>
      <c r="D1286" t="s">
        <v>36</v>
      </c>
      <c r="E1286" t="s">
        <v>31</v>
      </c>
      <c r="F1286" t="s">
        <v>22</v>
      </c>
      <c r="G1286">
        <v>38</v>
      </c>
      <c r="H1286">
        <v>5.2</v>
      </c>
      <c r="I1286">
        <v>7.5</v>
      </c>
      <c r="J1286">
        <v>0</v>
      </c>
      <c r="K1286" t="s">
        <v>23</v>
      </c>
      <c r="L1286">
        <v>8.1999999999999993</v>
      </c>
      <c r="M1286">
        <v>3.8</v>
      </c>
      <c r="N1286">
        <v>4.5999999999999996</v>
      </c>
    </row>
    <row r="1287" spans="1:14" x14ac:dyDescent="0.35">
      <c r="A1287">
        <v>1286</v>
      </c>
      <c r="B1287">
        <v>58</v>
      </c>
      <c r="C1287" t="s">
        <v>14</v>
      </c>
      <c r="D1287" t="s">
        <v>33</v>
      </c>
      <c r="E1287" t="s">
        <v>27</v>
      </c>
      <c r="F1287" t="s">
        <v>22</v>
      </c>
      <c r="G1287">
        <v>34</v>
      </c>
      <c r="H1287">
        <v>6.2</v>
      </c>
      <c r="I1287">
        <v>9.4</v>
      </c>
      <c r="J1287">
        <v>0</v>
      </c>
      <c r="K1287" t="s">
        <v>23</v>
      </c>
      <c r="L1287">
        <v>3.7</v>
      </c>
      <c r="M1287">
        <v>2.1</v>
      </c>
      <c r="N1287">
        <v>7.9</v>
      </c>
    </row>
    <row r="1288" spans="1:14" x14ac:dyDescent="0.35">
      <c r="A1288">
        <v>1287</v>
      </c>
      <c r="B1288">
        <v>49</v>
      </c>
      <c r="C1288" t="s">
        <v>14</v>
      </c>
      <c r="D1288" t="s">
        <v>15</v>
      </c>
      <c r="E1288" t="s">
        <v>16</v>
      </c>
      <c r="F1288" t="s">
        <v>22</v>
      </c>
      <c r="G1288">
        <v>30</v>
      </c>
      <c r="H1288">
        <v>7.5</v>
      </c>
      <c r="I1288">
        <v>10</v>
      </c>
      <c r="J1288">
        <v>0</v>
      </c>
      <c r="K1288" t="s">
        <v>23</v>
      </c>
      <c r="L1288">
        <v>2.5</v>
      </c>
      <c r="M1288">
        <v>3.3</v>
      </c>
      <c r="N1288">
        <v>8.8000000000000007</v>
      </c>
    </row>
    <row r="1289" spans="1:14" x14ac:dyDescent="0.35">
      <c r="A1289">
        <v>1288</v>
      </c>
      <c r="B1289">
        <v>56</v>
      </c>
      <c r="C1289" t="s">
        <v>19</v>
      </c>
      <c r="D1289" t="s">
        <v>15</v>
      </c>
      <c r="E1289" t="s">
        <v>31</v>
      </c>
      <c r="F1289" t="s">
        <v>22</v>
      </c>
      <c r="G1289">
        <v>49</v>
      </c>
      <c r="H1289">
        <v>6.4</v>
      </c>
      <c r="I1289">
        <v>8.3000000000000007</v>
      </c>
      <c r="J1289">
        <v>0</v>
      </c>
      <c r="K1289" t="s">
        <v>23</v>
      </c>
      <c r="L1289">
        <v>6.8</v>
      </c>
      <c r="M1289">
        <v>6.6</v>
      </c>
      <c r="N1289">
        <v>5.8</v>
      </c>
    </row>
    <row r="1290" spans="1:14" x14ac:dyDescent="0.35">
      <c r="A1290">
        <v>1289</v>
      </c>
      <c r="B1290">
        <v>47</v>
      </c>
      <c r="C1290" t="s">
        <v>14</v>
      </c>
      <c r="D1290" t="s">
        <v>33</v>
      </c>
      <c r="E1290" t="s">
        <v>16</v>
      </c>
      <c r="F1290" t="s">
        <v>22</v>
      </c>
      <c r="G1290">
        <v>36</v>
      </c>
      <c r="H1290">
        <v>7.2</v>
      </c>
      <c r="I1290">
        <v>10</v>
      </c>
      <c r="J1290">
        <v>0</v>
      </c>
      <c r="K1290" t="s">
        <v>23</v>
      </c>
      <c r="L1290">
        <v>5</v>
      </c>
      <c r="M1290">
        <v>2.8</v>
      </c>
      <c r="N1290">
        <v>7.5</v>
      </c>
    </row>
    <row r="1291" spans="1:14" x14ac:dyDescent="0.35">
      <c r="A1291">
        <v>1290</v>
      </c>
      <c r="B1291">
        <v>50</v>
      </c>
      <c r="C1291" t="s">
        <v>14</v>
      </c>
      <c r="D1291" t="s">
        <v>24</v>
      </c>
      <c r="E1291" t="s">
        <v>21</v>
      </c>
      <c r="F1291" t="s">
        <v>22</v>
      </c>
      <c r="G1291">
        <v>30</v>
      </c>
      <c r="H1291">
        <v>7.2</v>
      </c>
      <c r="I1291">
        <v>10</v>
      </c>
      <c r="J1291">
        <v>0</v>
      </c>
      <c r="K1291" t="s">
        <v>23</v>
      </c>
      <c r="L1291">
        <v>5.0999999999999996</v>
      </c>
      <c r="M1291">
        <v>3.9</v>
      </c>
      <c r="N1291">
        <v>7.4</v>
      </c>
    </row>
    <row r="1292" spans="1:14" x14ac:dyDescent="0.35">
      <c r="A1292">
        <v>1291</v>
      </c>
      <c r="B1292">
        <v>30</v>
      </c>
      <c r="C1292" t="s">
        <v>14</v>
      </c>
      <c r="D1292" t="s">
        <v>32</v>
      </c>
      <c r="E1292" t="s">
        <v>16</v>
      </c>
      <c r="F1292" t="s">
        <v>22</v>
      </c>
      <c r="G1292">
        <v>48</v>
      </c>
      <c r="H1292">
        <v>5.6</v>
      </c>
      <c r="I1292">
        <v>7</v>
      </c>
      <c r="J1292">
        <v>0</v>
      </c>
      <c r="K1292" t="s">
        <v>23</v>
      </c>
      <c r="L1292">
        <v>6.9</v>
      </c>
      <c r="M1292">
        <v>4.5</v>
      </c>
      <c r="N1292">
        <v>5.0999999999999996</v>
      </c>
    </row>
    <row r="1293" spans="1:14" x14ac:dyDescent="0.35">
      <c r="A1293">
        <v>1292</v>
      </c>
      <c r="B1293">
        <v>42</v>
      </c>
      <c r="C1293" t="s">
        <v>14</v>
      </c>
      <c r="D1293" t="s">
        <v>32</v>
      </c>
      <c r="E1293" t="s">
        <v>25</v>
      </c>
      <c r="F1293" t="s">
        <v>22</v>
      </c>
      <c r="G1293">
        <v>64</v>
      </c>
      <c r="H1293">
        <v>4.7</v>
      </c>
      <c r="I1293">
        <v>4.0999999999999996</v>
      </c>
      <c r="J1293">
        <v>1</v>
      </c>
      <c r="K1293" t="s">
        <v>35</v>
      </c>
      <c r="L1293">
        <v>10</v>
      </c>
      <c r="M1293">
        <v>7.3</v>
      </c>
      <c r="N1293">
        <v>2.1</v>
      </c>
    </row>
    <row r="1294" spans="1:14" x14ac:dyDescent="0.35">
      <c r="A1294">
        <v>1293</v>
      </c>
      <c r="B1294">
        <v>21</v>
      </c>
      <c r="C1294" t="s">
        <v>14</v>
      </c>
      <c r="D1294" t="s">
        <v>15</v>
      </c>
      <c r="E1294" t="s">
        <v>25</v>
      </c>
      <c r="F1294" t="s">
        <v>39</v>
      </c>
      <c r="G1294">
        <v>44</v>
      </c>
      <c r="H1294">
        <v>5.0999999999999996</v>
      </c>
      <c r="I1294">
        <v>6.7</v>
      </c>
      <c r="J1294">
        <v>1</v>
      </c>
      <c r="K1294" t="s">
        <v>18</v>
      </c>
      <c r="L1294">
        <v>7.6</v>
      </c>
      <c r="M1294">
        <v>4.9000000000000004</v>
      </c>
      <c r="N1294">
        <v>4.5999999999999996</v>
      </c>
    </row>
    <row r="1295" spans="1:14" x14ac:dyDescent="0.35">
      <c r="A1295">
        <v>1294</v>
      </c>
      <c r="B1295">
        <v>59</v>
      </c>
      <c r="C1295" t="s">
        <v>19</v>
      </c>
      <c r="D1295" t="s">
        <v>33</v>
      </c>
      <c r="E1295" t="s">
        <v>27</v>
      </c>
      <c r="F1295" t="s">
        <v>22</v>
      </c>
      <c r="G1295">
        <v>51</v>
      </c>
      <c r="H1295">
        <v>4.5999999999999996</v>
      </c>
      <c r="I1295">
        <v>5.3</v>
      </c>
      <c r="J1295">
        <v>1</v>
      </c>
      <c r="K1295" t="s">
        <v>35</v>
      </c>
      <c r="L1295">
        <v>9</v>
      </c>
      <c r="M1295">
        <v>3.3</v>
      </c>
      <c r="N1295">
        <v>3.2</v>
      </c>
    </row>
    <row r="1296" spans="1:14" x14ac:dyDescent="0.35">
      <c r="A1296">
        <v>1295</v>
      </c>
      <c r="B1296">
        <v>60</v>
      </c>
      <c r="C1296" t="s">
        <v>19</v>
      </c>
      <c r="D1296" t="s">
        <v>36</v>
      </c>
      <c r="E1296" t="s">
        <v>27</v>
      </c>
      <c r="F1296" t="s">
        <v>39</v>
      </c>
      <c r="G1296">
        <v>45</v>
      </c>
      <c r="H1296">
        <v>3.4</v>
      </c>
      <c r="I1296">
        <v>4.0999999999999996</v>
      </c>
      <c r="J1296">
        <v>1</v>
      </c>
      <c r="K1296" t="s">
        <v>18</v>
      </c>
      <c r="L1296">
        <v>8</v>
      </c>
      <c r="M1296">
        <v>5.6</v>
      </c>
      <c r="N1296">
        <v>3.1</v>
      </c>
    </row>
    <row r="1297" spans="1:14" x14ac:dyDescent="0.35">
      <c r="A1297">
        <v>1296</v>
      </c>
      <c r="B1297">
        <v>46</v>
      </c>
      <c r="C1297" t="s">
        <v>14</v>
      </c>
      <c r="D1297" t="s">
        <v>37</v>
      </c>
      <c r="E1297" t="s">
        <v>16</v>
      </c>
      <c r="F1297" t="s">
        <v>22</v>
      </c>
      <c r="G1297">
        <v>44</v>
      </c>
      <c r="H1297">
        <v>7.8</v>
      </c>
      <c r="I1297">
        <v>8.3000000000000007</v>
      </c>
      <c r="J1297">
        <v>0</v>
      </c>
      <c r="K1297" t="s">
        <v>23</v>
      </c>
      <c r="L1297">
        <v>8.6</v>
      </c>
      <c r="M1297">
        <v>5.0999999999999996</v>
      </c>
      <c r="N1297">
        <v>4.9000000000000004</v>
      </c>
    </row>
    <row r="1298" spans="1:14" x14ac:dyDescent="0.35">
      <c r="A1298">
        <v>1297</v>
      </c>
      <c r="B1298">
        <v>54</v>
      </c>
      <c r="C1298" t="s">
        <v>14</v>
      </c>
      <c r="D1298" t="s">
        <v>24</v>
      </c>
      <c r="E1298" t="s">
        <v>31</v>
      </c>
      <c r="F1298" t="s">
        <v>17</v>
      </c>
      <c r="G1298">
        <v>52</v>
      </c>
      <c r="H1298">
        <v>3.4</v>
      </c>
      <c r="I1298">
        <v>3.4</v>
      </c>
      <c r="J1298">
        <v>1</v>
      </c>
      <c r="K1298" t="s">
        <v>18</v>
      </c>
      <c r="L1298">
        <v>9.6999999999999993</v>
      </c>
      <c r="M1298">
        <v>4.2</v>
      </c>
      <c r="N1298">
        <v>1.8</v>
      </c>
    </row>
    <row r="1299" spans="1:14" x14ac:dyDescent="0.35">
      <c r="A1299">
        <v>1298</v>
      </c>
      <c r="B1299">
        <v>21</v>
      </c>
      <c r="C1299" t="s">
        <v>14</v>
      </c>
      <c r="D1299" t="s">
        <v>24</v>
      </c>
      <c r="E1299" t="s">
        <v>31</v>
      </c>
      <c r="F1299" t="s">
        <v>22</v>
      </c>
      <c r="G1299">
        <v>42</v>
      </c>
      <c r="H1299">
        <v>9</v>
      </c>
      <c r="I1299">
        <v>6.8</v>
      </c>
      <c r="J1299">
        <v>0</v>
      </c>
      <c r="K1299" t="s">
        <v>23</v>
      </c>
      <c r="L1299">
        <v>8.3000000000000007</v>
      </c>
      <c r="M1299">
        <v>6</v>
      </c>
      <c r="N1299">
        <v>4.2</v>
      </c>
    </row>
    <row r="1300" spans="1:14" x14ac:dyDescent="0.35">
      <c r="A1300">
        <v>1299</v>
      </c>
      <c r="B1300">
        <v>58</v>
      </c>
      <c r="C1300" t="s">
        <v>14</v>
      </c>
      <c r="D1300" t="s">
        <v>32</v>
      </c>
      <c r="E1300" t="s">
        <v>21</v>
      </c>
      <c r="F1300" t="s">
        <v>17</v>
      </c>
      <c r="G1300">
        <v>47</v>
      </c>
      <c r="H1300">
        <v>5.4</v>
      </c>
      <c r="I1300">
        <v>6.9</v>
      </c>
      <c r="J1300">
        <v>0</v>
      </c>
      <c r="K1300" t="s">
        <v>23</v>
      </c>
      <c r="L1300">
        <v>6.3</v>
      </c>
      <c r="M1300">
        <v>3.7</v>
      </c>
      <c r="N1300">
        <v>5.3</v>
      </c>
    </row>
    <row r="1301" spans="1:14" x14ac:dyDescent="0.35">
      <c r="A1301">
        <v>1300</v>
      </c>
      <c r="B1301">
        <v>56</v>
      </c>
      <c r="C1301" t="s">
        <v>19</v>
      </c>
      <c r="D1301" t="s">
        <v>33</v>
      </c>
      <c r="E1301" t="s">
        <v>31</v>
      </c>
      <c r="F1301" t="s">
        <v>22</v>
      </c>
      <c r="G1301">
        <v>47</v>
      </c>
      <c r="H1301">
        <v>5.8</v>
      </c>
      <c r="I1301">
        <v>7.5</v>
      </c>
      <c r="J1301">
        <v>1</v>
      </c>
      <c r="K1301" t="s">
        <v>29</v>
      </c>
      <c r="L1301">
        <v>7.3</v>
      </c>
      <c r="M1301">
        <v>4.8</v>
      </c>
      <c r="N1301">
        <v>5.0999999999999996</v>
      </c>
    </row>
    <row r="1302" spans="1:14" x14ac:dyDescent="0.35">
      <c r="A1302">
        <v>1301</v>
      </c>
      <c r="B1302">
        <v>40</v>
      </c>
      <c r="C1302" t="s">
        <v>19</v>
      </c>
      <c r="D1302" t="s">
        <v>20</v>
      </c>
      <c r="E1302" t="s">
        <v>27</v>
      </c>
      <c r="F1302" t="s">
        <v>22</v>
      </c>
      <c r="G1302">
        <v>39</v>
      </c>
      <c r="H1302">
        <v>3.9</v>
      </c>
      <c r="I1302">
        <v>5.5</v>
      </c>
      <c r="J1302">
        <v>1</v>
      </c>
      <c r="K1302" t="s">
        <v>18</v>
      </c>
      <c r="L1302">
        <v>4.4000000000000004</v>
      </c>
      <c r="M1302">
        <v>3.6</v>
      </c>
      <c r="N1302">
        <v>5.6</v>
      </c>
    </row>
    <row r="1303" spans="1:14" x14ac:dyDescent="0.35">
      <c r="A1303">
        <v>1302</v>
      </c>
      <c r="B1303">
        <v>24</v>
      </c>
      <c r="C1303" t="s">
        <v>19</v>
      </c>
      <c r="D1303" t="s">
        <v>30</v>
      </c>
      <c r="E1303" t="s">
        <v>31</v>
      </c>
      <c r="F1303" t="s">
        <v>39</v>
      </c>
      <c r="G1303">
        <v>52</v>
      </c>
      <c r="H1303">
        <v>6.8</v>
      </c>
      <c r="I1303">
        <v>8.5</v>
      </c>
      <c r="J1303">
        <v>0</v>
      </c>
      <c r="K1303" t="s">
        <v>23</v>
      </c>
      <c r="L1303">
        <v>10</v>
      </c>
      <c r="M1303">
        <v>5</v>
      </c>
      <c r="N1303">
        <v>4.2</v>
      </c>
    </row>
    <row r="1304" spans="1:14" x14ac:dyDescent="0.35">
      <c r="A1304">
        <v>1303</v>
      </c>
      <c r="B1304">
        <v>64</v>
      </c>
      <c r="C1304" t="s">
        <v>19</v>
      </c>
      <c r="D1304" t="s">
        <v>33</v>
      </c>
      <c r="E1304" t="s">
        <v>21</v>
      </c>
      <c r="F1304" t="s">
        <v>22</v>
      </c>
      <c r="G1304">
        <v>43</v>
      </c>
      <c r="H1304">
        <v>5.8</v>
      </c>
      <c r="I1304">
        <v>7.9</v>
      </c>
      <c r="J1304">
        <v>0</v>
      </c>
      <c r="K1304" t="s">
        <v>23</v>
      </c>
      <c r="L1304">
        <v>8.8000000000000007</v>
      </c>
      <c r="M1304">
        <v>4</v>
      </c>
      <c r="N1304">
        <v>4.5</v>
      </c>
    </row>
    <row r="1305" spans="1:14" x14ac:dyDescent="0.35">
      <c r="A1305">
        <v>1304</v>
      </c>
      <c r="B1305">
        <v>40</v>
      </c>
      <c r="C1305" t="s">
        <v>14</v>
      </c>
      <c r="D1305" t="s">
        <v>26</v>
      </c>
      <c r="E1305" t="s">
        <v>25</v>
      </c>
      <c r="F1305" t="s">
        <v>39</v>
      </c>
      <c r="G1305">
        <v>38</v>
      </c>
      <c r="H1305">
        <v>6.3</v>
      </c>
      <c r="I1305">
        <v>9.1</v>
      </c>
      <c r="J1305">
        <v>0</v>
      </c>
      <c r="K1305" t="s">
        <v>23</v>
      </c>
      <c r="L1305">
        <v>5.3</v>
      </c>
      <c r="M1305">
        <v>4.4000000000000004</v>
      </c>
      <c r="N1305">
        <v>6.9</v>
      </c>
    </row>
    <row r="1306" spans="1:14" x14ac:dyDescent="0.35">
      <c r="A1306">
        <v>1305</v>
      </c>
      <c r="B1306">
        <v>48</v>
      </c>
      <c r="C1306" t="s">
        <v>19</v>
      </c>
      <c r="D1306" t="s">
        <v>33</v>
      </c>
      <c r="E1306" t="s">
        <v>31</v>
      </c>
      <c r="F1306" t="s">
        <v>22</v>
      </c>
      <c r="G1306">
        <v>49</v>
      </c>
      <c r="H1306">
        <v>5</v>
      </c>
      <c r="I1306">
        <v>6.1</v>
      </c>
      <c r="J1306">
        <v>1</v>
      </c>
      <c r="K1306" t="s">
        <v>18</v>
      </c>
      <c r="L1306">
        <v>8.9</v>
      </c>
      <c r="M1306">
        <v>3.5</v>
      </c>
      <c r="N1306">
        <v>3.6</v>
      </c>
    </row>
    <row r="1307" spans="1:14" x14ac:dyDescent="0.35">
      <c r="A1307">
        <v>1306</v>
      </c>
      <c r="B1307">
        <v>39</v>
      </c>
      <c r="C1307" t="s">
        <v>19</v>
      </c>
      <c r="D1307" t="s">
        <v>24</v>
      </c>
      <c r="E1307" t="s">
        <v>31</v>
      </c>
      <c r="F1307" t="s">
        <v>22</v>
      </c>
      <c r="G1307">
        <v>37</v>
      </c>
      <c r="H1307">
        <v>6.9</v>
      </c>
      <c r="I1307">
        <v>10</v>
      </c>
      <c r="J1307">
        <v>0</v>
      </c>
      <c r="K1307" t="s">
        <v>23</v>
      </c>
      <c r="L1307">
        <v>3.3</v>
      </c>
      <c r="M1307">
        <v>4.2</v>
      </c>
      <c r="N1307">
        <v>8.4</v>
      </c>
    </row>
    <row r="1308" spans="1:14" x14ac:dyDescent="0.35">
      <c r="A1308">
        <v>1307</v>
      </c>
      <c r="B1308">
        <v>57</v>
      </c>
      <c r="C1308" t="s">
        <v>19</v>
      </c>
      <c r="D1308" t="s">
        <v>37</v>
      </c>
      <c r="E1308" t="s">
        <v>27</v>
      </c>
      <c r="F1308" t="s">
        <v>22</v>
      </c>
      <c r="G1308">
        <v>45</v>
      </c>
      <c r="H1308">
        <v>5</v>
      </c>
      <c r="I1308">
        <v>6.4</v>
      </c>
      <c r="J1308">
        <v>1</v>
      </c>
      <c r="K1308" t="s">
        <v>35</v>
      </c>
      <c r="L1308">
        <v>7.5</v>
      </c>
      <c r="M1308">
        <v>3.5</v>
      </c>
      <c r="N1308">
        <v>4.5</v>
      </c>
    </row>
    <row r="1309" spans="1:14" x14ac:dyDescent="0.35">
      <c r="A1309">
        <v>1308</v>
      </c>
      <c r="B1309">
        <v>39</v>
      </c>
      <c r="C1309" t="s">
        <v>14</v>
      </c>
      <c r="D1309" t="s">
        <v>26</v>
      </c>
      <c r="E1309" t="s">
        <v>16</v>
      </c>
      <c r="F1309" t="s">
        <v>17</v>
      </c>
      <c r="G1309">
        <v>44</v>
      </c>
      <c r="H1309">
        <v>6.3</v>
      </c>
      <c r="I1309">
        <v>8.6</v>
      </c>
      <c r="J1309">
        <v>0</v>
      </c>
      <c r="K1309" t="s">
        <v>23</v>
      </c>
      <c r="L1309">
        <v>4.7</v>
      </c>
      <c r="M1309">
        <v>2.2000000000000002</v>
      </c>
      <c r="N1309">
        <v>6.9</v>
      </c>
    </row>
    <row r="1310" spans="1:14" x14ac:dyDescent="0.35">
      <c r="A1310">
        <v>1309</v>
      </c>
      <c r="B1310">
        <v>44</v>
      </c>
      <c r="C1310" t="s">
        <v>19</v>
      </c>
      <c r="D1310" t="s">
        <v>32</v>
      </c>
      <c r="E1310" t="s">
        <v>25</v>
      </c>
      <c r="F1310" t="s">
        <v>22</v>
      </c>
      <c r="G1310">
        <v>53</v>
      </c>
      <c r="H1310">
        <v>6.9</v>
      </c>
      <c r="I1310">
        <v>8.5</v>
      </c>
      <c r="J1310">
        <v>0</v>
      </c>
      <c r="K1310" t="s">
        <v>23</v>
      </c>
      <c r="L1310">
        <v>9.6</v>
      </c>
      <c r="M1310">
        <v>6.9</v>
      </c>
      <c r="N1310">
        <v>4.5</v>
      </c>
    </row>
    <row r="1311" spans="1:14" x14ac:dyDescent="0.35">
      <c r="A1311">
        <v>1310</v>
      </c>
      <c r="B1311">
        <v>21</v>
      </c>
      <c r="C1311" t="s">
        <v>19</v>
      </c>
      <c r="D1311" t="s">
        <v>34</v>
      </c>
      <c r="E1311" t="s">
        <v>16</v>
      </c>
      <c r="F1311" t="s">
        <v>39</v>
      </c>
      <c r="G1311">
        <v>48</v>
      </c>
      <c r="H1311">
        <v>8.4</v>
      </c>
      <c r="I1311">
        <v>7.1</v>
      </c>
      <c r="J1311">
        <v>0</v>
      </c>
      <c r="K1311" t="s">
        <v>23</v>
      </c>
      <c r="L1311">
        <v>5.4</v>
      </c>
      <c r="M1311">
        <v>3.9</v>
      </c>
      <c r="N1311">
        <v>5.9</v>
      </c>
    </row>
    <row r="1312" spans="1:14" x14ac:dyDescent="0.35">
      <c r="A1312">
        <v>1311</v>
      </c>
      <c r="B1312">
        <v>51</v>
      </c>
      <c r="C1312" t="s">
        <v>19</v>
      </c>
      <c r="D1312" t="s">
        <v>34</v>
      </c>
      <c r="E1312" t="s">
        <v>21</v>
      </c>
      <c r="F1312" t="s">
        <v>22</v>
      </c>
      <c r="G1312">
        <v>44</v>
      </c>
      <c r="H1312">
        <v>7.4</v>
      </c>
      <c r="I1312">
        <v>9</v>
      </c>
      <c r="J1312">
        <v>0</v>
      </c>
      <c r="K1312" t="s">
        <v>23</v>
      </c>
      <c r="L1312">
        <v>9.8000000000000007</v>
      </c>
      <c r="M1312">
        <v>3</v>
      </c>
      <c r="N1312">
        <v>4.5999999999999996</v>
      </c>
    </row>
    <row r="1313" spans="1:14" x14ac:dyDescent="0.35">
      <c r="A1313">
        <v>1312</v>
      </c>
      <c r="B1313">
        <v>45</v>
      </c>
      <c r="C1313" t="s">
        <v>14</v>
      </c>
      <c r="D1313" t="s">
        <v>20</v>
      </c>
      <c r="E1313" t="s">
        <v>21</v>
      </c>
      <c r="F1313" t="s">
        <v>17</v>
      </c>
      <c r="G1313">
        <v>51</v>
      </c>
      <c r="H1313">
        <v>6.3</v>
      </c>
      <c r="I1313">
        <v>7.9</v>
      </c>
      <c r="J1313">
        <v>1</v>
      </c>
      <c r="K1313" t="s">
        <v>18</v>
      </c>
      <c r="L1313">
        <v>8.9</v>
      </c>
      <c r="M1313">
        <v>5</v>
      </c>
      <c r="N1313">
        <v>4.5</v>
      </c>
    </row>
    <row r="1314" spans="1:14" x14ac:dyDescent="0.35">
      <c r="A1314">
        <v>1313</v>
      </c>
      <c r="B1314">
        <v>25</v>
      </c>
      <c r="C1314" t="s">
        <v>19</v>
      </c>
      <c r="D1314" t="s">
        <v>32</v>
      </c>
      <c r="E1314" t="s">
        <v>16</v>
      </c>
      <c r="F1314" t="s">
        <v>22</v>
      </c>
      <c r="G1314">
        <v>56</v>
      </c>
      <c r="H1314">
        <v>6.2</v>
      </c>
      <c r="I1314">
        <v>7.2</v>
      </c>
      <c r="J1314">
        <v>0</v>
      </c>
      <c r="K1314" t="s">
        <v>23</v>
      </c>
      <c r="L1314">
        <v>10</v>
      </c>
      <c r="M1314">
        <v>6.1</v>
      </c>
      <c r="N1314">
        <v>3.6</v>
      </c>
    </row>
    <row r="1315" spans="1:14" x14ac:dyDescent="0.35">
      <c r="A1315">
        <v>1314</v>
      </c>
      <c r="B1315">
        <v>60</v>
      </c>
      <c r="C1315" t="s">
        <v>19</v>
      </c>
      <c r="D1315" t="s">
        <v>36</v>
      </c>
      <c r="E1315" t="s">
        <v>27</v>
      </c>
      <c r="F1315" t="s">
        <v>22</v>
      </c>
      <c r="G1315">
        <v>49</v>
      </c>
      <c r="H1315">
        <v>6.7</v>
      </c>
      <c r="I1315">
        <v>8.6</v>
      </c>
      <c r="J1315">
        <v>1</v>
      </c>
      <c r="K1315" t="s">
        <v>35</v>
      </c>
      <c r="L1315">
        <v>10</v>
      </c>
      <c r="M1315">
        <v>6.1</v>
      </c>
      <c r="N1315">
        <v>4.3</v>
      </c>
    </row>
    <row r="1316" spans="1:14" x14ac:dyDescent="0.35">
      <c r="A1316">
        <v>1315</v>
      </c>
      <c r="B1316">
        <v>22</v>
      </c>
      <c r="C1316" t="s">
        <v>19</v>
      </c>
      <c r="D1316" t="s">
        <v>15</v>
      </c>
      <c r="E1316" t="s">
        <v>38</v>
      </c>
      <c r="F1316" t="s">
        <v>22</v>
      </c>
      <c r="G1316">
        <v>45</v>
      </c>
      <c r="H1316">
        <v>7.4</v>
      </c>
      <c r="I1316">
        <v>9</v>
      </c>
      <c r="J1316">
        <v>0</v>
      </c>
      <c r="K1316" t="s">
        <v>23</v>
      </c>
      <c r="L1316">
        <v>7.6</v>
      </c>
      <c r="M1316">
        <v>3.6</v>
      </c>
      <c r="N1316">
        <v>5.7</v>
      </c>
    </row>
    <row r="1317" spans="1:14" x14ac:dyDescent="0.35">
      <c r="A1317">
        <v>1316</v>
      </c>
      <c r="B1317">
        <v>52</v>
      </c>
      <c r="C1317" t="s">
        <v>19</v>
      </c>
      <c r="D1317" t="s">
        <v>20</v>
      </c>
      <c r="E1317" t="s">
        <v>27</v>
      </c>
      <c r="F1317" t="s">
        <v>22</v>
      </c>
      <c r="G1317">
        <v>34</v>
      </c>
      <c r="H1317">
        <v>5.0999999999999996</v>
      </c>
      <c r="I1317">
        <v>7.7</v>
      </c>
      <c r="J1317">
        <v>1</v>
      </c>
      <c r="K1317" t="s">
        <v>18</v>
      </c>
      <c r="L1317">
        <v>2.2999999999999998</v>
      </c>
      <c r="M1317">
        <v>2</v>
      </c>
      <c r="N1317">
        <v>7.7</v>
      </c>
    </row>
    <row r="1318" spans="1:14" x14ac:dyDescent="0.35">
      <c r="A1318">
        <v>1317</v>
      </c>
      <c r="B1318">
        <v>20</v>
      </c>
      <c r="C1318" t="s">
        <v>19</v>
      </c>
      <c r="D1318" t="s">
        <v>34</v>
      </c>
      <c r="E1318" t="s">
        <v>38</v>
      </c>
      <c r="F1318" t="s">
        <v>22</v>
      </c>
      <c r="G1318">
        <v>36</v>
      </c>
      <c r="H1318">
        <v>7.6</v>
      </c>
      <c r="I1318">
        <v>9.6</v>
      </c>
      <c r="J1318">
        <v>0</v>
      </c>
      <c r="K1318" t="s">
        <v>23</v>
      </c>
      <c r="L1318">
        <v>4.5999999999999996</v>
      </c>
      <c r="M1318">
        <v>3.7</v>
      </c>
      <c r="N1318">
        <v>7.5</v>
      </c>
    </row>
    <row r="1319" spans="1:14" x14ac:dyDescent="0.35">
      <c r="A1319">
        <v>1318</v>
      </c>
      <c r="B1319">
        <v>24</v>
      </c>
      <c r="C1319" t="s">
        <v>14</v>
      </c>
      <c r="D1319" t="s">
        <v>15</v>
      </c>
      <c r="E1319" t="s">
        <v>38</v>
      </c>
      <c r="F1319" t="s">
        <v>22</v>
      </c>
      <c r="G1319">
        <v>42</v>
      </c>
      <c r="H1319">
        <v>4.8</v>
      </c>
      <c r="I1319">
        <v>6.5</v>
      </c>
      <c r="J1319">
        <v>1</v>
      </c>
      <c r="K1319" t="s">
        <v>18</v>
      </c>
      <c r="L1319">
        <v>9.6999999999999993</v>
      </c>
      <c r="M1319">
        <v>6.5</v>
      </c>
      <c r="N1319">
        <v>3.4</v>
      </c>
    </row>
    <row r="1320" spans="1:14" x14ac:dyDescent="0.35">
      <c r="A1320">
        <v>1319</v>
      </c>
      <c r="B1320">
        <v>32</v>
      </c>
      <c r="C1320" t="s">
        <v>19</v>
      </c>
      <c r="D1320" t="s">
        <v>36</v>
      </c>
      <c r="E1320" t="s">
        <v>27</v>
      </c>
      <c r="F1320" t="s">
        <v>22</v>
      </c>
      <c r="G1320">
        <v>40</v>
      </c>
      <c r="H1320">
        <v>6.9</v>
      </c>
      <c r="I1320">
        <v>9.8000000000000007</v>
      </c>
      <c r="J1320">
        <v>0</v>
      </c>
      <c r="K1320" t="s">
        <v>23</v>
      </c>
      <c r="L1320">
        <v>4.9000000000000004</v>
      </c>
      <c r="M1320">
        <v>2.1</v>
      </c>
      <c r="N1320">
        <v>7.5</v>
      </c>
    </row>
    <row r="1321" spans="1:14" x14ac:dyDescent="0.35">
      <c r="A1321">
        <v>1320</v>
      </c>
      <c r="B1321">
        <v>38</v>
      </c>
      <c r="C1321" t="s">
        <v>14</v>
      </c>
      <c r="D1321" t="s">
        <v>32</v>
      </c>
      <c r="E1321" t="s">
        <v>38</v>
      </c>
      <c r="F1321" t="s">
        <v>22</v>
      </c>
      <c r="G1321">
        <v>43</v>
      </c>
      <c r="H1321">
        <v>7</v>
      </c>
      <c r="I1321">
        <v>9.6999999999999993</v>
      </c>
      <c r="J1321">
        <v>0</v>
      </c>
      <c r="K1321" t="s">
        <v>23</v>
      </c>
      <c r="L1321">
        <v>6.3</v>
      </c>
      <c r="M1321">
        <v>2.6</v>
      </c>
      <c r="N1321">
        <v>6.7</v>
      </c>
    </row>
    <row r="1322" spans="1:14" x14ac:dyDescent="0.35">
      <c r="A1322">
        <v>1321</v>
      </c>
      <c r="B1322">
        <v>31</v>
      </c>
      <c r="C1322" t="s">
        <v>19</v>
      </c>
      <c r="D1322" t="s">
        <v>15</v>
      </c>
      <c r="E1322" t="s">
        <v>38</v>
      </c>
      <c r="F1322" t="s">
        <v>22</v>
      </c>
      <c r="G1322">
        <v>45</v>
      </c>
      <c r="H1322">
        <v>5.2</v>
      </c>
      <c r="I1322">
        <v>6.8</v>
      </c>
      <c r="J1322">
        <v>0</v>
      </c>
      <c r="K1322" t="s">
        <v>23</v>
      </c>
      <c r="L1322">
        <v>9.8000000000000007</v>
      </c>
      <c r="M1322">
        <v>6.9</v>
      </c>
      <c r="N1322">
        <v>3.5</v>
      </c>
    </row>
    <row r="1323" spans="1:14" x14ac:dyDescent="0.35">
      <c r="A1323">
        <v>1322</v>
      </c>
      <c r="B1323">
        <v>44</v>
      </c>
      <c r="C1323" t="s">
        <v>14</v>
      </c>
      <c r="D1323" t="s">
        <v>32</v>
      </c>
      <c r="E1323" t="s">
        <v>38</v>
      </c>
      <c r="F1323" t="s">
        <v>22</v>
      </c>
      <c r="G1323">
        <v>49</v>
      </c>
      <c r="H1323">
        <v>3.9</v>
      </c>
      <c r="I1323">
        <v>4.4000000000000004</v>
      </c>
      <c r="J1323">
        <v>1</v>
      </c>
      <c r="K1323" t="s">
        <v>28</v>
      </c>
      <c r="L1323">
        <v>7.3</v>
      </c>
      <c r="M1323">
        <v>5.9</v>
      </c>
      <c r="N1323">
        <v>3.5</v>
      </c>
    </row>
    <row r="1324" spans="1:14" x14ac:dyDescent="0.35">
      <c r="A1324">
        <v>1323</v>
      </c>
      <c r="B1324">
        <v>54</v>
      </c>
      <c r="C1324" t="s">
        <v>19</v>
      </c>
      <c r="D1324" t="s">
        <v>36</v>
      </c>
      <c r="E1324" t="s">
        <v>25</v>
      </c>
      <c r="F1324" t="s">
        <v>22</v>
      </c>
      <c r="G1324">
        <v>44</v>
      </c>
      <c r="H1324">
        <v>5.8</v>
      </c>
      <c r="I1324">
        <v>7.8</v>
      </c>
      <c r="J1324">
        <v>0</v>
      </c>
      <c r="K1324" t="s">
        <v>23</v>
      </c>
      <c r="L1324">
        <v>7.1</v>
      </c>
      <c r="M1324">
        <v>3.2</v>
      </c>
      <c r="N1324">
        <v>5.3</v>
      </c>
    </row>
    <row r="1325" spans="1:14" x14ac:dyDescent="0.35">
      <c r="A1325">
        <v>1324</v>
      </c>
      <c r="B1325">
        <v>31</v>
      </c>
      <c r="C1325" t="s">
        <v>19</v>
      </c>
      <c r="D1325" t="s">
        <v>30</v>
      </c>
      <c r="E1325" t="s">
        <v>21</v>
      </c>
      <c r="F1325" t="s">
        <v>39</v>
      </c>
      <c r="G1325">
        <v>48</v>
      </c>
      <c r="H1325">
        <v>3</v>
      </c>
      <c r="I1325">
        <v>3.2</v>
      </c>
      <c r="J1325">
        <v>1</v>
      </c>
      <c r="K1325" t="s">
        <v>35</v>
      </c>
      <c r="L1325">
        <v>10</v>
      </c>
      <c r="M1325">
        <v>4.9000000000000004</v>
      </c>
      <c r="N1325">
        <v>1.6</v>
      </c>
    </row>
    <row r="1326" spans="1:14" x14ac:dyDescent="0.35">
      <c r="A1326">
        <v>1325</v>
      </c>
      <c r="B1326">
        <v>49</v>
      </c>
      <c r="C1326" t="s">
        <v>19</v>
      </c>
      <c r="D1326" t="s">
        <v>26</v>
      </c>
      <c r="E1326" t="s">
        <v>38</v>
      </c>
      <c r="F1326" t="s">
        <v>39</v>
      </c>
      <c r="G1326">
        <v>45</v>
      </c>
      <c r="H1326">
        <v>5.9</v>
      </c>
      <c r="I1326">
        <v>7.9</v>
      </c>
      <c r="J1326">
        <v>0</v>
      </c>
      <c r="K1326" t="s">
        <v>23</v>
      </c>
      <c r="L1326">
        <v>6.6</v>
      </c>
      <c r="M1326">
        <v>6.7</v>
      </c>
      <c r="N1326">
        <v>5.6</v>
      </c>
    </row>
    <row r="1327" spans="1:14" x14ac:dyDescent="0.35">
      <c r="A1327">
        <v>1326</v>
      </c>
      <c r="B1327">
        <v>24</v>
      </c>
      <c r="C1327" t="s">
        <v>19</v>
      </c>
      <c r="D1327" t="s">
        <v>15</v>
      </c>
      <c r="E1327" t="s">
        <v>21</v>
      </c>
      <c r="F1327" t="s">
        <v>22</v>
      </c>
      <c r="G1327">
        <v>30</v>
      </c>
      <c r="H1327">
        <v>4.3</v>
      </c>
      <c r="I1327">
        <v>7</v>
      </c>
      <c r="J1327">
        <v>1</v>
      </c>
      <c r="K1327" t="s">
        <v>18</v>
      </c>
      <c r="L1327">
        <v>2.6</v>
      </c>
      <c r="M1327">
        <v>3.9</v>
      </c>
      <c r="N1327">
        <v>7.2</v>
      </c>
    </row>
    <row r="1328" spans="1:14" x14ac:dyDescent="0.35">
      <c r="A1328">
        <v>1327</v>
      </c>
      <c r="B1328">
        <v>53</v>
      </c>
      <c r="C1328" t="s">
        <v>19</v>
      </c>
      <c r="D1328" t="s">
        <v>15</v>
      </c>
      <c r="E1328" t="s">
        <v>21</v>
      </c>
      <c r="F1328" t="s">
        <v>39</v>
      </c>
      <c r="G1328">
        <v>37</v>
      </c>
      <c r="H1328">
        <v>9</v>
      </c>
      <c r="I1328">
        <v>7.3</v>
      </c>
      <c r="J1328">
        <v>0</v>
      </c>
      <c r="K1328" t="s">
        <v>23</v>
      </c>
      <c r="L1328">
        <v>2.7</v>
      </c>
      <c r="M1328">
        <v>2.9</v>
      </c>
      <c r="N1328">
        <v>7.3</v>
      </c>
    </row>
    <row r="1329" spans="1:14" x14ac:dyDescent="0.35">
      <c r="A1329">
        <v>1328</v>
      </c>
      <c r="B1329">
        <v>41</v>
      </c>
      <c r="C1329" t="s">
        <v>19</v>
      </c>
      <c r="D1329" t="s">
        <v>32</v>
      </c>
      <c r="E1329" t="s">
        <v>25</v>
      </c>
      <c r="F1329" t="s">
        <v>17</v>
      </c>
      <c r="G1329">
        <v>43</v>
      </c>
      <c r="H1329">
        <v>7.8</v>
      </c>
      <c r="I1329">
        <v>8.5</v>
      </c>
      <c r="J1329">
        <v>0</v>
      </c>
      <c r="K1329" t="s">
        <v>23</v>
      </c>
      <c r="L1329">
        <v>5.3</v>
      </c>
      <c r="M1329">
        <v>5.2</v>
      </c>
      <c r="N1329">
        <v>6.6</v>
      </c>
    </row>
    <row r="1330" spans="1:14" x14ac:dyDescent="0.35">
      <c r="A1330">
        <v>1329</v>
      </c>
      <c r="B1330">
        <v>58</v>
      </c>
      <c r="C1330" t="s">
        <v>14</v>
      </c>
      <c r="D1330" t="s">
        <v>32</v>
      </c>
      <c r="E1330" t="s">
        <v>21</v>
      </c>
      <c r="F1330" t="s">
        <v>22</v>
      </c>
      <c r="G1330">
        <v>35</v>
      </c>
      <c r="H1330">
        <v>6.3</v>
      </c>
      <c r="I1330">
        <v>9.5</v>
      </c>
      <c r="J1330">
        <v>1</v>
      </c>
      <c r="K1330" t="s">
        <v>28</v>
      </c>
      <c r="L1330">
        <v>3.7</v>
      </c>
      <c r="M1330">
        <v>2.6</v>
      </c>
      <c r="N1330">
        <v>7.9</v>
      </c>
    </row>
    <row r="1331" spans="1:14" x14ac:dyDescent="0.35">
      <c r="A1331">
        <v>1330</v>
      </c>
      <c r="B1331">
        <v>32</v>
      </c>
      <c r="C1331" t="s">
        <v>14</v>
      </c>
      <c r="D1331" t="s">
        <v>15</v>
      </c>
      <c r="E1331" t="s">
        <v>16</v>
      </c>
      <c r="F1331" t="s">
        <v>22</v>
      </c>
      <c r="G1331">
        <v>49</v>
      </c>
      <c r="H1331">
        <v>8.1999999999999993</v>
      </c>
      <c r="I1331">
        <v>7.3</v>
      </c>
      <c r="J1331">
        <v>0</v>
      </c>
      <c r="K1331" t="s">
        <v>23</v>
      </c>
      <c r="L1331">
        <v>8</v>
      </c>
      <c r="M1331">
        <v>4.8</v>
      </c>
      <c r="N1331">
        <v>4.7</v>
      </c>
    </row>
    <row r="1332" spans="1:14" x14ac:dyDescent="0.35">
      <c r="A1332">
        <v>1331</v>
      </c>
      <c r="B1332">
        <v>22</v>
      </c>
      <c r="C1332" t="s">
        <v>14</v>
      </c>
      <c r="D1332" t="s">
        <v>32</v>
      </c>
      <c r="E1332" t="s">
        <v>31</v>
      </c>
      <c r="F1332" t="s">
        <v>39</v>
      </c>
      <c r="G1332">
        <v>57</v>
      </c>
      <c r="H1332">
        <v>7.3</v>
      </c>
      <c r="I1332">
        <v>7.9</v>
      </c>
      <c r="J1332">
        <v>1</v>
      </c>
      <c r="K1332" t="s">
        <v>18</v>
      </c>
      <c r="L1332">
        <v>10</v>
      </c>
      <c r="M1332">
        <v>5</v>
      </c>
      <c r="N1332">
        <v>4</v>
      </c>
    </row>
    <row r="1333" spans="1:14" x14ac:dyDescent="0.35">
      <c r="A1333">
        <v>1332</v>
      </c>
      <c r="B1333">
        <v>39</v>
      </c>
      <c r="C1333" t="s">
        <v>14</v>
      </c>
      <c r="D1333" t="s">
        <v>37</v>
      </c>
      <c r="E1333" t="s">
        <v>25</v>
      </c>
      <c r="F1333" t="s">
        <v>17</v>
      </c>
      <c r="G1333">
        <v>54</v>
      </c>
      <c r="H1333">
        <v>4.5</v>
      </c>
      <c r="I1333">
        <v>4.8</v>
      </c>
      <c r="J1333">
        <v>1</v>
      </c>
      <c r="K1333" t="s">
        <v>28</v>
      </c>
      <c r="L1333">
        <v>9.6999999999999993</v>
      </c>
      <c r="M1333">
        <v>6.1</v>
      </c>
      <c r="N1333">
        <v>2.5</v>
      </c>
    </row>
    <row r="1334" spans="1:14" x14ac:dyDescent="0.35">
      <c r="A1334">
        <v>1333</v>
      </c>
      <c r="B1334">
        <v>50</v>
      </c>
      <c r="C1334" t="s">
        <v>19</v>
      </c>
      <c r="D1334" t="s">
        <v>37</v>
      </c>
      <c r="E1334" t="s">
        <v>31</v>
      </c>
      <c r="F1334" t="s">
        <v>17</v>
      </c>
      <c r="G1334">
        <v>43</v>
      </c>
      <c r="H1334">
        <v>5.3</v>
      </c>
      <c r="I1334">
        <v>7.1</v>
      </c>
      <c r="J1334">
        <v>1</v>
      </c>
      <c r="K1334" t="s">
        <v>29</v>
      </c>
      <c r="L1334">
        <v>5.2</v>
      </c>
      <c r="M1334">
        <v>4.5999999999999996</v>
      </c>
      <c r="N1334">
        <v>6</v>
      </c>
    </row>
    <row r="1335" spans="1:14" x14ac:dyDescent="0.35">
      <c r="A1335">
        <v>1334</v>
      </c>
      <c r="B1335">
        <v>24</v>
      </c>
      <c r="C1335" t="s">
        <v>19</v>
      </c>
      <c r="D1335" t="s">
        <v>30</v>
      </c>
      <c r="E1335" t="s">
        <v>16</v>
      </c>
      <c r="F1335" t="s">
        <v>39</v>
      </c>
      <c r="G1335">
        <v>56</v>
      </c>
      <c r="H1335">
        <v>7.7</v>
      </c>
      <c r="I1335">
        <v>7.3</v>
      </c>
      <c r="J1335">
        <v>1</v>
      </c>
      <c r="K1335" t="s">
        <v>29</v>
      </c>
      <c r="L1335">
        <v>10</v>
      </c>
      <c r="M1335">
        <v>5.6</v>
      </c>
      <c r="N1335">
        <v>3.6</v>
      </c>
    </row>
    <row r="1336" spans="1:14" x14ac:dyDescent="0.35">
      <c r="A1336">
        <v>1335</v>
      </c>
      <c r="B1336">
        <v>43</v>
      </c>
      <c r="C1336" t="s">
        <v>19</v>
      </c>
      <c r="D1336" t="s">
        <v>30</v>
      </c>
      <c r="E1336" t="s">
        <v>27</v>
      </c>
      <c r="F1336" t="s">
        <v>22</v>
      </c>
      <c r="G1336">
        <v>46</v>
      </c>
      <c r="H1336">
        <v>4.8</v>
      </c>
      <c r="I1336">
        <v>6</v>
      </c>
      <c r="J1336">
        <v>1</v>
      </c>
      <c r="K1336" t="s">
        <v>28</v>
      </c>
      <c r="L1336">
        <v>6.1</v>
      </c>
      <c r="M1336">
        <v>4.5999999999999996</v>
      </c>
      <c r="N1336">
        <v>5</v>
      </c>
    </row>
    <row r="1337" spans="1:14" x14ac:dyDescent="0.35">
      <c r="A1337">
        <v>1336</v>
      </c>
      <c r="B1337">
        <v>59</v>
      </c>
      <c r="C1337" t="s">
        <v>14</v>
      </c>
      <c r="D1337" t="s">
        <v>30</v>
      </c>
      <c r="E1337" t="s">
        <v>27</v>
      </c>
      <c r="F1337" t="s">
        <v>22</v>
      </c>
      <c r="G1337">
        <v>42</v>
      </c>
      <c r="H1337">
        <v>6.8</v>
      </c>
      <c r="I1337">
        <v>9.5</v>
      </c>
      <c r="J1337">
        <v>0</v>
      </c>
      <c r="K1337" t="s">
        <v>23</v>
      </c>
      <c r="L1337">
        <v>9.5</v>
      </c>
      <c r="M1337">
        <v>6.5</v>
      </c>
      <c r="N1337">
        <v>5</v>
      </c>
    </row>
    <row r="1338" spans="1:14" x14ac:dyDescent="0.35">
      <c r="A1338">
        <v>1337</v>
      </c>
      <c r="B1338">
        <v>52</v>
      </c>
      <c r="C1338" t="s">
        <v>14</v>
      </c>
      <c r="D1338" t="s">
        <v>34</v>
      </c>
      <c r="E1338" t="s">
        <v>38</v>
      </c>
      <c r="F1338" t="s">
        <v>22</v>
      </c>
      <c r="G1338">
        <v>40</v>
      </c>
      <c r="H1338">
        <v>7.2</v>
      </c>
      <c r="I1338">
        <v>9.6999999999999993</v>
      </c>
      <c r="J1338">
        <v>0</v>
      </c>
      <c r="K1338" t="s">
        <v>23</v>
      </c>
      <c r="L1338">
        <v>6.5</v>
      </c>
      <c r="M1338">
        <v>4.7</v>
      </c>
      <c r="N1338">
        <v>6.6</v>
      </c>
    </row>
    <row r="1339" spans="1:14" x14ac:dyDescent="0.35">
      <c r="A1339">
        <v>1338</v>
      </c>
      <c r="B1339">
        <v>27</v>
      </c>
      <c r="C1339" t="s">
        <v>19</v>
      </c>
      <c r="D1339" t="s">
        <v>34</v>
      </c>
      <c r="E1339" t="s">
        <v>27</v>
      </c>
      <c r="F1339" t="s">
        <v>22</v>
      </c>
      <c r="G1339">
        <v>42</v>
      </c>
      <c r="H1339">
        <v>5.8</v>
      </c>
      <c r="I1339">
        <v>8</v>
      </c>
      <c r="J1339">
        <v>0</v>
      </c>
      <c r="K1339" t="s">
        <v>23</v>
      </c>
      <c r="L1339">
        <v>8.3000000000000007</v>
      </c>
      <c r="M1339">
        <v>5</v>
      </c>
      <c r="N1339">
        <v>4.8</v>
      </c>
    </row>
    <row r="1340" spans="1:14" x14ac:dyDescent="0.35">
      <c r="A1340">
        <v>1339</v>
      </c>
      <c r="B1340">
        <v>43</v>
      </c>
      <c r="C1340" t="s">
        <v>19</v>
      </c>
      <c r="D1340" t="s">
        <v>33</v>
      </c>
      <c r="E1340" t="s">
        <v>25</v>
      </c>
      <c r="F1340" t="s">
        <v>22</v>
      </c>
      <c r="G1340">
        <v>41</v>
      </c>
      <c r="H1340">
        <v>6.4</v>
      </c>
      <c r="I1340">
        <v>9</v>
      </c>
      <c r="J1340">
        <v>0</v>
      </c>
      <c r="K1340" t="s">
        <v>23</v>
      </c>
      <c r="L1340">
        <v>7.3</v>
      </c>
      <c r="M1340">
        <v>4.9000000000000004</v>
      </c>
      <c r="N1340">
        <v>5.9</v>
      </c>
    </row>
    <row r="1341" spans="1:14" x14ac:dyDescent="0.35">
      <c r="A1341">
        <v>1340</v>
      </c>
      <c r="B1341">
        <v>39</v>
      </c>
      <c r="C1341" t="s">
        <v>14</v>
      </c>
      <c r="D1341" t="s">
        <v>20</v>
      </c>
      <c r="E1341" t="s">
        <v>27</v>
      </c>
      <c r="F1341" t="s">
        <v>22</v>
      </c>
      <c r="G1341">
        <v>46</v>
      </c>
      <c r="H1341">
        <v>7.4</v>
      </c>
      <c r="I1341">
        <v>8.6999999999999993</v>
      </c>
      <c r="J1341">
        <v>0</v>
      </c>
      <c r="K1341" t="s">
        <v>23</v>
      </c>
      <c r="L1341">
        <v>10</v>
      </c>
      <c r="M1341">
        <v>6.8</v>
      </c>
      <c r="N1341">
        <v>4.4000000000000004</v>
      </c>
    </row>
    <row r="1342" spans="1:14" x14ac:dyDescent="0.35">
      <c r="A1342">
        <v>1341</v>
      </c>
      <c r="B1342">
        <v>35</v>
      </c>
      <c r="C1342" t="s">
        <v>19</v>
      </c>
      <c r="D1342" t="s">
        <v>26</v>
      </c>
      <c r="E1342" t="s">
        <v>25</v>
      </c>
      <c r="F1342" t="s">
        <v>22</v>
      </c>
      <c r="G1342">
        <v>46</v>
      </c>
      <c r="H1342">
        <v>7.4</v>
      </c>
      <c r="I1342">
        <v>8.8000000000000007</v>
      </c>
      <c r="J1342">
        <v>0</v>
      </c>
      <c r="K1342" t="s">
        <v>23</v>
      </c>
      <c r="L1342">
        <v>7.7</v>
      </c>
      <c r="M1342">
        <v>3.5</v>
      </c>
      <c r="N1342">
        <v>5.6</v>
      </c>
    </row>
    <row r="1343" spans="1:14" x14ac:dyDescent="0.35">
      <c r="A1343">
        <v>1342</v>
      </c>
      <c r="B1343">
        <v>31</v>
      </c>
      <c r="C1343" t="s">
        <v>19</v>
      </c>
      <c r="D1343" t="s">
        <v>37</v>
      </c>
      <c r="E1343" t="s">
        <v>25</v>
      </c>
      <c r="F1343" t="s">
        <v>22</v>
      </c>
      <c r="G1343">
        <v>45</v>
      </c>
      <c r="H1343">
        <v>6.9</v>
      </c>
      <c r="I1343">
        <v>9.3000000000000007</v>
      </c>
      <c r="J1343">
        <v>0</v>
      </c>
      <c r="K1343" t="s">
        <v>23</v>
      </c>
      <c r="L1343">
        <v>7.1</v>
      </c>
      <c r="M1343">
        <v>4.9000000000000004</v>
      </c>
      <c r="N1343">
        <v>6.1</v>
      </c>
    </row>
    <row r="1344" spans="1:14" x14ac:dyDescent="0.35">
      <c r="A1344">
        <v>1343</v>
      </c>
      <c r="B1344">
        <v>32</v>
      </c>
      <c r="C1344" t="s">
        <v>14</v>
      </c>
      <c r="D1344" t="s">
        <v>36</v>
      </c>
      <c r="E1344" t="s">
        <v>31</v>
      </c>
      <c r="F1344" t="s">
        <v>22</v>
      </c>
      <c r="G1344">
        <v>48</v>
      </c>
      <c r="H1344">
        <v>6.2</v>
      </c>
      <c r="I1344">
        <v>8</v>
      </c>
      <c r="J1344">
        <v>0</v>
      </c>
      <c r="K1344" t="s">
        <v>23</v>
      </c>
      <c r="L1344">
        <v>8.6999999999999993</v>
      </c>
      <c r="M1344">
        <v>2.6</v>
      </c>
      <c r="N1344">
        <v>4.5999999999999996</v>
      </c>
    </row>
    <row r="1345" spans="1:14" x14ac:dyDescent="0.35">
      <c r="A1345">
        <v>1344</v>
      </c>
      <c r="B1345">
        <v>64</v>
      </c>
      <c r="C1345" t="s">
        <v>19</v>
      </c>
      <c r="D1345" t="s">
        <v>26</v>
      </c>
      <c r="E1345" t="s">
        <v>27</v>
      </c>
      <c r="F1345" t="s">
        <v>22</v>
      </c>
      <c r="G1345">
        <v>54</v>
      </c>
      <c r="H1345">
        <v>7.1</v>
      </c>
      <c r="I1345">
        <v>8.5</v>
      </c>
      <c r="J1345">
        <v>0</v>
      </c>
      <c r="K1345" t="s">
        <v>23</v>
      </c>
      <c r="L1345">
        <v>9.3000000000000007</v>
      </c>
      <c r="M1345">
        <v>4.8</v>
      </c>
      <c r="N1345">
        <v>4.5999999999999996</v>
      </c>
    </row>
    <row r="1346" spans="1:14" x14ac:dyDescent="0.35">
      <c r="A1346">
        <v>1345</v>
      </c>
      <c r="B1346">
        <v>61</v>
      </c>
      <c r="C1346" t="s">
        <v>14</v>
      </c>
      <c r="D1346" t="s">
        <v>26</v>
      </c>
      <c r="E1346" t="s">
        <v>21</v>
      </c>
      <c r="F1346" t="s">
        <v>22</v>
      </c>
      <c r="G1346">
        <v>52</v>
      </c>
      <c r="H1346">
        <v>3.2</v>
      </c>
      <c r="I1346">
        <v>3.1</v>
      </c>
      <c r="J1346">
        <v>1</v>
      </c>
      <c r="K1346" t="s">
        <v>18</v>
      </c>
      <c r="L1346">
        <v>9.9</v>
      </c>
      <c r="M1346">
        <v>7.6</v>
      </c>
      <c r="N1346">
        <v>1.6</v>
      </c>
    </row>
    <row r="1347" spans="1:14" x14ac:dyDescent="0.35">
      <c r="A1347">
        <v>1346</v>
      </c>
      <c r="B1347">
        <v>58</v>
      </c>
      <c r="C1347" t="s">
        <v>19</v>
      </c>
      <c r="D1347" t="s">
        <v>36</v>
      </c>
      <c r="E1347" t="s">
        <v>27</v>
      </c>
      <c r="F1347" t="s">
        <v>22</v>
      </c>
      <c r="G1347">
        <v>33</v>
      </c>
      <c r="H1347">
        <v>8.4</v>
      </c>
      <c r="I1347">
        <v>8.6</v>
      </c>
      <c r="J1347">
        <v>0</v>
      </c>
      <c r="K1347" t="s">
        <v>23</v>
      </c>
      <c r="L1347">
        <v>6.8</v>
      </c>
      <c r="M1347">
        <v>3.3</v>
      </c>
      <c r="N1347">
        <v>5.9</v>
      </c>
    </row>
    <row r="1348" spans="1:14" x14ac:dyDescent="0.35">
      <c r="A1348">
        <v>1347</v>
      </c>
      <c r="B1348">
        <v>44</v>
      </c>
      <c r="C1348" t="s">
        <v>14</v>
      </c>
      <c r="D1348" t="s">
        <v>24</v>
      </c>
      <c r="E1348" t="s">
        <v>27</v>
      </c>
      <c r="F1348" t="s">
        <v>17</v>
      </c>
      <c r="G1348">
        <v>30</v>
      </c>
      <c r="H1348">
        <v>6</v>
      </c>
      <c r="I1348">
        <v>9.5</v>
      </c>
      <c r="J1348">
        <v>0</v>
      </c>
      <c r="K1348" t="s">
        <v>23</v>
      </c>
      <c r="L1348">
        <v>1.2</v>
      </c>
      <c r="M1348">
        <v>0.4</v>
      </c>
      <c r="N1348">
        <v>9.1</v>
      </c>
    </row>
    <row r="1349" spans="1:14" x14ac:dyDescent="0.35">
      <c r="A1349">
        <v>1348</v>
      </c>
      <c r="B1349">
        <v>51</v>
      </c>
      <c r="C1349" t="s">
        <v>14</v>
      </c>
      <c r="D1349" t="s">
        <v>15</v>
      </c>
      <c r="E1349" t="s">
        <v>27</v>
      </c>
      <c r="F1349" t="s">
        <v>39</v>
      </c>
      <c r="G1349">
        <v>52</v>
      </c>
      <c r="H1349">
        <v>5.0999999999999996</v>
      </c>
      <c r="I1349">
        <v>5.9</v>
      </c>
      <c r="J1349">
        <v>1</v>
      </c>
      <c r="K1349" t="s">
        <v>18</v>
      </c>
      <c r="L1349">
        <v>9.1</v>
      </c>
      <c r="M1349">
        <v>3.9</v>
      </c>
      <c r="N1349">
        <v>3.4</v>
      </c>
    </row>
    <row r="1350" spans="1:14" x14ac:dyDescent="0.35">
      <c r="A1350">
        <v>1349</v>
      </c>
      <c r="B1350">
        <v>43</v>
      </c>
      <c r="C1350" t="s">
        <v>19</v>
      </c>
      <c r="D1350" t="s">
        <v>20</v>
      </c>
      <c r="E1350" t="s">
        <v>38</v>
      </c>
      <c r="F1350" t="s">
        <v>22</v>
      </c>
      <c r="G1350">
        <v>34</v>
      </c>
      <c r="H1350">
        <v>7.1</v>
      </c>
      <c r="I1350">
        <v>10</v>
      </c>
      <c r="J1350">
        <v>0</v>
      </c>
      <c r="K1350" t="s">
        <v>23</v>
      </c>
      <c r="L1350">
        <v>8.1</v>
      </c>
      <c r="M1350">
        <v>5.5</v>
      </c>
      <c r="N1350">
        <v>6</v>
      </c>
    </row>
    <row r="1351" spans="1:14" x14ac:dyDescent="0.35">
      <c r="A1351">
        <v>1350</v>
      </c>
      <c r="B1351">
        <v>63</v>
      </c>
      <c r="C1351" t="s">
        <v>14</v>
      </c>
      <c r="D1351" t="s">
        <v>33</v>
      </c>
      <c r="E1351" t="s">
        <v>21</v>
      </c>
      <c r="F1351" t="s">
        <v>22</v>
      </c>
      <c r="G1351">
        <v>43</v>
      </c>
      <c r="H1351">
        <v>7.1</v>
      </c>
      <c r="I1351">
        <v>9.6</v>
      </c>
      <c r="J1351">
        <v>0</v>
      </c>
      <c r="K1351" t="s">
        <v>23</v>
      </c>
      <c r="L1351">
        <v>6.4</v>
      </c>
      <c r="M1351">
        <v>4</v>
      </c>
      <c r="N1351">
        <v>6.6</v>
      </c>
    </row>
    <row r="1352" spans="1:14" x14ac:dyDescent="0.35">
      <c r="A1352">
        <v>1351</v>
      </c>
      <c r="B1352">
        <v>28</v>
      </c>
      <c r="C1352" t="s">
        <v>19</v>
      </c>
      <c r="D1352" t="s">
        <v>30</v>
      </c>
      <c r="E1352" t="s">
        <v>21</v>
      </c>
      <c r="F1352" t="s">
        <v>39</v>
      </c>
      <c r="G1352">
        <v>35</v>
      </c>
      <c r="H1352">
        <v>4.7</v>
      </c>
      <c r="I1352">
        <v>7.1</v>
      </c>
      <c r="J1352">
        <v>1</v>
      </c>
      <c r="K1352" t="s">
        <v>18</v>
      </c>
      <c r="L1352">
        <v>6.5</v>
      </c>
      <c r="M1352">
        <v>3</v>
      </c>
      <c r="N1352">
        <v>5.3</v>
      </c>
    </row>
    <row r="1353" spans="1:14" x14ac:dyDescent="0.35">
      <c r="A1353">
        <v>1352</v>
      </c>
      <c r="B1353">
        <v>59</v>
      </c>
      <c r="C1353" t="s">
        <v>14</v>
      </c>
      <c r="D1353" t="s">
        <v>36</v>
      </c>
      <c r="E1353" t="s">
        <v>25</v>
      </c>
      <c r="F1353" t="s">
        <v>22</v>
      </c>
      <c r="G1353">
        <v>30</v>
      </c>
      <c r="H1353">
        <v>6.3</v>
      </c>
      <c r="I1353">
        <v>10</v>
      </c>
      <c r="J1353">
        <v>0</v>
      </c>
      <c r="K1353" t="s">
        <v>23</v>
      </c>
      <c r="L1353">
        <v>5.0999999999999996</v>
      </c>
      <c r="M1353">
        <v>5.0999999999999996</v>
      </c>
      <c r="N1353">
        <v>7.4</v>
      </c>
    </row>
    <row r="1354" spans="1:14" x14ac:dyDescent="0.35">
      <c r="A1354">
        <v>1353</v>
      </c>
      <c r="B1354">
        <v>42</v>
      </c>
      <c r="C1354" t="s">
        <v>14</v>
      </c>
      <c r="D1354" t="s">
        <v>34</v>
      </c>
      <c r="E1354" t="s">
        <v>21</v>
      </c>
      <c r="F1354" t="s">
        <v>17</v>
      </c>
      <c r="G1354">
        <v>49</v>
      </c>
      <c r="H1354">
        <v>6.3</v>
      </c>
      <c r="I1354">
        <v>8</v>
      </c>
      <c r="J1354">
        <v>1</v>
      </c>
      <c r="K1354" t="s">
        <v>35</v>
      </c>
      <c r="L1354">
        <v>6.3</v>
      </c>
      <c r="M1354">
        <v>4.5999999999999996</v>
      </c>
      <c r="N1354">
        <v>5.8</v>
      </c>
    </row>
    <row r="1355" spans="1:14" x14ac:dyDescent="0.35">
      <c r="A1355">
        <v>1354</v>
      </c>
      <c r="B1355">
        <v>32</v>
      </c>
      <c r="C1355" t="s">
        <v>14</v>
      </c>
      <c r="D1355" t="s">
        <v>30</v>
      </c>
      <c r="E1355" t="s">
        <v>25</v>
      </c>
      <c r="F1355" t="s">
        <v>22</v>
      </c>
      <c r="G1355">
        <v>51</v>
      </c>
      <c r="H1355">
        <v>6.2</v>
      </c>
      <c r="I1355">
        <v>7.6</v>
      </c>
      <c r="J1355">
        <v>0</v>
      </c>
      <c r="K1355" t="s">
        <v>23</v>
      </c>
      <c r="L1355">
        <v>9.4</v>
      </c>
      <c r="M1355">
        <v>3.8</v>
      </c>
      <c r="N1355">
        <v>4.0999999999999996</v>
      </c>
    </row>
    <row r="1356" spans="1:14" x14ac:dyDescent="0.35">
      <c r="A1356">
        <v>1355</v>
      </c>
      <c r="B1356">
        <v>51</v>
      </c>
      <c r="C1356" t="s">
        <v>19</v>
      </c>
      <c r="D1356" t="s">
        <v>32</v>
      </c>
      <c r="E1356" t="s">
        <v>31</v>
      </c>
      <c r="F1356" t="s">
        <v>17</v>
      </c>
      <c r="G1356">
        <v>40</v>
      </c>
      <c r="H1356">
        <v>8.6</v>
      </c>
      <c r="I1356">
        <v>7.5</v>
      </c>
      <c r="J1356">
        <v>0</v>
      </c>
      <c r="K1356" t="s">
        <v>23</v>
      </c>
      <c r="L1356">
        <v>6.6</v>
      </c>
      <c r="M1356">
        <v>3.9</v>
      </c>
      <c r="N1356">
        <v>5.5</v>
      </c>
    </row>
    <row r="1357" spans="1:14" x14ac:dyDescent="0.35">
      <c r="A1357">
        <v>1356</v>
      </c>
      <c r="B1357">
        <v>34</v>
      </c>
      <c r="C1357" t="s">
        <v>19</v>
      </c>
      <c r="D1357" t="s">
        <v>36</v>
      </c>
      <c r="E1357" t="s">
        <v>25</v>
      </c>
      <c r="F1357" t="s">
        <v>39</v>
      </c>
      <c r="G1357">
        <v>30</v>
      </c>
      <c r="H1357">
        <v>6.2</v>
      </c>
      <c r="I1357">
        <v>9.8000000000000007</v>
      </c>
      <c r="J1357">
        <v>0</v>
      </c>
      <c r="K1357" t="s">
        <v>23</v>
      </c>
      <c r="L1357">
        <v>8.5</v>
      </c>
      <c r="M1357">
        <v>7.4</v>
      </c>
      <c r="N1357">
        <v>5.6</v>
      </c>
    </row>
    <row r="1358" spans="1:14" x14ac:dyDescent="0.35">
      <c r="A1358">
        <v>1357</v>
      </c>
      <c r="B1358">
        <v>55</v>
      </c>
      <c r="C1358" t="s">
        <v>14</v>
      </c>
      <c r="D1358" t="s">
        <v>30</v>
      </c>
      <c r="E1358" t="s">
        <v>27</v>
      </c>
      <c r="F1358" t="s">
        <v>17</v>
      </c>
      <c r="G1358">
        <v>40</v>
      </c>
      <c r="H1358">
        <v>6</v>
      </c>
      <c r="I1358">
        <v>8.5</v>
      </c>
      <c r="J1358">
        <v>0</v>
      </c>
      <c r="K1358" t="s">
        <v>23</v>
      </c>
      <c r="L1358">
        <v>2.2999999999999998</v>
      </c>
      <c r="M1358">
        <v>2.4</v>
      </c>
      <c r="N1358">
        <v>8.1</v>
      </c>
    </row>
    <row r="1359" spans="1:14" x14ac:dyDescent="0.35">
      <c r="A1359">
        <v>1358</v>
      </c>
      <c r="B1359">
        <v>24</v>
      </c>
      <c r="C1359" t="s">
        <v>19</v>
      </c>
      <c r="D1359" t="s">
        <v>15</v>
      </c>
      <c r="E1359" t="s">
        <v>16</v>
      </c>
      <c r="F1359" t="s">
        <v>22</v>
      </c>
      <c r="G1359">
        <v>48</v>
      </c>
      <c r="H1359">
        <v>5.2</v>
      </c>
      <c r="I1359">
        <v>6.5</v>
      </c>
      <c r="J1359">
        <v>1</v>
      </c>
      <c r="K1359" t="s">
        <v>18</v>
      </c>
      <c r="L1359">
        <v>5.8</v>
      </c>
      <c r="M1359">
        <v>1.9</v>
      </c>
      <c r="N1359">
        <v>5.3</v>
      </c>
    </row>
    <row r="1360" spans="1:14" x14ac:dyDescent="0.35">
      <c r="A1360">
        <v>1359</v>
      </c>
      <c r="B1360">
        <v>41</v>
      </c>
      <c r="C1360" t="s">
        <v>19</v>
      </c>
      <c r="D1360" t="s">
        <v>15</v>
      </c>
      <c r="E1360" t="s">
        <v>16</v>
      </c>
      <c r="F1360" t="s">
        <v>39</v>
      </c>
      <c r="G1360">
        <v>33</v>
      </c>
      <c r="H1360">
        <v>5</v>
      </c>
      <c r="I1360">
        <v>7.6</v>
      </c>
      <c r="J1360">
        <v>1</v>
      </c>
      <c r="K1360" t="s">
        <v>35</v>
      </c>
      <c r="L1360">
        <v>4.2</v>
      </c>
      <c r="M1360">
        <v>3.9</v>
      </c>
      <c r="N1360">
        <v>6.7</v>
      </c>
    </row>
    <row r="1361" spans="1:14" x14ac:dyDescent="0.35">
      <c r="A1361">
        <v>1360</v>
      </c>
      <c r="B1361">
        <v>35</v>
      </c>
      <c r="C1361" t="s">
        <v>19</v>
      </c>
      <c r="D1361" t="s">
        <v>15</v>
      </c>
      <c r="E1361" t="s">
        <v>38</v>
      </c>
      <c r="F1361" t="s">
        <v>17</v>
      </c>
      <c r="G1361">
        <v>46</v>
      </c>
      <c r="H1361">
        <v>6.8</v>
      </c>
      <c r="I1361">
        <v>9.1</v>
      </c>
      <c r="J1361">
        <v>1</v>
      </c>
      <c r="K1361" t="s">
        <v>35</v>
      </c>
      <c r="L1361">
        <v>7.2</v>
      </c>
      <c r="M1361">
        <v>4.9000000000000004</v>
      </c>
      <c r="N1361">
        <v>5.9</v>
      </c>
    </row>
    <row r="1362" spans="1:14" x14ac:dyDescent="0.35">
      <c r="A1362">
        <v>1361</v>
      </c>
      <c r="B1362">
        <v>60</v>
      </c>
      <c r="C1362" t="s">
        <v>19</v>
      </c>
      <c r="D1362" t="s">
        <v>30</v>
      </c>
      <c r="E1362" t="s">
        <v>27</v>
      </c>
      <c r="F1362" t="s">
        <v>17</v>
      </c>
      <c r="G1362">
        <v>44</v>
      </c>
      <c r="H1362">
        <v>5.5</v>
      </c>
      <c r="I1362">
        <v>7.3</v>
      </c>
      <c r="J1362">
        <v>0</v>
      </c>
      <c r="K1362" t="s">
        <v>23</v>
      </c>
      <c r="L1362">
        <v>5.9</v>
      </c>
      <c r="M1362">
        <v>5.6</v>
      </c>
      <c r="N1362">
        <v>5.7</v>
      </c>
    </row>
    <row r="1363" spans="1:14" x14ac:dyDescent="0.35">
      <c r="A1363">
        <v>1362</v>
      </c>
      <c r="B1363">
        <v>29</v>
      </c>
      <c r="C1363" t="s">
        <v>19</v>
      </c>
      <c r="D1363" t="s">
        <v>15</v>
      </c>
      <c r="E1363" t="s">
        <v>25</v>
      </c>
      <c r="F1363" t="s">
        <v>22</v>
      </c>
      <c r="G1363">
        <v>49</v>
      </c>
      <c r="H1363">
        <v>5.9</v>
      </c>
      <c r="I1363">
        <v>7.5</v>
      </c>
      <c r="J1363">
        <v>1</v>
      </c>
      <c r="K1363" t="s">
        <v>28</v>
      </c>
      <c r="L1363">
        <v>7.3</v>
      </c>
      <c r="M1363">
        <v>4</v>
      </c>
      <c r="N1363">
        <v>5.0999999999999996</v>
      </c>
    </row>
    <row r="1364" spans="1:14" x14ac:dyDescent="0.35">
      <c r="A1364">
        <v>1363</v>
      </c>
      <c r="B1364">
        <v>43</v>
      </c>
      <c r="C1364" t="s">
        <v>19</v>
      </c>
      <c r="D1364" t="s">
        <v>37</v>
      </c>
      <c r="E1364" t="s">
        <v>27</v>
      </c>
      <c r="F1364" t="s">
        <v>17</v>
      </c>
      <c r="G1364">
        <v>45</v>
      </c>
      <c r="H1364">
        <v>6.5</v>
      </c>
      <c r="I1364">
        <v>8.6999999999999993</v>
      </c>
      <c r="J1364">
        <v>1</v>
      </c>
      <c r="K1364" t="s">
        <v>18</v>
      </c>
      <c r="L1364">
        <v>8.5</v>
      </c>
      <c r="M1364">
        <v>5.4</v>
      </c>
      <c r="N1364">
        <v>5.0999999999999996</v>
      </c>
    </row>
    <row r="1365" spans="1:14" x14ac:dyDescent="0.35">
      <c r="A1365">
        <v>1364</v>
      </c>
      <c r="B1365">
        <v>37</v>
      </c>
      <c r="C1365" t="s">
        <v>14</v>
      </c>
      <c r="D1365" t="s">
        <v>34</v>
      </c>
      <c r="E1365" t="s">
        <v>38</v>
      </c>
      <c r="F1365" t="s">
        <v>22</v>
      </c>
      <c r="G1365">
        <v>37</v>
      </c>
      <c r="H1365">
        <v>6.3</v>
      </c>
      <c r="I1365">
        <v>9.1999999999999993</v>
      </c>
      <c r="J1365">
        <v>0</v>
      </c>
      <c r="K1365" t="s">
        <v>23</v>
      </c>
      <c r="L1365">
        <v>4.2</v>
      </c>
      <c r="M1365">
        <v>3.7</v>
      </c>
      <c r="N1365">
        <v>7.5</v>
      </c>
    </row>
    <row r="1366" spans="1:14" x14ac:dyDescent="0.35">
      <c r="A1366">
        <v>1365</v>
      </c>
      <c r="B1366">
        <v>37</v>
      </c>
      <c r="C1366" t="s">
        <v>14</v>
      </c>
      <c r="D1366" t="s">
        <v>33</v>
      </c>
      <c r="E1366" t="s">
        <v>21</v>
      </c>
      <c r="F1366" t="s">
        <v>22</v>
      </c>
      <c r="G1366">
        <v>54</v>
      </c>
      <c r="H1366">
        <v>6.4</v>
      </c>
      <c r="I1366">
        <v>7.7</v>
      </c>
      <c r="J1366">
        <v>1</v>
      </c>
      <c r="K1366" t="s">
        <v>18</v>
      </c>
      <c r="L1366">
        <v>8.9</v>
      </c>
      <c r="M1366">
        <v>5</v>
      </c>
      <c r="N1366">
        <v>4.4000000000000004</v>
      </c>
    </row>
    <row r="1367" spans="1:14" x14ac:dyDescent="0.35">
      <c r="A1367">
        <v>1366</v>
      </c>
      <c r="B1367">
        <v>26</v>
      </c>
      <c r="C1367" t="s">
        <v>14</v>
      </c>
      <c r="D1367" t="s">
        <v>36</v>
      </c>
      <c r="E1367" t="s">
        <v>25</v>
      </c>
      <c r="F1367" t="s">
        <v>22</v>
      </c>
      <c r="G1367">
        <v>43</v>
      </c>
      <c r="H1367">
        <v>6.4</v>
      </c>
      <c r="I1367">
        <v>8.8000000000000007</v>
      </c>
      <c r="J1367">
        <v>0</v>
      </c>
      <c r="K1367" t="s">
        <v>23</v>
      </c>
      <c r="L1367">
        <v>8.5</v>
      </c>
      <c r="M1367">
        <v>5.2</v>
      </c>
      <c r="N1367">
        <v>5.0999999999999996</v>
      </c>
    </row>
    <row r="1368" spans="1:14" x14ac:dyDescent="0.35">
      <c r="A1368">
        <v>1367</v>
      </c>
      <c r="B1368">
        <v>23</v>
      </c>
      <c r="C1368" t="s">
        <v>14</v>
      </c>
      <c r="D1368" t="s">
        <v>26</v>
      </c>
      <c r="E1368" t="s">
        <v>27</v>
      </c>
      <c r="F1368" t="s">
        <v>22</v>
      </c>
      <c r="G1368">
        <v>44</v>
      </c>
      <c r="H1368">
        <v>7.1</v>
      </c>
      <c r="I1368">
        <v>9.4</v>
      </c>
      <c r="J1368">
        <v>0</v>
      </c>
      <c r="K1368" t="s">
        <v>23</v>
      </c>
      <c r="L1368">
        <v>8.5</v>
      </c>
      <c r="M1368">
        <v>5.6</v>
      </c>
      <c r="N1368">
        <v>5.4</v>
      </c>
    </row>
    <row r="1369" spans="1:14" x14ac:dyDescent="0.35">
      <c r="A1369">
        <v>1368</v>
      </c>
      <c r="B1369">
        <v>45</v>
      </c>
      <c r="C1369" t="s">
        <v>19</v>
      </c>
      <c r="D1369" t="s">
        <v>30</v>
      </c>
      <c r="E1369" t="s">
        <v>21</v>
      </c>
      <c r="F1369" t="s">
        <v>17</v>
      </c>
      <c r="G1369">
        <v>37</v>
      </c>
      <c r="H1369">
        <v>9</v>
      </c>
      <c r="I1369">
        <v>7.3</v>
      </c>
      <c r="J1369">
        <v>0</v>
      </c>
      <c r="K1369" t="s">
        <v>23</v>
      </c>
      <c r="L1369">
        <v>4.8</v>
      </c>
      <c r="M1369">
        <v>4.3</v>
      </c>
      <c r="N1369">
        <v>6.3</v>
      </c>
    </row>
    <row r="1370" spans="1:14" x14ac:dyDescent="0.35">
      <c r="A1370">
        <v>1369</v>
      </c>
      <c r="B1370">
        <v>24</v>
      </c>
      <c r="C1370" t="s">
        <v>14</v>
      </c>
      <c r="D1370" t="s">
        <v>30</v>
      </c>
      <c r="E1370" t="s">
        <v>38</v>
      </c>
      <c r="F1370" t="s">
        <v>17</v>
      </c>
      <c r="G1370">
        <v>41</v>
      </c>
      <c r="H1370">
        <v>8</v>
      </c>
      <c r="I1370">
        <v>8.3000000000000007</v>
      </c>
      <c r="J1370">
        <v>0</v>
      </c>
      <c r="K1370" t="s">
        <v>23</v>
      </c>
      <c r="L1370">
        <v>4.3</v>
      </c>
      <c r="M1370">
        <v>4.5</v>
      </c>
      <c r="N1370">
        <v>7</v>
      </c>
    </row>
    <row r="1371" spans="1:14" x14ac:dyDescent="0.35">
      <c r="A1371">
        <v>1370</v>
      </c>
      <c r="B1371">
        <v>35</v>
      </c>
      <c r="C1371" t="s">
        <v>14</v>
      </c>
      <c r="D1371" t="s">
        <v>34</v>
      </c>
      <c r="E1371" t="s">
        <v>21</v>
      </c>
      <c r="F1371" t="s">
        <v>22</v>
      </c>
      <c r="G1371">
        <v>37</v>
      </c>
      <c r="H1371">
        <v>5.7</v>
      </c>
      <c r="I1371">
        <v>8.3000000000000007</v>
      </c>
      <c r="J1371">
        <v>0</v>
      </c>
      <c r="K1371" t="s">
        <v>23</v>
      </c>
      <c r="L1371">
        <v>6.8</v>
      </c>
      <c r="M1371">
        <v>1.5</v>
      </c>
      <c r="N1371">
        <v>5.7</v>
      </c>
    </row>
    <row r="1372" spans="1:14" x14ac:dyDescent="0.35">
      <c r="A1372">
        <v>1371</v>
      </c>
      <c r="B1372">
        <v>54</v>
      </c>
      <c r="C1372" t="s">
        <v>19</v>
      </c>
      <c r="D1372" t="s">
        <v>24</v>
      </c>
      <c r="E1372" t="s">
        <v>25</v>
      </c>
      <c r="F1372" t="s">
        <v>17</v>
      </c>
      <c r="G1372">
        <v>43</v>
      </c>
      <c r="H1372">
        <v>8</v>
      </c>
      <c r="I1372">
        <v>8.1999999999999993</v>
      </c>
      <c r="J1372">
        <v>0</v>
      </c>
      <c r="K1372" t="s">
        <v>23</v>
      </c>
      <c r="L1372">
        <v>5.6</v>
      </c>
      <c r="M1372">
        <v>2.1</v>
      </c>
      <c r="N1372">
        <v>6.3</v>
      </c>
    </row>
    <row r="1373" spans="1:14" x14ac:dyDescent="0.35">
      <c r="A1373">
        <v>1372</v>
      </c>
      <c r="B1373">
        <v>45</v>
      </c>
      <c r="C1373" t="s">
        <v>14</v>
      </c>
      <c r="D1373" t="s">
        <v>20</v>
      </c>
      <c r="E1373" t="s">
        <v>38</v>
      </c>
      <c r="F1373" t="s">
        <v>39</v>
      </c>
      <c r="G1373">
        <v>58</v>
      </c>
      <c r="H1373">
        <v>4.5999999999999996</v>
      </c>
      <c r="I1373">
        <v>4.5999999999999996</v>
      </c>
      <c r="J1373">
        <v>1</v>
      </c>
      <c r="K1373" t="s">
        <v>18</v>
      </c>
      <c r="L1373">
        <v>10</v>
      </c>
      <c r="M1373">
        <v>5.6</v>
      </c>
      <c r="N1373">
        <v>2.2999999999999998</v>
      </c>
    </row>
    <row r="1374" spans="1:14" x14ac:dyDescent="0.35">
      <c r="A1374">
        <v>1373</v>
      </c>
      <c r="B1374">
        <v>37</v>
      </c>
      <c r="C1374" t="s">
        <v>14</v>
      </c>
      <c r="D1374" t="s">
        <v>32</v>
      </c>
      <c r="E1374" t="s">
        <v>38</v>
      </c>
      <c r="F1374" t="s">
        <v>22</v>
      </c>
      <c r="G1374">
        <v>34</v>
      </c>
      <c r="H1374">
        <v>5.4</v>
      </c>
      <c r="I1374">
        <v>8.1</v>
      </c>
      <c r="J1374">
        <v>0</v>
      </c>
      <c r="K1374" t="s">
        <v>23</v>
      </c>
      <c r="L1374">
        <v>5.4</v>
      </c>
      <c r="M1374">
        <v>3.9</v>
      </c>
      <c r="N1374">
        <v>6.4</v>
      </c>
    </row>
    <row r="1375" spans="1:14" x14ac:dyDescent="0.35">
      <c r="A1375">
        <v>1374</v>
      </c>
      <c r="B1375">
        <v>48</v>
      </c>
      <c r="C1375" t="s">
        <v>14</v>
      </c>
      <c r="D1375" t="s">
        <v>36</v>
      </c>
      <c r="E1375" t="s">
        <v>38</v>
      </c>
      <c r="F1375" t="s">
        <v>22</v>
      </c>
      <c r="G1375">
        <v>32</v>
      </c>
      <c r="H1375">
        <v>7.3</v>
      </c>
      <c r="I1375">
        <v>10</v>
      </c>
      <c r="J1375">
        <v>0</v>
      </c>
      <c r="K1375" t="s">
        <v>23</v>
      </c>
      <c r="L1375">
        <v>4</v>
      </c>
      <c r="M1375">
        <v>2.1</v>
      </c>
      <c r="N1375">
        <v>8</v>
      </c>
    </row>
    <row r="1376" spans="1:14" x14ac:dyDescent="0.35">
      <c r="A1376">
        <v>1375</v>
      </c>
      <c r="B1376">
        <v>42</v>
      </c>
      <c r="C1376" t="s">
        <v>19</v>
      </c>
      <c r="D1376" t="s">
        <v>24</v>
      </c>
      <c r="E1376" t="s">
        <v>31</v>
      </c>
      <c r="F1376" t="s">
        <v>22</v>
      </c>
      <c r="G1376">
        <v>56</v>
      </c>
      <c r="H1376">
        <v>7.2</v>
      </c>
      <c r="I1376">
        <v>8.1</v>
      </c>
      <c r="J1376">
        <v>1</v>
      </c>
      <c r="K1376" t="s">
        <v>18</v>
      </c>
      <c r="L1376">
        <v>10</v>
      </c>
      <c r="M1376">
        <v>4.9000000000000004</v>
      </c>
      <c r="N1376">
        <v>4</v>
      </c>
    </row>
    <row r="1377" spans="1:14" x14ac:dyDescent="0.35">
      <c r="A1377">
        <v>1376</v>
      </c>
      <c r="B1377">
        <v>33</v>
      </c>
      <c r="C1377" t="s">
        <v>14</v>
      </c>
      <c r="D1377" t="s">
        <v>32</v>
      </c>
      <c r="E1377" t="s">
        <v>38</v>
      </c>
      <c r="F1377" t="s">
        <v>22</v>
      </c>
      <c r="G1377">
        <v>43</v>
      </c>
      <c r="H1377">
        <v>7.1</v>
      </c>
      <c r="I1377">
        <v>9.5</v>
      </c>
      <c r="J1377">
        <v>0</v>
      </c>
      <c r="K1377" t="s">
        <v>23</v>
      </c>
      <c r="L1377">
        <v>4.0999999999999996</v>
      </c>
      <c r="M1377">
        <v>2.4</v>
      </c>
      <c r="N1377">
        <v>7.7</v>
      </c>
    </row>
    <row r="1378" spans="1:14" x14ac:dyDescent="0.35">
      <c r="A1378">
        <v>1377</v>
      </c>
      <c r="B1378">
        <v>34</v>
      </c>
      <c r="C1378" t="s">
        <v>14</v>
      </c>
      <c r="D1378" t="s">
        <v>20</v>
      </c>
      <c r="E1378" t="s">
        <v>31</v>
      </c>
      <c r="F1378" t="s">
        <v>22</v>
      </c>
      <c r="G1378">
        <v>39</v>
      </c>
      <c r="H1378">
        <v>5.3</v>
      </c>
      <c r="I1378">
        <v>7.6</v>
      </c>
      <c r="J1378">
        <v>1</v>
      </c>
      <c r="K1378" t="s">
        <v>18</v>
      </c>
      <c r="L1378">
        <v>8.1999999999999993</v>
      </c>
      <c r="M1378">
        <v>5.4</v>
      </c>
      <c r="N1378">
        <v>4.7</v>
      </c>
    </row>
    <row r="1379" spans="1:14" x14ac:dyDescent="0.35">
      <c r="A1379">
        <v>1378</v>
      </c>
      <c r="B1379">
        <v>52</v>
      </c>
      <c r="C1379" t="s">
        <v>19</v>
      </c>
      <c r="D1379" t="s">
        <v>26</v>
      </c>
      <c r="E1379" t="s">
        <v>21</v>
      </c>
      <c r="F1379" t="s">
        <v>22</v>
      </c>
      <c r="G1379">
        <v>53</v>
      </c>
      <c r="H1379">
        <v>5.3</v>
      </c>
      <c r="I1379">
        <v>6.2</v>
      </c>
      <c r="J1379">
        <v>1</v>
      </c>
      <c r="K1379" t="s">
        <v>35</v>
      </c>
      <c r="L1379">
        <v>9.1999999999999993</v>
      </c>
      <c r="M1379">
        <v>4</v>
      </c>
      <c r="N1379">
        <v>3.5</v>
      </c>
    </row>
    <row r="1380" spans="1:14" x14ac:dyDescent="0.35">
      <c r="A1380">
        <v>1379</v>
      </c>
      <c r="B1380">
        <v>44</v>
      </c>
      <c r="C1380" t="s">
        <v>19</v>
      </c>
      <c r="D1380" t="s">
        <v>30</v>
      </c>
      <c r="E1380" t="s">
        <v>31</v>
      </c>
      <c r="F1380" t="s">
        <v>22</v>
      </c>
      <c r="G1380">
        <v>40</v>
      </c>
      <c r="H1380">
        <v>6.4</v>
      </c>
      <c r="I1380">
        <v>9.1</v>
      </c>
      <c r="J1380">
        <v>0</v>
      </c>
      <c r="K1380" t="s">
        <v>23</v>
      </c>
      <c r="L1380">
        <v>6.5</v>
      </c>
      <c r="M1380">
        <v>4.4000000000000004</v>
      </c>
      <c r="N1380">
        <v>6.3</v>
      </c>
    </row>
    <row r="1381" spans="1:14" x14ac:dyDescent="0.35">
      <c r="A1381">
        <v>1380</v>
      </c>
      <c r="B1381">
        <v>40</v>
      </c>
      <c r="C1381" t="s">
        <v>19</v>
      </c>
      <c r="D1381" t="s">
        <v>15</v>
      </c>
      <c r="E1381" t="s">
        <v>21</v>
      </c>
      <c r="F1381" t="s">
        <v>39</v>
      </c>
      <c r="G1381">
        <v>59</v>
      </c>
      <c r="H1381">
        <v>5.8</v>
      </c>
      <c r="I1381">
        <v>6.3</v>
      </c>
      <c r="J1381">
        <v>1</v>
      </c>
      <c r="K1381" t="s">
        <v>41</v>
      </c>
      <c r="L1381">
        <v>10</v>
      </c>
      <c r="M1381">
        <v>6.6</v>
      </c>
      <c r="N1381">
        <v>3.2</v>
      </c>
    </row>
    <row r="1382" spans="1:14" x14ac:dyDescent="0.35">
      <c r="A1382">
        <v>1381</v>
      </c>
      <c r="B1382">
        <v>36</v>
      </c>
      <c r="C1382" t="s">
        <v>19</v>
      </c>
      <c r="D1382" t="s">
        <v>34</v>
      </c>
      <c r="E1382" t="s">
        <v>31</v>
      </c>
      <c r="F1382" t="s">
        <v>17</v>
      </c>
      <c r="G1382">
        <v>50</v>
      </c>
      <c r="H1382">
        <v>7.5</v>
      </c>
      <c r="I1382">
        <v>8.1999999999999993</v>
      </c>
      <c r="J1382">
        <v>0</v>
      </c>
      <c r="K1382" t="s">
        <v>23</v>
      </c>
      <c r="L1382">
        <v>8.5</v>
      </c>
      <c r="M1382">
        <v>3.8</v>
      </c>
      <c r="N1382">
        <v>4.9000000000000004</v>
      </c>
    </row>
    <row r="1383" spans="1:14" x14ac:dyDescent="0.35">
      <c r="A1383">
        <v>1382</v>
      </c>
      <c r="B1383">
        <v>42</v>
      </c>
      <c r="C1383" t="s">
        <v>14</v>
      </c>
      <c r="D1383" t="s">
        <v>36</v>
      </c>
      <c r="E1383" t="s">
        <v>21</v>
      </c>
      <c r="F1383" t="s">
        <v>22</v>
      </c>
      <c r="G1383">
        <v>41</v>
      </c>
      <c r="H1383">
        <v>5.8</v>
      </c>
      <c r="I1383">
        <v>8.1</v>
      </c>
      <c r="J1383">
        <v>0</v>
      </c>
      <c r="K1383" t="s">
        <v>23</v>
      </c>
      <c r="L1383">
        <v>8.9</v>
      </c>
      <c r="M1383">
        <v>3.4</v>
      </c>
      <c r="N1383">
        <v>4.5999999999999996</v>
      </c>
    </row>
    <row r="1384" spans="1:14" x14ac:dyDescent="0.35">
      <c r="A1384">
        <v>1383</v>
      </c>
      <c r="B1384">
        <v>62</v>
      </c>
      <c r="C1384" t="s">
        <v>14</v>
      </c>
      <c r="D1384" t="s">
        <v>34</v>
      </c>
      <c r="E1384" t="s">
        <v>21</v>
      </c>
      <c r="F1384" t="s">
        <v>22</v>
      </c>
      <c r="G1384">
        <v>62</v>
      </c>
      <c r="H1384">
        <v>5.7</v>
      </c>
      <c r="I1384">
        <v>5.9</v>
      </c>
      <c r="J1384">
        <v>1</v>
      </c>
      <c r="K1384" t="s">
        <v>28</v>
      </c>
      <c r="L1384">
        <v>10</v>
      </c>
      <c r="M1384">
        <v>4.4000000000000004</v>
      </c>
      <c r="N1384">
        <v>3</v>
      </c>
    </row>
    <row r="1385" spans="1:14" x14ac:dyDescent="0.35">
      <c r="A1385">
        <v>1384</v>
      </c>
      <c r="B1385">
        <v>36</v>
      </c>
      <c r="C1385" t="s">
        <v>14</v>
      </c>
      <c r="D1385" t="s">
        <v>33</v>
      </c>
      <c r="E1385" t="s">
        <v>38</v>
      </c>
      <c r="F1385" t="s">
        <v>22</v>
      </c>
      <c r="G1385">
        <v>40</v>
      </c>
      <c r="H1385">
        <v>3.8</v>
      </c>
      <c r="I1385">
        <v>5.0999999999999996</v>
      </c>
      <c r="J1385">
        <v>1</v>
      </c>
      <c r="K1385" t="s">
        <v>18</v>
      </c>
      <c r="L1385">
        <v>5.6</v>
      </c>
      <c r="M1385">
        <v>2.8</v>
      </c>
      <c r="N1385">
        <v>4.8</v>
      </c>
    </row>
    <row r="1386" spans="1:14" x14ac:dyDescent="0.35">
      <c r="A1386">
        <v>1385</v>
      </c>
      <c r="B1386">
        <v>33</v>
      </c>
      <c r="C1386" t="s">
        <v>14</v>
      </c>
      <c r="D1386" t="s">
        <v>26</v>
      </c>
      <c r="E1386" t="s">
        <v>38</v>
      </c>
      <c r="F1386" t="s">
        <v>22</v>
      </c>
      <c r="G1386">
        <v>50</v>
      </c>
      <c r="H1386">
        <v>7.5</v>
      </c>
      <c r="I1386">
        <v>8.1999999999999993</v>
      </c>
      <c r="J1386">
        <v>0</v>
      </c>
      <c r="K1386" t="s">
        <v>23</v>
      </c>
      <c r="L1386">
        <v>9.8000000000000007</v>
      </c>
      <c r="M1386">
        <v>5.3</v>
      </c>
      <c r="N1386">
        <v>4.2</v>
      </c>
    </row>
    <row r="1387" spans="1:14" x14ac:dyDescent="0.35">
      <c r="A1387">
        <v>1386</v>
      </c>
      <c r="B1387">
        <v>48</v>
      </c>
      <c r="C1387" t="s">
        <v>14</v>
      </c>
      <c r="D1387" t="s">
        <v>33</v>
      </c>
      <c r="E1387" t="s">
        <v>21</v>
      </c>
      <c r="F1387" t="s">
        <v>22</v>
      </c>
      <c r="G1387">
        <v>47</v>
      </c>
      <c r="H1387">
        <v>6.7</v>
      </c>
      <c r="I1387">
        <v>8.8000000000000007</v>
      </c>
      <c r="J1387">
        <v>1</v>
      </c>
      <c r="K1387" t="s">
        <v>28</v>
      </c>
      <c r="L1387">
        <v>8.5</v>
      </c>
      <c r="M1387">
        <v>2.8</v>
      </c>
      <c r="N1387">
        <v>5.2</v>
      </c>
    </row>
    <row r="1388" spans="1:14" x14ac:dyDescent="0.35">
      <c r="A1388">
        <v>1387</v>
      </c>
      <c r="B1388">
        <v>39</v>
      </c>
      <c r="C1388" t="s">
        <v>14</v>
      </c>
      <c r="D1388" t="s">
        <v>20</v>
      </c>
      <c r="E1388" t="s">
        <v>38</v>
      </c>
      <c r="F1388" t="s">
        <v>22</v>
      </c>
      <c r="G1388">
        <v>55</v>
      </c>
      <c r="H1388">
        <v>3</v>
      </c>
      <c r="I1388">
        <v>2.5</v>
      </c>
      <c r="J1388">
        <v>1</v>
      </c>
      <c r="K1388" t="s">
        <v>18</v>
      </c>
      <c r="L1388">
        <v>10</v>
      </c>
      <c r="M1388">
        <v>7.3</v>
      </c>
      <c r="N1388">
        <v>1.2</v>
      </c>
    </row>
    <row r="1389" spans="1:14" x14ac:dyDescent="0.35">
      <c r="A1389">
        <v>1388</v>
      </c>
      <c r="B1389">
        <v>49</v>
      </c>
      <c r="C1389" t="s">
        <v>19</v>
      </c>
      <c r="D1389" t="s">
        <v>20</v>
      </c>
      <c r="E1389" t="s">
        <v>21</v>
      </c>
      <c r="F1389" t="s">
        <v>22</v>
      </c>
      <c r="G1389">
        <v>57</v>
      </c>
      <c r="H1389">
        <v>6.9</v>
      </c>
      <c r="I1389">
        <v>8.1</v>
      </c>
      <c r="J1389">
        <v>0</v>
      </c>
      <c r="K1389" t="s">
        <v>23</v>
      </c>
      <c r="L1389">
        <v>7.5</v>
      </c>
      <c r="M1389">
        <v>3</v>
      </c>
      <c r="N1389">
        <v>5.3</v>
      </c>
    </row>
    <row r="1390" spans="1:14" x14ac:dyDescent="0.35">
      <c r="A1390">
        <v>1389</v>
      </c>
      <c r="B1390">
        <v>38</v>
      </c>
      <c r="C1390" t="s">
        <v>19</v>
      </c>
      <c r="D1390" t="s">
        <v>37</v>
      </c>
      <c r="E1390" t="s">
        <v>38</v>
      </c>
      <c r="F1390" t="s">
        <v>22</v>
      </c>
      <c r="G1390">
        <v>45</v>
      </c>
      <c r="H1390">
        <v>5.6</v>
      </c>
      <c r="I1390">
        <v>7.4</v>
      </c>
      <c r="J1390">
        <v>1</v>
      </c>
      <c r="K1390" t="s">
        <v>18</v>
      </c>
      <c r="L1390">
        <v>6.8</v>
      </c>
      <c r="M1390">
        <v>2.7</v>
      </c>
      <c r="N1390">
        <v>5.3</v>
      </c>
    </row>
    <row r="1391" spans="1:14" x14ac:dyDescent="0.35">
      <c r="A1391">
        <v>1390</v>
      </c>
      <c r="B1391">
        <v>58</v>
      </c>
      <c r="C1391" t="s">
        <v>14</v>
      </c>
      <c r="D1391" t="s">
        <v>20</v>
      </c>
      <c r="E1391" t="s">
        <v>16</v>
      </c>
      <c r="F1391" t="s">
        <v>22</v>
      </c>
      <c r="G1391">
        <v>38</v>
      </c>
      <c r="H1391">
        <v>7.4</v>
      </c>
      <c r="I1391">
        <v>9.6999999999999993</v>
      </c>
      <c r="J1391">
        <v>0</v>
      </c>
      <c r="K1391" t="s">
        <v>23</v>
      </c>
      <c r="L1391">
        <v>3.6</v>
      </c>
      <c r="M1391">
        <v>3.3</v>
      </c>
      <c r="N1391">
        <v>8</v>
      </c>
    </row>
    <row r="1392" spans="1:14" x14ac:dyDescent="0.35">
      <c r="A1392">
        <v>1391</v>
      </c>
      <c r="B1392">
        <v>32</v>
      </c>
      <c r="C1392" t="s">
        <v>19</v>
      </c>
      <c r="D1392" t="s">
        <v>24</v>
      </c>
      <c r="E1392" t="s">
        <v>31</v>
      </c>
      <c r="F1392" t="s">
        <v>17</v>
      </c>
      <c r="G1392">
        <v>48</v>
      </c>
      <c r="H1392">
        <v>6</v>
      </c>
      <c r="I1392">
        <v>7.8</v>
      </c>
      <c r="J1392">
        <v>0</v>
      </c>
      <c r="K1392" t="s">
        <v>23</v>
      </c>
      <c r="L1392">
        <v>10</v>
      </c>
      <c r="M1392">
        <v>5.2</v>
      </c>
      <c r="N1392">
        <v>3.9</v>
      </c>
    </row>
    <row r="1393" spans="1:14" x14ac:dyDescent="0.35">
      <c r="A1393">
        <v>1392</v>
      </c>
      <c r="B1393">
        <v>37</v>
      </c>
      <c r="C1393" t="s">
        <v>14</v>
      </c>
      <c r="D1393" t="s">
        <v>24</v>
      </c>
      <c r="E1393" t="s">
        <v>21</v>
      </c>
      <c r="F1393" t="s">
        <v>22</v>
      </c>
      <c r="G1393">
        <v>39</v>
      </c>
      <c r="H1393">
        <v>5</v>
      </c>
      <c r="I1393">
        <v>7.1</v>
      </c>
      <c r="J1393">
        <v>1</v>
      </c>
      <c r="K1393" t="s">
        <v>18</v>
      </c>
      <c r="L1393">
        <v>4.0999999999999996</v>
      </c>
      <c r="M1393">
        <v>5</v>
      </c>
      <c r="N1393">
        <v>6.5</v>
      </c>
    </row>
    <row r="1394" spans="1:14" x14ac:dyDescent="0.35">
      <c r="A1394">
        <v>1393</v>
      </c>
      <c r="B1394">
        <v>42</v>
      </c>
      <c r="C1394" t="s">
        <v>14</v>
      </c>
      <c r="D1394" t="s">
        <v>15</v>
      </c>
      <c r="E1394" t="s">
        <v>27</v>
      </c>
      <c r="F1394" t="s">
        <v>22</v>
      </c>
      <c r="G1394">
        <v>61</v>
      </c>
      <c r="H1394">
        <v>8.8000000000000007</v>
      </c>
      <c r="I1394">
        <v>5.2</v>
      </c>
      <c r="J1394">
        <v>0</v>
      </c>
      <c r="K1394" t="s">
        <v>23</v>
      </c>
      <c r="L1394">
        <v>10</v>
      </c>
      <c r="M1394">
        <v>5</v>
      </c>
      <c r="N1394">
        <v>2.6</v>
      </c>
    </row>
    <row r="1395" spans="1:14" x14ac:dyDescent="0.35">
      <c r="A1395">
        <v>1394</v>
      </c>
      <c r="B1395">
        <v>52</v>
      </c>
      <c r="C1395" t="s">
        <v>19</v>
      </c>
      <c r="D1395" t="s">
        <v>30</v>
      </c>
      <c r="E1395" t="s">
        <v>38</v>
      </c>
      <c r="F1395" t="s">
        <v>22</v>
      </c>
      <c r="G1395">
        <v>46</v>
      </c>
      <c r="H1395">
        <v>8.6</v>
      </c>
      <c r="I1395">
        <v>7.1</v>
      </c>
      <c r="J1395">
        <v>0</v>
      </c>
      <c r="K1395" t="s">
        <v>23</v>
      </c>
      <c r="L1395">
        <v>5.8</v>
      </c>
      <c r="M1395">
        <v>3.6</v>
      </c>
      <c r="N1395">
        <v>5.6</v>
      </c>
    </row>
    <row r="1396" spans="1:14" x14ac:dyDescent="0.35">
      <c r="A1396">
        <v>1395</v>
      </c>
      <c r="B1396">
        <v>58</v>
      </c>
      <c r="C1396" t="s">
        <v>14</v>
      </c>
      <c r="D1396" t="s">
        <v>34</v>
      </c>
      <c r="E1396" t="s">
        <v>38</v>
      </c>
      <c r="F1396" t="s">
        <v>39</v>
      </c>
      <c r="G1396">
        <v>42</v>
      </c>
      <c r="H1396">
        <v>5.9</v>
      </c>
      <c r="I1396">
        <v>8.1999999999999993</v>
      </c>
      <c r="J1396">
        <v>1</v>
      </c>
      <c r="K1396" t="s">
        <v>41</v>
      </c>
      <c r="L1396">
        <v>6</v>
      </c>
      <c r="M1396">
        <v>4.8</v>
      </c>
      <c r="N1396">
        <v>6.1</v>
      </c>
    </row>
    <row r="1397" spans="1:14" x14ac:dyDescent="0.35">
      <c r="A1397">
        <v>1396</v>
      </c>
      <c r="B1397">
        <v>59</v>
      </c>
      <c r="C1397" t="s">
        <v>14</v>
      </c>
      <c r="D1397" t="s">
        <v>30</v>
      </c>
      <c r="E1397" t="s">
        <v>25</v>
      </c>
      <c r="F1397" t="s">
        <v>17</v>
      </c>
      <c r="G1397">
        <v>46</v>
      </c>
      <c r="H1397">
        <v>6.8</v>
      </c>
      <c r="I1397">
        <v>9</v>
      </c>
      <c r="J1397">
        <v>0</v>
      </c>
      <c r="K1397" t="s">
        <v>23</v>
      </c>
      <c r="L1397">
        <v>6.3</v>
      </c>
      <c r="M1397">
        <v>5.2</v>
      </c>
      <c r="N1397">
        <v>6.4</v>
      </c>
    </row>
    <row r="1398" spans="1:14" x14ac:dyDescent="0.35">
      <c r="A1398">
        <v>1397</v>
      </c>
      <c r="B1398">
        <v>37</v>
      </c>
      <c r="C1398" t="s">
        <v>14</v>
      </c>
      <c r="D1398" t="s">
        <v>30</v>
      </c>
      <c r="E1398" t="s">
        <v>27</v>
      </c>
      <c r="F1398" t="s">
        <v>22</v>
      </c>
      <c r="G1398">
        <v>34</v>
      </c>
      <c r="H1398">
        <v>5.5</v>
      </c>
      <c r="I1398">
        <v>8.4</v>
      </c>
      <c r="J1398">
        <v>0</v>
      </c>
      <c r="K1398" t="s">
        <v>23</v>
      </c>
      <c r="L1398">
        <v>4.7</v>
      </c>
      <c r="M1398">
        <v>1.2</v>
      </c>
      <c r="N1398">
        <v>6.8</v>
      </c>
    </row>
    <row r="1399" spans="1:14" x14ac:dyDescent="0.35">
      <c r="A1399">
        <v>1398</v>
      </c>
      <c r="B1399">
        <v>28</v>
      </c>
      <c r="C1399" t="s">
        <v>19</v>
      </c>
      <c r="D1399" t="s">
        <v>24</v>
      </c>
      <c r="E1399" t="s">
        <v>27</v>
      </c>
      <c r="F1399" t="s">
        <v>39</v>
      </c>
      <c r="G1399">
        <v>37</v>
      </c>
      <c r="H1399">
        <v>3.6</v>
      </c>
      <c r="I1399">
        <v>5.3</v>
      </c>
      <c r="J1399">
        <v>1</v>
      </c>
      <c r="K1399" t="s">
        <v>18</v>
      </c>
      <c r="L1399">
        <v>8.5</v>
      </c>
      <c r="M1399">
        <v>4.9000000000000004</v>
      </c>
      <c r="N1399">
        <v>3.4</v>
      </c>
    </row>
    <row r="1400" spans="1:14" x14ac:dyDescent="0.35">
      <c r="A1400">
        <v>1399</v>
      </c>
      <c r="B1400">
        <v>52</v>
      </c>
      <c r="C1400" t="s">
        <v>19</v>
      </c>
      <c r="D1400" t="s">
        <v>34</v>
      </c>
      <c r="E1400" t="s">
        <v>16</v>
      </c>
      <c r="F1400" t="s">
        <v>22</v>
      </c>
      <c r="G1400">
        <v>54</v>
      </c>
      <c r="H1400">
        <v>8.1999999999999993</v>
      </c>
      <c r="I1400">
        <v>6.8</v>
      </c>
      <c r="J1400">
        <v>0</v>
      </c>
      <c r="K1400" t="s">
        <v>23</v>
      </c>
      <c r="L1400">
        <v>7.6</v>
      </c>
      <c r="M1400">
        <v>7.1</v>
      </c>
      <c r="N1400">
        <v>4.5999999999999996</v>
      </c>
    </row>
    <row r="1401" spans="1:14" x14ac:dyDescent="0.35">
      <c r="A1401">
        <v>1400</v>
      </c>
      <c r="B1401">
        <v>51</v>
      </c>
      <c r="C1401" t="s">
        <v>14</v>
      </c>
      <c r="D1401" t="s">
        <v>15</v>
      </c>
      <c r="E1401" t="s">
        <v>31</v>
      </c>
      <c r="F1401" t="s">
        <v>39</v>
      </c>
      <c r="G1401">
        <v>39</v>
      </c>
      <c r="H1401">
        <v>5</v>
      </c>
      <c r="I1401">
        <v>7.1</v>
      </c>
      <c r="J1401">
        <v>1</v>
      </c>
      <c r="K1401" t="s">
        <v>35</v>
      </c>
      <c r="L1401">
        <v>4.3</v>
      </c>
      <c r="M1401">
        <v>2.7</v>
      </c>
      <c r="N1401">
        <v>6.4</v>
      </c>
    </row>
    <row r="1402" spans="1:14" x14ac:dyDescent="0.35">
      <c r="A1402">
        <v>1401</v>
      </c>
      <c r="B1402">
        <v>36</v>
      </c>
      <c r="C1402" t="s">
        <v>19</v>
      </c>
      <c r="D1402" t="s">
        <v>26</v>
      </c>
      <c r="E1402" t="s">
        <v>16</v>
      </c>
      <c r="F1402" t="s">
        <v>22</v>
      </c>
      <c r="G1402">
        <v>36</v>
      </c>
      <c r="H1402">
        <v>8.1</v>
      </c>
      <c r="I1402">
        <v>8.6999999999999993</v>
      </c>
      <c r="J1402">
        <v>0</v>
      </c>
      <c r="K1402" t="s">
        <v>23</v>
      </c>
      <c r="L1402">
        <v>6.1</v>
      </c>
      <c r="M1402">
        <v>4.2</v>
      </c>
      <c r="N1402">
        <v>6.3</v>
      </c>
    </row>
    <row r="1403" spans="1:14" x14ac:dyDescent="0.35">
      <c r="A1403">
        <v>1402</v>
      </c>
      <c r="B1403">
        <v>38</v>
      </c>
      <c r="C1403" t="s">
        <v>19</v>
      </c>
      <c r="D1403" t="s">
        <v>37</v>
      </c>
      <c r="E1403" t="s">
        <v>31</v>
      </c>
      <c r="F1403" t="s">
        <v>22</v>
      </c>
      <c r="G1403">
        <v>49</v>
      </c>
      <c r="H1403">
        <v>7.2</v>
      </c>
      <c r="I1403">
        <v>8.6999999999999993</v>
      </c>
      <c r="J1403">
        <v>0</v>
      </c>
      <c r="K1403" t="s">
        <v>23</v>
      </c>
      <c r="L1403">
        <v>8.3000000000000007</v>
      </c>
      <c r="M1403">
        <v>6</v>
      </c>
      <c r="N1403">
        <v>5.2</v>
      </c>
    </row>
    <row r="1404" spans="1:14" x14ac:dyDescent="0.35">
      <c r="A1404">
        <v>1403</v>
      </c>
      <c r="B1404">
        <v>46</v>
      </c>
      <c r="C1404" t="s">
        <v>19</v>
      </c>
      <c r="D1404" t="s">
        <v>24</v>
      </c>
      <c r="E1404" t="s">
        <v>21</v>
      </c>
      <c r="F1404" t="s">
        <v>17</v>
      </c>
      <c r="G1404">
        <v>54</v>
      </c>
      <c r="H1404">
        <v>6.6</v>
      </c>
      <c r="I1404">
        <v>8</v>
      </c>
      <c r="J1404">
        <v>0</v>
      </c>
      <c r="K1404" t="s">
        <v>23</v>
      </c>
      <c r="L1404">
        <v>7.8</v>
      </c>
      <c r="M1404">
        <v>5.2</v>
      </c>
      <c r="N1404">
        <v>5.0999999999999996</v>
      </c>
    </row>
    <row r="1405" spans="1:14" x14ac:dyDescent="0.35">
      <c r="A1405">
        <v>1404</v>
      </c>
      <c r="B1405">
        <v>25</v>
      </c>
      <c r="C1405" t="s">
        <v>19</v>
      </c>
      <c r="D1405" t="s">
        <v>33</v>
      </c>
      <c r="E1405" t="s">
        <v>16</v>
      </c>
      <c r="F1405" t="s">
        <v>22</v>
      </c>
      <c r="G1405">
        <v>50</v>
      </c>
      <c r="H1405">
        <v>6.1</v>
      </c>
      <c r="I1405">
        <v>7.7</v>
      </c>
      <c r="J1405">
        <v>1</v>
      </c>
      <c r="K1405" t="s">
        <v>18</v>
      </c>
      <c r="L1405">
        <v>8</v>
      </c>
      <c r="M1405">
        <v>3.4</v>
      </c>
      <c r="N1405">
        <v>4.8</v>
      </c>
    </row>
    <row r="1406" spans="1:14" x14ac:dyDescent="0.35">
      <c r="A1406">
        <v>1405</v>
      </c>
      <c r="B1406">
        <v>54</v>
      </c>
      <c r="C1406" t="s">
        <v>14</v>
      </c>
      <c r="D1406" t="s">
        <v>37</v>
      </c>
      <c r="E1406" t="s">
        <v>25</v>
      </c>
      <c r="F1406" t="s">
        <v>17</v>
      </c>
      <c r="G1406">
        <v>52</v>
      </c>
      <c r="H1406">
        <v>7.3</v>
      </c>
      <c r="I1406">
        <v>8.4</v>
      </c>
      <c r="J1406">
        <v>0</v>
      </c>
      <c r="K1406" t="s">
        <v>23</v>
      </c>
      <c r="L1406">
        <v>7</v>
      </c>
      <c r="M1406">
        <v>4.2</v>
      </c>
      <c r="N1406">
        <v>5.7</v>
      </c>
    </row>
    <row r="1407" spans="1:14" x14ac:dyDescent="0.35">
      <c r="A1407">
        <v>1406</v>
      </c>
      <c r="B1407">
        <v>56</v>
      </c>
      <c r="C1407" t="s">
        <v>14</v>
      </c>
      <c r="D1407" t="s">
        <v>26</v>
      </c>
      <c r="E1407" t="s">
        <v>31</v>
      </c>
      <c r="F1407" t="s">
        <v>22</v>
      </c>
      <c r="G1407">
        <v>38</v>
      </c>
      <c r="H1407">
        <v>4.8</v>
      </c>
      <c r="I1407">
        <v>6.9</v>
      </c>
      <c r="J1407">
        <v>0</v>
      </c>
      <c r="K1407" t="s">
        <v>23</v>
      </c>
      <c r="L1407">
        <v>5</v>
      </c>
      <c r="M1407">
        <v>2.2000000000000002</v>
      </c>
      <c r="N1407">
        <v>5.9</v>
      </c>
    </row>
    <row r="1408" spans="1:14" x14ac:dyDescent="0.35">
      <c r="A1408">
        <v>1407</v>
      </c>
      <c r="B1408">
        <v>53</v>
      </c>
      <c r="C1408" t="s">
        <v>19</v>
      </c>
      <c r="D1408" t="s">
        <v>20</v>
      </c>
      <c r="E1408" t="s">
        <v>16</v>
      </c>
      <c r="F1408" t="s">
        <v>17</v>
      </c>
      <c r="G1408">
        <v>33</v>
      </c>
      <c r="H1408">
        <v>8.1999999999999993</v>
      </c>
      <c r="I1408">
        <v>8.9</v>
      </c>
      <c r="J1408">
        <v>0</v>
      </c>
      <c r="K1408" t="s">
        <v>23</v>
      </c>
      <c r="L1408">
        <v>3</v>
      </c>
      <c r="M1408">
        <v>1.7</v>
      </c>
      <c r="N1408">
        <v>7.9</v>
      </c>
    </row>
    <row r="1409" spans="1:14" x14ac:dyDescent="0.35">
      <c r="A1409">
        <v>1408</v>
      </c>
      <c r="B1409">
        <v>39</v>
      </c>
      <c r="C1409" t="s">
        <v>19</v>
      </c>
      <c r="D1409" t="s">
        <v>30</v>
      </c>
      <c r="E1409" t="s">
        <v>25</v>
      </c>
      <c r="F1409" t="s">
        <v>22</v>
      </c>
      <c r="G1409">
        <v>57</v>
      </c>
      <c r="H1409">
        <v>6.4</v>
      </c>
      <c r="I1409">
        <v>7.4</v>
      </c>
      <c r="J1409">
        <v>1</v>
      </c>
      <c r="K1409" t="s">
        <v>18</v>
      </c>
      <c r="L1409">
        <v>10</v>
      </c>
      <c r="M1409">
        <v>6.7</v>
      </c>
      <c r="N1409">
        <v>3.7</v>
      </c>
    </row>
    <row r="1410" spans="1:14" x14ac:dyDescent="0.35">
      <c r="A1410">
        <v>1409</v>
      </c>
      <c r="B1410">
        <v>44</v>
      </c>
      <c r="C1410" t="s">
        <v>19</v>
      </c>
      <c r="D1410" t="s">
        <v>36</v>
      </c>
      <c r="E1410" t="s">
        <v>27</v>
      </c>
      <c r="F1410" t="s">
        <v>22</v>
      </c>
      <c r="G1410">
        <v>42</v>
      </c>
      <c r="H1410">
        <v>8.4</v>
      </c>
      <c r="I1410">
        <v>7.6</v>
      </c>
      <c r="J1410">
        <v>0</v>
      </c>
      <c r="K1410" t="s">
        <v>23</v>
      </c>
      <c r="L1410">
        <v>7.7</v>
      </c>
      <c r="M1410">
        <v>5.6</v>
      </c>
      <c r="N1410">
        <v>5</v>
      </c>
    </row>
    <row r="1411" spans="1:14" x14ac:dyDescent="0.35">
      <c r="A1411">
        <v>1410</v>
      </c>
      <c r="B1411">
        <v>23</v>
      </c>
      <c r="C1411" t="s">
        <v>19</v>
      </c>
      <c r="D1411" t="s">
        <v>15</v>
      </c>
      <c r="E1411" t="s">
        <v>38</v>
      </c>
      <c r="F1411" t="s">
        <v>39</v>
      </c>
      <c r="G1411">
        <v>42</v>
      </c>
      <c r="H1411">
        <v>6</v>
      </c>
      <c r="I1411">
        <v>8.3000000000000007</v>
      </c>
      <c r="J1411">
        <v>1</v>
      </c>
      <c r="K1411" t="s">
        <v>18</v>
      </c>
      <c r="L1411">
        <v>2.8</v>
      </c>
      <c r="M1411">
        <v>5.0999999999999996</v>
      </c>
      <c r="N1411">
        <v>7.8</v>
      </c>
    </row>
    <row r="1412" spans="1:14" x14ac:dyDescent="0.35">
      <c r="A1412">
        <v>1411</v>
      </c>
      <c r="B1412">
        <v>29</v>
      </c>
      <c r="C1412" t="s">
        <v>19</v>
      </c>
      <c r="D1412" t="s">
        <v>30</v>
      </c>
      <c r="E1412" t="s">
        <v>21</v>
      </c>
      <c r="F1412" t="s">
        <v>39</v>
      </c>
      <c r="G1412">
        <v>55</v>
      </c>
      <c r="H1412">
        <v>6.4</v>
      </c>
      <c r="I1412">
        <v>7.6</v>
      </c>
      <c r="J1412">
        <v>1</v>
      </c>
      <c r="K1412" t="s">
        <v>28</v>
      </c>
      <c r="L1412">
        <v>10</v>
      </c>
      <c r="M1412">
        <v>6.4</v>
      </c>
      <c r="N1412">
        <v>3.8</v>
      </c>
    </row>
    <row r="1413" spans="1:14" x14ac:dyDescent="0.35">
      <c r="A1413">
        <v>1412</v>
      </c>
      <c r="B1413">
        <v>29</v>
      </c>
      <c r="C1413" t="s">
        <v>19</v>
      </c>
      <c r="D1413" t="s">
        <v>20</v>
      </c>
      <c r="E1413" t="s">
        <v>21</v>
      </c>
      <c r="F1413" t="s">
        <v>39</v>
      </c>
      <c r="G1413">
        <v>49</v>
      </c>
      <c r="H1413">
        <v>6.6</v>
      </c>
      <c r="I1413">
        <v>8.5</v>
      </c>
      <c r="J1413">
        <v>0</v>
      </c>
      <c r="K1413" t="s">
        <v>23</v>
      </c>
      <c r="L1413">
        <v>5</v>
      </c>
      <c r="M1413">
        <v>3.5</v>
      </c>
      <c r="N1413">
        <v>6.7</v>
      </c>
    </row>
    <row r="1414" spans="1:14" x14ac:dyDescent="0.35">
      <c r="A1414">
        <v>1413</v>
      </c>
      <c r="B1414">
        <v>43</v>
      </c>
      <c r="C1414" t="s">
        <v>19</v>
      </c>
      <c r="D1414" t="s">
        <v>26</v>
      </c>
      <c r="E1414" t="s">
        <v>27</v>
      </c>
      <c r="F1414" t="s">
        <v>17</v>
      </c>
      <c r="G1414">
        <v>48</v>
      </c>
      <c r="H1414">
        <v>7.1</v>
      </c>
      <c r="I1414">
        <v>9.1</v>
      </c>
      <c r="J1414">
        <v>0</v>
      </c>
      <c r="K1414" t="s">
        <v>23</v>
      </c>
      <c r="L1414">
        <v>8.3000000000000007</v>
      </c>
      <c r="M1414">
        <v>3.5</v>
      </c>
      <c r="N1414">
        <v>5.4</v>
      </c>
    </row>
    <row r="1415" spans="1:14" x14ac:dyDescent="0.35">
      <c r="A1415">
        <v>1414</v>
      </c>
      <c r="B1415">
        <v>40</v>
      </c>
      <c r="C1415" t="s">
        <v>19</v>
      </c>
      <c r="D1415" t="s">
        <v>33</v>
      </c>
      <c r="E1415" t="s">
        <v>16</v>
      </c>
      <c r="F1415" t="s">
        <v>17</v>
      </c>
      <c r="G1415">
        <v>62</v>
      </c>
      <c r="H1415">
        <v>8.9</v>
      </c>
      <c r="I1415">
        <v>4.9000000000000004</v>
      </c>
      <c r="J1415">
        <v>1</v>
      </c>
      <c r="K1415" t="s">
        <v>18</v>
      </c>
      <c r="L1415">
        <v>10</v>
      </c>
      <c r="M1415">
        <v>7</v>
      </c>
      <c r="N1415">
        <v>2.5</v>
      </c>
    </row>
    <row r="1416" spans="1:14" x14ac:dyDescent="0.35">
      <c r="A1416">
        <v>1415</v>
      </c>
      <c r="B1416">
        <v>30</v>
      </c>
      <c r="C1416" t="s">
        <v>19</v>
      </c>
      <c r="D1416" t="s">
        <v>15</v>
      </c>
      <c r="E1416" t="s">
        <v>38</v>
      </c>
      <c r="F1416" t="s">
        <v>22</v>
      </c>
      <c r="G1416">
        <v>39</v>
      </c>
      <c r="H1416">
        <v>5.5</v>
      </c>
      <c r="I1416">
        <v>7.9</v>
      </c>
      <c r="J1416">
        <v>1</v>
      </c>
      <c r="K1416" t="s">
        <v>18</v>
      </c>
      <c r="L1416">
        <v>5.5</v>
      </c>
      <c r="M1416">
        <v>4.5999999999999996</v>
      </c>
      <c r="N1416">
        <v>6.2</v>
      </c>
    </row>
    <row r="1417" spans="1:14" x14ac:dyDescent="0.35">
      <c r="A1417">
        <v>1416</v>
      </c>
      <c r="B1417">
        <v>46</v>
      </c>
      <c r="C1417" t="s">
        <v>14</v>
      </c>
      <c r="D1417" t="s">
        <v>15</v>
      </c>
      <c r="E1417" t="s">
        <v>27</v>
      </c>
      <c r="F1417" t="s">
        <v>22</v>
      </c>
      <c r="G1417">
        <v>52</v>
      </c>
      <c r="H1417">
        <v>6</v>
      </c>
      <c r="I1417">
        <v>7.3</v>
      </c>
      <c r="J1417">
        <v>1</v>
      </c>
      <c r="K1417" t="s">
        <v>35</v>
      </c>
      <c r="L1417">
        <v>9.6</v>
      </c>
      <c r="M1417">
        <v>6.2</v>
      </c>
      <c r="N1417">
        <v>3.8</v>
      </c>
    </row>
    <row r="1418" spans="1:14" x14ac:dyDescent="0.35">
      <c r="A1418">
        <v>1417</v>
      </c>
      <c r="B1418">
        <v>35</v>
      </c>
      <c r="C1418" t="s">
        <v>14</v>
      </c>
      <c r="D1418" t="s">
        <v>26</v>
      </c>
      <c r="E1418" t="s">
        <v>25</v>
      </c>
      <c r="F1418" t="s">
        <v>22</v>
      </c>
      <c r="G1418">
        <v>45</v>
      </c>
      <c r="H1418">
        <v>6.2</v>
      </c>
      <c r="I1418">
        <v>8.3000000000000007</v>
      </c>
      <c r="J1418">
        <v>1</v>
      </c>
      <c r="K1418" t="s">
        <v>18</v>
      </c>
      <c r="L1418">
        <v>8.6</v>
      </c>
      <c r="M1418">
        <v>5.6</v>
      </c>
      <c r="N1418">
        <v>4.8</v>
      </c>
    </row>
    <row r="1419" spans="1:14" x14ac:dyDescent="0.35">
      <c r="A1419">
        <v>1418</v>
      </c>
      <c r="B1419">
        <v>45</v>
      </c>
      <c r="C1419" t="s">
        <v>19</v>
      </c>
      <c r="D1419" t="s">
        <v>37</v>
      </c>
      <c r="E1419" t="s">
        <v>38</v>
      </c>
      <c r="F1419" t="s">
        <v>22</v>
      </c>
      <c r="G1419">
        <v>47</v>
      </c>
      <c r="H1419">
        <v>3</v>
      </c>
      <c r="I1419">
        <v>3.3</v>
      </c>
      <c r="J1419">
        <v>1</v>
      </c>
      <c r="K1419" t="s">
        <v>29</v>
      </c>
      <c r="L1419">
        <v>9.1999999999999993</v>
      </c>
      <c r="M1419">
        <v>6.5</v>
      </c>
      <c r="N1419">
        <v>2.1</v>
      </c>
    </row>
    <row r="1420" spans="1:14" x14ac:dyDescent="0.35">
      <c r="A1420">
        <v>1419</v>
      </c>
      <c r="B1420">
        <v>49</v>
      </c>
      <c r="C1420" t="s">
        <v>19</v>
      </c>
      <c r="D1420" t="s">
        <v>32</v>
      </c>
      <c r="E1420" t="s">
        <v>31</v>
      </c>
      <c r="F1420" t="s">
        <v>39</v>
      </c>
      <c r="G1420">
        <v>57</v>
      </c>
      <c r="H1420">
        <v>5.4</v>
      </c>
      <c r="I1420">
        <v>5.9</v>
      </c>
      <c r="J1420">
        <v>1</v>
      </c>
      <c r="K1420" t="s">
        <v>35</v>
      </c>
      <c r="L1420">
        <v>10</v>
      </c>
      <c r="M1420">
        <v>3.5</v>
      </c>
      <c r="N1420">
        <v>2.9</v>
      </c>
    </row>
    <row r="1421" spans="1:14" x14ac:dyDescent="0.35">
      <c r="A1421">
        <v>1420</v>
      </c>
      <c r="B1421">
        <v>35</v>
      </c>
      <c r="C1421" t="s">
        <v>19</v>
      </c>
      <c r="D1421" t="s">
        <v>30</v>
      </c>
      <c r="E1421" t="s">
        <v>16</v>
      </c>
      <c r="F1421" t="s">
        <v>22</v>
      </c>
      <c r="G1421">
        <v>49</v>
      </c>
      <c r="H1421">
        <v>5.5</v>
      </c>
      <c r="I1421">
        <v>6.8</v>
      </c>
      <c r="J1421">
        <v>1</v>
      </c>
      <c r="K1421" t="s">
        <v>18</v>
      </c>
      <c r="L1421">
        <v>9.1999999999999993</v>
      </c>
      <c r="M1421">
        <v>3.6</v>
      </c>
      <c r="N1421">
        <v>3.8</v>
      </c>
    </row>
    <row r="1422" spans="1:14" x14ac:dyDescent="0.35">
      <c r="A1422">
        <v>1421</v>
      </c>
      <c r="B1422">
        <v>26</v>
      </c>
      <c r="C1422" t="s">
        <v>19</v>
      </c>
      <c r="D1422" t="s">
        <v>37</v>
      </c>
      <c r="E1422" t="s">
        <v>38</v>
      </c>
      <c r="F1422" t="s">
        <v>39</v>
      </c>
      <c r="G1422">
        <v>49</v>
      </c>
      <c r="H1422">
        <v>9</v>
      </c>
      <c r="I1422">
        <v>6.1</v>
      </c>
      <c r="J1422">
        <v>0</v>
      </c>
      <c r="K1422" t="s">
        <v>23</v>
      </c>
      <c r="L1422">
        <v>7.4</v>
      </c>
      <c r="M1422">
        <v>3.4</v>
      </c>
      <c r="N1422">
        <v>4.4000000000000004</v>
      </c>
    </row>
    <row r="1423" spans="1:14" x14ac:dyDescent="0.35">
      <c r="A1423">
        <v>1422</v>
      </c>
      <c r="B1423">
        <v>35</v>
      </c>
      <c r="C1423" t="s">
        <v>14</v>
      </c>
      <c r="D1423" t="s">
        <v>24</v>
      </c>
      <c r="E1423" t="s">
        <v>31</v>
      </c>
      <c r="F1423" t="s">
        <v>22</v>
      </c>
      <c r="G1423">
        <v>53</v>
      </c>
      <c r="H1423">
        <v>6.6</v>
      </c>
      <c r="I1423">
        <v>8.1</v>
      </c>
      <c r="J1423">
        <v>1</v>
      </c>
      <c r="K1423" t="s">
        <v>35</v>
      </c>
      <c r="L1423">
        <v>10</v>
      </c>
      <c r="M1423">
        <v>5.8</v>
      </c>
      <c r="N1423">
        <v>4</v>
      </c>
    </row>
    <row r="1424" spans="1:14" x14ac:dyDescent="0.35">
      <c r="A1424">
        <v>1423</v>
      </c>
      <c r="B1424">
        <v>54</v>
      </c>
      <c r="C1424" t="s">
        <v>14</v>
      </c>
      <c r="D1424" t="s">
        <v>26</v>
      </c>
      <c r="E1424" t="s">
        <v>27</v>
      </c>
      <c r="F1424" t="s">
        <v>17</v>
      </c>
      <c r="G1424">
        <v>42</v>
      </c>
      <c r="H1424">
        <v>6.9</v>
      </c>
      <c r="I1424">
        <v>9.6999999999999993</v>
      </c>
      <c r="J1424">
        <v>1</v>
      </c>
      <c r="K1424" t="s">
        <v>28</v>
      </c>
      <c r="L1424">
        <v>9</v>
      </c>
      <c r="M1424">
        <v>4.4000000000000004</v>
      </c>
      <c r="N1424">
        <v>5.4</v>
      </c>
    </row>
    <row r="1425" spans="1:14" x14ac:dyDescent="0.35">
      <c r="A1425">
        <v>1424</v>
      </c>
      <c r="B1425">
        <v>35</v>
      </c>
      <c r="C1425" t="s">
        <v>19</v>
      </c>
      <c r="D1425" t="s">
        <v>24</v>
      </c>
      <c r="E1425" t="s">
        <v>21</v>
      </c>
      <c r="F1425" t="s">
        <v>22</v>
      </c>
      <c r="G1425">
        <v>38</v>
      </c>
      <c r="H1425">
        <v>4</v>
      </c>
      <c r="I1425">
        <v>5.7</v>
      </c>
      <c r="J1425">
        <v>0</v>
      </c>
      <c r="K1425" t="s">
        <v>23</v>
      </c>
      <c r="L1425">
        <v>6.5</v>
      </c>
      <c r="M1425">
        <v>5.5</v>
      </c>
      <c r="N1425">
        <v>4.5999999999999996</v>
      </c>
    </row>
    <row r="1426" spans="1:14" x14ac:dyDescent="0.35">
      <c r="A1426">
        <v>1425</v>
      </c>
      <c r="B1426">
        <v>59</v>
      </c>
      <c r="C1426" t="s">
        <v>14</v>
      </c>
      <c r="D1426" t="s">
        <v>33</v>
      </c>
      <c r="E1426" t="s">
        <v>38</v>
      </c>
      <c r="F1426" t="s">
        <v>22</v>
      </c>
      <c r="G1426">
        <v>36</v>
      </c>
      <c r="H1426">
        <v>6.1</v>
      </c>
      <c r="I1426">
        <v>9.1</v>
      </c>
      <c r="J1426">
        <v>0</v>
      </c>
      <c r="K1426" t="s">
        <v>23</v>
      </c>
      <c r="L1426">
        <v>5.5</v>
      </c>
      <c r="M1426">
        <v>3.8</v>
      </c>
      <c r="N1426">
        <v>6.8</v>
      </c>
    </row>
    <row r="1427" spans="1:14" x14ac:dyDescent="0.35">
      <c r="A1427">
        <v>1426</v>
      </c>
      <c r="B1427">
        <v>31</v>
      </c>
      <c r="C1427" t="s">
        <v>14</v>
      </c>
      <c r="D1427" t="s">
        <v>37</v>
      </c>
      <c r="E1427" t="s">
        <v>38</v>
      </c>
      <c r="F1427" t="s">
        <v>39</v>
      </c>
      <c r="G1427">
        <v>30</v>
      </c>
      <c r="H1427">
        <v>7.6</v>
      </c>
      <c r="I1427">
        <v>10</v>
      </c>
      <c r="J1427">
        <v>0</v>
      </c>
      <c r="K1427" t="s">
        <v>23</v>
      </c>
      <c r="L1427">
        <v>1.2</v>
      </c>
      <c r="M1427">
        <v>5.2</v>
      </c>
      <c r="N1427">
        <v>9.4</v>
      </c>
    </row>
    <row r="1428" spans="1:14" x14ac:dyDescent="0.35">
      <c r="A1428">
        <v>1427</v>
      </c>
      <c r="B1428">
        <v>54</v>
      </c>
      <c r="C1428" t="s">
        <v>14</v>
      </c>
      <c r="D1428" t="s">
        <v>36</v>
      </c>
      <c r="E1428" t="s">
        <v>31</v>
      </c>
      <c r="F1428" t="s">
        <v>22</v>
      </c>
      <c r="G1428">
        <v>61</v>
      </c>
      <c r="H1428">
        <v>9</v>
      </c>
      <c r="I1428">
        <v>4.9000000000000004</v>
      </c>
      <c r="J1428">
        <v>0</v>
      </c>
      <c r="K1428" t="s">
        <v>23</v>
      </c>
      <c r="L1428">
        <v>9.9</v>
      </c>
      <c r="M1428">
        <v>7.4</v>
      </c>
      <c r="N1428">
        <v>2.5</v>
      </c>
    </row>
    <row r="1429" spans="1:14" x14ac:dyDescent="0.35">
      <c r="A1429">
        <v>1428</v>
      </c>
      <c r="B1429">
        <v>40</v>
      </c>
      <c r="C1429" t="s">
        <v>14</v>
      </c>
      <c r="D1429" t="s">
        <v>32</v>
      </c>
      <c r="E1429" t="s">
        <v>31</v>
      </c>
      <c r="F1429" t="s">
        <v>22</v>
      </c>
      <c r="G1429">
        <v>36</v>
      </c>
      <c r="H1429">
        <v>5.2</v>
      </c>
      <c r="I1429">
        <v>7.7</v>
      </c>
      <c r="J1429">
        <v>1</v>
      </c>
      <c r="K1429" t="s">
        <v>35</v>
      </c>
      <c r="L1429">
        <v>4.2</v>
      </c>
      <c r="M1429">
        <v>3.6</v>
      </c>
      <c r="N1429">
        <v>6.7</v>
      </c>
    </row>
    <row r="1430" spans="1:14" x14ac:dyDescent="0.35">
      <c r="A1430">
        <v>1429</v>
      </c>
      <c r="B1430">
        <v>62</v>
      </c>
      <c r="C1430" t="s">
        <v>19</v>
      </c>
      <c r="D1430" t="s">
        <v>26</v>
      </c>
      <c r="E1430" t="s">
        <v>21</v>
      </c>
      <c r="F1430" t="s">
        <v>22</v>
      </c>
      <c r="G1430">
        <v>43</v>
      </c>
      <c r="H1430">
        <v>3.5</v>
      </c>
      <c r="I1430">
        <v>4.4000000000000004</v>
      </c>
      <c r="J1430">
        <v>1</v>
      </c>
      <c r="K1430" t="s">
        <v>29</v>
      </c>
      <c r="L1430">
        <v>5.4</v>
      </c>
      <c r="M1430">
        <v>2.2000000000000002</v>
      </c>
      <c r="N1430">
        <v>4.5</v>
      </c>
    </row>
    <row r="1431" spans="1:14" x14ac:dyDescent="0.35">
      <c r="A1431">
        <v>1430</v>
      </c>
      <c r="B1431">
        <v>55</v>
      </c>
      <c r="C1431" t="s">
        <v>14</v>
      </c>
      <c r="D1431" t="s">
        <v>26</v>
      </c>
      <c r="E1431" t="s">
        <v>31</v>
      </c>
      <c r="F1431" t="s">
        <v>22</v>
      </c>
      <c r="G1431">
        <v>42</v>
      </c>
      <c r="H1431">
        <v>5</v>
      </c>
      <c r="I1431">
        <v>6.9</v>
      </c>
      <c r="J1431">
        <v>1</v>
      </c>
      <c r="K1431" t="s">
        <v>18</v>
      </c>
      <c r="L1431">
        <v>6.5</v>
      </c>
      <c r="M1431">
        <v>5</v>
      </c>
      <c r="N1431">
        <v>5.2</v>
      </c>
    </row>
    <row r="1432" spans="1:14" x14ac:dyDescent="0.35">
      <c r="A1432">
        <v>1431</v>
      </c>
      <c r="B1432">
        <v>36</v>
      </c>
      <c r="C1432" t="s">
        <v>19</v>
      </c>
      <c r="D1432" t="s">
        <v>32</v>
      </c>
      <c r="E1432" t="s">
        <v>31</v>
      </c>
      <c r="F1432" t="s">
        <v>22</v>
      </c>
      <c r="G1432">
        <v>47</v>
      </c>
      <c r="H1432">
        <v>5</v>
      </c>
      <c r="I1432">
        <v>6.4</v>
      </c>
      <c r="J1432">
        <v>1</v>
      </c>
      <c r="K1432" t="s">
        <v>35</v>
      </c>
      <c r="L1432">
        <v>6.6</v>
      </c>
      <c r="M1432">
        <v>2.9</v>
      </c>
      <c r="N1432">
        <v>4.9000000000000004</v>
      </c>
    </row>
    <row r="1433" spans="1:14" x14ac:dyDescent="0.35">
      <c r="A1433">
        <v>1432</v>
      </c>
      <c r="B1433">
        <v>51</v>
      </c>
      <c r="C1433" t="s">
        <v>14</v>
      </c>
      <c r="D1433" t="s">
        <v>15</v>
      </c>
      <c r="E1433" t="s">
        <v>38</v>
      </c>
      <c r="F1433" t="s">
        <v>17</v>
      </c>
      <c r="G1433">
        <v>51</v>
      </c>
      <c r="H1433">
        <v>5.0999999999999996</v>
      </c>
      <c r="I1433">
        <v>6</v>
      </c>
      <c r="J1433">
        <v>1</v>
      </c>
      <c r="K1433" t="s">
        <v>18</v>
      </c>
      <c r="L1433">
        <v>10</v>
      </c>
      <c r="M1433">
        <v>4.2</v>
      </c>
      <c r="N1433">
        <v>3</v>
      </c>
    </row>
    <row r="1434" spans="1:14" x14ac:dyDescent="0.35">
      <c r="A1434">
        <v>1433</v>
      </c>
      <c r="B1434">
        <v>60</v>
      </c>
      <c r="C1434" t="s">
        <v>19</v>
      </c>
      <c r="D1434" t="s">
        <v>20</v>
      </c>
      <c r="E1434" t="s">
        <v>21</v>
      </c>
      <c r="F1434" t="s">
        <v>22</v>
      </c>
      <c r="G1434">
        <v>51</v>
      </c>
      <c r="H1434">
        <v>7.6</v>
      </c>
      <c r="I1434">
        <v>8.1</v>
      </c>
      <c r="J1434">
        <v>0</v>
      </c>
      <c r="K1434" t="s">
        <v>23</v>
      </c>
      <c r="L1434">
        <v>8.4</v>
      </c>
      <c r="M1434">
        <v>4.3</v>
      </c>
      <c r="N1434">
        <v>4.8</v>
      </c>
    </row>
    <row r="1435" spans="1:14" x14ac:dyDescent="0.35">
      <c r="A1435">
        <v>1434</v>
      </c>
      <c r="B1435">
        <v>25</v>
      </c>
      <c r="C1435" t="s">
        <v>14</v>
      </c>
      <c r="D1435" t="s">
        <v>33</v>
      </c>
      <c r="E1435" t="s">
        <v>21</v>
      </c>
      <c r="F1435" t="s">
        <v>22</v>
      </c>
      <c r="G1435">
        <v>40</v>
      </c>
      <c r="H1435">
        <v>6.7</v>
      </c>
      <c r="I1435">
        <v>9.6</v>
      </c>
      <c r="J1435">
        <v>1</v>
      </c>
      <c r="K1435" t="s">
        <v>35</v>
      </c>
      <c r="L1435">
        <v>4.5999999999999996</v>
      </c>
      <c r="M1435">
        <v>3</v>
      </c>
      <c r="N1435">
        <v>7.5</v>
      </c>
    </row>
    <row r="1436" spans="1:14" x14ac:dyDescent="0.35">
      <c r="A1436">
        <v>1435</v>
      </c>
      <c r="B1436">
        <v>43</v>
      </c>
      <c r="C1436" t="s">
        <v>19</v>
      </c>
      <c r="D1436" t="s">
        <v>37</v>
      </c>
      <c r="E1436" t="s">
        <v>38</v>
      </c>
      <c r="F1436" t="s">
        <v>22</v>
      </c>
      <c r="G1436">
        <v>43</v>
      </c>
      <c r="H1436">
        <v>4.5</v>
      </c>
      <c r="I1436">
        <v>6</v>
      </c>
      <c r="J1436">
        <v>1</v>
      </c>
      <c r="K1436" t="s">
        <v>35</v>
      </c>
      <c r="L1436">
        <v>5.6</v>
      </c>
      <c r="M1436">
        <v>4.5</v>
      </c>
      <c r="N1436">
        <v>5.2</v>
      </c>
    </row>
    <row r="1437" spans="1:14" x14ac:dyDescent="0.35">
      <c r="A1437">
        <v>1436</v>
      </c>
      <c r="B1437">
        <v>46</v>
      </c>
      <c r="C1437" t="s">
        <v>19</v>
      </c>
      <c r="D1437" t="s">
        <v>26</v>
      </c>
      <c r="E1437" t="s">
        <v>27</v>
      </c>
      <c r="F1437" t="s">
        <v>17</v>
      </c>
      <c r="G1437">
        <v>47</v>
      </c>
      <c r="H1437">
        <v>8.3000000000000007</v>
      </c>
      <c r="I1437">
        <v>7.3</v>
      </c>
      <c r="J1437">
        <v>0</v>
      </c>
      <c r="K1437" t="s">
        <v>23</v>
      </c>
      <c r="L1437">
        <v>8.1</v>
      </c>
      <c r="M1437">
        <v>5.0999999999999996</v>
      </c>
      <c r="N1437">
        <v>4.5999999999999996</v>
      </c>
    </row>
    <row r="1438" spans="1:14" x14ac:dyDescent="0.35">
      <c r="A1438">
        <v>1437</v>
      </c>
      <c r="B1438">
        <v>39</v>
      </c>
      <c r="C1438" t="s">
        <v>14</v>
      </c>
      <c r="D1438" t="s">
        <v>26</v>
      </c>
      <c r="E1438" t="s">
        <v>27</v>
      </c>
      <c r="F1438" t="s">
        <v>17</v>
      </c>
      <c r="G1438">
        <v>43</v>
      </c>
      <c r="H1438">
        <v>9</v>
      </c>
      <c r="I1438">
        <v>6.7</v>
      </c>
      <c r="J1438">
        <v>0</v>
      </c>
      <c r="K1438" t="s">
        <v>23</v>
      </c>
      <c r="L1438">
        <v>6.6</v>
      </c>
      <c r="M1438">
        <v>3</v>
      </c>
      <c r="N1438">
        <v>5.0999999999999996</v>
      </c>
    </row>
    <row r="1439" spans="1:14" x14ac:dyDescent="0.35">
      <c r="A1439">
        <v>1438</v>
      </c>
      <c r="B1439">
        <v>44</v>
      </c>
      <c r="C1439" t="s">
        <v>19</v>
      </c>
      <c r="D1439" t="s">
        <v>32</v>
      </c>
      <c r="E1439" t="s">
        <v>38</v>
      </c>
      <c r="F1439" t="s">
        <v>22</v>
      </c>
      <c r="G1439">
        <v>57</v>
      </c>
      <c r="H1439">
        <v>3.6</v>
      </c>
      <c r="I1439">
        <v>3.3</v>
      </c>
      <c r="J1439">
        <v>1</v>
      </c>
      <c r="K1439" t="s">
        <v>28</v>
      </c>
      <c r="L1439">
        <v>10</v>
      </c>
      <c r="M1439">
        <v>5</v>
      </c>
      <c r="N1439">
        <v>1.6</v>
      </c>
    </row>
    <row r="1440" spans="1:14" x14ac:dyDescent="0.35">
      <c r="A1440">
        <v>1439</v>
      </c>
      <c r="B1440">
        <v>21</v>
      </c>
      <c r="C1440" t="s">
        <v>19</v>
      </c>
      <c r="D1440" t="s">
        <v>36</v>
      </c>
      <c r="E1440" t="s">
        <v>31</v>
      </c>
      <c r="F1440" t="s">
        <v>22</v>
      </c>
      <c r="G1440">
        <v>48</v>
      </c>
      <c r="H1440">
        <v>8</v>
      </c>
      <c r="I1440">
        <v>7.8</v>
      </c>
      <c r="J1440">
        <v>0</v>
      </c>
      <c r="K1440" t="s">
        <v>23</v>
      </c>
      <c r="L1440">
        <v>7.9</v>
      </c>
      <c r="M1440">
        <v>3</v>
      </c>
      <c r="N1440">
        <v>4.9000000000000004</v>
      </c>
    </row>
    <row r="1441" spans="1:14" x14ac:dyDescent="0.35">
      <c r="A1441">
        <v>1440</v>
      </c>
      <c r="B1441">
        <v>28</v>
      </c>
      <c r="C1441" t="s">
        <v>14</v>
      </c>
      <c r="D1441" t="s">
        <v>32</v>
      </c>
      <c r="E1441" t="s">
        <v>16</v>
      </c>
      <c r="F1441" t="s">
        <v>22</v>
      </c>
      <c r="G1441">
        <v>50</v>
      </c>
      <c r="H1441">
        <v>5.9</v>
      </c>
      <c r="I1441">
        <v>7.4</v>
      </c>
      <c r="J1441">
        <v>1</v>
      </c>
      <c r="K1441" t="s">
        <v>18</v>
      </c>
      <c r="L1441">
        <v>10</v>
      </c>
      <c r="M1441">
        <v>5.8</v>
      </c>
      <c r="N1441">
        <v>3.7</v>
      </c>
    </row>
    <row r="1442" spans="1:14" x14ac:dyDescent="0.35">
      <c r="A1442">
        <v>1441</v>
      </c>
      <c r="B1442">
        <v>47</v>
      </c>
      <c r="C1442" t="s">
        <v>14</v>
      </c>
      <c r="D1442" t="s">
        <v>32</v>
      </c>
      <c r="E1442" t="s">
        <v>27</v>
      </c>
      <c r="F1442" t="s">
        <v>17</v>
      </c>
      <c r="G1442">
        <v>50</v>
      </c>
      <c r="H1442">
        <v>4.8</v>
      </c>
      <c r="I1442">
        <v>5.7</v>
      </c>
      <c r="J1442">
        <v>1</v>
      </c>
      <c r="K1442" t="s">
        <v>28</v>
      </c>
      <c r="L1442">
        <v>10</v>
      </c>
      <c r="M1442">
        <v>3.1</v>
      </c>
      <c r="N1442">
        <v>2.8</v>
      </c>
    </row>
    <row r="1443" spans="1:14" x14ac:dyDescent="0.35">
      <c r="A1443">
        <v>1442</v>
      </c>
      <c r="B1443">
        <v>57</v>
      </c>
      <c r="C1443" t="s">
        <v>19</v>
      </c>
      <c r="D1443" t="s">
        <v>30</v>
      </c>
      <c r="E1443" t="s">
        <v>27</v>
      </c>
      <c r="F1443" t="s">
        <v>17</v>
      </c>
      <c r="G1443">
        <v>54</v>
      </c>
      <c r="H1443">
        <v>4</v>
      </c>
      <c r="I1443">
        <v>4.0999999999999996</v>
      </c>
      <c r="J1443">
        <v>1</v>
      </c>
      <c r="K1443" t="s">
        <v>29</v>
      </c>
      <c r="L1443">
        <v>8.5</v>
      </c>
      <c r="M1443">
        <v>4.5</v>
      </c>
      <c r="N1443">
        <v>2.8</v>
      </c>
    </row>
    <row r="1444" spans="1:14" x14ac:dyDescent="0.35">
      <c r="A1444">
        <v>1443</v>
      </c>
      <c r="B1444">
        <v>22</v>
      </c>
      <c r="C1444" t="s">
        <v>19</v>
      </c>
      <c r="D1444" t="s">
        <v>37</v>
      </c>
      <c r="E1444" t="s">
        <v>38</v>
      </c>
      <c r="F1444" t="s">
        <v>39</v>
      </c>
      <c r="G1444">
        <v>46</v>
      </c>
      <c r="H1444">
        <v>5.5</v>
      </c>
      <c r="I1444">
        <v>7.2</v>
      </c>
      <c r="J1444">
        <v>1</v>
      </c>
      <c r="K1444" t="s">
        <v>18</v>
      </c>
      <c r="L1444">
        <v>4.8</v>
      </c>
      <c r="M1444">
        <v>2.8</v>
      </c>
      <c r="N1444">
        <v>6.2</v>
      </c>
    </row>
    <row r="1445" spans="1:14" x14ac:dyDescent="0.35">
      <c r="A1445">
        <v>1444</v>
      </c>
      <c r="B1445">
        <v>39</v>
      </c>
      <c r="C1445" t="s">
        <v>14</v>
      </c>
      <c r="D1445" t="s">
        <v>15</v>
      </c>
      <c r="E1445" t="s">
        <v>38</v>
      </c>
      <c r="F1445" t="s">
        <v>22</v>
      </c>
      <c r="G1445">
        <v>34</v>
      </c>
      <c r="H1445">
        <v>5.4</v>
      </c>
      <c r="I1445">
        <v>8.1999999999999993</v>
      </c>
      <c r="J1445">
        <v>0</v>
      </c>
      <c r="K1445" t="s">
        <v>23</v>
      </c>
      <c r="L1445">
        <v>4.2</v>
      </c>
      <c r="M1445">
        <v>4.0999999999999996</v>
      </c>
      <c r="N1445">
        <v>7</v>
      </c>
    </row>
    <row r="1446" spans="1:14" x14ac:dyDescent="0.35">
      <c r="A1446">
        <v>1445</v>
      </c>
      <c r="B1446">
        <v>25</v>
      </c>
      <c r="C1446" t="s">
        <v>14</v>
      </c>
      <c r="D1446" t="s">
        <v>32</v>
      </c>
      <c r="E1446" t="s">
        <v>16</v>
      </c>
      <c r="F1446" t="s">
        <v>22</v>
      </c>
      <c r="G1446">
        <v>48</v>
      </c>
      <c r="H1446">
        <v>6.4</v>
      </c>
      <c r="I1446">
        <v>8.3000000000000007</v>
      </c>
      <c r="J1446">
        <v>1</v>
      </c>
      <c r="K1446" t="s">
        <v>18</v>
      </c>
      <c r="L1446">
        <v>6.5</v>
      </c>
      <c r="M1446">
        <v>3.2</v>
      </c>
      <c r="N1446">
        <v>5.9</v>
      </c>
    </row>
    <row r="1447" spans="1:14" x14ac:dyDescent="0.35">
      <c r="A1447">
        <v>1446</v>
      </c>
      <c r="B1447">
        <v>58</v>
      </c>
      <c r="C1447" t="s">
        <v>19</v>
      </c>
      <c r="D1447" t="s">
        <v>36</v>
      </c>
      <c r="E1447" t="s">
        <v>16</v>
      </c>
      <c r="F1447" t="s">
        <v>22</v>
      </c>
      <c r="G1447">
        <v>39</v>
      </c>
      <c r="H1447">
        <v>9</v>
      </c>
      <c r="I1447">
        <v>7.1</v>
      </c>
      <c r="J1447">
        <v>0</v>
      </c>
      <c r="K1447" t="s">
        <v>23</v>
      </c>
      <c r="L1447">
        <v>3.4</v>
      </c>
      <c r="M1447">
        <v>2.1</v>
      </c>
      <c r="N1447">
        <v>6.8</v>
      </c>
    </row>
    <row r="1448" spans="1:14" x14ac:dyDescent="0.35">
      <c r="A1448">
        <v>1447</v>
      </c>
      <c r="B1448">
        <v>52</v>
      </c>
      <c r="C1448" t="s">
        <v>19</v>
      </c>
      <c r="D1448" t="s">
        <v>15</v>
      </c>
      <c r="E1448" t="s">
        <v>21</v>
      </c>
      <c r="F1448" t="s">
        <v>22</v>
      </c>
      <c r="G1448">
        <v>40</v>
      </c>
      <c r="H1448">
        <v>5.4</v>
      </c>
      <c r="I1448">
        <v>7.7</v>
      </c>
      <c r="J1448">
        <v>0</v>
      </c>
      <c r="K1448" t="s">
        <v>23</v>
      </c>
      <c r="L1448">
        <v>7.2</v>
      </c>
      <c r="M1448">
        <v>4.9000000000000004</v>
      </c>
      <c r="N1448">
        <v>5.2</v>
      </c>
    </row>
    <row r="1449" spans="1:14" x14ac:dyDescent="0.35">
      <c r="A1449">
        <v>1448</v>
      </c>
      <c r="B1449">
        <v>20</v>
      </c>
      <c r="C1449" t="s">
        <v>19</v>
      </c>
      <c r="D1449" t="s">
        <v>34</v>
      </c>
      <c r="E1449" t="s">
        <v>38</v>
      </c>
      <c r="F1449" t="s">
        <v>22</v>
      </c>
      <c r="G1449">
        <v>49</v>
      </c>
      <c r="H1449">
        <v>4.0999999999999996</v>
      </c>
      <c r="I1449">
        <v>4.7</v>
      </c>
      <c r="J1449">
        <v>1</v>
      </c>
      <c r="K1449" t="s">
        <v>29</v>
      </c>
      <c r="L1449">
        <v>8.5</v>
      </c>
      <c r="M1449">
        <v>5.4</v>
      </c>
      <c r="N1449">
        <v>3.1</v>
      </c>
    </row>
    <row r="1450" spans="1:14" x14ac:dyDescent="0.35">
      <c r="A1450">
        <v>1449</v>
      </c>
      <c r="B1450">
        <v>56</v>
      </c>
      <c r="C1450" t="s">
        <v>14</v>
      </c>
      <c r="D1450" t="s">
        <v>37</v>
      </c>
      <c r="E1450" t="s">
        <v>27</v>
      </c>
      <c r="F1450" t="s">
        <v>22</v>
      </c>
      <c r="G1450">
        <v>54</v>
      </c>
      <c r="H1450">
        <v>5.7</v>
      </c>
      <c r="I1450">
        <v>6.7</v>
      </c>
      <c r="J1450">
        <v>1</v>
      </c>
      <c r="K1450" t="s">
        <v>18</v>
      </c>
      <c r="L1450">
        <v>10</v>
      </c>
      <c r="M1450">
        <v>4.0999999999999996</v>
      </c>
      <c r="N1450">
        <v>3.3</v>
      </c>
    </row>
    <row r="1451" spans="1:14" x14ac:dyDescent="0.35">
      <c r="A1451">
        <v>1450</v>
      </c>
      <c r="B1451">
        <v>25</v>
      </c>
      <c r="C1451" t="s">
        <v>19</v>
      </c>
      <c r="D1451" t="s">
        <v>26</v>
      </c>
      <c r="E1451" t="s">
        <v>25</v>
      </c>
      <c r="F1451" t="s">
        <v>17</v>
      </c>
      <c r="G1451">
        <v>45</v>
      </c>
      <c r="H1451">
        <v>7.8</v>
      </c>
      <c r="I1451">
        <v>8.4</v>
      </c>
      <c r="J1451">
        <v>0</v>
      </c>
      <c r="K1451" t="s">
        <v>23</v>
      </c>
      <c r="L1451">
        <v>7.4</v>
      </c>
      <c r="M1451">
        <v>5.2</v>
      </c>
      <c r="N1451">
        <v>5.5</v>
      </c>
    </row>
    <row r="1452" spans="1:14" x14ac:dyDescent="0.35">
      <c r="A1452">
        <v>1451</v>
      </c>
      <c r="B1452">
        <v>64</v>
      </c>
      <c r="C1452" t="s">
        <v>14</v>
      </c>
      <c r="D1452" t="s">
        <v>34</v>
      </c>
      <c r="E1452" t="s">
        <v>25</v>
      </c>
      <c r="F1452" t="s">
        <v>22</v>
      </c>
      <c r="G1452">
        <v>47</v>
      </c>
      <c r="H1452">
        <v>5.8</v>
      </c>
      <c r="I1452">
        <v>7.5</v>
      </c>
      <c r="J1452">
        <v>0</v>
      </c>
      <c r="K1452" t="s">
        <v>23</v>
      </c>
      <c r="L1452">
        <v>7.7</v>
      </c>
      <c r="M1452">
        <v>7.5</v>
      </c>
      <c r="N1452">
        <v>4.9000000000000004</v>
      </c>
    </row>
    <row r="1453" spans="1:14" x14ac:dyDescent="0.35">
      <c r="A1453">
        <v>1452</v>
      </c>
      <c r="B1453">
        <v>53</v>
      </c>
      <c r="C1453" t="s">
        <v>14</v>
      </c>
      <c r="D1453" t="s">
        <v>15</v>
      </c>
      <c r="E1453" t="s">
        <v>31</v>
      </c>
      <c r="F1453" t="s">
        <v>17</v>
      </c>
      <c r="G1453">
        <v>58</v>
      </c>
      <c r="H1453">
        <v>7.2</v>
      </c>
      <c r="I1453">
        <v>7.9</v>
      </c>
      <c r="J1453">
        <v>1</v>
      </c>
      <c r="K1453" t="s">
        <v>18</v>
      </c>
      <c r="L1453">
        <v>8.8000000000000007</v>
      </c>
      <c r="M1453">
        <v>4.4000000000000004</v>
      </c>
      <c r="N1453">
        <v>4.5</v>
      </c>
    </row>
    <row r="1454" spans="1:14" x14ac:dyDescent="0.35">
      <c r="A1454">
        <v>1453</v>
      </c>
      <c r="B1454">
        <v>34</v>
      </c>
      <c r="C1454" t="s">
        <v>19</v>
      </c>
      <c r="D1454" t="s">
        <v>15</v>
      </c>
      <c r="E1454" t="s">
        <v>27</v>
      </c>
      <c r="F1454" t="s">
        <v>22</v>
      </c>
      <c r="G1454">
        <v>46</v>
      </c>
      <c r="H1454">
        <v>6.5</v>
      </c>
      <c r="I1454">
        <v>8.6</v>
      </c>
      <c r="J1454">
        <v>0</v>
      </c>
      <c r="K1454" t="s">
        <v>23</v>
      </c>
      <c r="L1454">
        <v>6.8</v>
      </c>
      <c r="M1454">
        <v>2.8</v>
      </c>
      <c r="N1454">
        <v>5.9</v>
      </c>
    </row>
    <row r="1455" spans="1:14" x14ac:dyDescent="0.35">
      <c r="A1455">
        <v>1454</v>
      </c>
      <c r="B1455">
        <v>64</v>
      </c>
      <c r="C1455" t="s">
        <v>40</v>
      </c>
      <c r="D1455" t="s">
        <v>37</v>
      </c>
      <c r="E1455" t="s">
        <v>25</v>
      </c>
      <c r="F1455" t="s">
        <v>39</v>
      </c>
      <c r="G1455">
        <v>65</v>
      </c>
      <c r="H1455">
        <v>6.3</v>
      </c>
      <c r="I1455">
        <v>6.4</v>
      </c>
      <c r="J1455">
        <v>1</v>
      </c>
      <c r="K1455" t="s">
        <v>35</v>
      </c>
      <c r="L1455">
        <v>9.8000000000000007</v>
      </c>
      <c r="M1455">
        <v>5.3</v>
      </c>
      <c r="N1455">
        <v>3.3</v>
      </c>
    </row>
    <row r="1456" spans="1:14" x14ac:dyDescent="0.35">
      <c r="A1456">
        <v>1455</v>
      </c>
      <c r="B1456">
        <v>45</v>
      </c>
      <c r="C1456" t="s">
        <v>14</v>
      </c>
      <c r="D1456" t="s">
        <v>20</v>
      </c>
      <c r="E1456" t="s">
        <v>27</v>
      </c>
      <c r="F1456" t="s">
        <v>39</v>
      </c>
      <c r="G1456">
        <v>49</v>
      </c>
      <c r="H1456">
        <v>8.6</v>
      </c>
      <c r="I1456">
        <v>6.7</v>
      </c>
      <c r="J1456">
        <v>0</v>
      </c>
      <c r="K1456" t="s">
        <v>23</v>
      </c>
      <c r="L1456">
        <v>10</v>
      </c>
      <c r="M1456">
        <v>3.7</v>
      </c>
      <c r="N1456">
        <v>3.4</v>
      </c>
    </row>
    <row r="1457" spans="1:14" x14ac:dyDescent="0.35">
      <c r="A1457">
        <v>1456</v>
      </c>
      <c r="B1457">
        <v>33</v>
      </c>
      <c r="C1457" t="s">
        <v>14</v>
      </c>
      <c r="D1457" t="s">
        <v>30</v>
      </c>
      <c r="E1457" t="s">
        <v>38</v>
      </c>
      <c r="F1457" t="s">
        <v>39</v>
      </c>
      <c r="G1457">
        <v>30</v>
      </c>
      <c r="H1457">
        <v>4.7</v>
      </c>
      <c r="I1457">
        <v>7.6</v>
      </c>
      <c r="J1457">
        <v>0</v>
      </c>
      <c r="K1457" t="s">
        <v>23</v>
      </c>
      <c r="L1457">
        <v>1.8</v>
      </c>
      <c r="M1457">
        <v>2.2999999999999998</v>
      </c>
      <c r="N1457">
        <v>7.9</v>
      </c>
    </row>
    <row r="1458" spans="1:14" x14ac:dyDescent="0.35">
      <c r="A1458">
        <v>1457</v>
      </c>
      <c r="B1458">
        <v>26</v>
      </c>
      <c r="C1458" t="s">
        <v>19</v>
      </c>
      <c r="D1458" t="s">
        <v>26</v>
      </c>
      <c r="E1458" t="s">
        <v>27</v>
      </c>
      <c r="F1458" t="s">
        <v>17</v>
      </c>
      <c r="G1458">
        <v>51</v>
      </c>
      <c r="H1458">
        <v>4.5999999999999996</v>
      </c>
      <c r="I1458">
        <v>5.4</v>
      </c>
      <c r="J1458">
        <v>1</v>
      </c>
      <c r="K1458" t="s">
        <v>29</v>
      </c>
      <c r="L1458">
        <v>9.3000000000000007</v>
      </c>
      <c r="M1458">
        <v>4.5</v>
      </c>
      <c r="N1458">
        <v>3</v>
      </c>
    </row>
    <row r="1459" spans="1:14" x14ac:dyDescent="0.35">
      <c r="A1459">
        <v>1458</v>
      </c>
      <c r="B1459">
        <v>50</v>
      </c>
      <c r="C1459" t="s">
        <v>19</v>
      </c>
      <c r="D1459" t="s">
        <v>34</v>
      </c>
      <c r="E1459" t="s">
        <v>25</v>
      </c>
      <c r="F1459" t="s">
        <v>17</v>
      </c>
      <c r="G1459">
        <v>48</v>
      </c>
      <c r="H1459">
        <v>4.8</v>
      </c>
      <c r="I1459">
        <v>6</v>
      </c>
      <c r="J1459">
        <v>1</v>
      </c>
      <c r="K1459" t="s">
        <v>18</v>
      </c>
      <c r="L1459">
        <v>7.9</v>
      </c>
      <c r="M1459">
        <v>5.5</v>
      </c>
      <c r="N1459">
        <v>4</v>
      </c>
    </row>
    <row r="1460" spans="1:14" x14ac:dyDescent="0.35">
      <c r="A1460">
        <v>1459</v>
      </c>
      <c r="B1460">
        <v>43</v>
      </c>
      <c r="C1460" t="s">
        <v>19</v>
      </c>
      <c r="D1460" t="s">
        <v>32</v>
      </c>
      <c r="E1460" t="s">
        <v>27</v>
      </c>
      <c r="F1460" t="s">
        <v>22</v>
      </c>
      <c r="G1460">
        <v>55</v>
      </c>
      <c r="H1460">
        <v>6.7</v>
      </c>
      <c r="I1460">
        <v>8.1</v>
      </c>
      <c r="J1460">
        <v>1</v>
      </c>
      <c r="K1460" t="s">
        <v>35</v>
      </c>
      <c r="L1460">
        <v>10</v>
      </c>
      <c r="M1460">
        <v>3.2</v>
      </c>
      <c r="N1460">
        <v>4</v>
      </c>
    </row>
    <row r="1461" spans="1:14" x14ac:dyDescent="0.35">
      <c r="A1461">
        <v>1460</v>
      </c>
      <c r="B1461">
        <v>50</v>
      </c>
      <c r="C1461" t="s">
        <v>19</v>
      </c>
      <c r="D1461" t="s">
        <v>33</v>
      </c>
      <c r="E1461" t="s">
        <v>16</v>
      </c>
      <c r="F1461" t="s">
        <v>22</v>
      </c>
      <c r="G1461">
        <v>50</v>
      </c>
      <c r="H1461">
        <v>6.3</v>
      </c>
      <c r="I1461">
        <v>7.9</v>
      </c>
      <c r="J1461">
        <v>1</v>
      </c>
      <c r="K1461" t="s">
        <v>29</v>
      </c>
      <c r="L1461">
        <v>8.8000000000000007</v>
      </c>
      <c r="M1461">
        <v>3</v>
      </c>
      <c r="N1461">
        <v>4.5999999999999996</v>
      </c>
    </row>
    <row r="1462" spans="1:14" x14ac:dyDescent="0.35">
      <c r="A1462">
        <v>1461</v>
      </c>
      <c r="B1462">
        <v>48</v>
      </c>
      <c r="C1462" t="s">
        <v>14</v>
      </c>
      <c r="D1462" t="s">
        <v>20</v>
      </c>
      <c r="E1462" t="s">
        <v>31</v>
      </c>
      <c r="F1462" t="s">
        <v>17</v>
      </c>
      <c r="G1462">
        <v>43</v>
      </c>
      <c r="H1462">
        <v>7.3</v>
      </c>
      <c r="I1462">
        <v>9.3000000000000007</v>
      </c>
      <c r="J1462">
        <v>0</v>
      </c>
      <c r="K1462" t="s">
        <v>23</v>
      </c>
      <c r="L1462">
        <v>5</v>
      </c>
      <c r="M1462">
        <v>4.0999999999999996</v>
      </c>
      <c r="N1462">
        <v>7.1</v>
      </c>
    </row>
    <row r="1463" spans="1:14" x14ac:dyDescent="0.35">
      <c r="A1463">
        <v>1462</v>
      </c>
      <c r="B1463">
        <v>61</v>
      </c>
      <c r="C1463" t="s">
        <v>40</v>
      </c>
      <c r="D1463" t="s">
        <v>26</v>
      </c>
      <c r="E1463" t="s">
        <v>21</v>
      </c>
      <c r="F1463" t="s">
        <v>17</v>
      </c>
      <c r="G1463">
        <v>35</v>
      </c>
      <c r="H1463">
        <v>6.1</v>
      </c>
      <c r="I1463">
        <v>9.1</v>
      </c>
      <c r="J1463">
        <v>0</v>
      </c>
      <c r="K1463" t="s">
        <v>23</v>
      </c>
      <c r="L1463">
        <v>4.5</v>
      </c>
      <c r="M1463">
        <v>4.2</v>
      </c>
      <c r="N1463">
        <v>7.3</v>
      </c>
    </row>
    <row r="1464" spans="1:14" x14ac:dyDescent="0.35">
      <c r="A1464">
        <v>1463</v>
      </c>
      <c r="B1464">
        <v>51</v>
      </c>
      <c r="C1464" t="s">
        <v>19</v>
      </c>
      <c r="D1464" t="s">
        <v>33</v>
      </c>
      <c r="E1464" t="s">
        <v>25</v>
      </c>
      <c r="F1464" t="s">
        <v>39</v>
      </c>
      <c r="G1464">
        <v>43</v>
      </c>
      <c r="H1464">
        <v>5.9</v>
      </c>
      <c r="I1464">
        <v>8.1</v>
      </c>
      <c r="J1464">
        <v>0</v>
      </c>
      <c r="K1464" t="s">
        <v>23</v>
      </c>
      <c r="L1464">
        <v>8.9</v>
      </c>
      <c r="M1464">
        <v>2.4</v>
      </c>
      <c r="N1464">
        <v>4.5999999999999996</v>
      </c>
    </row>
    <row r="1465" spans="1:14" x14ac:dyDescent="0.35">
      <c r="A1465">
        <v>1464</v>
      </c>
      <c r="B1465">
        <v>36</v>
      </c>
      <c r="C1465" t="s">
        <v>19</v>
      </c>
      <c r="D1465" t="s">
        <v>30</v>
      </c>
      <c r="E1465" t="s">
        <v>38</v>
      </c>
      <c r="F1465" t="s">
        <v>22</v>
      </c>
      <c r="G1465">
        <v>38</v>
      </c>
      <c r="H1465">
        <v>6.7</v>
      </c>
      <c r="I1465">
        <v>9.6999999999999993</v>
      </c>
      <c r="J1465">
        <v>0</v>
      </c>
      <c r="K1465" t="s">
        <v>23</v>
      </c>
      <c r="L1465">
        <v>4.5</v>
      </c>
      <c r="M1465">
        <v>5.3</v>
      </c>
      <c r="N1465">
        <v>7.6</v>
      </c>
    </row>
    <row r="1466" spans="1:14" x14ac:dyDescent="0.35">
      <c r="A1466">
        <v>1465</v>
      </c>
      <c r="B1466">
        <v>33</v>
      </c>
      <c r="C1466" t="s">
        <v>19</v>
      </c>
      <c r="D1466" t="s">
        <v>33</v>
      </c>
      <c r="E1466" t="s">
        <v>21</v>
      </c>
      <c r="F1466" t="s">
        <v>22</v>
      </c>
      <c r="G1466">
        <v>40</v>
      </c>
      <c r="H1466">
        <v>8.6999999999999993</v>
      </c>
      <c r="I1466">
        <v>7.4</v>
      </c>
      <c r="J1466">
        <v>0</v>
      </c>
      <c r="K1466" t="s">
        <v>23</v>
      </c>
      <c r="L1466">
        <v>8</v>
      </c>
      <c r="M1466">
        <v>5.7</v>
      </c>
      <c r="N1466">
        <v>4.7</v>
      </c>
    </row>
    <row r="1467" spans="1:14" x14ac:dyDescent="0.35">
      <c r="A1467">
        <v>1466</v>
      </c>
      <c r="B1467">
        <v>59</v>
      </c>
      <c r="C1467" t="s">
        <v>19</v>
      </c>
      <c r="D1467" t="s">
        <v>32</v>
      </c>
      <c r="E1467" t="s">
        <v>31</v>
      </c>
      <c r="F1467" t="s">
        <v>17</v>
      </c>
      <c r="G1467">
        <v>49</v>
      </c>
      <c r="H1467">
        <v>4.5</v>
      </c>
      <c r="I1467">
        <v>5.3</v>
      </c>
      <c r="J1467">
        <v>1</v>
      </c>
      <c r="K1467" t="s">
        <v>35</v>
      </c>
      <c r="L1467">
        <v>9.5</v>
      </c>
      <c r="M1467">
        <v>4.4000000000000004</v>
      </c>
      <c r="N1467">
        <v>2.9</v>
      </c>
    </row>
    <row r="1468" spans="1:14" x14ac:dyDescent="0.35">
      <c r="A1468">
        <v>1467</v>
      </c>
      <c r="B1468">
        <v>55</v>
      </c>
      <c r="C1468" t="s">
        <v>14</v>
      </c>
      <c r="D1468" t="s">
        <v>33</v>
      </c>
      <c r="E1468" t="s">
        <v>16</v>
      </c>
      <c r="F1468" t="s">
        <v>39</v>
      </c>
      <c r="G1468">
        <v>58</v>
      </c>
      <c r="H1468">
        <v>4.8</v>
      </c>
      <c r="I1468">
        <v>4.9000000000000004</v>
      </c>
      <c r="J1468">
        <v>1</v>
      </c>
      <c r="K1468" t="s">
        <v>35</v>
      </c>
      <c r="L1468">
        <v>10</v>
      </c>
      <c r="M1468">
        <v>5.4</v>
      </c>
      <c r="N1468">
        <v>2.5</v>
      </c>
    </row>
    <row r="1469" spans="1:14" x14ac:dyDescent="0.35">
      <c r="A1469">
        <v>1468</v>
      </c>
      <c r="B1469">
        <v>43</v>
      </c>
      <c r="C1469" t="s">
        <v>14</v>
      </c>
      <c r="D1469" t="s">
        <v>20</v>
      </c>
      <c r="E1469" t="s">
        <v>16</v>
      </c>
      <c r="F1469" t="s">
        <v>22</v>
      </c>
      <c r="G1469">
        <v>48</v>
      </c>
      <c r="H1469">
        <v>6.3</v>
      </c>
      <c r="I1469">
        <v>8.1</v>
      </c>
      <c r="J1469">
        <v>0</v>
      </c>
      <c r="K1469" t="s">
        <v>23</v>
      </c>
      <c r="L1469">
        <v>7.1</v>
      </c>
      <c r="M1469">
        <v>2</v>
      </c>
      <c r="N1469">
        <v>5.5</v>
      </c>
    </row>
    <row r="1470" spans="1:14" x14ac:dyDescent="0.35">
      <c r="A1470">
        <v>1469</v>
      </c>
      <c r="B1470">
        <v>64</v>
      </c>
      <c r="C1470" t="s">
        <v>19</v>
      </c>
      <c r="D1470" t="s">
        <v>24</v>
      </c>
      <c r="E1470" t="s">
        <v>16</v>
      </c>
      <c r="F1470" t="s">
        <v>22</v>
      </c>
      <c r="G1470">
        <v>35</v>
      </c>
      <c r="H1470">
        <v>9</v>
      </c>
      <c r="I1470">
        <v>7.5</v>
      </c>
      <c r="J1470">
        <v>0</v>
      </c>
      <c r="K1470" t="s">
        <v>23</v>
      </c>
      <c r="L1470">
        <v>5.4</v>
      </c>
      <c r="M1470">
        <v>4.5999999999999996</v>
      </c>
      <c r="N1470">
        <v>6</v>
      </c>
    </row>
    <row r="1471" spans="1:14" x14ac:dyDescent="0.35">
      <c r="A1471">
        <v>1470</v>
      </c>
      <c r="B1471">
        <v>46</v>
      </c>
      <c r="C1471" t="s">
        <v>14</v>
      </c>
      <c r="D1471" t="s">
        <v>20</v>
      </c>
      <c r="E1471" t="s">
        <v>16</v>
      </c>
      <c r="F1471" t="s">
        <v>22</v>
      </c>
      <c r="G1471">
        <v>48</v>
      </c>
      <c r="H1471">
        <v>4.5999999999999996</v>
      </c>
      <c r="I1471">
        <v>5.6</v>
      </c>
      <c r="J1471">
        <v>1</v>
      </c>
      <c r="K1471" t="s">
        <v>35</v>
      </c>
      <c r="L1471">
        <v>7.5</v>
      </c>
      <c r="M1471">
        <v>3.5</v>
      </c>
      <c r="N1471">
        <v>4.0999999999999996</v>
      </c>
    </row>
    <row r="1472" spans="1:14" x14ac:dyDescent="0.35">
      <c r="A1472">
        <v>1471</v>
      </c>
      <c r="B1472">
        <v>44</v>
      </c>
      <c r="C1472" t="s">
        <v>14</v>
      </c>
      <c r="D1472" t="s">
        <v>32</v>
      </c>
      <c r="E1472" t="s">
        <v>25</v>
      </c>
      <c r="F1472" t="s">
        <v>22</v>
      </c>
      <c r="G1472">
        <v>54</v>
      </c>
      <c r="H1472">
        <v>6.2</v>
      </c>
      <c r="I1472">
        <v>7.4</v>
      </c>
      <c r="J1472">
        <v>1</v>
      </c>
      <c r="K1472" t="s">
        <v>18</v>
      </c>
      <c r="L1472">
        <v>10</v>
      </c>
      <c r="M1472">
        <v>4.9000000000000004</v>
      </c>
      <c r="N1472">
        <v>3.7</v>
      </c>
    </row>
    <row r="1473" spans="1:14" x14ac:dyDescent="0.35">
      <c r="A1473">
        <v>1472</v>
      </c>
      <c r="B1473">
        <v>51</v>
      </c>
      <c r="C1473" t="s">
        <v>19</v>
      </c>
      <c r="D1473" t="s">
        <v>34</v>
      </c>
      <c r="E1473" t="s">
        <v>25</v>
      </c>
      <c r="F1473" t="s">
        <v>22</v>
      </c>
      <c r="G1473">
        <v>40</v>
      </c>
      <c r="H1473">
        <v>4.9000000000000004</v>
      </c>
      <c r="I1473">
        <v>6.8</v>
      </c>
      <c r="J1473">
        <v>1</v>
      </c>
      <c r="K1473" t="s">
        <v>18</v>
      </c>
      <c r="L1473">
        <v>4.3</v>
      </c>
      <c r="M1473">
        <v>3.3</v>
      </c>
      <c r="N1473">
        <v>6.3</v>
      </c>
    </row>
    <row r="1474" spans="1:14" x14ac:dyDescent="0.35">
      <c r="A1474">
        <v>1473</v>
      </c>
      <c r="B1474">
        <v>37</v>
      </c>
      <c r="C1474" t="s">
        <v>19</v>
      </c>
      <c r="D1474" t="s">
        <v>24</v>
      </c>
      <c r="E1474" t="s">
        <v>27</v>
      </c>
      <c r="F1474" t="s">
        <v>22</v>
      </c>
      <c r="G1474">
        <v>43</v>
      </c>
      <c r="H1474">
        <v>6.8</v>
      </c>
      <c r="I1474">
        <v>9.4</v>
      </c>
      <c r="J1474">
        <v>0</v>
      </c>
      <c r="K1474" t="s">
        <v>23</v>
      </c>
      <c r="L1474">
        <v>7.5</v>
      </c>
      <c r="M1474">
        <v>5.9</v>
      </c>
      <c r="N1474">
        <v>6</v>
      </c>
    </row>
    <row r="1475" spans="1:14" x14ac:dyDescent="0.35">
      <c r="A1475">
        <v>1474</v>
      </c>
      <c r="B1475">
        <v>37</v>
      </c>
      <c r="C1475" t="s">
        <v>14</v>
      </c>
      <c r="D1475" t="s">
        <v>30</v>
      </c>
      <c r="E1475" t="s">
        <v>38</v>
      </c>
      <c r="F1475" t="s">
        <v>39</v>
      </c>
      <c r="G1475">
        <v>45</v>
      </c>
      <c r="H1475">
        <v>3.1</v>
      </c>
      <c r="I1475">
        <v>3.7</v>
      </c>
      <c r="J1475">
        <v>1</v>
      </c>
      <c r="K1475" t="s">
        <v>35</v>
      </c>
      <c r="L1475">
        <v>7.5</v>
      </c>
      <c r="M1475">
        <v>5.0999999999999996</v>
      </c>
      <c r="N1475">
        <v>3.1</v>
      </c>
    </row>
    <row r="1476" spans="1:14" x14ac:dyDescent="0.35">
      <c r="A1476">
        <v>1475</v>
      </c>
      <c r="B1476">
        <v>56</v>
      </c>
      <c r="C1476" t="s">
        <v>19</v>
      </c>
      <c r="D1476" t="s">
        <v>20</v>
      </c>
      <c r="E1476" t="s">
        <v>27</v>
      </c>
      <c r="F1476" t="s">
        <v>22</v>
      </c>
      <c r="G1476">
        <v>38</v>
      </c>
      <c r="H1476">
        <v>4.5999999999999996</v>
      </c>
      <c r="I1476">
        <v>6.7</v>
      </c>
      <c r="J1476">
        <v>1</v>
      </c>
      <c r="K1476" t="s">
        <v>18</v>
      </c>
      <c r="L1476">
        <v>6.2</v>
      </c>
      <c r="M1476">
        <v>3.6</v>
      </c>
      <c r="N1476">
        <v>5.2</v>
      </c>
    </row>
    <row r="1477" spans="1:14" x14ac:dyDescent="0.35">
      <c r="A1477">
        <v>1476</v>
      </c>
      <c r="B1477">
        <v>45</v>
      </c>
      <c r="C1477" t="s">
        <v>19</v>
      </c>
      <c r="D1477" t="s">
        <v>24</v>
      </c>
      <c r="E1477" t="s">
        <v>38</v>
      </c>
      <c r="F1477" t="s">
        <v>22</v>
      </c>
      <c r="G1477">
        <v>50</v>
      </c>
      <c r="H1477">
        <v>8.1</v>
      </c>
      <c r="I1477">
        <v>7.3</v>
      </c>
      <c r="J1477">
        <v>0</v>
      </c>
      <c r="K1477" t="s">
        <v>23</v>
      </c>
      <c r="L1477">
        <v>9.8000000000000007</v>
      </c>
      <c r="M1477">
        <v>4.5999999999999996</v>
      </c>
      <c r="N1477">
        <v>3.7</v>
      </c>
    </row>
    <row r="1478" spans="1:14" x14ac:dyDescent="0.35">
      <c r="A1478">
        <v>1477</v>
      </c>
      <c r="B1478">
        <v>28</v>
      </c>
      <c r="C1478" t="s">
        <v>19</v>
      </c>
      <c r="D1478" t="s">
        <v>15</v>
      </c>
      <c r="E1478" t="s">
        <v>31</v>
      </c>
      <c r="F1478" t="s">
        <v>17</v>
      </c>
      <c r="G1478">
        <v>44</v>
      </c>
      <c r="H1478">
        <v>6.2</v>
      </c>
      <c r="I1478">
        <v>8.4</v>
      </c>
      <c r="J1478">
        <v>0</v>
      </c>
      <c r="K1478" t="s">
        <v>23</v>
      </c>
      <c r="L1478">
        <v>5.9</v>
      </c>
      <c r="M1478">
        <v>4.2</v>
      </c>
      <c r="N1478">
        <v>6.3</v>
      </c>
    </row>
    <row r="1479" spans="1:14" x14ac:dyDescent="0.35">
      <c r="A1479">
        <v>1478</v>
      </c>
      <c r="B1479">
        <v>54</v>
      </c>
      <c r="C1479" t="s">
        <v>19</v>
      </c>
      <c r="D1479" t="s">
        <v>20</v>
      </c>
      <c r="E1479" t="s">
        <v>27</v>
      </c>
      <c r="F1479" t="s">
        <v>39</v>
      </c>
      <c r="G1479">
        <v>48</v>
      </c>
      <c r="H1479">
        <v>5.0999999999999996</v>
      </c>
      <c r="I1479">
        <v>6.3</v>
      </c>
      <c r="J1479">
        <v>0</v>
      </c>
      <c r="K1479" t="s">
        <v>23</v>
      </c>
      <c r="L1479">
        <v>6.9</v>
      </c>
      <c r="M1479">
        <v>4.2</v>
      </c>
      <c r="N1479">
        <v>4.7</v>
      </c>
    </row>
    <row r="1480" spans="1:14" x14ac:dyDescent="0.35">
      <c r="A1480">
        <v>1479</v>
      </c>
      <c r="B1480">
        <v>27</v>
      </c>
      <c r="C1480" t="s">
        <v>14</v>
      </c>
      <c r="D1480" t="s">
        <v>24</v>
      </c>
      <c r="E1480" t="s">
        <v>31</v>
      </c>
      <c r="F1480" t="s">
        <v>39</v>
      </c>
      <c r="G1480">
        <v>37</v>
      </c>
      <c r="H1480">
        <v>6.1</v>
      </c>
      <c r="I1480">
        <v>9</v>
      </c>
      <c r="J1480">
        <v>0</v>
      </c>
      <c r="K1480" t="s">
        <v>23</v>
      </c>
      <c r="L1480">
        <v>5.8</v>
      </c>
      <c r="M1480">
        <v>3.7</v>
      </c>
      <c r="N1480">
        <v>6.6</v>
      </c>
    </row>
    <row r="1481" spans="1:14" x14ac:dyDescent="0.35">
      <c r="A1481">
        <v>1480</v>
      </c>
      <c r="B1481">
        <v>39</v>
      </c>
      <c r="C1481" t="s">
        <v>14</v>
      </c>
      <c r="D1481" t="s">
        <v>37</v>
      </c>
      <c r="E1481" t="s">
        <v>31</v>
      </c>
      <c r="F1481" t="s">
        <v>22</v>
      </c>
      <c r="G1481">
        <v>41</v>
      </c>
      <c r="H1481">
        <v>6.1</v>
      </c>
      <c r="I1481">
        <v>8.6</v>
      </c>
      <c r="J1481">
        <v>1</v>
      </c>
      <c r="K1481" t="s">
        <v>35</v>
      </c>
      <c r="L1481">
        <v>7.9</v>
      </c>
      <c r="M1481">
        <v>4.7</v>
      </c>
      <c r="N1481">
        <v>5.3</v>
      </c>
    </row>
    <row r="1482" spans="1:14" x14ac:dyDescent="0.35">
      <c r="A1482">
        <v>1481</v>
      </c>
      <c r="B1482">
        <v>61</v>
      </c>
      <c r="C1482" t="s">
        <v>14</v>
      </c>
      <c r="D1482" t="s">
        <v>34</v>
      </c>
      <c r="E1482" t="s">
        <v>31</v>
      </c>
      <c r="F1482" t="s">
        <v>39</v>
      </c>
      <c r="G1482">
        <v>50</v>
      </c>
      <c r="H1482">
        <v>7</v>
      </c>
      <c r="I1482">
        <v>8.9</v>
      </c>
      <c r="J1482">
        <v>0</v>
      </c>
      <c r="K1482" t="s">
        <v>23</v>
      </c>
      <c r="L1482">
        <v>8.4</v>
      </c>
      <c r="M1482">
        <v>4.5</v>
      </c>
      <c r="N1482">
        <v>5.3</v>
      </c>
    </row>
    <row r="1483" spans="1:14" x14ac:dyDescent="0.35">
      <c r="A1483">
        <v>1482</v>
      </c>
      <c r="B1483">
        <v>41</v>
      </c>
      <c r="C1483" t="s">
        <v>19</v>
      </c>
      <c r="D1483" t="s">
        <v>26</v>
      </c>
      <c r="E1483" t="s">
        <v>16</v>
      </c>
      <c r="F1483" t="s">
        <v>22</v>
      </c>
      <c r="G1483">
        <v>42</v>
      </c>
      <c r="H1483">
        <v>3.1</v>
      </c>
      <c r="I1483">
        <v>3.9</v>
      </c>
      <c r="J1483">
        <v>1</v>
      </c>
      <c r="K1483" t="s">
        <v>35</v>
      </c>
      <c r="L1483">
        <v>8.9</v>
      </c>
      <c r="M1483">
        <v>3.1</v>
      </c>
      <c r="N1483">
        <v>2.5</v>
      </c>
    </row>
    <row r="1484" spans="1:14" x14ac:dyDescent="0.35">
      <c r="A1484">
        <v>1483</v>
      </c>
      <c r="B1484">
        <v>38</v>
      </c>
      <c r="C1484" t="s">
        <v>19</v>
      </c>
      <c r="D1484" t="s">
        <v>33</v>
      </c>
      <c r="E1484" t="s">
        <v>21</v>
      </c>
      <c r="F1484" t="s">
        <v>17</v>
      </c>
      <c r="G1484">
        <v>58</v>
      </c>
      <c r="H1484">
        <v>4.5999999999999996</v>
      </c>
      <c r="I1484">
        <v>4.7</v>
      </c>
      <c r="J1484">
        <v>1</v>
      </c>
      <c r="K1484" t="s">
        <v>35</v>
      </c>
      <c r="L1484">
        <v>10</v>
      </c>
      <c r="M1484">
        <v>5.3</v>
      </c>
      <c r="N1484">
        <v>2.2999999999999998</v>
      </c>
    </row>
    <row r="1485" spans="1:14" x14ac:dyDescent="0.35">
      <c r="A1485">
        <v>1484</v>
      </c>
      <c r="B1485">
        <v>49</v>
      </c>
      <c r="C1485" t="s">
        <v>19</v>
      </c>
      <c r="D1485" t="s">
        <v>24</v>
      </c>
      <c r="E1485" t="s">
        <v>21</v>
      </c>
      <c r="F1485" t="s">
        <v>17</v>
      </c>
      <c r="G1485">
        <v>41</v>
      </c>
      <c r="H1485">
        <v>4.8</v>
      </c>
      <c r="I1485">
        <v>6.6</v>
      </c>
      <c r="J1485">
        <v>1</v>
      </c>
      <c r="K1485" t="s">
        <v>18</v>
      </c>
      <c r="L1485">
        <v>5.4</v>
      </c>
      <c r="M1485">
        <v>3.8</v>
      </c>
      <c r="N1485">
        <v>5.6</v>
      </c>
    </row>
    <row r="1486" spans="1:14" x14ac:dyDescent="0.35">
      <c r="A1486">
        <v>1485</v>
      </c>
      <c r="B1486">
        <v>47</v>
      </c>
      <c r="C1486" t="s">
        <v>19</v>
      </c>
      <c r="D1486" t="s">
        <v>26</v>
      </c>
      <c r="E1486" t="s">
        <v>25</v>
      </c>
      <c r="F1486" t="s">
        <v>22</v>
      </c>
      <c r="G1486">
        <v>46</v>
      </c>
      <c r="H1486">
        <v>7.1</v>
      </c>
      <c r="I1486">
        <v>9.1999999999999993</v>
      </c>
      <c r="J1486">
        <v>0</v>
      </c>
      <c r="K1486" t="s">
        <v>23</v>
      </c>
      <c r="L1486">
        <v>8.4</v>
      </c>
      <c r="M1486">
        <v>5</v>
      </c>
      <c r="N1486">
        <v>5.4</v>
      </c>
    </row>
    <row r="1487" spans="1:14" x14ac:dyDescent="0.35">
      <c r="A1487">
        <v>1486</v>
      </c>
      <c r="B1487">
        <v>54</v>
      </c>
      <c r="C1487" t="s">
        <v>19</v>
      </c>
      <c r="D1487" t="s">
        <v>20</v>
      </c>
      <c r="E1487" t="s">
        <v>31</v>
      </c>
      <c r="F1487" t="s">
        <v>22</v>
      </c>
      <c r="G1487">
        <v>52</v>
      </c>
      <c r="H1487">
        <v>6.2</v>
      </c>
      <c r="I1487">
        <v>7.6</v>
      </c>
      <c r="J1487">
        <v>0</v>
      </c>
      <c r="K1487" t="s">
        <v>23</v>
      </c>
      <c r="L1487">
        <v>8.4</v>
      </c>
      <c r="M1487">
        <v>3.6</v>
      </c>
      <c r="N1487">
        <v>4.5999999999999996</v>
      </c>
    </row>
    <row r="1488" spans="1:14" x14ac:dyDescent="0.35">
      <c r="A1488">
        <v>1487</v>
      </c>
      <c r="B1488">
        <v>62</v>
      </c>
      <c r="C1488" t="s">
        <v>19</v>
      </c>
      <c r="D1488" t="s">
        <v>26</v>
      </c>
      <c r="E1488" t="s">
        <v>16</v>
      </c>
      <c r="F1488" t="s">
        <v>22</v>
      </c>
      <c r="G1488">
        <v>33</v>
      </c>
      <c r="H1488">
        <v>8.4</v>
      </c>
      <c r="I1488">
        <v>8.6999999999999993</v>
      </c>
      <c r="J1488">
        <v>0</v>
      </c>
      <c r="K1488" t="s">
        <v>23</v>
      </c>
      <c r="L1488">
        <v>3.7</v>
      </c>
      <c r="M1488">
        <v>2.2999999999999998</v>
      </c>
      <c r="N1488">
        <v>7.5</v>
      </c>
    </row>
    <row r="1489" spans="1:14" x14ac:dyDescent="0.35">
      <c r="A1489">
        <v>1488</v>
      </c>
      <c r="B1489">
        <v>30</v>
      </c>
      <c r="C1489" t="s">
        <v>14</v>
      </c>
      <c r="D1489" t="s">
        <v>15</v>
      </c>
      <c r="E1489" t="s">
        <v>27</v>
      </c>
      <c r="F1489" t="s">
        <v>39</v>
      </c>
      <c r="G1489">
        <v>30</v>
      </c>
      <c r="H1489">
        <v>7.4</v>
      </c>
      <c r="I1489">
        <v>10</v>
      </c>
      <c r="J1489">
        <v>0</v>
      </c>
      <c r="K1489" t="s">
        <v>23</v>
      </c>
      <c r="L1489">
        <v>4.0999999999999996</v>
      </c>
      <c r="M1489">
        <v>5.3</v>
      </c>
      <c r="N1489">
        <v>7.9</v>
      </c>
    </row>
    <row r="1490" spans="1:14" x14ac:dyDescent="0.35">
      <c r="A1490">
        <v>1489</v>
      </c>
      <c r="B1490">
        <v>50</v>
      </c>
      <c r="C1490" t="s">
        <v>14</v>
      </c>
      <c r="D1490" t="s">
        <v>36</v>
      </c>
      <c r="E1490" t="s">
        <v>27</v>
      </c>
      <c r="F1490" t="s">
        <v>22</v>
      </c>
      <c r="G1490">
        <v>32</v>
      </c>
      <c r="H1490">
        <v>5.7</v>
      </c>
      <c r="I1490">
        <v>8.8000000000000007</v>
      </c>
      <c r="J1490">
        <v>0</v>
      </c>
      <c r="K1490" t="s">
        <v>23</v>
      </c>
      <c r="L1490">
        <v>5.6</v>
      </c>
      <c r="M1490">
        <v>3</v>
      </c>
      <c r="N1490">
        <v>6.6</v>
      </c>
    </row>
    <row r="1491" spans="1:14" x14ac:dyDescent="0.35">
      <c r="A1491">
        <v>1490</v>
      </c>
      <c r="B1491">
        <v>58</v>
      </c>
      <c r="C1491" t="s">
        <v>19</v>
      </c>
      <c r="D1491" t="s">
        <v>36</v>
      </c>
      <c r="E1491" t="s">
        <v>25</v>
      </c>
      <c r="F1491" t="s">
        <v>17</v>
      </c>
      <c r="G1491">
        <v>55</v>
      </c>
      <c r="H1491">
        <v>6.1</v>
      </c>
      <c r="I1491">
        <v>7.2</v>
      </c>
      <c r="J1491">
        <v>1</v>
      </c>
      <c r="K1491" t="s">
        <v>18</v>
      </c>
      <c r="L1491">
        <v>10</v>
      </c>
      <c r="M1491">
        <v>5.9</v>
      </c>
      <c r="N1491">
        <v>3.6</v>
      </c>
    </row>
    <row r="1492" spans="1:14" x14ac:dyDescent="0.35">
      <c r="A1492">
        <v>1491</v>
      </c>
      <c r="B1492">
        <v>55</v>
      </c>
      <c r="C1492" t="s">
        <v>14</v>
      </c>
      <c r="D1492" t="s">
        <v>34</v>
      </c>
      <c r="E1492" t="s">
        <v>25</v>
      </c>
      <c r="F1492" t="s">
        <v>22</v>
      </c>
      <c r="G1492">
        <v>40</v>
      </c>
      <c r="H1492">
        <v>8.1</v>
      </c>
      <c r="I1492">
        <v>8.3000000000000007</v>
      </c>
      <c r="J1492">
        <v>0</v>
      </c>
      <c r="K1492" t="s">
        <v>23</v>
      </c>
      <c r="L1492">
        <v>6.4</v>
      </c>
      <c r="M1492">
        <v>3.2</v>
      </c>
      <c r="N1492">
        <v>5.9</v>
      </c>
    </row>
    <row r="1493" spans="1:14" x14ac:dyDescent="0.35">
      <c r="A1493">
        <v>1492</v>
      </c>
      <c r="B1493">
        <v>49</v>
      </c>
      <c r="C1493" t="s">
        <v>14</v>
      </c>
      <c r="D1493" t="s">
        <v>24</v>
      </c>
      <c r="E1493" t="s">
        <v>31</v>
      </c>
      <c r="F1493" t="s">
        <v>22</v>
      </c>
      <c r="G1493">
        <v>65</v>
      </c>
      <c r="H1493">
        <v>8.3000000000000007</v>
      </c>
      <c r="I1493">
        <v>5.5</v>
      </c>
      <c r="J1493">
        <v>0</v>
      </c>
      <c r="K1493" t="s">
        <v>23</v>
      </c>
      <c r="L1493">
        <v>10</v>
      </c>
      <c r="M1493">
        <v>3.1</v>
      </c>
      <c r="N1493">
        <v>2.7</v>
      </c>
    </row>
    <row r="1494" spans="1:14" x14ac:dyDescent="0.35">
      <c r="A1494">
        <v>1493</v>
      </c>
      <c r="B1494">
        <v>42</v>
      </c>
      <c r="C1494" t="s">
        <v>19</v>
      </c>
      <c r="D1494" t="s">
        <v>15</v>
      </c>
      <c r="E1494" t="s">
        <v>31</v>
      </c>
      <c r="F1494" t="s">
        <v>39</v>
      </c>
      <c r="G1494">
        <v>40</v>
      </c>
      <c r="H1494">
        <v>6.1</v>
      </c>
      <c r="I1494">
        <v>8.6</v>
      </c>
      <c r="J1494">
        <v>1</v>
      </c>
      <c r="K1494" t="s">
        <v>35</v>
      </c>
      <c r="L1494">
        <v>7.3</v>
      </c>
      <c r="M1494">
        <v>4.3</v>
      </c>
      <c r="N1494">
        <v>5.6</v>
      </c>
    </row>
    <row r="1495" spans="1:14" x14ac:dyDescent="0.35">
      <c r="A1495">
        <v>1494</v>
      </c>
      <c r="B1495">
        <v>38</v>
      </c>
      <c r="C1495" t="s">
        <v>14</v>
      </c>
      <c r="D1495" t="s">
        <v>33</v>
      </c>
      <c r="E1495" t="s">
        <v>27</v>
      </c>
      <c r="F1495" t="s">
        <v>17</v>
      </c>
      <c r="G1495">
        <v>46</v>
      </c>
      <c r="H1495">
        <v>4.7</v>
      </c>
      <c r="I1495">
        <v>6</v>
      </c>
      <c r="J1495">
        <v>1</v>
      </c>
      <c r="K1495" t="s">
        <v>35</v>
      </c>
      <c r="L1495">
        <v>7.2</v>
      </c>
      <c r="M1495">
        <v>5.0999999999999996</v>
      </c>
      <c r="N1495">
        <v>4.4000000000000004</v>
      </c>
    </row>
    <row r="1496" spans="1:14" x14ac:dyDescent="0.35">
      <c r="A1496">
        <v>1495</v>
      </c>
      <c r="B1496">
        <v>31</v>
      </c>
      <c r="C1496" t="s">
        <v>19</v>
      </c>
      <c r="D1496" t="s">
        <v>30</v>
      </c>
      <c r="E1496" t="s">
        <v>27</v>
      </c>
      <c r="F1496" t="s">
        <v>39</v>
      </c>
      <c r="G1496">
        <v>57</v>
      </c>
      <c r="H1496">
        <v>3</v>
      </c>
      <c r="I1496">
        <v>2.4</v>
      </c>
      <c r="J1496">
        <v>1</v>
      </c>
      <c r="K1496" t="s">
        <v>28</v>
      </c>
      <c r="L1496">
        <v>10</v>
      </c>
      <c r="M1496">
        <v>4.9000000000000004</v>
      </c>
      <c r="N1496">
        <v>1.2</v>
      </c>
    </row>
    <row r="1497" spans="1:14" x14ac:dyDescent="0.35">
      <c r="A1497">
        <v>1496</v>
      </c>
      <c r="B1497">
        <v>34</v>
      </c>
      <c r="C1497" t="s">
        <v>14</v>
      </c>
      <c r="D1497" t="s">
        <v>32</v>
      </c>
      <c r="E1497" t="s">
        <v>27</v>
      </c>
      <c r="F1497" t="s">
        <v>22</v>
      </c>
      <c r="G1497">
        <v>61</v>
      </c>
      <c r="H1497">
        <v>3</v>
      </c>
      <c r="I1497">
        <v>2</v>
      </c>
      <c r="J1497">
        <v>1</v>
      </c>
      <c r="K1497" t="s">
        <v>18</v>
      </c>
      <c r="L1497">
        <v>10</v>
      </c>
      <c r="M1497">
        <v>2.9</v>
      </c>
      <c r="N1497">
        <v>1</v>
      </c>
    </row>
    <row r="1498" spans="1:14" x14ac:dyDescent="0.35">
      <c r="A1498">
        <v>1497</v>
      </c>
      <c r="B1498">
        <v>50</v>
      </c>
      <c r="C1498" t="s">
        <v>14</v>
      </c>
      <c r="D1498" t="s">
        <v>34</v>
      </c>
      <c r="E1498" t="s">
        <v>27</v>
      </c>
      <c r="F1498" t="s">
        <v>22</v>
      </c>
      <c r="G1498">
        <v>61</v>
      </c>
      <c r="H1498">
        <v>6.9</v>
      </c>
      <c r="I1498">
        <v>7.8</v>
      </c>
      <c r="J1498">
        <v>1</v>
      </c>
      <c r="K1498" t="s">
        <v>28</v>
      </c>
      <c r="L1498">
        <v>10</v>
      </c>
      <c r="M1498">
        <v>2.7</v>
      </c>
      <c r="N1498">
        <v>3.9</v>
      </c>
    </row>
    <row r="1499" spans="1:14" x14ac:dyDescent="0.35">
      <c r="A1499">
        <v>1498</v>
      </c>
      <c r="B1499">
        <v>62</v>
      </c>
      <c r="C1499" t="s">
        <v>14</v>
      </c>
      <c r="D1499" t="s">
        <v>32</v>
      </c>
      <c r="E1499" t="s">
        <v>21</v>
      </c>
      <c r="F1499" t="s">
        <v>22</v>
      </c>
      <c r="G1499">
        <v>54</v>
      </c>
      <c r="H1499">
        <v>6.9</v>
      </c>
      <c r="I1499">
        <v>8.4</v>
      </c>
      <c r="J1499">
        <v>0</v>
      </c>
      <c r="K1499" t="s">
        <v>23</v>
      </c>
      <c r="L1499">
        <v>10</v>
      </c>
      <c r="M1499">
        <v>6.7</v>
      </c>
      <c r="N1499">
        <v>4.2</v>
      </c>
    </row>
    <row r="1500" spans="1:14" x14ac:dyDescent="0.35">
      <c r="A1500">
        <v>1499</v>
      </c>
      <c r="B1500">
        <v>56</v>
      </c>
      <c r="C1500" t="s">
        <v>19</v>
      </c>
      <c r="D1500" t="s">
        <v>36</v>
      </c>
      <c r="E1500" t="s">
        <v>31</v>
      </c>
      <c r="F1500" t="s">
        <v>22</v>
      </c>
      <c r="G1500">
        <v>53</v>
      </c>
      <c r="H1500">
        <v>5.2</v>
      </c>
      <c r="I1500">
        <v>6</v>
      </c>
      <c r="J1500">
        <v>1</v>
      </c>
      <c r="K1500" t="s">
        <v>18</v>
      </c>
      <c r="L1500">
        <v>9.5</v>
      </c>
      <c r="M1500">
        <v>5.2</v>
      </c>
      <c r="N1500">
        <v>3.2</v>
      </c>
    </row>
    <row r="1501" spans="1:14" x14ac:dyDescent="0.35">
      <c r="A1501">
        <v>1500</v>
      </c>
      <c r="B1501">
        <v>56</v>
      </c>
      <c r="C1501" t="s">
        <v>14</v>
      </c>
      <c r="D1501" t="s">
        <v>37</v>
      </c>
      <c r="E1501" t="s">
        <v>31</v>
      </c>
      <c r="F1501" t="s">
        <v>22</v>
      </c>
      <c r="G1501">
        <v>49</v>
      </c>
      <c r="H1501">
        <v>8.1999999999999993</v>
      </c>
      <c r="I1501">
        <v>7.4</v>
      </c>
      <c r="J1501">
        <v>0</v>
      </c>
      <c r="K1501" t="s">
        <v>23</v>
      </c>
      <c r="L1501">
        <v>7.4</v>
      </c>
      <c r="M1501">
        <v>5.2</v>
      </c>
      <c r="N1501">
        <v>5</v>
      </c>
    </row>
    <row r="1502" spans="1:14" x14ac:dyDescent="0.35">
      <c r="A1502">
        <v>1501</v>
      </c>
      <c r="B1502">
        <v>34</v>
      </c>
      <c r="C1502" t="s">
        <v>19</v>
      </c>
      <c r="D1502" t="s">
        <v>30</v>
      </c>
      <c r="E1502" t="s">
        <v>27</v>
      </c>
      <c r="F1502" t="s">
        <v>17</v>
      </c>
      <c r="G1502">
        <v>51</v>
      </c>
      <c r="H1502">
        <v>5.9</v>
      </c>
      <c r="I1502">
        <v>7.2</v>
      </c>
      <c r="J1502">
        <v>1</v>
      </c>
      <c r="K1502" t="s">
        <v>35</v>
      </c>
      <c r="L1502">
        <v>9</v>
      </c>
      <c r="M1502">
        <v>5.3</v>
      </c>
      <c r="N1502">
        <v>4.0999999999999996</v>
      </c>
    </row>
    <row r="1503" spans="1:14" x14ac:dyDescent="0.35">
      <c r="A1503">
        <v>1502</v>
      </c>
      <c r="B1503">
        <v>48</v>
      </c>
      <c r="C1503" t="s">
        <v>19</v>
      </c>
      <c r="D1503" t="s">
        <v>30</v>
      </c>
      <c r="E1503" t="s">
        <v>16</v>
      </c>
      <c r="F1503" t="s">
        <v>22</v>
      </c>
      <c r="G1503">
        <v>40</v>
      </c>
      <c r="H1503">
        <v>5.3</v>
      </c>
      <c r="I1503">
        <v>7.5</v>
      </c>
      <c r="J1503">
        <v>1</v>
      </c>
      <c r="K1503" t="s">
        <v>35</v>
      </c>
      <c r="L1503">
        <v>5.5</v>
      </c>
      <c r="M1503">
        <v>2.5</v>
      </c>
      <c r="N1503">
        <v>6</v>
      </c>
    </row>
    <row r="1504" spans="1:14" x14ac:dyDescent="0.35">
      <c r="A1504">
        <v>1503</v>
      </c>
      <c r="B1504">
        <v>62</v>
      </c>
      <c r="C1504" t="s">
        <v>19</v>
      </c>
      <c r="D1504" t="s">
        <v>32</v>
      </c>
      <c r="E1504" t="s">
        <v>27</v>
      </c>
      <c r="F1504" t="s">
        <v>22</v>
      </c>
      <c r="G1504">
        <v>38</v>
      </c>
      <c r="H1504">
        <v>8</v>
      </c>
      <c r="I1504">
        <v>8.8000000000000007</v>
      </c>
      <c r="J1504">
        <v>0</v>
      </c>
      <c r="K1504" t="s">
        <v>23</v>
      </c>
      <c r="L1504">
        <v>6.1</v>
      </c>
      <c r="M1504">
        <v>3.7</v>
      </c>
      <c r="N1504">
        <v>6.3</v>
      </c>
    </row>
    <row r="1505" spans="1:14" x14ac:dyDescent="0.35">
      <c r="A1505">
        <v>1504</v>
      </c>
      <c r="B1505">
        <v>45</v>
      </c>
      <c r="C1505" t="s">
        <v>14</v>
      </c>
      <c r="D1505" t="s">
        <v>37</v>
      </c>
      <c r="E1505" t="s">
        <v>38</v>
      </c>
      <c r="F1505" t="s">
        <v>22</v>
      </c>
      <c r="G1505">
        <v>44</v>
      </c>
      <c r="H1505">
        <v>7.8</v>
      </c>
      <c r="I1505">
        <v>8.5</v>
      </c>
      <c r="J1505">
        <v>0</v>
      </c>
      <c r="K1505" t="s">
        <v>23</v>
      </c>
      <c r="L1505">
        <v>7.9</v>
      </c>
      <c r="M1505">
        <v>2.6</v>
      </c>
      <c r="N1505">
        <v>5.3</v>
      </c>
    </row>
    <row r="1506" spans="1:14" x14ac:dyDescent="0.35">
      <c r="A1506">
        <v>1505</v>
      </c>
      <c r="B1506">
        <v>63</v>
      </c>
      <c r="C1506" t="s">
        <v>14</v>
      </c>
      <c r="D1506" t="s">
        <v>20</v>
      </c>
      <c r="E1506" t="s">
        <v>25</v>
      </c>
      <c r="F1506" t="s">
        <v>22</v>
      </c>
      <c r="G1506">
        <v>43</v>
      </c>
      <c r="H1506">
        <v>6.1</v>
      </c>
      <c r="I1506">
        <v>8.4</v>
      </c>
      <c r="J1506">
        <v>0</v>
      </c>
      <c r="K1506" t="s">
        <v>23</v>
      </c>
      <c r="L1506">
        <v>4</v>
      </c>
      <c r="M1506">
        <v>4.5</v>
      </c>
      <c r="N1506">
        <v>7.2</v>
      </c>
    </row>
    <row r="1507" spans="1:14" x14ac:dyDescent="0.35">
      <c r="A1507">
        <v>1506</v>
      </c>
      <c r="B1507">
        <v>21</v>
      </c>
      <c r="C1507" t="s">
        <v>19</v>
      </c>
      <c r="D1507" t="s">
        <v>26</v>
      </c>
      <c r="E1507" t="s">
        <v>38</v>
      </c>
      <c r="F1507" t="s">
        <v>17</v>
      </c>
      <c r="G1507">
        <v>41</v>
      </c>
      <c r="H1507">
        <v>7</v>
      </c>
      <c r="I1507">
        <v>9.9</v>
      </c>
      <c r="J1507">
        <v>0</v>
      </c>
      <c r="K1507" t="s">
        <v>23</v>
      </c>
      <c r="L1507">
        <v>7</v>
      </c>
      <c r="M1507">
        <v>4.7</v>
      </c>
      <c r="N1507">
        <v>6.4</v>
      </c>
    </row>
    <row r="1508" spans="1:14" x14ac:dyDescent="0.35">
      <c r="A1508">
        <v>1507</v>
      </c>
      <c r="B1508">
        <v>39</v>
      </c>
      <c r="C1508" t="s">
        <v>19</v>
      </c>
      <c r="D1508" t="s">
        <v>34</v>
      </c>
      <c r="E1508" t="s">
        <v>16</v>
      </c>
      <c r="F1508" t="s">
        <v>22</v>
      </c>
      <c r="G1508">
        <v>50</v>
      </c>
      <c r="H1508">
        <v>7.2</v>
      </c>
      <c r="I1508">
        <v>8.8000000000000007</v>
      </c>
      <c r="J1508">
        <v>0</v>
      </c>
      <c r="K1508" t="s">
        <v>23</v>
      </c>
      <c r="L1508">
        <v>10</v>
      </c>
      <c r="M1508">
        <v>6.2</v>
      </c>
      <c r="N1508">
        <v>4.4000000000000004</v>
      </c>
    </row>
    <row r="1509" spans="1:14" x14ac:dyDescent="0.35">
      <c r="A1509">
        <v>1508</v>
      </c>
      <c r="B1509">
        <v>34</v>
      </c>
      <c r="C1509" t="s">
        <v>40</v>
      </c>
      <c r="D1509" t="s">
        <v>15</v>
      </c>
      <c r="E1509" t="s">
        <v>25</v>
      </c>
      <c r="F1509" t="s">
        <v>22</v>
      </c>
      <c r="G1509">
        <v>52</v>
      </c>
      <c r="H1509">
        <v>9</v>
      </c>
      <c r="I1509">
        <v>5.8</v>
      </c>
      <c r="J1509">
        <v>0</v>
      </c>
      <c r="K1509" t="s">
        <v>23</v>
      </c>
      <c r="L1509">
        <v>8.8000000000000007</v>
      </c>
      <c r="M1509">
        <v>6.5</v>
      </c>
      <c r="N1509">
        <v>3.5</v>
      </c>
    </row>
    <row r="1510" spans="1:14" x14ac:dyDescent="0.35">
      <c r="A1510">
        <v>1509</v>
      </c>
      <c r="B1510">
        <v>23</v>
      </c>
      <c r="C1510" t="s">
        <v>14</v>
      </c>
      <c r="D1510" t="s">
        <v>30</v>
      </c>
      <c r="E1510" t="s">
        <v>16</v>
      </c>
      <c r="F1510" t="s">
        <v>22</v>
      </c>
      <c r="G1510">
        <v>45</v>
      </c>
      <c r="H1510">
        <v>6</v>
      </c>
      <c r="I1510">
        <v>8</v>
      </c>
      <c r="J1510">
        <v>0</v>
      </c>
      <c r="K1510" t="s">
        <v>23</v>
      </c>
      <c r="L1510">
        <v>9</v>
      </c>
      <c r="M1510">
        <v>4.5999999999999996</v>
      </c>
      <c r="N1510">
        <v>4.5</v>
      </c>
    </row>
    <row r="1511" spans="1:14" x14ac:dyDescent="0.35">
      <c r="A1511">
        <v>1510</v>
      </c>
      <c r="B1511">
        <v>41</v>
      </c>
      <c r="C1511" t="s">
        <v>19</v>
      </c>
      <c r="D1511" t="s">
        <v>32</v>
      </c>
      <c r="E1511" t="s">
        <v>25</v>
      </c>
      <c r="F1511" t="s">
        <v>39</v>
      </c>
      <c r="G1511">
        <v>56</v>
      </c>
      <c r="H1511">
        <v>4.4000000000000004</v>
      </c>
      <c r="I1511">
        <v>4.5</v>
      </c>
      <c r="J1511">
        <v>1</v>
      </c>
      <c r="K1511" t="s">
        <v>35</v>
      </c>
      <c r="L1511">
        <v>10</v>
      </c>
      <c r="M1511">
        <v>4.4000000000000004</v>
      </c>
      <c r="N1511">
        <v>2.2999999999999998</v>
      </c>
    </row>
    <row r="1512" spans="1:14" x14ac:dyDescent="0.35">
      <c r="A1512">
        <v>1511</v>
      </c>
      <c r="B1512">
        <v>57</v>
      </c>
      <c r="C1512" t="s">
        <v>14</v>
      </c>
      <c r="D1512" t="s">
        <v>26</v>
      </c>
      <c r="E1512" t="s">
        <v>27</v>
      </c>
      <c r="F1512" t="s">
        <v>39</v>
      </c>
      <c r="G1512">
        <v>35</v>
      </c>
      <c r="H1512">
        <v>7.1</v>
      </c>
      <c r="I1512">
        <v>10</v>
      </c>
      <c r="J1512">
        <v>0</v>
      </c>
      <c r="K1512" t="s">
        <v>23</v>
      </c>
      <c r="L1512">
        <v>2.5</v>
      </c>
      <c r="M1512">
        <v>2.7</v>
      </c>
      <c r="N1512">
        <v>8.6999999999999993</v>
      </c>
    </row>
    <row r="1513" spans="1:14" x14ac:dyDescent="0.35">
      <c r="A1513">
        <v>1512</v>
      </c>
      <c r="B1513">
        <v>42</v>
      </c>
      <c r="C1513" t="s">
        <v>14</v>
      </c>
      <c r="D1513" t="s">
        <v>36</v>
      </c>
      <c r="E1513" t="s">
        <v>27</v>
      </c>
      <c r="F1513" t="s">
        <v>17</v>
      </c>
      <c r="G1513">
        <v>43</v>
      </c>
      <c r="H1513">
        <v>6.3</v>
      </c>
      <c r="I1513">
        <v>8.6</v>
      </c>
      <c r="J1513">
        <v>0</v>
      </c>
      <c r="K1513" t="s">
        <v>23</v>
      </c>
      <c r="L1513">
        <v>7.7</v>
      </c>
      <c r="M1513">
        <v>6.1</v>
      </c>
      <c r="N1513">
        <v>5.4</v>
      </c>
    </row>
    <row r="1514" spans="1:14" x14ac:dyDescent="0.35">
      <c r="A1514">
        <v>1513</v>
      </c>
      <c r="B1514">
        <v>45</v>
      </c>
      <c r="C1514" t="s">
        <v>14</v>
      </c>
      <c r="D1514" t="s">
        <v>15</v>
      </c>
      <c r="E1514" t="s">
        <v>16</v>
      </c>
      <c r="F1514" t="s">
        <v>22</v>
      </c>
      <c r="G1514">
        <v>39</v>
      </c>
      <c r="H1514">
        <v>6.4</v>
      </c>
      <c r="I1514">
        <v>9.1999999999999993</v>
      </c>
      <c r="J1514">
        <v>0</v>
      </c>
      <c r="K1514" t="s">
        <v>23</v>
      </c>
      <c r="L1514">
        <v>4.7</v>
      </c>
      <c r="M1514">
        <v>1.7</v>
      </c>
      <c r="N1514">
        <v>7.2</v>
      </c>
    </row>
    <row r="1515" spans="1:14" x14ac:dyDescent="0.35">
      <c r="A1515">
        <v>1514</v>
      </c>
      <c r="B1515">
        <v>30</v>
      </c>
      <c r="C1515" t="s">
        <v>14</v>
      </c>
      <c r="D1515" t="s">
        <v>32</v>
      </c>
      <c r="E1515" t="s">
        <v>25</v>
      </c>
      <c r="F1515" t="s">
        <v>22</v>
      </c>
      <c r="G1515">
        <v>30</v>
      </c>
      <c r="H1515">
        <v>6.2</v>
      </c>
      <c r="I1515">
        <v>9.6999999999999993</v>
      </c>
      <c r="J1515">
        <v>0</v>
      </c>
      <c r="K1515" t="s">
        <v>23</v>
      </c>
      <c r="L1515">
        <v>3.5</v>
      </c>
      <c r="M1515">
        <v>3.2</v>
      </c>
      <c r="N1515">
        <v>8.1</v>
      </c>
    </row>
    <row r="1516" spans="1:14" x14ac:dyDescent="0.35">
      <c r="A1516">
        <v>1515</v>
      </c>
      <c r="B1516">
        <v>47</v>
      </c>
      <c r="C1516" t="s">
        <v>19</v>
      </c>
      <c r="D1516" t="s">
        <v>34</v>
      </c>
      <c r="E1516" t="s">
        <v>21</v>
      </c>
      <c r="F1516" t="s">
        <v>17</v>
      </c>
      <c r="G1516">
        <v>44</v>
      </c>
      <c r="H1516">
        <v>3.8</v>
      </c>
      <c r="I1516">
        <v>4.8</v>
      </c>
      <c r="J1516">
        <v>1</v>
      </c>
      <c r="K1516" t="s">
        <v>18</v>
      </c>
      <c r="L1516">
        <v>5.0999999999999996</v>
      </c>
      <c r="M1516">
        <v>4.7</v>
      </c>
      <c r="N1516">
        <v>4.9000000000000004</v>
      </c>
    </row>
    <row r="1517" spans="1:14" x14ac:dyDescent="0.35">
      <c r="A1517">
        <v>1516</v>
      </c>
      <c r="B1517">
        <v>21</v>
      </c>
      <c r="C1517" t="s">
        <v>14</v>
      </c>
      <c r="D1517" t="s">
        <v>33</v>
      </c>
      <c r="E1517" t="s">
        <v>16</v>
      </c>
      <c r="F1517" t="s">
        <v>39</v>
      </c>
      <c r="G1517">
        <v>44</v>
      </c>
      <c r="H1517">
        <v>6.6</v>
      </c>
      <c r="I1517">
        <v>9</v>
      </c>
      <c r="J1517">
        <v>0</v>
      </c>
      <c r="K1517" t="s">
        <v>23</v>
      </c>
      <c r="L1517">
        <v>7.9</v>
      </c>
      <c r="M1517">
        <v>5</v>
      </c>
      <c r="N1517">
        <v>5.5</v>
      </c>
    </row>
    <row r="1518" spans="1:14" x14ac:dyDescent="0.35">
      <c r="A1518">
        <v>1517</v>
      </c>
      <c r="B1518">
        <v>27</v>
      </c>
      <c r="C1518" t="s">
        <v>19</v>
      </c>
      <c r="D1518" t="s">
        <v>30</v>
      </c>
      <c r="E1518" t="s">
        <v>16</v>
      </c>
      <c r="F1518" t="s">
        <v>39</v>
      </c>
      <c r="G1518">
        <v>57</v>
      </c>
      <c r="H1518">
        <v>5.7</v>
      </c>
      <c r="I1518">
        <v>6.3</v>
      </c>
      <c r="J1518">
        <v>1</v>
      </c>
      <c r="K1518" t="s">
        <v>18</v>
      </c>
      <c r="L1518">
        <v>10</v>
      </c>
      <c r="M1518">
        <v>6.6</v>
      </c>
      <c r="N1518">
        <v>3.2</v>
      </c>
    </row>
    <row r="1519" spans="1:14" x14ac:dyDescent="0.35">
      <c r="A1519">
        <v>1518</v>
      </c>
      <c r="B1519">
        <v>48</v>
      </c>
      <c r="C1519" t="s">
        <v>14</v>
      </c>
      <c r="D1519" t="s">
        <v>36</v>
      </c>
      <c r="E1519" t="s">
        <v>38</v>
      </c>
      <c r="F1519" t="s">
        <v>39</v>
      </c>
      <c r="G1519">
        <v>50</v>
      </c>
      <c r="H1519">
        <v>5.7</v>
      </c>
      <c r="I1519">
        <v>7.1</v>
      </c>
      <c r="J1519">
        <v>1</v>
      </c>
      <c r="K1519" t="s">
        <v>35</v>
      </c>
      <c r="L1519">
        <v>10</v>
      </c>
      <c r="M1519">
        <v>3.5</v>
      </c>
      <c r="N1519">
        <v>3.6</v>
      </c>
    </row>
    <row r="1520" spans="1:14" x14ac:dyDescent="0.35">
      <c r="A1520">
        <v>1519</v>
      </c>
      <c r="B1520">
        <v>30</v>
      </c>
      <c r="C1520" t="s">
        <v>19</v>
      </c>
      <c r="D1520" t="s">
        <v>34</v>
      </c>
      <c r="E1520" t="s">
        <v>31</v>
      </c>
      <c r="F1520" t="s">
        <v>22</v>
      </c>
      <c r="G1520">
        <v>36</v>
      </c>
      <c r="H1520">
        <v>5.6</v>
      </c>
      <c r="I1520">
        <v>8.3000000000000007</v>
      </c>
      <c r="J1520">
        <v>0</v>
      </c>
      <c r="K1520" t="s">
        <v>23</v>
      </c>
      <c r="L1520">
        <v>3.2</v>
      </c>
      <c r="M1520">
        <v>4.4000000000000004</v>
      </c>
      <c r="N1520">
        <v>7.5</v>
      </c>
    </row>
    <row r="1521" spans="1:14" x14ac:dyDescent="0.35">
      <c r="A1521">
        <v>1520</v>
      </c>
      <c r="B1521">
        <v>56</v>
      </c>
      <c r="C1521" t="s">
        <v>14</v>
      </c>
      <c r="D1521" t="s">
        <v>24</v>
      </c>
      <c r="E1521" t="s">
        <v>16</v>
      </c>
      <c r="F1521" t="s">
        <v>39</v>
      </c>
      <c r="G1521">
        <v>59</v>
      </c>
      <c r="H1521">
        <v>6.1</v>
      </c>
      <c r="I1521">
        <v>6.8</v>
      </c>
      <c r="J1521">
        <v>1</v>
      </c>
      <c r="K1521" t="s">
        <v>18</v>
      </c>
      <c r="L1521">
        <v>10</v>
      </c>
      <c r="M1521">
        <v>4.5999999999999996</v>
      </c>
      <c r="N1521">
        <v>3.4</v>
      </c>
    </row>
    <row r="1522" spans="1:14" x14ac:dyDescent="0.35">
      <c r="A1522">
        <v>1521</v>
      </c>
      <c r="B1522">
        <v>37</v>
      </c>
      <c r="C1522" t="s">
        <v>14</v>
      </c>
      <c r="D1522" t="s">
        <v>36</v>
      </c>
      <c r="E1522" t="s">
        <v>21</v>
      </c>
      <c r="F1522" t="s">
        <v>17</v>
      </c>
      <c r="G1522">
        <v>54</v>
      </c>
      <c r="H1522">
        <v>6.6</v>
      </c>
      <c r="I1522">
        <v>8</v>
      </c>
      <c r="J1522">
        <v>0</v>
      </c>
      <c r="K1522" t="s">
        <v>23</v>
      </c>
      <c r="L1522">
        <v>10</v>
      </c>
      <c r="M1522">
        <v>2.8</v>
      </c>
      <c r="N1522">
        <v>4</v>
      </c>
    </row>
    <row r="1523" spans="1:14" x14ac:dyDescent="0.35">
      <c r="A1523">
        <v>1522</v>
      </c>
      <c r="B1523">
        <v>33</v>
      </c>
      <c r="C1523" t="s">
        <v>14</v>
      </c>
      <c r="D1523" t="s">
        <v>15</v>
      </c>
      <c r="E1523" t="s">
        <v>27</v>
      </c>
      <c r="F1523" t="s">
        <v>17</v>
      </c>
      <c r="G1523">
        <v>49</v>
      </c>
      <c r="H1523">
        <v>6.2</v>
      </c>
      <c r="I1523">
        <v>7.8</v>
      </c>
      <c r="J1523">
        <v>1</v>
      </c>
      <c r="K1523" t="s">
        <v>18</v>
      </c>
      <c r="L1523">
        <v>7.2</v>
      </c>
      <c r="M1523">
        <v>4</v>
      </c>
      <c r="N1523">
        <v>5.3</v>
      </c>
    </row>
    <row r="1524" spans="1:14" x14ac:dyDescent="0.35">
      <c r="A1524">
        <v>1523</v>
      </c>
      <c r="B1524">
        <v>29</v>
      </c>
      <c r="C1524" t="s">
        <v>14</v>
      </c>
      <c r="D1524" t="s">
        <v>24</v>
      </c>
      <c r="E1524" t="s">
        <v>25</v>
      </c>
      <c r="F1524" t="s">
        <v>22</v>
      </c>
      <c r="G1524">
        <v>43</v>
      </c>
      <c r="H1524">
        <v>7.9</v>
      </c>
      <c r="I1524">
        <v>8.3000000000000007</v>
      </c>
      <c r="J1524">
        <v>0</v>
      </c>
      <c r="K1524" t="s">
        <v>23</v>
      </c>
      <c r="L1524">
        <v>4.7</v>
      </c>
      <c r="M1524">
        <v>2.6</v>
      </c>
      <c r="N1524">
        <v>6.8</v>
      </c>
    </row>
    <row r="1525" spans="1:14" x14ac:dyDescent="0.35">
      <c r="A1525">
        <v>1524</v>
      </c>
      <c r="B1525">
        <v>54</v>
      </c>
      <c r="C1525" t="s">
        <v>19</v>
      </c>
      <c r="D1525" t="s">
        <v>36</v>
      </c>
      <c r="E1525" t="s">
        <v>31</v>
      </c>
      <c r="F1525" t="s">
        <v>22</v>
      </c>
      <c r="G1525">
        <v>37</v>
      </c>
      <c r="H1525">
        <v>7.3</v>
      </c>
      <c r="I1525">
        <v>9.8000000000000007</v>
      </c>
      <c r="J1525">
        <v>0</v>
      </c>
      <c r="K1525" t="s">
        <v>23</v>
      </c>
      <c r="L1525">
        <v>5.0999999999999996</v>
      </c>
      <c r="M1525">
        <v>3.5</v>
      </c>
      <c r="N1525">
        <v>7.4</v>
      </c>
    </row>
    <row r="1526" spans="1:14" x14ac:dyDescent="0.35">
      <c r="A1526">
        <v>1525</v>
      </c>
      <c r="B1526">
        <v>28</v>
      </c>
      <c r="C1526" t="s">
        <v>14</v>
      </c>
      <c r="D1526" t="s">
        <v>32</v>
      </c>
      <c r="E1526" t="s">
        <v>25</v>
      </c>
      <c r="F1526" t="s">
        <v>22</v>
      </c>
      <c r="G1526">
        <v>42</v>
      </c>
      <c r="H1526">
        <v>6.1</v>
      </c>
      <c r="I1526">
        <v>8.4</v>
      </c>
      <c r="J1526">
        <v>0</v>
      </c>
      <c r="K1526" t="s">
        <v>23</v>
      </c>
      <c r="L1526">
        <v>7.1</v>
      </c>
      <c r="M1526">
        <v>2.5</v>
      </c>
      <c r="N1526">
        <v>5.7</v>
      </c>
    </row>
    <row r="1527" spans="1:14" x14ac:dyDescent="0.35">
      <c r="A1527">
        <v>1526</v>
      </c>
      <c r="B1527">
        <v>54</v>
      </c>
      <c r="C1527" t="s">
        <v>19</v>
      </c>
      <c r="D1527" t="s">
        <v>33</v>
      </c>
      <c r="E1527" t="s">
        <v>27</v>
      </c>
      <c r="F1527" t="s">
        <v>22</v>
      </c>
      <c r="G1527">
        <v>53</v>
      </c>
      <c r="H1527">
        <v>4.5999999999999996</v>
      </c>
      <c r="I1527">
        <v>5.2</v>
      </c>
      <c r="J1527">
        <v>1</v>
      </c>
      <c r="K1527" t="s">
        <v>18</v>
      </c>
      <c r="L1527">
        <v>7.9</v>
      </c>
      <c r="M1527">
        <v>4.5</v>
      </c>
      <c r="N1527">
        <v>3.6</v>
      </c>
    </row>
    <row r="1528" spans="1:14" x14ac:dyDescent="0.35">
      <c r="A1528">
        <v>1527</v>
      </c>
      <c r="B1528">
        <v>30</v>
      </c>
      <c r="C1528" t="s">
        <v>14</v>
      </c>
      <c r="D1528" t="s">
        <v>26</v>
      </c>
      <c r="E1528" t="s">
        <v>16</v>
      </c>
      <c r="F1528" t="s">
        <v>22</v>
      </c>
      <c r="G1528">
        <v>60</v>
      </c>
      <c r="H1528">
        <v>7.1</v>
      </c>
      <c r="I1528">
        <v>7.9</v>
      </c>
      <c r="J1528">
        <v>0</v>
      </c>
      <c r="K1528" t="s">
        <v>23</v>
      </c>
      <c r="L1528">
        <v>9.8000000000000007</v>
      </c>
      <c r="M1528">
        <v>4.5999999999999996</v>
      </c>
      <c r="N1528">
        <v>4</v>
      </c>
    </row>
    <row r="1529" spans="1:14" x14ac:dyDescent="0.35">
      <c r="A1529">
        <v>1528</v>
      </c>
      <c r="B1529">
        <v>63</v>
      </c>
      <c r="C1529" t="s">
        <v>19</v>
      </c>
      <c r="D1529" t="s">
        <v>33</v>
      </c>
      <c r="E1529" t="s">
        <v>38</v>
      </c>
      <c r="F1529" t="s">
        <v>39</v>
      </c>
      <c r="G1529">
        <v>57</v>
      </c>
      <c r="H1529">
        <v>5.7</v>
      </c>
      <c r="I1529">
        <v>6.4</v>
      </c>
      <c r="J1529">
        <v>1</v>
      </c>
      <c r="K1529" t="s">
        <v>18</v>
      </c>
      <c r="L1529">
        <v>10</v>
      </c>
      <c r="M1529">
        <v>7.7</v>
      </c>
      <c r="N1529">
        <v>3.2</v>
      </c>
    </row>
    <row r="1530" spans="1:14" x14ac:dyDescent="0.35">
      <c r="A1530">
        <v>1529</v>
      </c>
      <c r="B1530">
        <v>31</v>
      </c>
      <c r="C1530" t="s">
        <v>19</v>
      </c>
      <c r="D1530" t="s">
        <v>33</v>
      </c>
      <c r="E1530" t="s">
        <v>21</v>
      </c>
      <c r="F1530" t="s">
        <v>22</v>
      </c>
      <c r="G1530">
        <v>41</v>
      </c>
      <c r="H1530">
        <v>5.9</v>
      </c>
      <c r="I1530">
        <v>8.3000000000000007</v>
      </c>
      <c r="J1530">
        <v>0</v>
      </c>
      <c r="K1530" t="s">
        <v>23</v>
      </c>
      <c r="L1530">
        <v>5.3</v>
      </c>
      <c r="M1530">
        <v>4</v>
      </c>
      <c r="N1530">
        <v>6.5</v>
      </c>
    </row>
    <row r="1531" spans="1:14" x14ac:dyDescent="0.35">
      <c r="A1531">
        <v>1530</v>
      </c>
      <c r="B1531">
        <v>22</v>
      </c>
      <c r="C1531" t="s">
        <v>14</v>
      </c>
      <c r="D1531" t="s">
        <v>32</v>
      </c>
      <c r="E1531" t="s">
        <v>31</v>
      </c>
      <c r="F1531" t="s">
        <v>22</v>
      </c>
      <c r="G1531">
        <v>36</v>
      </c>
      <c r="H1531">
        <v>4.2</v>
      </c>
      <c r="I1531">
        <v>6.2</v>
      </c>
      <c r="J1531">
        <v>0</v>
      </c>
      <c r="K1531" t="s">
        <v>23</v>
      </c>
      <c r="L1531">
        <v>6.1</v>
      </c>
      <c r="M1531">
        <v>4.3</v>
      </c>
      <c r="N1531">
        <v>5.0999999999999996</v>
      </c>
    </row>
    <row r="1532" spans="1:14" x14ac:dyDescent="0.35">
      <c r="A1532">
        <v>1531</v>
      </c>
      <c r="B1532">
        <v>58</v>
      </c>
      <c r="C1532" t="s">
        <v>14</v>
      </c>
      <c r="D1532" t="s">
        <v>37</v>
      </c>
      <c r="E1532" t="s">
        <v>21</v>
      </c>
      <c r="F1532" t="s">
        <v>22</v>
      </c>
      <c r="G1532">
        <v>46</v>
      </c>
      <c r="H1532">
        <v>6.8</v>
      </c>
      <c r="I1532">
        <v>9.1</v>
      </c>
      <c r="J1532">
        <v>0</v>
      </c>
      <c r="K1532" t="s">
        <v>23</v>
      </c>
      <c r="L1532">
        <v>9.6</v>
      </c>
      <c r="M1532">
        <v>4.9000000000000004</v>
      </c>
      <c r="N1532">
        <v>4.8</v>
      </c>
    </row>
    <row r="1533" spans="1:14" x14ac:dyDescent="0.35">
      <c r="A1533">
        <v>1532</v>
      </c>
      <c r="B1533">
        <v>33</v>
      </c>
      <c r="C1533" t="s">
        <v>14</v>
      </c>
      <c r="D1533" t="s">
        <v>36</v>
      </c>
      <c r="E1533" t="s">
        <v>21</v>
      </c>
      <c r="F1533" t="s">
        <v>22</v>
      </c>
      <c r="G1533">
        <v>30</v>
      </c>
      <c r="H1533">
        <v>9</v>
      </c>
      <c r="I1533">
        <v>8</v>
      </c>
      <c r="J1533">
        <v>0</v>
      </c>
      <c r="K1533" t="s">
        <v>23</v>
      </c>
      <c r="L1533">
        <v>2.5</v>
      </c>
      <c r="M1533">
        <v>4.3</v>
      </c>
      <c r="N1533">
        <v>7.7</v>
      </c>
    </row>
    <row r="1534" spans="1:14" x14ac:dyDescent="0.35">
      <c r="A1534">
        <v>1533</v>
      </c>
      <c r="B1534">
        <v>47</v>
      </c>
      <c r="C1534" t="s">
        <v>19</v>
      </c>
      <c r="D1534" t="s">
        <v>26</v>
      </c>
      <c r="E1534" t="s">
        <v>21</v>
      </c>
      <c r="F1534" t="s">
        <v>39</v>
      </c>
      <c r="G1534">
        <v>47</v>
      </c>
      <c r="H1534">
        <v>5.4</v>
      </c>
      <c r="I1534">
        <v>7</v>
      </c>
      <c r="J1534">
        <v>1</v>
      </c>
      <c r="K1534" t="s">
        <v>35</v>
      </c>
      <c r="L1534">
        <v>6.1</v>
      </c>
      <c r="M1534">
        <v>4.5999999999999996</v>
      </c>
      <c r="N1534">
        <v>5.4</v>
      </c>
    </row>
    <row r="1535" spans="1:14" x14ac:dyDescent="0.35">
      <c r="A1535">
        <v>1534</v>
      </c>
      <c r="B1535">
        <v>30</v>
      </c>
      <c r="C1535" t="s">
        <v>14</v>
      </c>
      <c r="D1535" t="s">
        <v>20</v>
      </c>
      <c r="E1535" t="s">
        <v>21</v>
      </c>
      <c r="F1535" t="s">
        <v>22</v>
      </c>
      <c r="G1535">
        <v>43</v>
      </c>
      <c r="H1535">
        <v>7.1</v>
      </c>
      <c r="I1535">
        <v>9.5</v>
      </c>
      <c r="J1535">
        <v>0</v>
      </c>
      <c r="K1535" t="s">
        <v>23</v>
      </c>
      <c r="L1535">
        <v>8.3000000000000007</v>
      </c>
      <c r="M1535">
        <v>6.6</v>
      </c>
      <c r="N1535">
        <v>5.6</v>
      </c>
    </row>
    <row r="1536" spans="1:14" x14ac:dyDescent="0.35">
      <c r="A1536">
        <v>1535</v>
      </c>
      <c r="B1536">
        <v>58</v>
      </c>
      <c r="C1536" t="s">
        <v>19</v>
      </c>
      <c r="D1536" t="s">
        <v>32</v>
      </c>
      <c r="E1536" t="s">
        <v>27</v>
      </c>
      <c r="F1536" t="s">
        <v>22</v>
      </c>
      <c r="G1536">
        <v>41</v>
      </c>
      <c r="H1536">
        <v>8.1</v>
      </c>
      <c r="I1536">
        <v>8.3000000000000007</v>
      </c>
      <c r="J1536">
        <v>0</v>
      </c>
      <c r="K1536" t="s">
        <v>23</v>
      </c>
      <c r="L1536">
        <v>6.1</v>
      </c>
      <c r="M1536">
        <v>5.3</v>
      </c>
      <c r="N1536">
        <v>6.1</v>
      </c>
    </row>
    <row r="1537" spans="1:14" x14ac:dyDescent="0.35">
      <c r="A1537">
        <v>1536</v>
      </c>
      <c r="B1537">
        <v>44</v>
      </c>
      <c r="C1537" t="s">
        <v>19</v>
      </c>
      <c r="D1537" t="s">
        <v>37</v>
      </c>
      <c r="E1537" t="s">
        <v>21</v>
      </c>
      <c r="F1537" t="s">
        <v>39</v>
      </c>
      <c r="G1537">
        <v>32</v>
      </c>
      <c r="H1537">
        <v>5.4</v>
      </c>
      <c r="I1537">
        <v>8.4</v>
      </c>
      <c r="J1537">
        <v>0</v>
      </c>
      <c r="K1537" t="s">
        <v>23</v>
      </c>
      <c r="L1537">
        <v>3.6</v>
      </c>
      <c r="M1537">
        <v>2.7</v>
      </c>
      <c r="N1537">
        <v>7.4</v>
      </c>
    </row>
    <row r="1538" spans="1:14" x14ac:dyDescent="0.35">
      <c r="A1538">
        <v>1537</v>
      </c>
      <c r="B1538">
        <v>40</v>
      </c>
      <c r="C1538" t="s">
        <v>19</v>
      </c>
      <c r="D1538" t="s">
        <v>32</v>
      </c>
      <c r="E1538" t="s">
        <v>38</v>
      </c>
      <c r="F1538" t="s">
        <v>39</v>
      </c>
      <c r="G1538">
        <v>49</v>
      </c>
      <c r="H1538">
        <v>3</v>
      </c>
      <c r="I1538">
        <v>3.1</v>
      </c>
      <c r="J1538">
        <v>1</v>
      </c>
      <c r="K1538" t="s">
        <v>35</v>
      </c>
      <c r="L1538">
        <v>10</v>
      </c>
      <c r="M1538">
        <v>6.2</v>
      </c>
      <c r="N1538">
        <v>1.6</v>
      </c>
    </row>
    <row r="1539" spans="1:14" x14ac:dyDescent="0.35">
      <c r="A1539">
        <v>1538</v>
      </c>
      <c r="B1539">
        <v>29</v>
      </c>
      <c r="C1539" t="s">
        <v>19</v>
      </c>
      <c r="D1539" t="s">
        <v>37</v>
      </c>
      <c r="E1539" t="s">
        <v>21</v>
      </c>
      <c r="F1539" t="s">
        <v>22</v>
      </c>
      <c r="G1539">
        <v>40</v>
      </c>
      <c r="H1539">
        <v>7.2</v>
      </c>
      <c r="I1539">
        <v>9.6</v>
      </c>
      <c r="J1539">
        <v>0</v>
      </c>
      <c r="K1539" t="s">
        <v>23</v>
      </c>
      <c r="L1539">
        <v>5.8</v>
      </c>
      <c r="M1539">
        <v>4.9000000000000004</v>
      </c>
      <c r="N1539">
        <v>6.9</v>
      </c>
    </row>
    <row r="1540" spans="1:14" x14ac:dyDescent="0.35">
      <c r="A1540">
        <v>1539</v>
      </c>
      <c r="B1540">
        <v>62</v>
      </c>
      <c r="C1540" t="s">
        <v>19</v>
      </c>
      <c r="D1540" t="s">
        <v>33</v>
      </c>
      <c r="E1540" t="s">
        <v>27</v>
      </c>
      <c r="F1540" t="s">
        <v>17</v>
      </c>
      <c r="G1540">
        <v>35</v>
      </c>
      <c r="H1540">
        <v>6.3</v>
      </c>
      <c r="I1540">
        <v>9.5</v>
      </c>
      <c r="J1540">
        <v>0</v>
      </c>
      <c r="K1540" t="s">
        <v>23</v>
      </c>
      <c r="L1540">
        <v>5.4</v>
      </c>
      <c r="M1540">
        <v>4.9000000000000004</v>
      </c>
      <c r="N1540">
        <v>7</v>
      </c>
    </row>
    <row r="1541" spans="1:14" x14ac:dyDescent="0.35">
      <c r="A1541">
        <v>1540</v>
      </c>
      <c r="B1541">
        <v>34</v>
      </c>
      <c r="C1541" t="s">
        <v>14</v>
      </c>
      <c r="D1541" t="s">
        <v>30</v>
      </c>
      <c r="E1541" t="s">
        <v>25</v>
      </c>
      <c r="F1541" t="s">
        <v>17</v>
      </c>
      <c r="G1541">
        <v>30</v>
      </c>
      <c r="H1541">
        <v>6.7</v>
      </c>
      <c r="I1541">
        <v>10</v>
      </c>
      <c r="J1541">
        <v>0</v>
      </c>
      <c r="K1541" t="s">
        <v>23</v>
      </c>
      <c r="L1541">
        <v>1.3</v>
      </c>
      <c r="M1541">
        <v>2.9</v>
      </c>
      <c r="N1541">
        <v>9.3000000000000007</v>
      </c>
    </row>
    <row r="1542" spans="1:14" x14ac:dyDescent="0.35">
      <c r="A1542">
        <v>1541</v>
      </c>
      <c r="B1542">
        <v>38</v>
      </c>
      <c r="C1542" t="s">
        <v>19</v>
      </c>
      <c r="D1542" t="s">
        <v>30</v>
      </c>
      <c r="E1542" t="s">
        <v>27</v>
      </c>
      <c r="F1542" t="s">
        <v>17</v>
      </c>
      <c r="G1542">
        <v>44</v>
      </c>
      <c r="H1542">
        <v>6.3</v>
      </c>
      <c r="I1542">
        <v>8.5</v>
      </c>
      <c r="J1542">
        <v>0</v>
      </c>
      <c r="K1542" t="s">
        <v>23</v>
      </c>
      <c r="L1542">
        <v>7.1</v>
      </c>
      <c r="M1542">
        <v>2.8</v>
      </c>
      <c r="N1542">
        <v>5.7</v>
      </c>
    </row>
    <row r="1543" spans="1:14" x14ac:dyDescent="0.35">
      <c r="A1543">
        <v>1542</v>
      </c>
      <c r="B1543">
        <v>41</v>
      </c>
      <c r="C1543" t="s">
        <v>19</v>
      </c>
      <c r="D1543" t="s">
        <v>24</v>
      </c>
      <c r="E1543" t="s">
        <v>38</v>
      </c>
      <c r="F1543" t="s">
        <v>22</v>
      </c>
      <c r="G1543">
        <v>59</v>
      </c>
      <c r="H1543">
        <v>7.9</v>
      </c>
      <c r="I1543">
        <v>6.7</v>
      </c>
      <c r="J1543">
        <v>1</v>
      </c>
      <c r="K1543" t="s">
        <v>18</v>
      </c>
      <c r="L1543">
        <v>9.6999999999999993</v>
      </c>
      <c r="M1543">
        <v>5.2</v>
      </c>
      <c r="N1543">
        <v>3.5</v>
      </c>
    </row>
    <row r="1544" spans="1:14" x14ac:dyDescent="0.35">
      <c r="A1544">
        <v>1543</v>
      </c>
      <c r="B1544">
        <v>40</v>
      </c>
      <c r="C1544" t="s">
        <v>14</v>
      </c>
      <c r="D1544" t="s">
        <v>20</v>
      </c>
      <c r="E1544" t="s">
        <v>38</v>
      </c>
      <c r="F1544" t="s">
        <v>39</v>
      </c>
      <c r="G1544">
        <v>58</v>
      </c>
      <c r="H1544">
        <v>6.1</v>
      </c>
      <c r="I1544">
        <v>6.8</v>
      </c>
      <c r="J1544">
        <v>0</v>
      </c>
      <c r="K1544" t="s">
        <v>23</v>
      </c>
      <c r="L1544">
        <v>10</v>
      </c>
      <c r="M1544">
        <v>5.5</v>
      </c>
      <c r="N1544">
        <v>3.4</v>
      </c>
    </row>
    <row r="1545" spans="1:14" x14ac:dyDescent="0.35">
      <c r="A1545">
        <v>1544</v>
      </c>
      <c r="B1545">
        <v>63</v>
      </c>
      <c r="C1545" t="s">
        <v>19</v>
      </c>
      <c r="D1545" t="s">
        <v>26</v>
      </c>
      <c r="E1545" t="s">
        <v>16</v>
      </c>
      <c r="F1545" t="s">
        <v>22</v>
      </c>
      <c r="G1545">
        <v>41</v>
      </c>
      <c r="H1545">
        <v>9</v>
      </c>
      <c r="I1545">
        <v>6.9</v>
      </c>
      <c r="J1545">
        <v>0</v>
      </c>
      <c r="K1545" t="s">
        <v>23</v>
      </c>
      <c r="L1545">
        <v>5.7</v>
      </c>
      <c r="M1545">
        <v>4</v>
      </c>
      <c r="N1545">
        <v>5.6</v>
      </c>
    </row>
    <row r="1546" spans="1:14" x14ac:dyDescent="0.35">
      <c r="A1546">
        <v>1545</v>
      </c>
      <c r="B1546">
        <v>51</v>
      </c>
      <c r="C1546" t="s">
        <v>14</v>
      </c>
      <c r="D1546" t="s">
        <v>37</v>
      </c>
      <c r="E1546" t="s">
        <v>27</v>
      </c>
      <c r="F1546" t="s">
        <v>22</v>
      </c>
      <c r="G1546">
        <v>40</v>
      </c>
      <c r="H1546">
        <v>7.2</v>
      </c>
      <c r="I1546">
        <v>9.6</v>
      </c>
      <c r="J1546">
        <v>0</v>
      </c>
      <c r="K1546" t="s">
        <v>23</v>
      </c>
      <c r="L1546">
        <v>8.1999999999999993</v>
      </c>
      <c r="M1546">
        <v>6.1</v>
      </c>
      <c r="N1546">
        <v>5.7</v>
      </c>
    </row>
    <row r="1547" spans="1:14" x14ac:dyDescent="0.35">
      <c r="A1547">
        <v>1546</v>
      </c>
      <c r="B1547">
        <v>42</v>
      </c>
      <c r="C1547" t="s">
        <v>19</v>
      </c>
      <c r="D1547" t="s">
        <v>36</v>
      </c>
      <c r="E1547" t="s">
        <v>25</v>
      </c>
      <c r="F1547" t="s">
        <v>22</v>
      </c>
      <c r="G1547">
        <v>48</v>
      </c>
      <c r="H1547">
        <v>7.7</v>
      </c>
      <c r="I1547">
        <v>8.1</v>
      </c>
      <c r="J1547">
        <v>0</v>
      </c>
      <c r="K1547" t="s">
        <v>23</v>
      </c>
      <c r="L1547">
        <v>7.3</v>
      </c>
      <c r="M1547">
        <v>3.6</v>
      </c>
      <c r="N1547">
        <v>5.4</v>
      </c>
    </row>
    <row r="1548" spans="1:14" x14ac:dyDescent="0.35">
      <c r="A1548">
        <v>1547</v>
      </c>
      <c r="B1548">
        <v>32</v>
      </c>
      <c r="C1548" t="s">
        <v>19</v>
      </c>
      <c r="D1548" t="s">
        <v>33</v>
      </c>
      <c r="E1548" t="s">
        <v>16</v>
      </c>
      <c r="F1548" t="s">
        <v>22</v>
      </c>
      <c r="G1548">
        <v>37</v>
      </c>
      <c r="H1548">
        <v>6.2</v>
      </c>
      <c r="I1548">
        <v>9.1</v>
      </c>
      <c r="J1548">
        <v>1</v>
      </c>
      <c r="K1548" t="s">
        <v>35</v>
      </c>
      <c r="L1548">
        <v>4.7</v>
      </c>
      <c r="M1548">
        <v>3.7</v>
      </c>
      <c r="N1548">
        <v>7.2</v>
      </c>
    </row>
    <row r="1549" spans="1:14" x14ac:dyDescent="0.35">
      <c r="A1549">
        <v>1548</v>
      </c>
      <c r="B1549">
        <v>24</v>
      </c>
      <c r="C1549" t="s">
        <v>14</v>
      </c>
      <c r="D1549" t="s">
        <v>15</v>
      </c>
      <c r="E1549" t="s">
        <v>16</v>
      </c>
      <c r="F1549" t="s">
        <v>39</v>
      </c>
      <c r="G1549">
        <v>47</v>
      </c>
      <c r="H1549">
        <v>6.7</v>
      </c>
      <c r="I1549">
        <v>8.8000000000000007</v>
      </c>
      <c r="J1549">
        <v>0</v>
      </c>
      <c r="K1549" t="s">
        <v>23</v>
      </c>
      <c r="L1549">
        <v>10</v>
      </c>
      <c r="M1549">
        <v>5.2</v>
      </c>
      <c r="N1549">
        <v>4.4000000000000004</v>
      </c>
    </row>
    <row r="1550" spans="1:14" x14ac:dyDescent="0.35">
      <c r="A1550">
        <v>1549</v>
      </c>
      <c r="B1550">
        <v>23</v>
      </c>
      <c r="C1550" t="s">
        <v>19</v>
      </c>
      <c r="D1550" t="s">
        <v>36</v>
      </c>
      <c r="E1550" t="s">
        <v>31</v>
      </c>
      <c r="F1550" t="s">
        <v>22</v>
      </c>
      <c r="G1550">
        <v>51</v>
      </c>
      <c r="H1550">
        <v>3.7</v>
      </c>
      <c r="I1550">
        <v>3.9</v>
      </c>
      <c r="J1550">
        <v>1</v>
      </c>
      <c r="K1550" t="s">
        <v>41</v>
      </c>
      <c r="L1550">
        <v>8.5</v>
      </c>
      <c r="M1550">
        <v>5.6</v>
      </c>
      <c r="N1550">
        <v>2.7</v>
      </c>
    </row>
    <row r="1551" spans="1:14" x14ac:dyDescent="0.35">
      <c r="A1551">
        <v>1550</v>
      </c>
      <c r="B1551">
        <v>47</v>
      </c>
      <c r="C1551" t="s">
        <v>14</v>
      </c>
      <c r="D1551" t="s">
        <v>36</v>
      </c>
      <c r="E1551" t="s">
        <v>21</v>
      </c>
      <c r="F1551" t="s">
        <v>22</v>
      </c>
      <c r="G1551">
        <v>54</v>
      </c>
      <c r="H1551">
        <v>5.3</v>
      </c>
      <c r="I1551">
        <v>6.1</v>
      </c>
      <c r="J1551">
        <v>1</v>
      </c>
      <c r="K1551" t="s">
        <v>18</v>
      </c>
      <c r="L1551">
        <v>8.8000000000000007</v>
      </c>
      <c r="M1551">
        <v>7.1</v>
      </c>
      <c r="N1551">
        <v>3.6</v>
      </c>
    </row>
    <row r="1552" spans="1:14" x14ac:dyDescent="0.35">
      <c r="A1552">
        <v>1551</v>
      </c>
      <c r="B1552">
        <v>33</v>
      </c>
      <c r="C1552" t="s">
        <v>14</v>
      </c>
      <c r="D1552" t="s">
        <v>37</v>
      </c>
      <c r="E1552" t="s">
        <v>16</v>
      </c>
      <c r="F1552" t="s">
        <v>22</v>
      </c>
      <c r="G1552">
        <v>44</v>
      </c>
      <c r="H1552">
        <v>7.8</v>
      </c>
      <c r="I1552">
        <v>8.4</v>
      </c>
      <c r="J1552">
        <v>0</v>
      </c>
      <c r="K1552" t="s">
        <v>23</v>
      </c>
      <c r="L1552">
        <v>8.9</v>
      </c>
      <c r="M1552">
        <v>5.7</v>
      </c>
      <c r="N1552">
        <v>4.7</v>
      </c>
    </row>
    <row r="1553" spans="1:14" x14ac:dyDescent="0.35">
      <c r="A1553">
        <v>1552</v>
      </c>
      <c r="B1553">
        <v>27</v>
      </c>
      <c r="C1553" t="s">
        <v>14</v>
      </c>
      <c r="D1553" t="s">
        <v>26</v>
      </c>
      <c r="E1553" t="s">
        <v>16</v>
      </c>
      <c r="F1553" t="s">
        <v>22</v>
      </c>
      <c r="G1553">
        <v>43</v>
      </c>
      <c r="H1553">
        <v>6.1</v>
      </c>
      <c r="I1553">
        <v>8.3000000000000007</v>
      </c>
      <c r="J1553">
        <v>0</v>
      </c>
      <c r="K1553" t="s">
        <v>23</v>
      </c>
      <c r="L1553">
        <v>7</v>
      </c>
      <c r="M1553">
        <v>5</v>
      </c>
      <c r="N1553">
        <v>5.7</v>
      </c>
    </row>
    <row r="1554" spans="1:14" x14ac:dyDescent="0.35">
      <c r="A1554">
        <v>1553</v>
      </c>
      <c r="B1554">
        <v>28</v>
      </c>
      <c r="C1554" t="s">
        <v>19</v>
      </c>
      <c r="D1554" t="s">
        <v>33</v>
      </c>
      <c r="E1554" t="s">
        <v>38</v>
      </c>
      <c r="F1554" t="s">
        <v>39</v>
      </c>
      <c r="G1554">
        <v>37</v>
      </c>
      <c r="H1554">
        <v>4.5</v>
      </c>
      <c r="I1554">
        <v>6.6</v>
      </c>
      <c r="J1554">
        <v>1</v>
      </c>
      <c r="K1554" t="s">
        <v>29</v>
      </c>
      <c r="L1554">
        <v>5.6</v>
      </c>
      <c r="M1554">
        <v>2.7</v>
      </c>
      <c r="N1554">
        <v>5.5</v>
      </c>
    </row>
    <row r="1555" spans="1:14" x14ac:dyDescent="0.35">
      <c r="A1555">
        <v>1554</v>
      </c>
      <c r="B1555">
        <v>54</v>
      </c>
      <c r="C1555" t="s">
        <v>14</v>
      </c>
      <c r="D1555" t="s">
        <v>33</v>
      </c>
      <c r="E1555" t="s">
        <v>25</v>
      </c>
      <c r="F1555" t="s">
        <v>22</v>
      </c>
      <c r="G1555">
        <v>38</v>
      </c>
      <c r="H1555">
        <v>5.2</v>
      </c>
      <c r="I1555">
        <v>7.5</v>
      </c>
      <c r="J1555">
        <v>0</v>
      </c>
      <c r="K1555" t="s">
        <v>23</v>
      </c>
      <c r="L1555">
        <v>6.2</v>
      </c>
      <c r="M1555">
        <v>2.2000000000000002</v>
      </c>
      <c r="N1555">
        <v>5.6</v>
      </c>
    </row>
    <row r="1556" spans="1:14" x14ac:dyDescent="0.35">
      <c r="A1556">
        <v>1555</v>
      </c>
      <c r="B1556">
        <v>56</v>
      </c>
      <c r="C1556" t="s">
        <v>14</v>
      </c>
      <c r="D1556" t="s">
        <v>26</v>
      </c>
      <c r="E1556" t="s">
        <v>16</v>
      </c>
      <c r="F1556" t="s">
        <v>17</v>
      </c>
      <c r="G1556">
        <v>43</v>
      </c>
      <c r="H1556">
        <v>5.2</v>
      </c>
      <c r="I1556">
        <v>6.9</v>
      </c>
      <c r="J1556">
        <v>1</v>
      </c>
      <c r="K1556" t="s">
        <v>29</v>
      </c>
      <c r="L1556">
        <v>9</v>
      </c>
      <c r="M1556">
        <v>5.3</v>
      </c>
      <c r="N1556">
        <v>4</v>
      </c>
    </row>
    <row r="1557" spans="1:14" x14ac:dyDescent="0.35">
      <c r="A1557">
        <v>1556</v>
      </c>
      <c r="B1557">
        <v>40</v>
      </c>
      <c r="C1557" t="s">
        <v>19</v>
      </c>
      <c r="D1557" t="s">
        <v>30</v>
      </c>
      <c r="E1557" t="s">
        <v>25</v>
      </c>
      <c r="F1557" t="s">
        <v>17</v>
      </c>
      <c r="G1557">
        <v>47</v>
      </c>
      <c r="H1557">
        <v>6.1</v>
      </c>
      <c r="I1557">
        <v>8</v>
      </c>
      <c r="J1557">
        <v>0</v>
      </c>
      <c r="K1557" t="s">
        <v>23</v>
      </c>
      <c r="L1557">
        <v>6.4</v>
      </c>
      <c r="M1557">
        <v>3.9</v>
      </c>
      <c r="N1557">
        <v>5.8</v>
      </c>
    </row>
    <row r="1558" spans="1:14" x14ac:dyDescent="0.35">
      <c r="A1558">
        <v>1557</v>
      </c>
      <c r="B1558">
        <v>37</v>
      </c>
      <c r="C1558" t="s">
        <v>14</v>
      </c>
      <c r="D1558" t="s">
        <v>34</v>
      </c>
      <c r="E1558" t="s">
        <v>21</v>
      </c>
      <c r="F1558" t="s">
        <v>17</v>
      </c>
      <c r="G1558">
        <v>52</v>
      </c>
      <c r="H1558">
        <v>4.9000000000000004</v>
      </c>
      <c r="I1558">
        <v>5.7</v>
      </c>
      <c r="J1558">
        <v>1</v>
      </c>
      <c r="K1558" t="s">
        <v>18</v>
      </c>
      <c r="L1558">
        <v>10</v>
      </c>
      <c r="M1558">
        <v>5.9</v>
      </c>
      <c r="N1558">
        <v>2.9</v>
      </c>
    </row>
    <row r="1559" spans="1:14" x14ac:dyDescent="0.35">
      <c r="A1559">
        <v>1558</v>
      </c>
      <c r="B1559">
        <v>52</v>
      </c>
      <c r="C1559" t="s">
        <v>14</v>
      </c>
      <c r="D1559" t="s">
        <v>24</v>
      </c>
      <c r="E1559" t="s">
        <v>38</v>
      </c>
      <c r="F1559" t="s">
        <v>17</v>
      </c>
      <c r="G1559">
        <v>38</v>
      </c>
      <c r="H1559">
        <v>8.3000000000000007</v>
      </c>
      <c r="I1559">
        <v>8.1999999999999993</v>
      </c>
      <c r="J1559">
        <v>0</v>
      </c>
      <c r="K1559" t="s">
        <v>23</v>
      </c>
      <c r="L1559">
        <v>3.5</v>
      </c>
      <c r="M1559">
        <v>2.4</v>
      </c>
      <c r="N1559">
        <v>7.3</v>
      </c>
    </row>
    <row r="1560" spans="1:14" x14ac:dyDescent="0.35">
      <c r="A1560">
        <v>1559</v>
      </c>
      <c r="B1560">
        <v>27</v>
      </c>
      <c r="C1560" t="s">
        <v>14</v>
      </c>
      <c r="D1560" t="s">
        <v>32</v>
      </c>
      <c r="E1560" t="s">
        <v>31</v>
      </c>
      <c r="F1560" t="s">
        <v>22</v>
      </c>
      <c r="G1560">
        <v>56</v>
      </c>
      <c r="H1560">
        <v>6.5</v>
      </c>
      <c r="I1560">
        <v>7.7</v>
      </c>
      <c r="J1560">
        <v>1</v>
      </c>
      <c r="K1560" t="s">
        <v>35</v>
      </c>
      <c r="L1560">
        <v>9</v>
      </c>
      <c r="M1560">
        <v>6.7</v>
      </c>
      <c r="N1560">
        <v>4.3</v>
      </c>
    </row>
    <row r="1561" spans="1:14" x14ac:dyDescent="0.35">
      <c r="A1561">
        <v>1560</v>
      </c>
      <c r="B1561">
        <v>36</v>
      </c>
      <c r="C1561" t="s">
        <v>14</v>
      </c>
      <c r="D1561" t="s">
        <v>24</v>
      </c>
      <c r="E1561" t="s">
        <v>31</v>
      </c>
      <c r="F1561" t="s">
        <v>39</v>
      </c>
      <c r="G1561">
        <v>42</v>
      </c>
      <c r="H1561">
        <v>4.0999999999999996</v>
      </c>
      <c r="I1561">
        <v>5.5</v>
      </c>
      <c r="J1561">
        <v>1</v>
      </c>
      <c r="K1561" t="s">
        <v>35</v>
      </c>
      <c r="L1561">
        <v>5.4</v>
      </c>
      <c r="M1561">
        <v>2.4</v>
      </c>
      <c r="N1561">
        <v>5</v>
      </c>
    </row>
    <row r="1562" spans="1:14" x14ac:dyDescent="0.35">
      <c r="A1562">
        <v>1561</v>
      </c>
      <c r="B1562">
        <v>62</v>
      </c>
      <c r="C1562" t="s">
        <v>14</v>
      </c>
      <c r="D1562" t="s">
        <v>30</v>
      </c>
      <c r="E1562" t="s">
        <v>21</v>
      </c>
      <c r="F1562" t="s">
        <v>17</v>
      </c>
      <c r="G1562">
        <v>44</v>
      </c>
      <c r="H1562">
        <v>8.5</v>
      </c>
      <c r="I1562">
        <v>7.3</v>
      </c>
      <c r="J1562">
        <v>0</v>
      </c>
      <c r="K1562" t="s">
        <v>23</v>
      </c>
      <c r="L1562">
        <v>7</v>
      </c>
      <c r="M1562">
        <v>4.0999999999999996</v>
      </c>
      <c r="N1562">
        <v>5.2</v>
      </c>
    </row>
    <row r="1563" spans="1:14" x14ac:dyDescent="0.35">
      <c r="A1563">
        <v>1562</v>
      </c>
      <c r="B1563">
        <v>50</v>
      </c>
      <c r="C1563" t="s">
        <v>14</v>
      </c>
      <c r="D1563" t="s">
        <v>37</v>
      </c>
      <c r="E1563" t="s">
        <v>21</v>
      </c>
      <c r="F1563" t="s">
        <v>17</v>
      </c>
      <c r="G1563">
        <v>39</v>
      </c>
      <c r="H1563">
        <v>6.1</v>
      </c>
      <c r="I1563">
        <v>8.8000000000000007</v>
      </c>
      <c r="J1563">
        <v>1</v>
      </c>
      <c r="K1563" t="s">
        <v>28</v>
      </c>
      <c r="L1563">
        <v>4.9000000000000004</v>
      </c>
      <c r="M1563">
        <v>3.2</v>
      </c>
      <c r="N1563">
        <v>7</v>
      </c>
    </row>
    <row r="1564" spans="1:14" x14ac:dyDescent="0.35">
      <c r="A1564">
        <v>1563</v>
      </c>
      <c r="B1564">
        <v>53</v>
      </c>
      <c r="C1564" t="s">
        <v>40</v>
      </c>
      <c r="D1564" t="s">
        <v>37</v>
      </c>
      <c r="E1564" t="s">
        <v>38</v>
      </c>
      <c r="F1564" t="s">
        <v>39</v>
      </c>
      <c r="G1564">
        <v>30</v>
      </c>
      <c r="H1564">
        <v>7</v>
      </c>
      <c r="I1564">
        <v>10</v>
      </c>
      <c r="J1564">
        <v>0</v>
      </c>
      <c r="K1564" t="s">
        <v>23</v>
      </c>
      <c r="L1564">
        <v>5.7</v>
      </c>
      <c r="M1564">
        <v>5.2</v>
      </c>
      <c r="N1564">
        <v>7.2</v>
      </c>
    </row>
    <row r="1565" spans="1:14" x14ac:dyDescent="0.35">
      <c r="A1565">
        <v>1564</v>
      </c>
      <c r="B1565">
        <v>25</v>
      </c>
      <c r="C1565" t="s">
        <v>19</v>
      </c>
      <c r="D1565" t="s">
        <v>20</v>
      </c>
      <c r="E1565" t="s">
        <v>38</v>
      </c>
      <c r="F1565" t="s">
        <v>17</v>
      </c>
      <c r="G1565">
        <v>52</v>
      </c>
      <c r="H1565">
        <v>6.7</v>
      </c>
      <c r="I1565">
        <v>8.3000000000000007</v>
      </c>
      <c r="J1565">
        <v>1</v>
      </c>
      <c r="K1565" t="s">
        <v>29</v>
      </c>
      <c r="L1565">
        <v>10</v>
      </c>
      <c r="M1565">
        <v>5.0999999999999996</v>
      </c>
      <c r="N1565">
        <v>4.0999999999999996</v>
      </c>
    </row>
    <row r="1566" spans="1:14" x14ac:dyDescent="0.35">
      <c r="A1566">
        <v>1565</v>
      </c>
      <c r="B1566">
        <v>41</v>
      </c>
      <c r="C1566" t="s">
        <v>14</v>
      </c>
      <c r="D1566" t="s">
        <v>24</v>
      </c>
      <c r="E1566" t="s">
        <v>27</v>
      </c>
      <c r="F1566" t="s">
        <v>17</v>
      </c>
      <c r="G1566">
        <v>50</v>
      </c>
      <c r="H1566">
        <v>6.8</v>
      </c>
      <c r="I1566">
        <v>8.6999999999999993</v>
      </c>
      <c r="J1566">
        <v>0</v>
      </c>
      <c r="K1566" t="s">
        <v>23</v>
      </c>
      <c r="L1566">
        <v>8.6999999999999993</v>
      </c>
      <c r="M1566">
        <v>4.2</v>
      </c>
      <c r="N1566">
        <v>5</v>
      </c>
    </row>
    <row r="1567" spans="1:14" x14ac:dyDescent="0.35">
      <c r="A1567">
        <v>1566</v>
      </c>
      <c r="B1567">
        <v>33</v>
      </c>
      <c r="C1567" t="s">
        <v>14</v>
      </c>
      <c r="D1567" t="s">
        <v>24</v>
      </c>
      <c r="E1567" t="s">
        <v>16</v>
      </c>
      <c r="F1567" t="s">
        <v>39</v>
      </c>
      <c r="G1567">
        <v>42</v>
      </c>
      <c r="H1567">
        <v>5.7</v>
      </c>
      <c r="I1567">
        <v>7.8</v>
      </c>
      <c r="J1567">
        <v>0</v>
      </c>
      <c r="K1567" t="s">
        <v>23</v>
      </c>
      <c r="L1567">
        <v>5.4</v>
      </c>
      <c r="M1567">
        <v>3.9</v>
      </c>
      <c r="N1567">
        <v>6.2</v>
      </c>
    </row>
    <row r="1568" spans="1:14" x14ac:dyDescent="0.35">
      <c r="A1568">
        <v>1567</v>
      </c>
      <c r="B1568">
        <v>22</v>
      </c>
      <c r="C1568" t="s">
        <v>14</v>
      </c>
      <c r="D1568" t="s">
        <v>32</v>
      </c>
      <c r="E1568" t="s">
        <v>16</v>
      </c>
      <c r="F1568" t="s">
        <v>22</v>
      </c>
      <c r="G1568">
        <v>45</v>
      </c>
      <c r="H1568">
        <v>6.7</v>
      </c>
      <c r="I1568">
        <v>9</v>
      </c>
      <c r="J1568">
        <v>0</v>
      </c>
      <c r="K1568" t="s">
        <v>23</v>
      </c>
      <c r="L1568">
        <v>9.6</v>
      </c>
      <c r="M1568">
        <v>4.3</v>
      </c>
      <c r="N1568">
        <v>4.7</v>
      </c>
    </row>
    <row r="1569" spans="1:14" x14ac:dyDescent="0.35">
      <c r="A1569">
        <v>1568</v>
      </c>
      <c r="B1569">
        <v>31</v>
      </c>
      <c r="C1569" t="s">
        <v>19</v>
      </c>
      <c r="D1569" t="s">
        <v>37</v>
      </c>
      <c r="E1569" t="s">
        <v>16</v>
      </c>
      <c r="F1569" t="s">
        <v>22</v>
      </c>
      <c r="G1569">
        <v>49</v>
      </c>
      <c r="H1569">
        <v>6</v>
      </c>
      <c r="I1569">
        <v>7.6</v>
      </c>
      <c r="J1569">
        <v>0</v>
      </c>
      <c r="K1569" t="s">
        <v>23</v>
      </c>
      <c r="L1569">
        <v>8.6</v>
      </c>
      <c r="M1569">
        <v>4.9000000000000004</v>
      </c>
      <c r="N1569">
        <v>4.5</v>
      </c>
    </row>
    <row r="1570" spans="1:14" x14ac:dyDescent="0.35">
      <c r="A1570">
        <v>1569</v>
      </c>
      <c r="B1570">
        <v>55</v>
      </c>
      <c r="C1570" t="s">
        <v>14</v>
      </c>
      <c r="D1570" t="s">
        <v>36</v>
      </c>
      <c r="E1570" t="s">
        <v>25</v>
      </c>
      <c r="F1570" t="s">
        <v>22</v>
      </c>
      <c r="G1570">
        <v>32</v>
      </c>
      <c r="H1570">
        <v>6.7</v>
      </c>
      <c r="I1570">
        <v>10</v>
      </c>
      <c r="J1570">
        <v>0</v>
      </c>
      <c r="K1570" t="s">
        <v>23</v>
      </c>
      <c r="L1570">
        <v>3.9</v>
      </c>
      <c r="M1570">
        <v>3.1</v>
      </c>
      <c r="N1570">
        <v>8.1</v>
      </c>
    </row>
    <row r="1571" spans="1:14" x14ac:dyDescent="0.35">
      <c r="A1571">
        <v>1570</v>
      </c>
      <c r="B1571">
        <v>31</v>
      </c>
      <c r="C1571" t="s">
        <v>14</v>
      </c>
      <c r="D1571" t="s">
        <v>24</v>
      </c>
      <c r="E1571" t="s">
        <v>27</v>
      </c>
      <c r="F1571" t="s">
        <v>22</v>
      </c>
      <c r="G1571">
        <v>40</v>
      </c>
      <c r="H1571">
        <v>5.9</v>
      </c>
      <c r="I1571">
        <v>8.4</v>
      </c>
      <c r="J1571">
        <v>0</v>
      </c>
      <c r="K1571" t="s">
        <v>23</v>
      </c>
      <c r="L1571">
        <v>6</v>
      </c>
      <c r="M1571">
        <v>7.5</v>
      </c>
      <c r="N1571">
        <v>6.2</v>
      </c>
    </row>
    <row r="1572" spans="1:14" x14ac:dyDescent="0.35">
      <c r="A1572">
        <v>1571</v>
      </c>
      <c r="B1572">
        <v>64</v>
      </c>
      <c r="C1572" t="s">
        <v>19</v>
      </c>
      <c r="D1572" t="s">
        <v>32</v>
      </c>
      <c r="E1572" t="s">
        <v>16</v>
      </c>
      <c r="F1572" t="s">
        <v>17</v>
      </c>
      <c r="G1572">
        <v>51</v>
      </c>
      <c r="H1572">
        <v>5.8</v>
      </c>
      <c r="I1572">
        <v>7</v>
      </c>
      <c r="J1572">
        <v>1</v>
      </c>
      <c r="K1572" t="s">
        <v>35</v>
      </c>
      <c r="L1572">
        <v>8.6999999999999993</v>
      </c>
      <c r="M1572">
        <v>4.3</v>
      </c>
      <c r="N1572">
        <v>4.2</v>
      </c>
    </row>
    <row r="1573" spans="1:14" x14ac:dyDescent="0.35">
      <c r="A1573">
        <v>1572</v>
      </c>
      <c r="B1573">
        <v>21</v>
      </c>
      <c r="C1573" t="s">
        <v>14</v>
      </c>
      <c r="D1573" t="s">
        <v>26</v>
      </c>
      <c r="E1573" t="s">
        <v>25</v>
      </c>
      <c r="F1573" t="s">
        <v>17</v>
      </c>
      <c r="G1573">
        <v>34</v>
      </c>
      <c r="H1573">
        <v>4</v>
      </c>
      <c r="I1573">
        <v>6.1</v>
      </c>
      <c r="J1573">
        <v>0</v>
      </c>
      <c r="K1573" t="s">
        <v>23</v>
      </c>
      <c r="L1573">
        <v>6</v>
      </c>
      <c r="M1573">
        <v>3.9</v>
      </c>
      <c r="N1573">
        <v>5</v>
      </c>
    </row>
    <row r="1574" spans="1:14" x14ac:dyDescent="0.35">
      <c r="A1574">
        <v>1573</v>
      </c>
      <c r="B1574">
        <v>21</v>
      </c>
      <c r="C1574" t="s">
        <v>14</v>
      </c>
      <c r="D1574" t="s">
        <v>15</v>
      </c>
      <c r="E1574" t="s">
        <v>25</v>
      </c>
      <c r="F1574" t="s">
        <v>17</v>
      </c>
      <c r="G1574">
        <v>47</v>
      </c>
      <c r="H1574">
        <v>6.2</v>
      </c>
      <c r="I1574">
        <v>8.1</v>
      </c>
      <c r="J1574">
        <v>0</v>
      </c>
      <c r="K1574" t="s">
        <v>23</v>
      </c>
      <c r="L1574">
        <v>9.6999999999999993</v>
      </c>
      <c r="M1574">
        <v>5.5</v>
      </c>
      <c r="N1574">
        <v>4.2</v>
      </c>
    </row>
    <row r="1575" spans="1:14" x14ac:dyDescent="0.35">
      <c r="A1575">
        <v>1574</v>
      </c>
      <c r="B1575">
        <v>34</v>
      </c>
      <c r="C1575" t="s">
        <v>19</v>
      </c>
      <c r="D1575" t="s">
        <v>26</v>
      </c>
      <c r="E1575" t="s">
        <v>31</v>
      </c>
      <c r="F1575" t="s">
        <v>39</v>
      </c>
      <c r="G1575">
        <v>34</v>
      </c>
      <c r="H1575">
        <v>6.5</v>
      </c>
      <c r="I1575">
        <v>9.9</v>
      </c>
      <c r="J1575">
        <v>0</v>
      </c>
      <c r="K1575" t="s">
        <v>23</v>
      </c>
      <c r="L1575">
        <v>3.4</v>
      </c>
      <c r="M1575">
        <v>3.4</v>
      </c>
      <c r="N1575">
        <v>8.3000000000000007</v>
      </c>
    </row>
    <row r="1576" spans="1:14" x14ac:dyDescent="0.35">
      <c r="A1576">
        <v>1575</v>
      </c>
      <c r="B1576">
        <v>42</v>
      </c>
      <c r="C1576" t="s">
        <v>19</v>
      </c>
      <c r="D1576" t="s">
        <v>32</v>
      </c>
      <c r="E1576" t="s">
        <v>25</v>
      </c>
      <c r="F1576" t="s">
        <v>22</v>
      </c>
      <c r="G1576">
        <v>48</v>
      </c>
      <c r="H1576">
        <v>9</v>
      </c>
      <c r="I1576">
        <v>6.2</v>
      </c>
      <c r="J1576">
        <v>0</v>
      </c>
      <c r="K1576" t="s">
        <v>23</v>
      </c>
      <c r="L1576">
        <v>7.3</v>
      </c>
      <c r="M1576">
        <v>5.7</v>
      </c>
      <c r="N1576">
        <v>4.5</v>
      </c>
    </row>
    <row r="1577" spans="1:14" x14ac:dyDescent="0.35">
      <c r="A1577">
        <v>1576</v>
      </c>
      <c r="B1577">
        <v>48</v>
      </c>
      <c r="C1577" t="s">
        <v>14</v>
      </c>
      <c r="D1577" t="s">
        <v>36</v>
      </c>
      <c r="E1577" t="s">
        <v>21</v>
      </c>
      <c r="F1577" t="s">
        <v>17</v>
      </c>
      <c r="G1577">
        <v>44</v>
      </c>
      <c r="H1577">
        <v>6.9</v>
      </c>
      <c r="I1577">
        <v>9.5</v>
      </c>
      <c r="J1577">
        <v>0</v>
      </c>
      <c r="K1577" t="s">
        <v>23</v>
      </c>
      <c r="L1577">
        <v>6.3</v>
      </c>
      <c r="M1577">
        <v>6.4</v>
      </c>
      <c r="N1577">
        <v>6.6</v>
      </c>
    </row>
    <row r="1578" spans="1:14" x14ac:dyDescent="0.35">
      <c r="A1578">
        <v>1577</v>
      </c>
      <c r="B1578">
        <v>36</v>
      </c>
      <c r="C1578" t="s">
        <v>19</v>
      </c>
      <c r="D1578" t="s">
        <v>20</v>
      </c>
      <c r="E1578" t="s">
        <v>38</v>
      </c>
      <c r="F1578" t="s">
        <v>22</v>
      </c>
      <c r="G1578">
        <v>32</v>
      </c>
      <c r="H1578">
        <v>5.0999999999999996</v>
      </c>
      <c r="I1578">
        <v>8</v>
      </c>
      <c r="J1578">
        <v>0</v>
      </c>
      <c r="K1578" t="s">
        <v>23</v>
      </c>
      <c r="L1578">
        <v>4.7</v>
      </c>
      <c r="M1578">
        <v>2.6</v>
      </c>
      <c r="N1578">
        <v>6.6</v>
      </c>
    </row>
    <row r="1579" spans="1:14" x14ac:dyDescent="0.35">
      <c r="A1579">
        <v>1578</v>
      </c>
      <c r="B1579">
        <v>51</v>
      </c>
      <c r="C1579" t="s">
        <v>14</v>
      </c>
      <c r="D1579" t="s">
        <v>37</v>
      </c>
      <c r="E1579" t="s">
        <v>25</v>
      </c>
      <c r="F1579" t="s">
        <v>22</v>
      </c>
      <c r="G1579">
        <v>54</v>
      </c>
      <c r="H1579">
        <v>4.7</v>
      </c>
      <c r="I1579">
        <v>5.0999999999999996</v>
      </c>
      <c r="J1579">
        <v>1</v>
      </c>
      <c r="K1579" t="s">
        <v>29</v>
      </c>
      <c r="L1579">
        <v>10</v>
      </c>
      <c r="M1579">
        <v>5.9</v>
      </c>
      <c r="N1579">
        <v>2.6</v>
      </c>
    </row>
    <row r="1580" spans="1:14" x14ac:dyDescent="0.35">
      <c r="A1580">
        <v>1579</v>
      </c>
      <c r="B1580">
        <v>26</v>
      </c>
      <c r="C1580" t="s">
        <v>19</v>
      </c>
      <c r="D1580" t="s">
        <v>20</v>
      </c>
      <c r="E1580" t="s">
        <v>21</v>
      </c>
      <c r="F1580" t="s">
        <v>22</v>
      </c>
      <c r="G1580">
        <v>39</v>
      </c>
      <c r="H1580">
        <v>6.6</v>
      </c>
      <c r="I1580">
        <v>9.5</v>
      </c>
      <c r="J1580">
        <v>0</v>
      </c>
      <c r="K1580" t="s">
        <v>23</v>
      </c>
      <c r="L1580">
        <v>3.9</v>
      </c>
      <c r="M1580">
        <v>3.1</v>
      </c>
      <c r="N1580">
        <v>7.8</v>
      </c>
    </row>
    <row r="1581" spans="1:14" x14ac:dyDescent="0.35">
      <c r="A1581">
        <v>1580</v>
      </c>
      <c r="B1581">
        <v>49</v>
      </c>
      <c r="C1581" t="s">
        <v>19</v>
      </c>
      <c r="D1581" t="s">
        <v>20</v>
      </c>
      <c r="E1581" t="s">
        <v>21</v>
      </c>
      <c r="F1581" t="s">
        <v>39</v>
      </c>
      <c r="G1581">
        <v>38</v>
      </c>
      <c r="H1581">
        <v>5.0999999999999996</v>
      </c>
      <c r="I1581">
        <v>7.3</v>
      </c>
      <c r="J1581">
        <v>1</v>
      </c>
      <c r="K1581" t="s">
        <v>35</v>
      </c>
      <c r="L1581">
        <v>4.2</v>
      </c>
      <c r="M1581">
        <v>3.8</v>
      </c>
      <c r="N1581">
        <v>6.6</v>
      </c>
    </row>
    <row r="1582" spans="1:14" x14ac:dyDescent="0.35">
      <c r="A1582">
        <v>1581</v>
      </c>
      <c r="B1582">
        <v>47</v>
      </c>
      <c r="C1582" t="s">
        <v>19</v>
      </c>
      <c r="D1582" t="s">
        <v>32</v>
      </c>
      <c r="E1582" t="s">
        <v>31</v>
      </c>
      <c r="F1582" t="s">
        <v>22</v>
      </c>
      <c r="G1582">
        <v>46</v>
      </c>
      <c r="H1582">
        <v>5.3</v>
      </c>
      <c r="I1582">
        <v>6.9</v>
      </c>
      <c r="J1582">
        <v>1</v>
      </c>
      <c r="K1582" t="s">
        <v>18</v>
      </c>
      <c r="L1582">
        <v>7.2</v>
      </c>
      <c r="M1582">
        <v>5.7</v>
      </c>
      <c r="N1582">
        <v>4.8</v>
      </c>
    </row>
    <row r="1583" spans="1:14" x14ac:dyDescent="0.35">
      <c r="A1583">
        <v>1582</v>
      </c>
      <c r="B1583">
        <v>33</v>
      </c>
      <c r="C1583" t="s">
        <v>19</v>
      </c>
      <c r="D1583" t="s">
        <v>37</v>
      </c>
      <c r="E1583" t="s">
        <v>31</v>
      </c>
      <c r="F1583" t="s">
        <v>17</v>
      </c>
      <c r="G1583">
        <v>54</v>
      </c>
      <c r="H1583">
        <v>5.0999999999999996</v>
      </c>
      <c r="I1583">
        <v>5.7</v>
      </c>
      <c r="J1583">
        <v>1</v>
      </c>
      <c r="K1583" t="s">
        <v>29</v>
      </c>
      <c r="L1583">
        <v>10</v>
      </c>
      <c r="M1583">
        <v>7.3</v>
      </c>
      <c r="N1583">
        <v>2.9</v>
      </c>
    </row>
    <row r="1584" spans="1:14" x14ac:dyDescent="0.35">
      <c r="A1584">
        <v>1583</v>
      </c>
      <c r="B1584">
        <v>63</v>
      </c>
      <c r="C1584" t="s">
        <v>19</v>
      </c>
      <c r="D1584" t="s">
        <v>33</v>
      </c>
      <c r="E1584" t="s">
        <v>25</v>
      </c>
      <c r="F1584" t="s">
        <v>22</v>
      </c>
      <c r="G1584">
        <v>36</v>
      </c>
      <c r="H1584">
        <v>5.7</v>
      </c>
      <c r="I1584">
        <v>8.5</v>
      </c>
      <c r="J1584">
        <v>0</v>
      </c>
      <c r="K1584" t="s">
        <v>23</v>
      </c>
      <c r="L1584">
        <v>3.8</v>
      </c>
      <c r="M1584">
        <v>4.3</v>
      </c>
      <c r="N1584">
        <v>7.3</v>
      </c>
    </row>
    <row r="1585" spans="1:14" x14ac:dyDescent="0.35">
      <c r="A1585">
        <v>1584</v>
      </c>
      <c r="B1585">
        <v>49</v>
      </c>
      <c r="C1585" t="s">
        <v>19</v>
      </c>
      <c r="D1585" t="s">
        <v>15</v>
      </c>
      <c r="E1585" t="s">
        <v>31</v>
      </c>
      <c r="F1585" t="s">
        <v>22</v>
      </c>
      <c r="G1585">
        <v>45</v>
      </c>
      <c r="H1585">
        <v>7.3</v>
      </c>
      <c r="I1585">
        <v>9</v>
      </c>
      <c r="J1585">
        <v>0</v>
      </c>
      <c r="K1585" t="s">
        <v>23</v>
      </c>
      <c r="L1585">
        <v>6.9</v>
      </c>
      <c r="M1585">
        <v>4.7</v>
      </c>
      <c r="N1585">
        <v>6.1</v>
      </c>
    </row>
    <row r="1586" spans="1:14" x14ac:dyDescent="0.35">
      <c r="A1586">
        <v>1585</v>
      </c>
      <c r="B1586">
        <v>36</v>
      </c>
      <c r="C1586" t="s">
        <v>19</v>
      </c>
      <c r="D1586" t="s">
        <v>24</v>
      </c>
      <c r="E1586" t="s">
        <v>31</v>
      </c>
      <c r="F1586" t="s">
        <v>22</v>
      </c>
      <c r="G1586">
        <v>48</v>
      </c>
      <c r="H1586">
        <v>3.2</v>
      </c>
      <c r="I1586">
        <v>3.5</v>
      </c>
      <c r="J1586">
        <v>1</v>
      </c>
      <c r="K1586" t="s">
        <v>18</v>
      </c>
      <c r="L1586">
        <v>7.2</v>
      </c>
      <c r="M1586">
        <v>5.6</v>
      </c>
      <c r="N1586">
        <v>3.2</v>
      </c>
    </row>
    <row r="1587" spans="1:14" x14ac:dyDescent="0.35">
      <c r="A1587">
        <v>1586</v>
      </c>
      <c r="B1587">
        <v>51</v>
      </c>
      <c r="C1587" t="s">
        <v>14</v>
      </c>
      <c r="D1587" t="s">
        <v>20</v>
      </c>
      <c r="E1587" t="s">
        <v>38</v>
      </c>
      <c r="F1587" t="s">
        <v>22</v>
      </c>
      <c r="G1587">
        <v>50</v>
      </c>
      <c r="H1587">
        <v>8.1</v>
      </c>
      <c r="I1587">
        <v>7.3</v>
      </c>
      <c r="J1587">
        <v>0</v>
      </c>
      <c r="K1587" t="s">
        <v>23</v>
      </c>
      <c r="L1587">
        <v>9.9</v>
      </c>
      <c r="M1587">
        <v>4.3</v>
      </c>
      <c r="N1587">
        <v>3.7</v>
      </c>
    </row>
    <row r="1588" spans="1:14" x14ac:dyDescent="0.35">
      <c r="A1588">
        <v>1587</v>
      </c>
      <c r="B1588">
        <v>25</v>
      </c>
      <c r="C1588" t="s">
        <v>14</v>
      </c>
      <c r="D1588" t="s">
        <v>26</v>
      </c>
      <c r="E1588" t="s">
        <v>16</v>
      </c>
      <c r="F1588" t="s">
        <v>39</v>
      </c>
      <c r="G1588">
        <v>46</v>
      </c>
      <c r="H1588">
        <v>5.9</v>
      </c>
      <c r="I1588">
        <v>7.7</v>
      </c>
      <c r="J1588">
        <v>1</v>
      </c>
      <c r="K1588" t="s">
        <v>35</v>
      </c>
      <c r="L1588">
        <v>7.6</v>
      </c>
      <c r="M1588">
        <v>3.7</v>
      </c>
      <c r="N1588">
        <v>5.0999999999999996</v>
      </c>
    </row>
    <row r="1589" spans="1:14" x14ac:dyDescent="0.35">
      <c r="A1589">
        <v>1588</v>
      </c>
      <c r="B1589">
        <v>43</v>
      </c>
      <c r="C1589" t="s">
        <v>19</v>
      </c>
      <c r="D1589" t="s">
        <v>33</v>
      </c>
      <c r="E1589" t="s">
        <v>25</v>
      </c>
      <c r="F1589" t="s">
        <v>22</v>
      </c>
      <c r="G1589">
        <v>42</v>
      </c>
      <c r="H1589">
        <v>5.2</v>
      </c>
      <c r="I1589">
        <v>7.2</v>
      </c>
      <c r="J1589">
        <v>1</v>
      </c>
      <c r="K1589" t="s">
        <v>18</v>
      </c>
      <c r="L1589">
        <v>5.7</v>
      </c>
      <c r="M1589">
        <v>4.0999999999999996</v>
      </c>
      <c r="N1589">
        <v>5.8</v>
      </c>
    </row>
    <row r="1590" spans="1:14" x14ac:dyDescent="0.35">
      <c r="A1590">
        <v>1589</v>
      </c>
      <c r="B1590">
        <v>25</v>
      </c>
      <c r="C1590" t="s">
        <v>19</v>
      </c>
      <c r="D1590" t="s">
        <v>33</v>
      </c>
      <c r="E1590" t="s">
        <v>25</v>
      </c>
      <c r="F1590" t="s">
        <v>39</v>
      </c>
      <c r="G1590">
        <v>38</v>
      </c>
      <c r="H1590">
        <v>7.5</v>
      </c>
      <c r="I1590">
        <v>9.4</v>
      </c>
      <c r="J1590">
        <v>0</v>
      </c>
      <c r="K1590" t="s">
        <v>23</v>
      </c>
      <c r="L1590">
        <v>4</v>
      </c>
      <c r="M1590">
        <v>4.7</v>
      </c>
      <c r="N1590">
        <v>7.7</v>
      </c>
    </row>
    <row r="1591" spans="1:14" x14ac:dyDescent="0.35">
      <c r="A1591">
        <v>1590</v>
      </c>
      <c r="B1591">
        <v>46</v>
      </c>
      <c r="C1591" t="s">
        <v>14</v>
      </c>
      <c r="D1591" t="s">
        <v>36</v>
      </c>
      <c r="E1591" t="s">
        <v>25</v>
      </c>
      <c r="F1591" t="s">
        <v>39</v>
      </c>
      <c r="G1591">
        <v>45</v>
      </c>
      <c r="H1591">
        <v>5.9</v>
      </c>
      <c r="I1591">
        <v>7.8</v>
      </c>
      <c r="J1591">
        <v>1</v>
      </c>
      <c r="K1591" t="s">
        <v>28</v>
      </c>
      <c r="L1591">
        <v>6.9</v>
      </c>
      <c r="M1591">
        <v>3.9</v>
      </c>
      <c r="N1591">
        <v>5.5</v>
      </c>
    </row>
    <row r="1592" spans="1:14" x14ac:dyDescent="0.35">
      <c r="A1592">
        <v>1591</v>
      </c>
      <c r="B1592">
        <v>37</v>
      </c>
      <c r="C1592" t="s">
        <v>19</v>
      </c>
      <c r="D1592" t="s">
        <v>20</v>
      </c>
      <c r="E1592" t="s">
        <v>31</v>
      </c>
      <c r="F1592" t="s">
        <v>39</v>
      </c>
      <c r="G1592">
        <v>36</v>
      </c>
      <c r="H1592">
        <v>4.5999999999999996</v>
      </c>
      <c r="I1592">
        <v>6.8</v>
      </c>
      <c r="J1592">
        <v>1</v>
      </c>
      <c r="K1592" t="s">
        <v>18</v>
      </c>
      <c r="L1592">
        <v>4.9000000000000004</v>
      </c>
      <c r="M1592">
        <v>3.4</v>
      </c>
      <c r="N1592">
        <v>6</v>
      </c>
    </row>
    <row r="1593" spans="1:14" x14ac:dyDescent="0.35">
      <c r="A1593">
        <v>1592</v>
      </c>
      <c r="B1593">
        <v>43</v>
      </c>
      <c r="C1593" t="s">
        <v>19</v>
      </c>
      <c r="D1593" t="s">
        <v>20</v>
      </c>
      <c r="E1593" t="s">
        <v>38</v>
      </c>
      <c r="F1593" t="s">
        <v>22</v>
      </c>
      <c r="G1593">
        <v>30</v>
      </c>
      <c r="H1593">
        <v>3.9</v>
      </c>
      <c r="I1593">
        <v>6.4</v>
      </c>
      <c r="J1593">
        <v>0</v>
      </c>
      <c r="K1593" t="s">
        <v>23</v>
      </c>
      <c r="L1593">
        <v>5</v>
      </c>
      <c r="M1593">
        <v>1.3</v>
      </c>
      <c r="N1593">
        <v>5.7</v>
      </c>
    </row>
    <row r="1594" spans="1:14" x14ac:dyDescent="0.35">
      <c r="A1594">
        <v>1593</v>
      </c>
      <c r="B1594">
        <v>56</v>
      </c>
      <c r="C1594" t="s">
        <v>40</v>
      </c>
      <c r="D1594" t="s">
        <v>34</v>
      </c>
      <c r="E1594" t="s">
        <v>31</v>
      </c>
      <c r="F1594" t="s">
        <v>39</v>
      </c>
      <c r="G1594">
        <v>48</v>
      </c>
      <c r="H1594">
        <v>7.2</v>
      </c>
      <c r="I1594">
        <v>8.8000000000000007</v>
      </c>
      <c r="J1594">
        <v>0</v>
      </c>
      <c r="K1594" t="s">
        <v>23</v>
      </c>
      <c r="L1594">
        <v>9.8000000000000007</v>
      </c>
      <c r="M1594">
        <v>8</v>
      </c>
      <c r="N1594">
        <v>4.5</v>
      </c>
    </row>
    <row r="1595" spans="1:14" x14ac:dyDescent="0.35">
      <c r="A1595">
        <v>1594</v>
      </c>
      <c r="B1595">
        <v>43</v>
      </c>
      <c r="C1595" t="s">
        <v>19</v>
      </c>
      <c r="D1595" t="s">
        <v>32</v>
      </c>
      <c r="E1595" t="s">
        <v>21</v>
      </c>
      <c r="F1595" t="s">
        <v>22</v>
      </c>
      <c r="G1595">
        <v>52</v>
      </c>
      <c r="H1595">
        <v>7.3</v>
      </c>
      <c r="I1595">
        <v>8.3000000000000007</v>
      </c>
      <c r="J1595">
        <v>0</v>
      </c>
      <c r="K1595" t="s">
        <v>23</v>
      </c>
      <c r="L1595">
        <v>7.5</v>
      </c>
      <c r="M1595">
        <v>4.2</v>
      </c>
      <c r="N1595">
        <v>5.4</v>
      </c>
    </row>
    <row r="1596" spans="1:14" x14ac:dyDescent="0.35">
      <c r="A1596">
        <v>1595</v>
      </c>
      <c r="B1596">
        <v>57</v>
      </c>
      <c r="C1596" t="s">
        <v>14</v>
      </c>
      <c r="D1596" t="s">
        <v>36</v>
      </c>
      <c r="E1596" t="s">
        <v>27</v>
      </c>
      <c r="F1596" t="s">
        <v>22</v>
      </c>
      <c r="G1596">
        <v>30</v>
      </c>
      <c r="H1596">
        <v>5.6</v>
      </c>
      <c r="I1596">
        <v>8.9</v>
      </c>
      <c r="J1596">
        <v>0</v>
      </c>
      <c r="K1596" t="s">
        <v>23</v>
      </c>
      <c r="L1596">
        <v>5.2</v>
      </c>
      <c r="M1596">
        <v>0.5</v>
      </c>
      <c r="N1596">
        <v>6.8</v>
      </c>
    </row>
    <row r="1597" spans="1:14" x14ac:dyDescent="0.35">
      <c r="A1597">
        <v>1596</v>
      </c>
      <c r="B1597">
        <v>53</v>
      </c>
      <c r="C1597" t="s">
        <v>14</v>
      </c>
      <c r="D1597" t="s">
        <v>33</v>
      </c>
      <c r="E1597" t="s">
        <v>27</v>
      </c>
      <c r="F1597" t="s">
        <v>22</v>
      </c>
      <c r="G1597">
        <v>36</v>
      </c>
      <c r="H1597">
        <v>8.1999999999999993</v>
      </c>
      <c r="I1597">
        <v>8.6</v>
      </c>
      <c r="J1597">
        <v>0</v>
      </c>
      <c r="K1597" t="s">
        <v>23</v>
      </c>
      <c r="L1597">
        <v>6.3</v>
      </c>
      <c r="M1597">
        <v>4.3</v>
      </c>
      <c r="N1597">
        <v>6.2</v>
      </c>
    </row>
    <row r="1598" spans="1:14" x14ac:dyDescent="0.35">
      <c r="A1598">
        <v>1597</v>
      </c>
      <c r="B1598">
        <v>59</v>
      </c>
      <c r="C1598" t="s">
        <v>14</v>
      </c>
      <c r="D1598" t="s">
        <v>33</v>
      </c>
      <c r="E1598" t="s">
        <v>27</v>
      </c>
      <c r="F1598" t="s">
        <v>39</v>
      </c>
      <c r="G1598">
        <v>49</v>
      </c>
      <c r="H1598">
        <v>6.3</v>
      </c>
      <c r="I1598">
        <v>8</v>
      </c>
      <c r="J1598">
        <v>1</v>
      </c>
      <c r="K1598" t="s">
        <v>35</v>
      </c>
      <c r="L1598">
        <v>7.7</v>
      </c>
      <c r="M1598">
        <v>5.0999999999999996</v>
      </c>
      <c r="N1598">
        <v>5.0999999999999996</v>
      </c>
    </row>
    <row r="1599" spans="1:14" x14ac:dyDescent="0.35">
      <c r="A1599">
        <v>1598</v>
      </c>
      <c r="B1599">
        <v>34</v>
      </c>
      <c r="C1599" t="s">
        <v>14</v>
      </c>
      <c r="D1599" t="s">
        <v>34</v>
      </c>
      <c r="E1599" t="s">
        <v>16</v>
      </c>
      <c r="F1599" t="s">
        <v>22</v>
      </c>
      <c r="G1599">
        <v>61</v>
      </c>
      <c r="H1599">
        <v>8.1999999999999993</v>
      </c>
      <c r="I1599">
        <v>6.1</v>
      </c>
      <c r="J1599">
        <v>0</v>
      </c>
      <c r="K1599" t="s">
        <v>23</v>
      </c>
      <c r="L1599">
        <v>10</v>
      </c>
      <c r="M1599">
        <v>5.0999999999999996</v>
      </c>
      <c r="N1599">
        <v>3.1</v>
      </c>
    </row>
    <row r="1600" spans="1:14" x14ac:dyDescent="0.35">
      <c r="A1600">
        <v>1599</v>
      </c>
      <c r="B1600">
        <v>30</v>
      </c>
      <c r="C1600" t="s">
        <v>19</v>
      </c>
      <c r="D1600" t="s">
        <v>24</v>
      </c>
      <c r="E1600" t="s">
        <v>31</v>
      </c>
      <c r="F1600" t="s">
        <v>22</v>
      </c>
      <c r="G1600">
        <v>45</v>
      </c>
      <c r="H1600">
        <v>4.8</v>
      </c>
      <c r="I1600">
        <v>6.1</v>
      </c>
      <c r="J1600">
        <v>1</v>
      </c>
      <c r="K1600" t="s">
        <v>18</v>
      </c>
      <c r="L1600">
        <v>6.3</v>
      </c>
      <c r="M1600">
        <v>3</v>
      </c>
      <c r="N1600">
        <v>4.9000000000000004</v>
      </c>
    </row>
    <row r="1601" spans="1:14" x14ac:dyDescent="0.35">
      <c r="A1601">
        <v>1600</v>
      </c>
      <c r="B1601">
        <v>41</v>
      </c>
      <c r="C1601" t="s">
        <v>19</v>
      </c>
      <c r="D1601" t="s">
        <v>30</v>
      </c>
      <c r="E1601" t="s">
        <v>21</v>
      </c>
      <c r="F1601" t="s">
        <v>22</v>
      </c>
      <c r="G1601">
        <v>39</v>
      </c>
      <c r="H1601">
        <v>4.5999999999999996</v>
      </c>
      <c r="I1601">
        <v>6.5</v>
      </c>
      <c r="J1601">
        <v>1</v>
      </c>
      <c r="K1601" t="s">
        <v>18</v>
      </c>
      <c r="L1601">
        <v>6.6</v>
      </c>
      <c r="M1601">
        <v>5.3</v>
      </c>
      <c r="N1601">
        <v>4.9000000000000004</v>
      </c>
    </row>
    <row r="1602" spans="1:14" x14ac:dyDescent="0.35">
      <c r="A1602">
        <v>1601</v>
      </c>
      <c r="B1602">
        <v>43</v>
      </c>
      <c r="C1602" t="s">
        <v>19</v>
      </c>
      <c r="D1602" t="s">
        <v>26</v>
      </c>
      <c r="E1602" t="s">
        <v>21</v>
      </c>
      <c r="F1602" t="s">
        <v>22</v>
      </c>
      <c r="G1602">
        <v>43</v>
      </c>
      <c r="H1602">
        <v>5.4</v>
      </c>
      <c r="I1602">
        <v>7.3</v>
      </c>
      <c r="J1602">
        <v>0</v>
      </c>
      <c r="K1602" t="s">
        <v>23</v>
      </c>
      <c r="L1602">
        <v>10</v>
      </c>
      <c r="M1602">
        <v>6.3</v>
      </c>
      <c r="N1602">
        <v>3.7</v>
      </c>
    </row>
    <row r="1603" spans="1:14" x14ac:dyDescent="0.35">
      <c r="A1603">
        <v>1602</v>
      </c>
      <c r="B1603">
        <v>20</v>
      </c>
      <c r="C1603" t="s">
        <v>19</v>
      </c>
      <c r="D1603" t="s">
        <v>30</v>
      </c>
      <c r="E1603" t="s">
        <v>27</v>
      </c>
      <c r="F1603" t="s">
        <v>22</v>
      </c>
      <c r="G1603">
        <v>55</v>
      </c>
      <c r="H1603">
        <v>5.6</v>
      </c>
      <c r="I1603">
        <v>6.4</v>
      </c>
      <c r="J1603">
        <v>1</v>
      </c>
      <c r="K1603" t="s">
        <v>29</v>
      </c>
      <c r="L1603">
        <v>10</v>
      </c>
      <c r="M1603">
        <v>6</v>
      </c>
      <c r="N1603">
        <v>3.2</v>
      </c>
    </row>
    <row r="1604" spans="1:14" x14ac:dyDescent="0.35">
      <c r="A1604">
        <v>1603</v>
      </c>
      <c r="B1604">
        <v>37</v>
      </c>
      <c r="C1604" t="s">
        <v>14</v>
      </c>
      <c r="D1604" t="s">
        <v>20</v>
      </c>
      <c r="E1604" t="s">
        <v>38</v>
      </c>
      <c r="F1604" t="s">
        <v>39</v>
      </c>
      <c r="G1604">
        <v>39</v>
      </c>
      <c r="H1604">
        <v>7.9</v>
      </c>
      <c r="I1604">
        <v>8.6999999999999993</v>
      </c>
      <c r="J1604">
        <v>0</v>
      </c>
      <c r="K1604" t="s">
        <v>23</v>
      </c>
      <c r="L1604">
        <v>5.5</v>
      </c>
      <c r="M1604">
        <v>2.9</v>
      </c>
      <c r="N1604">
        <v>6.6</v>
      </c>
    </row>
    <row r="1605" spans="1:14" x14ac:dyDescent="0.35">
      <c r="A1605">
        <v>1604</v>
      </c>
      <c r="B1605">
        <v>63</v>
      </c>
      <c r="C1605" t="s">
        <v>14</v>
      </c>
      <c r="D1605" t="s">
        <v>37</v>
      </c>
      <c r="E1605" t="s">
        <v>16</v>
      </c>
      <c r="F1605" t="s">
        <v>22</v>
      </c>
      <c r="G1605">
        <v>38</v>
      </c>
      <c r="H1605">
        <v>6.6</v>
      </c>
      <c r="I1605">
        <v>9.6999999999999993</v>
      </c>
      <c r="J1605">
        <v>1</v>
      </c>
      <c r="K1605" t="s">
        <v>18</v>
      </c>
      <c r="L1605">
        <v>3.8</v>
      </c>
      <c r="M1605">
        <v>2.5</v>
      </c>
      <c r="N1605">
        <v>7.9</v>
      </c>
    </row>
    <row r="1606" spans="1:14" x14ac:dyDescent="0.35">
      <c r="A1606">
        <v>1605</v>
      </c>
      <c r="B1606">
        <v>31</v>
      </c>
      <c r="C1606" t="s">
        <v>14</v>
      </c>
      <c r="D1606" t="s">
        <v>36</v>
      </c>
      <c r="E1606" t="s">
        <v>16</v>
      </c>
      <c r="F1606" t="s">
        <v>39</v>
      </c>
      <c r="G1606">
        <v>41</v>
      </c>
      <c r="H1606">
        <v>5.0999999999999996</v>
      </c>
      <c r="I1606">
        <v>7</v>
      </c>
      <c r="J1606">
        <v>1</v>
      </c>
      <c r="K1606" t="s">
        <v>18</v>
      </c>
      <c r="L1606">
        <v>6.6</v>
      </c>
      <c r="M1606">
        <v>3.8</v>
      </c>
      <c r="N1606">
        <v>5.2</v>
      </c>
    </row>
    <row r="1607" spans="1:14" x14ac:dyDescent="0.35">
      <c r="A1607">
        <v>1606</v>
      </c>
      <c r="B1607">
        <v>62</v>
      </c>
      <c r="C1607" t="s">
        <v>14</v>
      </c>
      <c r="D1607" t="s">
        <v>20</v>
      </c>
      <c r="E1607" t="s">
        <v>27</v>
      </c>
      <c r="F1607" t="s">
        <v>17</v>
      </c>
      <c r="G1607">
        <v>37</v>
      </c>
      <c r="H1607">
        <v>6.2</v>
      </c>
      <c r="I1607">
        <v>9.1</v>
      </c>
      <c r="J1607">
        <v>0</v>
      </c>
      <c r="K1607" t="s">
        <v>23</v>
      </c>
      <c r="L1607">
        <v>7</v>
      </c>
      <c r="M1607">
        <v>3.8</v>
      </c>
      <c r="N1607">
        <v>6.1</v>
      </c>
    </row>
    <row r="1608" spans="1:14" x14ac:dyDescent="0.35">
      <c r="A1608">
        <v>1607</v>
      </c>
      <c r="B1608">
        <v>47</v>
      </c>
      <c r="C1608" t="s">
        <v>19</v>
      </c>
      <c r="D1608" t="s">
        <v>24</v>
      </c>
      <c r="E1608" t="s">
        <v>27</v>
      </c>
      <c r="F1608" t="s">
        <v>39</v>
      </c>
      <c r="G1608">
        <v>45</v>
      </c>
      <c r="H1608">
        <v>5.6</v>
      </c>
      <c r="I1608">
        <v>7.3</v>
      </c>
      <c r="J1608">
        <v>1</v>
      </c>
      <c r="K1608" t="s">
        <v>18</v>
      </c>
      <c r="L1608">
        <v>6.4</v>
      </c>
      <c r="M1608">
        <v>4.9000000000000004</v>
      </c>
      <c r="N1608">
        <v>5.5</v>
      </c>
    </row>
    <row r="1609" spans="1:14" x14ac:dyDescent="0.35">
      <c r="A1609">
        <v>1608</v>
      </c>
      <c r="B1609">
        <v>59</v>
      </c>
      <c r="C1609" t="s">
        <v>14</v>
      </c>
      <c r="D1609" t="s">
        <v>30</v>
      </c>
      <c r="E1609" t="s">
        <v>31</v>
      </c>
      <c r="F1609" t="s">
        <v>22</v>
      </c>
      <c r="G1609">
        <v>57</v>
      </c>
      <c r="H1609">
        <v>5</v>
      </c>
      <c r="I1609">
        <v>5.3</v>
      </c>
      <c r="J1609">
        <v>1</v>
      </c>
      <c r="K1609" t="s">
        <v>35</v>
      </c>
      <c r="L1609">
        <v>10</v>
      </c>
      <c r="M1609">
        <v>4.9000000000000004</v>
      </c>
      <c r="N1609">
        <v>2.6</v>
      </c>
    </row>
    <row r="1610" spans="1:14" x14ac:dyDescent="0.35">
      <c r="A1610">
        <v>1609</v>
      </c>
      <c r="B1610">
        <v>26</v>
      </c>
      <c r="C1610" t="s">
        <v>14</v>
      </c>
      <c r="D1610" t="s">
        <v>20</v>
      </c>
      <c r="E1610" t="s">
        <v>38</v>
      </c>
      <c r="F1610" t="s">
        <v>17</v>
      </c>
      <c r="G1610">
        <v>47</v>
      </c>
      <c r="H1610">
        <v>6.1</v>
      </c>
      <c r="I1610">
        <v>7.9</v>
      </c>
      <c r="J1610">
        <v>1</v>
      </c>
      <c r="K1610" t="s">
        <v>35</v>
      </c>
      <c r="L1610">
        <v>7.6</v>
      </c>
      <c r="M1610">
        <v>3.4</v>
      </c>
      <c r="N1610">
        <v>5.2</v>
      </c>
    </row>
    <row r="1611" spans="1:14" x14ac:dyDescent="0.35">
      <c r="A1611">
        <v>1610</v>
      </c>
      <c r="B1611">
        <v>42</v>
      </c>
      <c r="C1611" t="s">
        <v>14</v>
      </c>
      <c r="D1611" t="s">
        <v>26</v>
      </c>
      <c r="E1611" t="s">
        <v>16</v>
      </c>
      <c r="F1611" t="s">
        <v>22</v>
      </c>
      <c r="G1611">
        <v>42</v>
      </c>
      <c r="H1611">
        <v>5.9</v>
      </c>
      <c r="I1611">
        <v>8.1999999999999993</v>
      </c>
      <c r="J1611">
        <v>0</v>
      </c>
      <c r="K1611" t="s">
        <v>23</v>
      </c>
      <c r="L1611">
        <v>6.2</v>
      </c>
      <c r="M1611">
        <v>4.5999999999999996</v>
      </c>
      <c r="N1611">
        <v>6</v>
      </c>
    </row>
    <row r="1612" spans="1:14" x14ac:dyDescent="0.35">
      <c r="A1612">
        <v>1611</v>
      </c>
      <c r="B1612">
        <v>40</v>
      </c>
      <c r="C1612" t="s">
        <v>19</v>
      </c>
      <c r="D1612" t="s">
        <v>33</v>
      </c>
      <c r="E1612" t="s">
        <v>21</v>
      </c>
      <c r="F1612" t="s">
        <v>22</v>
      </c>
      <c r="G1612">
        <v>42</v>
      </c>
      <c r="H1612">
        <v>5.0999999999999996</v>
      </c>
      <c r="I1612">
        <v>6.9</v>
      </c>
      <c r="J1612">
        <v>1</v>
      </c>
      <c r="K1612" t="s">
        <v>29</v>
      </c>
      <c r="L1612">
        <v>7.5</v>
      </c>
      <c r="M1612">
        <v>7.3</v>
      </c>
      <c r="N1612">
        <v>4.7</v>
      </c>
    </row>
    <row r="1613" spans="1:14" x14ac:dyDescent="0.35">
      <c r="A1613">
        <v>1612</v>
      </c>
      <c r="B1613">
        <v>53</v>
      </c>
      <c r="C1613" t="s">
        <v>14</v>
      </c>
      <c r="D1613" t="s">
        <v>32</v>
      </c>
      <c r="E1613" t="s">
        <v>27</v>
      </c>
      <c r="F1613" t="s">
        <v>17</v>
      </c>
      <c r="G1613">
        <v>32</v>
      </c>
      <c r="H1613">
        <v>5</v>
      </c>
      <c r="I1613">
        <v>7.9</v>
      </c>
      <c r="J1613">
        <v>0</v>
      </c>
      <c r="K1613" t="s">
        <v>23</v>
      </c>
      <c r="L1613">
        <v>1.4</v>
      </c>
      <c r="M1613">
        <v>1.5</v>
      </c>
      <c r="N1613">
        <v>8.1999999999999993</v>
      </c>
    </row>
    <row r="1614" spans="1:14" x14ac:dyDescent="0.35">
      <c r="A1614">
        <v>1613</v>
      </c>
      <c r="B1614">
        <v>30</v>
      </c>
      <c r="C1614" t="s">
        <v>19</v>
      </c>
      <c r="D1614" t="s">
        <v>15</v>
      </c>
      <c r="E1614" t="s">
        <v>31</v>
      </c>
      <c r="F1614" t="s">
        <v>17</v>
      </c>
      <c r="G1614">
        <v>52</v>
      </c>
      <c r="H1614">
        <v>7.4</v>
      </c>
      <c r="I1614">
        <v>8.1999999999999993</v>
      </c>
      <c r="J1614">
        <v>0</v>
      </c>
      <c r="K1614" t="s">
        <v>23</v>
      </c>
      <c r="L1614">
        <v>9</v>
      </c>
      <c r="M1614">
        <v>4.0999999999999996</v>
      </c>
      <c r="N1614">
        <v>4.5999999999999996</v>
      </c>
    </row>
    <row r="1615" spans="1:14" x14ac:dyDescent="0.35">
      <c r="A1615">
        <v>1614</v>
      </c>
      <c r="B1615">
        <v>41</v>
      </c>
      <c r="C1615" t="s">
        <v>14</v>
      </c>
      <c r="D1615" t="s">
        <v>20</v>
      </c>
      <c r="E1615" t="s">
        <v>21</v>
      </c>
      <c r="F1615" t="s">
        <v>17</v>
      </c>
      <c r="G1615">
        <v>44</v>
      </c>
      <c r="H1615">
        <v>6.8</v>
      </c>
      <c r="I1615">
        <v>9.4</v>
      </c>
      <c r="J1615">
        <v>0</v>
      </c>
      <c r="K1615" t="s">
        <v>23</v>
      </c>
      <c r="L1615">
        <v>8.6999999999999993</v>
      </c>
      <c r="M1615">
        <v>4.8</v>
      </c>
      <c r="N1615">
        <v>5.3</v>
      </c>
    </row>
    <row r="1616" spans="1:14" x14ac:dyDescent="0.35">
      <c r="A1616">
        <v>1615</v>
      </c>
      <c r="B1616">
        <v>61</v>
      </c>
      <c r="C1616" t="s">
        <v>19</v>
      </c>
      <c r="D1616" t="s">
        <v>24</v>
      </c>
      <c r="E1616" t="s">
        <v>16</v>
      </c>
      <c r="F1616" t="s">
        <v>17</v>
      </c>
      <c r="G1616">
        <v>43</v>
      </c>
      <c r="H1616">
        <v>7.6</v>
      </c>
      <c r="I1616">
        <v>8.8000000000000007</v>
      </c>
      <c r="J1616">
        <v>0</v>
      </c>
      <c r="K1616" t="s">
        <v>23</v>
      </c>
      <c r="L1616">
        <v>6.7</v>
      </c>
      <c r="M1616">
        <v>5.0999999999999996</v>
      </c>
      <c r="N1616">
        <v>6</v>
      </c>
    </row>
    <row r="1617" spans="1:14" x14ac:dyDescent="0.35">
      <c r="A1617">
        <v>1616</v>
      </c>
      <c r="B1617">
        <v>54</v>
      </c>
      <c r="C1617" t="s">
        <v>14</v>
      </c>
      <c r="D1617" t="s">
        <v>36</v>
      </c>
      <c r="E1617" t="s">
        <v>27</v>
      </c>
      <c r="F1617" t="s">
        <v>22</v>
      </c>
      <c r="G1617">
        <v>70</v>
      </c>
      <c r="H1617">
        <v>5.8</v>
      </c>
      <c r="I1617">
        <v>5.2</v>
      </c>
      <c r="J1617">
        <v>1</v>
      </c>
      <c r="K1617" t="s">
        <v>29</v>
      </c>
      <c r="L1617">
        <v>10</v>
      </c>
      <c r="M1617">
        <v>6</v>
      </c>
      <c r="N1617">
        <v>2.6</v>
      </c>
    </row>
    <row r="1618" spans="1:14" x14ac:dyDescent="0.35">
      <c r="A1618">
        <v>1617</v>
      </c>
      <c r="B1618">
        <v>48</v>
      </c>
      <c r="C1618" t="s">
        <v>19</v>
      </c>
      <c r="D1618" t="s">
        <v>37</v>
      </c>
      <c r="E1618" t="s">
        <v>38</v>
      </c>
      <c r="F1618" t="s">
        <v>17</v>
      </c>
      <c r="G1618">
        <v>47</v>
      </c>
      <c r="H1618">
        <v>4.5999999999999996</v>
      </c>
      <c r="I1618">
        <v>5.7</v>
      </c>
      <c r="J1618">
        <v>1</v>
      </c>
      <c r="K1618" t="s">
        <v>18</v>
      </c>
      <c r="L1618">
        <v>7.8</v>
      </c>
      <c r="M1618">
        <v>4.5</v>
      </c>
      <c r="N1618">
        <v>3.9</v>
      </c>
    </row>
    <row r="1619" spans="1:14" x14ac:dyDescent="0.35">
      <c r="A1619">
        <v>1618</v>
      </c>
      <c r="B1619">
        <v>61</v>
      </c>
      <c r="C1619" t="s">
        <v>19</v>
      </c>
      <c r="D1619" t="s">
        <v>26</v>
      </c>
      <c r="E1619" t="s">
        <v>27</v>
      </c>
      <c r="F1619" t="s">
        <v>22</v>
      </c>
      <c r="G1619">
        <v>38</v>
      </c>
      <c r="H1619">
        <v>5.3</v>
      </c>
      <c r="I1619">
        <v>7.7</v>
      </c>
      <c r="J1619">
        <v>1</v>
      </c>
      <c r="K1619" t="s">
        <v>18</v>
      </c>
      <c r="L1619">
        <v>8.6</v>
      </c>
      <c r="M1619">
        <v>4.3</v>
      </c>
      <c r="N1619">
        <v>4.5</v>
      </c>
    </row>
    <row r="1620" spans="1:14" x14ac:dyDescent="0.35">
      <c r="A1620">
        <v>1619</v>
      </c>
      <c r="B1620">
        <v>47</v>
      </c>
      <c r="C1620" t="s">
        <v>19</v>
      </c>
      <c r="D1620" t="s">
        <v>34</v>
      </c>
      <c r="E1620" t="s">
        <v>38</v>
      </c>
      <c r="F1620" t="s">
        <v>22</v>
      </c>
      <c r="G1620">
        <v>41</v>
      </c>
      <c r="H1620">
        <v>7.7</v>
      </c>
      <c r="I1620">
        <v>8.8000000000000007</v>
      </c>
      <c r="J1620">
        <v>0</v>
      </c>
      <c r="K1620" t="s">
        <v>23</v>
      </c>
      <c r="L1620">
        <v>7.1</v>
      </c>
      <c r="M1620">
        <v>6.9</v>
      </c>
      <c r="N1620">
        <v>5.9</v>
      </c>
    </row>
    <row r="1621" spans="1:14" x14ac:dyDescent="0.35">
      <c r="A1621">
        <v>1620</v>
      </c>
      <c r="B1621">
        <v>37</v>
      </c>
      <c r="C1621" t="s">
        <v>19</v>
      </c>
      <c r="D1621" t="s">
        <v>24</v>
      </c>
      <c r="E1621" t="s">
        <v>31</v>
      </c>
      <c r="F1621" t="s">
        <v>17</v>
      </c>
      <c r="G1621">
        <v>54</v>
      </c>
      <c r="H1621">
        <v>3.8</v>
      </c>
      <c r="I1621">
        <v>3.8</v>
      </c>
      <c r="J1621">
        <v>1</v>
      </c>
      <c r="K1621" t="s">
        <v>35</v>
      </c>
      <c r="L1621">
        <v>7.8</v>
      </c>
      <c r="M1621">
        <v>6</v>
      </c>
      <c r="N1621">
        <v>3</v>
      </c>
    </row>
    <row r="1622" spans="1:14" x14ac:dyDescent="0.35">
      <c r="A1622">
        <v>1621</v>
      </c>
      <c r="B1622">
        <v>33</v>
      </c>
      <c r="C1622" t="s">
        <v>14</v>
      </c>
      <c r="D1622" t="s">
        <v>30</v>
      </c>
      <c r="E1622" t="s">
        <v>31</v>
      </c>
      <c r="F1622" t="s">
        <v>39</v>
      </c>
      <c r="G1622">
        <v>45</v>
      </c>
      <c r="H1622">
        <v>8.4</v>
      </c>
      <c r="I1622">
        <v>7.4</v>
      </c>
      <c r="J1622">
        <v>0</v>
      </c>
      <c r="K1622" t="s">
        <v>23</v>
      </c>
      <c r="L1622">
        <v>6.2</v>
      </c>
      <c r="M1622">
        <v>6.1</v>
      </c>
      <c r="N1622">
        <v>5.6</v>
      </c>
    </row>
    <row r="1623" spans="1:14" x14ac:dyDescent="0.35">
      <c r="A1623">
        <v>1622</v>
      </c>
      <c r="B1623">
        <v>37</v>
      </c>
      <c r="C1623" t="s">
        <v>14</v>
      </c>
      <c r="D1623" t="s">
        <v>32</v>
      </c>
      <c r="E1623" t="s">
        <v>16</v>
      </c>
      <c r="F1623" t="s">
        <v>22</v>
      </c>
      <c r="G1623">
        <v>33</v>
      </c>
      <c r="H1623">
        <v>4.5</v>
      </c>
      <c r="I1623">
        <v>7</v>
      </c>
      <c r="J1623">
        <v>0</v>
      </c>
      <c r="K1623" t="s">
        <v>23</v>
      </c>
      <c r="L1623">
        <v>4.5999999999999996</v>
      </c>
      <c r="M1623">
        <v>4.4000000000000004</v>
      </c>
      <c r="N1623">
        <v>6.2</v>
      </c>
    </row>
    <row r="1624" spans="1:14" x14ac:dyDescent="0.35">
      <c r="A1624">
        <v>1623</v>
      </c>
      <c r="B1624">
        <v>47</v>
      </c>
      <c r="C1624" t="s">
        <v>14</v>
      </c>
      <c r="D1624" t="s">
        <v>30</v>
      </c>
      <c r="E1624" t="s">
        <v>38</v>
      </c>
      <c r="F1624" t="s">
        <v>22</v>
      </c>
      <c r="G1624">
        <v>52</v>
      </c>
      <c r="H1624">
        <v>7.4</v>
      </c>
      <c r="I1624">
        <v>8.1999999999999993</v>
      </c>
      <c r="J1624">
        <v>0</v>
      </c>
      <c r="K1624" t="s">
        <v>23</v>
      </c>
      <c r="L1624">
        <v>10</v>
      </c>
      <c r="M1624">
        <v>5.2</v>
      </c>
      <c r="N1624">
        <v>4.0999999999999996</v>
      </c>
    </row>
    <row r="1625" spans="1:14" x14ac:dyDescent="0.35">
      <c r="A1625">
        <v>1624</v>
      </c>
      <c r="B1625">
        <v>43</v>
      </c>
      <c r="C1625" t="s">
        <v>19</v>
      </c>
      <c r="D1625" t="s">
        <v>33</v>
      </c>
      <c r="E1625" t="s">
        <v>27</v>
      </c>
      <c r="F1625" t="s">
        <v>22</v>
      </c>
      <c r="G1625">
        <v>39</v>
      </c>
      <c r="H1625">
        <v>4.7</v>
      </c>
      <c r="I1625">
        <v>6.6</v>
      </c>
      <c r="J1625">
        <v>1</v>
      </c>
      <c r="K1625" t="s">
        <v>35</v>
      </c>
      <c r="L1625">
        <v>7</v>
      </c>
      <c r="M1625">
        <v>4.8</v>
      </c>
      <c r="N1625">
        <v>4.8</v>
      </c>
    </row>
    <row r="1626" spans="1:14" x14ac:dyDescent="0.35">
      <c r="A1626">
        <v>1625</v>
      </c>
      <c r="B1626">
        <v>27</v>
      </c>
      <c r="C1626" t="s">
        <v>14</v>
      </c>
      <c r="D1626" t="s">
        <v>32</v>
      </c>
      <c r="E1626" t="s">
        <v>31</v>
      </c>
      <c r="F1626" t="s">
        <v>22</v>
      </c>
      <c r="G1626">
        <v>59</v>
      </c>
      <c r="H1626">
        <v>5.3</v>
      </c>
      <c r="I1626">
        <v>5.6</v>
      </c>
      <c r="J1626">
        <v>1</v>
      </c>
      <c r="K1626" t="s">
        <v>35</v>
      </c>
      <c r="L1626">
        <v>10</v>
      </c>
      <c r="M1626">
        <v>7.5</v>
      </c>
      <c r="N1626">
        <v>2.8</v>
      </c>
    </row>
    <row r="1627" spans="1:14" x14ac:dyDescent="0.35">
      <c r="A1627">
        <v>1626</v>
      </c>
      <c r="B1627">
        <v>61</v>
      </c>
      <c r="C1627" t="s">
        <v>14</v>
      </c>
      <c r="D1627" t="s">
        <v>30</v>
      </c>
      <c r="E1627" t="s">
        <v>27</v>
      </c>
      <c r="F1627" t="s">
        <v>17</v>
      </c>
      <c r="G1627">
        <v>53</v>
      </c>
      <c r="H1627">
        <v>3.1</v>
      </c>
      <c r="I1627">
        <v>2.9</v>
      </c>
      <c r="J1627">
        <v>1</v>
      </c>
      <c r="K1627" t="s">
        <v>35</v>
      </c>
      <c r="L1627">
        <v>7.8</v>
      </c>
      <c r="M1627">
        <v>5.2</v>
      </c>
      <c r="N1627">
        <v>2.5</v>
      </c>
    </row>
    <row r="1628" spans="1:14" x14ac:dyDescent="0.35">
      <c r="A1628">
        <v>1627</v>
      </c>
      <c r="B1628">
        <v>64</v>
      </c>
      <c r="C1628" t="s">
        <v>19</v>
      </c>
      <c r="D1628" t="s">
        <v>36</v>
      </c>
      <c r="E1628" t="s">
        <v>16</v>
      </c>
      <c r="F1628" t="s">
        <v>17</v>
      </c>
      <c r="G1628">
        <v>41</v>
      </c>
      <c r="H1628">
        <v>9</v>
      </c>
      <c r="I1628">
        <v>6.9</v>
      </c>
      <c r="J1628">
        <v>0</v>
      </c>
      <c r="K1628" t="s">
        <v>23</v>
      </c>
      <c r="L1628">
        <v>7.4</v>
      </c>
      <c r="M1628">
        <v>2.4</v>
      </c>
      <c r="N1628">
        <v>4.7</v>
      </c>
    </row>
    <row r="1629" spans="1:14" x14ac:dyDescent="0.35">
      <c r="A1629">
        <v>1628</v>
      </c>
      <c r="B1629">
        <v>27</v>
      </c>
      <c r="C1629" t="s">
        <v>19</v>
      </c>
      <c r="D1629" t="s">
        <v>30</v>
      </c>
      <c r="E1629" t="s">
        <v>38</v>
      </c>
      <c r="F1629" t="s">
        <v>17</v>
      </c>
      <c r="G1629">
        <v>55</v>
      </c>
      <c r="H1629">
        <v>7.1</v>
      </c>
      <c r="I1629">
        <v>8.4</v>
      </c>
      <c r="J1629">
        <v>1</v>
      </c>
      <c r="K1629" t="s">
        <v>41</v>
      </c>
      <c r="L1629">
        <v>8.9</v>
      </c>
      <c r="M1629">
        <v>6.6</v>
      </c>
      <c r="N1629">
        <v>4.8</v>
      </c>
    </row>
    <row r="1630" spans="1:14" x14ac:dyDescent="0.35">
      <c r="A1630">
        <v>1629</v>
      </c>
      <c r="B1630">
        <v>23</v>
      </c>
      <c r="C1630" t="s">
        <v>14</v>
      </c>
      <c r="D1630" t="s">
        <v>26</v>
      </c>
      <c r="E1630" t="s">
        <v>27</v>
      </c>
      <c r="F1630" t="s">
        <v>39</v>
      </c>
      <c r="G1630">
        <v>45</v>
      </c>
      <c r="H1630">
        <v>7.2</v>
      </c>
      <c r="I1630">
        <v>9.3000000000000007</v>
      </c>
      <c r="J1630">
        <v>0</v>
      </c>
      <c r="K1630" t="s">
        <v>23</v>
      </c>
      <c r="L1630">
        <v>7.3</v>
      </c>
      <c r="M1630">
        <v>6.2</v>
      </c>
      <c r="N1630">
        <v>6</v>
      </c>
    </row>
    <row r="1631" spans="1:14" x14ac:dyDescent="0.35">
      <c r="A1631">
        <v>1630</v>
      </c>
      <c r="B1631">
        <v>46</v>
      </c>
      <c r="C1631" t="s">
        <v>19</v>
      </c>
      <c r="D1631" t="s">
        <v>26</v>
      </c>
      <c r="E1631" t="s">
        <v>21</v>
      </c>
      <c r="F1631" t="s">
        <v>22</v>
      </c>
      <c r="G1631">
        <v>51</v>
      </c>
      <c r="H1631">
        <v>5.5</v>
      </c>
      <c r="I1631">
        <v>6.6</v>
      </c>
      <c r="J1631">
        <v>1</v>
      </c>
      <c r="K1631" t="s">
        <v>41</v>
      </c>
      <c r="L1631">
        <v>10</v>
      </c>
      <c r="M1631">
        <v>6.8</v>
      </c>
      <c r="N1631">
        <v>3.3</v>
      </c>
    </row>
    <row r="1632" spans="1:14" x14ac:dyDescent="0.35">
      <c r="A1632">
        <v>1631</v>
      </c>
      <c r="B1632">
        <v>55</v>
      </c>
      <c r="C1632" t="s">
        <v>19</v>
      </c>
      <c r="D1632" t="s">
        <v>15</v>
      </c>
      <c r="E1632" t="s">
        <v>27</v>
      </c>
      <c r="F1632" t="s">
        <v>22</v>
      </c>
      <c r="G1632">
        <v>48</v>
      </c>
      <c r="H1632">
        <v>4.8</v>
      </c>
      <c r="I1632">
        <v>5.9</v>
      </c>
      <c r="J1632">
        <v>1</v>
      </c>
      <c r="K1632" t="s">
        <v>18</v>
      </c>
      <c r="L1632">
        <v>7.4</v>
      </c>
      <c r="M1632">
        <v>2.9</v>
      </c>
      <c r="N1632">
        <v>4.3</v>
      </c>
    </row>
    <row r="1633" spans="1:14" x14ac:dyDescent="0.35">
      <c r="A1633">
        <v>1632</v>
      </c>
      <c r="B1633">
        <v>24</v>
      </c>
      <c r="C1633" t="s">
        <v>14</v>
      </c>
      <c r="D1633" t="s">
        <v>30</v>
      </c>
      <c r="E1633" t="s">
        <v>25</v>
      </c>
      <c r="F1633" t="s">
        <v>22</v>
      </c>
      <c r="G1633">
        <v>38</v>
      </c>
      <c r="H1633">
        <v>7.4</v>
      </c>
      <c r="I1633">
        <v>9.6999999999999993</v>
      </c>
      <c r="J1633">
        <v>0</v>
      </c>
      <c r="K1633" t="s">
        <v>23</v>
      </c>
      <c r="L1633">
        <v>3.6</v>
      </c>
      <c r="M1633">
        <v>3.7</v>
      </c>
      <c r="N1633">
        <v>8</v>
      </c>
    </row>
    <row r="1634" spans="1:14" x14ac:dyDescent="0.35">
      <c r="A1634">
        <v>1633</v>
      </c>
      <c r="B1634">
        <v>52</v>
      </c>
      <c r="C1634" t="s">
        <v>14</v>
      </c>
      <c r="D1634" t="s">
        <v>36</v>
      </c>
      <c r="E1634" t="s">
        <v>25</v>
      </c>
      <c r="F1634" t="s">
        <v>39</v>
      </c>
      <c r="G1634">
        <v>39</v>
      </c>
      <c r="H1634">
        <v>4.4000000000000004</v>
      </c>
      <c r="I1634">
        <v>6.2</v>
      </c>
      <c r="J1634">
        <v>1</v>
      </c>
      <c r="K1634" t="s">
        <v>35</v>
      </c>
      <c r="L1634">
        <v>5.4</v>
      </c>
      <c r="M1634">
        <v>5</v>
      </c>
      <c r="N1634">
        <v>5.4</v>
      </c>
    </row>
    <row r="1635" spans="1:14" x14ac:dyDescent="0.35">
      <c r="A1635">
        <v>1634</v>
      </c>
      <c r="B1635">
        <v>53</v>
      </c>
      <c r="C1635" t="s">
        <v>19</v>
      </c>
      <c r="D1635" t="s">
        <v>36</v>
      </c>
      <c r="E1635" t="s">
        <v>16</v>
      </c>
      <c r="F1635" t="s">
        <v>17</v>
      </c>
      <c r="G1635">
        <v>53</v>
      </c>
      <c r="H1635">
        <v>5.9</v>
      </c>
      <c r="I1635">
        <v>7.1</v>
      </c>
      <c r="J1635">
        <v>0</v>
      </c>
      <c r="K1635" t="s">
        <v>23</v>
      </c>
      <c r="L1635">
        <v>9.6999999999999993</v>
      </c>
      <c r="M1635">
        <v>5.2</v>
      </c>
      <c r="N1635">
        <v>3.7</v>
      </c>
    </row>
    <row r="1636" spans="1:14" x14ac:dyDescent="0.35">
      <c r="A1636">
        <v>1635</v>
      </c>
      <c r="B1636">
        <v>49</v>
      </c>
      <c r="C1636" t="s">
        <v>19</v>
      </c>
      <c r="D1636" t="s">
        <v>20</v>
      </c>
      <c r="E1636" t="s">
        <v>16</v>
      </c>
      <c r="F1636" t="s">
        <v>17</v>
      </c>
      <c r="G1636">
        <v>42</v>
      </c>
      <c r="H1636">
        <v>4.3</v>
      </c>
      <c r="I1636">
        <v>5.8</v>
      </c>
      <c r="J1636">
        <v>1</v>
      </c>
      <c r="K1636" t="s">
        <v>28</v>
      </c>
      <c r="L1636">
        <v>7.8</v>
      </c>
      <c r="M1636">
        <v>5</v>
      </c>
      <c r="N1636">
        <v>4</v>
      </c>
    </row>
    <row r="1637" spans="1:14" x14ac:dyDescent="0.35">
      <c r="A1637">
        <v>1636</v>
      </c>
      <c r="B1637">
        <v>27</v>
      </c>
      <c r="C1637" t="s">
        <v>14</v>
      </c>
      <c r="D1637" t="s">
        <v>37</v>
      </c>
      <c r="E1637" t="s">
        <v>16</v>
      </c>
      <c r="F1637" t="s">
        <v>22</v>
      </c>
      <c r="G1637">
        <v>41</v>
      </c>
      <c r="H1637">
        <v>6.4</v>
      </c>
      <c r="I1637">
        <v>9</v>
      </c>
      <c r="J1637">
        <v>0</v>
      </c>
      <c r="K1637" t="s">
        <v>23</v>
      </c>
      <c r="L1637">
        <v>5.2</v>
      </c>
      <c r="M1637">
        <v>4.4000000000000004</v>
      </c>
      <c r="N1637">
        <v>6.9</v>
      </c>
    </row>
    <row r="1638" spans="1:14" x14ac:dyDescent="0.35">
      <c r="A1638">
        <v>1637</v>
      </c>
      <c r="B1638">
        <v>58</v>
      </c>
      <c r="C1638" t="s">
        <v>14</v>
      </c>
      <c r="D1638" t="s">
        <v>32</v>
      </c>
      <c r="E1638" t="s">
        <v>21</v>
      </c>
      <c r="F1638" t="s">
        <v>22</v>
      </c>
      <c r="G1638">
        <v>37</v>
      </c>
      <c r="H1638">
        <v>3.3</v>
      </c>
      <c r="I1638">
        <v>4.8</v>
      </c>
      <c r="J1638">
        <v>1</v>
      </c>
      <c r="K1638" t="s">
        <v>18</v>
      </c>
      <c r="L1638">
        <v>4.7</v>
      </c>
      <c r="M1638">
        <v>2.6</v>
      </c>
      <c r="N1638">
        <v>5.0999999999999996</v>
      </c>
    </row>
    <row r="1639" spans="1:14" x14ac:dyDescent="0.35">
      <c r="A1639">
        <v>1638</v>
      </c>
      <c r="B1639">
        <v>45</v>
      </c>
      <c r="C1639" t="s">
        <v>19</v>
      </c>
      <c r="D1639" t="s">
        <v>24</v>
      </c>
      <c r="E1639" t="s">
        <v>38</v>
      </c>
      <c r="F1639" t="s">
        <v>39</v>
      </c>
      <c r="G1639">
        <v>48</v>
      </c>
      <c r="H1639">
        <v>4</v>
      </c>
      <c r="I1639">
        <v>4.7</v>
      </c>
      <c r="J1639">
        <v>1</v>
      </c>
      <c r="K1639" t="s">
        <v>28</v>
      </c>
      <c r="L1639">
        <v>8.6</v>
      </c>
      <c r="M1639">
        <v>5.4</v>
      </c>
      <c r="N1639">
        <v>3</v>
      </c>
    </row>
    <row r="1640" spans="1:14" x14ac:dyDescent="0.35">
      <c r="A1640">
        <v>1639</v>
      </c>
      <c r="B1640">
        <v>56</v>
      </c>
      <c r="C1640" t="s">
        <v>19</v>
      </c>
      <c r="D1640" t="s">
        <v>34</v>
      </c>
      <c r="E1640" t="s">
        <v>21</v>
      </c>
      <c r="F1640" t="s">
        <v>22</v>
      </c>
      <c r="G1640">
        <v>61</v>
      </c>
      <c r="H1640">
        <v>4.9000000000000004</v>
      </c>
      <c r="I1640">
        <v>4.8</v>
      </c>
      <c r="J1640">
        <v>1</v>
      </c>
      <c r="K1640" t="s">
        <v>18</v>
      </c>
      <c r="L1640">
        <v>10</v>
      </c>
      <c r="M1640">
        <v>4.2</v>
      </c>
      <c r="N1640">
        <v>2.4</v>
      </c>
    </row>
    <row r="1641" spans="1:14" x14ac:dyDescent="0.35">
      <c r="A1641">
        <v>1640</v>
      </c>
      <c r="B1641">
        <v>53</v>
      </c>
      <c r="C1641" t="s">
        <v>19</v>
      </c>
      <c r="D1641" t="s">
        <v>32</v>
      </c>
      <c r="E1641" t="s">
        <v>27</v>
      </c>
      <c r="F1641" t="s">
        <v>17</v>
      </c>
      <c r="G1641">
        <v>36</v>
      </c>
      <c r="H1641">
        <v>7.1</v>
      </c>
      <c r="I1641">
        <v>10</v>
      </c>
      <c r="J1641">
        <v>0</v>
      </c>
      <c r="K1641" t="s">
        <v>23</v>
      </c>
      <c r="L1641">
        <v>5.6</v>
      </c>
      <c r="M1641">
        <v>3.7</v>
      </c>
      <c r="N1641">
        <v>7.2</v>
      </c>
    </row>
    <row r="1642" spans="1:14" x14ac:dyDescent="0.35">
      <c r="A1642">
        <v>1641</v>
      </c>
      <c r="B1642">
        <v>26</v>
      </c>
      <c r="C1642" t="s">
        <v>14</v>
      </c>
      <c r="D1642" t="s">
        <v>32</v>
      </c>
      <c r="E1642" t="s">
        <v>31</v>
      </c>
      <c r="F1642" t="s">
        <v>22</v>
      </c>
      <c r="G1642">
        <v>45</v>
      </c>
      <c r="H1642">
        <v>5.4</v>
      </c>
      <c r="I1642">
        <v>7.1</v>
      </c>
      <c r="J1642">
        <v>1</v>
      </c>
      <c r="K1642" t="s">
        <v>18</v>
      </c>
      <c r="L1642">
        <v>7.3</v>
      </c>
      <c r="M1642">
        <v>3.7</v>
      </c>
      <c r="N1642">
        <v>4.9000000000000004</v>
      </c>
    </row>
    <row r="1643" spans="1:14" x14ac:dyDescent="0.35">
      <c r="A1643">
        <v>1642</v>
      </c>
      <c r="B1643">
        <v>59</v>
      </c>
      <c r="C1643" t="s">
        <v>14</v>
      </c>
      <c r="D1643" t="s">
        <v>33</v>
      </c>
      <c r="E1643" t="s">
        <v>38</v>
      </c>
      <c r="F1643" t="s">
        <v>22</v>
      </c>
      <c r="G1643">
        <v>56</v>
      </c>
      <c r="H1643">
        <v>7.7</v>
      </c>
      <c r="I1643">
        <v>7.4</v>
      </c>
      <c r="J1643">
        <v>0</v>
      </c>
      <c r="K1643" t="s">
        <v>23</v>
      </c>
      <c r="L1643">
        <v>9.1</v>
      </c>
      <c r="M1643">
        <v>6.1</v>
      </c>
      <c r="N1643">
        <v>4.0999999999999996</v>
      </c>
    </row>
    <row r="1644" spans="1:14" x14ac:dyDescent="0.35">
      <c r="A1644">
        <v>1643</v>
      </c>
      <c r="B1644">
        <v>47</v>
      </c>
      <c r="C1644" t="s">
        <v>19</v>
      </c>
      <c r="D1644" t="s">
        <v>32</v>
      </c>
      <c r="E1644" t="s">
        <v>25</v>
      </c>
      <c r="F1644" t="s">
        <v>17</v>
      </c>
      <c r="G1644">
        <v>44</v>
      </c>
      <c r="H1644">
        <v>8.5</v>
      </c>
      <c r="I1644">
        <v>7.4</v>
      </c>
      <c r="J1644">
        <v>0</v>
      </c>
      <c r="K1644" t="s">
        <v>23</v>
      </c>
      <c r="L1644">
        <v>8.6</v>
      </c>
      <c r="M1644">
        <v>5.7</v>
      </c>
      <c r="N1644">
        <v>4.4000000000000004</v>
      </c>
    </row>
    <row r="1645" spans="1:14" x14ac:dyDescent="0.35">
      <c r="A1645">
        <v>1644</v>
      </c>
      <c r="B1645">
        <v>58</v>
      </c>
      <c r="C1645" t="s">
        <v>14</v>
      </c>
      <c r="D1645" t="s">
        <v>33</v>
      </c>
      <c r="E1645" t="s">
        <v>25</v>
      </c>
      <c r="F1645" t="s">
        <v>22</v>
      </c>
      <c r="G1645">
        <v>48</v>
      </c>
      <c r="H1645">
        <v>5.7</v>
      </c>
      <c r="I1645">
        <v>7.3</v>
      </c>
      <c r="J1645">
        <v>1</v>
      </c>
      <c r="K1645" t="s">
        <v>18</v>
      </c>
      <c r="L1645">
        <v>10</v>
      </c>
      <c r="M1645">
        <v>6</v>
      </c>
      <c r="N1645">
        <v>3.7</v>
      </c>
    </row>
    <row r="1646" spans="1:14" x14ac:dyDescent="0.35">
      <c r="A1646">
        <v>1645</v>
      </c>
      <c r="B1646">
        <v>58</v>
      </c>
      <c r="C1646" t="s">
        <v>40</v>
      </c>
      <c r="D1646" t="s">
        <v>20</v>
      </c>
      <c r="E1646" t="s">
        <v>25</v>
      </c>
      <c r="F1646" t="s">
        <v>17</v>
      </c>
      <c r="G1646">
        <v>36</v>
      </c>
      <c r="H1646">
        <v>4</v>
      </c>
      <c r="I1646">
        <v>5.9</v>
      </c>
      <c r="J1646">
        <v>1</v>
      </c>
      <c r="K1646" t="s">
        <v>18</v>
      </c>
      <c r="L1646">
        <v>4.4000000000000004</v>
      </c>
      <c r="M1646">
        <v>3.8</v>
      </c>
      <c r="N1646">
        <v>5.8</v>
      </c>
    </row>
    <row r="1647" spans="1:14" x14ac:dyDescent="0.35">
      <c r="A1647">
        <v>1646</v>
      </c>
      <c r="B1647">
        <v>47</v>
      </c>
      <c r="C1647" t="s">
        <v>19</v>
      </c>
      <c r="D1647" t="s">
        <v>37</v>
      </c>
      <c r="E1647" t="s">
        <v>27</v>
      </c>
      <c r="F1647" t="s">
        <v>17</v>
      </c>
      <c r="G1647">
        <v>48</v>
      </c>
      <c r="H1647">
        <v>7.6</v>
      </c>
      <c r="I1647">
        <v>8.1999999999999993</v>
      </c>
      <c r="J1647">
        <v>0</v>
      </c>
      <c r="K1647" t="s">
        <v>23</v>
      </c>
      <c r="L1647">
        <v>7.5</v>
      </c>
      <c r="M1647">
        <v>5</v>
      </c>
      <c r="N1647">
        <v>5.3</v>
      </c>
    </row>
    <row r="1648" spans="1:14" x14ac:dyDescent="0.35">
      <c r="A1648">
        <v>1647</v>
      </c>
      <c r="B1648">
        <v>33</v>
      </c>
      <c r="C1648" t="s">
        <v>14</v>
      </c>
      <c r="D1648" t="s">
        <v>36</v>
      </c>
      <c r="E1648" t="s">
        <v>27</v>
      </c>
      <c r="F1648" t="s">
        <v>22</v>
      </c>
      <c r="G1648">
        <v>43</v>
      </c>
      <c r="H1648">
        <v>3.9</v>
      </c>
      <c r="I1648">
        <v>5</v>
      </c>
      <c r="J1648">
        <v>1</v>
      </c>
      <c r="K1648" t="s">
        <v>41</v>
      </c>
      <c r="L1648">
        <v>8</v>
      </c>
      <c r="M1648">
        <v>7.1</v>
      </c>
      <c r="N1648">
        <v>3.5</v>
      </c>
    </row>
    <row r="1649" spans="1:14" x14ac:dyDescent="0.35">
      <c r="A1649">
        <v>1648</v>
      </c>
      <c r="B1649">
        <v>57</v>
      </c>
      <c r="C1649" t="s">
        <v>19</v>
      </c>
      <c r="D1649" t="s">
        <v>15</v>
      </c>
      <c r="E1649" t="s">
        <v>16</v>
      </c>
      <c r="F1649" t="s">
        <v>17</v>
      </c>
      <c r="G1649">
        <v>52</v>
      </c>
      <c r="H1649">
        <v>4.8</v>
      </c>
      <c r="I1649">
        <v>5.6</v>
      </c>
      <c r="J1649">
        <v>1</v>
      </c>
      <c r="K1649" t="s">
        <v>35</v>
      </c>
      <c r="L1649">
        <v>9.5</v>
      </c>
      <c r="M1649">
        <v>6.8</v>
      </c>
      <c r="N1649">
        <v>3</v>
      </c>
    </row>
    <row r="1650" spans="1:14" x14ac:dyDescent="0.35">
      <c r="A1650">
        <v>1649</v>
      </c>
      <c r="B1650">
        <v>23</v>
      </c>
      <c r="C1650" t="s">
        <v>14</v>
      </c>
      <c r="D1650" t="s">
        <v>36</v>
      </c>
      <c r="E1650" t="s">
        <v>31</v>
      </c>
      <c r="F1650" t="s">
        <v>22</v>
      </c>
      <c r="G1650">
        <v>54</v>
      </c>
      <c r="H1650">
        <v>3.6</v>
      </c>
      <c r="I1650">
        <v>3.6</v>
      </c>
      <c r="J1650">
        <v>1</v>
      </c>
      <c r="K1650" t="s">
        <v>35</v>
      </c>
      <c r="L1650">
        <v>10</v>
      </c>
      <c r="M1650">
        <v>4.2</v>
      </c>
      <c r="N1650">
        <v>1.8</v>
      </c>
    </row>
    <row r="1651" spans="1:14" x14ac:dyDescent="0.35">
      <c r="A1651">
        <v>1650</v>
      </c>
      <c r="B1651">
        <v>61</v>
      </c>
      <c r="C1651" t="s">
        <v>19</v>
      </c>
      <c r="D1651" t="s">
        <v>30</v>
      </c>
      <c r="E1651" t="s">
        <v>16</v>
      </c>
      <c r="F1651" t="s">
        <v>22</v>
      </c>
      <c r="G1651">
        <v>65</v>
      </c>
      <c r="H1651">
        <v>7.6</v>
      </c>
      <c r="I1651">
        <v>6.5</v>
      </c>
      <c r="J1651">
        <v>1</v>
      </c>
      <c r="K1651" t="s">
        <v>35</v>
      </c>
      <c r="L1651">
        <v>10</v>
      </c>
      <c r="M1651">
        <v>4.7</v>
      </c>
      <c r="N1651">
        <v>3.3</v>
      </c>
    </row>
    <row r="1652" spans="1:14" x14ac:dyDescent="0.35">
      <c r="A1652">
        <v>1651</v>
      </c>
      <c r="B1652">
        <v>37</v>
      </c>
      <c r="C1652" t="s">
        <v>14</v>
      </c>
      <c r="D1652" t="s">
        <v>34</v>
      </c>
      <c r="E1652" t="s">
        <v>27</v>
      </c>
      <c r="F1652" t="s">
        <v>17</v>
      </c>
      <c r="G1652">
        <v>49</v>
      </c>
      <c r="H1652">
        <v>7.1</v>
      </c>
      <c r="I1652">
        <v>9</v>
      </c>
      <c r="J1652">
        <v>1</v>
      </c>
      <c r="K1652" t="s">
        <v>28</v>
      </c>
      <c r="L1652">
        <v>9.1</v>
      </c>
      <c r="M1652">
        <v>4.8</v>
      </c>
      <c r="N1652">
        <v>5</v>
      </c>
    </row>
    <row r="1653" spans="1:14" x14ac:dyDescent="0.35">
      <c r="A1653">
        <v>1652</v>
      </c>
      <c r="B1653">
        <v>63</v>
      </c>
      <c r="C1653" t="s">
        <v>14</v>
      </c>
      <c r="D1653" t="s">
        <v>37</v>
      </c>
      <c r="E1653" t="s">
        <v>21</v>
      </c>
      <c r="F1653" t="s">
        <v>22</v>
      </c>
      <c r="G1653">
        <v>47</v>
      </c>
      <c r="H1653">
        <v>8.6</v>
      </c>
      <c r="I1653">
        <v>6.9</v>
      </c>
      <c r="J1653">
        <v>0</v>
      </c>
      <c r="K1653" t="s">
        <v>23</v>
      </c>
      <c r="L1653">
        <v>7.4</v>
      </c>
      <c r="M1653">
        <v>4.2</v>
      </c>
      <c r="N1653">
        <v>4.7</v>
      </c>
    </row>
    <row r="1654" spans="1:14" x14ac:dyDescent="0.35">
      <c r="A1654">
        <v>1653</v>
      </c>
      <c r="B1654">
        <v>44</v>
      </c>
      <c r="C1654" t="s">
        <v>19</v>
      </c>
      <c r="D1654" t="s">
        <v>37</v>
      </c>
      <c r="E1654" t="s">
        <v>16</v>
      </c>
      <c r="F1654" t="s">
        <v>22</v>
      </c>
      <c r="G1654">
        <v>46</v>
      </c>
      <c r="H1654">
        <v>5.5</v>
      </c>
      <c r="I1654">
        <v>7.2</v>
      </c>
      <c r="J1654">
        <v>1</v>
      </c>
      <c r="K1654" t="s">
        <v>35</v>
      </c>
      <c r="L1654">
        <v>4.8</v>
      </c>
      <c r="M1654">
        <v>2.6</v>
      </c>
      <c r="N1654">
        <v>6.2</v>
      </c>
    </row>
    <row r="1655" spans="1:14" x14ac:dyDescent="0.35">
      <c r="A1655">
        <v>1654</v>
      </c>
      <c r="B1655">
        <v>26</v>
      </c>
      <c r="C1655" t="s">
        <v>19</v>
      </c>
      <c r="D1655" t="s">
        <v>20</v>
      </c>
      <c r="E1655" t="s">
        <v>38</v>
      </c>
      <c r="F1655" t="s">
        <v>39</v>
      </c>
      <c r="G1655">
        <v>42</v>
      </c>
      <c r="H1655">
        <v>5</v>
      </c>
      <c r="I1655">
        <v>6.7</v>
      </c>
      <c r="J1655">
        <v>0</v>
      </c>
      <c r="K1655" t="s">
        <v>23</v>
      </c>
      <c r="L1655">
        <v>7</v>
      </c>
      <c r="M1655">
        <v>5.0999999999999996</v>
      </c>
      <c r="N1655">
        <v>4.9000000000000004</v>
      </c>
    </row>
    <row r="1656" spans="1:14" x14ac:dyDescent="0.35">
      <c r="A1656">
        <v>1655</v>
      </c>
      <c r="B1656">
        <v>57</v>
      </c>
      <c r="C1656" t="s">
        <v>14</v>
      </c>
      <c r="D1656" t="s">
        <v>34</v>
      </c>
      <c r="E1656" t="s">
        <v>27</v>
      </c>
      <c r="F1656" t="s">
        <v>22</v>
      </c>
      <c r="G1656">
        <v>47</v>
      </c>
      <c r="H1656">
        <v>5.4</v>
      </c>
      <c r="I1656">
        <v>6.9</v>
      </c>
      <c r="J1656">
        <v>1</v>
      </c>
      <c r="K1656" t="s">
        <v>29</v>
      </c>
      <c r="L1656">
        <v>9</v>
      </c>
      <c r="M1656">
        <v>4.9000000000000004</v>
      </c>
      <c r="N1656">
        <v>3.9</v>
      </c>
    </row>
    <row r="1657" spans="1:14" x14ac:dyDescent="0.35">
      <c r="A1657">
        <v>1656</v>
      </c>
      <c r="B1657">
        <v>47</v>
      </c>
      <c r="C1657" t="s">
        <v>19</v>
      </c>
      <c r="D1657" t="s">
        <v>30</v>
      </c>
      <c r="E1657" t="s">
        <v>27</v>
      </c>
      <c r="F1657" t="s">
        <v>39</v>
      </c>
      <c r="G1657">
        <v>42</v>
      </c>
      <c r="H1657">
        <v>4.2</v>
      </c>
      <c r="I1657">
        <v>5.6</v>
      </c>
      <c r="J1657">
        <v>1</v>
      </c>
      <c r="K1657" t="s">
        <v>41</v>
      </c>
      <c r="L1657">
        <v>7.2</v>
      </c>
      <c r="M1657">
        <v>4.7</v>
      </c>
      <c r="N1657">
        <v>4.2</v>
      </c>
    </row>
    <row r="1658" spans="1:14" x14ac:dyDescent="0.35">
      <c r="A1658">
        <v>1657</v>
      </c>
      <c r="B1658">
        <v>24</v>
      </c>
      <c r="C1658" t="s">
        <v>14</v>
      </c>
      <c r="D1658" t="s">
        <v>30</v>
      </c>
      <c r="E1658" t="s">
        <v>21</v>
      </c>
      <c r="F1658" t="s">
        <v>39</v>
      </c>
      <c r="G1658">
        <v>46</v>
      </c>
      <c r="H1658">
        <v>8.3000000000000007</v>
      </c>
      <c r="I1658">
        <v>7.4</v>
      </c>
      <c r="J1658">
        <v>0</v>
      </c>
      <c r="K1658" t="s">
        <v>23</v>
      </c>
      <c r="L1658">
        <v>6.6</v>
      </c>
      <c r="M1658">
        <v>2.2000000000000002</v>
      </c>
      <c r="N1658">
        <v>5.4</v>
      </c>
    </row>
    <row r="1659" spans="1:14" x14ac:dyDescent="0.35">
      <c r="A1659">
        <v>1658</v>
      </c>
      <c r="B1659">
        <v>22</v>
      </c>
      <c r="C1659" t="s">
        <v>14</v>
      </c>
      <c r="D1659" t="s">
        <v>15</v>
      </c>
      <c r="E1659" t="s">
        <v>21</v>
      </c>
      <c r="F1659" t="s">
        <v>22</v>
      </c>
      <c r="G1659">
        <v>55</v>
      </c>
      <c r="H1659">
        <v>9</v>
      </c>
      <c r="I1659">
        <v>5.5</v>
      </c>
      <c r="J1659">
        <v>0</v>
      </c>
      <c r="K1659" t="s">
        <v>23</v>
      </c>
      <c r="L1659">
        <v>9.1</v>
      </c>
      <c r="M1659">
        <v>3.2</v>
      </c>
      <c r="N1659">
        <v>3.2</v>
      </c>
    </row>
    <row r="1660" spans="1:14" x14ac:dyDescent="0.35">
      <c r="A1660">
        <v>1659</v>
      </c>
      <c r="B1660">
        <v>63</v>
      </c>
      <c r="C1660" t="s">
        <v>14</v>
      </c>
      <c r="D1660" t="s">
        <v>24</v>
      </c>
      <c r="E1660" t="s">
        <v>21</v>
      </c>
      <c r="F1660" t="s">
        <v>22</v>
      </c>
      <c r="G1660">
        <v>36</v>
      </c>
      <c r="H1660">
        <v>5.0999999999999996</v>
      </c>
      <c r="I1660">
        <v>7.6</v>
      </c>
      <c r="J1660">
        <v>0</v>
      </c>
      <c r="K1660" t="s">
        <v>23</v>
      </c>
      <c r="L1660">
        <v>8.9</v>
      </c>
      <c r="M1660">
        <v>4.3</v>
      </c>
      <c r="N1660">
        <v>4.3</v>
      </c>
    </row>
    <row r="1661" spans="1:14" x14ac:dyDescent="0.35">
      <c r="A1661">
        <v>1660</v>
      </c>
      <c r="B1661">
        <v>50</v>
      </c>
      <c r="C1661" t="s">
        <v>14</v>
      </c>
      <c r="D1661" t="s">
        <v>36</v>
      </c>
      <c r="E1661" t="s">
        <v>31</v>
      </c>
      <c r="F1661" t="s">
        <v>22</v>
      </c>
      <c r="G1661">
        <v>54</v>
      </c>
      <c r="H1661">
        <v>7.1</v>
      </c>
      <c r="I1661">
        <v>8.5</v>
      </c>
      <c r="J1661">
        <v>0</v>
      </c>
      <c r="K1661" t="s">
        <v>23</v>
      </c>
      <c r="L1661">
        <v>10</v>
      </c>
      <c r="M1661">
        <v>6.1</v>
      </c>
      <c r="N1661">
        <v>4.2</v>
      </c>
    </row>
    <row r="1662" spans="1:14" x14ac:dyDescent="0.35">
      <c r="A1662">
        <v>1661</v>
      </c>
      <c r="B1662">
        <v>61</v>
      </c>
      <c r="C1662" t="s">
        <v>14</v>
      </c>
      <c r="D1662" t="s">
        <v>32</v>
      </c>
      <c r="E1662" t="s">
        <v>38</v>
      </c>
      <c r="F1662" t="s">
        <v>22</v>
      </c>
      <c r="G1662">
        <v>55</v>
      </c>
      <c r="H1662">
        <v>6</v>
      </c>
      <c r="I1662">
        <v>7</v>
      </c>
      <c r="J1662">
        <v>1</v>
      </c>
      <c r="K1662" t="s">
        <v>18</v>
      </c>
      <c r="L1662">
        <v>6.5</v>
      </c>
      <c r="M1662">
        <v>4.7</v>
      </c>
      <c r="N1662">
        <v>5.2</v>
      </c>
    </row>
    <row r="1663" spans="1:14" x14ac:dyDescent="0.35">
      <c r="A1663">
        <v>1662</v>
      </c>
      <c r="B1663">
        <v>39</v>
      </c>
      <c r="C1663" t="s">
        <v>14</v>
      </c>
      <c r="D1663" t="s">
        <v>34</v>
      </c>
      <c r="E1663" t="s">
        <v>27</v>
      </c>
      <c r="F1663" t="s">
        <v>39</v>
      </c>
      <c r="G1663">
        <v>44</v>
      </c>
      <c r="H1663">
        <v>6.9</v>
      </c>
      <c r="I1663">
        <v>9.4</v>
      </c>
      <c r="J1663">
        <v>1</v>
      </c>
      <c r="K1663" t="s">
        <v>35</v>
      </c>
      <c r="L1663">
        <v>6.4</v>
      </c>
      <c r="M1663">
        <v>5.3</v>
      </c>
      <c r="N1663">
        <v>6.5</v>
      </c>
    </row>
    <row r="1664" spans="1:14" x14ac:dyDescent="0.35">
      <c r="A1664">
        <v>1663</v>
      </c>
      <c r="B1664">
        <v>38</v>
      </c>
      <c r="C1664" t="s">
        <v>14</v>
      </c>
      <c r="D1664" t="s">
        <v>30</v>
      </c>
      <c r="E1664" t="s">
        <v>21</v>
      </c>
      <c r="F1664" t="s">
        <v>17</v>
      </c>
      <c r="G1664">
        <v>30</v>
      </c>
      <c r="H1664">
        <v>7.8</v>
      </c>
      <c r="I1664">
        <v>9.8000000000000007</v>
      </c>
      <c r="J1664">
        <v>0</v>
      </c>
      <c r="K1664" t="s">
        <v>23</v>
      </c>
      <c r="L1664">
        <v>3.4</v>
      </c>
      <c r="M1664">
        <v>2.2999999999999998</v>
      </c>
      <c r="N1664">
        <v>8.1999999999999993</v>
      </c>
    </row>
    <row r="1665" spans="1:14" x14ac:dyDescent="0.35">
      <c r="A1665">
        <v>1664</v>
      </c>
      <c r="B1665">
        <v>30</v>
      </c>
      <c r="C1665" t="s">
        <v>14</v>
      </c>
      <c r="D1665" t="s">
        <v>30</v>
      </c>
      <c r="E1665" t="s">
        <v>31</v>
      </c>
      <c r="F1665" t="s">
        <v>22</v>
      </c>
      <c r="G1665">
        <v>40</v>
      </c>
      <c r="H1665">
        <v>4.5</v>
      </c>
      <c r="I1665">
        <v>6.2</v>
      </c>
      <c r="J1665">
        <v>1</v>
      </c>
      <c r="K1665" t="s">
        <v>18</v>
      </c>
      <c r="L1665">
        <v>4.4000000000000004</v>
      </c>
      <c r="M1665">
        <v>4.3</v>
      </c>
      <c r="N1665">
        <v>5.9</v>
      </c>
    </row>
    <row r="1666" spans="1:14" x14ac:dyDescent="0.35">
      <c r="A1666">
        <v>1665</v>
      </c>
      <c r="B1666">
        <v>59</v>
      </c>
      <c r="C1666" t="s">
        <v>14</v>
      </c>
      <c r="D1666" t="s">
        <v>24</v>
      </c>
      <c r="E1666" t="s">
        <v>25</v>
      </c>
      <c r="F1666" t="s">
        <v>17</v>
      </c>
      <c r="G1666">
        <v>55</v>
      </c>
      <c r="H1666">
        <v>5.5</v>
      </c>
      <c r="I1666">
        <v>6.2</v>
      </c>
      <c r="J1666">
        <v>1</v>
      </c>
      <c r="K1666" t="s">
        <v>41</v>
      </c>
      <c r="L1666">
        <v>9.8000000000000007</v>
      </c>
      <c r="M1666">
        <v>7.1</v>
      </c>
      <c r="N1666">
        <v>3.2</v>
      </c>
    </row>
    <row r="1667" spans="1:14" x14ac:dyDescent="0.35">
      <c r="A1667">
        <v>1666</v>
      </c>
      <c r="B1667">
        <v>22</v>
      </c>
      <c r="C1667" t="s">
        <v>19</v>
      </c>
      <c r="D1667" t="s">
        <v>37</v>
      </c>
      <c r="E1667" t="s">
        <v>38</v>
      </c>
      <c r="F1667" t="s">
        <v>39</v>
      </c>
      <c r="G1667">
        <v>44</v>
      </c>
      <c r="H1667">
        <v>8</v>
      </c>
      <c r="I1667">
        <v>8.1</v>
      </c>
      <c r="J1667">
        <v>0</v>
      </c>
      <c r="K1667" t="s">
        <v>23</v>
      </c>
      <c r="L1667">
        <v>6.5</v>
      </c>
      <c r="M1667">
        <v>5.3</v>
      </c>
      <c r="N1667">
        <v>5.8</v>
      </c>
    </row>
    <row r="1668" spans="1:14" x14ac:dyDescent="0.35">
      <c r="A1668">
        <v>1667</v>
      </c>
      <c r="B1668">
        <v>42</v>
      </c>
      <c r="C1668" t="s">
        <v>14</v>
      </c>
      <c r="D1668" t="s">
        <v>30</v>
      </c>
      <c r="E1668" t="s">
        <v>25</v>
      </c>
      <c r="F1668" t="s">
        <v>22</v>
      </c>
      <c r="G1668">
        <v>37</v>
      </c>
      <c r="H1668">
        <v>7</v>
      </c>
      <c r="I1668">
        <v>10</v>
      </c>
      <c r="J1668">
        <v>0</v>
      </c>
      <c r="K1668" t="s">
        <v>23</v>
      </c>
      <c r="L1668">
        <v>5.8</v>
      </c>
      <c r="M1668">
        <v>2.4</v>
      </c>
      <c r="N1668">
        <v>7.1</v>
      </c>
    </row>
    <row r="1669" spans="1:14" x14ac:dyDescent="0.35">
      <c r="A1669">
        <v>1668</v>
      </c>
      <c r="B1669">
        <v>26</v>
      </c>
      <c r="C1669" t="s">
        <v>19</v>
      </c>
      <c r="D1669" t="s">
        <v>15</v>
      </c>
      <c r="E1669" t="s">
        <v>25</v>
      </c>
      <c r="F1669" t="s">
        <v>17</v>
      </c>
      <c r="G1669">
        <v>40</v>
      </c>
      <c r="H1669">
        <v>6.7</v>
      </c>
      <c r="I1669">
        <v>9.5</v>
      </c>
      <c r="J1669">
        <v>0</v>
      </c>
      <c r="K1669" t="s">
        <v>23</v>
      </c>
      <c r="L1669">
        <v>5.8</v>
      </c>
      <c r="M1669">
        <v>5.3</v>
      </c>
      <c r="N1669">
        <v>6.9</v>
      </c>
    </row>
    <row r="1670" spans="1:14" x14ac:dyDescent="0.35">
      <c r="A1670">
        <v>1669</v>
      </c>
      <c r="B1670">
        <v>42</v>
      </c>
      <c r="C1670" t="s">
        <v>19</v>
      </c>
      <c r="D1670" t="s">
        <v>30</v>
      </c>
      <c r="E1670" t="s">
        <v>27</v>
      </c>
      <c r="F1670" t="s">
        <v>17</v>
      </c>
      <c r="G1670">
        <v>51</v>
      </c>
      <c r="H1670">
        <v>7</v>
      </c>
      <c r="I1670">
        <v>8.8000000000000007</v>
      </c>
      <c r="J1670">
        <v>0</v>
      </c>
      <c r="K1670" t="s">
        <v>23</v>
      </c>
      <c r="L1670">
        <v>7.9</v>
      </c>
      <c r="M1670">
        <v>5</v>
      </c>
      <c r="N1670">
        <v>5.4</v>
      </c>
    </row>
    <row r="1671" spans="1:14" x14ac:dyDescent="0.35">
      <c r="A1671">
        <v>1670</v>
      </c>
      <c r="B1671">
        <v>26</v>
      </c>
      <c r="C1671" t="s">
        <v>19</v>
      </c>
      <c r="D1671" t="s">
        <v>30</v>
      </c>
      <c r="E1671" t="s">
        <v>31</v>
      </c>
      <c r="F1671" t="s">
        <v>22</v>
      </c>
      <c r="G1671">
        <v>49</v>
      </c>
      <c r="H1671">
        <v>7.1</v>
      </c>
      <c r="I1671">
        <v>8.9</v>
      </c>
      <c r="J1671">
        <v>0</v>
      </c>
      <c r="K1671" t="s">
        <v>23</v>
      </c>
      <c r="L1671">
        <v>8</v>
      </c>
      <c r="M1671">
        <v>5.2</v>
      </c>
      <c r="N1671">
        <v>5.5</v>
      </c>
    </row>
    <row r="1672" spans="1:14" x14ac:dyDescent="0.35">
      <c r="A1672">
        <v>1671</v>
      </c>
      <c r="B1672">
        <v>53</v>
      </c>
      <c r="C1672" t="s">
        <v>19</v>
      </c>
      <c r="D1672" t="s">
        <v>24</v>
      </c>
      <c r="E1672" t="s">
        <v>31</v>
      </c>
      <c r="F1672" t="s">
        <v>22</v>
      </c>
      <c r="G1672">
        <v>43</v>
      </c>
      <c r="H1672">
        <v>7.9</v>
      </c>
      <c r="I1672">
        <v>8.3000000000000007</v>
      </c>
      <c r="J1672">
        <v>0</v>
      </c>
      <c r="K1672" t="s">
        <v>23</v>
      </c>
      <c r="L1672">
        <v>8.3000000000000007</v>
      </c>
      <c r="M1672">
        <v>7.8</v>
      </c>
      <c r="N1672">
        <v>5</v>
      </c>
    </row>
    <row r="1673" spans="1:14" x14ac:dyDescent="0.35">
      <c r="A1673">
        <v>1672</v>
      </c>
      <c r="B1673">
        <v>61</v>
      </c>
      <c r="C1673" t="s">
        <v>19</v>
      </c>
      <c r="D1673" t="s">
        <v>15</v>
      </c>
      <c r="E1673" t="s">
        <v>25</v>
      </c>
      <c r="F1673" t="s">
        <v>17</v>
      </c>
      <c r="G1673">
        <v>42</v>
      </c>
      <c r="H1673">
        <v>7.3</v>
      </c>
      <c r="I1673">
        <v>9.3000000000000007</v>
      </c>
      <c r="J1673">
        <v>0</v>
      </c>
      <c r="K1673" t="s">
        <v>23</v>
      </c>
      <c r="L1673">
        <v>6.8</v>
      </c>
      <c r="M1673">
        <v>4.5999999999999996</v>
      </c>
      <c r="N1673">
        <v>6.2</v>
      </c>
    </row>
    <row r="1674" spans="1:14" x14ac:dyDescent="0.35">
      <c r="A1674">
        <v>1673</v>
      </c>
      <c r="B1674">
        <v>38</v>
      </c>
      <c r="C1674" t="s">
        <v>14</v>
      </c>
      <c r="D1674" t="s">
        <v>26</v>
      </c>
      <c r="E1674" t="s">
        <v>38</v>
      </c>
      <c r="F1674" t="s">
        <v>22</v>
      </c>
      <c r="G1674">
        <v>41</v>
      </c>
      <c r="H1674">
        <v>6.1</v>
      </c>
      <c r="I1674">
        <v>8.6</v>
      </c>
      <c r="J1674">
        <v>0</v>
      </c>
      <c r="K1674" t="s">
        <v>23</v>
      </c>
      <c r="L1674">
        <v>6.2</v>
      </c>
      <c r="M1674">
        <v>4.8</v>
      </c>
      <c r="N1674">
        <v>6.2</v>
      </c>
    </row>
    <row r="1675" spans="1:14" x14ac:dyDescent="0.35">
      <c r="A1675">
        <v>1674</v>
      </c>
      <c r="B1675">
        <v>28</v>
      </c>
      <c r="C1675" t="s">
        <v>19</v>
      </c>
      <c r="D1675" t="s">
        <v>33</v>
      </c>
      <c r="E1675" t="s">
        <v>16</v>
      </c>
      <c r="F1675" t="s">
        <v>22</v>
      </c>
      <c r="G1675">
        <v>37</v>
      </c>
      <c r="H1675">
        <v>6.7</v>
      </c>
      <c r="I1675">
        <v>9.9</v>
      </c>
      <c r="J1675">
        <v>0</v>
      </c>
      <c r="K1675" t="s">
        <v>23</v>
      </c>
      <c r="L1675">
        <v>6</v>
      </c>
      <c r="M1675">
        <v>4.0999999999999996</v>
      </c>
      <c r="N1675">
        <v>6.9</v>
      </c>
    </row>
    <row r="1676" spans="1:14" x14ac:dyDescent="0.35">
      <c r="A1676">
        <v>1675</v>
      </c>
      <c r="B1676">
        <v>37</v>
      </c>
      <c r="C1676" t="s">
        <v>19</v>
      </c>
      <c r="D1676" t="s">
        <v>24</v>
      </c>
      <c r="E1676" t="s">
        <v>25</v>
      </c>
      <c r="F1676" t="s">
        <v>17</v>
      </c>
      <c r="G1676">
        <v>57</v>
      </c>
      <c r="H1676">
        <v>6.1</v>
      </c>
      <c r="I1676">
        <v>6.9</v>
      </c>
      <c r="J1676">
        <v>0</v>
      </c>
      <c r="K1676" t="s">
        <v>23</v>
      </c>
      <c r="L1676">
        <v>10</v>
      </c>
      <c r="M1676">
        <v>5</v>
      </c>
      <c r="N1676">
        <v>3.5</v>
      </c>
    </row>
    <row r="1677" spans="1:14" x14ac:dyDescent="0.35">
      <c r="A1677">
        <v>1676</v>
      </c>
      <c r="B1677">
        <v>60</v>
      </c>
      <c r="C1677" t="s">
        <v>19</v>
      </c>
      <c r="D1677" t="s">
        <v>37</v>
      </c>
      <c r="E1677" t="s">
        <v>27</v>
      </c>
      <c r="F1677" t="s">
        <v>17</v>
      </c>
      <c r="G1677">
        <v>42</v>
      </c>
      <c r="H1677">
        <v>5.0999999999999996</v>
      </c>
      <c r="I1677">
        <v>6.9</v>
      </c>
      <c r="J1677">
        <v>1</v>
      </c>
      <c r="K1677" t="s">
        <v>18</v>
      </c>
      <c r="L1677">
        <v>5.0999999999999996</v>
      </c>
      <c r="M1677">
        <v>4.0999999999999996</v>
      </c>
      <c r="N1677">
        <v>5.9</v>
      </c>
    </row>
    <row r="1678" spans="1:14" x14ac:dyDescent="0.35">
      <c r="A1678">
        <v>1677</v>
      </c>
      <c r="B1678">
        <v>64</v>
      </c>
      <c r="C1678" t="s">
        <v>19</v>
      </c>
      <c r="D1678" t="s">
        <v>37</v>
      </c>
      <c r="E1678" t="s">
        <v>25</v>
      </c>
      <c r="F1678" t="s">
        <v>22</v>
      </c>
      <c r="G1678">
        <v>54</v>
      </c>
      <c r="H1678">
        <v>6.1</v>
      </c>
      <c r="I1678">
        <v>7.3</v>
      </c>
      <c r="J1678">
        <v>0</v>
      </c>
      <c r="K1678" t="s">
        <v>23</v>
      </c>
      <c r="L1678">
        <v>10</v>
      </c>
      <c r="M1678">
        <v>4.8</v>
      </c>
      <c r="N1678">
        <v>3.6</v>
      </c>
    </row>
    <row r="1679" spans="1:14" x14ac:dyDescent="0.35">
      <c r="A1679">
        <v>1678</v>
      </c>
      <c r="B1679">
        <v>61</v>
      </c>
      <c r="C1679" t="s">
        <v>14</v>
      </c>
      <c r="D1679" t="s">
        <v>34</v>
      </c>
      <c r="E1679" t="s">
        <v>38</v>
      </c>
      <c r="F1679" t="s">
        <v>22</v>
      </c>
      <c r="G1679">
        <v>57</v>
      </c>
      <c r="H1679">
        <v>6</v>
      </c>
      <c r="I1679">
        <v>6.8</v>
      </c>
      <c r="J1679">
        <v>1</v>
      </c>
      <c r="K1679" t="s">
        <v>35</v>
      </c>
      <c r="L1679">
        <v>9.6</v>
      </c>
      <c r="M1679">
        <v>5.4</v>
      </c>
      <c r="N1679">
        <v>3.6</v>
      </c>
    </row>
    <row r="1680" spans="1:14" x14ac:dyDescent="0.35">
      <c r="A1680">
        <v>1679</v>
      </c>
      <c r="B1680">
        <v>44</v>
      </c>
      <c r="C1680" t="s">
        <v>19</v>
      </c>
      <c r="D1680" t="s">
        <v>24</v>
      </c>
      <c r="E1680" t="s">
        <v>38</v>
      </c>
      <c r="F1680" t="s">
        <v>22</v>
      </c>
      <c r="G1680">
        <v>52</v>
      </c>
      <c r="H1680">
        <v>3.7</v>
      </c>
      <c r="I1680">
        <v>3.8</v>
      </c>
      <c r="J1680">
        <v>1</v>
      </c>
      <c r="K1680" t="s">
        <v>41</v>
      </c>
      <c r="L1680">
        <v>8.6999999999999993</v>
      </c>
      <c r="M1680">
        <v>4.5999999999999996</v>
      </c>
      <c r="N1680">
        <v>2.5</v>
      </c>
    </row>
    <row r="1681" spans="1:14" x14ac:dyDescent="0.35">
      <c r="A1681">
        <v>1680</v>
      </c>
      <c r="B1681">
        <v>33</v>
      </c>
      <c r="C1681" t="s">
        <v>19</v>
      </c>
      <c r="D1681" t="s">
        <v>20</v>
      </c>
      <c r="E1681" t="s">
        <v>25</v>
      </c>
      <c r="F1681" t="s">
        <v>22</v>
      </c>
      <c r="G1681">
        <v>41</v>
      </c>
      <c r="H1681">
        <v>7.4</v>
      </c>
      <c r="I1681">
        <v>9.4</v>
      </c>
      <c r="J1681">
        <v>0</v>
      </c>
      <c r="K1681" t="s">
        <v>23</v>
      </c>
      <c r="L1681">
        <v>4.2</v>
      </c>
      <c r="M1681">
        <v>0.9</v>
      </c>
      <c r="N1681">
        <v>7.6</v>
      </c>
    </row>
    <row r="1682" spans="1:14" x14ac:dyDescent="0.35">
      <c r="A1682">
        <v>1681</v>
      </c>
      <c r="B1682">
        <v>63</v>
      </c>
      <c r="C1682" t="s">
        <v>14</v>
      </c>
      <c r="D1682" t="s">
        <v>24</v>
      </c>
      <c r="E1682" t="s">
        <v>31</v>
      </c>
      <c r="F1682" t="s">
        <v>22</v>
      </c>
      <c r="G1682">
        <v>48</v>
      </c>
      <c r="H1682">
        <v>7.6</v>
      </c>
      <c r="I1682">
        <v>8.3000000000000007</v>
      </c>
      <c r="J1682">
        <v>0</v>
      </c>
      <c r="K1682" t="s">
        <v>23</v>
      </c>
      <c r="L1682">
        <v>9.5</v>
      </c>
      <c r="M1682">
        <v>4.5999999999999996</v>
      </c>
      <c r="N1682">
        <v>4.4000000000000004</v>
      </c>
    </row>
    <row r="1683" spans="1:14" x14ac:dyDescent="0.35">
      <c r="A1683">
        <v>1682</v>
      </c>
      <c r="B1683">
        <v>44</v>
      </c>
      <c r="C1683" t="s">
        <v>14</v>
      </c>
      <c r="D1683" t="s">
        <v>26</v>
      </c>
      <c r="E1683" t="s">
        <v>25</v>
      </c>
      <c r="F1683" t="s">
        <v>22</v>
      </c>
      <c r="G1683">
        <v>44</v>
      </c>
      <c r="H1683">
        <v>7</v>
      </c>
      <c r="I1683">
        <v>9.6</v>
      </c>
      <c r="J1683">
        <v>1</v>
      </c>
      <c r="K1683" t="s">
        <v>18</v>
      </c>
      <c r="L1683">
        <v>7.4</v>
      </c>
      <c r="M1683">
        <v>5.6</v>
      </c>
      <c r="N1683">
        <v>6.1</v>
      </c>
    </row>
    <row r="1684" spans="1:14" x14ac:dyDescent="0.35">
      <c r="A1684">
        <v>1683</v>
      </c>
      <c r="B1684">
        <v>38</v>
      </c>
      <c r="C1684" t="s">
        <v>19</v>
      </c>
      <c r="D1684" t="s">
        <v>30</v>
      </c>
      <c r="E1684" t="s">
        <v>21</v>
      </c>
      <c r="F1684" t="s">
        <v>22</v>
      </c>
      <c r="G1684">
        <v>37</v>
      </c>
      <c r="H1684">
        <v>7.5</v>
      </c>
      <c r="I1684">
        <v>9.5</v>
      </c>
      <c r="J1684">
        <v>0</v>
      </c>
      <c r="K1684" t="s">
        <v>23</v>
      </c>
      <c r="L1684">
        <v>5.9</v>
      </c>
      <c r="M1684">
        <v>4.5999999999999996</v>
      </c>
      <c r="N1684">
        <v>6.8</v>
      </c>
    </row>
    <row r="1685" spans="1:14" x14ac:dyDescent="0.35">
      <c r="A1685">
        <v>1684</v>
      </c>
      <c r="B1685">
        <v>58</v>
      </c>
      <c r="C1685" t="s">
        <v>19</v>
      </c>
      <c r="D1685" t="s">
        <v>24</v>
      </c>
      <c r="E1685" t="s">
        <v>21</v>
      </c>
      <c r="F1685" t="s">
        <v>22</v>
      </c>
      <c r="G1685">
        <v>47</v>
      </c>
      <c r="H1685">
        <v>5.9</v>
      </c>
      <c r="I1685">
        <v>7.7</v>
      </c>
      <c r="J1685">
        <v>0</v>
      </c>
      <c r="K1685" t="s">
        <v>23</v>
      </c>
      <c r="L1685">
        <v>9.1999999999999993</v>
      </c>
      <c r="M1685">
        <v>4.8</v>
      </c>
      <c r="N1685">
        <v>4.2</v>
      </c>
    </row>
    <row r="1686" spans="1:14" x14ac:dyDescent="0.35">
      <c r="A1686">
        <v>1685</v>
      </c>
      <c r="B1686">
        <v>34</v>
      </c>
      <c r="C1686" t="s">
        <v>19</v>
      </c>
      <c r="D1686" t="s">
        <v>20</v>
      </c>
      <c r="E1686" t="s">
        <v>16</v>
      </c>
      <c r="F1686" t="s">
        <v>22</v>
      </c>
      <c r="G1686">
        <v>35</v>
      </c>
      <c r="H1686">
        <v>5.4</v>
      </c>
      <c r="I1686">
        <v>8.1</v>
      </c>
      <c r="J1686">
        <v>1</v>
      </c>
      <c r="K1686" t="s">
        <v>28</v>
      </c>
      <c r="L1686">
        <v>6.2</v>
      </c>
      <c r="M1686">
        <v>4.2</v>
      </c>
      <c r="N1686">
        <v>6</v>
      </c>
    </row>
    <row r="1687" spans="1:14" x14ac:dyDescent="0.35">
      <c r="A1687">
        <v>1686</v>
      </c>
      <c r="B1687">
        <v>35</v>
      </c>
      <c r="C1687" t="s">
        <v>19</v>
      </c>
      <c r="D1687" t="s">
        <v>32</v>
      </c>
      <c r="E1687" t="s">
        <v>27</v>
      </c>
      <c r="F1687" t="s">
        <v>22</v>
      </c>
      <c r="G1687">
        <v>54</v>
      </c>
      <c r="H1687">
        <v>7.6</v>
      </c>
      <c r="I1687">
        <v>7.7</v>
      </c>
      <c r="J1687">
        <v>1</v>
      </c>
      <c r="K1687" t="s">
        <v>29</v>
      </c>
      <c r="L1687">
        <v>8.6999999999999993</v>
      </c>
      <c r="M1687">
        <v>3.9</v>
      </c>
      <c r="N1687">
        <v>4.5</v>
      </c>
    </row>
    <row r="1688" spans="1:14" x14ac:dyDescent="0.35">
      <c r="A1688">
        <v>1687</v>
      </c>
      <c r="B1688">
        <v>46</v>
      </c>
      <c r="C1688" t="s">
        <v>14</v>
      </c>
      <c r="D1688" t="s">
        <v>20</v>
      </c>
      <c r="E1688" t="s">
        <v>27</v>
      </c>
      <c r="F1688" t="s">
        <v>22</v>
      </c>
      <c r="G1688">
        <v>41</v>
      </c>
      <c r="H1688">
        <v>4.5999999999999996</v>
      </c>
      <c r="I1688">
        <v>6.3</v>
      </c>
      <c r="J1688">
        <v>1</v>
      </c>
      <c r="K1688" t="s">
        <v>18</v>
      </c>
      <c r="L1688">
        <v>6.5</v>
      </c>
      <c r="M1688">
        <v>3.3</v>
      </c>
      <c r="N1688">
        <v>4.9000000000000004</v>
      </c>
    </row>
    <row r="1689" spans="1:14" x14ac:dyDescent="0.35">
      <c r="A1689">
        <v>1688</v>
      </c>
      <c r="B1689">
        <v>59</v>
      </c>
      <c r="C1689" t="s">
        <v>14</v>
      </c>
      <c r="D1689" t="s">
        <v>37</v>
      </c>
      <c r="E1689" t="s">
        <v>31</v>
      </c>
      <c r="F1689" t="s">
        <v>22</v>
      </c>
      <c r="G1689">
        <v>46</v>
      </c>
      <c r="H1689">
        <v>4.5999999999999996</v>
      </c>
      <c r="I1689">
        <v>5.7</v>
      </c>
      <c r="J1689">
        <v>1</v>
      </c>
      <c r="K1689" t="s">
        <v>18</v>
      </c>
      <c r="L1689">
        <v>7.6</v>
      </c>
      <c r="M1689">
        <v>4.5</v>
      </c>
      <c r="N1689">
        <v>4.0999999999999996</v>
      </c>
    </row>
    <row r="1690" spans="1:14" x14ac:dyDescent="0.35">
      <c r="A1690">
        <v>1689</v>
      </c>
      <c r="B1690">
        <v>29</v>
      </c>
      <c r="C1690" t="s">
        <v>14</v>
      </c>
      <c r="D1690" t="s">
        <v>26</v>
      </c>
      <c r="E1690" t="s">
        <v>27</v>
      </c>
      <c r="F1690" t="s">
        <v>39</v>
      </c>
      <c r="G1690">
        <v>47</v>
      </c>
      <c r="H1690">
        <v>6.9</v>
      </c>
      <c r="I1690">
        <v>9.1</v>
      </c>
      <c r="J1690">
        <v>1</v>
      </c>
      <c r="K1690" t="s">
        <v>18</v>
      </c>
      <c r="L1690">
        <v>7.7</v>
      </c>
      <c r="M1690">
        <v>4.3</v>
      </c>
      <c r="N1690">
        <v>5.7</v>
      </c>
    </row>
    <row r="1691" spans="1:14" x14ac:dyDescent="0.35">
      <c r="A1691">
        <v>1690</v>
      </c>
      <c r="B1691">
        <v>23</v>
      </c>
      <c r="C1691" t="s">
        <v>14</v>
      </c>
      <c r="D1691" t="s">
        <v>30</v>
      </c>
      <c r="E1691" t="s">
        <v>16</v>
      </c>
      <c r="F1691" t="s">
        <v>22</v>
      </c>
      <c r="G1691">
        <v>42</v>
      </c>
      <c r="H1691">
        <v>6.8</v>
      </c>
      <c r="I1691">
        <v>9.5</v>
      </c>
      <c r="J1691">
        <v>0</v>
      </c>
      <c r="K1691" t="s">
        <v>23</v>
      </c>
      <c r="L1691">
        <v>5.5</v>
      </c>
      <c r="M1691">
        <v>2.9</v>
      </c>
      <c r="N1691">
        <v>7</v>
      </c>
    </row>
    <row r="1692" spans="1:14" x14ac:dyDescent="0.35">
      <c r="A1692">
        <v>1691</v>
      </c>
      <c r="B1692">
        <v>38</v>
      </c>
      <c r="C1692" t="s">
        <v>14</v>
      </c>
      <c r="D1692" t="s">
        <v>20</v>
      </c>
      <c r="E1692" t="s">
        <v>21</v>
      </c>
      <c r="F1692" t="s">
        <v>17</v>
      </c>
      <c r="G1692">
        <v>49</v>
      </c>
      <c r="H1692">
        <v>7.6</v>
      </c>
      <c r="I1692">
        <v>8.1999999999999993</v>
      </c>
      <c r="J1692">
        <v>0</v>
      </c>
      <c r="K1692" t="s">
        <v>23</v>
      </c>
      <c r="L1692">
        <v>10</v>
      </c>
      <c r="M1692">
        <v>5.3</v>
      </c>
      <c r="N1692">
        <v>4.0999999999999996</v>
      </c>
    </row>
    <row r="1693" spans="1:14" x14ac:dyDescent="0.35">
      <c r="A1693">
        <v>1692</v>
      </c>
      <c r="B1693">
        <v>47</v>
      </c>
      <c r="C1693" t="s">
        <v>14</v>
      </c>
      <c r="D1693" t="s">
        <v>26</v>
      </c>
      <c r="E1693" t="s">
        <v>31</v>
      </c>
      <c r="F1693" t="s">
        <v>39</v>
      </c>
      <c r="G1693">
        <v>41</v>
      </c>
      <c r="H1693">
        <v>3.6</v>
      </c>
      <c r="I1693">
        <v>4.9000000000000004</v>
      </c>
      <c r="J1693">
        <v>1</v>
      </c>
      <c r="K1693" t="s">
        <v>35</v>
      </c>
      <c r="L1693">
        <v>8</v>
      </c>
      <c r="M1693">
        <v>3.3</v>
      </c>
      <c r="N1693">
        <v>3.4</v>
      </c>
    </row>
    <row r="1694" spans="1:14" x14ac:dyDescent="0.35">
      <c r="A1694">
        <v>1693</v>
      </c>
      <c r="B1694">
        <v>40</v>
      </c>
      <c r="C1694" t="s">
        <v>19</v>
      </c>
      <c r="D1694" t="s">
        <v>32</v>
      </c>
      <c r="E1694" t="s">
        <v>38</v>
      </c>
      <c r="F1694" t="s">
        <v>22</v>
      </c>
      <c r="G1694">
        <v>51</v>
      </c>
      <c r="H1694">
        <v>6.1</v>
      </c>
      <c r="I1694">
        <v>7.5</v>
      </c>
      <c r="J1694">
        <v>1</v>
      </c>
      <c r="K1694" t="s">
        <v>28</v>
      </c>
      <c r="L1694">
        <v>9.6999999999999993</v>
      </c>
      <c r="M1694">
        <v>7.1</v>
      </c>
      <c r="N1694">
        <v>3.9</v>
      </c>
    </row>
    <row r="1695" spans="1:14" x14ac:dyDescent="0.35">
      <c r="A1695">
        <v>1694</v>
      </c>
      <c r="B1695">
        <v>33</v>
      </c>
      <c r="C1695" t="s">
        <v>19</v>
      </c>
      <c r="D1695" t="s">
        <v>15</v>
      </c>
      <c r="E1695" t="s">
        <v>21</v>
      </c>
      <c r="F1695" t="s">
        <v>39</v>
      </c>
      <c r="G1695">
        <v>34</v>
      </c>
      <c r="H1695">
        <v>4.5</v>
      </c>
      <c r="I1695">
        <v>6.9</v>
      </c>
      <c r="J1695">
        <v>1</v>
      </c>
      <c r="K1695" t="s">
        <v>35</v>
      </c>
      <c r="L1695">
        <v>6.8</v>
      </c>
      <c r="M1695">
        <v>5.3</v>
      </c>
      <c r="N1695">
        <v>5</v>
      </c>
    </row>
    <row r="1696" spans="1:14" x14ac:dyDescent="0.35">
      <c r="A1696">
        <v>1695</v>
      </c>
      <c r="B1696">
        <v>52</v>
      </c>
      <c r="C1696" t="s">
        <v>14</v>
      </c>
      <c r="D1696" t="s">
        <v>15</v>
      </c>
      <c r="E1696" t="s">
        <v>16</v>
      </c>
      <c r="F1696" t="s">
        <v>22</v>
      </c>
      <c r="G1696">
        <v>46</v>
      </c>
      <c r="H1696">
        <v>7.5</v>
      </c>
      <c r="I1696">
        <v>8.6999999999999993</v>
      </c>
      <c r="J1696">
        <v>0</v>
      </c>
      <c r="K1696" t="s">
        <v>23</v>
      </c>
      <c r="L1696">
        <v>8.5</v>
      </c>
      <c r="M1696">
        <v>2.2000000000000002</v>
      </c>
      <c r="N1696">
        <v>5.0999999999999996</v>
      </c>
    </row>
    <row r="1697" spans="1:14" x14ac:dyDescent="0.35">
      <c r="A1697">
        <v>1696</v>
      </c>
      <c r="B1697">
        <v>29</v>
      </c>
      <c r="C1697" t="s">
        <v>14</v>
      </c>
      <c r="D1697" t="s">
        <v>15</v>
      </c>
      <c r="E1697" t="s">
        <v>31</v>
      </c>
      <c r="F1697" t="s">
        <v>22</v>
      </c>
      <c r="G1697">
        <v>60</v>
      </c>
      <c r="H1697">
        <v>8.1999999999999993</v>
      </c>
      <c r="I1697">
        <v>6.2</v>
      </c>
      <c r="J1697">
        <v>0</v>
      </c>
      <c r="K1697" t="s">
        <v>23</v>
      </c>
      <c r="L1697">
        <v>10</v>
      </c>
      <c r="M1697">
        <v>6.3</v>
      </c>
      <c r="N1697">
        <v>3.1</v>
      </c>
    </row>
    <row r="1698" spans="1:14" x14ac:dyDescent="0.35">
      <c r="A1698">
        <v>1697</v>
      </c>
      <c r="B1698">
        <v>38</v>
      </c>
      <c r="C1698" t="s">
        <v>14</v>
      </c>
      <c r="D1698" t="s">
        <v>32</v>
      </c>
      <c r="E1698" t="s">
        <v>25</v>
      </c>
      <c r="F1698" t="s">
        <v>22</v>
      </c>
      <c r="G1698">
        <v>36</v>
      </c>
      <c r="H1698">
        <v>7</v>
      </c>
      <c r="I1698">
        <v>10</v>
      </c>
      <c r="J1698">
        <v>0</v>
      </c>
      <c r="K1698" t="s">
        <v>23</v>
      </c>
      <c r="L1698">
        <v>4.5999999999999996</v>
      </c>
      <c r="M1698">
        <v>3.1</v>
      </c>
      <c r="N1698">
        <v>7.7</v>
      </c>
    </row>
    <row r="1699" spans="1:14" x14ac:dyDescent="0.35">
      <c r="A1699">
        <v>1698</v>
      </c>
      <c r="B1699">
        <v>49</v>
      </c>
      <c r="C1699" t="s">
        <v>19</v>
      </c>
      <c r="D1699" t="s">
        <v>30</v>
      </c>
      <c r="E1699" t="s">
        <v>27</v>
      </c>
      <c r="F1699" t="s">
        <v>22</v>
      </c>
      <c r="G1699">
        <v>39</v>
      </c>
      <c r="H1699">
        <v>5.4</v>
      </c>
      <c r="I1699">
        <v>7.6</v>
      </c>
      <c r="J1699">
        <v>1</v>
      </c>
      <c r="K1699" t="s">
        <v>28</v>
      </c>
      <c r="L1699">
        <v>6.6</v>
      </c>
      <c r="M1699">
        <v>3.5</v>
      </c>
      <c r="N1699">
        <v>5.5</v>
      </c>
    </row>
    <row r="1700" spans="1:14" x14ac:dyDescent="0.35">
      <c r="A1700">
        <v>1699</v>
      </c>
      <c r="B1700">
        <v>41</v>
      </c>
      <c r="C1700" t="s">
        <v>14</v>
      </c>
      <c r="D1700" t="s">
        <v>33</v>
      </c>
      <c r="E1700" t="s">
        <v>16</v>
      </c>
      <c r="F1700" t="s">
        <v>22</v>
      </c>
      <c r="G1700">
        <v>49</v>
      </c>
      <c r="H1700">
        <v>5.0999999999999996</v>
      </c>
      <c r="I1700">
        <v>6.2</v>
      </c>
      <c r="J1700">
        <v>1</v>
      </c>
      <c r="K1700" t="s">
        <v>28</v>
      </c>
      <c r="L1700">
        <v>6.4</v>
      </c>
      <c r="M1700">
        <v>5</v>
      </c>
      <c r="N1700">
        <v>4.9000000000000004</v>
      </c>
    </row>
    <row r="1701" spans="1:14" x14ac:dyDescent="0.35">
      <c r="A1701">
        <v>1700</v>
      </c>
      <c r="B1701">
        <v>22</v>
      </c>
      <c r="C1701" t="s">
        <v>14</v>
      </c>
      <c r="D1701" t="s">
        <v>33</v>
      </c>
      <c r="E1701" t="s">
        <v>31</v>
      </c>
      <c r="F1701" t="s">
        <v>22</v>
      </c>
      <c r="G1701">
        <v>46</v>
      </c>
      <c r="H1701">
        <v>5.6</v>
      </c>
      <c r="I1701">
        <v>7.3</v>
      </c>
      <c r="J1701">
        <v>1</v>
      </c>
      <c r="K1701" t="s">
        <v>28</v>
      </c>
      <c r="L1701">
        <v>9.1</v>
      </c>
      <c r="M1701">
        <v>4.8</v>
      </c>
      <c r="N1701">
        <v>4.0999999999999996</v>
      </c>
    </row>
    <row r="1702" spans="1:14" x14ac:dyDescent="0.35">
      <c r="A1702">
        <v>1701</v>
      </c>
      <c r="B1702">
        <v>56</v>
      </c>
      <c r="C1702" t="s">
        <v>19</v>
      </c>
      <c r="D1702" t="s">
        <v>26</v>
      </c>
      <c r="E1702" t="s">
        <v>21</v>
      </c>
      <c r="F1702" t="s">
        <v>17</v>
      </c>
      <c r="G1702">
        <v>47</v>
      </c>
      <c r="H1702">
        <v>4.9000000000000004</v>
      </c>
      <c r="I1702">
        <v>6.2</v>
      </c>
      <c r="J1702">
        <v>1</v>
      </c>
      <c r="K1702" t="s">
        <v>18</v>
      </c>
      <c r="L1702">
        <v>5.6</v>
      </c>
      <c r="M1702">
        <v>3.4</v>
      </c>
      <c r="N1702">
        <v>5.3</v>
      </c>
    </row>
    <row r="1703" spans="1:14" x14ac:dyDescent="0.35">
      <c r="A1703">
        <v>1702</v>
      </c>
      <c r="B1703">
        <v>60</v>
      </c>
      <c r="C1703" t="s">
        <v>19</v>
      </c>
      <c r="D1703" t="s">
        <v>15</v>
      </c>
      <c r="E1703" t="s">
        <v>31</v>
      </c>
      <c r="F1703" t="s">
        <v>39</v>
      </c>
      <c r="G1703">
        <v>48</v>
      </c>
      <c r="H1703">
        <v>6</v>
      </c>
      <c r="I1703">
        <v>7.6</v>
      </c>
      <c r="J1703">
        <v>1</v>
      </c>
      <c r="K1703" t="s">
        <v>28</v>
      </c>
      <c r="L1703">
        <v>9.9</v>
      </c>
      <c r="M1703">
        <v>3.7</v>
      </c>
      <c r="N1703">
        <v>3.9</v>
      </c>
    </row>
    <row r="1704" spans="1:14" x14ac:dyDescent="0.35">
      <c r="A1704">
        <v>1703</v>
      </c>
      <c r="B1704">
        <v>37</v>
      </c>
      <c r="C1704" t="s">
        <v>14</v>
      </c>
      <c r="D1704" t="s">
        <v>37</v>
      </c>
      <c r="E1704" t="s">
        <v>25</v>
      </c>
      <c r="F1704" t="s">
        <v>22</v>
      </c>
      <c r="G1704">
        <v>50</v>
      </c>
      <c r="H1704">
        <v>5.0999999999999996</v>
      </c>
      <c r="I1704">
        <v>6.1</v>
      </c>
      <c r="J1704">
        <v>1</v>
      </c>
      <c r="K1704" t="s">
        <v>18</v>
      </c>
      <c r="L1704">
        <v>9.5</v>
      </c>
      <c r="M1704">
        <v>6.3</v>
      </c>
      <c r="N1704">
        <v>3.3</v>
      </c>
    </row>
    <row r="1705" spans="1:14" x14ac:dyDescent="0.35">
      <c r="A1705">
        <v>1704</v>
      </c>
      <c r="B1705">
        <v>30</v>
      </c>
      <c r="C1705" t="s">
        <v>14</v>
      </c>
      <c r="D1705" t="s">
        <v>30</v>
      </c>
      <c r="E1705" t="s">
        <v>16</v>
      </c>
      <c r="F1705" t="s">
        <v>22</v>
      </c>
      <c r="G1705">
        <v>53</v>
      </c>
      <c r="H1705">
        <v>4.0999999999999996</v>
      </c>
      <c r="I1705">
        <v>4.4000000000000004</v>
      </c>
      <c r="J1705">
        <v>1</v>
      </c>
      <c r="K1705" t="s">
        <v>18</v>
      </c>
      <c r="L1705">
        <v>10</v>
      </c>
      <c r="M1705">
        <v>6.6</v>
      </c>
      <c r="N1705">
        <v>2.2000000000000002</v>
      </c>
    </row>
    <row r="1706" spans="1:14" x14ac:dyDescent="0.35">
      <c r="A1706">
        <v>1705</v>
      </c>
      <c r="B1706">
        <v>21</v>
      </c>
      <c r="C1706" t="s">
        <v>14</v>
      </c>
      <c r="D1706" t="s">
        <v>33</v>
      </c>
      <c r="E1706" t="s">
        <v>31</v>
      </c>
      <c r="F1706" t="s">
        <v>22</v>
      </c>
      <c r="G1706">
        <v>48</v>
      </c>
      <c r="H1706">
        <v>6.8</v>
      </c>
      <c r="I1706">
        <v>8.9</v>
      </c>
      <c r="J1706">
        <v>0</v>
      </c>
      <c r="K1706" t="s">
        <v>23</v>
      </c>
      <c r="L1706">
        <v>8.5</v>
      </c>
      <c r="M1706">
        <v>5</v>
      </c>
      <c r="N1706">
        <v>5.2</v>
      </c>
    </row>
    <row r="1707" spans="1:14" x14ac:dyDescent="0.35">
      <c r="A1707">
        <v>1706</v>
      </c>
      <c r="B1707">
        <v>31</v>
      </c>
      <c r="C1707" t="s">
        <v>19</v>
      </c>
      <c r="D1707" t="s">
        <v>24</v>
      </c>
      <c r="E1707" t="s">
        <v>38</v>
      </c>
      <c r="F1707" t="s">
        <v>22</v>
      </c>
      <c r="G1707">
        <v>43</v>
      </c>
      <c r="H1707">
        <v>6.9</v>
      </c>
      <c r="I1707">
        <v>9.5</v>
      </c>
      <c r="J1707">
        <v>1</v>
      </c>
      <c r="K1707" t="s">
        <v>35</v>
      </c>
      <c r="L1707">
        <v>8</v>
      </c>
      <c r="M1707">
        <v>3.3</v>
      </c>
      <c r="N1707">
        <v>5.8</v>
      </c>
    </row>
    <row r="1708" spans="1:14" x14ac:dyDescent="0.35">
      <c r="A1708">
        <v>1707</v>
      </c>
      <c r="B1708">
        <v>25</v>
      </c>
      <c r="C1708" t="s">
        <v>19</v>
      </c>
      <c r="D1708" t="s">
        <v>34</v>
      </c>
      <c r="E1708" t="s">
        <v>16</v>
      </c>
      <c r="F1708" t="s">
        <v>17</v>
      </c>
      <c r="G1708">
        <v>50</v>
      </c>
      <c r="H1708">
        <v>8.6999999999999993</v>
      </c>
      <c r="I1708">
        <v>6.4</v>
      </c>
      <c r="J1708">
        <v>0</v>
      </c>
      <c r="K1708" t="s">
        <v>23</v>
      </c>
      <c r="L1708">
        <v>9.8000000000000007</v>
      </c>
      <c r="M1708">
        <v>5.6</v>
      </c>
      <c r="N1708">
        <v>3.3</v>
      </c>
    </row>
    <row r="1709" spans="1:14" x14ac:dyDescent="0.35">
      <c r="A1709">
        <v>1708</v>
      </c>
      <c r="B1709">
        <v>62</v>
      </c>
      <c r="C1709" t="s">
        <v>14</v>
      </c>
      <c r="D1709" t="s">
        <v>36</v>
      </c>
      <c r="E1709" t="s">
        <v>16</v>
      </c>
      <c r="F1709" t="s">
        <v>22</v>
      </c>
      <c r="G1709">
        <v>60</v>
      </c>
      <c r="H1709">
        <v>5.6</v>
      </c>
      <c r="I1709">
        <v>5.8</v>
      </c>
      <c r="J1709">
        <v>1</v>
      </c>
      <c r="K1709" t="s">
        <v>35</v>
      </c>
      <c r="L1709">
        <v>9.9</v>
      </c>
      <c r="M1709">
        <v>6.1</v>
      </c>
      <c r="N1709">
        <v>3</v>
      </c>
    </row>
    <row r="1710" spans="1:14" x14ac:dyDescent="0.35">
      <c r="A1710">
        <v>1709</v>
      </c>
      <c r="B1710">
        <v>59</v>
      </c>
      <c r="C1710" t="s">
        <v>19</v>
      </c>
      <c r="D1710" t="s">
        <v>32</v>
      </c>
      <c r="E1710" t="s">
        <v>21</v>
      </c>
      <c r="F1710" t="s">
        <v>22</v>
      </c>
      <c r="G1710">
        <v>43</v>
      </c>
      <c r="H1710">
        <v>3.4</v>
      </c>
      <c r="I1710">
        <v>4.2</v>
      </c>
      <c r="J1710">
        <v>1</v>
      </c>
      <c r="K1710" t="s">
        <v>18</v>
      </c>
      <c r="L1710">
        <v>5.4</v>
      </c>
      <c r="M1710">
        <v>3.8</v>
      </c>
      <c r="N1710">
        <v>4.4000000000000004</v>
      </c>
    </row>
    <row r="1711" spans="1:14" x14ac:dyDescent="0.35">
      <c r="A1711">
        <v>1710</v>
      </c>
      <c r="B1711">
        <v>63</v>
      </c>
      <c r="C1711" t="s">
        <v>14</v>
      </c>
      <c r="D1711" t="s">
        <v>32</v>
      </c>
      <c r="E1711" t="s">
        <v>27</v>
      </c>
      <c r="F1711" t="s">
        <v>17</v>
      </c>
      <c r="G1711">
        <v>37</v>
      </c>
      <c r="H1711">
        <v>7.4</v>
      </c>
      <c r="I1711">
        <v>9.6999999999999993</v>
      </c>
      <c r="J1711">
        <v>0</v>
      </c>
      <c r="K1711" t="s">
        <v>23</v>
      </c>
      <c r="L1711">
        <v>4.0999999999999996</v>
      </c>
      <c r="M1711">
        <v>4.4000000000000004</v>
      </c>
      <c r="N1711">
        <v>7.8</v>
      </c>
    </row>
    <row r="1712" spans="1:14" x14ac:dyDescent="0.35">
      <c r="A1712">
        <v>1711</v>
      </c>
      <c r="B1712">
        <v>48</v>
      </c>
      <c r="C1712" t="s">
        <v>14</v>
      </c>
      <c r="D1712" t="s">
        <v>33</v>
      </c>
      <c r="E1712" t="s">
        <v>38</v>
      </c>
      <c r="F1712" t="s">
        <v>39</v>
      </c>
      <c r="G1712">
        <v>53</v>
      </c>
      <c r="H1712">
        <v>7.6</v>
      </c>
      <c r="I1712">
        <v>7.8</v>
      </c>
      <c r="J1712">
        <v>0</v>
      </c>
      <c r="K1712" t="s">
        <v>23</v>
      </c>
      <c r="L1712">
        <v>9.5</v>
      </c>
      <c r="M1712">
        <v>5.4</v>
      </c>
      <c r="N1712">
        <v>4.2</v>
      </c>
    </row>
    <row r="1713" spans="1:14" x14ac:dyDescent="0.35">
      <c r="A1713">
        <v>1712</v>
      </c>
      <c r="B1713">
        <v>49</v>
      </c>
      <c r="C1713" t="s">
        <v>14</v>
      </c>
      <c r="D1713" t="s">
        <v>32</v>
      </c>
      <c r="E1713" t="s">
        <v>25</v>
      </c>
      <c r="F1713" t="s">
        <v>22</v>
      </c>
      <c r="G1713">
        <v>44</v>
      </c>
      <c r="H1713">
        <v>7.9</v>
      </c>
      <c r="I1713">
        <v>8.1999999999999993</v>
      </c>
      <c r="J1713">
        <v>0</v>
      </c>
      <c r="K1713" t="s">
        <v>23</v>
      </c>
      <c r="L1713">
        <v>7.2</v>
      </c>
      <c r="M1713">
        <v>4.8</v>
      </c>
      <c r="N1713">
        <v>5.5</v>
      </c>
    </row>
    <row r="1714" spans="1:14" x14ac:dyDescent="0.35">
      <c r="A1714">
        <v>1713</v>
      </c>
      <c r="B1714">
        <v>21</v>
      </c>
      <c r="C1714" t="s">
        <v>19</v>
      </c>
      <c r="D1714" t="s">
        <v>15</v>
      </c>
      <c r="E1714" t="s">
        <v>31</v>
      </c>
      <c r="F1714" t="s">
        <v>22</v>
      </c>
      <c r="G1714">
        <v>30</v>
      </c>
      <c r="H1714">
        <v>8.4</v>
      </c>
      <c r="I1714">
        <v>8.9</v>
      </c>
      <c r="J1714">
        <v>0</v>
      </c>
      <c r="K1714" t="s">
        <v>23</v>
      </c>
      <c r="L1714">
        <v>3.8</v>
      </c>
      <c r="M1714">
        <v>5</v>
      </c>
      <c r="N1714">
        <v>7.5</v>
      </c>
    </row>
    <row r="1715" spans="1:14" x14ac:dyDescent="0.35">
      <c r="A1715">
        <v>1714</v>
      </c>
      <c r="B1715">
        <v>28</v>
      </c>
      <c r="C1715" t="s">
        <v>14</v>
      </c>
      <c r="D1715" t="s">
        <v>36</v>
      </c>
      <c r="E1715" t="s">
        <v>27</v>
      </c>
      <c r="F1715" t="s">
        <v>22</v>
      </c>
      <c r="G1715">
        <v>51</v>
      </c>
      <c r="H1715">
        <v>8.4</v>
      </c>
      <c r="I1715">
        <v>6.8</v>
      </c>
      <c r="J1715">
        <v>0</v>
      </c>
      <c r="K1715" t="s">
        <v>23</v>
      </c>
      <c r="L1715">
        <v>9.6999999999999993</v>
      </c>
      <c r="M1715">
        <v>4.7</v>
      </c>
      <c r="N1715">
        <v>3.5</v>
      </c>
    </row>
    <row r="1716" spans="1:14" x14ac:dyDescent="0.35">
      <c r="A1716">
        <v>1715</v>
      </c>
      <c r="B1716">
        <v>21</v>
      </c>
      <c r="C1716" t="s">
        <v>14</v>
      </c>
      <c r="D1716" t="s">
        <v>37</v>
      </c>
      <c r="E1716" t="s">
        <v>21</v>
      </c>
      <c r="F1716" t="s">
        <v>22</v>
      </c>
      <c r="G1716">
        <v>40</v>
      </c>
      <c r="H1716">
        <v>4.7</v>
      </c>
      <c r="I1716">
        <v>6.6</v>
      </c>
      <c r="J1716">
        <v>0</v>
      </c>
      <c r="K1716" t="s">
        <v>23</v>
      </c>
      <c r="L1716">
        <v>5.0999999999999996</v>
      </c>
      <c r="M1716">
        <v>1.8</v>
      </c>
      <c r="N1716">
        <v>5.7</v>
      </c>
    </row>
    <row r="1717" spans="1:14" x14ac:dyDescent="0.35">
      <c r="A1717">
        <v>1716</v>
      </c>
      <c r="B1717">
        <v>48</v>
      </c>
      <c r="C1717" t="s">
        <v>14</v>
      </c>
      <c r="D1717" t="s">
        <v>24</v>
      </c>
      <c r="E1717" t="s">
        <v>27</v>
      </c>
      <c r="F1717" t="s">
        <v>22</v>
      </c>
      <c r="G1717">
        <v>44</v>
      </c>
      <c r="H1717">
        <v>8.5</v>
      </c>
      <c r="I1717">
        <v>7.3</v>
      </c>
      <c r="J1717">
        <v>0</v>
      </c>
      <c r="K1717" t="s">
        <v>23</v>
      </c>
      <c r="L1717">
        <v>8.5</v>
      </c>
      <c r="M1717">
        <v>4.5999999999999996</v>
      </c>
      <c r="N1717">
        <v>4.4000000000000004</v>
      </c>
    </row>
    <row r="1718" spans="1:14" x14ac:dyDescent="0.35">
      <c r="A1718">
        <v>1717</v>
      </c>
      <c r="B1718">
        <v>52</v>
      </c>
      <c r="C1718" t="s">
        <v>14</v>
      </c>
      <c r="D1718" t="s">
        <v>26</v>
      </c>
      <c r="E1718" t="s">
        <v>16</v>
      </c>
      <c r="F1718" t="s">
        <v>22</v>
      </c>
      <c r="G1718">
        <v>47</v>
      </c>
      <c r="H1718">
        <v>5.7</v>
      </c>
      <c r="I1718">
        <v>7.4</v>
      </c>
      <c r="J1718">
        <v>1</v>
      </c>
      <c r="K1718" t="s">
        <v>35</v>
      </c>
      <c r="L1718">
        <v>8.6</v>
      </c>
      <c r="M1718">
        <v>4.2</v>
      </c>
      <c r="N1718">
        <v>4.4000000000000004</v>
      </c>
    </row>
    <row r="1719" spans="1:14" x14ac:dyDescent="0.35">
      <c r="A1719">
        <v>1718</v>
      </c>
      <c r="B1719">
        <v>29</v>
      </c>
      <c r="C1719" t="s">
        <v>19</v>
      </c>
      <c r="D1719" t="s">
        <v>36</v>
      </c>
      <c r="E1719" t="s">
        <v>16</v>
      </c>
      <c r="F1719" t="s">
        <v>39</v>
      </c>
      <c r="G1719">
        <v>46</v>
      </c>
      <c r="H1719">
        <v>7.4</v>
      </c>
      <c r="I1719">
        <v>8.8000000000000007</v>
      </c>
      <c r="J1719">
        <v>0</v>
      </c>
      <c r="K1719" t="s">
        <v>23</v>
      </c>
      <c r="L1719">
        <v>10</v>
      </c>
      <c r="M1719">
        <v>3.6</v>
      </c>
      <c r="N1719">
        <v>4.4000000000000004</v>
      </c>
    </row>
    <row r="1720" spans="1:14" x14ac:dyDescent="0.35">
      <c r="A1720">
        <v>1719</v>
      </c>
      <c r="B1720">
        <v>53</v>
      </c>
      <c r="C1720" t="s">
        <v>14</v>
      </c>
      <c r="D1720" t="s">
        <v>37</v>
      </c>
      <c r="E1720" t="s">
        <v>25</v>
      </c>
      <c r="F1720" t="s">
        <v>22</v>
      </c>
      <c r="G1720">
        <v>50</v>
      </c>
      <c r="H1720">
        <v>6.6</v>
      </c>
      <c r="I1720">
        <v>8.4</v>
      </c>
      <c r="J1720">
        <v>1</v>
      </c>
      <c r="K1720" t="s">
        <v>18</v>
      </c>
      <c r="L1720">
        <v>9.4</v>
      </c>
      <c r="M1720">
        <v>5.9</v>
      </c>
      <c r="N1720">
        <v>4.5</v>
      </c>
    </row>
    <row r="1721" spans="1:14" x14ac:dyDescent="0.35">
      <c r="A1721">
        <v>1720</v>
      </c>
      <c r="B1721">
        <v>63</v>
      </c>
      <c r="C1721" t="s">
        <v>14</v>
      </c>
      <c r="D1721" t="s">
        <v>32</v>
      </c>
      <c r="E1721" t="s">
        <v>38</v>
      </c>
      <c r="F1721" t="s">
        <v>22</v>
      </c>
      <c r="G1721">
        <v>41</v>
      </c>
      <c r="H1721">
        <v>4.7</v>
      </c>
      <c r="I1721">
        <v>6.5</v>
      </c>
      <c r="J1721">
        <v>1</v>
      </c>
      <c r="K1721" t="s">
        <v>28</v>
      </c>
      <c r="L1721">
        <v>6.4</v>
      </c>
      <c r="M1721">
        <v>4.0999999999999996</v>
      </c>
      <c r="N1721">
        <v>5.0999999999999996</v>
      </c>
    </row>
    <row r="1722" spans="1:14" x14ac:dyDescent="0.35">
      <c r="A1722">
        <v>1721</v>
      </c>
      <c r="B1722">
        <v>27</v>
      </c>
      <c r="C1722" t="s">
        <v>19</v>
      </c>
      <c r="D1722" t="s">
        <v>33</v>
      </c>
      <c r="E1722" t="s">
        <v>31</v>
      </c>
      <c r="F1722" t="s">
        <v>22</v>
      </c>
      <c r="G1722">
        <v>49</v>
      </c>
      <c r="H1722">
        <v>7.9</v>
      </c>
      <c r="I1722">
        <v>7.7</v>
      </c>
      <c r="J1722">
        <v>0</v>
      </c>
      <c r="K1722" t="s">
        <v>23</v>
      </c>
      <c r="L1722">
        <v>10</v>
      </c>
      <c r="M1722">
        <v>3.1</v>
      </c>
      <c r="N1722">
        <v>3.8</v>
      </c>
    </row>
    <row r="1723" spans="1:14" x14ac:dyDescent="0.35">
      <c r="A1723">
        <v>1722</v>
      </c>
      <c r="B1723">
        <v>56</v>
      </c>
      <c r="C1723" t="s">
        <v>19</v>
      </c>
      <c r="D1723" t="s">
        <v>20</v>
      </c>
      <c r="E1723" t="s">
        <v>31</v>
      </c>
      <c r="F1723" t="s">
        <v>22</v>
      </c>
      <c r="G1723">
        <v>42</v>
      </c>
      <c r="H1723">
        <v>5.5</v>
      </c>
      <c r="I1723">
        <v>7.6</v>
      </c>
      <c r="J1723">
        <v>1</v>
      </c>
      <c r="K1723" t="s">
        <v>18</v>
      </c>
      <c r="L1723">
        <v>6.6</v>
      </c>
      <c r="M1723">
        <v>6.1</v>
      </c>
      <c r="N1723">
        <v>5.5</v>
      </c>
    </row>
    <row r="1724" spans="1:14" x14ac:dyDescent="0.35">
      <c r="A1724">
        <v>1723</v>
      </c>
      <c r="B1724">
        <v>52</v>
      </c>
      <c r="C1724" t="s">
        <v>19</v>
      </c>
      <c r="D1724" t="s">
        <v>26</v>
      </c>
      <c r="E1724" t="s">
        <v>21</v>
      </c>
      <c r="F1724" t="s">
        <v>17</v>
      </c>
      <c r="G1724">
        <v>50</v>
      </c>
      <c r="H1724">
        <v>9</v>
      </c>
      <c r="I1724">
        <v>6</v>
      </c>
      <c r="J1724">
        <v>0</v>
      </c>
      <c r="K1724" t="s">
        <v>23</v>
      </c>
      <c r="L1724">
        <v>9.1999999999999993</v>
      </c>
      <c r="M1724">
        <v>4.2</v>
      </c>
      <c r="N1724">
        <v>3.4</v>
      </c>
    </row>
    <row r="1725" spans="1:14" x14ac:dyDescent="0.35">
      <c r="A1725">
        <v>1724</v>
      </c>
      <c r="B1725">
        <v>25</v>
      </c>
      <c r="C1725" t="s">
        <v>19</v>
      </c>
      <c r="D1725" t="s">
        <v>30</v>
      </c>
      <c r="E1725" t="s">
        <v>25</v>
      </c>
      <c r="F1725" t="s">
        <v>22</v>
      </c>
      <c r="G1725">
        <v>49</v>
      </c>
      <c r="H1725">
        <v>5.0999999999999996</v>
      </c>
      <c r="I1725">
        <v>6.2</v>
      </c>
      <c r="J1725">
        <v>1</v>
      </c>
      <c r="K1725" t="s">
        <v>18</v>
      </c>
      <c r="L1725">
        <v>9.1999999999999993</v>
      </c>
      <c r="M1725">
        <v>4.3</v>
      </c>
      <c r="N1725">
        <v>3.5</v>
      </c>
    </row>
    <row r="1726" spans="1:14" x14ac:dyDescent="0.35">
      <c r="A1726">
        <v>1725</v>
      </c>
      <c r="B1726">
        <v>63</v>
      </c>
      <c r="C1726" t="s">
        <v>14</v>
      </c>
      <c r="D1726" t="s">
        <v>34</v>
      </c>
      <c r="E1726" t="s">
        <v>31</v>
      </c>
      <c r="F1726" t="s">
        <v>22</v>
      </c>
      <c r="G1726">
        <v>37</v>
      </c>
      <c r="H1726">
        <v>4.7</v>
      </c>
      <c r="I1726">
        <v>6.8</v>
      </c>
      <c r="J1726">
        <v>1</v>
      </c>
      <c r="K1726" t="s">
        <v>29</v>
      </c>
      <c r="L1726">
        <v>6.9</v>
      </c>
      <c r="M1726">
        <v>5.4</v>
      </c>
      <c r="N1726">
        <v>5</v>
      </c>
    </row>
    <row r="1727" spans="1:14" x14ac:dyDescent="0.35">
      <c r="A1727">
        <v>1726</v>
      </c>
      <c r="B1727">
        <v>59</v>
      </c>
      <c r="C1727" t="s">
        <v>19</v>
      </c>
      <c r="D1727" t="s">
        <v>33</v>
      </c>
      <c r="E1727" t="s">
        <v>38</v>
      </c>
      <c r="F1727" t="s">
        <v>22</v>
      </c>
      <c r="G1727">
        <v>53</v>
      </c>
      <c r="H1727">
        <v>5.2</v>
      </c>
      <c r="I1727">
        <v>6</v>
      </c>
      <c r="J1727">
        <v>1</v>
      </c>
      <c r="K1727" t="s">
        <v>18</v>
      </c>
      <c r="L1727">
        <v>9.6</v>
      </c>
      <c r="M1727">
        <v>5.7</v>
      </c>
      <c r="N1727">
        <v>3.2</v>
      </c>
    </row>
    <row r="1728" spans="1:14" x14ac:dyDescent="0.35">
      <c r="A1728">
        <v>1727</v>
      </c>
      <c r="B1728">
        <v>64</v>
      </c>
      <c r="C1728" t="s">
        <v>19</v>
      </c>
      <c r="D1728" t="s">
        <v>32</v>
      </c>
      <c r="E1728" t="s">
        <v>16</v>
      </c>
      <c r="F1728" t="s">
        <v>22</v>
      </c>
      <c r="G1728">
        <v>40</v>
      </c>
      <c r="H1728">
        <v>8.4</v>
      </c>
      <c r="I1728">
        <v>7.8</v>
      </c>
      <c r="J1728">
        <v>0</v>
      </c>
      <c r="K1728" t="s">
        <v>23</v>
      </c>
      <c r="L1728">
        <v>10</v>
      </c>
      <c r="M1728">
        <v>6.6</v>
      </c>
      <c r="N1728">
        <v>3.9</v>
      </c>
    </row>
    <row r="1729" spans="1:14" x14ac:dyDescent="0.35">
      <c r="A1729">
        <v>1728</v>
      </c>
      <c r="B1729">
        <v>38</v>
      </c>
      <c r="C1729" t="s">
        <v>14</v>
      </c>
      <c r="D1729" t="s">
        <v>33</v>
      </c>
      <c r="E1729" t="s">
        <v>25</v>
      </c>
      <c r="F1729" t="s">
        <v>22</v>
      </c>
      <c r="G1729">
        <v>51</v>
      </c>
      <c r="H1729">
        <v>3.8</v>
      </c>
      <c r="I1729">
        <v>4.2</v>
      </c>
      <c r="J1729">
        <v>1</v>
      </c>
      <c r="K1729" t="s">
        <v>35</v>
      </c>
      <c r="L1729">
        <v>8.1</v>
      </c>
      <c r="M1729">
        <v>2.1</v>
      </c>
      <c r="N1729">
        <v>3</v>
      </c>
    </row>
    <row r="1730" spans="1:14" x14ac:dyDescent="0.35">
      <c r="A1730">
        <v>1729</v>
      </c>
      <c r="B1730">
        <v>51</v>
      </c>
      <c r="C1730" t="s">
        <v>19</v>
      </c>
      <c r="D1730" t="s">
        <v>15</v>
      </c>
      <c r="E1730" t="s">
        <v>27</v>
      </c>
      <c r="F1730" t="s">
        <v>22</v>
      </c>
      <c r="G1730">
        <v>47</v>
      </c>
      <c r="H1730">
        <v>7.6</v>
      </c>
      <c r="I1730">
        <v>8.4</v>
      </c>
      <c r="J1730">
        <v>0</v>
      </c>
      <c r="K1730" t="s">
        <v>23</v>
      </c>
      <c r="L1730">
        <v>10</v>
      </c>
      <c r="M1730">
        <v>5</v>
      </c>
      <c r="N1730">
        <v>4.2</v>
      </c>
    </row>
    <row r="1731" spans="1:14" x14ac:dyDescent="0.35">
      <c r="A1731">
        <v>1730</v>
      </c>
      <c r="B1731">
        <v>46</v>
      </c>
      <c r="C1731" t="s">
        <v>14</v>
      </c>
      <c r="D1731" t="s">
        <v>32</v>
      </c>
      <c r="E1731" t="s">
        <v>25</v>
      </c>
      <c r="F1731" t="s">
        <v>22</v>
      </c>
      <c r="G1731">
        <v>59</v>
      </c>
      <c r="H1731">
        <v>8.9</v>
      </c>
      <c r="I1731">
        <v>5.2</v>
      </c>
      <c r="J1731">
        <v>0</v>
      </c>
      <c r="K1731" t="s">
        <v>23</v>
      </c>
      <c r="L1731">
        <v>8.8000000000000007</v>
      </c>
      <c r="M1731">
        <v>5.0999999999999996</v>
      </c>
      <c r="N1731">
        <v>3.2</v>
      </c>
    </row>
    <row r="1732" spans="1:14" x14ac:dyDescent="0.35">
      <c r="A1732">
        <v>1731</v>
      </c>
      <c r="B1732">
        <v>20</v>
      </c>
      <c r="C1732" t="s">
        <v>40</v>
      </c>
      <c r="D1732" t="s">
        <v>33</v>
      </c>
      <c r="E1732" t="s">
        <v>25</v>
      </c>
      <c r="F1732" t="s">
        <v>22</v>
      </c>
      <c r="G1732">
        <v>43</v>
      </c>
      <c r="H1732">
        <v>5.9</v>
      </c>
      <c r="I1732">
        <v>8.1</v>
      </c>
      <c r="J1732">
        <v>0</v>
      </c>
      <c r="K1732" t="s">
        <v>23</v>
      </c>
      <c r="L1732">
        <v>5.5</v>
      </c>
      <c r="M1732">
        <v>5.4</v>
      </c>
      <c r="N1732">
        <v>6.3</v>
      </c>
    </row>
    <row r="1733" spans="1:14" x14ac:dyDescent="0.35">
      <c r="A1733">
        <v>1732</v>
      </c>
      <c r="B1733">
        <v>62</v>
      </c>
      <c r="C1733" t="s">
        <v>19</v>
      </c>
      <c r="D1733" t="s">
        <v>36</v>
      </c>
      <c r="E1733" t="s">
        <v>38</v>
      </c>
      <c r="F1733" t="s">
        <v>22</v>
      </c>
      <c r="G1733">
        <v>42</v>
      </c>
      <c r="H1733">
        <v>5.6</v>
      </c>
      <c r="I1733">
        <v>7.7</v>
      </c>
      <c r="J1733">
        <v>0</v>
      </c>
      <c r="K1733" t="s">
        <v>23</v>
      </c>
      <c r="L1733">
        <v>4.4000000000000004</v>
      </c>
      <c r="M1733">
        <v>2.5</v>
      </c>
      <c r="N1733">
        <v>6.6</v>
      </c>
    </row>
    <row r="1734" spans="1:14" x14ac:dyDescent="0.35">
      <c r="A1734">
        <v>1733</v>
      </c>
      <c r="B1734">
        <v>52</v>
      </c>
      <c r="C1734" t="s">
        <v>19</v>
      </c>
      <c r="D1734" t="s">
        <v>36</v>
      </c>
      <c r="E1734" t="s">
        <v>38</v>
      </c>
      <c r="F1734" t="s">
        <v>17</v>
      </c>
      <c r="G1734">
        <v>44</v>
      </c>
      <c r="H1734">
        <v>6.3</v>
      </c>
      <c r="I1734">
        <v>8.6</v>
      </c>
      <c r="J1734">
        <v>0</v>
      </c>
      <c r="K1734" t="s">
        <v>23</v>
      </c>
      <c r="L1734">
        <v>5.9</v>
      </c>
      <c r="M1734">
        <v>3.5</v>
      </c>
      <c r="N1734">
        <v>6.4</v>
      </c>
    </row>
    <row r="1735" spans="1:14" x14ac:dyDescent="0.35">
      <c r="A1735">
        <v>1734</v>
      </c>
      <c r="B1735">
        <v>59</v>
      </c>
      <c r="C1735" t="s">
        <v>19</v>
      </c>
      <c r="D1735" t="s">
        <v>24</v>
      </c>
      <c r="E1735" t="s">
        <v>31</v>
      </c>
      <c r="F1735" t="s">
        <v>17</v>
      </c>
      <c r="G1735">
        <v>42</v>
      </c>
      <c r="H1735">
        <v>4.5</v>
      </c>
      <c r="I1735">
        <v>6.1</v>
      </c>
      <c r="J1735">
        <v>1</v>
      </c>
      <c r="K1735" t="s">
        <v>35</v>
      </c>
      <c r="L1735">
        <v>4.3</v>
      </c>
      <c r="M1735">
        <v>3.6</v>
      </c>
      <c r="N1735">
        <v>5.9</v>
      </c>
    </row>
    <row r="1736" spans="1:14" x14ac:dyDescent="0.35">
      <c r="A1736">
        <v>1735</v>
      </c>
      <c r="B1736">
        <v>51</v>
      </c>
      <c r="C1736" t="s">
        <v>19</v>
      </c>
      <c r="D1736" t="s">
        <v>24</v>
      </c>
      <c r="E1736" t="s">
        <v>21</v>
      </c>
      <c r="F1736" t="s">
        <v>17</v>
      </c>
      <c r="G1736">
        <v>51</v>
      </c>
      <c r="H1736">
        <v>9</v>
      </c>
      <c r="I1736">
        <v>5.9</v>
      </c>
      <c r="J1736">
        <v>0</v>
      </c>
      <c r="K1736" t="s">
        <v>23</v>
      </c>
      <c r="L1736">
        <v>9.1999999999999993</v>
      </c>
      <c r="M1736">
        <v>6</v>
      </c>
      <c r="N1736">
        <v>3.4</v>
      </c>
    </row>
    <row r="1737" spans="1:14" x14ac:dyDescent="0.35">
      <c r="A1737">
        <v>1736</v>
      </c>
      <c r="B1737">
        <v>24</v>
      </c>
      <c r="C1737" t="s">
        <v>14</v>
      </c>
      <c r="D1737" t="s">
        <v>26</v>
      </c>
      <c r="E1737" t="s">
        <v>21</v>
      </c>
      <c r="F1737" t="s">
        <v>39</v>
      </c>
      <c r="G1737">
        <v>32</v>
      </c>
      <c r="H1737">
        <v>7.2</v>
      </c>
      <c r="I1737">
        <v>10</v>
      </c>
      <c r="J1737">
        <v>0</v>
      </c>
      <c r="K1737" t="s">
        <v>23</v>
      </c>
      <c r="L1737">
        <v>2.9</v>
      </c>
      <c r="M1737">
        <v>1.6</v>
      </c>
      <c r="N1737">
        <v>8.5</v>
      </c>
    </row>
    <row r="1738" spans="1:14" x14ac:dyDescent="0.35">
      <c r="A1738">
        <v>1737</v>
      </c>
      <c r="B1738">
        <v>36</v>
      </c>
      <c r="C1738" t="s">
        <v>14</v>
      </c>
      <c r="D1738" t="s">
        <v>33</v>
      </c>
      <c r="E1738" t="s">
        <v>38</v>
      </c>
      <c r="F1738" t="s">
        <v>22</v>
      </c>
      <c r="G1738">
        <v>36</v>
      </c>
      <c r="H1738">
        <v>4.4000000000000004</v>
      </c>
      <c r="I1738">
        <v>6.5</v>
      </c>
      <c r="J1738">
        <v>0</v>
      </c>
      <c r="K1738" t="s">
        <v>23</v>
      </c>
      <c r="L1738">
        <v>7.5</v>
      </c>
      <c r="M1738">
        <v>5.5</v>
      </c>
      <c r="N1738">
        <v>4.5</v>
      </c>
    </row>
    <row r="1739" spans="1:14" x14ac:dyDescent="0.35">
      <c r="A1739">
        <v>1738</v>
      </c>
      <c r="B1739">
        <v>27</v>
      </c>
      <c r="C1739" t="s">
        <v>14</v>
      </c>
      <c r="D1739" t="s">
        <v>24</v>
      </c>
      <c r="E1739" t="s">
        <v>31</v>
      </c>
      <c r="F1739" t="s">
        <v>39</v>
      </c>
      <c r="G1739">
        <v>36</v>
      </c>
      <c r="H1739">
        <v>5</v>
      </c>
      <c r="I1739">
        <v>7.4</v>
      </c>
      <c r="J1739">
        <v>1</v>
      </c>
      <c r="K1739" t="s">
        <v>18</v>
      </c>
      <c r="L1739">
        <v>6</v>
      </c>
      <c r="M1739">
        <v>3.3</v>
      </c>
      <c r="N1739">
        <v>5.7</v>
      </c>
    </row>
    <row r="1740" spans="1:14" x14ac:dyDescent="0.35">
      <c r="A1740">
        <v>1739</v>
      </c>
      <c r="B1740">
        <v>61</v>
      </c>
      <c r="C1740" t="s">
        <v>14</v>
      </c>
      <c r="D1740" t="s">
        <v>15</v>
      </c>
      <c r="E1740" t="s">
        <v>31</v>
      </c>
      <c r="F1740" t="s">
        <v>22</v>
      </c>
      <c r="G1740">
        <v>52</v>
      </c>
      <c r="H1740">
        <v>6.5</v>
      </c>
      <c r="I1740">
        <v>8</v>
      </c>
      <c r="J1740">
        <v>0</v>
      </c>
      <c r="K1740" t="s">
        <v>23</v>
      </c>
      <c r="L1740">
        <v>9.3000000000000007</v>
      </c>
      <c r="M1740">
        <v>5.6</v>
      </c>
      <c r="N1740">
        <v>4.3</v>
      </c>
    </row>
    <row r="1741" spans="1:14" x14ac:dyDescent="0.35">
      <c r="A1741">
        <v>1740</v>
      </c>
      <c r="B1741">
        <v>53</v>
      </c>
      <c r="C1741" t="s">
        <v>19</v>
      </c>
      <c r="D1741" t="s">
        <v>37</v>
      </c>
      <c r="E1741" t="s">
        <v>31</v>
      </c>
      <c r="F1741" t="s">
        <v>22</v>
      </c>
      <c r="G1741">
        <v>58</v>
      </c>
      <c r="H1741">
        <v>4.3</v>
      </c>
      <c r="I1741">
        <v>4.0999999999999996</v>
      </c>
      <c r="J1741">
        <v>1</v>
      </c>
      <c r="K1741" t="s">
        <v>35</v>
      </c>
      <c r="L1741">
        <v>10</v>
      </c>
      <c r="M1741">
        <v>5.0999999999999996</v>
      </c>
      <c r="N1741">
        <v>2</v>
      </c>
    </row>
    <row r="1742" spans="1:14" x14ac:dyDescent="0.35">
      <c r="A1742">
        <v>1741</v>
      </c>
      <c r="B1742">
        <v>28</v>
      </c>
      <c r="C1742" t="s">
        <v>14</v>
      </c>
      <c r="D1742" t="s">
        <v>24</v>
      </c>
      <c r="E1742" t="s">
        <v>38</v>
      </c>
      <c r="F1742" t="s">
        <v>22</v>
      </c>
      <c r="G1742">
        <v>44</v>
      </c>
      <c r="H1742">
        <v>3.9</v>
      </c>
      <c r="I1742">
        <v>5</v>
      </c>
      <c r="J1742">
        <v>1</v>
      </c>
      <c r="K1742" t="s">
        <v>35</v>
      </c>
      <c r="L1742">
        <v>8.1999999999999993</v>
      </c>
      <c r="M1742">
        <v>5.0999999999999996</v>
      </c>
      <c r="N1742">
        <v>3.4</v>
      </c>
    </row>
    <row r="1743" spans="1:14" x14ac:dyDescent="0.35">
      <c r="A1743">
        <v>1742</v>
      </c>
      <c r="B1743">
        <v>42</v>
      </c>
      <c r="C1743" t="s">
        <v>14</v>
      </c>
      <c r="D1743" t="s">
        <v>33</v>
      </c>
      <c r="E1743" t="s">
        <v>21</v>
      </c>
      <c r="F1743" t="s">
        <v>22</v>
      </c>
      <c r="G1743">
        <v>43</v>
      </c>
      <c r="H1743">
        <v>6.6</v>
      </c>
      <c r="I1743">
        <v>9.1999999999999993</v>
      </c>
      <c r="J1743">
        <v>0</v>
      </c>
      <c r="K1743" t="s">
        <v>23</v>
      </c>
      <c r="L1743">
        <v>8.8000000000000007</v>
      </c>
      <c r="M1743">
        <v>5.2</v>
      </c>
      <c r="N1743">
        <v>5.2</v>
      </c>
    </row>
    <row r="1744" spans="1:14" x14ac:dyDescent="0.35">
      <c r="A1744">
        <v>1743</v>
      </c>
      <c r="B1744">
        <v>54</v>
      </c>
      <c r="C1744" t="s">
        <v>19</v>
      </c>
      <c r="D1744" t="s">
        <v>36</v>
      </c>
      <c r="E1744" t="s">
        <v>31</v>
      </c>
      <c r="F1744" t="s">
        <v>39</v>
      </c>
      <c r="G1744">
        <v>45</v>
      </c>
      <c r="H1744">
        <v>7.7</v>
      </c>
      <c r="I1744">
        <v>8.4</v>
      </c>
      <c r="J1744">
        <v>0</v>
      </c>
      <c r="K1744" t="s">
        <v>23</v>
      </c>
      <c r="L1744">
        <v>6.8</v>
      </c>
      <c r="M1744">
        <v>5.8</v>
      </c>
      <c r="N1744">
        <v>5.8</v>
      </c>
    </row>
    <row r="1745" spans="1:14" x14ac:dyDescent="0.35">
      <c r="A1745">
        <v>1744</v>
      </c>
      <c r="B1745">
        <v>26</v>
      </c>
      <c r="C1745" t="s">
        <v>19</v>
      </c>
      <c r="D1745" t="s">
        <v>34</v>
      </c>
      <c r="E1745" t="s">
        <v>38</v>
      </c>
      <c r="F1745" t="s">
        <v>22</v>
      </c>
      <c r="G1745">
        <v>54</v>
      </c>
      <c r="H1745">
        <v>7.6</v>
      </c>
      <c r="I1745">
        <v>7.7</v>
      </c>
      <c r="J1745">
        <v>0</v>
      </c>
      <c r="K1745" t="s">
        <v>23</v>
      </c>
      <c r="L1745">
        <v>8.6999999999999993</v>
      </c>
      <c r="M1745">
        <v>4.5999999999999996</v>
      </c>
      <c r="N1745">
        <v>4.5</v>
      </c>
    </row>
    <row r="1746" spans="1:14" x14ac:dyDescent="0.35">
      <c r="A1746">
        <v>1745</v>
      </c>
      <c r="B1746">
        <v>34</v>
      </c>
      <c r="C1746" t="s">
        <v>14</v>
      </c>
      <c r="D1746" t="s">
        <v>20</v>
      </c>
      <c r="E1746" t="s">
        <v>27</v>
      </c>
      <c r="F1746" t="s">
        <v>22</v>
      </c>
      <c r="G1746">
        <v>37</v>
      </c>
      <c r="H1746">
        <v>6.1</v>
      </c>
      <c r="I1746">
        <v>9</v>
      </c>
      <c r="J1746">
        <v>1</v>
      </c>
      <c r="K1746" t="s">
        <v>18</v>
      </c>
      <c r="L1746">
        <v>6.1</v>
      </c>
      <c r="M1746">
        <v>3.7</v>
      </c>
      <c r="N1746">
        <v>6.4</v>
      </c>
    </row>
    <row r="1747" spans="1:14" x14ac:dyDescent="0.35">
      <c r="A1747">
        <v>1746</v>
      </c>
      <c r="B1747">
        <v>39</v>
      </c>
      <c r="C1747" t="s">
        <v>14</v>
      </c>
      <c r="D1747" t="s">
        <v>30</v>
      </c>
      <c r="E1747" t="s">
        <v>27</v>
      </c>
      <c r="F1747" t="s">
        <v>22</v>
      </c>
      <c r="G1747">
        <v>46</v>
      </c>
      <c r="H1747">
        <v>5.8</v>
      </c>
      <c r="I1747">
        <v>7.6</v>
      </c>
      <c r="J1747">
        <v>1</v>
      </c>
      <c r="K1747" t="s">
        <v>29</v>
      </c>
      <c r="L1747">
        <v>10</v>
      </c>
      <c r="M1747">
        <v>6.6</v>
      </c>
      <c r="N1747">
        <v>3.8</v>
      </c>
    </row>
    <row r="1748" spans="1:14" x14ac:dyDescent="0.35">
      <c r="A1748">
        <v>1747</v>
      </c>
      <c r="B1748">
        <v>44</v>
      </c>
      <c r="C1748" t="s">
        <v>14</v>
      </c>
      <c r="D1748" t="s">
        <v>24</v>
      </c>
      <c r="E1748" t="s">
        <v>16</v>
      </c>
      <c r="F1748" t="s">
        <v>22</v>
      </c>
      <c r="G1748">
        <v>52</v>
      </c>
      <c r="H1748">
        <v>6.3</v>
      </c>
      <c r="I1748">
        <v>7.7</v>
      </c>
      <c r="J1748">
        <v>1</v>
      </c>
      <c r="K1748" t="s">
        <v>18</v>
      </c>
      <c r="L1748">
        <v>7.2</v>
      </c>
      <c r="M1748">
        <v>6.1</v>
      </c>
      <c r="N1748">
        <v>5.3</v>
      </c>
    </row>
    <row r="1749" spans="1:14" x14ac:dyDescent="0.35">
      <c r="A1749">
        <v>1748</v>
      </c>
      <c r="B1749">
        <v>22</v>
      </c>
      <c r="C1749" t="s">
        <v>19</v>
      </c>
      <c r="D1749" t="s">
        <v>30</v>
      </c>
      <c r="E1749" t="s">
        <v>27</v>
      </c>
      <c r="F1749" t="s">
        <v>22</v>
      </c>
      <c r="G1749">
        <v>49</v>
      </c>
      <c r="H1749">
        <v>7.7</v>
      </c>
      <c r="I1749">
        <v>8.1</v>
      </c>
      <c r="J1749">
        <v>0</v>
      </c>
      <c r="K1749" t="s">
        <v>23</v>
      </c>
      <c r="L1749">
        <v>9.1</v>
      </c>
      <c r="M1749">
        <v>4.5999999999999996</v>
      </c>
      <c r="N1749">
        <v>4.5</v>
      </c>
    </row>
    <row r="1750" spans="1:14" x14ac:dyDescent="0.35">
      <c r="A1750">
        <v>1749</v>
      </c>
      <c r="B1750">
        <v>43</v>
      </c>
      <c r="C1750" t="s">
        <v>14</v>
      </c>
      <c r="D1750" t="s">
        <v>20</v>
      </c>
      <c r="E1750" t="s">
        <v>25</v>
      </c>
      <c r="F1750" t="s">
        <v>22</v>
      </c>
      <c r="G1750">
        <v>46</v>
      </c>
      <c r="H1750">
        <v>4.3</v>
      </c>
      <c r="I1750">
        <v>5.4</v>
      </c>
      <c r="J1750">
        <v>1</v>
      </c>
      <c r="K1750" t="s">
        <v>28</v>
      </c>
      <c r="L1750">
        <v>9.6999999999999993</v>
      </c>
      <c r="M1750">
        <v>6.1</v>
      </c>
      <c r="N1750">
        <v>2.8</v>
      </c>
    </row>
    <row r="1751" spans="1:14" x14ac:dyDescent="0.35">
      <c r="A1751">
        <v>1750</v>
      </c>
      <c r="B1751">
        <v>53</v>
      </c>
      <c r="C1751" t="s">
        <v>19</v>
      </c>
      <c r="D1751" t="s">
        <v>26</v>
      </c>
      <c r="E1751" t="s">
        <v>16</v>
      </c>
      <c r="F1751" t="s">
        <v>22</v>
      </c>
      <c r="G1751">
        <v>53</v>
      </c>
      <c r="H1751">
        <v>5</v>
      </c>
      <c r="I1751">
        <v>5.8</v>
      </c>
      <c r="J1751">
        <v>1</v>
      </c>
      <c r="K1751" t="s">
        <v>35</v>
      </c>
      <c r="L1751">
        <v>10</v>
      </c>
      <c r="M1751">
        <v>4.3</v>
      </c>
      <c r="N1751">
        <v>2.9</v>
      </c>
    </row>
    <row r="1752" spans="1:14" x14ac:dyDescent="0.35">
      <c r="A1752">
        <v>1751</v>
      </c>
      <c r="B1752">
        <v>41</v>
      </c>
      <c r="C1752" t="s">
        <v>14</v>
      </c>
      <c r="D1752" t="s">
        <v>36</v>
      </c>
      <c r="E1752" t="s">
        <v>27</v>
      </c>
      <c r="F1752" t="s">
        <v>39</v>
      </c>
      <c r="G1752">
        <v>30</v>
      </c>
      <c r="H1752">
        <v>5.6</v>
      </c>
      <c r="I1752">
        <v>9</v>
      </c>
      <c r="J1752">
        <v>1</v>
      </c>
      <c r="K1752" t="s">
        <v>18</v>
      </c>
      <c r="L1752">
        <v>4.2</v>
      </c>
      <c r="M1752">
        <v>4.3</v>
      </c>
      <c r="N1752">
        <v>7.4</v>
      </c>
    </row>
    <row r="1753" spans="1:14" x14ac:dyDescent="0.35">
      <c r="A1753">
        <v>1752</v>
      </c>
      <c r="B1753">
        <v>30</v>
      </c>
      <c r="C1753" t="s">
        <v>14</v>
      </c>
      <c r="D1753" t="s">
        <v>36</v>
      </c>
      <c r="E1753" t="s">
        <v>25</v>
      </c>
      <c r="F1753" t="s">
        <v>22</v>
      </c>
      <c r="G1753">
        <v>50</v>
      </c>
      <c r="H1753">
        <v>5.8</v>
      </c>
      <c r="I1753">
        <v>7.3</v>
      </c>
      <c r="J1753">
        <v>1</v>
      </c>
      <c r="K1753" t="s">
        <v>18</v>
      </c>
      <c r="L1753">
        <v>9.6</v>
      </c>
      <c r="M1753">
        <v>6.3</v>
      </c>
      <c r="N1753">
        <v>3.8</v>
      </c>
    </row>
    <row r="1754" spans="1:14" x14ac:dyDescent="0.35">
      <c r="A1754">
        <v>1753</v>
      </c>
      <c r="B1754">
        <v>27</v>
      </c>
      <c r="C1754" t="s">
        <v>19</v>
      </c>
      <c r="D1754" t="s">
        <v>20</v>
      </c>
      <c r="E1754" t="s">
        <v>27</v>
      </c>
      <c r="F1754" t="s">
        <v>22</v>
      </c>
      <c r="G1754">
        <v>39</v>
      </c>
      <c r="H1754">
        <v>6.1</v>
      </c>
      <c r="I1754">
        <v>8.8000000000000007</v>
      </c>
      <c r="J1754">
        <v>0</v>
      </c>
      <c r="K1754" t="s">
        <v>23</v>
      </c>
      <c r="L1754">
        <v>8.6999999999999993</v>
      </c>
      <c r="M1754">
        <v>4.5999999999999996</v>
      </c>
      <c r="N1754">
        <v>5</v>
      </c>
    </row>
    <row r="1755" spans="1:14" x14ac:dyDescent="0.35">
      <c r="A1755">
        <v>1754</v>
      </c>
      <c r="B1755">
        <v>58</v>
      </c>
      <c r="C1755" t="s">
        <v>14</v>
      </c>
      <c r="D1755" t="s">
        <v>33</v>
      </c>
      <c r="E1755" t="s">
        <v>38</v>
      </c>
      <c r="F1755" t="s">
        <v>17</v>
      </c>
      <c r="G1755">
        <v>30</v>
      </c>
      <c r="H1755">
        <v>6.2</v>
      </c>
      <c r="I1755">
        <v>9.6999999999999993</v>
      </c>
      <c r="J1755">
        <v>1</v>
      </c>
      <c r="K1755" t="s">
        <v>35</v>
      </c>
      <c r="L1755">
        <v>4.9000000000000004</v>
      </c>
      <c r="M1755">
        <v>5</v>
      </c>
      <c r="N1755">
        <v>7.4</v>
      </c>
    </row>
    <row r="1756" spans="1:14" x14ac:dyDescent="0.35">
      <c r="A1756">
        <v>1755</v>
      </c>
      <c r="B1756">
        <v>62</v>
      </c>
      <c r="C1756" t="s">
        <v>14</v>
      </c>
      <c r="D1756" t="s">
        <v>30</v>
      </c>
      <c r="E1756" t="s">
        <v>25</v>
      </c>
      <c r="F1756" t="s">
        <v>39</v>
      </c>
      <c r="G1756">
        <v>49</v>
      </c>
      <c r="H1756">
        <v>7.2</v>
      </c>
      <c r="I1756">
        <v>8.8000000000000007</v>
      </c>
      <c r="J1756">
        <v>0</v>
      </c>
      <c r="K1756" t="s">
        <v>23</v>
      </c>
      <c r="L1756">
        <v>6.2</v>
      </c>
      <c r="M1756">
        <v>3.7</v>
      </c>
      <c r="N1756">
        <v>6.3</v>
      </c>
    </row>
    <row r="1757" spans="1:14" x14ac:dyDescent="0.35">
      <c r="A1757">
        <v>1756</v>
      </c>
      <c r="B1757">
        <v>54</v>
      </c>
      <c r="C1757" t="s">
        <v>14</v>
      </c>
      <c r="D1757" t="s">
        <v>30</v>
      </c>
      <c r="E1757" t="s">
        <v>31</v>
      </c>
      <c r="F1757" t="s">
        <v>22</v>
      </c>
      <c r="G1757">
        <v>55</v>
      </c>
      <c r="H1757">
        <v>3.6</v>
      </c>
      <c r="I1757">
        <v>3.3</v>
      </c>
      <c r="J1757">
        <v>1</v>
      </c>
      <c r="K1757" t="s">
        <v>28</v>
      </c>
      <c r="L1757">
        <v>9.9</v>
      </c>
      <c r="M1757">
        <v>5.3</v>
      </c>
      <c r="N1757">
        <v>1.7</v>
      </c>
    </row>
    <row r="1758" spans="1:14" x14ac:dyDescent="0.35">
      <c r="A1758">
        <v>1757</v>
      </c>
      <c r="B1758">
        <v>57</v>
      </c>
      <c r="C1758" t="s">
        <v>19</v>
      </c>
      <c r="D1758" t="s">
        <v>20</v>
      </c>
      <c r="E1758" t="s">
        <v>38</v>
      </c>
      <c r="F1758" t="s">
        <v>22</v>
      </c>
      <c r="G1758">
        <v>43</v>
      </c>
      <c r="H1758">
        <v>3.8</v>
      </c>
      <c r="I1758">
        <v>4.9000000000000004</v>
      </c>
      <c r="J1758">
        <v>1</v>
      </c>
      <c r="K1758" t="s">
        <v>35</v>
      </c>
      <c r="L1758">
        <v>7.1</v>
      </c>
      <c r="M1758">
        <v>4.8</v>
      </c>
      <c r="N1758">
        <v>3.9</v>
      </c>
    </row>
    <row r="1759" spans="1:14" x14ac:dyDescent="0.35">
      <c r="A1759">
        <v>1758</v>
      </c>
      <c r="B1759">
        <v>27</v>
      </c>
      <c r="C1759" t="s">
        <v>19</v>
      </c>
      <c r="D1759" t="s">
        <v>30</v>
      </c>
      <c r="E1759" t="s">
        <v>25</v>
      </c>
      <c r="F1759" t="s">
        <v>39</v>
      </c>
      <c r="G1759">
        <v>52</v>
      </c>
      <c r="H1759">
        <v>5.2</v>
      </c>
      <c r="I1759">
        <v>6.1</v>
      </c>
      <c r="J1759">
        <v>1</v>
      </c>
      <c r="K1759" t="s">
        <v>35</v>
      </c>
      <c r="L1759">
        <v>10</v>
      </c>
      <c r="M1759">
        <v>4.2</v>
      </c>
      <c r="N1759">
        <v>3.1</v>
      </c>
    </row>
    <row r="1760" spans="1:14" x14ac:dyDescent="0.35">
      <c r="A1760">
        <v>1759</v>
      </c>
      <c r="B1760">
        <v>56</v>
      </c>
      <c r="C1760" t="s">
        <v>14</v>
      </c>
      <c r="D1760" t="s">
        <v>33</v>
      </c>
      <c r="E1760" t="s">
        <v>38</v>
      </c>
      <c r="F1760" t="s">
        <v>22</v>
      </c>
      <c r="G1760">
        <v>57</v>
      </c>
      <c r="H1760">
        <v>7.5</v>
      </c>
      <c r="I1760">
        <v>7.6</v>
      </c>
      <c r="J1760">
        <v>0</v>
      </c>
      <c r="K1760" t="s">
        <v>23</v>
      </c>
      <c r="L1760">
        <v>10</v>
      </c>
      <c r="M1760">
        <v>3.7</v>
      </c>
      <c r="N1760">
        <v>3.8</v>
      </c>
    </row>
    <row r="1761" spans="1:14" x14ac:dyDescent="0.35">
      <c r="A1761">
        <v>1760</v>
      </c>
      <c r="B1761">
        <v>46</v>
      </c>
      <c r="C1761" t="s">
        <v>14</v>
      </c>
      <c r="D1761" t="s">
        <v>36</v>
      </c>
      <c r="E1761" t="s">
        <v>31</v>
      </c>
      <c r="F1761" t="s">
        <v>22</v>
      </c>
      <c r="G1761">
        <v>55</v>
      </c>
      <c r="H1761">
        <v>5.2</v>
      </c>
      <c r="I1761">
        <v>5.8</v>
      </c>
      <c r="J1761">
        <v>1</v>
      </c>
      <c r="K1761" t="s">
        <v>35</v>
      </c>
      <c r="L1761">
        <v>10</v>
      </c>
      <c r="M1761">
        <v>5.7</v>
      </c>
      <c r="N1761">
        <v>2.9</v>
      </c>
    </row>
    <row r="1762" spans="1:14" x14ac:dyDescent="0.35">
      <c r="A1762">
        <v>1761</v>
      </c>
      <c r="B1762">
        <v>47</v>
      </c>
      <c r="C1762" t="s">
        <v>14</v>
      </c>
      <c r="D1762" t="s">
        <v>26</v>
      </c>
      <c r="E1762" t="s">
        <v>25</v>
      </c>
      <c r="F1762" t="s">
        <v>22</v>
      </c>
      <c r="G1762">
        <v>58</v>
      </c>
      <c r="H1762">
        <v>6.1</v>
      </c>
      <c r="I1762">
        <v>6.9</v>
      </c>
      <c r="J1762">
        <v>1</v>
      </c>
      <c r="K1762" t="s">
        <v>18</v>
      </c>
      <c r="L1762">
        <v>10</v>
      </c>
      <c r="M1762">
        <v>4.4000000000000004</v>
      </c>
      <c r="N1762">
        <v>3.5</v>
      </c>
    </row>
    <row r="1763" spans="1:14" x14ac:dyDescent="0.35">
      <c r="A1763">
        <v>1762</v>
      </c>
      <c r="B1763">
        <v>59</v>
      </c>
      <c r="C1763" t="s">
        <v>19</v>
      </c>
      <c r="D1763" t="s">
        <v>15</v>
      </c>
      <c r="E1763" t="s">
        <v>25</v>
      </c>
      <c r="F1763" t="s">
        <v>39</v>
      </c>
      <c r="G1763">
        <v>50</v>
      </c>
      <c r="H1763">
        <v>6.4</v>
      </c>
      <c r="I1763">
        <v>8.1</v>
      </c>
      <c r="J1763">
        <v>0</v>
      </c>
      <c r="K1763" t="s">
        <v>23</v>
      </c>
      <c r="L1763">
        <v>9.1</v>
      </c>
      <c r="M1763">
        <v>3.6</v>
      </c>
      <c r="N1763">
        <v>4.5</v>
      </c>
    </row>
    <row r="1764" spans="1:14" x14ac:dyDescent="0.35">
      <c r="A1764">
        <v>1763</v>
      </c>
      <c r="B1764">
        <v>53</v>
      </c>
      <c r="C1764" t="s">
        <v>19</v>
      </c>
      <c r="D1764" t="s">
        <v>36</v>
      </c>
      <c r="E1764" t="s">
        <v>38</v>
      </c>
      <c r="F1764" t="s">
        <v>39</v>
      </c>
      <c r="G1764">
        <v>45</v>
      </c>
      <c r="H1764">
        <v>6.7</v>
      </c>
      <c r="I1764">
        <v>9</v>
      </c>
      <c r="J1764">
        <v>1</v>
      </c>
      <c r="K1764" t="s">
        <v>18</v>
      </c>
      <c r="L1764">
        <v>7.4</v>
      </c>
      <c r="M1764">
        <v>5.4</v>
      </c>
      <c r="N1764">
        <v>5.8</v>
      </c>
    </row>
    <row r="1765" spans="1:14" x14ac:dyDescent="0.35">
      <c r="A1765">
        <v>1764</v>
      </c>
      <c r="B1765">
        <v>51</v>
      </c>
      <c r="C1765" t="s">
        <v>19</v>
      </c>
      <c r="D1765" t="s">
        <v>37</v>
      </c>
      <c r="E1765" t="s">
        <v>27</v>
      </c>
      <c r="F1765" t="s">
        <v>17</v>
      </c>
      <c r="G1765">
        <v>32</v>
      </c>
      <c r="H1765">
        <v>8.5</v>
      </c>
      <c r="I1765">
        <v>8.5</v>
      </c>
      <c r="J1765">
        <v>0</v>
      </c>
      <c r="K1765" t="s">
        <v>23</v>
      </c>
      <c r="L1765">
        <v>3.6</v>
      </c>
      <c r="M1765">
        <v>5</v>
      </c>
      <c r="N1765">
        <v>7.4</v>
      </c>
    </row>
    <row r="1766" spans="1:14" x14ac:dyDescent="0.35">
      <c r="A1766">
        <v>1765</v>
      </c>
      <c r="B1766">
        <v>34</v>
      </c>
      <c r="C1766" t="s">
        <v>19</v>
      </c>
      <c r="D1766" t="s">
        <v>37</v>
      </c>
      <c r="E1766" t="s">
        <v>25</v>
      </c>
      <c r="F1766" t="s">
        <v>22</v>
      </c>
      <c r="G1766">
        <v>43</v>
      </c>
      <c r="H1766">
        <v>7.2</v>
      </c>
      <c r="I1766">
        <v>9.3000000000000007</v>
      </c>
      <c r="J1766">
        <v>0</v>
      </c>
      <c r="K1766" t="s">
        <v>23</v>
      </c>
      <c r="L1766">
        <v>6.8</v>
      </c>
      <c r="M1766">
        <v>5.3</v>
      </c>
      <c r="N1766">
        <v>6.3</v>
      </c>
    </row>
    <row r="1767" spans="1:14" x14ac:dyDescent="0.35">
      <c r="A1767">
        <v>1766</v>
      </c>
      <c r="B1767">
        <v>63</v>
      </c>
      <c r="C1767" t="s">
        <v>14</v>
      </c>
      <c r="D1767" t="s">
        <v>36</v>
      </c>
      <c r="E1767" t="s">
        <v>27</v>
      </c>
      <c r="F1767" t="s">
        <v>22</v>
      </c>
      <c r="G1767">
        <v>38</v>
      </c>
      <c r="H1767">
        <v>7.7</v>
      </c>
      <c r="I1767">
        <v>9.1999999999999993</v>
      </c>
      <c r="J1767">
        <v>0</v>
      </c>
      <c r="K1767" t="s">
        <v>23</v>
      </c>
      <c r="L1767">
        <v>6.2</v>
      </c>
      <c r="M1767">
        <v>2.6</v>
      </c>
      <c r="N1767">
        <v>6.5</v>
      </c>
    </row>
    <row r="1768" spans="1:14" x14ac:dyDescent="0.35">
      <c r="A1768">
        <v>1767</v>
      </c>
      <c r="B1768">
        <v>36</v>
      </c>
      <c r="C1768" t="s">
        <v>14</v>
      </c>
      <c r="D1768" t="s">
        <v>33</v>
      </c>
      <c r="E1768" t="s">
        <v>25</v>
      </c>
      <c r="F1768" t="s">
        <v>22</v>
      </c>
      <c r="G1768">
        <v>62</v>
      </c>
      <c r="H1768">
        <v>6</v>
      </c>
      <c r="I1768">
        <v>6.3</v>
      </c>
      <c r="J1768">
        <v>1</v>
      </c>
      <c r="K1768" t="s">
        <v>29</v>
      </c>
      <c r="L1768">
        <v>10</v>
      </c>
      <c r="M1768">
        <v>5.5</v>
      </c>
      <c r="N1768">
        <v>3.2</v>
      </c>
    </row>
    <row r="1769" spans="1:14" x14ac:dyDescent="0.35">
      <c r="A1769">
        <v>1768</v>
      </c>
      <c r="B1769">
        <v>52</v>
      </c>
      <c r="C1769" t="s">
        <v>14</v>
      </c>
      <c r="D1769" t="s">
        <v>15</v>
      </c>
      <c r="E1769" t="s">
        <v>21</v>
      </c>
      <c r="F1769" t="s">
        <v>39</v>
      </c>
      <c r="G1769">
        <v>43</v>
      </c>
      <c r="H1769">
        <v>8.4</v>
      </c>
      <c r="I1769">
        <v>7.6</v>
      </c>
      <c r="J1769">
        <v>0</v>
      </c>
      <c r="K1769" t="s">
        <v>23</v>
      </c>
      <c r="L1769">
        <v>10</v>
      </c>
      <c r="M1769">
        <v>5</v>
      </c>
      <c r="N1769">
        <v>3.8</v>
      </c>
    </row>
    <row r="1770" spans="1:14" x14ac:dyDescent="0.35">
      <c r="A1770">
        <v>1769</v>
      </c>
      <c r="B1770">
        <v>35</v>
      </c>
      <c r="C1770" t="s">
        <v>14</v>
      </c>
      <c r="D1770" t="s">
        <v>26</v>
      </c>
      <c r="E1770" t="s">
        <v>16</v>
      </c>
      <c r="F1770" t="s">
        <v>39</v>
      </c>
      <c r="G1770">
        <v>45</v>
      </c>
      <c r="H1770">
        <v>6.3</v>
      </c>
      <c r="I1770">
        <v>8.5</v>
      </c>
      <c r="J1770">
        <v>0</v>
      </c>
      <c r="K1770" t="s">
        <v>23</v>
      </c>
      <c r="L1770">
        <v>5.5</v>
      </c>
      <c r="M1770">
        <v>2.8</v>
      </c>
      <c r="N1770">
        <v>6.5</v>
      </c>
    </row>
    <row r="1771" spans="1:14" x14ac:dyDescent="0.35">
      <c r="A1771">
        <v>1770</v>
      </c>
      <c r="B1771">
        <v>48</v>
      </c>
      <c r="C1771" t="s">
        <v>14</v>
      </c>
      <c r="D1771" t="s">
        <v>30</v>
      </c>
      <c r="E1771" t="s">
        <v>27</v>
      </c>
      <c r="F1771" t="s">
        <v>22</v>
      </c>
      <c r="G1771">
        <v>49</v>
      </c>
      <c r="H1771">
        <v>3.3</v>
      </c>
      <c r="I1771">
        <v>3.5</v>
      </c>
      <c r="J1771">
        <v>1</v>
      </c>
      <c r="K1771" t="s">
        <v>18</v>
      </c>
      <c r="L1771">
        <v>9.4</v>
      </c>
      <c r="M1771">
        <v>5.2</v>
      </c>
      <c r="N1771">
        <v>2.1</v>
      </c>
    </row>
    <row r="1772" spans="1:14" x14ac:dyDescent="0.35">
      <c r="A1772">
        <v>1771</v>
      </c>
      <c r="B1772">
        <v>28</v>
      </c>
      <c r="C1772" t="s">
        <v>19</v>
      </c>
      <c r="D1772" t="s">
        <v>37</v>
      </c>
      <c r="E1772" t="s">
        <v>27</v>
      </c>
      <c r="F1772" t="s">
        <v>17</v>
      </c>
      <c r="G1772">
        <v>45</v>
      </c>
      <c r="H1772">
        <v>9</v>
      </c>
      <c r="I1772">
        <v>6.5</v>
      </c>
      <c r="J1772">
        <v>0</v>
      </c>
      <c r="K1772" t="s">
        <v>23</v>
      </c>
      <c r="L1772">
        <v>9.6999999999999993</v>
      </c>
      <c r="M1772">
        <v>5.2</v>
      </c>
      <c r="N1772">
        <v>3.4</v>
      </c>
    </row>
    <row r="1773" spans="1:14" x14ac:dyDescent="0.35">
      <c r="A1773">
        <v>1772</v>
      </c>
      <c r="B1773">
        <v>52</v>
      </c>
      <c r="C1773" t="s">
        <v>19</v>
      </c>
      <c r="D1773" t="s">
        <v>37</v>
      </c>
      <c r="E1773" t="s">
        <v>31</v>
      </c>
      <c r="F1773" t="s">
        <v>22</v>
      </c>
      <c r="G1773">
        <v>58</v>
      </c>
      <c r="H1773">
        <v>6.3</v>
      </c>
      <c r="I1773">
        <v>7.1</v>
      </c>
      <c r="J1773">
        <v>1</v>
      </c>
      <c r="K1773" t="s">
        <v>35</v>
      </c>
      <c r="L1773">
        <v>9.6</v>
      </c>
      <c r="M1773">
        <v>4.9000000000000004</v>
      </c>
      <c r="N1773">
        <v>3.8</v>
      </c>
    </row>
    <row r="1774" spans="1:14" x14ac:dyDescent="0.35">
      <c r="A1774">
        <v>1773</v>
      </c>
      <c r="B1774">
        <v>48</v>
      </c>
      <c r="C1774" t="s">
        <v>19</v>
      </c>
      <c r="D1774" t="s">
        <v>37</v>
      </c>
      <c r="E1774" t="s">
        <v>21</v>
      </c>
      <c r="F1774" t="s">
        <v>22</v>
      </c>
      <c r="G1774">
        <v>40</v>
      </c>
      <c r="H1774">
        <v>7</v>
      </c>
      <c r="I1774">
        <v>10</v>
      </c>
      <c r="J1774">
        <v>0</v>
      </c>
      <c r="K1774" t="s">
        <v>23</v>
      </c>
      <c r="L1774">
        <v>7.3</v>
      </c>
      <c r="M1774">
        <v>5.6</v>
      </c>
      <c r="N1774">
        <v>6.4</v>
      </c>
    </row>
    <row r="1775" spans="1:14" x14ac:dyDescent="0.35">
      <c r="A1775">
        <v>1774</v>
      </c>
      <c r="B1775">
        <v>32</v>
      </c>
      <c r="C1775" t="s">
        <v>14</v>
      </c>
      <c r="D1775" t="s">
        <v>32</v>
      </c>
      <c r="E1775" t="s">
        <v>31</v>
      </c>
      <c r="F1775" t="s">
        <v>17</v>
      </c>
      <c r="G1775">
        <v>46</v>
      </c>
      <c r="H1775">
        <v>4.5999999999999996</v>
      </c>
      <c r="I1775">
        <v>5.8</v>
      </c>
      <c r="J1775">
        <v>0</v>
      </c>
      <c r="K1775" t="s">
        <v>23</v>
      </c>
      <c r="L1775">
        <v>7.2</v>
      </c>
      <c r="M1775">
        <v>6</v>
      </c>
      <c r="N1775">
        <v>4.3</v>
      </c>
    </row>
    <row r="1776" spans="1:14" x14ac:dyDescent="0.35">
      <c r="A1776">
        <v>1775</v>
      </c>
      <c r="B1776">
        <v>40</v>
      </c>
      <c r="C1776" t="s">
        <v>19</v>
      </c>
      <c r="D1776" t="s">
        <v>33</v>
      </c>
      <c r="E1776" t="s">
        <v>21</v>
      </c>
      <c r="F1776" t="s">
        <v>22</v>
      </c>
      <c r="G1776">
        <v>39</v>
      </c>
      <c r="H1776">
        <v>9</v>
      </c>
      <c r="I1776">
        <v>7.1</v>
      </c>
      <c r="J1776">
        <v>0</v>
      </c>
      <c r="K1776" t="s">
        <v>23</v>
      </c>
      <c r="L1776">
        <v>5.2</v>
      </c>
      <c r="M1776">
        <v>3.4</v>
      </c>
      <c r="N1776">
        <v>5.9</v>
      </c>
    </row>
    <row r="1777" spans="1:14" x14ac:dyDescent="0.35">
      <c r="A1777">
        <v>1776</v>
      </c>
      <c r="B1777">
        <v>40</v>
      </c>
      <c r="C1777" t="s">
        <v>19</v>
      </c>
      <c r="D1777" t="s">
        <v>36</v>
      </c>
      <c r="E1777" t="s">
        <v>21</v>
      </c>
      <c r="F1777" t="s">
        <v>22</v>
      </c>
      <c r="G1777">
        <v>34</v>
      </c>
      <c r="H1777">
        <v>5</v>
      </c>
      <c r="I1777">
        <v>7.6</v>
      </c>
      <c r="J1777">
        <v>0</v>
      </c>
      <c r="K1777" t="s">
        <v>23</v>
      </c>
      <c r="L1777">
        <v>3.7</v>
      </c>
      <c r="M1777">
        <v>3</v>
      </c>
      <c r="N1777">
        <v>7</v>
      </c>
    </row>
    <row r="1778" spans="1:14" x14ac:dyDescent="0.35">
      <c r="A1778">
        <v>1777</v>
      </c>
      <c r="B1778">
        <v>24</v>
      </c>
      <c r="C1778" t="s">
        <v>19</v>
      </c>
      <c r="D1778" t="s">
        <v>15</v>
      </c>
      <c r="E1778" t="s">
        <v>38</v>
      </c>
      <c r="F1778" t="s">
        <v>22</v>
      </c>
      <c r="G1778">
        <v>40</v>
      </c>
      <c r="H1778">
        <v>5.6</v>
      </c>
      <c r="I1778">
        <v>7.9</v>
      </c>
      <c r="J1778">
        <v>0</v>
      </c>
      <c r="K1778" t="s">
        <v>23</v>
      </c>
      <c r="L1778">
        <v>6.1</v>
      </c>
      <c r="M1778">
        <v>3.7</v>
      </c>
      <c r="N1778">
        <v>5.9</v>
      </c>
    </row>
    <row r="1779" spans="1:14" x14ac:dyDescent="0.35">
      <c r="A1779">
        <v>1778</v>
      </c>
      <c r="B1779">
        <v>29</v>
      </c>
      <c r="C1779" t="s">
        <v>14</v>
      </c>
      <c r="D1779" t="s">
        <v>36</v>
      </c>
      <c r="E1779" t="s">
        <v>38</v>
      </c>
      <c r="F1779" t="s">
        <v>17</v>
      </c>
      <c r="G1779">
        <v>44</v>
      </c>
      <c r="H1779">
        <v>3.9</v>
      </c>
      <c r="I1779">
        <v>5</v>
      </c>
      <c r="J1779">
        <v>1</v>
      </c>
      <c r="K1779" t="s">
        <v>35</v>
      </c>
      <c r="L1779">
        <v>7.1</v>
      </c>
      <c r="M1779">
        <v>5</v>
      </c>
      <c r="N1779">
        <v>4</v>
      </c>
    </row>
    <row r="1780" spans="1:14" x14ac:dyDescent="0.35">
      <c r="A1780">
        <v>1779</v>
      </c>
      <c r="B1780">
        <v>25</v>
      </c>
      <c r="C1780" t="s">
        <v>14</v>
      </c>
      <c r="D1780" t="s">
        <v>32</v>
      </c>
      <c r="E1780" t="s">
        <v>38</v>
      </c>
      <c r="F1780" t="s">
        <v>39</v>
      </c>
      <c r="G1780">
        <v>41</v>
      </c>
      <c r="H1780">
        <v>6.7</v>
      </c>
      <c r="I1780">
        <v>9.5</v>
      </c>
      <c r="J1780">
        <v>0</v>
      </c>
      <c r="K1780" t="s">
        <v>23</v>
      </c>
      <c r="L1780">
        <v>7.6</v>
      </c>
      <c r="M1780">
        <v>4.9000000000000004</v>
      </c>
      <c r="N1780">
        <v>5.9</v>
      </c>
    </row>
    <row r="1781" spans="1:14" x14ac:dyDescent="0.35">
      <c r="A1781">
        <v>1780</v>
      </c>
      <c r="B1781">
        <v>32</v>
      </c>
      <c r="C1781" t="s">
        <v>14</v>
      </c>
      <c r="D1781" t="s">
        <v>37</v>
      </c>
      <c r="E1781" t="s">
        <v>25</v>
      </c>
      <c r="F1781" t="s">
        <v>39</v>
      </c>
      <c r="G1781">
        <v>39</v>
      </c>
      <c r="H1781">
        <v>5.8</v>
      </c>
      <c r="I1781">
        <v>8.3000000000000007</v>
      </c>
      <c r="J1781">
        <v>0</v>
      </c>
      <c r="K1781" t="s">
        <v>23</v>
      </c>
      <c r="L1781">
        <v>3.8</v>
      </c>
      <c r="M1781">
        <v>2.4</v>
      </c>
      <c r="N1781">
        <v>7.2</v>
      </c>
    </row>
    <row r="1782" spans="1:14" x14ac:dyDescent="0.35">
      <c r="A1782">
        <v>1781</v>
      </c>
      <c r="B1782">
        <v>20</v>
      </c>
      <c r="C1782" t="s">
        <v>14</v>
      </c>
      <c r="D1782" t="s">
        <v>20</v>
      </c>
      <c r="E1782" t="s">
        <v>31</v>
      </c>
      <c r="F1782" t="s">
        <v>17</v>
      </c>
      <c r="G1782">
        <v>33</v>
      </c>
      <c r="H1782">
        <v>3.9</v>
      </c>
      <c r="I1782">
        <v>6</v>
      </c>
      <c r="J1782">
        <v>1</v>
      </c>
      <c r="K1782" t="s">
        <v>29</v>
      </c>
      <c r="L1782">
        <v>5.8</v>
      </c>
      <c r="M1782">
        <v>3.8</v>
      </c>
      <c r="N1782">
        <v>5.0999999999999996</v>
      </c>
    </row>
    <row r="1783" spans="1:14" x14ac:dyDescent="0.35">
      <c r="A1783">
        <v>1782</v>
      </c>
      <c r="B1783">
        <v>39</v>
      </c>
      <c r="C1783" t="s">
        <v>19</v>
      </c>
      <c r="D1783" t="s">
        <v>32</v>
      </c>
      <c r="E1783" t="s">
        <v>16</v>
      </c>
      <c r="F1783" t="s">
        <v>22</v>
      </c>
      <c r="G1783">
        <v>44</v>
      </c>
      <c r="H1783">
        <v>6.1</v>
      </c>
      <c r="I1783">
        <v>8.1999999999999993</v>
      </c>
      <c r="J1783">
        <v>0</v>
      </c>
      <c r="K1783" t="s">
        <v>23</v>
      </c>
      <c r="L1783">
        <v>8.5</v>
      </c>
      <c r="M1783">
        <v>3</v>
      </c>
      <c r="N1783">
        <v>4.9000000000000004</v>
      </c>
    </row>
    <row r="1784" spans="1:14" x14ac:dyDescent="0.35">
      <c r="A1784">
        <v>1783</v>
      </c>
      <c r="B1784">
        <v>27</v>
      </c>
      <c r="C1784" t="s">
        <v>14</v>
      </c>
      <c r="D1784" t="s">
        <v>33</v>
      </c>
      <c r="E1784" t="s">
        <v>21</v>
      </c>
      <c r="F1784" t="s">
        <v>22</v>
      </c>
      <c r="G1784">
        <v>32</v>
      </c>
      <c r="H1784">
        <v>6.3</v>
      </c>
      <c r="I1784">
        <v>9.8000000000000007</v>
      </c>
      <c r="J1784">
        <v>0</v>
      </c>
      <c r="K1784" t="s">
        <v>23</v>
      </c>
      <c r="L1784">
        <v>4.7</v>
      </c>
      <c r="M1784">
        <v>1.7</v>
      </c>
      <c r="N1784">
        <v>7.5</v>
      </c>
    </row>
    <row r="1785" spans="1:14" x14ac:dyDescent="0.35">
      <c r="A1785">
        <v>1784</v>
      </c>
      <c r="B1785">
        <v>29</v>
      </c>
      <c r="C1785" t="s">
        <v>14</v>
      </c>
      <c r="D1785" t="s">
        <v>26</v>
      </c>
      <c r="E1785" t="s">
        <v>21</v>
      </c>
      <c r="F1785" t="s">
        <v>39</v>
      </c>
      <c r="G1785">
        <v>51</v>
      </c>
      <c r="H1785">
        <v>5.8</v>
      </c>
      <c r="I1785">
        <v>7.1</v>
      </c>
      <c r="J1785">
        <v>0</v>
      </c>
      <c r="K1785" t="s">
        <v>23</v>
      </c>
      <c r="L1785">
        <v>10</v>
      </c>
      <c r="M1785">
        <v>3.9</v>
      </c>
      <c r="N1785">
        <v>3.6</v>
      </c>
    </row>
    <row r="1786" spans="1:14" x14ac:dyDescent="0.35">
      <c r="A1786">
        <v>1785</v>
      </c>
      <c r="B1786">
        <v>28</v>
      </c>
      <c r="C1786" t="s">
        <v>19</v>
      </c>
      <c r="D1786" t="s">
        <v>30</v>
      </c>
      <c r="E1786" t="s">
        <v>27</v>
      </c>
      <c r="F1786" t="s">
        <v>22</v>
      </c>
      <c r="G1786">
        <v>45</v>
      </c>
      <c r="H1786">
        <v>3.5</v>
      </c>
      <c r="I1786">
        <v>4.2</v>
      </c>
      <c r="J1786">
        <v>1</v>
      </c>
      <c r="K1786" t="s">
        <v>18</v>
      </c>
      <c r="L1786">
        <v>9.4</v>
      </c>
      <c r="M1786">
        <v>4.8</v>
      </c>
      <c r="N1786">
        <v>2.4</v>
      </c>
    </row>
    <row r="1787" spans="1:14" x14ac:dyDescent="0.35">
      <c r="A1787">
        <v>1786</v>
      </c>
      <c r="B1787">
        <v>60</v>
      </c>
      <c r="C1787" t="s">
        <v>19</v>
      </c>
      <c r="D1787" t="s">
        <v>34</v>
      </c>
      <c r="E1787" t="s">
        <v>25</v>
      </c>
      <c r="F1787" t="s">
        <v>17</v>
      </c>
      <c r="G1787">
        <v>33</v>
      </c>
      <c r="H1787">
        <v>6.6</v>
      </c>
      <c r="I1787">
        <v>10</v>
      </c>
      <c r="J1787">
        <v>0</v>
      </c>
      <c r="K1787" t="s">
        <v>23</v>
      </c>
      <c r="L1787">
        <v>3.7</v>
      </c>
      <c r="M1787">
        <v>4</v>
      </c>
      <c r="N1787">
        <v>8.1</v>
      </c>
    </row>
    <row r="1788" spans="1:14" x14ac:dyDescent="0.35">
      <c r="A1788">
        <v>1787</v>
      </c>
      <c r="B1788">
        <v>22</v>
      </c>
      <c r="C1788" t="s">
        <v>14</v>
      </c>
      <c r="D1788" t="s">
        <v>15</v>
      </c>
      <c r="E1788" t="s">
        <v>16</v>
      </c>
      <c r="F1788" t="s">
        <v>17</v>
      </c>
      <c r="G1788">
        <v>42</v>
      </c>
      <c r="H1788">
        <v>4.3</v>
      </c>
      <c r="I1788">
        <v>5.7</v>
      </c>
      <c r="J1788">
        <v>1</v>
      </c>
      <c r="K1788" t="s">
        <v>18</v>
      </c>
      <c r="L1788">
        <v>5</v>
      </c>
      <c r="M1788">
        <v>2.7</v>
      </c>
      <c r="N1788">
        <v>5.4</v>
      </c>
    </row>
    <row r="1789" spans="1:14" x14ac:dyDescent="0.35">
      <c r="A1789">
        <v>1788</v>
      </c>
      <c r="B1789">
        <v>30</v>
      </c>
      <c r="C1789" t="s">
        <v>19</v>
      </c>
      <c r="D1789" t="s">
        <v>32</v>
      </c>
      <c r="E1789" t="s">
        <v>38</v>
      </c>
      <c r="F1789" t="s">
        <v>17</v>
      </c>
      <c r="G1789">
        <v>38</v>
      </c>
      <c r="H1789">
        <v>7.5</v>
      </c>
      <c r="I1789">
        <v>9.4</v>
      </c>
      <c r="J1789">
        <v>0</v>
      </c>
      <c r="K1789" t="s">
        <v>23</v>
      </c>
      <c r="L1789">
        <v>4.7</v>
      </c>
      <c r="M1789">
        <v>3.4</v>
      </c>
      <c r="N1789">
        <v>7.3</v>
      </c>
    </row>
    <row r="1790" spans="1:14" x14ac:dyDescent="0.35">
      <c r="A1790">
        <v>1789</v>
      </c>
      <c r="B1790">
        <v>31</v>
      </c>
      <c r="C1790" t="s">
        <v>14</v>
      </c>
      <c r="D1790" t="s">
        <v>26</v>
      </c>
      <c r="E1790" t="s">
        <v>21</v>
      </c>
      <c r="F1790" t="s">
        <v>22</v>
      </c>
      <c r="G1790">
        <v>47</v>
      </c>
      <c r="H1790">
        <v>5.4</v>
      </c>
      <c r="I1790">
        <v>6.9</v>
      </c>
      <c r="J1790">
        <v>1</v>
      </c>
      <c r="K1790" t="s">
        <v>35</v>
      </c>
      <c r="L1790">
        <v>7.1</v>
      </c>
      <c r="M1790">
        <v>4.5999999999999996</v>
      </c>
      <c r="N1790">
        <v>4.9000000000000004</v>
      </c>
    </row>
    <row r="1791" spans="1:14" x14ac:dyDescent="0.35">
      <c r="A1791">
        <v>1790</v>
      </c>
      <c r="B1791">
        <v>29</v>
      </c>
      <c r="C1791" t="s">
        <v>14</v>
      </c>
      <c r="D1791" t="s">
        <v>34</v>
      </c>
      <c r="E1791" t="s">
        <v>27</v>
      </c>
      <c r="F1791" t="s">
        <v>22</v>
      </c>
      <c r="G1791">
        <v>55</v>
      </c>
      <c r="H1791">
        <v>7.6</v>
      </c>
      <c r="I1791">
        <v>7.6</v>
      </c>
      <c r="J1791">
        <v>1</v>
      </c>
      <c r="K1791" t="s">
        <v>18</v>
      </c>
      <c r="L1791">
        <v>7.3</v>
      </c>
      <c r="M1791">
        <v>6.3</v>
      </c>
      <c r="N1791">
        <v>5.2</v>
      </c>
    </row>
    <row r="1792" spans="1:14" x14ac:dyDescent="0.35">
      <c r="A1792">
        <v>1791</v>
      </c>
      <c r="B1792">
        <v>44</v>
      </c>
      <c r="C1792" t="s">
        <v>14</v>
      </c>
      <c r="D1792" t="s">
        <v>26</v>
      </c>
      <c r="E1792" t="s">
        <v>31</v>
      </c>
      <c r="F1792" t="s">
        <v>17</v>
      </c>
      <c r="G1792">
        <v>30</v>
      </c>
      <c r="H1792">
        <v>6.2</v>
      </c>
      <c r="I1792">
        <v>9.8000000000000007</v>
      </c>
      <c r="J1792">
        <v>0</v>
      </c>
      <c r="K1792" t="s">
        <v>23</v>
      </c>
      <c r="L1792">
        <v>4.5</v>
      </c>
      <c r="M1792">
        <v>3.6</v>
      </c>
      <c r="N1792">
        <v>7.7</v>
      </c>
    </row>
    <row r="1793" spans="1:14" x14ac:dyDescent="0.35">
      <c r="A1793">
        <v>1792</v>
      </c>
      <c r="B1793">
        <v>44</v>
      </c>
      <c r="C1793" t="s">
        <v>19</v>
      </c>
      <c r="D1793" t="s">
        <v>36</v>
      </c>
      <c r="E1793" t="s">
        <v>21</v>
      </c>
      <c r="F1793" t="s">
        <v>39</v>
      </c>
      <c r="G1793">
        <v>45</v>
      </c>
      <c r="H1793">
        <v>6.3</v>
      </c>
      <c r="I1793">
        <v>8.4</v>
      </c>
      <c r="J1793">
        <v>1</v>
      </c>
      <c r="K1793" t="s">
        <v>18</v>
      </c>
      <c r="L1793">
        <v>5.5</v>
      </c>
      <c r="M1793">
        <v>4</v>
      </c>
      <c r="N1793">
        <v>6.5</v>
      </c>
    </row>
    <row r="1794" spans="1:14" x14ac:dyDescent="0.35">
      <c r="A1794">
        <v>1793</v>
      </c>
      <c r="B1794">
        <v>30</v>
      </c>
      <c r="C1794" t="s">
        <v>19</v>
      </c>
      <c r="D1794" t="s">
        <v>36</v>
      </c>
      <c r="E1794" t="s">
        <v>27</v>
      </c>
      <c r="F1794" t="s">
        <v>17</v>
      </c>
      <c r="G1794">
        <v>43</v>
      </c>
      <c r="H1794">
        <v>8.1</v>
      </c>
      <c r="I1794">
        <v>8</v>
      </c>
      <c r="J1794">
        <v>0</v>
      </c>
      <c r="K1794" t="s">
        <v>23</v>
      </c>
      <c r="L1794">
        <v>7.3</v>
      </c>
      <c r="M1794">
        <v>3.7</v>
      </c>
      <c r="N1794">
        <v>5.3</v>
      </c>
    </row>
    <row r="1795" spans="1:14" x14ac:dyDescent="0.35">
      <c r="A1795">
        <v>1794</v>
      </c>
      <c r="B1795">
        <v>55</v>
      </c>
      <c r="C1795" t="s">
        <v>14</v>
      </c>
      <c r="D1795" t="s">
        <v>37</v>
      </c>
      <c r="E1795" t="s">
        <v>31</v>
      </c>
      <c r="F1795" t="s">
        <v>22</v>
      </c>
      <c r="G1795">
        <v>50</v>
      </c>
      <c r="H1795">
        <v>5</v>
      </c>
      <c r="I1795">
        <v>6</v>
      </c>
      <c r="J1795">
        <v>1</v>
      </c>
      <c r="K1795" t="s">
        <v>18</v>
      </c>
      <c r="L1795">
        <v>10</v>
      </c>
      <c r="M1795">
        <v>7.5</v>
      </c>
      <c r="N1795">
        <v>3</v>
      </c>
    </row>
    <row r="1796" spans="1:14" x14ac:dyDescent="0.35">
      <c r="A1796">
        <v>1795</v>
      </c>
      <c r="B1796">
        <v>58</v>
      </c>
      <c r="C1796" t="s">
        <v>19</v>
      </c>
      <c r="D1796" t="s">
        <v>24</v>
      </c>
      <c r="E1796" t="s">
        <v>25</v>
      </c>
      <c r="F1796" t="s">
        <v>22</v>
      </c>
      <c r="G1796">
        <v>46</v>
      </c>
      <c r="H1796">
        <v>4.5999999999999996</v>
      </c>
      <c r="I1796">
        <v>5.7</v>
      </c>
      <c r="J1796">
        <v>1</v>
      </c>
      <c r="K1796" t="s">
        <v>18</v>
      </c>
      <c r="L1796">
        <v>9.8000000000000007</v>
      </c>
      <c r="M1796">
        <v>6.2</v>
      </c>
      <c r="N1796">
        <v>2.9</v>
      </c>
    </row>
    <row r="1797" spans="1:14" x14ac:dyDescent="0.35">
      <c r="A1797">
        <v>1796</v>
      </c>
      <c r="B1797">
        <v>45</v>
      </c>
      <c r="C1797" t="s">
        <v>14</v>
      </c>
      <c r="D1797" t="s">
        <v>30</v>
      </c>
      <c r="E1797" t="s">
        <v>38</v>
      </c>
      <c r="F1797" t="s">
        <v>17</v>
      </c>
      <c r="G1797">
        <v>38</v>
      </c>
      <c r="H1797">
        <v>7</v>
      </c>
      <c r="I1797">
        <v>10</v>
      </c>
      <c r="J1797">
        <v>0</v>
      </c>
      <c r="K1797" t="s">
        <v>23</v>
      </c>
      <c r="L1797">
        <v>5.4</v>
      </c>
      <c r="M1797">
        <v>2.5</v>
      </c>
      <c r="N1797">
        <v>7.3</v>
      </c>
    </row>
    <row r="1798" spans="1:14" x14ac:dyDescent="0.35">
      <c r="A1798">
        <v>1797</v>
      </c>
      <c r="B1798">
        <v>33</v>
      </c>
      <c r="C1798" t="s">
        <v>19</v>
      </c>
      <c r="D1798" t="s">
        <v>33</v>
      </c>
      <c r="E1798" t="s">
        <v>31</v>
      </c>
      <c r="F1798" t="s">
        <v>17</v>
      </c>
      <c r="G1798">
        <v>42</v>
      </c>
      <c r="H1798">
        <v>4.2</v>
      </c>
      <c r="I1798">
        <v>5.6</v>
      </c>
      <c r="J1798">
        <v>1</v>
      </c>
      <c r="K1798" t="s">
        <v>41</v>
      </c>
      <c r="L1798">
        <v>5.7</v>
      </c>
      <c r="M1798">
        <v>5.7</v>
      </c>
      <c r="N1798">
        <v>5</v>
      </c>
    </row>
    <row r="1799" spans="1:14" x14ac:dyDescent="0.35">
      <c r="A1799">
        <v>1798</v>
      </c>
      <c r="B1799">
        <v>58</v>
      </c>
      <c r="C1799" t="s">
        <v>14</v>
      </c>
      <c r="D1799" t="s">
        <v>33</v>
      </c>
      <c r="E1799" t="s">
        <v>21</v>
      </c>
      <c r="F1799" t="s">
        <v>17</v>
      </c>
      <c r="G1799">
        <v>38</v>
      </c>
      <c r="H1799">
        <v>5</v>
      </c>
      <c r="I1799">
        <v>7.2</v>
      </c>
      <c r="J1799">
        <v>1</v>
      </c>
      <c r="K1799" t="s">
        <v>35</v>
      </c>
      <c r="L1799">
        <v>7.8</v>
      </c>
      <c r="M1799">
        <v>5.4</v>
      </c>
      <c r="N1799">
        <v>4.7</v>
      </c>
    </row>
    <row r="1800" spans="1:14" x14ac:dyDescent="0.35">
      <c r="A1800">
        <v>1799</v>
      </c>
      <c r="B1800">
        <v>59</v>
      </c>
      <c r="C1800" t="s">
        <v>14</v>
      </c>
      <c r="D1800" t="s">
        <v>37</v>
      </c>
      <c r="E1800" t="s">
        <v>16</v>
      </c>
      <c r="F1800" t="s">
        <v>22</v>
      </c>
      <c r="G1800">
        <v>53</v>
      </c>
      <c r="H1800">
        <v>3.8</v>
      </c>
      <c r="I1800">
        <v>3.9</v>
      </c>
      <c r="J1800">
        <v>1</v>
      </c>
      <c r="K1800" t="s">
        <v>18</v>
      </c>
      <c r="L1800">
        <v>10</v>
      </c>
      <c r="M1800">
        <v>5.6</v>
      </c>
      <c r="N1800">
        <v>2</v>
      </c>
    </row>
    <row r="1801" spans="1:14" x14ac:dyDescent="0.35">
      <c r="A1801">
        <v>1800</v>
      </c>
      <c r="B1801">
        <v>20</v>
      </c>
      <c r="C1801" t="s">
        <v>19</v>
      </c>
      <c r="D1801" t="s">
        <v>36</v>
      </c>
      <c r="E1801" t="s">
        <v>31</v>
      </c>
      <c r="F1801" t="s">
        <v>39</v>
      </c>
      <c r="G1801">
        <v>45</v>
      </c>
      <c r="H1801">
        <v>7.9</v>
      </c>
      <c r="I1801">
        <v>8.1</v>
      </c>
      <c r="J1801">
        <v>0</v>
      </c>
      <c r="K1801" t="s">
        <v>23</v>
      </c>
      <c r="L1801">
        <v>8.5</v>
      </c>
      <c r="M1801">
        <v>5.6</v>
      </c>
      <c r="N1801">
        <v>4.8</v>
      </c>
    </row>
    <row r="1802" spans="1:14" x14ac:dyDescent="0.35">
      <c r="A1802">
        <v>1801</v>
      </c>
      <c r="B1802">
        <v>23</v>
      </c>
      <c r="C1802" t="s">
        <v>19</v>
      </c>
      <c r="D1802" t="s">
        <v>37</v>
      </c>
      <c r="E1802" t="s">
        <v>16</v>
      </c>
      <c r="F1802" t="s">
        <v>22</v>
      </c>
      <c r="G1802">
        <v>60</v>
      </c>
      <c r="H1802">
        <v>4.7</v>
      </c>
      <c r="I1802">
        <v>4.5</v>
      </c>
      <c r="J1802">
        <v>1</v>
      </c>
      <c r="K1802" t="s">
        <v>35</v>
      </c>
      <c r="L1802">
        <v>10</v>
      </c>
      <c r="M1802">
        <v>6.7</v>
      </c>
      <c r="N1802">
        <v>2.2999999999999998</v>
      </c>
    </row>
    <row r="1803" spans="1:14" x14ac:dyDescent="0.35">
      <c r="A1803">
        <v>1802</v>
      </c>
      <c r="B1803">
        <v>49</v>
      </c>
      <c r="C1803" t="s">
        <v>14</v>
      </c>
      <c r="D1803" t="s">
        <v>20</v>
      </c>
      <c r="E1803" t="s">
        <v>16</v>
      </c>
      <c r="F1803" t="s">
        <v>17</v>
      </c>
      <c r="G1803">
        <v>44</v>
      </c>
      <c r="H1803">
        <v>5.2</v>
      </c>
      <c r="I1803">
        <v>6.9</v>
      </c>
      <c r="J1803">
        <v>1</v>
      </c>
      <c r="K1803" t="s">
        <v>18</v>
      </c>
      <c r="L1803">
        <v>5.3</v>
      </c>
      <c r="M1803">
        <v>2.9</v>
      </c>
      <c r="N1803">
        <v>5.8</v>
      </c>
    </row>
    <row r="1804" spans="1:14" x14ac:dyDescent="0.35">
      <c r="A1804">
        <v>1803</v>
      </c>
      <c r="B1804">
        <v>31</v>
      </c>
      <c r="C1804" t="s">
        <v>14</v>
      </c>
      <c r="D1804" t="s">
        <v>32</v>
      </c>
      <c r="E1804" t="s">
        <v>31</v>
      </c>
      <c r="F1804" t="s">
        <v>22</v>
      </c>
      <c r="G1804">
        <v>39</v>
      </c>
      <c r="H1804">
        <v>4.3</v>
      </c>
      <c r="I1804">
        <v>6</v>
      </c>
      <c r="J1804">
        <v>1</v>
      </c>
      <c r="K1804" t="s">
        <v>41</v>
      </c>
      <c r="L1804">
        <v>7.7</v>
      </c>
      <c r="M1804">
        <v>4.0999999999999996</v>
      </c>
      <c r="N1804">
        <v>4.2</v>
      </c>
    </row>
    <row r="1805" spans="1:14" x14ac:dyDescent="0.35">
      <c r="A1805">
        <v>1804</v>
      </c>
      <c r="B1805">
        <v>54</v>
      </c>
      <c r="C1805" t="s">
        <v>14</v>
      </c>
      <c r="D1805" t="s">
        <v>32</v>
      </c>
      <c r="E1805" t="s">
        <v>25</v>
      </c>
      <c r="F1805" t="s">
        <v>22</v>
      </c>
      <c r="G1805">
        <v>32</v>
      </c>
      <c r="H1805">
        <v>5.6</v>
      </c>
      <c r="I1805">
        <v>8.6999999999999993</v>
      </c>
      <c r="J1805">
        <v>0</v>
      </c>
      <c r="K1805" t="s">
        <v>23</v>
      </c>
      <c r="L1805">
        <v>4.2</v>
      </c>
      <c r="M1805">
        <v>3.3</v>
      </c>
      <c r="N1805">
        <v>7.3</v>
      </c>
    </row>
    <row r="1806" spans="1:14" x14ac:dyDescent="0.35">
      <c r="A1806">
        <v>1805</v>
      </c>
      <c r="B1806">
        <v>32</v>
      </c>
      <c r="C1806" t="s">
        <v>14</v>
      </c>
      <c r="D1806" t="s">
        <v>15</v>
      </c>
      <c r="E1806" t="s">
        <v>31</v>
      </c>
      <c r="F1806" t="s">
        <v>39</v>
      </c>
      <c r="G1806">
        <v>30</v>
      </c>
      <c r="H1806">
        <v>6</v>
      </c>
      <c r="I1806">
        <v>9.5</v>
      </c>
      <c r="J1806">
        <v>0</v>
      </c>
      <c r="K1806" t="s">
        <v>23</v>
      </c>
      <c r="L1806">
        <v>5.6</v>
      </c>
      <c r="M1806">
        <v>2.4</v>
      </c>
      <c r="N1806">
        <v>6.9</v>
      </c>
    </row>
    <row r="1807" spans="1:14" x14ac:dyDescent="0.35">
      <c r="A1807">
        <v>1806</v>
      </c>
      <c r="B1807">
        <v>50</v>
      </c>
      <c r="C1807" t="s">
        <v>19</v>
      </c>
      <c r="D1807" t="s">
        <v>36</v>
      </c>
      <c r="E1807" t="s">
        <v>27</v>
      </c>
      <c r="F1807" t="s">
        <v>22</v>
      </c>
      <c r="G1807">
        <v>32</v>
      </c>
      <c r="H1807">
        <v>7.4</v>
      </c>
      <c r="I1807">
        <v>10</v>
      </c>
      <c r="J1807">
        <v>0</v>
      </c>
      <c r="K1807" t="s">
        <v>23</v>
      </c>
      <c r="L1807">
        <v>3.3</v>
      </c>
      <c r="M1807">
        <v>4</v>
      </c>
      <c r="N1807">
        <v>8.4</v>
      </c>
    </row>
    <row r="1808" spans="1:14" x14ac:dyDescent="0.35">
      <c r="A1808">
        <v>1807</v>
      </c>
      <c r="B1808">
        <v>57</v>
      </c>
      <c r="C1808" t="s">
        <v>40</v>
      </c>
      <c r="D1808" t="s">
        <v>24</v>
      </c>
      <c r="E1808" t="s">
        <v>38</v>
      </c>
      <c r="F1808" t="s">
        <v>22</v>
      </c>
      <c r="G1808">
        <v>47</v>
      </c>
      <c r="H1808">
        <v>4.2</v>
      </c>
      <c r="I1808">
        <v>5.0999999999999996</v>
      </c>
      <c r="J1808">
        <v>1</v>
      </c>
      <c r="K1808" t="s">
        <v>18</v>
      </c>
      <c r="L1808">
        <v>9.6999999999999993</v>
      </c>
      <c r="M1808">
        <v>4.9000000000000004</v>
      </c>
      <c r="N1808">
        <v>2.7</v>
      </c>
    </row>
    <row r="1809" spans="1:14" x14ac:dyDescent="0.35">
      <c r="A1809">
        <v>1808</v>
      </c>
      <c r="B1809">
        <v>62</v>
      </c>
      <c r="C1809" t="s">
        <v>14</v>
      </c>
      <c r="D1809" t="s">
        <v>20</v>
      </c>
      <c r="E1809" t="s">
        <v>16</v>
      </c>
      <c r="F1809" t="s">
        <v>22</v>
      </c>
      <c r="G1809">
        <v>49</v>
      </c>
      <c r="H1809">
        <v>5.3</v>
      </c>
      <c r="I1809">
        <v>6.5</v>
      </c>
      <c r="J1809">
        <v>0</v>
      </c>
      <c r="K1809" t="s">
        <v>23</v>
      </c>
      <c r="L1809">
        <v>10</v>
      </c>
      <c r="M1809">
        <v>4.9000000000000004</v>
      </c>
      <c r="N1809">
        <v>3.3</v>
      </c>
    </row>
    <row r="1810" spans="1:14" x14ac:dyDescent="0.35">
      <c r="A1810">
        <v>1809</v>
      </c>
      <c r="B1810">
        <v>42</v>
      </c>
      <c r="C1810" t="s">
        <v>14</v>
      </c>
      <c r="D1810" t="s">
        <v>20</v>
      </c>
      <c r="E1810" t="s">
        <v>38</v>
      </c>
      <c r="F1810" t="s">
        <v>17</v>
      </c>
      <c r="G1810">
        <v>32</v>
      </c>
      <c r="H1810">
        <v>8.3000000000000007</v>
      </c>
      <c r="I1810">
        <v>8.8000000000000007</v>
      </c>
      <c r="J1810">
        <v>0</v>
      </c>
      <c r="K1810" t="s">
        <v>23</v>
      </c>
      <c r="L1810">
        <v>3.9</v>
      </c>
      <c r="M1810">
        <v>2.5</v>
      </c>
      <c r="N1810">
        <v>7.5</v>
      </c>
    </row>
    <row r="1811" spans="1:14" x14ac:dyDescent="0.35">
      <c r="A1811">
        <v>1810</v>
      </c>
      <c r="B1811">
        <v>23</v>
      </c>
      <c r="C1811" t="s">
        <v>19</v>
      </c>
      <c r="D1811" t="s">
        <v>36</v>
      </c>
      <c r="E1811" t="s">
        <v>21</v>
      </c>
      <c r="F1811" t="s">
        <v>22</v>
      </c>
      <c r="G1811">
        <v>52</v>
      </c>
      <c r="H1811">
        <v>7.8</v>
      </c>
      <c r="I1811">
        <v>7.7</v>
      </c>
      <c r="J1811">
        <v>0</v>
      </c>
      <c r="K1811" t="s">
        <v>23</v>
      </c>
      <c r="L1811">
        <v>9.6999999999999993</v>
      </c>
      <c r="M1811">
        <v>5.2</v>
      </c>
      <c r="N1811">
        <v>4</v>
      </c>
    </row>
    <row r="1812" spans="1:14" x14ac:dyDescent="0.35">
      <c r="A1812">
        <v>1811</v>
      </c>
      <c r="B1812">
        <v>35</v>
      </c>
      <c r="C1812" t="s">
        <v>14</v>
      </c>
      <c r="D1812" t="s">
        <v>32</v>
      </c>
      <c r="E1812" t="s">
        <v>16</v>
      </c>
      <c r="F1812" t="s">
        <v>22</v>
      </c>
      <c r="G1812">
        <v>41</v>
      </c>
      <c r="H1812">
        <v>5.2</v>
      </c>
      <c r="I1812">
        <v>7.2</v>
      </c>
      <c r="J1812">
        <v>1</v>
      </c>
      <c r="K1812" t="s">
        <v>41</v>
      </c>
      <c r="L1812">
        <v>4.8</v>
      </c>
      <c r="M1812">
        <v>3.8</v>
      </c>
      <c r="N1812">
        <v>6.2</v>
      </c>
    </row>
    <row r="1813" spans="1:14" x14ac:dyDescent="0.35">
      <c r="A1813">
        <v>1812</v>
      </c>
      <c r="B1813">
        <v>26</v>
      </c>
      <c r="C1813" t="s">
        <v>19</v>
      </c>
      <c r="D1813" t="s">
        <v>34</v>
      </c>
      <c r="E1813" t="s">
        <v>21</v>
      </c>
      <c r="F1813" t="s">
        <v>39</v>
      </c>
      <c r="G1813">
        <v>46</v>
      </c>
      <c r="H1813">
        <v>6.1</v>
      </c>
      <c r="I1813">
        <v>8.1</v>
      </c>
      <c r="J1813">
        <v>0</v>
      </c>
      <c r="K1813" t="s">
        <v>23</v>
      </c>
      <c r="L1813">
        <v>6</v>
      </c>
      <c r="M1813">
        <v>5.2</v>
      </c>
      <c r="N1813">
        <v>6</v>
      </c>
    </row>
    <row r="1814" spans="1:14" x14ac:dyDescent="0.35">
      <c r="A1814">
        <v>1813</v>
      </c>
      <c r="B1814">
        <v>41</v>
      </c>
      <c r="C1814" t="s">
        <v>14</v>
      </c>
      <c r="D1814" t="s">
        <v>32</v>
      </c>
      <c r="E1814" t="s">
        <v>27</v>
      </c>
      <c r="F1814" t="s">
        <v>22</v>
      </c>
      <c r="G1814">
        <v>57</v>
      </c>
      <c r="H1814">
        <v>9</v>
      </c>
      <c r="I1814">
        <v>5.3</v>
      </c>
      <c r="J1814">
        <v>0</v>
      </c>
      <c r="K1814" t="s">
        <v>23</v>
      </c>
      <c r="L1814">
        <v>10</v>
      </c>
      <c r="M1814">
        <v>6.6</v>
      </c>
      <c r="N1814">
        <v>2.7</v>
      </c>
    </row>
    <row r="1815" spans="1:14" x14ac:dyDescent="0.35">
      <c r="A1815">
        <v>1814</v>
      </c>
      <c r="B1815">
        <v>48</v>
      </c>
      <c r="C1815" t="s">
        <v>19</v>
      </c>
      <c r="D1815" t="s">
        <v>15</v>
      </c>
      <c r="E1815" t="s">
        <v>27</v>
      </c>
      <c r="F1815" t="s">
        <v>22</v>
      </c>
      <c r="G1815">
        <v>52</v>
      </c>
      <c r="H1815">
        <v>4.4000000000000004</v>
      </c>
      <c r="I1815">
        <v>4.9000000000000004</v>
      </c>
      <c r="J1815">
        <v>1</v>
      </c>
      <c r="K1815" t="s">
        <v>28</v>
      </c>
      <c r="L1815">
        <v>8.4</v>
      </c>
      <c r="M1815">
        <v>3.5</v>
      </c>
      <c r="N1815">
        <v>3.2</v>
      </c>
    </row>
    <row r="1816" spans="1:14" x14ac:dyDescent="0.35">
      <c r="A1816">
        <v>1815</v>
      </c>
      <c r="B1816">
        <v>30</v>
      </c>
      <c r="C1816" t="s">
        <v>19</v>
      </c>
      <c r="D1816" t="s">
        <v>15</v>
      </c>
      <c r="E1816" t="s">
        <v>38</v>
      </c>
      <c r="F1816" t="s">
        <v>22</v>
      </c>
      <c r="G1816">
        <v>42</v>
      </c>
      <c r="H1816">
        <v>3.3</v>
      </c>
      <c r="I1816">
        <v>4.3</v>
      </c>
      <c r="J1816">
        <v>1</v>
      </c>
      <c r="K1816" t="s">
        <v>18</v>
      </c>
      <c r="L1816">
        <v>7.1</v>
      </c>
      <c r="M1816">
        <v>4.9000000000000004</v>
      </c>
      <c r="N1816">
        <v>3.6</v>
      </c>
    </row>
    <row r="1817" spans="1:14" x14ac:dyDescent="0.35">
      <c r="A1817">
        <v>1816</v>
      </c>
      <c r="B1817">
        <v>52</v>
      </c>
      <c r="C1817" t="s">
        <v>19</v>
      </c>
      <c r="D1817" t="s">
        <v>36</v>
      </c>
      <c r="E1817" t="s">
        <v>27</v>
      </c>
      <c r="F1817" t="s">
        <v>39</v>
      </c>
      <c r="G1817">
        <v>37</v>
      </c>
      <c r="H1817">
        <v>5.4</v>
      </c>
      <c r="I1817">
        <v>7.9</v>
      </c>
      <c r="J1817">
        <v>0</v>
      </c>
      <c r="K1817" t="s">
        <v>23</v>
      </c>
      <c r="L1817">
        <v>5.7</v>
      </c>
      <c r="M1817">
        <v>5.4</v>
      </c>
      <c r="N1817">
        <v>6.1</v>
      </c>
    </row>
    <row r="1818" spans="1:14" x14ac:dyDescent="0.35">
      <c r="A1818">
        <v>1817</v>
      </c>
      <c r="B1818">
        <v>48</v>
      </c>
      <c r="C1818" t="s">
        <v>19</v>
      </c>
      <c r="D1818" t="s">
        <v>30</v>
      </c>
      <c r="E1818" t="s">
        <v>31</v>
      </c>
      <c r="F1818" t="s">
        <v>22</v>
      </c>
      <c r="G1818">
        <v>30</v>
      </c>
      <c r="H1818">
        <v>6.1</v>
      </c>
      <c r="I1818">
        <v>9.6</v>
      </c>
      <c r="J1818">
        <v>0</v>
      </c>
      <c r="K1818" t="s">
        <v>23</v>
      </c>
      <c r="L1818">
        <v>4.7</v>
      </c>
      <c r="M1818">
        <v>3.3</v>
      </c>
      <c r="N1818">
        <v>7.4</v>
      </c>
    </row>
    <row r="1819" spans="1:14" x14ac:dyDescent="0.35">
      <c r="A1819">
        <v>1818</v>
      </c>
      <c r="B1819">
        <v>58</v>
      </c>
      <c r="C1819" t="s">
        <v>14</v>
      </c>
      <c r="D1819" t="s">
        <v>30</v>
      </c>
      <c r="E1819" t="s">
        <v>16</v>
      </c>
      <c r="F1819" t="s">
        <v>17</v>
      </c>
      <c r="G1819">
        <v>39</v>
      </c>
      <c r="H1819">
        <v>5</v>
      </c>
      <c r="I1819">
        <v>7.1</v>
      </c>
      <c r="J1819">
        <v>1</v>
      </c>
      <c r="K1819" t="s">
        <v>18</v>
      </c>
      <c r="L1819">
        <v>6.8</v>
      </c>
      <c r="M1819">
        <v>4.0999999999999996</v>
      </c>
      <c r="N1819">
        <v>5.2</v>
      </c>
    </row>
    <row r="1820" spans="1:14" x14ac:dyDescent="0.35">
      <c r="A1820">
        <v>1819</v>
      </c>
      <c r="B1820">
        <v>31</v>
      </c>
      <c r="C1820" t="s">
        <v>19</v>
      </c>
      <c r="D1820" t="s">
        <v>24</v>
      </c>
      <c r="E1820" t="s">
        <v>21</v>
      </c>
      <c r="F1820" t="s">
        <v>22</v>
      </c>
      <c r="G1820">
        <v>43</v>
      </c>
      <c r="H1820">
        <v>7.7</v>
      </c>
      <c r="I1820">
        <v>8.6999999999999993</v>
      </c>
      <c r="J1820">
        <v>0</v>
      </c>
      <c r="K1820" t="s">
        <v>23</v>
      </c>
      <c r="L1820">
        <v>8.4</v>
      </c>
      <c r="M1820">
        <v>4.3</v>
      </c>
      <c r="N1820">
        <v>5.2</v>
      </c>
    </row>
    <row r="1821" spans="1:14" x14ac:dyDescent="0.35">
      <c r="A1821">
        <v>1820</v>
      </c>
      <c r="B1821">
        <v>26</v>
      </c>
      <c r="C1821" t="s">
        <v>19</v>
      </c>
      <c r="D1821" t="s">
        <v>30</v>
      </c>
      <c r="E1821" t="s">
        <v>38</v>
      </c>
      <c r="F1821" t="s">
        <v>39</v>
      </c>
      <c r="G1821">
        <v>37</v>
      </c>
      <c r="H1821">
        <v>6.5</v>
      </c>
      <c r="I1821">
        <v>9.6</v>
      </c>
      <c r="J1821">
        <v>0</v>
      </c>
      <c r="K1821" t="s">
        <v>23</v>
      </c>
      <c r="L1821">
        <v>5.8</v>
      </c>
      <c r="M1821">
        <v>4.5999999999999996</v>
      </c>
      <c r="N1821">
        <v>6.9</v>
      </c>
    </row>
    <row r="1822" spans="1:14" x14ac:dyDescent="0.35">
      <c r="A1822">
        <v>1821</v>
      </c>
      <c r="B1822">
        <v>58</v>
      </c>
      <c r="C1822" t="s">
        <v>14</v>
      </c>
      <c r="D1822" t="s">
        <v>26</v>
      </c>
      <c r="E1822" t="s">
        <v>38</v>
      </c>
      <c r="F1822" t="s">
        <v>17</v>
      </c>
      <c r="G1822">
        <v>43</v>
      </c>
      <c r="H1822">
        <v>5.3</v>
      </c>
      <c r="I1822">
        <v>7.1</v>
      </c>
      <c r="J1822">
        <v>1</v>
      </c>
      <c r="K1822" t="s">
        <v>35</v>
      </c>
      <c r="L1822">
        <v>7.5</v>
      </c>
      <c r="M1822">
        <v>4.8</v>
      </c>
      <c r="N1822">
        <v>4.8</v>
      </c>
    </row>
    <row r="1823" spans="1:14" x14ac:dyDescent="0.35">
      <c r="A1823">
        <v>1822</v>
      </c>
      <c r="B1823">
        <v>61</v>
      </c>
      <c r="C1823" t="s">
        <v>14</v>
      </c>
      <c r="D1823" t="s">
        <v>26</v>
      </c>
      <c r="E1823" t="s">
        <v>27</v>
      </c>
      <c r="F1823" t="s">
        <v>22</v>
      </c>
      <c r="G1823">
        <v>45</v>
      </c>
      <c r="H1823">
        <v>5.4</v>
      </c>
      <c r="I1823">
        <v>7.1</v>
      </c>
      <c r="J1823">
        <v>1</v>
      </c>
      <c r="K1823" t="s">
        <v>28</v>
      </c>
      <c r="L1823">
        <v>7.5</v>
      </c>
      <c r="M1823">
        <v>5.7</v>
      </c>
      <c r="N1823">
        <v>4.8</v>
      </c>
    </row>
    <row r="1824" spans="1:14" x14ac:dyDescent="0.35">
      <c r="A1824">
        <v>1823</v>
      </c>
      <c r="B1824">
        <v>45</v>
      </c>
      <c r="C1824" t="s">
        <v>14</v>
      </c>
      <c r="D1824" t="s">
        <v>33</v>
      </c>
      <c r="E1824" t="s">
        <v>27</v>
      </c>
      <c r="F1824" t="s">
        <v>22</v>
      </c>
      <c r="G1824">
        <v>43</v>
      </c>
      <c r="H1824">
        <v>5.0999999999999996</v>
      </c>
      <c r="I1824">
        <v>6.8</v>
      </c>
      <c r="J1824">
        <v>1</v>
      </c>
      <c r="K1824" t="s">
        <v>18</v>
      </c>
      <c r="L1824">
        <v>8.6</v>
      </c>
      <c r="M1824">
        <v>4.7</v>
      </c>
      <c r="N1824">
        <v>4.0999999999999996</v>
      </c>
    </row>
    <row r="1825" spans="1:14" x14ac:dyDescent="0.35">
      <c r="A1825">
        <v>1824</v>
      </c>
      <c r="B1825">
        <v>59</v>
      </c>
      <c r="C1825" t="s">
        <v>14</v>
      </c>
      <c r="D1825" t="s">
        <v>26</v>
      </c>
      <c r="E1825" t="s">
        <v>21</v>
      </c>
      <c r="F1825" t="s">
        <v>39</v>
      </c>
      <c r="G1825">
        <v>39</v>
      </c>
      <c r="H1825">
        <v>7.4</v>
      </c>
      <c r="I1825">
        <v>9.4</v>
      </c>
      <c r="J1825">
        <v>0</v>
      </c>
      <c r="K1825" t="s">
        <v>23</v>
      </c>
      <c r="L1825">
        <v>8.8000000000000007</v>
      </c>
      <c r="M1825">
        <v>6.4</v>
      </c>
      <c r="N1825">
        <v>5.3</v>
      </c>
    </row>
    <row r="1826" spans="1:14" x14ac:dyDescent="0.35">
      <c r="A1826">
        <v>1825</v>
      </c>
      <c r="B1826">
        <v>28</v>
      </c>
      <c r="C1826" t="s">
        <v>14</v>
      </c>
      <c r="D1826" t="s">
        <v>34</v>
      </c>
      <c r="E1826" t="s">
        <v>16</v>
      </c>
      <c r="F1826" t="s">
        <v>22</v>
      </c>
      <c r="G1826">
        <v>46</v>
      </c>
      <c r="H1826">
        <v>5.5</v>
      </c>
      <c r="I1826">
        <v>7.1</v>
      </c>
      <c r="J1826">
        <v>0</v>
      </c>
      <c r="K1826" t="s">
        <v>23</v>
      </c>
      <c r="L1826">
        <v>8.9</v>
      </c>
      <c r="M1826">
        <v>5.7</v>
      </c>
      <c r="N1826">
        <v>4.0999999999999996</v>
      </c>
    </row>
    <row r="1827" spans="1:14" x14ac:dyDescent="0.35">
      <c r="A1827">
        <v>1826</v>
      </c>
      <c r="B1827">
        <v>60</v>
      </c>
      <c r="C1827" t="s">
        <v>19</v>
      </c>
      <c r="D1827" t="s">
        <v>34</v>
      </c>
      <c r="E1827" t="s">
        <v>16</v>
      </c>
      <c r="F1827" t="s">
        <v>39</v>
      </c>
      <c r="G1827">
        <v>48</v>
      </c>
      <c r="H1827">
        <v>4.4000000000000004</v>
      </c>
      <c r="I1827">
        <v>5.3</v>
      </c>
      <c r="J1827">
        <v>1</v>
      </c>
      <c r="K1827" t="s">
        <v>18</v>
      </c>
      <c r="L1827">
        <v>9</v>
      </c>
      <c r="M1827">
        <v>6.4</v>
      </c>
      <c r="N1827">
        <v>3.2</v>
      </c>
    </row>
    <row r="1828" spans="1:14" x14ac:dyDescent="0.35">
      <c r="A1828">
        <v>1827</v>
      </c>
      <c r="B1828">
        <v>53</v>
      </c>
      <c r="C1828" t="s">
        <v>14</v>
      </c>
      <c r="D1828" t="s">
        <v>34</v>
      </c>
      <c r="E1828" t="s">
        <v>38</v>
      </c>
      <c r="F1828" t="s">
        <v>22</v>
      </c>
      <c r="G1828">
        <v>36</v>
      </c>
      <c r="H1828">
        <v>7.6</v>
      </c>
      <c r="I1828">
        <v>9.4</v>
      </c>
      <c r="J1828">
        <v>0</v>
      </c>
      <c r="K1828" t="s">
        <v>23</v>
      </c>
      <c r="L1828">
        <v>4.9000000000000004</v>
      </c>
      <c r="M1828">
        <v>2.9</v>
      </c>
      <c r="N1828">
        <v>7.3</v>
      </c>
    </row>
    <row r="1829" spans="1:14" x14ac:dyDescent="0.35">
      <c r="A1829">
        <v>1828</v>
      </c>
      <c r="B1829">
        <v>64</v>
      </c>
      <c r="C1829" t="s">
        <v>19</v>
      </c>
      <c r="D1829" t="s">
        <v>26</v>
      </c>
      <c r="E1829" t="s">
        <v>21</v>
      </c>
      <c r="F1829" t="s">
        <v>17</v>
      </c>
      <c r="G1829">
        <v>56</v>
      </c>
      <c r="H1829">
        <v>5.8</v>
      </c>
      <c r="I1829">
        <v>6.6</v>
      </c>
      <c r="J1829">
        <v>1</v>
      </c>
      <c r="K1829" t="s">
        <v>28</v>
      </c>
      <c r="L1829">
        <v>10</v>
      </c>
      <c r="M1829">
        <v>7.2</v>
      </c>
      <c r="N1829">
        <v>3.3</v>
      </c>
    </row>
    <row r="1830" spans="1:14" x14ac:dyDescent="0.35">
      <c r="A1830">
        <v>1829</v>
      </c>
      <c r="B1830">
        <v>32</v>
      </c>
      <c r="C1830" t="s">
        <v>14</v>
      </c>
      <c r="D1830" t="s">
        <v>24</v>
      </c>
      <c r="E1830" t="s">
        <v>38</v>
      </c>
      <c r="F1830" t="s">
        <v>22</v>
      </c>
      <c r="G1830">
        <v>44</v>
      </c>
      <c r="H1830">
        <v>4.2</v>
      </c>
      <c r="I1830">
        <v>5.3</v>
      </c>
      <c r="J1830">
        <v>1</v>
      </c>
      <c r="K1830" t="s">
        <v>29</v>
      </c>
      <c r="L1830">
        <v>6.7</v>
      </c>
      <c r="M1830">
        <v>3.6</v>
      </c>
      <c r="N1830">
        <v>4.3</v>
      </c>
    </row>
    <row r="1831" spans="1:14" x14ac:dyDescent="0.35">
      <c r="A1831">
        <v>1830</v>
      </c>
      <c r="B1831">
        <v>55</v>
      </c>
      <c r="C1831" t="s">
        <v>14</v>
      </c>
      <c r="D1831" t="s">
        <v>32</v>
      </c>
      <c r="E1831" t="s">
        <v>25</v>
      </c>
      <c r="F1831" t="s">
        <v>17</v>
      </c>
      <c r="G1831">
        <v>45</v>
      </c>
      <c r="H1831">
        <v>8.8000000000000007</v>
      </c>
      <c r="I1831">
        <v>6.8</v>
      </c>
      <c r="J1831">
        <v>0</v>
      </c>
      <c r="K1831" t="s">
        <v>23</v>
      </c>
      <c r="L1831">
        <v>6.6</v>
      </c>
      <c r="M1831">
        <v>3.6</v>
      </c>
      <c r="N1831">
        <v>5.0999999999999996</v>
      </c>
    </row>
    <row r="1832" spans="1:14" x14ac:dyDescent="0.35">
      <c r="A1832">
        <v>1831</v>
      </c>
      <c r="B1832">
        <v>44</v>
      </c>
      <c r="C1832" t="s">
        <v>19</v>
      </c>
      <c r="D1832" t="s">
        <v>36</v>
      </c>
      <c r="E1832" t="s">
        <v>16</v>
      </c>
      <c r="F1832" t="s">
        <v>22</v>
      </c>
      <c r="G1832">
        <v>50</v>
      </c>
      <c r="H1832">
        <v>7.1</v>
      </c>
      <c r="I1832">
        <v>8.8000000000000007</v>
      </c>
      <c r="J1832">
        <v>0</v>
      </c>
      <c r="K1832" t="s">
        <v>23</v>
      </c>
      <c r="L1832">
        <v>8.5</v>
      </c>
      <c r="M1832">
        <v>4.3</v>
      </c>
      <c r="N1832">
        <v>5.2</v>
      </c>
    </row>
    <row r="1833" spans="1:14" x14ac:dyDescent="0.35">
      <c r="A1833">
        <v>1832</v>
      </c>
      <c r="B1833">
        <v>43</v>
      </c>
      <c r="C1833" t="s">
        <v>19</v>
      </c>
      <c r="D1833" t="s">
        <v>37</v>
      </c>
      <c r="E1833" t="s">
        <v>21</v>
      </c>
      <c r="F1833" t="s">
        <v>22</v>
      </c>
      <c r="G1833">
        <v>46</v>
      </c>
      <c r="H1833">
        <v>6.3</v>
      </c>
      <c r="I1833">
        <v>8.3000000000000007</v>
      </c>
      <c r="J1833">
        <v>1</v>
      </c>
      <c r="K1833" t="s">
        <v>35</v>
      </c>
      <c r="L1833">
        <v>10</v>
      </c>
      <c r="M1833">
        <v>4.7</v>
      </c>
      <c r="N1833">
        <v>4.2</v>
      </c>
    </row>
    <row r="1834" spans="1:14" x14ac:dyDescent="0.35">
      <c r="A1834">
        <v>1833</v>
      </c>
      <c r="B1834">
        <v>63</v>
      </c>
      <c r="C1834" t="s">
        <v>14</v>
      </c>
      <c r="D1834" t="s">
        <v>33</v>
      </c>
      <c r="E1834" t="s">
        <v>21</v>
      </c>
      <c r="F1834" t="s">
        <v>22</v>
      </c>
      <c r="G1834">
        <v>52</v>
      </c>
      <c r="H1834">
        <v>5.9</v>
      </c>
      <c r="I1834">
        <v>7.1</v>
      </c>
      <c r="J1834">
        <v>1</v>
      </c>
      <c r="K1834" t="s">
        <v>18</v>
      </c>
      <c r="L1834">
        <v>9.1</v>
      </c>
      <c r="M1834">
        <v>7.3</v>
      </c>
      <c r="N1834">
        <v>4</v>
      </c>
    </row>
    <row r="1835" spans="1:14" x14ac:dyDescent="0.35">
      <c r="A1835">
        <v>1834</v>
      </c>
      <c r="B1835">
        <v>36</v>
      </c>
      <c r="C1835" t="s">
        <v>14</v>
      </c>
      <c r="D1835" t="s">
        <v>15</v>
      </c>
      <c r="E1835" t="s">
        <v>38</v>
      </c>
      <c r="F1835" t="s">
        <v>22</v>
      </c>
      <c r="G1835">
        <v>47</v>
      </c>
      <c r="H1835">
        <v>5.8</v>
      </c>
      <c r="I1835">
        <v>7.5</v>
      </c>
      <c r="J1835">
        <v>1</v>
      </c>
      <c r="K1835" t="s">
        <v>41</v>
      </c>
      <c r="L1835">
        <v>10</v>
      </c>
      <c r="M1835">
        <v>6</v>
      </c>
      <c r="N1835">
        <v>3.7</v>
      </c>
    </row>
    <row r="1836" spans="1:14" x14ac:dyDescent="0.35">
      <c r="A1836">
        <v>1835</v>
      </c>
      <c r="B1836">
        <v>21</v>
      </c>
      <c r="C1836" t="s">
        <v>14</v>
      </c>
      <c r="D1836" t="s">
        <v>20</v>
      </c>
      <c r="E1836" t="s">
        <v>27</v>
      </c>
      <c r="F1836" t="s">
        <v>22</v>
      </c>
      <c r="G1836">
        <v>40</v>
      </c>
      <c r="H1836">
        <v>5.7</v>
      </c>
      <c r="I1836">
        <v>8.1</v>
      </c>
      <c r="J1836">
        <v>1</v>
      </c>
      <c r="K1836" t="s">
        <v>18</v>
      </c>
      <c r="L1836">
        <v>4.8</v>
      </c>
      <c r="M1836">
        <v>4.2</v>
      </c>
      <c r="N1836">
        <v>6.7</v>
      </c>
    </row>
    <row r="1837" spans="1:14" x14ac:dyDescent="0.35">
      <c r="A1837">
        <v>1836</v>
      </c>
      <c r="B1837">
        <v>32</v>
      </c>
      <c r="C1837" t="s">
        <v>19</v>
      </c>
      <c r="D1837" t="s">
        <v>15</v>
      </c>
      <c r="E1837" t="s">
        <v>21</v>
      </c>
      <c r="F1837" t="s">
        <v>22</v>
      </c>
      <c r="G1837">
        <v>47</v>
      </c>
      <c r="H1837">
        <v>5.8</v>
      </c>
      <c r="I1837">
        <v>7.5</v>
      </c>
      <c r="J1837">
        <v>1</v>
      </c>
      <c r="K1837" t="s">
        <v>18</v>
      </c>
      <c r="L1837">
        <v>8.1999999999999993</v>
      </c>
      <c r="M1837">
        <v>2.5</v>
      </c>
      <c r="N1837">
        <v>4.5999999999999996</v>
      </c>
    </row>
    <row r="1838" spans="1:14" x14ac:dyDescent="0.35">
      <c r="A1838">
        <v>1837</v>
      </c>
      <c r="B1838">
        <v>50</v>
      </c>
      <c r="C1838" t="s">
        <v>19</v>
      </c>
      <c r="D1838" t="s">
        <v>33</v>
      </c>
      <c r="E1838" t="s">
        <v>38</v>
      </c>
      <c r="F1838" t="s">
        <v>39</v>
      </c>
      <c r="G1838">
        <v>35</v>
      </c>
      <c r="H1838">
        <v>5.3</v>
      </c>
      <c r="I1838">
        <v>8</v>
      </c>
      <c r="J1838">
        <v>0</v>
      </c>
      <c r="K1838" t="s">
        <v>23</v>
      </c>
      <c r="L1838">
        <v>6.1</v>
      </c>
      <c r="M1838">
        <v>5.6</v>
      </c>
      <c r="N1838">
        <v>5.9</v>
      </c>
    </row>
    <row r="1839" spans="1:14" x14ac:dyDescent="0.35">
      <c r="A1839">
        <v>1838</v>
      </c>
      <c r="B1839">
        <v>48</v>
      </c>
      <c r="C1839" t="s">
        <v>14</v>
      </c>
      <c r="D1839" t="s">
        <v>15</v>
      </c>
      <c r="E1839" t="s">
        <v>31</v>
      </c>
      <c r="F1839" t="s">
        <v>22</v>
      </c>
      <c r="G1839">
        <v>45</v>
      </c>
      <c r="H1839">
        <v>6</v>
      </c>
      <c r="I1839">
        <v>8.1</v>
      </c>
      <c r="J1839">
        <v>0</v>
      </c>
      <c r="K1839" t="s">
        <v>23</v>
      </c>
      <c r="L1839">
        <v>8.6999999999999993</v>
      </c>
      <c r="M1839">
        <v>3.6</v>
      </c>
      <c r="N1839">
        <v>4.7</v>
      </c>
    </row>
    <row r="1840" spans="1:14" x14ac:dyDescent="0.35">
      <c r="A1840">
        <v>1839</v>
      </c>
      <c r="B1840">
        <v>47</v>
      </c>
      <c r="C1840" t="s">
        <v>19</v>
      </c>
      <c r="D1840" t="s">
        <v>32</v>
      </c>
      <c r="E1840" t="s">
        <v>27</v>
      </c>
      <c r="F1840" t="s">
        <v>17</v>
      </c>
      <c r="G1840">
        <v>44</v>
      </c>
      <c r="H1840">
        <v>5.3</v>
      </c>
      <c r="I1840">
        <v>7</v>
      </c>
      <c r="J1840">
        <v>0</v>
      </c>
      <c r="K1840" t="s">
        <v>23</v>
      </c>
      <c r="L1840">
        <v>5.6</v>
      </c>
      <c r="M1840">
        <v>3.8</v>
      </c>
      <c r="N1840">
        <v>5.7</v>
      </c>
    </row>
    <row r="1841" spans="1:14" x14ac:dyDescent="0.35">
      <c r="A1841">
        <v>1840</v>
      </c>
      <c r="B1841">
        <v>46</v>
      </c>
      <c r="C1841" t="s">
        <v>19</v>
      </c>
      <c r="D1841" t="s">
        <v>15</v>
      </c>
      <c r="E1841" t="s">
        <v>27</v>
      </c>
      <c r="F1841" t="s">
        <v>22</v>
      </c>
      <c r="G1841">
        <v>43</v>
      </c>
      <c r="H1841">
        <v>6.5</v>
      </c>
      <c r="I1841">
        <v>9</v>
      </c>
      <c r="J1841">
        <v>1</v>
      </c>
      <c r="K1841" t="s">
        <v>18</v>
      </c>
      <c r="L1841">
        <v>5.2</v>
      </c>
      <c r="M1841">
        <v>2.9</v>
      </c>
      <c r="N1841">
        <v>6.9</v>
      </c>
    </row>
    <row r="1842" spans="1:14" x14ac:dyDescent="0.35">
      <c r="A1842">
        <v>1841</v>
      </c>
      <c r="B1842">
        <v>34</v>
      </c>
      <c r="C1842" t="s">
        <v>14</v>
      </c>
      <c r="D1842" t="s">
        <v>15</v>
      </c>
      <c r="E1842" t="s">
        <v>16</v>
      </c>
      <c r="F1842" t="s">
        <v>22</v>
      </c>
      <c r="G1842">
        <v>43</v>
      </c>
      <c r="H1842">
        <v>6.2</v>
      </c>
      <c r="I1842">
        <v>8.4</v>
      </c>
      <c r="J1842">
        <v>1</v>
      </c>
      <c r="K1842" t="s">
        <v>35</v>
      </c>
      <c r="L1842">
        <v>7.9</v>
      </c>
      <c r="M1842">
        <v>4.9000000000000004</v>
      </c>
      <c r="N1842">
        <v>5.3</v>
      </c>
    </row>
    <row r="1843" spans="1:14" x14ac:dyDescent="0.35">
      <c r="A1843">
        <v>1842</v>
      </c>
      <c r="B1843">
        <v>50</v>
      </c>
      <c r="C1843" t="s">
        <v>40</v>
      </c>
      <c r="D1843" t="s">
        <v>32</v>
      </c>
      <c r="E1843" t="s">
        <v>25</v>
      </c>
      <c r="F1843" t="s">
        <v>22</v>
      </c>
      <c r="G1843">
        <v>30</v>
      </c>
      <c r="H1843">
        <v>5.0999999999999996</v>
      </c>
      <c r="I1843">
        <v>8.1999999999999993</v>
      </c>
      <c r="J1843">
        <v>0</v>
      </c>
      <c r="K1843" t="s">
        <v>23</v>
      </c>
      <c r="L1843">
        <v>2.9</v>
      </c>
      <c r="M1843">
        <v>4.8</v>
      </c>
      <c r="N1843">
        <v>7.7</v>
      </c>
    </row>
    <row r="1844" spans="1:14" x14ac:dyDescent="0.35">
      <c r="A1844">
        <v>1843</v>
      </c>
      <c r="B1844">
        <v>59</v>
      </c>
      <c r="C1844" t="s">
        <v>19</v>
      </c>
      <c r="D1844" t="s">
        <v>32</v>
      </c>
      <c r="E1844" t="s">
        <v>16</v>
      </c>
      <c r="F1844" t="s">
        <v>39</v>
      </c>
      <c r="G1844">
        <v>40</v>
      </c>
      <c r="H1844">
        <v>6.1</v>
      </c>
      <c r="I1844">
        <v>8.6</v>
      </c>
      <c r="J1844">
        <v>0</v>
      </c>
      <c r="K1844" t="s">
        <v>23</v>
      </c>
      <c r="L1844">
        <v>7.2</v>
      </c>
      <c r="M1844">
        <v>3.2</v>
      </c>
      <c r="N1844">
        <v>5.7</v>
      </c>
    </row>
    <row r="1845" spans="1:14" x14ac:dyDescent="0.35">
      <c r="A1845">
        <v>1844</v>
      </c>
      <c r="B1845">
        <v>34</v>
      </c>
      <c r="C1845" t="s">
        <v>14</v>
      </c>
      <c r="D1845" t="s">
        <v>26</v>
      </c>
      <c r="E1845" t="s">
        <v>31</v>
      </c>
      <c r="F1845" t="s">
        <v>17</v>
      </c>
      <c r="G1845">
        <v>45</v>
      </c>
      <c r="H1845">
        <v>7</v>
      </c>
      <c r="I1845">
        <v>9.5</v>
      </c>
      <c r="J1845">
        <v>0</v>
      </c>
      <c r="K1845" t="s">
        <v>23</v>
      </c>
      <c r="L1845">
        <v>9.6999999999999993</v>
      </c>
      <c r="M1845">
        <v>4.4000000000000004</v>
      </c>
      <c r="N1845">
        <v>4.9000000000000004</v>
      </c>
    </row>
    <row r="1846" spans="1:14" x14ac:dyDescent="0.35">
      <c r="A1846">
        <v>1845</v>
      </c>
      <c r="B1846">
        <v>52</v>
      </c>
      <c r="C1846" t="s">
        <v>14</v>
      </c>
      <c r="D1846" t="s">
        <v>32</v>
      </c>
      <c r="E1846" t="s">
        <v>38</v>
      </c>
      <c r="F1846" t="s">
        <v>22</v>
      </c>
      <c r="G1846">
        <v>46</v>
      </c>
      <c r="H1846">
        <v>3</v>
      </c>
      <c r="I1846">
        <v>3.4</v>
      </c>
      <c r="J1846">
        <v>1</v>
      </c>
      <c r="K1846" t="s">
        <v>18</v>
      </c>
      <c r="L1846">
        <v>6.8</v>
      </c>
      <c r="M1846">
        <v>4.4000000000000004</v>
      </c>
      <c r="N1846">
        <v>3.3</v>
      </c>
    </row>
    <row r="1847" spans="1:14" x14ac:dyDescent="0.35">
      <c r="A1847">
        <v>1846</v>
      </c>
      <c r="B1847">
        <v>39</v>
      </c>
      <c r="C1847" t="s">
        <v>14</v>
      </c>
      <c r="D1847" t="s">
        <v>37</v>
      </c>
      <c r="E1847" t="s">
        <v>27</v>
      </c>
      <c r="F1847" t="s">
        <v>17</v>
      </c>
      <c r="G1847">
        <v>36</v>
      </c>
      <c r="H1847">
        <v>7.1</v>
      </c>
      <c r="I1847">
        <v>10</v>
      </c>
      <c r="J1847">
        <v>0</v>
      </c>
      <c r="K1847" t="s">
        <v>23</v>
      </c>
      <c r="L1847">
        <v>4.5</v>
      </c>
      <c r="M1847">
        <v>5.4</v>
      </c>
      <c r="N1847">
        <v>7.8</v>
      </c>
    </row>
    <row r="1848" spans="1:14" x14ac:dyDescent="0.35">
      <c r="A1848">
        <v>1847</v>
      </c>
      <c r="B1848">
        <v>61</v>
      </c>
      <c r="C1848" t="s">
        <v>14</v>
      </c>
      <c r="D1848" t="s">
        <v>30</v>
      </c>
      <c r="E1848" t="s">
        <v>27</v>
      </c>
      <c r="F1848" t="s">
        <v>22</v>
      </c>
      <c r="G1848">
        <v>55</v>
      </c>
      <c r="H1848">
        <v>4.4000000000000004</v>
      </c>
      <c r="I1848">
        <v>4.5</v>
      </c>
      <c r="J1848">
        <v>1</v>
      </c>
      <c r="K1848" t="s">
        <v>35</v>
      </c>
      <c r="L1848">
        <v>7</v>
      </c>
      <c r="M1848">
        <v>3.8</v>
      </c>
      <c r="N1848">
        <v>3.8</v>
      </c>
    </row>
    <row r="1849" spans="1:14" x14ac:dyDescent="0.35">
      <c r="A1849">
        <v>1848</v>
      </c>
      <c r="B1849">
        <v>31</v>
      </c>
      <c r="C1849" t="s">
        <v>19</v>
      </c>
      <c r="D1849" t="s">
        <v>37</v>
      </c>
      <c r="E1849" t="s">
        <v>21</v>
      </c>
      <c r="F1849" t="s">
        <v>22</v>
      </c>
      <c r="G1849">
        <v>38</v>
      </c>
      <c r="H1849">
        <v>5.5</v>
      </c>
      <c r="I1849">
        <v>8</v>
      </c>
      <c r="J1849">
        <v>0</v>
      </c>
      <c r="K1849" t="s">
        <v>23</v>
      </c>
      <c r="L1849">
        <v>7</v>
      </c>
      <c r="M1849">
        <v>3.5</v>
      </c>
      <c r="N1849">
        <v>5.5</v>
      </c>
    </row>
    <row r="1850" spans="1:14" x14ac:dyDescent="0.35">
      <c r="A1850">
        <v>1849</v>
      </c>
      <c r="B1850">
        <v>56</v>
      </c>
      <c r="C1850" t="s">
        <v>14</v>
      </c>
      <c r="D1850" t="s">
        <v>15</v>
      </c>
      <c r="E1850" t="s">
        <v>25</v>
      </c>
      <c r="F1850" t="s">
        <v>22</v>
      </c>
      <c r="G1850">
        <v>52</v>
      </c>
      <c r="H1850">
        <v>3</v>
      </c>
      <c r="I1850">
        <v>2.8</v>
      </c>
      <c r="J1850">
        <v>1</v>
      </c>
      <c r="K1850" t="s">
        <v>18</v>
      </c>
      <c r="L1850">
        <v>10</v>
      </c>
      <c r="M1850">
        <v>5.5</v>
      </c>
      <c r="N1850">
        <v>1.4</v>
      </c>
    </row>
    <row r="1851" spans="1:14" x14ac:dyDescent="0.35">
      <c r="A1851">
        <v>1850</v>
      </c>
      <c r="B1851">
        <v>28</v>
      </c>
      <c r="C1851" t="s">
        <v>19</v>
      </c>
      <c r="D1851" t="s">
        <v>37</v>
      </c>
      <c r="E1851" t="s">
        <v>25</v>
      </c>
      <c r="F1851" t="s">
        <v>22</v>
      </c>
      <c r="G1851">
        <v>48</v>
      </c>
      <c r="H1851">
        <v>7</v>
      </c>
      <c r="I1851">
        <v>9.1</v>
      </c>
      <c r="J1851">
        <v>0</v>
      </c>
      <c r="K1851" t="s">
        <v>23</v>
      </c>
      <c r="L1851">
        <v>6.4</v>
      </c>
      <c r="M1851">
        <v>4.0999999999999996</v>
      </c>
      <c r="N1851">
        <v>6.4</v>
      </c>
    </row>
    <row r="1852" spans="1:14" x14ac:dyDescent="0.35">
      <c r="A1852">
        <v>1851</v>
      </c>
      <c r="B1852">
        <v>42</v>
      </c>
      <c r="C1852" t="s">
        <v>19</v>
      </c>
      <c r="D1852" t="s">
        <v>33</v>
      </c>
      <c r="E1852" t="s">
        <v>21</v>
      </c>
      <c r="F1852" t="s">
        <v>22</v>
      </c>
      <c r="G1852">
        <v>39</v>
      </c>
      <c r="H1852">
        <v>5.0999999999999996</v>
      </c>
      <c r="I1852">
        <v>7.2</v>
      </c>
      <c r="J1852">
        <v>1</v>
      </c>
      <c r="K1852" t="s">
        <v>41</v>
      </c>
      <c r="L1852">
        <v>7.9</v>
      </c>
      <c r="M1852">
        <v>3.4</v>
      </c>
      <c r="N1852">
        <v>4.7</v>
      </c>
    </row>
    <row r="1853" spans="1:14" x14ac:dyDescent="0.35">
      <c r="A1853">
        <v>1852</v>
      </c>
      <c r="B1853">
        <v>27</v>
      </c>
      <c r="C1853" t="s">
        <v>19</v>
      </c>
      <c r="D1853" t="s">
        <v>36</v>
      </c>
      <c r="E1853" t="s">
        <v>31</v>
      </c>
      <c r="F1853" t="s">
        <v>17</v>
      </c>
      <c r="G1853">
        <v>59</v>
      </c>
      <c r="H1853">
        <v>5.5</v>
      </c>
      <c r="I1853">
        <v>5.8</v>
      </c>
      <c r="J1853">
        <v>1</v>
      </c>
      <c r="K1853" t="s">
        <v>18</v>
      </c>
      <c r="L1853">
        <v>10</v>
      </c>
      <c r="M1853">
        <v>4.8</v>
      </c>
      <c r="N1853">
        <v>2.9</v>
      </c>
    </row>
    <row r="1854" spans="1:14" x14ac:dyDescent="0.35">
      <c r="A1854">
        <v>1853</v>
      </c>
      <c r="B1854">
        <v>51</v>
      </c>
      <c r="C1854" t="s">
        <v>19</v>
      </c>
      <c r="D1854" t="s">
        <v>30</v>
      </c>
      <c r="E1854" t="s">
        <v>25</v>
      </c>
      <c r="F1854" t="s">
        <v>22</v>
      </c>
      <c r="G1854">
        <v>35</v>
      </c>
      <c r="H1854">
        <v>6.3</v>
      </c>
      <c r="I1854">
        <v>9.5</v>
      </c>
      <c r="J1854">
        <v>0</v>
      </c>
      <c r="K1854" t="s">
        <v>23</v>
      </c>
      <c r="L1854">
        <v>6.2</v>
      </c>
      <c r="M1854">
        <v>1.7</v>
      </c>
      <c r="N1854">
        <v>6.7</v>
      </c>
    </row>
    <row r="1855" spans="1:14" x14ac:dyDescent="0.35">
      <c r="A1855">
        <v>1854</v>
      </c>
      <c r="B1855">
        <v>33</v>
      </c>
      <c r="C1855" t="s">
        <v>14</v>
      </c>
      <c r="D1855" t="s">
        <v>36</v>
      </c>
      <c r="E1855" t="s">
        <v>27</v>
      </c>
      <c r="F1855" t="s">
        <v>17</v>
      </c>
      <c r="G1855">
        <v>52</v>
      </c>
      <c r="H1855">
        <v>3.2</v>
      </c>
      <c r="I1855">
        <v>3.2</v>
      </c>
      <c r="J1855">
        <v>1</v>
      </c>
      <c r="K1855" t="s">
        <v>18</v>
      </c>
      <c r="L1855">
        <v>8.3000000000000007</v>
      </c>
      <c r="M1855">
        <v>4.7</v>
      </c>
      <c r="N1855">
        <v>2.4</v>
      </c>
    </row>
    <row r="1856" spans="1:14" x14ac:dyDescent="0.35">
      <c r="A1856">
        <v>1855</v>
      </c>
      <c r="B1856">
        <v>46</v>
      </c>
      <c r="C1856" t="s">
        <v>14</v>
      </c>
      <c r="D1856" t="s">
        <v>20</v>
      </c>
      <c r="E1856" t="s">
        <v>31</v>
      </c>
      <c r="F1856" t="s">
        <v>22</v>
      </c>
      <c r="G1856">
        <v>53</v>
      </c>
      <c r="H1856">
        <v>6.3</v>
      </c>
      <c r="I1856">
        <v>7.6</v>
      </c>
      <c r="J1856">
        <v>0</v>
      </c>
      <c r="K1856" t="s">
        <v>23</v>
      </c>
      <c r="L1856">
        <v>9.1</v>
      </c>
      <c r="M1856">
        <v>3.5</v>
      </c>
      <c r="N1856">
        <v>4.3</v>
      </c>
    </row>
    <row r="1857" spans="1:14" x14ac:dyDescent="0.35">
      <c r="A1857">
        <v>1856</v>
      </c>
      <c r="B1857">
        <v>44</v>
      </c>
      <c r="C1857" t="s">
        <v>19</v>
      </c>
      <c r="D1857" t="s">
        <v>37</v>
      </c>
      <c r="E1857" t="s">
        <v>16</v>
      </c>
      <c r="F1857" t="s">
        <v>22</v>
      </c>
      <c r="G1857">
        <v>39</v>
      </c>
      <c r="H1857">
        <v>7.2</v>
      </c>
      <c r="I1857">
        <v>9.8000000000000007</v>
      </c>
      <c r="J1857">
        <v>0</v>
      </c>
      <c r="K1857" t="s">
        <v>23</v>
      </c>
      <c r="L1857">
        <v>6.8</v>
      </c>
      <c r="M1857">
        <v>7.2</v>
      </c>
      <c r="N1857">
        <v>6.5</v>
      </c>
    </row>
    <row r="1858" spans="1:14" x14ac:dyDescent="0.35">
      <c r="A1858">
        <v>1857</v>
      </c>
      <c r="B1858">
        <v>32</v>
      </c>
      <c r="C1858" t="s">
        <v>14</v>
      </c>
      <c r="D1858" t="s">
        <v>36</v>
      </c>
      <c r="E1858" t="s">
        <v>16</v>
      </c>
      <c r="F1858" t="s">
        <v>17</v>
      </c>
      <c r="G1858">
        <v>56</v>
      </c>
      <c r="H1858">
        <v>6.5</v>
      </c>
      <c r="I1858">
        <v>7.6</v>
      </c>
      <c r="J1858">
        <v>1</v>
      </c>
      <c r="K1858" t="s">
        <v>28</v>
      </c>
      <c r="L1858">
        <v>10</v>
      </c>
      <c r="M1858">
        <v>6</v>
      </c>
      <c r="N1858">
        <v>3.8</v>
      </c>
    </row>
    <row r="1859" spans="1:14" x14ac:dyDescent="0.35">
      <c r="A1859">
        <v>1858</v>
      </c>
      <c r="B1859">
        <v>40</v>
      </c>
      <c r="C1859" t="s">
        <v>14</v>
      </c>
      <c r="D1859" t="s">
        <v>32</v>
      </c>
      <c r="E1859" t="s">
        <v>31</v>
      </c>
      <c r="F1859" t="s">
        <v>17</v>
      </c>
      <c r="G1859">
        <v>42</v>
      </c>
      <c r="H1859">
        <v>5.6</v>
      </c>
      <c r="I1859">
        <v>7.7</v>
      </c>
      <c r="J1859">
        <v>1</v>
      </c>
      <c r="K1859" t="s">
        <v>35</v>
      </c>
      <c r="L1859">
        <v>6.4</v>
      </c>
      <c r="M1859">
        <v>4.4000000000000004</v>
      </c>
      <c r="N1859">
        <v>5.7</v>
      </c>
    </row>
    <row r="1860" spans="1:14" x14ac:dyDescent="0.35">
      <c r="A1860">
        <v>1859</v>
      </c>
      <c r="B1860">
        <v>64</v>
      </c>
      <c r="C1860" t="s">
        <v>19</v>
      </c>
      <c r="D1860" t="s">
        <v>24</v>
      </c>
      <c r="E1860" t="s">
        <v>27</v>
      </c>
      <c r="F1860" t="s">
        <v>39</v>
      </c>
      <c r="G1860">
        <v>47</v>
      </c>
      <c r="H1860">
        <v>6.3</v>
      </c>
      <c r="I1860">
        <v>8.1999999999999993</v>
      </c>
      <c r="J1860">
        <v>1</v>
      </c>
      <c r="K1860" t="s">
        <v>18</v>
      </c>
      <c r="L1860">
        <v>8.6999999999999993</v>
      </c>
      <c r="M1860">
        <v>5.5</v>
      </c>
      <c r="N1860">
        <v>4.8</v>
      </c>
    </row>
    <row r="1861" spans="1:14" x14ac:dyDescent="0.35">
      <c r="A1861">
        <v>1860</v>
      </c>
      <c r="B1861">
        <v>50</v>
      </c>
      <c r="C1861" t="s">
        <v>19</v>
      </c>
      <c r="D1861" t="s">
        <v>24</v>
      </c>
      <c r="E1861" t="s">
        <v>16</v>
      </c>
      <c r="F1861" t="s">
        <v>22</v>
      </c>
      <c r="G1861">
        <v>47</v>
      </c>
      <c r="H1861">
        <v>6.1</v>
      </c>
      <c r="I1861">
        <v>7.9</v>
      </c>
      <c r="J1861">
        <v>1</v>
      </c>
      <c r="K1861" t="s">
        <v>18</v>
      </c>
      <c r="L1861">
        <v>7.5</v>
      </c>
      <c r="M1861">
        <v>3.9</v>
      </c>
      <c r="N1861">
        <v>5.2</v>
      </c>
    </row>
    <row r="1862" spans="1:14" x14ac:dyDescent="0.35">
      <c r="A1862">
        <v>1861</v>
      </c>
      <c r="B1862">
        <v>56</v>
      </c>
      <c r="C1862" t="s">
        <v>14</v>
      </c>
      <c r="D1862" t="s">
        <v>32</v>
      </c>
      <c r="E1862" t="s">
        <v>38</v>
      </c>
      <c r="F1862" t="s">
        <v>17</v>
      </c>
      <c r="G1862">
        <v>43</v>
      </c>
      <c r="H1862">
        <v>7.3</v>
      </c>
      <c r="I1862">
        <v>9.1999999999999993</v>
      </c>
      <c r="J1862">
        <v>0</v>
      </c>
      <c r="K1862" t="s">
        <v>23</v>
      </c>
      <c r="L1862">
        <v>6.8</v>
      </c>
      <c r="M1862">
        <v>4.0999999999999996</v>
      </c>
      <c r="N1862">
        <v>6.2</v>
      </c>
    </row>
    <row r="1863" spans="1:14" x14ac:dyDescent="0.35">
      <c r="A1863">
        <v>1862</v>
      </c>
      <c r="B1863">
        <v>62</v>
      </c>
      <c r="C1863" t="s">
        <v>19</v>
      </c>
      <c r="D1863" t="s">
        <v>36</v>
      </c>
      <c r="E1863" t="s">
        <v>27</v>
      </c>
      <c r="F1863" t="s">
        <v>17</v>
      </c>
      <c r="G1863">
        <v>51</v>
      </c>
      <c r="H1863">
        <v>8.1</v>
      </c>
      <c r="I1863">
        <v>7.3</v>
      </c>
      <c r="J1863">
        <v>0</v>
      </c>
      <c r="K1863" t="s">
        <v>23</v>
      </c>
      <c r="L1863">
        <v>8.6999999999999993</v>
      </c>
      <c r="M1863">
        <v>5.5</v>
      </c>
      <c r="N1863">
        <v>4.3</v>
      </c>
    </row>
    <row r="1864" spans="1:14" x14ac:dyDescent="0.35">
      <c r="A1864">
        <v>1863</v>
      </c>
      <c r="B1864">
        <v>24</v>
      </c>
      <c r="C1864" t="s">
        <v>19</v>
      </c>
      <c r="D1864" t="s">
        <v>15</v>
      </c>
      <c r="E1864" t="s">
        <v>21</v>
      </c>
      <c r="F1864" t="s">
        <v>22</v>
      </c>
      <c r="G1864">
        <v>51</v>
      </c>
      <c r="H1864">
        <v>5.6</v>
      </c>
      <c r="I1864">
        <v>6.8</v>
      </c>
      <c r="J1864">
        <v>1</v>
      </c>
      <c r="K1864" t="s">
        <v>28</v>
      </c>
      <c r="L1864">
        <v>10</v>
      </c>
      <c r="M1864">
        <v>4.2</v>
      </c>
      <c r="N1864">
        <v>3.4</v>
      </c>
    </row>
    <row r="1865" spans="1:14" x14ac:dyDescent="0.35">
      <c r="A1865">
        <v>1864</v>
      </c>
      <c r="B1865">
        <v>32</v>
      </c>
      <c r="C1865" t="s">
        <v>14</v>
      </c>
      <c r="D1865" t="s">
        <v>32</v>
      </c>
      <c r="E1865" t="s">
        <v>25</v>
      </c>
      <c r="F1865" t="s">
        <v>22</v>
      </c>
      <c r="G1865">
        <v>31</v>
      </c>
      <c r="H1865">
        <v>6.5</v>
      </c>
      <c r="I1865">
        <v>10</v>
      </c>
      <c r="J1865">
        <v>0</v>
      </c>
      <c r="K1865" t="s">
        <v>23</v>
      </c>
      <c r="L1865">
        <v>1.9</v>
      </c>
      <c r="M1865">
        <v>3.4</v>
      </c>
      <c r="N1865">
        <v>9.1</v>
      </c>
    </row>
    <row r="1866" spans="1:14" x14ac:dyDescent="0.35">
      <c r="A1866">
        <v>1865</v>
      </c>
      <c r="B1866">
        <v>47</v>
      </c>
      <c r="C1866" t="s">
        <v>14</v>
      </c>
      <c r="D1866" t="s">
        <v>30</v>
      </c>
      <c r="E1866" t="s">
        <v>31</v>
      </c>
      <c r="F1866" t="s">
        <v>22</v>
      </c>
      <c r="G1866">
        <v>55</v>
      </c>
      <c r="H1866">
        <v>5.2</v>
      </c>
      <c r="I1866">
        <v>5.8</v>
      </c>
      <c r="J1866">
        <v>1</v>
      </c>
      <c r="K1866" t="s">
        <v>29</v>
      </c>
      <c r="L1866">
        <v>10</v>
      </c>
      <c r="M1866">
        <v>7.9</v>
      </c>
      <c r="N1866">
        <v>2.9</v>
      </c>
    </row>
    <row r="1867" spans="1:14" x14ac:dyDescent="0.35">
      <c r="A1867">
        <v>1866</v>
      </c>
      <c r="B1867">
        <v>62</v>
      </c>
      <c r="C1867" t="s">
        <v>19</v>
      </c>
      <c r="D1867" t="s">
        <v>34</v>
      </c>
      <c r="E1867" t="s">
        <v>25</v>
      </c>
      <c r="F1867" t="s">
        <v>22</v>
      </c>
      <c r="G1867">
        <v>31</v>
      </c>
      <c r="H1867">
        <v>6.8</v>
      </c>
      <c r="I1867">
        <v>10</v>
      </c>
      <c r="J1867">
        <v>0</v>
      </c>
      <c r="K1867" t="s">
        <v>23</v>
      </c>
      <c r="L1867">
        <v>4.5</v>
      </c>
      <c r="M1867">
        <v>1.7</v>
      </c>
      <c r="N1867">
        <v>7.7</v>
      </c>
    </row>
    <row r="1868" spans="1:14" x14ac:dyDescent="0.35">
      <c r="A1868">
        <v>1867</v>
      </c>
      <c r="B1868">
        <v>44</v>
      </c>
      <c r="C1868" t="s">
        <v>14</v>
      </c>
      <c r="D1868" t="s">
        <v>33</v>
      </c>
      <c r="E1868" t="s">
        <v>21</v>
      </c>
      <c r="F1868" t="s">
        <v>22</v>
      </c>
      <c r="G1868">
        <v>53</v>
      </c>
      <c r="H1868">
        <v>6.9</v>
      </c>
      <c r="I1868">
        <v>8.5</v>
      </c>
      <c r="J1868">
        <v>0</v>
      </c>
      <c r="K1868" t="s">
        <v>23</v>
      </c>
      <c r="L1868">
        <v>6.1</v>
      </c>
      <c r="M1868">
        <v>4.7</v>
      </c>
      <c r="N1868">
        <v>6.2</v>
      </c>
    </row>
    <row r="1869" spans="1:14" x14ac:dyDescent="0.35">
      <c r="A1869">
        <v>1868</v>
      </c>
      <c r="B1869">
        <v>54</v>
      </c>
      <c r="C1869" t="s">
        <v>14</v>
      </c>
      <c r="D1869" t="s">
        <v>15</v>
      </c>
      <c r="E1869" t="s">
        <v>16</v>
      </c>
      <c r="F1869" t="s">
        <v>39</v>
      </c>
      <c r="G1869">
        <v>54</v>
      </c>
      <c r="H1869">
        <v>5.9</v>
      </c>
      <c r="I1869">
        <v>7</v>
      </c>
      <c r="J1869">
        <v>1</v>
      </c>
      <c r="K1869" t="s">
        <v>28</v>
      </c>
      <c r="L1869">
        <v>10</v>
      </c>
      <c r="M1869">
        <v>4.4000000000000004</v>
      </c>
      <c r="N1869">
        <v>3.5</v>
      </c>
    </row>
    <row r="1870" spans="1:14" x14ac:dyDescent="0.35">
      <c r="A1870">
        <v>1869</v>
      </c>
      <c r="B1870">
        <v>58</v>
      </c>
      <c r="C1870" t="s">
        <v>19</v>
      </c>
      <c r="D1870" t="s">
        <v>30</v>
      </c>
      <c r="E1870" t="s">
        <v>38</v>
      </c>
      <c r="F1870" t="s">
        <v>22</v>
      </c>
      <c r="G1870">
        <v>36</v>
      </c>
      <c r="H1870">
        <v>7</v>
      </c>
      <c r="I1870">
        <v>10</v>
      </c>
      <c r="J1870">
        <v>0</v>
      </c>
      <c r="K1870" t="s">
        <v>23</v>
      </c>
      <c r="L1870">
        <v>6.7</v>
      </c>
      <c r="M1870">
        <v>5.0999999999999996</v>
      </c>
      <c r="N1870">
        <v>6.6</v>
      </c>
    </row>
    <row r="1871" spans="1:14" x14ac:dyDescent="0.35">
      <c r="A1871">
        <v>1870</v>
      </c>
      <c r="B1871">
        <v>26</v>
      </c>
      <c r="C1871" t="s">
        <v>19</v>
      </c>
      <c r="D1871" t="s">
        <v>36</v>
      </c>
      <c r="E1871" t="s">
        <v>27</v>
      </c>
      <c r="F1871" t="s">
        <v>17</v>
      </c>
      <c r="G1871">
        <v>41</v>
      </c>
      <c r="H1871">
        <v>6.2</v>
      </c>
      <c r="I1871">
        <v>8.6999999999999993</v>
      </c>
      <c r="J1871">
        <v>1</v>
      </c>
      <c r="K1871" t="s">
        <v>18</v>
      </c>
      <c r="L1871">
        <v>5.9</v>
      </c>
      <c r="M1871">
        <v>4.4000000000000004</v>
      </c>
      <c r="N1871">
        <v>6.4</v>
      </c>
    </row>
    <row r="1872" spans="1:14" x14ac:dyDescent="0.35">
      <c r="A1872">
        <v>1871</v>
      </c>
      <c r="B1872">
        <v>57</v>
      </c>
      <c r="C1872" t="s">
        <v>14</v>
      </c>
      <c r="D1872" t="s">
        <v>15</v>
      </c>
      <c r="E1872" t="s">
        <v>27</v>
      </c>
      <c r="F1872" t="s">
        <v>17</v>
      </c>
      <c r="G1872">
        <v>36</v>
      </c>
      <c r="H1872">
        <v>6.1</v>
      </c>
      <c r="I1872">
        <v>9.1</v>
      </c>
      <c r="J1872">
        <v>0</v>
      </c>
      <c r="K1872" t="s">
        <v>23</v>
      </c>
      <c r="L1872">
        <v>6</v>
      </c>
      <c r="M1872">
        <v>6.2</v>
      </c>
      <c r="N1872">
        <v>6.6</v>
      </c>
    </row>
    <row r="1873" spans="1:14" x14ac:dyDescent="0.35">
      <c r="A1873">
        <v>1872</v>
      </c>
      <c r="B1873">
        <v>51</v>
      </c>
      <c r="C1873" t="s">
        <v>14</v>
      </c>
      <c r="D1873" t="s">
        <v>15</v>
      </c>
      <c r="E1873" t="s">
        <v>21</v>
      </c>
      <c r="F1873" t="s">
        <v>22</v>
      </c>
      <c r="G1873">
        <v>43</v>
      </c>
      <c r="H1873">
        <v>4.9000000000000004</v>
      </c>
      <c r="I1873">
        <v>6.5</v>
      </c>
      <c r="J1873">
        <v>1</v>
      </c>
      <c r="K1873" t="s">
        <v>35</v>
      </c>
      <c r="L1873">
        <v>7.4</v>
      </c>
      <c r="M1873">
        <v>6.5</v>
      </c>
      <c r="N1873">
        <v>4.5999999999999996</v>
      </c>
    </row>
    <row r="1874" spans="1:14" x14ac:dyDescent="0.35">
      <c r="A1874">
        <v>1873</v>
      </c>
      <c r="B1874">
        <v>22</v>
      </c>
      <c r="C1874" t="s">
        <v>14</v>
      </c>
      <c r="D1874" t="s">
        <v>36</v>
      </c>
      <c r="E1874" t="s">
        <v>31</v>
      </c>
      <c r="F1874" t="s">
        <v>22</v>
      </c>
      <c r="G1874">
        <v>42</v>
      </c>
      <c r="H1874">
        <v>6.5</v>
      </c>
      <c r="I1874">
        <v>9</v>
      </c>
      <c r="J1874">
        <v>0</v>
      </c>
      <c r="K1874" t="s">
        <v>23</v>
      </c>
      <c r="L1874">
        <v>10</v>
      </c>
      <c r="M1874">
        <v>3.6</v>
      </c>
      <c r="N1874">
        <v>4.5</v>
      </c>
    </row>
    <row r="1875" spans="1:14" x14ac:dyDescent="0.35">
      <c r="A1875">
        <v>1874</v>
      </c>
      <c r="B1875">
        <v>64</v>
      </c>
      <c r="C1875" t="s">
        <v>40</v>
      </c>
      <c r="D1875" t="s">
        <v>32</v>
      </c>
      <c r="E1875" t="s">
        <v>25</v>
      </c>
      <c r="F1875" t="s">
        <v>22</v>
      </c>
      <c r="G1875">
        <v>51</v>
      </c>
      <c r="H1875">
        <v>5.3</v>
      </c>
      <c r="I1875">
        <v>6.4</v>
      </c>
      <c r="J1875">
        <v>1</v>
      </c>
      <c r="K1875" t="s">
        <v>35</v>
      </c>
      <c r="L1875">
        <v>9.8000000000000007</v>
      </c>
      <c r="M1875">
        <v>6.2</v>
      </c>
      <c r="N1875">
        <v>3.3</v>
      </c>
    </row>
    <row r="1876" spans="1:14" x14ac:dyDescent="0.35">
      <c r="A1876">
        <v>1875</v>
      </c>
      <c r="B1876">
        <v>58</v>
      </c>
      <c r="C1876" t="s">
        <v>14</v>
      </c>
      <c r="D1876" t="s">
        <v>36</v>
      </c>
      <c r="E1876" t="s">
        <v>38</v>
      </c>
      <c r="F1876" t="s">
        <v>17</v>
      </c>
      <c r="G1876">
        <v>55</v>
      </c>
      <c r="H1876">
        <v>7.5</v>
      </c>
      <c r="I1876">
        <v>7.7</v>
      </c>
      <c r="J1876">
        <v>0</v>
      </c>
      <c r="K1876" t="s">
        <v>23</v>
      </c>
      <c r="L1876">
        <v>10</v>
      </c>
      <c r="M1876">
        <v>6.2</v>
      </c>
      <c r="N1876">
        <v>3.9</v>
      </c>
    </row>
    <row r="1877" spans="1:14" x14ac:dyDescent="0.35">
      <c r="A1877">
        <v>1876</v>
      </c>
      <c r="B1877">
        <v>56</v>
      </c>
      <c r="C1877" t="s">
        <v>19</v>
      </c>
      <c r="D1877" t="s">
        <v>37</v>
      </c>
      <c r="E1877" t="s">
        <v>16</v>
      </c>
      <c r="F1877" t="s">
        <v>39</v>
      </c>
      <c r="G1877">
        <v>56</v>
      </c>
      <c r="H1877">
        <v>4.9000000000000004</v>
      </c>
      <c r="I1877">
        <v>5.3</v>
      </c>
      <c r="J1877">
        <v>1</v>
      </c>
      <c r="K1877" t="s">
        <v>18</v>
      </c>
      <c r="L1877">
        <v>10</v>
      </c>
      <c r="M1877">
        <v>6.8</v>
      </c>
      <c r="N1877">
        <v>2.7</v>
      </c>
    </row>
    <row r="1878" spans="1:14" x14ac:dyDescent="0.35">
      <c r="A1878">
        <v>1877</v>
      </c>
      <c r="B1878">
        <v>41</v>
      </c>
      <c r="C1878" t="s">
        <v>19</v>
      </c>
      <c r="D1878" t="s">
        <v>37</v>
      </c>
      <c r="E1878" t="s">
        <v>31</v>
      </c>
      <c r="F1878" t="s">
        <v>22</v>
      </c>
      <c r="G1878">
        <v>40</v>
      </c>
      <c r="H1878">
        <v>6.6</v>
      </c>
      <c r="I1878">
        <v>9.4</v>
      </c>
      <c r="J1878">
        <v>1</v>
      </c>
      <c r="K1878" t="s">
        <v>35</v>
      </c>
      <c r="L1878">
        <v>8.6999999999999993</v>
      </c>
      <c r="M1878">
        <v>5.5</v>
      </c>
      <c r="N1878">
        <v>5.4</v>
      </c>
    </row>
    <row r="1879" spans="1:14" x14ac:dyDescent="0.35">
      <c r="A1879">
        <v>1878</v>
      </c>
      <c r="B1879">
        <v>27</v>
      </c>
      <c r="C1879" t="s">
        <v>14</v>
      </c>
      <c r="D1879" t="s">
        <v>33</v>
      </c>
      <c r="E1879" t="s">
        <v>38</v>
      </c>
      <c r="F1879" t="s">
        <v>39</v>
      </c>
      <c r="G1879">
        <v>43</v>
      </c>
      <c r="H1879">
        <v>5.8</v>
      </c>
      <c r="I1879">
        <v>7.9</v>
      </c>
      <c r="J1879">
        <v>1</v>
      </c>
      <c r="K1879" t="s">
        <v>35</v>
      </c>
      <c r="L1879">
        <v>10</v>
      </c>
      <c r="M1879">
        <v>6</v>
      </c>
      <c r="N1879">
        <v>4</v>
      </c>
    </row>
    <row r="1880" spans="1:14" x14ac:dyDescent="0.35">
      <c r="A1880">
        <v>1879</v>
      </c>
      <c r="B1880">
        <v>36</v>
      </c>
      <c r="C1880" t="s">
        <v>40</v>
      </c>
      <c r="D1880" t="s">
        <v>24</v>
      </c>
      <c r="E1880" t="s">
        <v>38</v>
      </c>
      <c r="F1880" t="s">
        <v>22</v>
      </c>
      <c r="G1880">
        <v>31</v>
      </c>
      <c r="H1880">
        <v>6.6</v>
      </c>
      <c r="I1880">
        <v>10</v>
      </c>
      <c r="J1880">
        <v>0</v>
      </c>
      <c r="K1880" t="s">
        <v>23</v>
      </c>
      <c r="L1880">
        <v>3.1</v>
      </c>
      <c r="M1880">
        <v>1.8</v>
      </c>
      <c r="N1880">
        <v>8.4</v>
      </c>
    </row>
    <row r="1881" spans="1:14" x14ac:dyDescent="0.35">
      <c r="A1881">
        <v>1880</v>
      </c>
      <c r="B1881">
        <v>46</v>
      </c>
      <c r="C1881" t="s">
        <v>19</v>
      </c>
      <c r="D1881" t="s">
        <v>26</v>
      </c>
      <c r="E1881" t="s">
        <v>21</v>
      </c>
      <c r="F1881" t="s">
        <v>17</v>
      </c>
      <c r="G1881">
        <v>38</v>
      </c>
      <c r="H1881">
        <v>6.1</v>
      </c>
      <c r="I1881">
        <v>8.9</v>
      </c>
      <c r="J1881">
        <v>1</v>
      </c>
      <c r="K1881" t="s">
        <v>35</v>
      </c>
      <c r="L1881">
        <v>6.4</v>
      </c>
      <c r="M1881">
        <v>4.5999999999999996</v>
      </c>
      <c r="N1881">
        <v>6.2</v>
      </c>
    </row>
    <row r="1882" spans="1:14" x14ac:dyDescent="0.35">
      <c r="A1882">
        <v>1881</v>
      </c>
      <c r="B1882">
        <v>52</v>
      </c>
      <c r="C1882" t="s">
        <v>19</v>
      </c>
      <c r="D1882" t="s">
        <v>33</v>
      </c>
      <c r="E1882" t="s">
        <v>21</v>
      </c>
      <c r="F1882" t="s">
        <v>22</v>
      </c>
      <c r="G1882">
        <v>52</v>
      </c>
      <c r="H1882">
        <v>5</v>
      </c>
      <c r="I1882">
        <v>5.8</v>
      </c>
      <c r="J1882">
        <v>1</v>
      </c>
      <c r="K1882" t="s">
        <v>29</v>
      </c>
      <c r="L1882">
        <v>8.3000000000000007</v>
      </c>
      <c r="M1882">
        <v>4.5</v>
      </c>
      <c r="N1882">
        <v>3.7</v>
      </c>
    </row>
    <row r="1883" spans="1:14" x14ac:dyDescent="0.35">
      <c r="A1883">
        <v>1882</v>
      </c>
      <c r="B1883">
        <v>36</v>
      </c>
      <c r="C1883" t="s">
        <v>14</v>
      </c>
      <c r="D1883" t="s">
        <v>33</v>
      </c>
      <c r="E1883" t="s">
        <v>27</v>
      </c>
      <c r="F1883" t="s">
        <v>22</v>
      </c>
      <c r="G1883">
        <v>57</v>
      </c>
      <c r="H1883">
        <v>7.8</v>
      </c>
      <c r="I1883">
        <v>7</v>
      </c>
      <c r="J1883">
        <v>0</v>
      </c>
      <c r="K1883" t="s">
        <v>23</v>
      </c>
      <c r="L1883">
        <v>10</v>
      </c>
      <c r="M1883">
        <v>6.2</v>
      </c>
      <c r="N1883">
        <v>3.5</v>
      </c>
    </row>
    <row r="1884" spans="1:14" x14ac:dyDescent="0.35">
      <c r="A1884">
        <v>1883</v>
      </c>
      <c r="B1884">
        <v>61</v>
      </c>
      <c r="C1884" t="s">
        <v>19</v>
      </c>
      <c r="D1884" t="s">
        <v>34</v>
      </c>
      <c r="E1884" t="s">
        <v>16</v>
      </c>
      <c r="F1884" t="s">
        <v>22</v>
      </c>
      <c r="G1884">
        <v>35</v>
      </c>
      <c r="H1884">
        <v>4.9000000000000004</v>
      </c>
      <c r="I1884">
        <v>7.3</v>
      </c>
      <c r="J1884">
        <v>0</v>
      </c>
      <c r="K1884" t="s">
        <v>23</v>
      </c>
      <c r="L1884">
        <v>5.0999999999999996</v>
      </c>
      <c r="M1884">
        <v>3.6</v>
      </c>
      <c r="N1884">
        <v>6.1</v>
      </c>
    </row>
    <row r="1885" spans="1:14" x14ac:dyDescent="0.35">
      <c r="A1885">
        <v>1884</v>
      </c>
      <c r="B1885">
        <v>31</v>
      </c>
      <c r="C1885" t="s">
        <v>19</v>
      </c>
      <c r="D1885" t="s">
        <v>26</v>
      </c>
      <c r="E1885" t="s">
        <v>31</v>
      </c>
      <c r="F1885" t="s">
        <v>22</v>
      </c>
      <c r="G1885">
        <v>40</v>
      </c>
      <c r="H1885">
        <v>7.2</v>
      </c>
      <c r="I1885">
        <v>9.8000000000000007</v>
      </c>
      <c r="J1885">
        <v>0</v>
      </c>
      <c r="K1885" t="s">
        <v>23</v>
      </c>
      <c r="L1885">
        <v>7.7</v>
      </c>
      <c r="M1885">
        <v>5.0999999999999996</v>
      </c>
      <c r="N1885">
        <v>6</v>
      </c>
    </row>
    <row r="1886" spans="1:14" x14ac:dyDescent="0.35">
      <c r="A1886">
        <v>1885</v>
      </c>
      <c r="B1886">
        <v>46</v>
      </c>
      <c r="C1886" t="s">
        <v>40</v>
      </c>
      <c r="D1886" t="s">
        <v>24</v>
      </c>
      <c r="E1886" t="s">
        <v>27</v>
      </c>
      <c r="F1886" t="s">
        <v>22</v>
      </c>
      <c r="G1886">
        <v>44</v>
      </c>
      <c r="H1886">
        <v>3.7</v>
      </c>
      <c r="I1886">
        <v>4.5999999999999996</v>
      </c>
      <c r="J1886">
        <v>1</v>
      </c>
      <c r="K1886" t="s">
        <v>35</v>
      </c>
      <c r="L1886">
        <v>7</v>
      </c>
      <c r="M1886">
        <v>5.0999999999999996</v>
      </c>
      <c r="N1886">
        <v>3.8</v>
      </c>
    </row>
    <row r="1887" spans="1:14" x14ac:dyDescent="0.35">
      <c r="A1887">
        <v>1886</v>
      </c>
      <c r="B1887">
        <v>27</v>
      </c>
      <c r="C1887" t="s">
        <v>14</v>
      </c>
      <c r="D1887" t="s">
        <v>15</v>
      </c>
      <c r="E1887" t="s">
        <v>16</v>
      </c>
      <c r="F1887" t="s">
        <v>17</v>
      </c>
      <c r="G1887">
        <v>47</v>
      </c>
      <c r="H1887">
        <v>5.8</v>
      </c>
      <c r="I1887">
        <v>7.4</v>
      </c>
      <c r="J1887">
        <v>0</v>
      </c>
      <c r="K1887" t="s">
        <v>23</v>
      </c>
      <c r="L1887">
        <v>8.6999999999999993</v>
      </c>
      <c r="M1887">
        <v>5.7</v>
      </c>
      <c r="N1887">
        <v>4.4000000000000004</v>
      </c>
    </row>
    <row r="1888" spans="1:14" x14ac:dyDescent="0.35">
      <c r="A1888">
        <v>1887</v>
      </c>
      <c r="B1888">
        <v>42</v>
      </c>
      <c r="C1888" t="s">
        <v>19</v>
      </c>
      <c r="D1888" t="s">
        <v>26</v>
      </c>
      <c r="E1888" t="s">
        <v>25</v>
      </c>
      <c r="F1888" t="s">
        <v>22</v>
      </c>
      <c r="G1888">
        <v>38</v>
      </c>
      <c r="H1888">
        <v>8.5</v>
      </c>
      <c r="I1888">
        <v>8</v>
      </c>
      <c r="J1888">
        <v>0</v>
      </c>
      <c r="K1888" t="s">
        <v>23</v>
      </c>
      <c r="L1888">
        <v>3</v>
      </c>
      <c r="M1888">
        <v>2.1</v>
      </c>
      <c r="N1888">
        <v>7.5</v>
      </c>
    </row>
    <row r="1889" spans="1:14" x14ac:dyDescent="0.35">
      <c r="A1889">
        <v>1888</v>
      </c>
      <c r="B1889">
        <v>61</v>
      </c>
      <c r="C1889" t="s">
        <v>14</v>
      </c>
      <c r="D1889" t="s">
        <v>34</v>
      </c>
      <c r="E1889" t="s">
        <v>25</v>
      </c>
      <c r="F1889" t="s">
        <v>17</v>
      </c>
      <c r="G1889">
        <v>48</v>
      </c>
      <c r="H1889">
        <v>5.8</v>
      </c>
      <c r="I1889">
        <v>7.4</v>
      </c>
      <c r="J1889">
        <v>0</v>
      </c>
      <c r="K1889" t="s">
        <v>23</v>
      </c>
      <c r="L1889">
        <v>9.8000000000000007</v>
      </c>
      <c r="M1889">
        <v>8</v>
      </c>
      <c r="N1889">
        <v>3.8</v>
      </c>
    </row>
    <row r="1890" spans="1:14" x14ac:dyDescent="0.35">
      <c r="A1890">
        <v>1889</v>
      </c>
      <c r="B1890">
        <v>48</v>
      </c>
      <c r="C1890" t="s">
        <v>14</v>
      </c>
      <c r="D1890" t="s">
        <v>20</v>
      </c>
      <c r="E1890" t="s">
        <v>27</v>
      </c>
      <c r="F1890" t="s">
        <v>22</v>
      </c>
      <c r="G1890">
        <v>41</v>
      </c>
      <c r="H1890">
        <v>6.3</v>
      </c>
      <c r="I1890">
        <v>8.9</v>
      </c>
      <c r="J1890">
        <v>0</v>
      </c>
      <c r="K1890" t="s">
        <v>23</v>
      </c>
      <c r="L1890">
        <v>8.5</v>
      </c>
      <c r="M1890">
        <v>5.0999999999999996</v>
      </c>
      <c r="N1890">
        <v>5.2</v>
      </c>
    </row>
    <row r="1891" spans="1:14" x14ac:dyDescent="0.35">
      <c r="A1891">
        <v>1890</v>
      </c>
      <c r="B1891">
        <v>39</v>
      </c>
      <c r="C1891" t="s">
        <v>14</v>
      </c>
      <c r="D1891" t="s">
        <v>33</v>
      </c>
      <c r="E1891" t="s">
        <v>31</v>
      </c>
      <c r="F1891" t="s">
        <v>17</v>
      </c>
      <c r="G1891">
        <v>44</v>
      </c>
      <c r="H1891">
        <v>8.6</v>
      </c>
      <c r="I1891">
        <v>7.2</v>
      </c>
      <c r="J1891">
        <v>0</v>
      </c>
      <c r="K1891" t="s">
        <v>23</v>
      </c>
      <c r="L1891">
        <v>6.4</v>
      </c>
      <c r="M1891">
        <v>4.9000000000000004</v>
      </c>
      <c r="N1891">
        <v>5.4</v>
      </c>
    </row>
    <row r="1892" spans="1:14" x14ac:dyDescent="0.35">
      <c r="A1892">
        <v>1891</v>
      </c>
      <c r="B1892">
        <v>35</v>
      </c>
      <c r="C1892" t="s">
        <v>19</v>
      </c>
      <c r="D1892" t="s">
        <v>36</v>
      </c>
      <c r="E1892" t="s">
        <v>16</v>
      </c>
      <c r="F1892" t="s">
        <v>17</v>
      </c>
      <c r="G1892">
        <v>49</v>
      </c>
      <c r="H1892">
        <v>6</v>
      </c>
      <c r="I1892">
        <v>7.6</v>
      </c>
      <c r="J1892">
        <v>1</v>
      </c>
      <c r="K1892" t="s">
        <v>18</v>
      </c>
      <c r="L1892">
        <v>5.8</v>
      </c>
      <c r="M1892">
        <v>4</v>
      </c>
      <c r="N1892">
        <v>5.9</v>
      </c>
    </row>
    <row r="1893" spans="1:14" x14ac:dyDescent="0.35">
      <c r="A1893">
        <v>1892</v>
      </c>
      <c r="B1893">
        <v>36</v>
      </c>
      <c r="C1893" t="s">
        <v>14</v>
      </c>
      <c r="D1893" t="s">
        <v>33</v>
      </c>
      <c r="E1893" t="s">
        <v>25</v>
      </c>
      <c r="F1893" t="s">
        <v>17</v>
      </c>
      <c r="G1893">
        <v>45</v>
      </c>
      <c r="H1893">
        <v>6.6</v>
      </c>
      <c r="I1893">
        <v>8.9</v>
      </c>
      <c r="J1893">
        <v>0</v>
      </c>
      <c r="K1893" t="s">
        <v>23</v>
      </c>
      <c r="L1893">
        <v>9.6999999999999993</v>
      </c>
      <c r="M1893">
        <v>3.9</v>
      </c>
      <c r="N1893">
        <v>4.5999999999999996</v>
      </c>
    </row>
    <row r="1894" spans="1:14" x14ac:dyDescent="0.35">
      <c r="A1894">
        <v>1893</v>
      </c>
      <c r="B1894">
        <v>35</v>
      </c>
      <c r="C1894" t="s">
        <v>19</v>
      </c>
      <c r="D1894" t="s">
        <v>32</v>
      </c>
      <c r="E1894" t="s">
        <v>25</v>
      </c>
      <c r="F1894" t="s">
        <v>22</v>
      </c>
      <c r="G1894">
        <v>41</v>
      </c>
      <c r="H1894">
        <v>7.1</v>
      </c>
      <c r="I1894">
        <v>9.6999999999999993</v>
      </c>
      <c r="J1894">
        <v>0</v>
      </c>
      <c r="K1894" t="s">
        <v>23</v>
      </c>
      <c r="L1894">
        <v>8.5</v>
      </c>
      <c r="M1894">
        <v>5.8</v>
      </c>
      <c r="N1894">
        <v>5.6</v>
      </c>
    </row>
    <row r="1895" spans="1:14" x14ac:dyDescent="0.35">
      <c r="A1895">
        <v>1894</v>
      </c>
      <c r="B1895">
        <v>38</v>
      </c>
      <c r="C1895" t="s">
        <v>40</v>
      </c>
      <c r="D1895" t="s">
        <v>34</v>
      </c>
      <c r="E1895" t="s">
        <v>31</v>
      </c>
      <c r="F1895" t="s">
        <v>22</v>
      </c>
      <c r="G1895">
        <v>44</v>
      </c>
      <c r="H1895">
        <v>4.0999999999999996</v>
      </c>
      <c r="I1895">
        <v>5.3</v>
      </c>
      <c r="J1895">
        <v>1</v>
      </c>
      <c r="K1895" t="s">
        <v>35</v>
      </c>
      <c r="L1895">
        <v>8.4</v>
      </c>
      <c r="M1895">
        <v>5.0999999999999996</v>
      </c>
      <c r="N1895">
        <v>3.4</v>
      </c>
    </row>
    <row r="1896" spans="1:14" x14ac:dyDescent="0.35">
      <c r="A1896">
        <v>1895</v>
      </c>
      <c r="B1896">
        <v>27</v>
      </c>
      <c r="C1896" t="s">
        <v>14</v>
      </c>
      <c r="D1896" t="s">
        <v>33</v>
      </c>
      <c r="E1896" t="s">
        <v>27</v>
      </c>
      <c r="F1896" t="s">
        <v>17</v>
      </c>
      <c r="G1896">
        <v>44</v>
      </c>
      <c r="H1896">
        <v>5.5</v>
      </c>
      <c r="I1896">
        <v>7.3</v>
      </c>
      <c r="J1896">
        <v>0</v>
      </c>
      <c r="K1896" t="s">
        <v>23</v>
      </c>
      <c r="L1896">
        <v>7</v>
      </c>
      <c r="M1896">
        <v>5.4</v>
      </c>
      <c r="N1896">
        <v>5.2</v>
      </c>
    </row>
    <row r="1897" spans="1:14" x14ac:dyDescent="0.35">
      <c r="A1897">
        <v>1896</v>
      </c>
      <c r="B1897">
        <v>57</v>
      </c>
      <c r="C1897" t="s">
        <v>19</v>
      </c>
      <c r="D1897" t="s">
        <v>33</v>
      </c>
      <c r="E1897" t="s">
        <v>21</v>
      </c>
      <c r="F1897" t="s">
        <v>22</v>
      </c>
      <c r="G1897">
        <v>42</v>
      </c>
      <c r="H1897">
        <v>6.4</v>
      </c>
      <c r="I1897">
        <v>8.9</v>
      </c>
      <c r="J1897">
        <v>1</v>
      </c>
      <c r="K1897" t="s">
        <v>18</v>
      </c>
      <c r="L1897">
        <v>6.3</v>
      </c>
      <c r="M1897">
        <v>3.3</v>
      </c>
      <c r="N1897">
        <v>6.3</v>
      </c>
    </row>
    <row r="1898" spans="1:14" x14ac:dyDescent="0.35">
      <c r="A1898">
        <v>1897</v>
      </c>
      <c r="B1898">
        <v>57</v>
      </c>
      <c r="C1898" t="s">
        <v>14</v>
      </c>
      <c r="D1898" t="s">
        <v>26</v>
      </c>
      <c r="E1898" t="s">
        <v>38</v>
      </c>
      <c r="F1898" t="s">
        <v>22</v>
      </c>
      <c r="G1898">
        <v>42</v>
      </c>
      <c r="H1898">
        <v>3.8</v>
      </c>
      <c r="I1898">
        <v>5</v>
      </c>
      <c r="J1898">
        <v>1</v>
      </c>
      <c r="K1898" t="s">
        <v>41</v>
      </c>
      <c r="L1898">
        <v>8.8000000000000007</v>
      </c>
      <c r="M1898">
        <v>4.5</v>
      </c>
      <c r="N1898">
        <v>3.1</v>
      </c>
    </row>
    <row r="1899" spans="1:14" x14ac:dyDescent="0.35">
      <c r="A1899">
        <v>1898</v>
      </c>
      <c r="B1899">
        <v>48</v>
      </c>
      <c r="C1899" t="s">
        <v>14</v>
      </c>
      <c r="D1899" t="s">
        <v>26</v>
      </c>
      <c r="E1899" t="s">
        <v>16</v>
      </c>
      <c r="F1899" t="s">
        <v>22</v>
      </c>
      <c r="G1899">
        <v>57</v>
      </c>
      <c r="H1899">
        <v>8.3000000000000007</v>
      </c>
      <c r="I1899">
        <v>6.4</v>
      </c>
      <c r="J1899">
        <v>0</v>
      </c>
      <c r="K1899" t="s">
        <v>23</v>
      </c>
      <c r="L1899">
        <v>10</v>
      </c>
      <c r="M1899">
        <v>5.7</v>
      </c>
      <c r="N1899">
        <v>3.2</v>
      </c>
    </row>
    <row r="1900" spans="1:14" x14ac:dyDescent="0.35">
      <c r="A1900">
        <v>1899</v>
      </c>
      <c r="B1900">
        <v>60</v>
      </c>
      <c r="C1900" t="s">
        <v>19</v>
      </c>
      <c r="D1900" t="s">
        <v>36</v>
      </c>
      <c r="E1900" t="s">
        <v>25</v>
      </c>
      <c r="F1900" t="s">
        <v>17</v>
      </c>
      <c r="G1900">
        <v>49</v>
      </c>
      <c r="H1900">
        <v>7.3</v>
      </c>
      <c r="I1900">
        <v>8.6</v>
      </c>
      <c r="J1900">
        <v>1</v>
      </c>
      <c r="K1900" t="s">
        <v>18</v>
      </c>
      <c r="L1900">
        <v>8.6999999999999993</v>
      </c>
      <c r="M1900">
        <v>5</v>
      </c>
      <c r="N1900">
        <v>4.9000000000000004</v>
      </c>
    </row>
    <row r="1901" spans="1:14" x14ac:dyDescent="0.35">
      <c r="A1901">
        <v>1900</v>
      </c>
      <c r="B1901">
        <v>55</v>
      </c>
      <c r="C1901" t="s">
        <v>19</v>
      </c>
      <c r="D1901" t="s">
        <v>30</v>
      </c>
      <c r="E1901" t="s">
        <v>38</v>
      </c>
      <c r="F1901" t="s">
        <v>17</v>
      </c>
      <c r="G1901">
        <v>42</v>
      </c>
      <c r="H1901">
        <v>7.1</v>
      </c>
      <c r="I1901">
        <v>9.6</v>
      </c>
      <c r="J1901">
        <v>0</v>
      </c>
      <c r="K1901" t="s">
        <v>23</v>
      </c>
      <c r="L1901">
        <v>6.7</v>
      </c>
      <c r="M1901">
        <v>3.9</v>
      </c>
      <c r="N1901">
        <v>6.4</v>
      </c>
    </row>
    <row r="1902" spans="1:14" x14ac:dyDescent="0.35">
      <c r="A1902">
        <v>1901</v>
      </c>
      <c r="B1902">
        <v>45</v>
      </c>
      <c r="C1902" t="s">
        <v>19</v>
      </c>
      <c r="D1902" t="s">
        <v>32</v>
      </c>
      <c r="E1902" t="s">
        <v>38</v>
      </c>
      <c r="F1902" t="s">
        <v>17</v>
      </c>
      <c r="G1902">
        <v>50</v>
      </c>
      <c r="H1902">
        <v>8.1999999999999993</v>
      </c>
      <c r="I1902">
        <v>7.2</v>
      </c>
      <c r="J1902">
        <v>0</v>
      </c>
      <c r="K1902" t="s">
        <v>23</v>
      </c>
      <c r="L1902">
        <v>9.1999999999999993</v>
      </c>
      <c r="M1902">
        <v>5.4</v>
      </c>
      <c r="N1902">
        <v>4</v>
      </c>
    </row>
    <row r="1903" spans="1:14" x14ac:dyDescent="0.35">
      <c r="A1903">
        <v>1902</v>
      </c>
      <c r="B1903">
        <v>50</v>
      </c>
      <c r="C1903" t="s">
        <v>19</v>
      </c>
      <c r="D1903" t="s">
        <v>36</v>
      </c>
      <c r="E1903" t="s">
        <v>21</v>
      </c>
      <c r="F1903" t="s">
        <v>22</v>
      </c>
      <c r="G1903">
        <v>42</v>
      </c>
      <c r="H1903">
        <v>7.3</v>
      </c>
      <c r="I1903">
        <v>9.4</v>
      </c>
      <c r="J1903">
        <v>0</v>
      </c>
      <c r="K1903" t="s">
        <v>23</v>
      </c>
      <c r="L1903">
        <v>6.6</v>
      </c>
      <c r="M1903">
        <v>5.9</v>
      </c>
      <c r="N1903">
        <v>6.4</v>
      </c>
    </row>
    <row r="1904" spans="1:14" x14ac:dyDescent="0.35">
      <c r="A1904">
        <v>1903</v>
      </c>
      <c r="B1904">
        <v>63</v>
      </c>
      <c r="C1904" t="s">
        <v>14</v>
      </c>
      <c r="D1904" t="s">
        <v>20</v>
      </c>
      <c r="E1904" t="s">
        <v>38</v>
      </c>
      <c r="F1904" t="s">
        <v>22</v>
      </c>
      <c r="G1904">
        <v>54</v>
      </c>
      <c r="H1904">
        <v>5.9</v>
      </c>
      <c r="I1904">
        <v>6.9</v>
      </c>
      <c r="J1904">
        <v>1</v>
      </c>
      <c r="K1904" t="s">
        <v>18</v>
      </c>
      <c r="L1904">
        <v>9.8000000000000007</v>
      </c>
      <c r="M1904">
        <v>5.8</v>
      </c>
      <c r="N1904">
        <v>3.6</v>
      </c>
    </row>
    <row r="1905" spans="1:14" x14ac:dyDescent="0.35">
      <c r="A1905">
        <v>1904</v>
      </c>
      <c r="B1905">
        <v>31</v>
      </c>
      <c r="C1905" t="s">
        <v>14</v>
      </c>
      <c r="D1905" t="s">
        <v>32</v>
      </c>
      <c r="E1905" t="s">
        <v>31</v>
      </c>
      <c r="F1905" t="s">
        <v>39</v>
      </c>
      <c r="G1905">
        <v>47</v>
      </c>
      <c r="H1905">
        <v>3.8</v>
      </c>
      <c r="I1905">
        <v>4.4000000000000004</v>
      </c>
      <c r="J1905">
        <v>1</v>
      </c>
      <c r="K1905" t="s">
        <v>18</v>
      </c>
      <c r="L1905">
        <v>10</v>
      </c>
      <c r="M1905">
        <v>6.7</v>
      </c>
      <c r="N1905">
        <v>2.2000000000000002</v>
      </c>
    </row>
    <row r="1906" spans="1:14" x14ac:dyDescent="0.35">
      <c r="A1906">
        <v>1905</v>
      </c>
      <c r="B1906">
        <v>36</v>
      </c>
      <c r="C1906" t="s">
        <v>19</v>
      </c>
      <c r="D1906" t="s">
        <v>26</v>
      </c>
      <c r="E1906" t="s">
        <v>27</v>
      </c>
      <c r="F1906" t="s">
        <v>22</v>
      </c>
      <c r="G1906">
        <v>44</v>
      </c>
      <c r="H1906">
        <v>5.2</v>
      </c>
      <c r="I1906">
        <v>6.9</v>
      </c>
      <c r="J1906">
        <v>0</v>
      </c>
      <c r="K1906" t="s">
        <v>23</v>
      </c>
      <c r="L1906">
        <v>8</v>
      </c>
      <c r="M1906">
        <v>4.5</v>
      </c>
      <c r="N1906">
        <v>4.4000000000000004</v>
      </c>
    </row>
    <row r="1907" spans="1:14" x14ac:dyDescent="0.35">
      <c r="A1907">
        <v>1906</v>
      </c>
      <c r="B1907">
        <v>34</v>
      </c>
      <c r="C1907" t="s">
        <v>14</v>
      </c>
      <c r="D1907" t="s">
        <v>33</v>
      </c>
      <c r="E1907" t="s">
        <v>16</v>
      </c>
      <c r="F1907" t="s">
        <v>22</v>
      </c>
      <c r="G1907">
        <v>48</v>
      </c>
      <c r="H1907">
        <v>5.2</v>
      </c>
      <c r="I1907">
        <v>6.5</v>
      </c>
      <c r="J1907">
        <v>1</v>
      </c>
      <c r="K1907" t="s">
        <v>35</v>
      </c>
      <c r="L1907">
        <v>8.8000000000000007</v>
      </c>
      <c r="M1907">
        <v>5</v>
      </c>
      <c r="N1907">
        <v>3.9</v>
      </c>
    </row>
    <row r="1908" spans="1:14" x14ac:dyDescent="0.35">
      <c r="A1908">
        <v>1907</v>
      </c>
      <c r="B1908">
        <v>28</v>
      </c>
      <c r="C1908" t="s">
        <v>14</v>
      </c>
      <c r="D1908" t="s">
        <v>15</v>
      </c>
      <c r="E1908" t="s">
        <v>31</v>
      </c>
      <c r="F1908" t="s">
        <v>22</v>
      </c>
      <c r="G1908">
        <v>32</v>
      </c>
      <c r="H1908">
        <v>7.1</v>
      </c>
      <c r="I1908">
        <v>10</v>
      </c>
      <c r="J1908">
        <v>0</v>
      </c>
      <c r="K1908" t="s">
        <v>23</v>
      </c>
      <c r="L1908">
        <v>5.5</v>
      </c>
      <c r="M1908">
        <v>4.0999999999999996</v>
      </c>
      <c r="N1908">
        <v>7.3</v>
      </c>
    </row>
    <row r="1909" spans="1:14" x14ac:dyDescent="0.35">
      <c r="A1909">
        <v>1908</v>
      </c>
      <c r="B1909">
        <v>58</v>
      </c>
      <c r="C1909" t="s">
        <v>19</v>
      </c>
      <c r="D1909" t="s">
        <v>33</v>
      </c>
      <c r="E1909" t="s">
        <v>27</v>
      </c>
      <c r="F1909" t="s">
        <v>22</v>
      </c>
      <c r="G1909">
        <v>35</v>
      </c>
      <c r="H1909">
        <v>6.3</v>
      </c>
      <c r="I1909">
        <v>9.5</v>
      </c>
      <c r="J1909">
        <v>0</v>
      </c>
      <c r="K1909" t="s">
        <v>23</v>
      </c>
      <c r="L1909">
        <v>3.3</v>
      </c>
      <c r="M1909">
        <v>2.6</v>
      </c>
      <c r="N1909">
        <v>8.1</v>
      </c>
    </row>
    <row r="1910" spans="1:14" x14ac:dyDescent="0.35">
      <c r="A1910">
        <v>1909</v>
      </c>
      <c r="B1910">
        <v>61</v>
      </c>
      <c r="C1910" t="s">
        <v>14</v>
      </c>
      <c r="D1910" t="s">
        <v>24</v>
      </c>
      <c r="E1910" t="s">
        <v>31</v>
      </c>
      <c r="F1910" t="s">
        <v>22</v>
      </c>
      <c r="G1910">
        <v>35</v>
      </c>
      <c r="H1910">
        <v>3.9</v>
      </c>
      <c r="I1910">
        <v>5.8</v>
      </c>
      <c r="J1910">
        <v>0</v>
      </c>
      <c r="K1910" t="s">
        <v>23</v>
      </c>
      <c r="L1910">
        <v>6.5</v>
      </c>
      <c r="M1910">
        <v>4.5</v>
      </c>
      <c r="N1910">
        <v>4.5999999999999996</v>
      </c>
    </row>
    <row r="1911" spans="1:14" x14ac:dyDescent="0.35">
      <c r="A1911">
        <v>1910</v>
      </c>
      <c r="B1911">
        <v>31</v>
      </c>
      <c r="C1911" t="s">
        <v>14</v>
      </c>
      <c r="D1911" t="s">
        <v>36</v>
      </c>
      <c r="E1911" t="s">
        <v>25</v>
      </c>
      <c r="F1911" t="s">
        <v>22</v>
      </c>
      <c r="G1911">
        <v>46</v>
      </c>
      <c r="H1911">
        <v>7.5</v>
      </c>
      <c r="I1911">
        <v>8.6999999999999993</v>
      </c>
      <c r="J1911">
        <v>0</v>
      </c>
      <c r="K1911" t="s">
        <v>23</v>
      </c>
      <c r="L1911">
        <v>8.1999999999999993</v>
      </c>
      <c r="M1911">
        <v>6.6</v>
      </c>
      <c r="N1911">
        <v>5.2</v>
      </c>
    </row>
    <row r="1912" spans="1:14" x14ac:dyDescent="0.35">
      <c r="A1912">
        <v>1911</v>
      </c>
      <c r="B1912">
        <v>51</v>
      </c>
      <c r="C1912" t="s">
        <v>19</v>
      </c>
      <c r="D1912" t="s">
        <v>32</v>
      </c>
      <c r="E1912" t="s">
        <v>25</v>
      </c>
      <c r="F1912" t="s">
        <v>22</v>
      </c>
      <c r="G1912">
        <v>58</v>
      </c>
      <c r="H1912">
        <v>8.1999999999999993</v>
      </c>
      <c r="I1912">
        <v>6.4</v>
      </c>
      <c r="J1912">
        <v>0</v>
      </c>
      <c r="K1912" t="s">
        <v>23</v>
      </c>
      <c r="L1912">
        <v>9.8000000000000007</v>
      </c>
      <c r="M1912">
        <v>7.4</v>
      </c>
      <c r="N1912">
        <v>3.3</v>
      </c>
    </row>
    <row r="1913" spans="1:14" x14ac:dyDescent="0.35">
      <c r="A1913">
        <v>1912</v>
      </c>
      <c r="B1913">
        <v>44</v>
      </c>
      <c r="C1913" t="s">
        <v>19</v>
      </c>
      <c r="D1913" t="s">
        <v>15</v>
      </c>
      <c r="E1913" t="s">
        <v>21</v>
      </c>
      <c r="F1913" t="s">
        <v>22</v>
      </c>
      <c r="G1913">
        <v>62</v>
      </c>
      <c r="H1913">
        <v>8.4</v>
      </c>
      <c r="I1913">
        <v>5.7</v>
      </c>
      <c r="J1913">
        <v>0</v>
      </c>
      <c r="K1913" t="s">
        <v>23</v>
      </c>
      <c r="L1913">
        <v>10</v>
      </c>
      <c r="M1913">
        <v>7</v>
      </c>
      <c r="N1913">
        <v>2.8</v>
      </c>
    </row>
    <row r="1914" spans="1:14" x14ac:dyDescent="0.35">
      <c r="A1914">
        <v>1913</v>
      </c>
      <c r="B1914">
        <v>58</v>
      </c>
      <c r="C1914" t="s">
        <v>19</v>
      </c>
      <c r="D1914" t="s">
        <v>24</v>
      </c>
      <c r="E1914" t="s">
        <v>31</v>
      </c>
      <c r="F1914" t="s">
        <v>39</v>
      </c>
      <c r="G1914">
        <v>50</v>
      </c>
      <c r="H1914">
        <v>4.5</v>
      </c>
      <c r="I1914">
        <v>5.3</v>
      </c>
      <c r="J1914">
        <v>1</v>
      </c>
      <c r="K1914" t="s">
        <v>35</v>
      </c>
      <c r="L1914">
        <v>9.5</v>
      </c>
      <c r="M1914">
        <v>5.6</v>
      </c>
      <c r="N1914">
        <v>2.9</v>
      </c>
    </row>
    <row r="1915" spans="1:14" x14ac:dyDescent="0.35">
      <c r="A1915">
        <v>1914</v>
      </c>
      <c r="B1915">
        <v>37</v>
      </c>
      <c r="C1915" t="s">
        <v>19</v>
      </c>
      <c r="D1915" t="s">
        <v>20</v>
      </c>
      <c r="E1915" t="s">
        <v>38</v>
      </c>
      <c r="F1915" t="s">
        <v>22</v>
      </c>
      <c r="G1915">
        <v>49</v>
      </c>
      <c r="H1915">
        <v>6.7</v>
      </c>
      <c r="I1915">
        <v>8.6</v>
      </c>
      <c r="J1915">
        <v>1</v>
      </c>
      <c r="K1915" t="s">
        <v>35</v>
      </c>
      <c r="L1915">
        <v>8.6</v>
      </c>
      <c r="M1915">
        <v>4</v>
      </c>
      <c r="N1915">
        <v>5</v>
      </c>
    </row>
    <row r="1916" spans="1:14" x14ac:dyDescent="0.35">
      <c r="A1916">
        <v>1915</v>
      </c>
      <c r="B1916">
        <v>34</v>
      </c>
      <c r="C1916" t="s">
        <v>14</v>
      </c>
      <c r="D1916" t="s">
        <v>33</v>
      </c>
      <c r="E1916" t="s">
        <v>25</v>
      </c>
      <c r="F1916" t="s">
        <v>22</v>
      </c>
      <c r="G1916">
        <v>30</v>
      </c>
      <c r="H1916">
        <v>4.7</v>
      </c>
      <c r="I1916">
        <v>7.5</v>
      </c>
      <c r="J1916">
        <v>0</v>
      </c>
      <c r="K1916" t="s">
        <v>23</v>
      </c>
      <c r="L1916">
        <v>5.4</v>
      </c>
      <c r="M1916">
        <v>6.7</v>
      </c>
      <c r="N1916">
        <v>6.1</v>
      </c>
    </row>
    <row r="1917" spans="1:14" x14ac:dyDescent="0.35">
      <c r="A1917">
        <v>1916</v>
      </c>
      <c r="B1917">
        <v>51</v>
      </c>
      <c r="C1917" t="s">
        <v>19</v>
      </c>
      <c r="D1917" t="s">
        <v>30</v>
      </c>
      <c r="E1917" t="s">
        <v>27</v>
      </c>
      <c r="F1917" t="s">
        <v>17</v>
      </c>
      <c r="G1917">
        <v>40</v>
      </c>
      <c r="H1917">
        <v>9</v>
      </c>
      <c r="I1917">
        <v>7</v>
      </c>
      <c r="J1917">
        <v>0</v>
      </c>
      <c r="K1917" t="s">
        <v>23</v>
      </c>
      <c r="L1917">
        <v>5.0999999999999996</v>
      </c>
      <c r="M1917">
        <v>3.1</v>
      </c>
      <c r="N1917">
        <v>5.9</v>
      </c>
    </row>
    <row r="1918" spans="1:14" x14ac:dyDescent="0.35">
      <c r="A1918">
        <v>1917</v>
      </c>
      <c r="B1918">
        <v>25</v>
      </c>
      <c r="C1918" t="s">
        <v>19</v>
      </c>
      <c r="D1918" t="s">
        <v>34</v>
      </c>
      <c r="E1918" t="s">
        <v>21</v>
      </c>
      <c r="F1918" t="s">
        <v>39</v>
      </c>
      <c r="G1918">
        <v>38</v>
      </c>
      <c r="H1918">
        <v>6.2</v>
      </c>
      <c r="I1918">
        <v>9.1</v>
      </c>
      <c r="J1918">
        <v>0</v>
      </c>
      <c r="K1918" t="s">
        <v>23</v>
      </c>
      <c r="L1918">
        <v>4.0999999999999996</v>
      </c>
      <c r="M1918">
        <v>5.2</v>
      </c>
      <c r="N1918">
        <v>7.5</v>
      </c>
    </row>
    <row r="1919" spans="1:14" x14ac:dyDescent="0.35">
      <c r="A1919">
        <v>1918</v>
      </c>
      <c r="B1919">
        <v>63</v>
      </c>
      <c r="C1919" t="s">
        <v>14</v>
      </c>
      <c r="D1919" t="s">
        <v>24</v>
      </c>
      <c r="E1919" t="s">
        <v>38</v>
      </c>
      <c r="F1919" t="s">
        <v>22</v>
      </c>
      <c r="G1919">
        <v>40</v>
      </c>
      <c r="H1919">
        <v>5.6</v>
      </c>
      <c r="I1919">
        <v>8</v>
      </c>
      <c r="J1919">
        <v>0</v>
      </c>
      <c r="K1919" t="s">
        <v>23</v>
      </c>
      <c r="L1919">
        <v>5.0999999999999996</v>
      </c>
      <c r="M1919">
        <v>4.0999999999999996</v>
      </c>
      <c r="N1919">
        <v>6.4</v>
      </c>
    </row>
    <row r="1920" spans="1:14" x14ac:dyDescent="0.35">
      <c r="A1920">
        <v>1919</v>
      </c>
      <c r="B1920">
        <v>62</v>
      </c>
      <c r="C1920" t="s">
        <v>14</v>
      </c>
      <c r="D1920" t="s">
        <v>33</v>
      </c>
      <c r="E1920" t="s">
        <v>16</v>
      </c>
      <c r="F1920" t="s">
        <v>17</v>
      </c>
      <c r="G1920">
        <v>43</v>
      </c>
      <c r="H1920">
        <v>5.4</v>
      </c>
      <c r="I1920">
        <v>7.3</v>
      </c>
      <c r="J1920">
        <v>1</v>
      </c>
      <c r="K1920" t="s">
        <v>18</v>
      </c>
      <c r="L1920">
        <v>6.4</v>
      </c>
      <c r="M1920">
        <v>2.9</v>
      </c>
      <c r="N1920">
        <v>5.4</v>
      </c>
    </row>
    <row r="1921" spans="1:14" x14ac:dyDescent="0.35">
      <c r="A1921">
        <v>1920</v>
      </c>
      <c r="B1921">
        <v>54</v>
      </c>
      <c r="C1921" t="s">
        <v>19</v>
      </c>
      <c r="D1921" t="s">
        <v>33</v>
      </c>
      <c r="E1921" t="s">
        <v>31</v>
      </c>
      <c r="F1921" t="s">
        <v>22</v>
      </c>
      <c r="G1921">
        <v>41</v>
      </c>
      <c r="H1921">
        <v>6.7</v>
      </c>
      <c r="I1921">
        <v>9.5</v>
      </c>
      <c r="J1921">
        <v>1</v>
      </c>
      <c r="K1921" t="s">
        <v>29</v>
      </c>
      <c r="L1921">
        <v>6.7</v>
      </c>
      <c r="M1921">
        <v>2.5</v>
      </c>
      <c r="N1921">
        <v>6.4</v>
      </c>
    </row>
    <row r="1922" spans="1:14" x14ac:dyDescent="0.35">
      <c r="A1922">
        <v>1921</v>
      </c>
      <c r="B1922">
        <v>53</v>
      </c>
      <c r="C1922" t="s">
        <v>19</v>
      </c>
      <c r="D1922" t="s">
        <v>32</v>
      </c>
      <c r="E1922" t="s">
        <v>25</v>
      </c>
      <c r="F1922" t="s">
        <v>22</v>
      </c>
      <c r="G1922">
        <v>30</v>
      </c>
      <c r="H1922">
        <v>7</v>
      </c>
      <c r="I1922">
        <v>10</v>
      </c>
      <c r="J1922">
        <v>0</v>
      </c>
      <c r="K1922" t="s">
        <v>23</v>
      </c>
      <c r="L1922">
        <v>3.3</v>
      </c>
      <c r="M1922">
        <v>4.8</v>
      </c>
      <c r="N1922">
        <v>8.4</v>
      </c>
    </row>
    <row r="1923" spans="1:14" x14ac:dyDescent="0.35">
      <c r="A1923">
        <v>1922</v>
      </c>
      <c r="B1923">
        <v>57</v>
      </c>
      <c r="C1923" t="s">
        <v>19</v>
      </c>
      <c r="D1923" t="s">
        <v>32</v>
      </c>
      <c r="E1923" t="s">
        <v>38</v>
      </c>
      <c r="F1923" t="s">
        <v>22</v>
      </c>
      <c r="G1923">
        <v>50</v>
      </c>
      <c r="H1923">
        <v>3.7</v>
      </c>
      <c r="I1923">
        <v>4.0999999999999996</v>
      </c>
      <c r="J1923">
        <v>1</v>
      </c>
      <c r="K1923" t="s">
        <v>28</v>
      </c>
      <c r="L1923">
        <v>7</v>
      </c>
      <c r="M1923">
        <v>3.6</v>
      </c>
      <c r="N1923">
        <v>3.6</v>
      </c>
    </row>
    <row r="1924" spans="1:14" x14ac:dyDescent="0.35">
      <c r="A1924">
        <v>1923</v>
      </c>
      <c r="B1924">
        <v>24</v>
      </c>
      <c r="C1924" t="s">
        <v>19</v>
      </c>
      <c r="D1924" t="s">
        <v>30</v>
      </c>
      <c r="E1924" t="s">
        <v>27</v>
      </c>
      <c r="F1924" t="s">
        <v>22</v>
      </c>
      <c r="G1924">
        <v>36</v>
      </c>
      <c r="H1924">
        <v>8.3000000000000007</v>
      </c>
      <c r="I1924">
        <v>8.5</v>
      </c>
      <c r="J1924">
        <v>0</v>
      </c>
      <c r="K1924" t="s">
        <v>23</v>
      </c>
      <c r="L1924">
        <v>3.2</v>
      </c>
      <c r="M1924">
        <v>1.6</v>
      </c>
      <c r="N1924">
        <v>7.6</v>
      </c>
    </row>
    <row r="1925" spans="1:14" x14ac:dyDescent="0.35">
      <c r="A1925">
        <v>1924</v>
      </c>
      <c r="B1925">
        <v>37</v>
      </c>
      <c r="C1925" t="s">
        <v>19</v>
      </c>
      <c r="D1925" t="s">
        <v>24</v>
      </c>
      <c r="E1925" t="s">
        <v>31</v>
      </c>
      <c r="F1925" t="s">
        <v>17</v>
      </c>
      <c r="G1925">
        <v>46</v>
      </c>
      <c r="H1925">
        <v>6.9</v>
      </c>
      <c r="I1925">
        <v>9.3000000000000007</v>
      </c>
      <c r="J1925">
        <v>0</v>
      </c>
      <c r="K1925" t="s">
        <v>23</v>
      </c>
      <c r="L1925">
        <v>5.8</v>
      </c>
      <c r="M1925">
        <v>3.6</v>
      </c>
      <c r="N1925">
        <v>6.7</v>
      </c>
    </row>
    <row r="1926" spans="1:14" x14ac:dyDescent="0.35">
      <c r="A1926">
        <v>1925</v>
      </c>
      <c r="B1926">
        <v>35</v>
      </c>
      <c r="C1926" t="s">
        <v>40</v>
      </c>
      <c r="D1926" t="s">
        <v>26</v>
      </c>
      <c r="E1926" t="s">
        <v>27</v>
      </c>
      <c r="F1926" t="s">
        <v>22</v>
      </c>
      <c r="G1926">
        <v>61</v>
      </c>
      <c r="H1926">
        <v>8.3000000000000007</v>
      </c>
      <c r="I1926">
        <v>6</v>
      </c>
      <c r="J1926">
        <v>0</v>
      </c>
      <c r="K1926" t="s">
        <v>23</v>
      </c>
      <c r="L1926">
        <v>10</v>
      </c>
      <c r="M1926">
        <v>5.3</v>
      </c>
      <c r="N1926">
        <v>3</v>
      </c>
    </row>
    <row r="1927" spans="1:14" x14ac:dyDescent="0.35">
      <c r="A1927">
        <v>1926</v>
      </c>
      <c r="B1927">
        <v>27</v>
      </c>
      <c r="C1927" t="s">
        <v>19</v>
      </c>
      <c r="D1927" t="s">
        <v>32</v>
      </c>
      <c r="E1927" t="s">
        <v>21</v>
      </c>
      <c r="F1927" t="s">
        <v>22</v>
      </c>
      <c r="G1927">
        <v>37</v>
      </c>
      <c r="H1927">
        <v>8.8000000000000007</v>
      </c>
      <c r="I1927">
        <v>7.7</v>
      </c>
      <c r="J1927">
        <v>0</v>
      </c>
      <c r="K1927" t="s">
        <v>23</v>
      </c>
      <c r="L1927">
        <v>4.3</v>
      </c>
      <c r="M1927">
        <v>3.9</v>
      </c>
      <c r="N1927">
        <v>6.7</v>
      </c>
    </row>
    <row r="1928" spans="1:14" x14ac:dyDescent="0.35">
      <c r="A1928">
        <v>1927</v>
      </c>
      <c r="B1928">
        <v>44</v>
      </c>
      <c r="C1928" t="s">
        <v>14</v>
      </c>
      <c r="D1928" t="s">
        <v>34</v>
      </c>
      <c r="E1928" t="s">
        <v>25</v>
      </c>
      <c r="F1928" t="s">
        <v>17</v>
      </c>
      <c r="G1928">
        <v>30</v>
      </c>
      <c r="H1928">
        <v>6.1</v>
      </c>
      <c r="I1928">
        <v>9.6</v>
      </c>
      <c r="J1928">
        <v>0</v>
      </c>
      <c r="K1928" t="s">
        <v>23</v>
      </c>
      <c r="L1928">
        <v>3.2</v>
      </c>
      <c r="M1928">
        <v>3.4</v>
      </c>
      <c r="N1928">
        <v>8.1999999999999993</v>
      </c>
    </row>
    <row r="1929" spans="1:14" x14ac:dyDescent="0.35">
      <c r="A1929">
        <v>1928</v>
      </c>
      <c r="B1929">
        <v>51</v>
      </c>
      <c r="C1929" t="s">
        <v>19</v>
      </c>
      <c r="D1929" t="s">
        <v>33</v>
      </c>
      <c r="E1929" t="s">
        <v>25</v>
      </c>
      <c r="F1929" t="s">
        <v>22</v>
      </c>
      <c r="G1929">
        <v>42</v>
      </c>
      <c r="H1929">
        <v>7.5</v>
      </c>
      <c r="I1929">
        <v>9.1</v>
      </c>
      <c r="J1929">
        <v>0</v>
      </c>
      <c r="K1929" t="s">
        <v>23</v>
      </c>
      <c r="L1929">
        <v>8.6999999999999993</v>
      </c>
      <c r="M1929">
        <v>4</v>
      </c>
      <c r="N1929">
        <v>5.2</v>
      </c>
    </row>
    <row r="1930" spans="1:14" x14ac:dyDescent="0.35">
      <c r="A1930">
        <v>1929</v>
      </c>
      <c r="B1930">
        <v>45</v>
      </c>
      <c r="C1930" t="s">
        <v>14</v>
      </c>
      <c r="D1930" t="s">
        <v>33</v>
      </c>
      <c r="E1930" t="s">
        <v>21</v>
      </c>
      <c r="F1930" t="s">
        <v>39</v>
      </c>
      <c r="G1930">
        <v>53</v>
      </c>
      <c r="H1930">
        <v>5.3</v>
      </c>
      <c r="I1930">
        <v>6.2</v>
      </c>
      <c r="J1930">
        <v>1</v>
      </c>
      <c r="K1930" t="s">
        <v>18</v>
      </c>
      <c r="L1930">
        <v>7.7</v>
      </c>
      <c r="M1930">
        <v>4.5999999999999996</v>
      </c>
      <c r="N1930">
        <v>4.2</v>
      </c>
    </row>
    <row r="1931" spans="1:14" x14ac:dyDescent="0.35">
      <c r="A1931">
        <v>1930</v>
      </c>
      <c r="B1931">
        <v>41</v>
      </c>
      <c r="C1931" t="s">
        <v>19</v>
      </c>
      <c r="D1931" t="s">
        <v>20</v>
      </c>
      <c r="E1931" t="s">
        <v>27</v>
      </c>
      <c r="F1931" t="s">
        <v>39</v>
      </c>
      <c r="G1931">
        <v>60</v>
      </c>
      <c r="H1931">
        <v>5.5</v>
      </c>
      <c r="I1931">
        <v>5.7</v>
      </c>
      <c r="J1931">
        <v>1</v>
      </c>
      <c r="K1931" t="s">
        <v>18</v>
      </c>
      <c r="L1931">
        <v>10</v>
      </c>
      <c r="M1931">
        <v>7.4</v>
      </c>
      <c r="N1931">
        <v>2.9</v>
      </c>
    </row>
    <row r="1932" spans="1:14" x14ac:dyDescent="0.35">
      <c r="A1932">
        <v>1931</v>
      </c>
      <c r="B1932">
        <v>50</v>
      </c>
      <c r="C1932" t="s">
        <v>19</v>
      </c>
      <c r="D1932" t="s">
        <v>20</v>
      </c>
      <c r="E1932" t="s">
        <v>31</v>
      </c>
      <c r="F1932" t="s">
        <v>22</v>
      </c>
      <c r="G1932">
        <v>35</v>
      </c>
      <c r="H1932">
        <v>8.6</v>
      </c>
      <c r="I1932">
        <v>8.1999999999999993</v>
      </c>
      <c r="J1932">
        <v>0</v>
      </c>
      <c r="K1932" t="s">
        <v>23</v>
      </c>
      <c r="L1932">
        <v>3.2</v>
      </c>
      <c r="M1932">
        <v>1.8</v>
      </c>
      <c r="N1932">
        <v>7.5</v>
      </c>
    </row>
    <row r="1933" spans="1:14" x14ac:dyDescent="0.35">
      <c r="A1933">
        <v>1932</v>
      </c>
      <c r="B1933">
        <v>62</v>
      </c>
      <c r="C1933" t="s">
        <v>19</v>
      </c>
      <c r="D1933" t="s">
        <v>30</v>
      </c>
      <c r="E1933" t="s">
        <v>27</v>
      </c>
      <c r="F1933" t="s">
        <v>39</v>
      </c>
      <c r="G1933">
        <v>48</v>
      </c>
      <c r="H1933">
        <v>5.0999999999999996</v>
      </c>
      <c r="I1933">
        <v>6.3</v>
      </c>
      <c r="J1933">
        <v>1</v>
      </c>
      <c r="K1933" t="s">
        <v>18</v>
      </c>
      <c r="L1933">
        <v>6.2</v>
      </c>
      <c r="M1933">
        <v>4.5999999999999996</v>
      </c>
      <c r="N1933">
        <v>5</v>
      </c>
    </row>
    <row r="1934" spans="1:14" x14ac:dyDescent="0.35">
      <c r="A1934">
        <v>1933</v>
      </c>
      <c r="B1934">
        <v>29</v>
      </c>
      <c r="C1934" t="s">
        <v>19</v>
      </c>
      <c r="D1934" t="s">
        <v>24</v>
      </c>
      <c r="E1934" t="s">
        <v>31</v>
      </c>
      <c r="F1934" t="s">
        <v>22</v>
      </c>
      <c r="G1934">
        <v>41</v>
      </c>
      <c r="H1934">
        <v>6.5</v>
      </c>
      <c r="I1934">
        <v>9.1</v>
      </c>
      <c r="J1934">
        <v>0</v>
      </c>
      <c r="K1934" t="s">
        <v>23</v>
      </c>
      <c r="L1934">
        <v>7.1</v>
      </c>
      <c r="M1934">
        <v>3.1</v>
      </c>
      <c r="N1934">
        <v>6</v>
      </c>
    </row>
    <row r="1935" spans="1:14" x14ac:dyDescent="0.35">
      <c r="A1935">
        <v>1934</v>
      </c>
      <c r="B1935">
        <v>31</v>
      </c>
      <c r="C1935" t="s">
        <v>14</v>
      </c>
      <c r="D1935" t="s">
        <v>37</v>
      </c>
      <c r="E1935" t="s">
        <v>38</v>
      </c>
      <c r="F1935" t="s">
        <v>22</v>
      </c>
      <c r="G1935">
        <v>44</v>
      </c>
      <c r="H1935">
        <v>4.8</v>
      </c>
      <c r="I1935">
        <v>6.4</v>
      </c>
      <c r="J1935">
        <v>1</v>
      </c>
      <c r="K1935" t="s">
        <v>41</v>
      </c>
      <c r="L1935">
        <v>8.3000000000000007</v>
      </c>
      <c r="M1935">
        <v>4.3</v>
      </c>
      <c r="N1935">
        <v>4</v>
      </c>
    </row>
    <row r="1936" spans="1:14" x14ac:dyDescent="0.35">
      <c r="A1936">
        <v>1935</v>
      </c>
      <c r="B1936">
        <v>47</v>
      </c>
      <c r="C1936" t="s">
        <v>14</v>
      </c>
      <c r="D1936" t="s">
        <v>15</v>
      </c>
      <c r="E1936" t="s">
        <v>21</v>
      </c>
      <c r="F1936" t="s">
        <v>22</v>
      </c>
      <c r="G1936">
        <v>66</v>
      </c>
      <c r="H1936">
        <v>5.2</v>
      </c>
      <c r="I1936">
        <v>4.7</v>
      </c>
      <c r="J1936">
        <v>1</v>
      </c>
      <c r="K1936" t="s">
        <v>28</v>
      </c>
      <c r="L1936">
        <v>10</v>
      </c>
      <c r="M1936">
        <v>6.7</v>
      </c>
      <c r="N1936">
        <v>2.4</v>
      </c>
    </row>
    <row r="1937" spans="1:14" x14ac:dyDescent="0.35">
      <c r="A1937">
        <v>1936</v>
      </c>
      <c r="B1937">
        <v>25</v>
      </c>
      <c r="C1937" t="s">
        <v>14</v>
      </c>
      <c r="D1937" t="s">
        <v>32</v>
      </c>
      <c r="E1937" t="s">
        <v>16</v>
      </c>
      <c r="F1937" t="s">
        <v>17</v>
      </c>
      <c r="G1937">
        <v>32</v>
      </c>
      <c r="H1937">
        <v>5.4</v>
      </c>
      <c r="I1937">
        <v>8.5</v>
      </c>
      <c r="J1937">
        <v>0</v>
      </c>
      <c r="K1937" t="s">
        <v>23</v>
      </c>
      <c r="L1937">
        <v>5.9</v>
      </c>
      <c r="M1937">
        <v>1.5</v>
      </c>
      <c r="N1937">
        <v>6.3</v>
      </c>
    </row>
    <row r="1938" spans="1:14" x14ac:dyDescent="0.35">
      <c r="A1938">
        <v>1937</v>
      </c>
      <c r="B1938">
        <v>39</v>
      </c>
      <c r="C1938" t="s">
        <v>19</v>
      </c>
      <c r="D1938" t="s">
        <v>24</v>
      </c>
      <c r="E1938" t="s">
        <v>31</v>
      </c>
      <c r="F1938" t="s">
        <v>17</v>
      </c>
      <c r="G1938">
        <v>47</v>
      </c>
      <c r="H1938">
        <v>8.4</v>
      </c>
      <c r="I1938">
        <v>7.2</v>
      </c>
      <c r="J1938">
        <v>0</v>
      </c>
      <c r="K1938" t="s">
        <v>23</v>
      </c>
      <c r="L1938">
        <v>7.7</v>
      </c>
      <c r="M1938">
        <v>7.1</v>
      </c>
      <c r="N1938">
        <v>4.8</v>
      </c>
    </row>
    <row r="1939" spans="1:14" x14ac:dyDescent="0.35">
      <c r="A1939">
        <v>1938</v>
      </c>
      <c r="B1939">
        <v>24</v>
      </c>
      <c r="C1939" t="s">
        <v>19</v>
      </c>
      <c r="D1939" t="s">
        <v>33</v>
      </c>
      <c r="E1939" t="s">
        <v>25</v>
      </c>
      <c r="F1939" t="s">
        <v>22</v>
      </c>
      <c r="G1939">
        <v>48</v>
      </c>
      <c r="H1939">
        <v>7</v>
      </c>
      <c r="I1939">
        <v>9.1999999999999993</v>
      </c>
      <c r="J1939">
        <v>0</v>
      </c>
      <c r="K1939" t="s">
        <v>23</v>
      </c>
      <c r="L1939">
        <v>8.6999999999999993</v>
      </c>
      <c r="M1939">
        <v>3.3</v>
      </c>
      <c r="N1939">
        <v>5.2</v>
      </c>
    </row>
    <row r="1940" spans="1:14" x14ac:dyDescent="0.35">
      <c r="A1940">
        <v>1939</v>
      </c>
      <c r="B1940">
        <v>42</v>
      </c>
      <c r="C1940" t="s">
        <v>19</v>
      </c>
      <c r="D1940" t="s">
        <v>36</v>
      </c>
      <c r="E1940" t="s">
        <v>38</v>
      </c>
      <c r="F1940" t="s">
        <v>22</v>
      </c>
      <c r="G1940">
        <v>53</v>
      </c>
      <c r="H1940">
        <v>7.5</v>
      </c>
      <c r="I1940">
        <v>8</v>
      </c>
      <c r="J1940">
        <v>1</v>
      </c>
      <c r="K1940" t="s">
        <v>35</v>
      </c>
      <c r="L1940">
        <v>8.9</v>
      </c>
      <c r="M1940">
        <v>2.6</v>
      </c>
      <c r="N1940">
        <v>4.5</v>
      </c>
    </row>
    <row r="1941" spans="1:14" x14ac:dyDescent="0.35">
      <c r="A1941">
        <v>1940</v>
      </c>
      <c r="B1941">
        <v>28</v>
      </c>
      <c r="C1941" t="s">
        <v>14</v>
      </c>
      <c r="D1941" t="s">
        <v>20</v>
      </c>
      <c r="E1941" t="s">
        <v>25</v>
      </c>
      <c r="F1941" t="s">
        <v>22</v>
      </c>
      <c r="G1941">
        <v>45</v>
      </c>
      <c r="H1941">
        <v>3.5</v>
      </c>
      <c r="I1941">
        <v>4.2</v>
      </c>
      <c r="J1941">
        <v>1</v>
      </c>
      <c r="K1941" t="s">
        <v>18</v>
      </c>
      <c r="L1941">
        <v>9.4</v>
      </c>
      <c r="M1941">
        <v>5.2</v>
      </c>
      <c r="N1941">
        <v>2.4</v>
      </c>
    </row>
    <row r="1942" spans="1:14" x14ac:dyDescent="0.35">
      <c r="A1942">
        <v>1941</v>
      </c>
      <c r="B1942">
        <v>48</v>
      </c>
      <c r="C1942" t="s">
        <v>19</v>
      </c>
      <c r="D1942" t="s">
        <v>15</v>
      </c>
      <c r="E1942" t="s">
        <v>38</v>
      </c>
      <c r="F1942" t="s">
        <v>39</v>
      </c>
      <c r="G1942">
        <v>47</v>
      </c>
      <c r="H1942">
        <v>6.3</v>
      </c>
      <c r="I1942">
        <v>8.1999999999999993</v>
      </c>
      <c r="J1942">
        <v>1</v>
      </c>
      <c r="K1942" t="s">
        <v>18</v>
      </c>
      <c r="L1942">
        <v>6.6</v>
      </c>
      <c r="M1942">
        <v>3.7</v>
      </c>
      <c r="N1942">
        <v>5.8</v>
      </c>
    </row>
    <row r="1943" spans="1:14" x14ac:dyDescent="0.35">
      <c r="A1943">
        <v>1942</v>
      </c>
      <c r="B1943">
        <v>35</v>
      </c>
      <c r="C1943" t="s">
        <v>19</v>
      </c>
      <c r="D1943" t="s">
        <v>32</v>
      </c>
      <c r="E1943" t="s">
        <v>25</v>
      </c>
      <c r="F1943" t="s">
        <v>39</v>
      </c>
      <c r="G1943">
        <v>41</v>
      </c>
      <c r="H1943">
        <v>5.6</v>
      </c>
      <c r="I1943">
        <v>7.8</v>
      </c>
      <c r="J1943">
        <v>0</v>
      </c>
      <c r="K1943" t="s">
        <v>23</v>
      </c>
      <c r="L1943">
        <v>7.3</v>
      </c>
      <c r="M1943">
        <v>3.7</v>
      </c>
      <c r="N1943">
        <v>5.3</v>
      </c>
    </row>
    <row r="1944" spans="1:14" x14ac:dyDescent="0.35">
      <c r="A1944">
        <v>1943</v>
      </c>
      <c r="B1944">
        <v>41</v>
      </c>
      <c r="C1944" t="s">
        <v>14</v>
      </c>
      <c r="D1944" t="s">
        <v>26</v>
      </c>
      <c r="E1944" t="s">
        <v>27</v>
      </c>
      <c r="F1944" t="s">
        <v>17</v>
      </c>
      <c r="G1944">
        <v>47</v>
      </c>
      <c r="H1944">
        <v>6.9</v>
      </c>
      <c r="I1944">
        <v>9.1999999999999993</v>
      </c>
      <c r="J1944">
        <v>0</v>
      </c>
      <c r="K1944" t="s">
        <v>23</v>
      </c>
      <c r="L1944">
        <v>6.4</v>
      </c>
      <c r="M1944">
        <v>4.9000000000000004</v>
      </c>
      <c r="N1944">
        <v>6.4</v>
      </c>
    </row>
    <row r="1945" spans="1:14" x14ac:dyDescent="0.35">
      <c r="A1945">
        <v>1944</v>
      </c>
      <c r="B1945">
        <v>27</v>
      </c>
      <c r="C1945" t="s">
        <v>19</v>
      </c>
      <c r="D1945" t="s">
        <v>26</v>
      </c>
      <c r="E1945" t="s">
        <v>27</v>
      </c>
      <c r="F1945" t="s">
        <v>17</v>
      </c>
      <c r="G1945">
        <v>42</v>
      </c>
      <c r="H1945">
        <v>9</v>
      </c>
      <c r="I1945">
        <v>6.8</v>
      </c>
      <c r="J1945">
        <v>0</v>
      </c>
      <c r="K1945" t="s">
        <v>23</v>
      </c>
      <c r="L1945">
        <v>6.9</v>
      </c>
      <c r="M1945">
        <v>3.2</v>
      </c>
      <c r="N1945">
        <v>4.9000000000000004</v>
      </c>
    </row>
    <row r="1946" spans="1:14" x14ac:dyDescent="0.35">
      <c r="A1946">
        <v>1945</v>
      </c>
      <c r="B1946">
        <v>39</v>
      </c>
      <c r="C1946" t="s">
        <v>19</v>
      </c>
      <c r="D1946" t="s">
        <v>20</v>
      </c>
      <c r="E1946" t="s">
        <v>27</v>
      </c>
      <c r="F1946" t="s">
        <v>22</v>
      </c>
      <c r="G1946">
        <v>49</v>
      </c>
      <c r="H1946">
        <v>3</v>
      </c>
      <c r="I1946">
        <v>3.1</v>
      </c>
      <c r="J1946">
        <v>1</v>
      </c>
      <c r="K1946" t="s">
        <v>18</v>
      </c>
      <c r="L1946">
        <v>6.1</v>
      </c>
      <c r="M1946">
        <v>4.7</v>
      </c>
      <c r="N1946">
        <v>3.5</v>
      </c>
    </row>
    <row r="1947" spans="1:14" x14ac:dyDescent="0.35">
      <c r="A1947">
        <v>1946</v>
      </c>
      <c r="B1947">
        <v>33</v>
      </c>
      <c r="C1947" t="s">
        <v>19</v>
      </c>
      <c r="D1947" t="s">
        <v>24</v>
      </c>
      <c r="E1947" t="s">
        <v>38</v>
      </c>
      <c r="F1947" t="s">
        <v>22</v>
      </c>
      <c r="G1947">
        <v>42</v>
      </c>
      <c r="H1947">
        <v>6.8</v>
      </c>
      <c r="I1947">
        <v>9.5</v>
      </c>
      <c r="J1947">
        <v>0</v>
      </c>
      <c r="K1947" t="s">
        <v>23</v>
      </c>
      <c r="L1947">
        <v>7.1</v>
      </c>
      <c r="M1947">
        <v>5.4</v>
      </c>
      <c r="N1947">
        <v>6.2</v>
      </c>
    </row>
    <row r="1948" spans="1:14" x14ac:dyDescent="0.35">
      <c r="A1948">
        <v>1947</v>
      </c>
      <c r="B1948">
        <v>58</v>
      </c>
      <c r="C1948" t="s">
        <v>14</v>
      </c>
      <c r="D1948" t="s">
        <v>32</v>
      </c>
      <c r="E1948" t="s">
        <v>38</v>
      </c>
      <c r="F1948" t="s">
        <v>22</v>
      </c>
      <c r="G1948">
        <v>48</v>
      </c>
      <c r="H1948">
        <v>9</v>
      </c>
      <c r="I1948">
        <v>6.2</v>
      </c>
      <c r="J1948">
        <v>0</v>
      </c>
      <c r="K1948" t="s">
        <v>23</v>
      </c>
      <c r="L1948">
        <v>10</v>
      </c>
      <c r="M1948">
        <v>3.7</v>
      </c>
      <c r="N1948">
        <v>3.1</v>
      </c>
    </row>
    <row r="1949" spans="1:14" x14ac:dyDescent="0.35">
      <c r="A1949">
        <v>1948</v>
      </c>
      <c r="B1949">
        <v>56</v>
      </c>
      <c r="C1949" t="s">
        <v>19</v>
      </c>
      <c r="D1949" t="s">
        <v>15</v>
      </c>
      <c r="E1949" t="s">
        <v>25</v>
      </c>
      <c r="F1949" t="s">
        <v>17</v>
      </c>
      <c r="G1949">
        <v>44</v>
      </c>
      <c r="H1949">
        <v>5.4</v>
      </c>
      <c r="I1949">
        <v>7.3</v>
      </c>
      <c r="J1949">
        <v>1</v>
      </c>
      <c r="K1949" t="s">
        <v>41</v>
      </c>
      <c r="L1949">
        <v>6.4</v>
      </c>
      <c r="M1949">
        <v>5.4</v>
      </c>
      <c r="N1949">
        <v>5.4</v>
      </c>
    </row>
    <row r="1950" spans="1:14" x14ac:dyDescent="0.35">
      <c r="A1950">
        <v>1949</v>
      </c>
      <c r="B1950">
        <v>53</v>
      </c>
      <c r="C1950" t="s">
        <v>14</v>
      </c>
      <c r="D1950" t="s">
        <v>33</v>
      </c>
      <c r="E1950" t="s">
        <v>31</v>
      </c>
      <c r="F1950" t="s">
        <v>22</v>
      </c>
      <c r="G1950">
        <v>54</v>
      </c>
      <c r="H1950">
        <v>6.4</v>
      </c>
      <c r="I1950">
        <v>7.7</v>
      </c>
      <c r="J1950">
        <v>0</v>
      </c>
      <c r="K1950" t="s">
        <v>23</v>
      </c>
      <c r="L1950">
        <v>9.4</v>
      </c>
      <c r="M1950">
        <v>6.1</v>
      </c>
      <c r="N1950">
        <v>4.2</v>
      </c>
    </row>
    <row r="1951" spans="1:14" x14ac:dyDescent="0.35">
      <c r="A1951">
        <v>1950</v>
      </c>
      <c r="B1951">
        <v>30</v>
      </c>
      <c r="C1951" t="s">
        <v>40</v>
      </c>
      <c r="D1951" t="s">
        <v>24</v>
      </c>
      <c r="E1951" t="s">
        <v>38</v>
      </c>
      <c r="F1951" t="s">
        <v>22</v>
      </c>
      <c r="G1951">
        <v>44</v>
      </c>
      <c r="H1951">
        <v>7.2</v>
      </c>
      <c r="I1951">
        <v>9.3000000000000007</v>
      </c>
      <c r="J1951">
        <v>0</v>
      </c>
      <c r="K1951" t="s">
        <v>23</v>
      </c>
      <c r="L1951">
        <v>8.6</v>
      </c>
      <c r="M1951">
        <v>6.7</v>
      </c>
      <c r="N1951">
        <v>5.4</v>
      </c>
    </row>
    <row r="1952" spans="1:14" x14ac:dyDescent="0.35">
      <c r="A1952">
        <v>1951</v>
      </c>
      <c r="B1952">
        <v>59</v>
      </c>
      <c r="C1952" t="s">
        <v>14</v>
      </c>
      <c r="D1952" t="s">
        <v>20</v>
      </c>
      <c r="E1952" t="s">
        <v>25</v>
      </c>
      <c r="F1952" t="s">
        <v>39</v>
      </c>
      <c r="G1952">
        <v>30</v>
      </c>
      <c r="H1952">
        <v>3</v>
      </c>
      <c r="I1952">
        <v>5</v>
      </c>
      <c r="J1952">
        <v>1</v>
      </c>
      <c r="K1952" t="s">
        <v>18</v>
      </c>
      <c r="L1952">
        <v>3.8</v>
      </c>
      <c r="M1952">
        <v>3.3</v>
      </c>
      <c r="N1952">
        <v>5.6</v>
      </c>
    </row>
    <row r="1953" spans="1:14" x14ac:dyDescent="0.35">
      <c r="A1953">
        <v>1952</v>
      </c>
      <c r="B1953">
        <v>52</v>
      </c>
      <c r="C1953" t="s">
        <v>14</v>
      </c>
      <c r="D1953" t="s">
        <v>30</v>
      </c>
      <c r="E1953" t="s">
        <v>31</v>
      </c>
      <c r="F1953" t="s">
        <v>17</v>
      </c>
      <c r="G1953">
        <v>55</v>
      </c>
      <c r="H1953">
        <v>6.6</v>
      </c>
      <c r="I1953">
        <v>7.9</v>
      </c>
      <c r="J1953">
        <v>0</v>
      </c>
      <c r="K1953" t="s">
        <v>23</v>
      </c>
      <c r="L1953">
        <v>10</v>
      </c>
      <c r="M1953">
        <v>4.3</v>
      </c>
      <c r="N1953">
        <v>3.9</v>
      </c>
    </row>
    <row r="1954" spans="1:14" x14ac:dyDescent="0.35">
      <c r="A1954">
        <v>1953</v>
      </c>
      <c r="B1954">
        <v>50</v>
      </c>
      <c r="C1954" t="s">
        <v>19</v>
      </c>
      <c r="D1954" t="s">
        <v>37</v>
      </c>
      <c r="E1954" t="s">
        <v>27</v>
      </c>
      <c r="F1954" t="s">
        <v>22</v>
      </c>
      <c r="G1954">
        <v>37</v>
      </c>
      <c r="H1954">
        <v>5</v>
      </c>
      <c r="I1954">
        <v>7.3</v>
      </c>
      <c r="J1954">
        <v>1</v>
      </c>
      <c r="K1954" t="s">
        <v>18</v>
      </c>
      <c r="L1954">
        <v>6.1</v>
      </c>
      <c r="M1954">
        <v>5.5</v>
      </c>
      <c r="N1954">
        <v>5.6</v>
      </c>
    </row>
    <row r="1955" spans="1:14" x14ac:dyDescent="0.35">
      <c r="A1955">
        <v>1954</v>
      </c>
      <c r="B1955">
        <v>63</v>
      </c>
      <c r="C1955" t="s">
        <v>14</v>
      </c>
      <c r="D1955" t="s">
        <v>24</v>
      </c>
      <c r="E1955" t="s">
        <v>38</v>
      </c>
      <c r="F1955" t="s">
        <v>17</v>
      </c>
      <c r="G1955">
        <v>39</v>
      </c>
      <c r="H1955">
        <v>9</v>
      </c>
      <c r="I1955">
        <v>7.1</v>
      </c>
      <c r="J1955">
        <v>0</v>
      </c>
      <c r="K1955" t="s">
        <v>23</v>
      </c>
      <c r="L1955">
        <v>7.3</v>
      </c>
      <c r="M1955">
        <v>4.5</v>
      </c>
      <c r="N1955">
        <v>4.9000000000000004</v>
      </c>
    </row>
    <row r="1956" spans="1:14" x14ac:dyDescent="0.35">
      <c r="A1956">
        <v>1955</v>
      </c>
      <c r="B1956">
        <v>53</v>
      </c>
      <c r="C1956" t="s">
        <v>19</v>
      </c>
      <c r="D1956" t="s">
        <v>34</v>
      </c>
      <c r="E1956" t="s">
        <v>16</v>
      </c>
      <c r="F1956" t="s">
        <v>39</v>
      </c>
      <c r="G1956">
        <v>40</v>
      </c>
      <c r="H1956">
        <v>5.9</v>
      </c>
      <c r="I1956">
        <v>8.3000000000000007</v>
      </c>
      <c r="J1956">
        <v>0</v>
      </c>
      <c r="K1956" t="s">
        <v>23</v>
      </c>
      <c r="L1956">
        <v>3.3</v>
      </c>
      <c r="M1956">
        <v>5.3</v>
      </c>
      <c r="N1956">
        <v>7.5</v>
      </c>
    </row>
    <row r="1957" spans="1:14" x14ac:dyDescent="0.35">
      <c r="A1957">
        <v>1956</v>
      </c>
      <c r="B1957">
        <v>26</v>
      </c>
      <c r="C1957" t="s">
        <v>19</v>
      </c>
      <c r="D1957" t="s">
        <v>32</v>
      </c>
      <c r="E1957" t="s">
        <v>27</v>
      </c>
      <c r="F1957" t="s">
        <v>22</v>
      </c>
      <c r="G1957">
        <v>55</v>
      </c>
      <c r="H1957">
        <v>5.0999999999999996</v>
      </c>
      <c r="I1957">
        <v>5.7</v>
      </c>
      <c r="J1957">
        <v>1</v>
      </c>
      <c r="K1957" t="s">
        <v>35</v>
      </c>
      <c r="L1957">
        <v>10</v>
      </c>
      <c r="M1957">
        <v>6.2</v>
      </c>
      <c r="N1957">
        <v>2.9</v>
      </c>
    </row>
    <row r="1958" spans="1:14" x14ac:dyDescent="0.35">
      <c r="A1958">
        <v>1957</v>
      </c>
      <c r="B1958">
        <v>42</v>
      </c>
      <c r="C1958" t="s">
        <v>19</v>
      </c>
      <c r="D1958" t="s">
        <v>26</v>
      </c>
      <c r="E1958" t="s">
        <v>21</v>
      </c>
      <c r="F1958" t="s">
        <v>22</v>
      </c>
      <c r="G1958">
        <v>30</v>
      </c>
      <c r="H1958">
        <v>7.5</v>
      </c>
      <c r="I1958">
        <v>10</v>
      </c>
      <c r="J1958">
        <v>0</v>
      </c>
      <c r="K1958" t="s">
        <v>23</v>
      </c>
      <c r="L1958">
        <v>2.1</v>
      </c>
      <c r="M1958">
        <v>2.7</v>
      </c>
      <c r="N1958">
        <v>9</v>
      </c>
    </row>
    <row r="1959" spans="1:14" x14ac:dyDescent="0.35">
      <c r="A1959">
        <v>1958</v>
      </c>
      <c r="B1959">
        <v>26</v>
      </c>
      <c r="C1959" t="s">
        <v>40</v>
      </c>
      <c r="D1959" t="s">
        <v>34</v>
      </c>
      <c r="E1959" t="s">
        <v>31</v>
      </c>
      <c r="F1959" t="s">
        <v>22</v>
      </c>
      <c r="G1959">
        <v>70</v>
      </c>
      <c r="H1959">
        <v>6.9</v>
      </c>
      <c r="I1959">
        <v>6.9</v>
      </c>
      <c r="J1959">
        <v>1</v>
      </c>
      <c r="K1959" t="s">
        <v>18</v>
      </c>
      <c r="L1959">
        <v>10</v>
      </c>
      <c r="M1959">
        <v>4.3</v>
      </c>
      <c r="N1959">
        <v>3.4</v>
      </c>
    </row>
    <row r="1960" spans="1:14" x14ac:dyDescent="0.35">
      <c r="A1960">
        <v>1959</v>
      </c>
      <c r="B1960">
        <v>44</v>
      </c>
      <c r="C1960" t="s">
        <v>14</v>
      </c>
      <c r="D1960" t="s">
        <v>24</v>
      </c>
      <c r="E1960" t="s">
        <v>16</v>
      </c>
      <c r="F1960" t="s">
        <v>22</v>
      </c>
      <c r="G1960">
        <v>53</v>
      </c>
      <c r="H1960">
        <v>7.5</v>
      </c>
      <c r="I1960">
        <v>7.9</v>
      </c>
      <c r="J1960">
        <v>1</v>
      </c>
      <c r="K1960" t="s">
        <v>35</v>
      </c>
      <c r="L1960">
        <v>10</v>
      </c>
      <c r="M1960">
        <v>5.2</v>
      </c>
      <c r="N1960">
        <v>3.9</v>
      </c>
    </row>
    <row r="1961" spans="1:14" x14ac:dyDescent="0.35">
      <c r="A1961">
        <v>1960</v>
      </c>
      <c r="B1961">
        <v>22</v>
      </c>
      <c r="C1961" t="s">
        <v>19</v>
      </c>
      <c r="D1961" t="s">
        <v>24</v>
      </c>
      <c r="E1961" t="s">
        <v>27</v>
      </c>
      <c r="F1961" t="s">
        <v>17</v>
      </c>
      <c r="G1961">
        <v>46</v>
      </c>
      <c r="H1961">
        <v>9</v>
      </c>
      <c r="I1961">
        <v>6.4</v>
      </c>
      <c r="J1961">
        <v>0</v>
      </c>
      <c r="K1961" t="s">
        <v>23</v>
      </c>
      <c r="L1961">
        <v>7.4</v>
      </c>
      <c r="M1961">
        <v>5.6</v>
      </c>
      <c r="N1961">
        <v>4.5</v>
      </c>
    </row>
    <row r="1962" spans="1:14" x14ac:dyDescent="0.35">
      <c r="A1962">
        <v>1961</v>
      </c>
      <c r="B1962">
        <v>57</v>
      </c>
      <c r="C1962" t="s">
        <v>14</v>
      </c>
      <c r="D1962" t="s">
        <v>34</v>
      </c>
      <c r="E1962" t="s">
        <v>38</v>
      </c>
      <c r="F1962" t="s">
        <v>22</v>
      </c>
      <c r="G1962">
        <v>44</v>
      </c>
      <c r="H1962">
        <v>5.3</v>
      </c>
      <c r="I1962">
        <v>7.1</v>
      </c>
      <c r="J1962">
        <v>1</v>
      </c>
      <c r="K1962" t="s">
        <v>35</v>
      </c>
      <c r="L1962">
        <v>6.1</v>
      </c>
      <c r="M1962">
        <v>2.2000000000000002</v>
      </c>
      <c r="N1962">
        <v>5.5</v>
      </c>
    </row>
    <row r="1963" spans="1:14" x14ac:dyDescent="0.35">
      <c r="A1963">
        <v>1962</v>
      </c>
      <c r="B1963">
        <v>39</v>
      </c>
      <c r="C1963" t="s">
        <v>14</v>
      </c>
      <c r="D1963" t="s">
        <v>30</v>
      </c>
      <c r="E1963" t="s">
        <v>16</v>
      </c>
      <c r="F1963" t="s">
        <v>22</v>
      </c>
      <c r="G1963">
        <v>47</v>
      </c>
      <c r="H1963">
        <v>8.8000000000000007</v>
      </c>
      <c r="I1963">
        <v>6.6</v>
      </c>
      <c r="J1963">
        <v>0</v>
      </c>
      <c r="K1963" t="s">
        <v>23</v>
      </c>
      <c r="L1963">
        <v>9.9</v>
      </c>
      <c r="M1963">
        <v>4.8</v>
      </c>
      <c r="N1963">
        <v>3.4</v>
      </c>
    </row>
    <row r="1964" spans="1:14" x14ac:dyDescent="0.35">
      <c r="A1964">
        <v>1963</v>
      </c>
      <c r="B1964">
        <v>53</v>
      </c>
      <c r="C1964" t="s">
        <v>19</v>
      </c>
      <c r="D1964" t="s">
        <v>34</v>
      </c>
      <c r="E1964" t="s">
        <v>25</v>
      </c>
      <c r="F1964" t="s">
        <v>22</v>
      </c>
      <c r="G1964">
        <v>49</v>
      </c>
      <c r="H1964">
        <v>9</v>
      </c>
      <c r="I1964">
        <v>6.1</v>
      </c>
      <c r="J1964">
        <v>0</v>
      </c>
      <c r="K1964" t="s">
        <v>23</v>
      </c>
      <c r="L1964">
        <v>10</v>
      </c>
      <c r="M1964">
        <v>3.4</v>
      </c>
      <c r="N1964">
        <v>3</v>
      </c>
    </row>
    <row r="1965" spans="1:14" x14ac:dyDescent="0.35">
      <c r="A1965">
        <v>1964</v>
      </c>
      <c r="B1965">
        <v>63</v>
      </c>
      <c r="C1965" t="s">
        <v>14</v>
      </c>
      <c r="D1965" t="s">
        <v>33</v>
      </c>
      <c r="E1965" t="s">
        <v>31</v>
      </c>
      <c r="F1965" t="s">
        <v>22</v>
      </c>
      <c r="G1965">
        <v>50</v>
      </c>
      <c r="H1965">
        <v>5</v>
      </c>
      <c r="I1965">
        <v>6.1</v>
      </c>
      <c r="J1965">
        <v>1</v>
      </c>
      <c r="K1965" t="s">
        <v>18</v>
      </c>
      <c r="L1965">
        <v>6.7</v>
      </c>
      <c r="M1965">
        <v>3</v>
      </c>
      <c r="N1965">
        <v>4.7</v>
      </c>
    </row>
    <row r="1966" spans="1:14" x14ac:dyDescent="0.35">
      <c r="A1966">
        <v>1965</v>
      </c>
      <c r="B1966">
        <v>63</v>
      </c>
      <c r="C1966" t="s">
        <v>19</v>
      </c>
      <c r="D1966" t="s">
        <v>15</v>
      </c>
      <c r="E1966" t="s">
        <v>21</v>
      </c>
      <c r="F1966" t="s">
        <v>22</v>
      </c>
      <c r="G1966">
        <v>49</v>
      </c>
      <c r="H1966">
        <v>5.2</v>
      </c>
      <c r="I1966">
        <v>6.4</v>
      </c>
      <c r="J1966">
        <v>0</v>
      </c>
      <c r="K1966" t="s">
        <v>23</v>
      </c>
      <c r="L1966">
        <v>9.6</v>
      </c>
      <c r="M1966">
        <v>4.5</v>
      </c>
      <c r="N1966">
        <v>3.4</v>
      </c>
    </row>
    <row r="1967" spans="1:14" x14ac:dyDescent="0.35">
      <c r="A1967">
        <v>1966</v>
      </c>
      <c r="B1967">
        <v>49</v>
      </c>
      <c r="C1967" t="s">
        <v>19</v>
      </c>
      <c r="D1967" t="s">
        <v>34</v>
      </c>
      <c r="E1967" t="s">
        <v>25</v>
      </c>
      <c r="F1967" t="s">
        <v>17</v>
      </c>
      <c r="G1967">
        <v>45</v>
      </c>
      <c r="H1967">
        <v>6.3</v>
      </c>
      <c r="I1967">
        <v>8.4</v>
      </c>
      <c r="J1967">
        <v>0</v>
      </c>
      <c r="K1967" t="s">
        <v>23</v>
      </c>
      <c r="L1967">
        <v>7.8</v>
      </c>
      <c r="M1967">
        <v>4.3</v>
      </c>
      <c r="N1967">
        <v>5.3</v>
      </c>
    </row>
    <row r="1968" spans="1:14" x14ac:dyDescent="0.35">
      <c r="A1968">
        <v>1967</v>
      </c>
      <c r="B1968">
        <v>36</v>
      </c>
      <c r="C1968" t="s">
        <v>19</v>
      </c>
      <c r="D1968" t="s">
        <v>34</v>
      </c>
      <c r="E1968" t="s">
        <v>16</v>
      </c>
      <c r="F1968" t="s">
        <v>22</v>
      </c>
      <c r="G1968">
        <v>43</v>
      </c>
      <c r="H1968">
        <v>5.9</v>
      </c>
      <c r="I1968">
        <v>8.1</v>
      </c>
      <c r="J1968">
        <v>0</v>
      </c>
      <c r="K1968" t="s">
        <v>23</v>
      </c>
      <c r="L1968">
        <v>7.4</v>
      </c>
      <c r="M1968">
        <v>4.9000000000000004</v>
      </c>
      <c r="N1968">
        <v>5.3</v>
      </c>
    </row>
    <row r="1969" spans="1:14" x14ac:dyDescent="0.35">
      <c r="A1969">
        <v>1968</v>
      </c>
      <c r="B1969">
        <v>29</v>
      </c>
      <c r="C1969" t="s">
        <v>40</v>
      </c>
      <c r="D1969" t="s">
        <v>32</v>
      </c>
      <c r="E1969" t="s">
        <v>27</v>
      </c>
      <c r="F1969" t="s">
        <v>17</v>
      </c>
      <c r="G1969">
        <v>43</v>
      </c>
      <c r="H1969">
        <v>8.8000000000000007</v>
      </c>
      <c r="I1969">
        <v>7.1</v>
      </c>
      <c r="J1969">
        <v>0</v>
      </c>
      <c r="K1969" t="s">
        <v>23</v>
      </c>
      <c r="L1969">
        <v>9.3000000000000007</v>
      </c>
      <c r="M1969">
        <v>6</v>
      </c>
      <c r="N1969">
        <v>3.9</v>
      </c>
    </row>
    <row r="1970" spans="1:14" x14ac:dyDescent="0.35">
      <c r="A1970">
        <v>1969</v>
      </c>
      <c r="B1970">
        <v>54</v>
      </c>
      <c r="C1970" t="s">
        <v>14</v>
      </c>
      <c r="D1970" t="s">
        <v>15</v>
      </c>
      <c r="E1970" t="s">
        <v>31</v>
      </c>
      <c r="F1970" t="s">
        <v>17</v>
      </c>
      <c r="G1970">
        <v>43</v>
      </c>
      <c r="H1970">
        <v>4.9000000000000004</v>
      </c>
      <c r="I1970">
        <v>6.6</v>
      </c>
      <c r="J1970">
        <v>1</v>
      </c>
      <c r="K1970" t="s">
        <v>35</v>
      </c>
      <c r="L1970">
        <v>7.2</v>
      </c>
      <c r="M1970">
        <v>6.1</v>
      </c>
      <c r="N1970">
        <v>4.7</v>
      </c>
    </row>
    <row r="1971" spans="1:14" x14ac:dyDescent="0.35">
      <c r="A1971">
        <v>1970</v>
      </c>
      <c r="B1971">
        <v>39</v>
      </c>
      <c r="C1971" t="s">
        <v>19</v>
      </c>
      <c r="D1971" t="s">
        <v>37</v>
      </c>
      <c r="E1971" t="s">
        <v>38</v>
      </c>
      <c r="F1971" t="s">
        <v>22</v>
      </c>
      <c r="G1971">
        <v>54</v>
      </c>
      <c r="H1971">
        <v>6.6</v>
      </c>
      <c r="I1971">
        <v>8</v>
      </c>
      <c r="J1971">
        <v>1</v>
      </c>
      <c r="K1971" t="s">
        <v>18</v>
      </c>
      <c r="L1971">
        <v>10</v>
      </c>
      <c r="M1971">
        <v>7.3</v>
      </c>
      <c r="N1971">
        <v>4</v>
      </c>
    </row>
    <row r="1972" spans="1:14" x14ac:dyDescent="0.35">
      <c r="A1972">
        <v>1971</v>
      </c>
      <c r="B1972">
        <v>37</v>
      </c>
      <c r="C1972" t="s">
        <v>19</v>
      </c>
      <c r="D1972" t="s">
        <v>34</v>
      </c>
      <c r="E1972" t="s">
        <v>21</v>
      </c>
      <c r="F1972" t="s">
        <v>17</v>
      </c>
      <c r="G1972">
        <v>49</v>
      </c>
      <c r="H1972">
        <v>5.0999999999999996</v>
      </c>
      <c r="I1972">
        <v>6.2</v>
      </c>
      <c r="J1972">
        <v>1</v>
      </c>
      <c r="K1972" t="s">
        <v>18</v>
      </c>
      <c r="L1972">
        <v>8.8000000000000007</v>
      </c>
      <c r="M1972">
        <v>6.4</v>
      </c>
      <c r="N1972">
        <v>3.7</v>
      </c>
    </row>
    <row r="1973" spans="1:14" x14ac:dyDescent="0.35">
      <c r="A1973">
        <v>1972</v>
      </c>
      <c r="B1973">
        <v>64</v>
      </c>
      <c r="C1973" t="s">
        <v>19</v>
      </c>
      <c r="D1973" t="s">
        <v>34</v>
      </c>
      <c r="E1973" t="s">
        <v>27</v>
      </c>
      <c r="F1973" t="s">
        <v>17</v>
      </c>
      <c r="G1973">
        <v>30</v>
      </c>
      <c r="H1973">
        <v>6.4</v>
      </c>
      <c r="I1973">
        <v>10</v>
      </c>
      <c r="J1973">
        <v>0</v>
      </c>
      <c r="K1973" t="s">
        <v>23</v>
      </c>
      <c r="L1973">
        <v>4.0999999999999996</v>
      </c>
      <c r="M1973">
        <v>2.9</v>
      </c>
      <c r="N1973">
        <v>8</v>
      </c>
    </row>
    <row r="1974" spans="1:14" x14ac:dyDescent="0.35">
      <c r="A1974">
        <v>1973</v>
      </c>
      <c r="B1974">
        <v>63</v>
      </c>
      <c r="C1974" t="s">
        <v>14</v>
      </c>
      <c r="D1974" t="s">
        <v>33</v>
      </c>
      <c r="E1974" t="s">
        <v>21</v>
      </c>
      <c r="F1974" t="s">
        <v>22</v>
      </c>
      <c r="G1974">
        <v>50</v>
      </c>
      <c r="H1974">
        <v>9</v>
      </c>
      <c r="I1974">
        <v>6</v>
      </c>
      <c r="J1974">
        <v>0</v>
      </c>
      <c r="K1974" t="s">
        <v>23</v>
      </c>
      <c r="L1974">
        <v>7.4</v>
      </c>
      <c r="M1974">
        <v>4.7</v>
      </c>
      <c r="N1974">
        <v>4.3</v>
      </c>
    </row>
    <row r="1975" spans="1:14" x14ac:dyDescent="0.35">
      <c r="A1975">
        <v>1974</v>
      </c>
      <c r="B1975">
        <v>46</v>
      </c>
      <c r="C1975" t="s">
        <v>19</v>
      </c>
      <c r="D1975" t="s">
        <v>26</v>
      </c>
      <c r="E1975" t="s">
        <v>38</v>
      </c>
      <c r="F1975" t="s">
        <v>22</v>
      </c>
      <c r="G1975">
        <v>46</v>
      </c>
      <c r="H1975">
        <v>8.9</v>
      </c>
      <c r="I1975">
        <v>6.5</v>
      </c>
      <c r="J1975">
        <v>0</v>
      </c>
      <c r="K1975" t="s">
        <v>23</v>
      </c>
      <c r="L1975">
        <v>10</v>
      </c>
      <c r="M1975">
        <v>4.7</v>
      </c>
      <c r="N1975">
        <v>3.2</v>
      </c>
    </row>
    <row r="1976" spans="1:14" x14ac:dyDescent="0.35">
      <c r="A1976">
        <v>1975</v>
      </c>
      <c r="B1976">
        <v>55</v>
      </c>
      <c r="C1976" t="s">
        <v>14</v>
      </c>
      <c r="D1976" t="s">
        <v>33</v>
      </c>
      <c r="E1976" t="s">
        <v>31</v>
      </c>
      <c r="F1976" t="s">
        <v>17</v>
      </c>
      <c r="G1976">
        <v>44</v>
      </c>
      <c r="H1976">
        <v>6.8</v>
      </c>
      <c r="I1976">
        <v>9.3000000000000007</v>
      </c>
      <c r="J1976">
        <v>0</v>
      </c>
      <c r="K1976" t="s">
        <v>23</v>
      </c>
      <c r="L1976">
        <v>2.6</v>
      </c>
      <c r="M1976">
        <v>3.2</v>
      </c>
      <c r="N1976">
        <v>8.3000000000000007</v>
      </c>
    </row>
    <row r="1977" spans="1:14" x14ac:dyDescent="0.35">
      <c r="A1977">
        <v>1976</v>
      </c>
      <c r="B1977">
        <v>42</v>
      </c>
      <c r="C1977" t="s">
        <v>14</v>
      </c>
      <c r="D1977" t="s">
        <v>34</v>
      </c>
      <c r="E1977" t="s">
        <v>16</v>
      </c>
      <c r="F1977" t="s">
        <v>39</v>
      </c>
      <c r="G1977">
        <v>41</v>
      </c>
      <c r="H1977">
        <v>7.1</v>
      </c>
      <c r="I1977">
        <v>9.6999999999999993</v>
      </c>
      <c r="J1977">
        <v>0</v>
      </c>
      <c r="K1977" t="s">
        <v>23</v>
      </c>
      <c r="L1977">
        <v>5.4</v>
      </c>
      <c r="M1977">
        <v>3.6</v>
      </c>
      <c r="N1977">
        <v>7.1</v>
      </c>
    </row>
    <row r="1978" spans="1:14" x14ac:dyDescent="0.35">
      <c r="A1978">
        <v>1977</v>
      </c>
      <c r="B1978">
        <v>51</v>
      </c>
      <c r="C1978" t="s">
        <v>19</v>
      </c>
      <c r="D1978" t="s">
        <v>32</v>
      </c>
      <c r="E1978" t="s">
        <v>21</v>
      </c>
      <c r="F1978" t="s">
        <v>22</v>
      </c>
      <c r="G1978">
        <v>53</v>
      </c>
      <c r="H1978">
        <v>6.9</v>
      </c>
      <c r="I1978">
        <v>8.6</v>
      </c>
      <c r="J1978">
        <v>0</v>
      </c>
      <c r="K1978" t="s">
        <v>23</v>
      </c>
      <c r="L1978">
        <v>8.8000000000000007</v>
      </c>
      <c r="M1978">
        <v>3.6</v>
      </c>
      <c r="N1978">
        <v>4.9000000000000004</v>
      </c>
    </row>
    <row r="1979" spans="1:14" x14ac:dyDescent="0.35">
      <c r="A1979">
        <v>1978</v>
      </c>
      <c r="B1979">
        <v>29</v>
      </c>
      <c r="C1979" t="s">
        <v>19</v>
      </c>
      <c r="D1979" t="s">
        <v>33</v>
      </c>
      <c r="E1979" t="s">
        <v>31</v>
      </c>
      <c r="F1979" t="s">
        <v>22</v>
      </c>
      <c r="G1979">
        <v>52</v>
      </c>
      <c r="H1979">
        <v>5.7</v>
      </c>
      <c r="I1979">
        <v>6.9</v>
      </c>
      <c r="J1979">
        <v>1</v>
      </c>
      <c r="K1979" t="s">
        <v>18</v>
      </c>
      <c r="L1979">
        <v>10</v>
      </c>
      <c r="M1979">
        <v>7.1</v>
      </c>
      <c r="N1979">
        <v>3.5</v>
      </c>
    </row>
    <row r="1980" spans="1:14" x14ac:dyDescent="0.35">
      <c r="A1980">
        <v>1979</v>
      </c>
      <c r="B1980">
        <v>30</v>
      </c>
      <c r="C1980" t="s">
        <v>19</v>
      </c>
      <c r="D1980" t="s">
        <v>32</v>
      </c>
      <c r="E1980" t="s">
        <v>21</v>
      </c>
      <c r="F1980" t="s">
        <v>22</v>
      </c>
      <c r="G1980">
        <v>38</v>
      </c>
      <c r="H1980">
        <v>9</v>
      </c>
      <c r="I1980">
        <v>7.2</v>
      </c>
      <c r="J1980">
        <v>0</v>
      </c>
      <c r="K1980" t="s">
        <v>23</v>
      </c>
      <c r="L1980">
        <v>3.6</v>
      </c>
      <c r="M1980">
        <v>5.3</v>
      </c>
      <c r="N1980">
        <v>6.8</v>
      </c>
    </row>
    <row r="1981" spans="1:14" x14ac:dyDescent="0.35">
      <c r="A1981">
        <v>1980</v>
      </c>
      <c r="B1981">
        <v>57</v>
      </c>
      <c r="C1981" t="s">
        <v>19</v>
      </c>
      <c r="D1981" t="s">
        <v>15</v>
      </c>
      <c r="E1981" t="s">
        <v>27</v>
      </c>
      <c r="F1981" t="s">
        <v>22</v>
      </c>
      <c r="G1981">
        <v>48</v>
      </c>
      <c r="H1981">
        <v>8.1999999999999993</v>
      </c>
      <c r="I1981">
        <v>7.4</v>
      </c>
      <c r="J1981">
        <v>0</v>
      </c>
      <c r="K1981" t="s">
        <v>23</v>
      </c>
      <c r="L1981">
        <v>8</v>
      </c>
      <c r="M1981">
        <v>3.8</v>
      </c>
      <c r="N1981">
        <v>4.7</v>
      </c>
    </row>
    <row r="1982" spans="1:14" x14ac:dyDescent="0.35">
      <c r="A1982">
        <v>1981</v>
      </c>
      <c r="B1982">
        <v>25</v>
      </c>
      <c r="C1982" t="s">
        <v>19</v>
      </c>
      <c r="D1982" t="s">
        <v>32</v>
      </c>
      <c r="E1982" t="s">
        <v>21</v>
      </c>
      <c r="F1982" t="s">
        <v>22</v>
      </c>
      <c r="G1982">
        <v>37</v>
      </c>
      <c r="H1982">
        <v>6.6</v>
      </c>
      <c r="I1982">
        <v>9.6</v>
      </c>
      <c r="J1982">
        <v>0</v>
      </c>
      <c r="K1982" t="s">
        <v>23</v>
      </c>
      <c r="L1982">
        <v>6.7</v>
      </c>
      <c r="M1982">
        <v>4.9000000000000004</v>
      </c>
      <c r="N1982">
        <v>6.5</v>
      </c>
    </row>
    <row r="1983" spans="1:14" x14ac:dyDescent="0.35">
      <c r="A1983">
        <v>1982</v>
      </c>
      <c r="B1983">
        <v>60</v>
      </c>
      <c r="C1983" t="s">
        <v>14</v>
      </c>
      <c r="D1983" t="s">
        <v>30</v>
      </c>
      <c r="E1983" t="s">
        <v>27</v>
      </c>
      <c r="F1983" t="s">
        <v>22</v>
      </c>
      <c r="G1983">
        <v>33</v>
      </c>
      <c r="H1983">
        <v>5.9</v>
      </c>
      <c r="I1983">
        <v>9</v>
      </c>
      <c r="J1983">
        <v>0</v>
      </c>
      <c r="K1983" t="s">
        <v>23</v>
      </c>
      <c r="L1983">
        <v>2.7</v>
      </c>
      <c r="M1983">
        <v>2</v>
      </c>
      <c r="N1983">
        <v>8.1999999999999993</v>
      </c>
    </row>
    <row r="1984" spans="1:14" x14ac:dyDescent="0.35">
      <c r="A1984">
        <v>1983</v>
      </c>
      <c r="B1984">
        <v>53</v>
      </c>
      <c r="C1984" t="s">
        <v>14</v>
      </c>
      <c r="D1984" t="s">
        <v>36</v>
      </c>
      <c r="E1984" t="s">
        <v>27</v>
      </c>
      <c r="F1984" t="s">
        <v>22</v>
      </c>
      <c r="G1984">
        <v>39</v>
      </c>
      <c r="H1984">
        <v>6</v>
      </c>
      <c r="I1984">
        <v>8.6</v>
      </c>
      <c r="J1984">
        <v>0</v>
      </c>
      <c r="K1984" t="s">
        <v>23</v>
      </c>
      <c r="L1984">
        <v>5.8</v>
      </c>
      <c r="M1984">
        <v>3.8</v>
      </c>
      <c r="N1984">
        <v>6.4</v>
      </c>
    </row>
    <row r="1985" spans="1:14" x14ac:dyDescent="0.35">
      <c r="A1985">
        <v>1984</v>
      </c>
      <c r="B1985">
        <v>55</v>
      </c>
      <c r="C1985" t="s">
        <v>14</v>
      </c>
      <c r="D1985" t="s">
        <v>15</v>
      </c>
      <c r="E1985" t="s">
        <v>31</v>
      </c>
      <c r="F1985" t="s">
        <v>22</v>
      </c>
      <c r="G1985">
        <v>51</v>
      </c>
      <c r="H1985">
        <v>6.7</v>
      </c>
      <c r="I1985">
        <v>8.5</v>
      </c>
      <c r="J1985">
        <v>1</v>
      </c>
      <c r="K1985" t="s">
        <v>29</v>
      </c>
      <c r="L1985">
        <v>8.6999999999999993</v>
      </c>
      <c r="M1985">
        <v>4.3</v>
      </c>
      <c r="N1985">
        <v>4.9000000000000004</v>
      </c>
    </row>
    <row r="1986" spans="1:14" x14ac:dyDescent="0.35">
      <c r="A1986">
        <v>1985</v>
      </c>
      <c r="B1986">
        <v>56</v>
      </c>
      <c r="C1986" t="s">
        <v>19</v>
      </c>
      <c r="D1986" t="s">
        <v>36</v>
      </c>
      <c r="E1986" t="s">
        <v>25</v>
      </c>
      <c r="F1986" t="s">
        <v>22</v>
      </c>
      <c r="G1986">
        <v>52</v>
      </c>
      <c r="H1986">
        <v>6.1</v>
      </c>
      <c r="I1986">
        <v>7.5</v>
      </c>
      <c r="J1986">
        <v>0</v>
      </c>
      <c r="K1986" t="s">
        <v>23</v>
      </c>
      <c r="L1986">
        <v>8.4</v>
      </c>
      <c r="M1986">
        <v>4</v>
      </c>
      <c r="N1986">
        <v>4.5999999999999996</v>
      </c>
    </row>
    <row r="1987" spans="1:14" x14ac:dyDescent="0.35">
      <c r="A1987">
        <v>1986</v>
      </c>
      <c r="B1987">
        <v>36</v>
      </c>
      <c r="C1987" t="s">
        <v>14</v>
      </c>
      <c r="D1987" t="s">
        <v>34</v>
      </c>
      <c r="E1987" t="s">
        <v>38</v>
      </c>
      <c r="F1987" t="s">
        <v>22</v>
      </c>
      <c r="G1987">
        <v>49</v>
      </c>
      <c r="H1987">
        <v>7.9</v>
      </c>
      <c r="I1987">
        <v>7.7</v>
      </c>
      <c r="J1987">
        <v>0</v>
      </c>
      <c r="K1987" t="s">
        <v>23</v>
      </c>
      <c r="L1987">
        <v>8.6</v>
      </c>
      <c r="M1987">
        <v>5.0999999999999996</v>
      </c>
      <c r="N1987">
        <v>4.5999999999999996</v>
      </c>
    </row>
    <row r="1988" spans="1:14" x14ac:dyDescent="0.35">
      <c r="A1988">
        <v>1987</v>
      </c>
      <c r="B1988">
        <v>59</v>
      </c>
      <c r="C1988" t="s">
        <v>14</v>
      </c>
      <c r="D1988" t="s">
        <v>34</v>
      </c>
      <c r="E1988" t="s">
        <v>21</v>
      </c>
      <c r="F1988" t="s">
        <v>22</v>
      </c>
      <c r="G1988">
        <v>50</v>
      </c>
      <c r="H1988">
        <v>6.9</v>
      </c>
      <c r="I1988">
        <v>8.9</v>
      </c>
      <c r="J1988">
        <v>0</v>
      </c>
      <c r="K1988" t="s">
        <v>23</v>
      </c>
      <c r="L1988">
        <v>8.1</v>
      </c>
      <c r="M1988">
        <v>2.5</v>
      </c>
      <c r="N1988">
        <v>5.4</v>
      </c>
    </row>
    <row r="1989" spans="1:14" x14ac:dyDescent="0.35">
      <c r="A1989">
        <v>1988</v>
      </c>
      <c r="B1989">
        <v>59</v>
      </c>
      <c r="C1989" t="s">
        <v>19</v>
      </c>
      <c r="D1989" t="s">
        <v>30</v>
      </c>
      <c r="E1989" t="s">
        <v>16</v>
      </c>
      <c r="F1989" t="s">
        <v>22</v>
      </c>
      <c r="G1989">
        <v>49</v>
      </c>
      <c r="H1989">
        <v>4.8</v>
      </c>
      <c r="I1989">
        <v>5.8</v>
      </c>
      <c r="J1989">
        <v>1</v>
      </c>
      <c r="K1989" t="s">
        <v>18</v>
      </c>
      <c r="L1989">
        <v>10</v>
      </c>
      <c r="M1989">
        <v>4.7</v>
      </c>
      <c r="N1989">
        <v>2.9</v>
      </c>
    </row>
    <row r="1990" spans="1:14" x14ac:dyDescent="0.35">
      <c r="A1990">
        <v>1989</v>
      </c>
      <c r="B1990">
        <v>31</v>
      </c>
      <c r="C1990" t="s">
        <v>14</v>
      </c>
      <c r="D1990" t="s">
        <v>24</v>
      </c>
      <c r="E1990" t="s">
        <v>27</v>
      </c>
      <c r="F1990" t="s">
        <v>17</v>
      </c>
      <c r="G1990">
        <v>39</v>
      </c>
      <c r="H1990">
        <v>4.5</v>
      </c>
      <c r="I1990">
        <v>6.3</v>
      </c>
      <c r="J1990">
        <v>1</v>
      </c>
      <c r="K1990" t="s">
        <v>29</v>
      </c>
      <c r="L1990">
        <v>6.8</v>
      </c>
      <c r="M1990">
        <v>8</v>
      </c>
      <c r="N1990">
        <v>4.8</v>
      </c>
    </row>
    <row r="1991" spans="1:14" x14ac:dyDescent="0.35">
      <c r="A1991">
        <v>1990</v>
      </c>
      <c r="B1991">
        <v>40</v>
      </c>
      <c r="C1991" t="s">
        <v>14</v>
      </c>
      <c r="D1991" t="s">
        <v>36</v>
      </c>
      <c r="E1991" t="s">
        <v>25</v>
      </c>
      <c r="F1991" t="s">
        <v>39</v>
      </c>
      <c r="G1991">
        <v>48</v>
      </c>
      <c r="H1991">
        <v>7.7</v>
      </c>
      <c r="I1991">
        <v>8.1999999999999993</v>
      </c>
      <c r="J1991">
        <v>0</v>
      </c>
      <c r="K1991" t="s">
        <v>23</v>
      </c>
      <c r="L1991">
        <v>8</v>
      </c>
      <c r="M1991">
        <v>2.8</v>
      </c>
      <c r="N1991">
        <v>5.0999999999999996</v>
      </c>
    </row>
    <row r="1992" spans="1:14" x14ac:dyDescent="0.35">
      <c r="A1992">
        <v>1991</v>
      </c>
      <c r="B1992">
        <v>59</v>
      </c>
      <c r="C1992" t="s">
        <v>19</v>
      </c>
      <c r="D1992" t="s">
        <v>33</v>
      </c>
      <c r="E1992" t="s">
        <v>27</v>
      </c>
      <c r="F1992" t="s">
        <v>22</v>
      </c>
      <c r="G1992">
        <v>51</v>
      </c>
      <c r="H1992">
        <v>4.5</v>
      </c>
      <c r="I1992">
        <v>5.0999999999999996</v>
      </c>
      <c r="J1992">
        <v>1</v>
      </c>
      <c r="K1992" t="s">
        <v>35</v>
      </c>
      <c r="L1992">
        <v>9.1</v>
      </c>
      <c r="M1992">
        <v>4.5999999999999996</v>
      </c>
      <c r="N1992">
        <v>3</v>
      </c>
    </row>
    <row r="1993" spans="1:14" x14ac:dyDescent="0.35">
      <c r="A1993">
        <v>1992</v>
      </c>
      <c r="B1993">
        <v>38</v>
      </c>
      <c r="C1993" t="s">
        <v>14</v>
      </c>
      <c r="D1993" t="s">
        <v>30</v>
      </c>
      <c r="E1993" t="s">
        <v>25</v>
      </c>
      <c r="F1993" t="s">
        <v>22</v>
      </c>
      <c r="G1993">
        <v>51</v>
      </c>
      <c r="H1993">
        <v>5.7</v>
      </c>
      <c r="I1993">
        <v>6.9</v>
      </c>
      <c r="J1993">
        <v>1</v>
      </c>
      <c r="K1993" t="s">
        <v>18</v>
      </c>
      <c r="L1993">
        <v>8.4</v>
      </c>
      <c r="M1993">
        <v>5.2</v>
      </c>
      <c r="N1993">
        <v>4.2</v>
      </c>
    </row>
    <row r="1994" spans="1:14" x14ac:dyDescent="0.35">
      <c r="A1994">
        <v>1993</v>
      </c>
      <c r="B1994">
        <v>22</v>
      </c>
      <c r="C1994" t="s">
        <v>14</v>
      </c>
      <c r="D1994" t="s">
        <v>15</v>
      </c>
      <c r="E1994" t="s">
        <v>25</v>
      </c>
      <c r="F1994" t="s">
        <v>22</v>
      </c>
      <c r="G1994">
        <v>54</v>
      </c>
      <c r="H1994">
        <v>5.5</v>
      </c>
      <c r="I1994">
        <v>6.4</v>
      </c>
      <c r="J1994">
        <v>1</v>
      </c>
      <c r="K1994" t="s">
        <v>28</v>
      </c>
      <c r="L1994">
        <v>10</v>
      </c>
      <c r="M1994">
        <v>5.0999999999999996</v>
      </c>
      <c r="N1994">
        <v>3.2</v>
      </c>
    </row>
    <row r="1995" spans="1:14" x14ac:dyDescent="0.35">
      <c r="A1995">
        <v>1994</v>
      </c>
      <c r="B1995">
        <v>37</v>
      </c>
      <c r="C1995" t="s">
        <v>14</v>
      </c>
      <c r="D1995" t="s">
        <v>37</v>
      </c>
      <c r="E1995" t="s">
        <v>16</v>
      </c>
      <c r="F1995" t="s">
        <v>22</v>
      </c>
      <c r="G1995">
        <v>50</v>
      </c>
      <c r="H1995">
        <v>4.3</v>
      </c>
      <c r="I1995">
        <v>5</v>
      </c>
      <c r="J1995">
        <v>1</v>
      </c>
      <c r="K1995" t="s">
        <v>29</v>
      </c>
      <c r="L1995">
        <v>9.4</v>
      </c>
      <c r="M1995">
        <v>4.2</v>
      </c>
      <c r="N1995">
        <v>2.8</v>
      </c>
    </row>
    <row r="1996" spans="1:14" x14ac:dyDescent="0.35">
      <c r="A1996">
        <v>1995</v>
      </c>
      <c r="B1996">
        <v>38</v>
      </c>
      <c r="C1996" t="s">
        <v>19</v>
      </c>
      <c r="D1996" t="s">
        <v>33</v>
      </c>
      <c r="E1996" t="s">
        <v>25</v>
      </c>
      <c r="F1996" t="s">
        <v>22</v>
      </c>
      <c r="G1996">
        <v>47</v>
      </c>
      <c r="H1996">
        <v>6.7</v>
      </c>
      <c r="I1996">
        <v>8.8000000000000007</v>
      </c>
      <c r="J1996">
        <v>0</v>
      </c>
      <c r="K1996" t="s">
        <v>23</v>
      </c>
      <c r="L1996">
        <v>7.8</v>
      </c>
      <c r="M1996">
        <v>5.8</v>
      </c>
      <c r="N1996">
        <v>5.5</v>
      </c>
    </row>
    <row r="1997" spans="1:14" x14ac:dyDescent="0.35">
      <c r="A1997">
        <v>1996</v>
      </c>
      <c r="B1997">
        <v>25</v>
      </c>
      <c r="C1997" t="s">
        <v>19</v>
      </c>
      <c r="D1997" t="s">
        <v>32</v>
      </c>
      <c r="E1997" t="s">
        <v>16</v>
      </c>
      <c r="F1997" t="s">
        <v>22</v>
      </c>
      <c r="G1997">
        <v>53</v>
      </c>
      <c r="H1997">
        <v>6</v>
      </c>
      <c r="I1997">
        <v>7.2</v>
      </c>
      <c r="J1997">
        <v>1</v>
      </c>
      <c r="K1997" t="s">
        <v>28</v>
      </c>
      <c r="L1997">
        <v>10</v>
      </c>
      <c r="M1997">
        <v>5.5</v>
      </c>
      <c r="N1997">
        <v>3.6</v>
      </c>
    </row>
    <row r="1998" spans="1:14" x14ac:dyDescent="0.35">
      <c r="A1998">
        <v>1997</v>
      </c>
      <c r="B1998">
        <v>35</v>
      </c>
      <c r="C1998" t="s">
        <v>14</v>
      </c>
      <c r="D1998" t="s">
        <v>34</v>
      </c>
      <c r="E1998" t="s">
        <v>31</v>
      </c>
      <c r="F1998" t="s">
        <v>17</v>
      </c>
      <c r="G1998">
        <v>44</v>
      </c>
      <c r="H1998">
        <v>5.2</v>
      </c>
      <c r="I1998">
        <v>7</v>
      </c>
      <c r="J1998">
        <v>1</v>
      </c>
      <c r="K1998" t="s">
        <v>18</v>
      </c>
      <c r="L1998">
        <v>10</v>
      </c>
      <c r="M1998">
        <v>4.5999999999999996</v>
      </c>
      <c r="N1998">
        <v>3.5</v>
      </c>
    </row>
    <row r="1999" spans="1:14" x14ac:dyDescent="0.35">
      <c r="A1999">
        <v>1998</v>
      </c>
      <c r="B1999">
        <v>27</v>
      </c>
      <c r="C1999" t="s">
        <v>19</v>
      </c>
      <c r="D1999" t="s">
        <v>15</v>
      </c>
      <c r="E1999" t="s">
        <v>27</v>
      </c>
      <c r="F1999" t="s">
        <v>22</v>
      </c>
      <c r="G1999">
        <v>37</v>
      </c>
      <c r="H1999">
        <v>9</v>
      </c>
      <c r="I1999">
        <v>7.3</v>
      </c>
      <c r="J1999">
        <v>0</v>
      </c>
      <c r="K1999" t="s">
        <v>23</v>
      </c>
      <c r="L1999">
        <v>4.5</v>
      </c>
      <c r="M1999">
        <v>4.5</v>
      </c>
      <c r="N1999">
        <v>6.4</v>
      </c>
    </row>
    <row r="2000" spans="1:14" x14ac:dyDescent="0.35">
      <c r="A2000">
        <v>1999</v>
      </c>
      <c r="B2000">
        <v>37</v>
      </c>
      <c r="C2000" t="s">
        <v>14</v>
      </c>
      <c r="D2000" t="s">
        <v>30</v>
      </c>
      <c r="E2000" t="s">
        <v>16</v>
      </c>
      <c r="F2000" t="s">
        <v>22</v>
      </c>
      <c r="G2000">
        <v>43</v>
      </c>
      <c r="H2000">
        <v>3</v>
      </c>
      <c r="I2000">
        <v>3.7</v>
      </c>
      <c r="J2000">
        <v>1</v>
      </c>
      <c r="K2000" t="s">
        <v>35</v>
      </c>
      <c r="L2000">
        <v>8.3000000000000007</v>
      </c>
      <c r="M2000">
        <v>4.0999999999999996</v>
      </c>
      <c r="N2000">
        <v>2.7</v>
      </c>
    </row>
    <row r="2001" spans="1:14" x14ac:dyDescent="0.35">
      <c r="A2001">
        <v>2000</v>
      </c>
      <c r="B2001">
        <v>62</v>
      </c>
      <c r="C2001" t="s">
        <v>19</v>
      </c>
      <c r="D2001" t="s">
        <v>36</v>
      </c>
      <c r="E2001" t="s">
        <v>38</v>
      </c>
      <c r="F2001" t="s">
        <v>17</v>
      </c>
      <c r="G2001">
        <v>39</v>
      </c>
      <c r="H2001">
        <v>4.9000000000000004</v>
      </c>
      <c r="I2001">
        <v>7</v>
      </c>
      <c r="J2001">
        <v>1</v>
      </c>
      <c r="K2001" t="s">
        <v>29</v>
      </c>
      <c r="L2001">
        <v>6.6</v>
      </c>
      <c r="M2001">
        <v>3.2</v>
      </c>
      <c r="N2001">
        <v>5.2</v>
      </c>
    </row>
    <row r="2002" spans="1:14" x14ac:dyDescent="0.35">
      <c r="A2002">
        <v>2001</v>
      </c>
      <c r="B2002">
        <v>58</v>
      </c>
      <c r="C2002" t="s">
        <v>14</v>
      </c>
      <c r="D2002" t="s">
        <v>36</v>
      </c>
      <c r="E2002" t="s">
        <v>27</v>
      </c>
      <c r="F2002" t="s">
        <v>17</v>
      </c>
      <c r="G2002">
        <v>39</v>
      </c>
      <c r="H2002">
        <v>5.3</v>
      </c>
      <c r="I2002">
        <v>7.6</v>
      </c>
      <c r="J2002">
        <v>1</v>
      </c>
      <c r="K2002" t="s">
        <v>35</v>
      </c>
      <c r="L2002">
        <v>5.7</v>
      </c>
      <c r="M2002">
        <v>4.5999999999999996</v>
      </c>
      <c r="N2002">
        <v>6</v>
      </c>
    </row>
    <row r="2003" spans="1:14" x14ac:dyDescent="0.35">
      <c r="A2003">
        <v>2002</v>
      </c>
      <c r="B2003">
        <v>31</v>
      </c>
      <c r="C2003" t="s">
        <v>19</v>
      </c>
      <c r="D2003" t="s">
        <v>20</v>
      </c>
      <c r="E2003" t="s">
        <v>38</v>
      </c>
      <c r="F2003" t="s">
        <v>22</v>
      </c>
      <c r="G2003">
        <v>43</v>
      </c>
      <c r="H2003">
        <v>4.2</v>
      </c>
      <c r="I2003">
        <v>5.4</v>
      </c>
      <c r="J2003">
        <v>1</v>
      </c>
      <c r="K2003" t="s">
        <v>18</v>
      </c>
      <c r="L2003">
        <v>5.9</v>
      </c>
      <c r="M2003">
        <v>2.4</v>
      </c>
      <c r="N2003">
        <v>4.8</v>
      </c>
    </row>
    <row r="2004" spans="1:14" x14ac:dyDescent="0.35">
      <c r="A2004">
        <v>2003</v>
      </c>
      <c r="B2004">
        <v>64</v>
      </c>
      <c r="C2004" t="s">
        <v>19</v>
      </c>
      <c r="D2004" t="s">
        <v>34</v>
      </c>
      <c r="E2004" t="s">
        <v>21</v>
      </c>
      <c r="F2004" t="s">
        <v>22</v>
      </c>
      <c r="G2004">
        <v>38</v>
      </c>
      <c r="H2004">
        <v>9</v>
      </c>
      <c r="I2004">
        <v>7.2</v>
      </c>
      <c r="J2004">
        <v>0</v>
      </c>
      <c r="K2004" t="s">
        <v>23</v>
      </c>
      <c r="L2004">
        <v>7</v>
      </c>
      <c r="M2004">
        <v>6.5</v>
      </c>
      <c r="N2004">
        <v>5.0999999999999996</v>
      </c>
    </row>
    <row r="2005" spans="1:14" x14ac:dyDescent="0.35">
      <c r="A2005">
        <v>2004</v>
      </c>
      <c r="B2005">
        <v>29</v>
      </c>
      <c r="C2005" t="s">
        <v>19</v>
      </c>
      <c r="D2005" t="s">
        <v>33</v>
      </c>
      <c r="E2005" t="s">
        <v>38</v>
      </c>
      <c r="F2005" t="s">
        <v>22</v>
      </c>
      <c r="G2005">
        <v>42</v>
      </c>
      <c r="H2005">
        <v>9</v>
      </c>
      <c r="I2005">
        <v>6.8</v>
      </c>
      <c r="J2005">
        <v>0</v>
      </c>
      <c r="K2005" t="s">
        <v>23</v>
      </c>
      <c r="L2005">
        <v>7.2</v>
      </c>
      <c r="M2005">
        <v>6.2</v>
      </c>
      <c r="N2005">
        <v>4.8</v>
      </c>
    </row>
    <row r="2006" spans="1:14" x14ac:dyDescent="0.35">
      <c r="A2006">
        <v>2005</v>
      </c>
      <c r="B2006">
        <v>26</v>
      </c>
      <c r="C2006" t="s">
        <v>14</v>
      </c>
      <c r="D2006" t="s">
        <v>32</v>
      </c>
      <c r="E2006" t="s">
        <v>31</v>
      </c>
      <c r="F2006" t="s">
        <v>22</v>
      </c>
      <c r="G2006">
        <v>30</v>
      </c>
      <c r="H2006">
        <v>5.2</v>
      </c>
      <c r="I2006">
        <v>8.3000000000000007</v>
      </c>
      <c r="J2006">
        <v>1</v>
      </c>
      <c r="K2006" t="s">
        <v>35</v>
      </c>
      <c r="L2006">
        <v>5.9</v>
      </c>
      <c r="M2006">
        <v>4.5999999999999996</v>
      </c>
      <c r="N2006">
        <v>6.2</v>
      </c>
    </row>
    <row r="2007" spans="1:14" x14ac:dyDescent="0.35">
      <c r="A2007">
        <v>2006</v>
      </c>
      <c r="B2007">
        <v>20</v>
      </c>
      <c r="C2007" t="s">
        <v>14</v>
      </c>
      <c r="D2007" t="s">
        <v>32</v>
      </c>
      <c r="E2007" t="s">
        <v>21</v>
      </c>
      <c r="F2007" t="s">
        <v>22</v>
      </c>
      <c r="G2007">
        <v>46</v>
      </c>
      <c r="H2007">
        <v>8.1</v>
      </c>
      <c r="I2007">
        <v>7.7</v>
      </c>
      <c r="J2007">
        <v>0</v>
      </c>
      <c r="K2007" t="s">
        <v>23</v>
      </c>
      <c r="L2007">
        <v>9.5</v>
      </c>
      <c r="M2007">
        <v>4.5</v>
      </c>
      <c r="N2007">
        <v>4.0999999999999996</v>
      </c>
    </row>
    <row r="2008" spans="1:14" x14ac:dyDescent="0.35">
      <c r="A2008">
        <v>2007</v>
      </c>
      <c r="B2008">
        <v>55</v>
      </c>
      <c r="C2008" t="s">
        <v>19</v>
      </c>
      <c r="D2008" t="s">
        <v>34</v>
      </c>
      <c r="E2008" t="s">
        <v>21</v>
      </c>
      <c r="F2008" t="s">
        <v>22</v>
      </c>
      <c r="G2008">
        <v>45</v>
      </c>
      <c r="H2008">
        <v>7.1</v>
      </c>
      <c r="I2008">
        <v>9.4</v>
      </c>
      <c r="J2008">
        <v>0</v>
      </c>
      <c r="K2008" t="s">
        <v>23</v>
      </c>
      <c r="L2008">
        <v>8</v>
      </c>
      <c r="M2008">
        <v>3.4</v>
      </c>
      <c r="N2008">
        <v>5.7</v>
      </c>
    </row>
    <row r="2009" spans="1:14" x14ac:dyDescent="0.35">
      <c r="A2009">
        <v>2008</v>
      </c>
      <c r="B2009">
        <v>40</v>
      </c>
      <c r="C2009" t="s">
        <v>14</v>
      </c>
      <c r="D2009" t="s">
        <v>20</v>
      </c>
      <c r="E2009" t="s">
        <v>25</v>
      </c>
      <c r="F2009" t="s">
        <v>22</v>
      </c>
      <c r="G2009">
        <v>38</v>
      </c>
      <c r="H2009">
        <v>8.6999999999999993</v>
      </c>
      <c r="I2009">
        <v>7.7</v>
      </c>
      <c r="J2009">
        <v>0</v>
      </c>
      <c r="K2009" t="s">
        <v>23</v>
      </c>
      <c r="L2009">
        <v>4.7</v>
      </c>
      <c r="M2009">
        <v>0.5</v>
      </c>
      <c r="N2009">
        <v>6.5</v>
      </c>
    </row>
    <row r="2010" spans="1:14" x14ac:dyDescent="0.35">
      <c r="A2010">
        <v>2009</v>
      </c>
      <c r="B2010">
        <v>56</v>
      </c>
      <c r="C2010" t="s">
        <v>19</v>
      </c>
      <c r="D2010" t="s">
        <v>20</v>
      </c>
      <c r="E2010" t="s">
        <v>38</v>
      </c>
      <c r="F2010" t="s">
        <v>17</v>
      </c>
      <c r="G2010">
        <v>50</v>
      </c>
      <c r="H2010">
        <v>6</v>
      </c>
      <c r="I2010">
        <v>7.6</v>
      </c>
      <c r="J2010">
        <v>1</v>
      </c>
      <c r="K2010" t="s">
        <v>29</v>
      </c>
      <c r="L2010">
        <v>10</v>
      </c>
      <c r="M2010">
        <v>7.3</v>
      </c>
      <c r="N2010">
        <v>3.8</v>
      </c>
    </row>
    <row r="2011" spans="1:14" x14ac:dyDescent="0.35">
      <c r="A2011">
        <v>2010</v>
      </c>
      <c r="B2011">
        <v>43</v>
      </c>
      <c r="C2011" t="s">
        <v>19</v>
      </c>
      <c r="D2011" t="s">
        <v>33</v>
      </c>
      <c r="E2011" t="s">
        <v>25</v>
      </c>
      <c r="F2011" t="s">
        <v>17</v>
      </c>
      <c r="G2011">
        <v>52</v>
      </c>
      <c r="H2011">
        <v>6.8</v>
      </c>
      <c r="I2011">
        <v>8.6</v>
      </c>
      <c r="J2011">
        <v>1</v>
      </c>
      <c r="K2011" t="s">
        <v>29</v>
      </c>
      <c r="L2011">
        <v>8.3000000000000007</v>
      </c>
      <c r="M2011">
        <v>3.6</v>
      </c>
      <c r="N2011">
        <v>5.0999999999999996</v>
      </c>
    </row>
    <row r="2012" spans="1:14" x14ac:dyDescent="0.35">
      <c r="A2012">
        <v>2011</v>
      </c>
      <c r="B2012">
        <v>44</v>
      </c>
      <c r="C2012" t="s">
        <v>19</v>
      </c>
      <c r="D2012" t="s">
        <v>20</v>
      </c>
      <c r="E2012" t="s">
        <v>38</v>
      </c>
      <c r="F2012" t="s">
        <v>22</v>
      </c>
      <c r="G2012">
        <v>32</v>
      </c>
      <c r="H2012">
        <v>8.3000000000000007</v>
      </c>
      <c r="I2012">
        <v>8.8000000000000007</v>
      </c>
      <c r="J2012">
        <v>0</v>
      </c>
      <c r="K2012" t="s">
        <v>23</v>
      </c>
      <c r="L2012">
        <v>5.5</v>
      </c>
      <c r="M2012">
        <v>4.3</v>
      </c>
      <c r="N2012">
        <v>6.7</v>
      </c>
    </row>
    <row r="2013" spans="1:14" x14ac:dyDescent="0.35">
      <c r="A2013">
        <v>2012</v>
      </c>
      <c r="B2013">
        <v>26</v>
      </c>
      <c r="C2013" t="s">
        <v>14</v>
      </c>
      <c r="D2013" t="s">
        <v>30</v>
      </c>
      <c r="E2013" t="s">
        <v>21</v>
      </c>
      <c r="F2013" t="s">
        <v>22</v>
      </c>
      <c r="G2013">
        <v>38</v>
      </c>
      <c r="H2013">
        <v>8.1</v>
      </c>
      <c r="I2013">
        <v>8.6</v>
      </c>
      <c r="J2013">
        <v>0</v>
      </c>
      <c r="K2013" t="s">
        <v>23</v>
      </c>
      <c r="L2013">
        <v>3.1</v>
      </c>
      <c r="M2013">
        <v>3.3</v>
      </c>
      <c r="N2013">
        <v>7.7</v>
      </c>
    </row>
    <row r="2014" spans="1:14" x14ac:dyDescent="0.35">
      <c r="A2014">
        <v>2013</v>
      </c>
      <c r="B2014">
        <v>61</v>
      </c>
      <c r="C2014" t="s">
        <v>19</v>
      </c>
      <c r="D2014" t="s">
        <v>20</v>
      </c>
      <c r="E2014" t="s">
        <v>25</v>
      </c>
      <c r="F2014" t="s">
        <v>22</v>
      </c>
      <c r="G2014">
        <v>38</v>
      </c>
      <c r="H2014">
        <v>6.4</v>
      </c>
      <c r="I2014">
        <v>9.3000000000000007</v>
      </c>
      <c r="J2014">
        <v>0</v>
      </c>
      <c r="K2014" t="s">
        <v>23</v>
      </c>
      <c r="L2014">
        <v>8.1</v>
      </c>
      <c r="M2014">
        <v>2.7</v>
      </c>
      <c r="N2014">
        <v>5.6</v>
      </c>
    </row>
    <row r="2015" spans="1:14" x14ac:dyDescent="0.35">
      <c r="A2015">
        <v>2014</v>
      </c>
      <c r="B2015">
        <v>36</v>
      </c>
      <c r="C2015" t="s">
        <v>19</v>
      </c>
      <c r="D2015" t="s">
        <v>36</v>
      </c>
      <c r="E2015" t="s">
        <v>27</v>
      </c>
      <c r="F2015" t="s">
        <v>22</v>
      </c>
      <c r="G2015">
        <v>37</v>
      </c>
      <c r="H2015">
        <v>4.8</v>
      </c>
      <c r="I2015">
        <v>7</v>
      </c>
      <c r="J2015">
        <v>1</v>
      </c>
      <c r="K2015" t="s">
        <v>18</v>
      </c>
      <c r="L2015">
        <v>2.4</v>
      </c>
      <c r="M2015">
        <v>2.1</v>
      </c>
      <c r="N2015">
        <v>7.3</v>
      </c>
    </row>
    <row r="2016" spans="1:14" x14ac:dyDescent="0.35">
      <c r="A2016">
        <v>2015</v>
      </c>
      <c r="B2016">
        <v>48</v>
      </c>
      <c r="C2016" t="s">
        <v>19</v>
      </c>
      <c r="D2016" t="s">
        <v>26</v>
      </c>
      <c r="E2016" t="s">
        <v>38</v>
      </c>
      <c r="F2016" t="s">
        <v>22</v>
      </c>
      <c r="G2016">
        <v>51</v>
      </c>
      <c r="H2016">
        <v>5.0999999999999996</v>
      </c>
      <c r="I2016">
        <v>6</v>
      </c>
      <c r="J2016">
        <v>1</v>
      </c>
      <c r="K2016" t="s">
        <v>29</v>
      </c>
      <c r="L2016">
        <v>8.5</v>
      </c>
      <c r="M2016">
        <v>3.5</v>
      </c>
      <c r="N2016">
        <v>3.7</v>
      </c>
    </row>
    <row r="2017" spans="1:14" x14ac:dyDescent="0.35">
      <c r="A2017">
        <v>2016</v>
      </c>
      <c r="B2017">
        <v>49</v>
      </c>
      <c r="C2017" t="s">
        <v>14</v>
      </c>
      <c r="D2017" t="s">
        <v>24</v>
      </c>
      <c r="E2017" t="s">
        <v>38</v>
      </c>
      <c r="F2017" t="s">
        <v>39</v>
      </c>
      <c r="G2017">
        <v>43</v>
      </c>
      <c r="H2017">
        <v>3.4</v>
      </c>
      <c r="I2017">
        <v>4.3</v>
      </c>
      <c r="J2017">
        <v>1</v>
      </c>
      <c r="K2017" t="s">
        <v>29</v>
      </c>
      <c r="L2017">
        <v>5.4</v>
      </c>
      <c r="M2017">
        <v>4.8</v>
      </c>
      <c r="N2017">
        <v>4.5</v>
      </c>
    </row>
    <row r="2018" spans="1:14" x14ac:dyDescent="0.35">
      <c r="A2018">
        <v>2017</v>
      </c>
      <c r="B2018">
        <v>26</v>
      </c>
      <c r="C2018" t="s">
        <v>14</v>
      </c>
      <c r="D2018" t="s">
        <v>36</v>
      </c>
      <c r="E2018" t="s">
        <v>25</v>
      </c>
      <c r="F2018" t="s">
        <v>17</v>
      </c>
      <c r="G2018">
        <v>42</v>
      </c>
      <c r="H2018">
        <v>7.4</v>
      </c>
      <c r="I2018">
        <v>9.1999999999999993</v>
      </c>
      <c r="J2018">
        <v>0</v>
      </c>
      <c r="K2018" t="s">
        <v>23</v>
      </c>
      <c r="L2018">
        <v>8.8000000000000007</v>
      </c>
      <c r="M2018">
        <v>6</v>
      </c>
      <c r="N2018">
        <v>5.2</v>
      </c>
    </row>
    <row r="2019" spans="1:14" x14ac:dyDescent="0.35">
      <c r="A2019">
        <v>2018</v>
      </c>
      <c r="B2019">
        <v>52</v>
      </c>
      <c r="C2019" t="s">
        <v>14</v>
      </c>
      <c r="D2019" t="s">
        <v>36</v>
      </c>
      <c r="E2019" t="s">
        <v>38</v>
      </c>
      <c r="F2019" t="s">
        <v>39</v>
      </c>
      <c r="G2019">
        <v>30</v>
      </c>
      <c r="H2019">
        <v>6.5</v>
      </c>
      <c r="I2019">
        <v>10</v>
      </c>
      <c r="J2019">
        <v>0</v>
      </c>
      <c r="K2019" t="s">
        <v>23</v>
      </c>
      <c r="L2019">
        <v>2.6</v>
      </c>
      <c r="M2019">
        <v>2.6</v>
      </c>
      <c r="N2019">
        <v>8.6999999999999993</v>
      </c>
    </row>
    <row r="2020" spans="1:14" x14ac:dyDescent="0.35">
      <c r="A2020">
        <v>2019</v>
      </c>
      <c r="B2020">
        <v>26</v>
      </c>
      <c r="C2020" t="s">
        <v>14</v>
      </c>
      <c r="D2020" t="s">
        <v>37</v>
      </c>
      <c r="E2020" t="s">
        <v>21</v>
      </c>
      <c r="F2020" t="s">
        <v>17</v>
      </c>
      <c r="G2020">
        <v>50</v>
      </c>
      <c r="H2020">
        <v>6.6</v>
      </c>
      <c r="I2020">
        <v>8.5</v>
      </c>
      <c r="J2020">
        <v>0</v>
      </c>
      <c r="K2020" t="s">
        <v>23</v>
      </c>
      <c r="L2020">
        <v>9.5</v>
      </c>
      <c r="M2020">
        <v>4.2</v>
      </c>
      <c r="N2020">
        <v>4.5</v>
      </c>
    </row>
    <row r="2021" spans="1:14" x14ac:dyDescent="0.35">
      <c r="A2021">
        <v>2020</v>
      </c>
      <c r="B2021">
        <v>43</v>
      </c>
      <c r="C2021" t="s">
        <v>19</v>
      </c>
      <c r="D2021" t="s">
        <v>37</v>
      </c>
      <c r="E2021" t="s">
        <v>25</v>
      </c>
      <c r="F2021" t="s">
        <v>39</v>
      </c>
      <c r="G2021">
        <v>35</v>
      </c>
      <c r="H2021">
        <v>6.2</v>
      </c>
      <c r="I2021">
        <v>9.1999999999999993</v>
      </c>
      <c r="J2021">
        <v>1</v>
      </c>
      <c r="K2021" t="s">
        <v>18</v>
      </c>
      <c r="L2021">
        <v>5.4</v>
      </c>
      <c r="M2021">
        <v>4</v>
      </c>
      <c r="N2021">
        <v>6.9</v>
      </c>
    </row>
    <row r="2022" spans="1:14" x14ac:dyDescent="0.35">
      <c r="A2022">
        <v>2021</v>
      </c>
      <c r="B2022">
        <v>30</v>
      </c>
      <c r="C2022" t="s">
        <v>19</v>
      </c>
      <c r="D2022" t="s">
        <v>34</v>
      </c>
      <c r="E2022" t="s">
        <v>25</v>
      </c>
      <c r="F2022" t="s">
        <v>17</v>
      </c>
      <c r="G2022">
        <v>45</v>
      </c>
      <c r="H2022">
        <v>4.5</v>
      </c>
      <c r="I2022">
        <v>5.7</v>
      </c>
      <c r="J2022">
        <v>1</v>
      </c>
      <c r="K2022" t="s">
        <v>41</v>
      </c>
      <c r="L2022">
        <v>5.3</v>
      </c>
      <c r="M2022">
        <v>5.0999999999999996</v>
      </c>
      <c r="N2022">
        <v>5.2</v>
      </c>
    </row>
    <row r="2023" spans="1:14" x14ac:dyDescent="0.35">
      <c r="A2023">
        <v>2022</v>
      </c>
      <c r="B2023">
        <v>28</v>
      </c>
      <c r="C2023" t="s">
        <v>14</v>
      </c>
      <c r="D2023" t="s">
        <v>37</v>
      </c>
      <c r="E2023" t="s">
        <v>16</v>
      </c>
      <c r="F2023" t="s">
        <v>39</v>
      </c>
      <c r="G2023">
        <v>47</v>
      </c>
      <c r="H2023">
        <v>6.7</v>
      </c>
      <c r="I2023">
        <v>8.8000000000000007</v>
      </c>
      <c r="J2023">
        <v>1</v>
      </c>
      <c r="K2023" t="s">
        <v>35</v>
      </c>
      <c r="L2023">
        <v>9.5</v>
      </c>
      <c r="M2023">
        <v>3.4</v>
      </c>
      <c r="N2023">
        <v>4.5999999999999996</v>
      </c>
    </row>
    <row r="2024" spans="1:14" x14ac:dyDescent="0.35">
      <c r="A2024">
        <v>2023</v>
      </c>
      <c r="B2024">
        <v>31</v>
      </c>
      <c r="C2024" t="s">
        <v>19</v>
      </c>
      <c r="D2024" t="s">
        <v>34</v>
      </c>
      <c r="E2024" t="s">
        <v>16</v>
      </c>
      <c r="F2024" t="s">
        <v>22</v>
      </c>
      <c r="G2024">
        <v>55</v>
      </c>
      <c r="H2024">
        <v>7.1</v>
      </c>
      <c r="I2024">
        <v>8.3000000000000007</v>
      </c>
      <c r="J2024">
        <v>1</v>
      </c>
      <c r="K2024" t="s">
        <v>35</v>
      </c>
      <c r="L2024">
        <v>10</v>
      </c>
      <c r="M2024">
        <v>7.9</v>
      </c>
      <c r="N2024">
        <v>4.2</v>
      </c>
    </row>
    <row r="2025" spans="1:14" x14ac:dyDescent="0.35">
      <c r="A2025">
        <v>2024</v>
      </c>
      <c r="B2025">
        <v>54</v>
      </c>
      <c r="C2025" t="s">
        <v>14</v>
      </c>
      <c r="D2025" t="s">
        <v>36</v>
      </c>
      <c r="E2025" t="s">
        <v>21</v>
      </c>
      <c r="F2025" t="s">
        <v>22</v>
      </c>
      <c r="G2025">
        <v>34</v>
      </c>
      <c r="H2025">
        <v>4.9000000000000004</v>
      </c>
      <c r="I2025">
        <v>7.4</v>
      </c>
      <c r="J2025">
        <v>0</v>
      </c>
      <c r="K2025" t="s">
        <v>23</v>
      </c>
      <c r="L2025">
        <v>7</v>
      </c>
      <c r="M2025">
        <v>4</v>
      </c>
      <c r="N2025">
        <v>5.2</v>
      </c>
    </row>
    <row r="2026" spans="1:14" x14ac:dyDescent="0.35">
      <c r="A2026">
        <v>2025</v>
      </c>
      <c r="B2026">
        <v>23</v>
      </c>
      <c r="C2026" t="s">
        <v>14</v>
      </c>
      <c r="D2026" t="s">
        <v>24</v>
      </c>
      <c r="E2026" t="s">
        <v>27</v>
      </c>
      <c r="F2026" t="s">
        <v>22</v>
      </c>
      <c r="G2026">
        <v>30</v>
      </c>
      <c r="H2026">
        <v>6.2</v>
      </c>
      <c r="I2026">
        <v>9.6999999999999993</v>
      </c>
      <c r="J2026">
        <v>0</v>
      </c>
      <c r="K2026" t="s">
        <v>23</v>
      </c>
      <c r="L2026">
        <v>4.7</v>
      </c>
      <c r="M2026">
        <v>3.4</v>
      </c>
      <c r="N2026">
        <v>7.5</v>
      </c>
    </row>
    <row r="2027" spans="1:14" x14ac:dyDescent="0.35">
      <c r="A2027">
        <v>2026</v>
      </c>
      <c r="B2027">
        <v>55</v>
      </c>
      <c r="C2027" t="s">
        <v>14</v>
      </c>
      <c r="D2027" t="s">
        <v>33</v>
      </c>
      <c r="E2027" t="s">
        <v>38</v>
      </c>
      <c r="F2027" t="s">
        <v>39</v>
      </c>
      <c r="G2027">
        <v>46</v>
      </c>
      <c r="H2027">
        <v>5.2</v>
      </c>
      <c r="I2027">
        <v>6.7</v>
      </c>
      <c r="J2027">
        <v>1</v>
      </c>
      <c r="K2027" t="s">
        <v>28</v>
      </c>
      <c r="L2027">
        <v>6.6</v>
      </c>
      <c r="M2027">
        <v>6.1</v>
      </c>
      <c r="N2027">
        <v>5.0999999999999996</v>
      </c>
    </row>
    <row r="2028" spans="1:14" x14ac:dyDescent="0.35">
      <c r="A2028">
        <v>2027</v>
      </c>
      <c r="B2028">
        <v>47</v>
      </c>
      <c r="C2028" t="s">
        <v>14</v>
      </c>
      <c r="D2028" t="s">
        <v>33</v>
      </c>
      <c r="E2028" t="s">
        <v>31</v>
      </c>
      <c r="F2028" t="s">
        <v>22</v>
      </c>
      <c r="G2028">
        <v>59</v>
      </c>
      <c r="H2028">
        <v>5.9</v>
      </c>
      <c r="I2028">
        <v>6.4</v>
      </c>
      <c r="J2028">
        <v>1</v>
      </c>
      <c r="K2028" t="s">
        <v>35</v>
      </c>
      <c r="L2028">
        <v>10</v>
      </c>
      <c r="M2028">
        <v>5.3</v>
      </c>
      <c r="N2028">
        <v>3.2</v>
      </c>
    </row>
    <row r="2029" spans="1:14" x14ac:dyDescent="0.35">
      <c r="A2029">
        <v>2028</v>
      </c>
      <c r="B2029">
        <v>32</v>
      </c>
      <c r="C2029" t="s">
        <v>19</v>
      </c>
      <c r="D2029" t="s">
        <v>26</v>
      </c>
      <c r="E2029" t="s">
        <v>38</v>
      </c>
      <c r="F2029" t="s">
        <v>22</v>
      </c>
      <c r="G2029">
        <v>54</v>
      </c>
      <c r="H2029">
        <v>4.5</v>
      </c>
      <c r="I2029">
        <v>4.8</v>
      </c>
      <c r="J2029">
        <v>1</v>
      </c>
      <c r="K2029" t="s">
        <v>35</v>
      </c>
      <c r="L2029">
        <v>9.4</v>
      </c>
      <c r="M2029">
        <v>5</v>
      </c>
      <c r="N2029">
        <v>2.7</v>
      </c>
    </row>
    <row r="2030" spans="1:14" x14ac:dyDescent="0.35">
      <c r="A2030">
        <v>2029</v>
      </c>
      <c r="B2030">
        <v>42</v>
      </c>
      <c r="C2030" t="s">
        <v>14</v>
      </c>
      <c r="D2030" t="s">
        <v>15</v>
      </c>
      <c r="E2030" t="s">
        <v>31</v>
      </c>
      <c r="F2030" t="s">
        <v>22</v>
      </c>
      <c r="G2030">
        <v>46</v>
      </c>
      <c r="H2030">
        <v>5.8</v>
      </c>
      <c r="I2030">
        <v>7.6</v>
      </c>
      <c r="J2030">
        <v>0</v>
      </c>
      <c r="K2030" t="s">
        <v>23</v>
      </c>
      <c r="L2030">
        <v>8.9</v>
      </c>
      <c r="M2030">
        <v>3.9</v>
      </c>
      <c r="N2030">
        <v>4.3</v>
      </c>
    </row>
    <row r="2031" spans="1:14" x14ac:dyDescent="0.35">
      <c r="A2031">
        <v>2030</v>
      </c>
      <c r="B2031">
        <v>38</v>
      </c>
      <c r="C2031" t="s">
        <v>19</v>
      </c>
      <c r="D2031" t="s">
        <v>33</v>
      </c>
      <c r="E2031" t="s">
        <v>21</v>
      </c>
      <c r="F2031" t="s">
        <v>17</v>
      </c>
      <c r="G2031">
        <v>41</v>
      </c>
      <c r="H2031">
        <v>8.6</v>
      </c>
      <c r="I2031">
        <v>7.4</v>
      </c>
      <c r="J2031">
        <v>0</v>
      </c>
      <c r="K2031" t="s">
        <v>23</v>
      </c>
      <c r="L2031">
        <v>7.6</v>
      </c>
      <c r="M2031">
        <v>3.8</v>
      </c>
      <c r="N2031">
        <v>4.9000000000000004</v>
      </c>
    </row>
    <row r="2032" spans="1:14" x14ac:dyDescent="0.35">
      <c r="A2032">
        <v>2031</v>
      </c>
      <c r="B2032">
        <v>61</v>
      </c>
      <c r="C2032" t="s">
        <v>14</v>
      </c>
      <c r="D2032" t="s">
        <v>15</v>
      </c>
      <c r="E2032" t="s">
        <v>27</v>
      </c>
      <c r="F2032" t="s">
        <v>22</v>
      </c>
      <c r="G2032">
        <v>51</v>
      </c>
      <c r="H2032">
        <v>5.4</v>
      </c>
      <c r="I2032">
        <v>6.6</v>
      </c>
      <c r="J2032">
        <v>0</v>
      </c>
      <c r="K2032" t="s">
        <v>23</v>
      </c>
      <c r="L2032">
        <v>8</v>
      </c>
      <c r="M2032">
        <v>3.8</v>
      </c>
      <c r="N2032">
        <v>4.3</v>
      </c>
    </row>
    <row r="2033" spans="1:14" x14ac:dyDescent="0.35">
      <c r="A2033">
        <v>2032</v>
      </c>
      <c r="B2033">
        <v>56</v>
      </c>
      <c r="C2033" t="s">
        <v>19</v>
      </c>
      <c r="D2033" t="s">
        <v>20</v>
      </c>
      <c r="E2033" t="s">
        <v>27</v>
      </c>
      <c r="F2033" t="s">
        <v>17</v>
      </c>
      <c r="G2033">
        <v>37</v>
      </c>
      <c r="H2033">
        <v>5.2</v>
      </c>
      <c r="I2033">
        <v>7.6</v>
      </c>
      <c r="J2033">
        <v>1</v>
      </c>
      <c r="K2033" t="s">
        <v>18</v>
      </c>
      <c r="L2033">
        <v>6.9</v>
      </c>
      <c r="M2033">
        <v>2.2000000000000002</v>
      </c>
      <c r="N2033">
        <v>5.3</v>
      </c>
    </row>
    <row r="2034" spans="1:14" x14ac:dyDescent="0.35">
      <c r="A2034">
        <v>2033</v>
      </c>
      <c r="B2034">
        <v>58</v>
      </c>
      <c r="C2034" t="s">
        <v>14</v>
      </c>
      <c r="D2034" t="s">
        <v>32</v>
      </c>
      <c r="E2034" t="s">
        <v>27</v>
      </c>
      <c r="F2034" t="s">
        <v>39</v>
      </c>
      <c r="G2034">
        <v>48</v>
      </c>
      <c r="H2034">
        <v>5.3</v>
      </c>
      <c r="I2034">
        <v>6.6</v>
      </c>
      <c r="J2034">
        <v>1</v>
      </c>
      <c r="K2034" t="s">
        <v>18</v>
      </c>
      <c r="L2034">
        <v>8.9</v>
      </c>
      <c r="M2034">
        <v>2.5</v>
      </c>
      <c r="N2034">
        <v>3.9</v>
      </c>
    </row>
    <row r="2035" spans="1:14" x14ac:dyDescent="0.35">
      <c r="A2035">
        <v>2034</v>
      </c>
      <c r="B2035">
        <v>43</v>
      </c>
      <c r="C2035" t="s">
        <v>14</v>
      </c>
      <c r="D2035" t="s">
        <v>36</v>
      </c>
      <c r="E2035" t="s">
        <v>16</v>
      </c>
      <c r="F2035" t="s">
        <v>39</v>
      </c>
      <c r="G2035">
        <v>49</v>
      </c>
      <c r="H2035">
        <v>5.9</v>
      </c>
      <c r="I2035">
        <v>7.5</v>
      </c>
      <c r="J2035">
        <v>0</v>
      </c>
      <c r="K2035" t="s">
        <v>23</v>
      </c>
      <c r="L2035">
        <v>9.5</v>
      </c>
      <c r="M2035">
        <v>4.9000000000000004</v>
      </c>
      <c r="N2035">
        <v>4</v>
      </c>
    </row>
    <row r="2036" spans="1:14" x14ac:dyDescent="0.35">
      <c r="A2036">
        <v>2035</v>
      </c>
      <c r="B2036">
        <v>35</v>
      </c>
      <c r="C2036" t="s">
        <v>14</v>
      </c>
      <c r="D2036" t="s">
        <v>24</v>
      </c>
      <c r="E2036" t="s">
        <v>21</v>
      </c>
      <c r="F2036" t="s">
        <v>22</v>
      </c>
      <c r="G2036">
        <v>53</v>
      </c>
      <c r="H2036">
        <v>8.9</v>
      </c>
      <c r="I2036">
        <v>5.9</v>
      </c>
      <c r="J2036">
        <v>0</v>
      </c>
      <c r="K2036" t="s">
        <v>23</v>
      </c>
      <c r="L2036">
        <v>10</v>
      </c>
      <c r="M2036">
        <v>3.7</v>
      </c>
      <c r="N2036">
        <v>2.9</v>
      </c>
    </row>
    <row r="2037" spans="1:14" x14ac:dyDescent="0.35">
      <c r="A2037">
        <v>2036</v>
      </c>
      <c r="B2037">
        <v>52</v>
      </c>
      <c r="C2037" t="s">
        <v>14</v>
      </c>
      <c r="D2037" t="s">
        <v>34</v>
      </c>
      <c r="E2037" t="s">
        <v>31</v>
      </c>
      <c r="F2037" t="s">
        <v>22</v>
      </c>
      <c r="G2037">
        <v>67</v>
      </c>
      <c r="H2037">
        <v>8.3000000000000007</v>
      </c>
      <c r="I2037">
        <v>5.3</v>
      </c>
      <c r="J2037">
        <v>1</v>
      </c>
      <c r="K2037" t="s">
        <v>35</v>
      </c>
      <c r="L2037">
        <v>10</v>
      </c>
      <c r="M2037">
        <v>6.1</v>
      </c>
      <c r="N2037">
        <v>2.7</v>
      </c>
    </row>
    <row r="2038" spans="1:14" x14ac:dyDescent="0.35">
      <c r="A2038">
        <v>2037</v>
      </c>
      <c r="B2038">
        <v>31</v>
      </c>
      <c r="C2038" t="s">
        <v>14</v>
      </c>
      <c r="D2038" t="s">
        <v>15</v>
      </c>
      <c r="E2038" t="s">
        <v>27</v>
      </c>
      <c r="F2038" t="s">
        <v>22</v>
      </c>
      <c r="G2038">
        <v>48</v>
      </c>
      <c r="H2038">
        <v>6</v>
      </c>
      <c r="I2038">
        <v>7.7</v>
      </c>
      <c r="J2038">
        <v>1</v>
      </c>
      <c r="K2038" t="s">
        <v>41</v>
      </c>
      <c r="L2038">
        <v>6.9</v>
      </c>
      <c r="M2038">
        <v>4</v>
      </c>
      <c r="N2038">
        <v>5.4</v>
      </c>
    </row>
    <row r="2039" spans="1:14" x14ac:dyDescent="0.35">
      <c r="A2039">
        <v>2038</v>
      </c>
      <c r="B2039">
        <v>53</v>
      </c>
      <c r="C2039" t="s">
        <v>19</v>
      </c>
      <c r="D2039" t="s">
        <v>26</v>
      </c>
      <c r="E2039" t="s">
        <v>21</v>
      </c>
      <c r="F2039" t="s">
        <v>22</v>
      </c>
      <c r="G2039">
        <v>40</v>
      </c>
      <c r="H2039">
        <v>5.2</v>
      </c>
      <c r="I2039">
        <v>7.4</v>
      </c>
      <c r="J2039">
        <v>1</v>
      </c>
      <c r="K2039" t="s">
        <v>35</v>
      </c>
      <c r="L2039">
        <v>6.5</v>
      </c>
      <c r="M2039">
        <v>2.2999999999999998</v>
      </c>
      <c r="N2039">
        <v>5.4</v>
      </c>
    </row>
    <row r="2040" spans="1:14" x14ac:dyDescent="0.35">
      <c r="A2040">
        <v>2039</v>
      </c>
      <c r="B2040">
        <v>26</v>
      </c>
      <c r="C2040" t="s">
        <v>19</v>
      </c>
      <c r="D2040" t="s">
        <v>33</v>
      </c>
      <c r="E2040" t="s">
        <v>38</v>
      </c>
      <c r="F2040" t="s">
        <v>22</v>
      </c>
      <c r="G2040">
        <v>44</v>
      </c>
      <c r="H2040">
        <v>3.6</v>
      </c>
      <c r="I2040">
        <v>4.4000000000000004</v>
      </c>
      <c r="J2040">
        <v>1</v>
      </c>
      <c r="K2040" t="s">
        <v>35</v>
      </c>
      <c r="L2040">
        <v>8.8000000000000007</v>
      </c>
      <c r="M2040">
        <v>6.8</v>
      </c>
      <c r="N2040">
        <v>2.8</v>
      </c>
    </row>
    <row r="2041" spans="1:14" x14ac:dyDescent="0.35">
      <c r="A2041">
        <v>2040</v>
      </c>
      <c r="B2041">
        <v>30</v>
      </c>
      <c r="C2041" t="s">
        <v>19</v>
      </c>
      <c r="D2041" t="s">
        <v>30</v>
      </c>
      <c r="E2041" t="s">
        <v>31</v>
      </c>
      <c r="F2041" t="s">
        <v>17</v>
      </c>
      <c r="G2041">
        <v>30</v>
      </c>
      <c r="H2041">
        <v>4.8</v>
      </c>
      <c r="I2041">
        <v>7.7</v>
      </c>
      <c r="J2041">
        <v>0</v>
      </c>
      <c r="K2041" t="s">
        <v>23</v>
      </c>
      <c r="L2041">
        <v>5.4</v>
      </c>
      <c r="M2041">
        <v>3.3</v>
      </c>
      <c r="N2041">
        <v>6.2</v>
      </c>
    </row>
    <row r="2042" spans="1:14" x14ac:dyDescent="0.35">
      <c r="A2042">
        <v>2041</v>
      </c>
      <c r="B2042">
        <v>50</v>
      </c>
      <c r="C2042" t="s">
        <v>19</v>
      </c>
      <c r="D2042" t="s">
        <v>33</v>
      </c>
      <c r="E2042" t="s">
        <v>16</v>
      </c>
      <c r="F2042" t="s">
        <v>22</v>
      </c>
      <c r="G2042">
        <v>39</v>
      </c>
      <c r="H2042">
        <v>3.2</v>
      </c>
      <c r="I2042">
        <v>4.5</v>
      </c>
      <c r="J2042">
        <v>1</v>
      </c>
      <c r="K2042" t="s">
        <v>18</v>
      </c>
      <c r="L2042">
        <v>7.7</v>
      </c>
      <c r="M2042">
        <v>5.2</v>
      </c>
      <c r="N2042">
        <v>3.4</v>
      </c>
    </row>
    <row r="2043" spans="1:14" x14ac:dyDescent="0.35">
      <c r="A2043">
        <v>2042</v>
      </c>
      <c r="B2043">
        <v>48</v>
      </c>
      <c r="C2043" t="s">
        <v>14</v>
      </c>
      <c r="D2043" t="s">
        <v>37</v>
      </c>
      <c r="E2043" t="s">
        <v>25</v>
      </c>
      <c r="F2043" t="s">
        <v>39</v>
      </c>
      <c r="G2043">
        <v>41</v>
      </c>
      <c r="H2043">
        <v>7.3</v>
      </c>
      <c r="I2043">
        <v>9.4</v>
      </c>
      <c r="J2043">
        <v>0</v>
      </c>
      <c r="K2043" t="s">
        <v>23</v>
      </c>
      <c r="L2043">
        <v>5.2</v>
      </c>
      <c r="M2043">
        <v>5.7</v>
      </c>
      <c r="N2043">
        <v>7.1</v>
      </c>
    </row>
    <row r="2044" spans="1:14" x14ac:dyDescent="0.35">
      <c r="A2044">
        <v>2043</v>
      </c>
      <c r="B2044">
        <v>32</v>
      </c>
      <c r="C2044" t="s">
        <v>14</v>
      </c>
      <c r="D2044" t="s">
        <v>36</v>
      </c>
      <c r="E2044" t="s">
        <v>31</v>
      </c>
      <c r="F2044" t="s">
        <v>39</v>
      </c>
      <c r="G2044">
        <v>40</v>
      </c>
      <c r="H2044">
        <v>8.1999999999999993</v>
      </c>
      <c r="I2044">
        <v>8.1999999999999993</v>
      </c>
      <c r="J2044">
        <v>0</v>
      </c>
      <c r="K2044" t="s">
        <v>23</v>
      </c>
      <c r="L2044">
        <v>9.4</v>
      </c>
      <c r="M2044">
        <v>5.0999999999999996</v>
      </c>
      <c r="N2044">
        <v>4.4000000000000004</v>
      </c>
    </row>
    <row r="2045" spans="1:14" x14ac:dyDescent="0.35">
      <c r="A2045">
        <v>2044</v>
      </c>
      <c r="B2045">
        <v>50</v>
      </c>
      <c r="C2045" t="s">
        <v>40</v>
      </c>
      <c r="D2045" t="s">
        <v>37</v>
      </c>
      <c r="E2045" t="s">
        <v>38</v>
      </c>
      <c r="F2045" t="s">
        <v>22</v>
      </c>
      <c r="G2045">
        <v>46</v>
      </c>
      <c r="H2045">
        <v>5.6</v>
      </c>
      <c r="I2045">
        <v>7.4</v>
      </c>
      <c r="J2045">
        <v>0</v>
      </c>
      <c r="K2045" t="s">
        <v>23</v>
      </c>
      <c r="L2045">
        <v>10</v>
      </c>
      <c r="M2045">
        <v>5.4</v>
      </c>
      <c r="N2045">
        <v>3.7</v>
      </c>
    </row>
    <row r="2046" spans="1:14" x14ac:dyDescent="0.35">
      <c r="A2046">
        <v>2045</v>
      </c>
      <c r="B2046">
        <v>21</v>
      </c>
      <c r="C2046" t="s">
        <v>19</v>
      </c>
      <c r="D2046" t="s">
        <v>33</v>
      </c>
      <c r="E2046" t="s">
        <v>31</v>
      </c>
      <c r="F2046" t="s">
        <v>39</v>
      </c>
      <c r="G2046">
        <v>38</v>
      </c>
      <c r="H2046">
        <v>6.8</v>
      </c>
      <c r="I2046">
        <v>9.9</v>
      </c>
      <c r="J2046">
        <v>0</v>
      </c>
      <c r="K2046" t="s">
        <v>23</v>
      </c>
      <c r="L2046">
        <v>4.5</v>
      </c>
      <c r="M2046">
        <v>5.2</v>
      </c>
      <c r="N2046">
        <v>7.7</v>
      </c>
    </row>
    <row r="2047" spans="1:14" x14ac:dyDescent="0.35">
      <c r="A2047">
        <v>2046</v>
      </c>
      <c r="B2047">
        <v>58</v>
      </c>
      <c r="C2047" t="s">
        <v>19</v>
      </c>
      <c r="D2047" t="s">
        <v>30</v>
      </c>
      <c r="E2047" t="s">
        <v>31</v>
      </c>
      <c r="F2047" t="s">
        <v>17</v>
      </c>
      <c r="G2047">
        <v>53</v>
      </c>
      <c r="H2047">
        <v>4.5999999999999996</v>
      </c>
      <c r="I2047">
        <v>5</v>
      </c>
      <c r="J2047">
        <v>1</v>
      </c>
      <c r="K2047" t="s">
        <v>18</v>
      </c>
      <c r="L2047">
        <v>9.1</v>
      </c>
      <c r="M2047">
        <v>4.7</v>
      </c>
      <c r="N2047">
        <v>3</v>
      </c>
    </row>
    <row r="2048" spans="1:14" x14ac:dyDescent="0.35">
      <c r="A2048">
        <v>2047</v>
      </c>
      <c r="B2048">
        <v>34</v>
      </c>
      <c r="C2048" t="s">
        <v>19</v>
      </c>
      <c r="D2048" t="s">
        <v>37</v>
      </c>
      <c r="E2048" t="s">
        <v>25</v>
      </c>
      <c r="F2048" t="s">
        <v>22</v>
      </c>
      <c r="G2048">
        <v>45</v>
      </c>
      <c r="H2048">
        <v>3.3</v>
      </c>
      <c r="I2048">
        <v>3.9</v>
      </c>
      <c r="J2048">
        <v>1</v>
      </c>
      <c r="K2048" t="s">
        <v>18</v>
      </c>
      <c r="L2048">
        <v>8.5</v>
      </c>
      <c r="M2048">
        <v>6.1</v>
      </c>
      <c r="N2048">
        <v>2.7</v>
      </c>
    </row>
    <row r="2049" spans="1:14" x14ac:dyDescent="0.35">
      <c r="A2049">
        <v>2048</v>
      </c>
      <c r="B2049">
        <v>30</v>
      </c>
      <c r="C2049" t="s">
        <v>14</v>
      </c>
      <c r="D2049" t="s">
        <v>24</v>
      </c>
      <c r="E2049" t="s">
        <v>27</v>
      </c>
      <c r="F2049" t="s">
        <v>22</v>
      </c>
      <c r="G2049">
        <v>44</v>
      </c>
      <c r="H2049">
        <v>6.3</v>
      </c>
      <c r="I2049">
        <v>8.5</v>
      </c>
      <c r="J2049">
        <v>0</v>
      </c>
      <c r="K2049" t="s">
        <v>23</v>
      </c>
      <c r="L2049">
        <v>6.2</v>
      </c>
      <c r="M2049">
        <v>4</v>
      </c>
      <c r="N2049">
        <v>6.2</v>
      </c>
    </row>
    <row r="2050" spans="1:14" x14ac:dyDescent="0.35">
      <c r="A2050">
        <v>2049</v>
      </c>
      <c r="B2050">
        <v>53</v>
      </c>
      <c r="C2050" t="s">
        <v>14</v>
      </c>
      <c r="D2050" t="s">
        <v>37</v>
      </c>
      <c r="E2050" t="s">
        <v>38</v>
      </c>
      <c r="F2050" t="s">
        <v>22</v>
      </c>
      <c r="G2050">
        <v>42</v>
      </c>
      <c r="H2050">
        <v>6.8</v>
      </c>
      <c r="I2050">
        <v>9.5</v>
      </c>
      <c r="J2050">
        <v>1</v>
      </c>
      <c r="K2050" t="s">
        <v>28</v>
      </c>
      <c r="L2050">
        <v>7.6</v>
      </c>
      <c r="M2050">
        <v>4.7</v>
      </c>
      <c r="N2050">
        <v>5.9</v>
      </c>
    </row>
    <row r="2051" spans="1:14" x14ac:dyDescent="0.35">
      <c r="A2051">
        <v>2050</v>
      </c>
      <c r="B2051">
        <v>58</v>
      </c>
      <c r="C2051" t="s">
        <v>14</v>
      </c>
      <c r="D2051" t="s">
        <v>30</v>
      </c>
      <c r="E2051" t="s">
        <v>25</v>
      </c>
      <c r="F2051" t="s">
        <v>22</v>
      </c>
      <c r="G2051">
        <v>46</v>
      </c>
      <c r="H2051">
        <v>8.8000000000000007</v>
      </c>
      <c r="I2051">
        <v>6.8</v>
      </c>
      <c r="J2051">
        <v>0</v>
      </c>
      <c r="K2051" t="s">
        <v>23</v>
      </c>
      <c r="L2051">
        <v>8.1</v>
      </c>
      <c r="M2051">
        <v>4.9000000000000004</v>
      </c>
      <c r="N2051">
        <v>4.3</v>
      </c>
    </row>
    <row r="2052" spans="1:14" x14ac:dyDescent="0.35">
      <c r="A2052">
        <v>2051</v>
      </c>
      <c r="B2052">
        <v>23</v>
      </c>
      <c r="C2052" t="s">
        <v>14</v>
      </c>
      <c r="D2052" t="s">
        <v>37</v>
      </c>
      <c r="E2052" t="s">
        <v>31</v>
      </c>
      <c r="F2052" t="s">
        <v>17</v>
      </c>
      <c r="G2052">
        <v>51</v>
      </c>
      <c r="H2052">
        <v>9</v>
      </c>
      <c r="I2052">
        <v>5.9</v>
      </c>
      <c r="J2052">
        <v>0</v>
      </c>
      <c r="K2052" t="s">
        <v>23</v>
      </c>
      <c r="L2052">
        <v>10</v>
      </c>
      <c r="M2052">
        <v>4.9000000000000004</v>
      </c>
      <c r="N2052">
        <v>3</v>
      </c>
    </row>
    <row r="2053" spans="1:14" x14ac:dyDescent="0.35">
      <c r="A2053">
        <v>2052</v>
      </c>
      <c r="B2053">
        <v>30</v>
      </c>
      <c r="C2053" t="s">
        <v>14</v>
      </c>
      <c r="D2053" t="s">
        <v>15</v>
      </c>
      <c r="E2053" t="s">
        <v>38</v>
      </c>
      <c r="F2053" t="s">
        <v>22</v>
      </c>
      <c r="G2053">
        <v>38</v>
      </c>
      <c r="H2053">
        <v>5.8</v>
      </c>
      <c r="I2053">
        <v>8.4</v>
      </c>
      <c r="J2053">
        <v>1</v>
      </c>
      <c r="K2053" t="s">
        <v>18</v>
      </c>
      <c r="L2053">
        <v>6.4</v>
      </c>
      <c r="M2053">
        <v>3.5</v>
      </c>
      <c r="N2053">
        <v>6</v>
      </c>
    </row>
    <row r="2054" spans="1:14" x14ac:dyDescent="0.35">
      <c r="A2054">
        <v>2053</v>
      </c>
      <c r="B2054">
        <v>48</v>
      </c>
      <c r="C2054" t="s">
        <v>14</v>
      </c>
      <c r="D2054" t="s">
        <v>20</v>
      </c>
      <c r="E2054" t="s">
        <v>16</v>
      </c>
      <c r="F2054" t="s">
        <v>17</v>
      </c>
      <c r="G2054">
        <v>39</v>
      </c>
      <c r="H2054">
        <v>7.6</v>
      </c>
      <c r="I2054">
        <v>9.1999999999999993</v>
      </c>
      <c r="J2054">
        <v>0</v>
      </c>
      <c r="K2054" t="s">
        <v>23</v>
      </c>
      <c r="L2054">
        <v>3</v>
      </c>
      <c r="M2054">
        <v>2.2000000000000002</v>
      </c>
      <c r="N2054">
        <v>8.1</v>
      </c>
    </row>
    <row r="2055" spans="1:14" x14ac:dyDescent="0.35">
      <c r="A2055">
        <v>2054</v>
      </c>
      <c r="B2055">
        <v>21</v>
      </c>
      <c r="C2055" t="s">
        <v>19</v>
      </c>
      <c r="D2055" t="s">
        <v>34</v>
      </c>
      <c r="E2055" t="s">
        <v>31</v>
      </c>
      <c r="F2055" t="s">
        <v>22</v>
      </c>
      <c r="G2055">
        <v>42</v>
      </c>
      <c r="H2055">
        <v>6.7</v>
      </c>
      <c r="I2055">
        <v>9.3000000000000007</v>
      </c>
      <c r="J2055">
        <v>0</v>
      </c>
      <c r="K2055" t="s">
        <v>23</v>
      </c>
      <c r="L2055">
        <v>8</v>
      </c>
      <c r="M2055">
        <v>3.1</v>
      </c>
      <c r="N2055">
        <v>5.6</v>
      </c>
    </row>
    <row r="2056" spans="1:14" x14ac:dyDescent="0.35">
      <c r="A2056">
        <v>2055</v>
      </c>
      <c r="B2056">
        <v>35</v>
      </c>
      <c r="C2056" t="s">
        <v>19</v>
      </c>
      <c r="D2056" t="s">
        <v>33</v>
      </c>
      <c r="E2056" t="s">
        <v>16</v>
      </c>
      <c r="F2056" t="s">
        <v>22</v>
      </c>
      <c r="G2056">
        <v>34</v>
      </c>
      <c r="H2056">
        <v>6.2</v>
      </c>
      <c r="I2056">
        <v>9.4</v>
      </c>
      <c r="J2056">
        <v>0</v>
      </c>
      <c r="K2056" t="s">
        <v>23</v>
      </c>
      <c r="L2056">
        <v>6.6</v>
      </c>
      <c r="M2056">
        <v>3.7</v>
      </c>
      <c r="N2056">
        <v>6.4</v>
      </c>
    </row>
    <row r="2057" spans="1:14" x14ac:dyDescent="0.35">
      <c r="A2057">
        <v>2056</v>
      </c>
      <c r="B2057">
        <v>58</v>
      </c>
      <c r="C2057" t="s">
        <v>19</v>
      </c>
      <c r="D2057" t="s">
        <v>15</v>
      </c>
      <c r="E2057" t="s">
        <v>21</v>
      </c>
      <c r="F2057" t="s">
        <v>22</v>
      </c>
      <c r="G2057">
        <v>38</v>
      </c>
      <c r="H2057">
        <v>6.1</v>
      </c>
      <c r="I2057">
        <v>8.9</v>
      </c>
      <c r="J2057">
        <v>1</v>
      </c>
      <c r="K2057" t="s">
        <v>28</v>
      </c>
      <c r="L2057">
        <v>5.7</v>
      </c>
      <c r="M2057">
        <v>3.6</v>
      </c>
      <c r="N2057">
        <v>6.6</v>
      </c>
    </row>
    <row r="2058" spans="1:14" x14ac:dyDescent="0.35">
      <c r="A2058">
        <v>2057</v>
      </c>
      <c r="B2058">
        <v>32</v>
      </c>
      <c r="C2058" t="s">
        <v>19</v>
      </c>
      <c r="D2058" t="s">
        <v>34</v>
      </c>
      <c r="E2058" t="s">
        <v>16</v>
      </c>
      <c r="F2058" t="s">
        <v>22</v>
      </c>
      <c r="G2058">
        <v>41</v>
      </c>
      <c r="H2058">
        <v>6</v>
      </c>
      <c r="I2058">
        <v>8.4</v>
      </c>
      <c r="J2058">
        <v>1</v>
      </c>
      <c r="K2058" t="s">
        <v>18</v>
      </c>
      <c r="L2058">
        <v>6.7</v>
      </c>
      <c r="M2058">
        <v>4.7</v>
      </c>
      <c r="N2058">
        <v>5.8</v>
      </c>
    </row>
    <row r="2059" spans="1:14" x14ac:dyDescent="0.35">
      <c r="A2059">
        <v>2058</v>
      </c>
      <c r="B2059">
        <v>56</v>
      </c>
      <c r="C2059" t="s">
        <v>14</v>
      </c>
      <c r="D2059" t="s">
        <v>20</v>
      </c>
      <c r="E2059" t="s">
        <v>31</v>
      </c>
      <c r="F2059" t="s">
        <v>22</v>
      </c>
      <c r="G2059">
        <v>51</v>
      </c>
      <c r="H2059">
        <v>6</v>
      </c>
      <c r="I2059">
        <v>7.5</v>
      </c>
      <c r="J2059">
        <v>1</v>
      </c>
      <c r="K2059" t="s">
        <v>18</v>
      </c>
      <c r="L2059">
        <v>9.1999999999999993</v>
      </c>
      <c r="M2059">
        <v>5</v>
      </c>
      <c r="N2059">
        <v>4.0999999999999996</v>
      </c>
    </row>
    <row r="2060" spans="1:14" x14ac:dyDescent="0.35">
      <c r="A2060">
        <v>2059</v>
      </c>
      <c r="B2060">
        <v>36</v>
      </c>
      <c r="C2060" t="s">
        <v>14</v>
      </c>
      <c r="D2060" t="s">
        <v>15</v>
      </c>
      <c r="E2060" t="s">
        <v>25</v>
      </c>
      <c r="F2060" t="s">
        <v>22</v>
      </c>
      <c r="G2060">
        <v>47</v>
      </c>
      <c r="H2060">
        <v>8.6999999999999993</v>
      </c>
      <c r="I2060">
        <v>6.8</v>
      </c>
      <c r="J2060">
        <v>0</v>
      </c>
      <c r="K2060" t="s">
        <v>23</v>
      </c>
      <c r="L2060">
        <v>7.1</v>
      </c>
      <c r="M2060">
        <v>5.7</v>
      </c>
      <c r="N2060">
        <v>4.8</v>
      </c>
    </row>
    <row r="2061" spans="1:14" x14ac:dyDescent="0.35">
      <c r="A2061">
        <v>2060</v>
      </c>
      <c r="B2061">
        <v>40</v>
      </c>
      <c r="C2061" t="s">
        <v>19</v>
      </c>
      <c r="D2061" t="s">
        <v>26</v>
      </c>
      <c r="E2061" t="s">
        <v>31</v>
      </c>
      <c r="F2061" t="s">
        <v>39</v>
      </c>
      <c r="G2061">
        <v>46</v>
      </c>
      <c r="H2061">
        <v>6.5</v>
      </c>
      <c r="I2061">
        <v>8.6999999999999993</v>
      </c>
      <c r="J2061">
        <v>0</v>
      </c>
      <c r="K2061" t="s">
        <v>23</v>
      </c>
      <c r="L2061">
        <v>10</v>
      </c>
      <c r="M2061">
        <v>6.6</v>
      </c>
      <c r="N2061">
        <v>4.3</v>
      </c>
    </row>
    <row r="2062" spans="1:14" x14ac:dyDescent="0.35">
      <c r="A2062">
        <v>2061</v>
      </c>
      <c r="B2062">
        <v>63</v>
      </c>
      <c r="C2062" t="s">
        <v>14</v>
      </c>
      <c r="D2062" t="s">
        <v>15</v>
      </c>
      <c r="E2062" t="s">
        <v>31</v>
      </c>
      <c r="F2062" t="s">
        <v>17</v>
      </c>
      <c r="G2062">
        <v>51</v>
      </c>
      <c r="H2062">
        <v>8.8000000000000007</v>
      </c>
      <c r="I2062">
        <v>6.2</v>
      </c>
      <c r="J2062">
        <v>0</v>
      </c>
      <c r="K2062" t="s">
        <v>23</v>
      </c>
      <c r="L2062">
        <v>7.8</v>
      </c>
      <c r="M2062">
        <v>6.2</v>
      </c>
      <c r="N2062">
        <v>4.2</v>
      </c>
    </row>
    <row r="2063" spans="1:14" x14ac:dyDescent="0.35">
      <c r="A2063">
        <v>2062</v>
      </c>
      <c r="B2063">
        <v>38</v>
      </c>
      <c r="C2063" t="s">
        <v>14</v>
      </c>
      <c r="D2063" t="s">
        <v>24</v>
      </c>
      <c r="E2063" t="s">
        <v>21</v>
      </c>
      <c r="F2063" t="s">
        <v>22</v>
      </c>
      <c r="G2063">
        <v>43</v>
      </c>
      <c r="H2063">
        <v>4.9000000000000004</v>
      </c>
      <c r="I2063">
        <v>6.5</v>
      </c>
      <c r="J2063">
        <v>1</v>
      </c>
      <c r="K2063" t="s">
        <v>18</v>
      </c>
      <c r="L2063">
        <v>8.4</v>
      </c>
      <c r="M2063">
        <v>4.5999999999999996</v>
      </c>
      <c r="N2063">
        <v>4</v>
      </c>
    </row>
    <row r="2064" spans="1:14" x14ac:dyDescent="0.35">
      <c r="A2064">
        <v>2063</v>
      </c>
      <c r="B2064">
        <v>26</v>
      </c>
      <c r="C2064" t="s">
        <v>14</v>
      </c>
      <c r="D2064" t="s">
        <v>30</v>
      </c>
      <c r="E2064" t="s">
        <v>27</v>
      </c>
      <c r="F2064" t="s">
        <v>22</v>
      </c>
      <c r="G2064">
        <v>48</v>
      </c>
      <c r="H2064">
        <v>3</v>
      </c>
      <c r="I2064">
        <v>3.2</v>
      </c>
      <c r="J2064">
        <v>1</v>
      </c>
      <c r="K2064" t="s">
        <v>18</v>
      </c>
      <c r="L2064">
        <v>9.6</v>
      </c>
      <c r="M2064">
        <v>4.5999999999999996</v>
      </c>
      <c r="N2064">
        <v>1.8</v>
      </c>
    </row>
    <row r="2065" spans="1:14" x14ac:dyDescent="0.35">
      <c r="A2065">
        <v>2064</v>
      </c>
      <c r="B2065">
        <v>57</v>
      </c>
      <c r="C2065" t="s">
        <v>14</v>
      </c>
      <c r="D2065" t="s">
        <v>33</v>
      </c>
      <c r="E2065" t="s">
        <v>31</v>
      </c>
      <c r="F2065" t="s">
        <v>22</v>
      </c>
      <c r="G2065">
        <v>44</v>
      </c>
      <c r="H2065">
        <v>5.5</v>
      </c>
      <c r="I2065">
        <v>7.4</v>
      </c>
      <c r="J2065">
        <v>1</v>
      </c>
      <c r="K2065" t="s">
        <v>35</v>
      </c>
      <c r="L2065">
        <v>6.6</v>
      </c>
      <c r="M2065">
        <v>2.5</v>
      </c>
      <c r="N2065">
        <v>5.4</v>
      </c>
    </row>
    <row r="2066" spans="1:14" x14ac:dyDescent="0.35">
      <c r="A2066">
        <v>2065</v>
      </c>
      <c r="B2066">
        <v>27</v>
      </c>
      <c r="C2066" t="s">
        <v>19</v>
      </c>
      <c r="D2066" t="s">
        <v>36</v>
      </c>
      <c r="E2066" t="s">
        <v>21</v>
      </c>
      <c r="F2066" t="s">
        <v>22</v>
      </c>
      <c r="G2066">
        <v>47</v>
      </c>
      <c r="H2066">
        <v>4.9000000000000004</v>
      </c>
      <c r="I2066">
        <v>6.2</v>
      </c>
      <c r="J2066">
        <v>1</v>
      </c>
      <c r="K2066" t="s">
        <v>18</v>
      </c>
      <c r="L2066">
        <v>6.6</v>
      </c>
      <c r="M2066">
        <v>5.8</v>
      </c>
      <c r="N2066">
        <v>4.8</v>
      </c>
    </row>
    <row r="2067" spans="1:14" x14ac:dyDescent="0.35">
      <c r="A2067">
        <v>2066</v>
      </c>
      <c r="B2067">
        <v>32</v>
      </c>
      <c r="C2067" t="s">
        <v>14</v>
      </c>
      <c r="D2067" t="s">
        <v>34</v>
      </c>
      <c r="E2067" t="s">
        <v>25</v>
      </c>
      <c r="F2067" t="s">
        <v>17</v>
      </c>
      <c r="G2067">
        <v>40</v>
      </c>
      <c r="H2067">
        <v>4</v>
      </c>
      <c r="I2067">
        <v>5.4</v>
      </c>
      <c r="J2067">
        <v>1</v>
      </c>
      <c r="K2067" t="s">
        <v>28</v>
      </c>
      <c r="L2067">
        <v>6.1</v>
      </c>
      <c r="M2067">
        <v>2.6</v>
      </c>
      <c r="N2067">
        <v>4.7</v>
      </c>
    </row>
    <row r="2068" spans="1:14" x14ac:dyDescent="0.35">
      <c r="A2068">
        <v>2067</v>
      </c>
      <c r="B2068">
        <v>56</v>
      </c>
      <c r="C2068" t="s">
        <v>19</v>
      </c>
      <c r="D2068" t="s">
        <v>37</v>
      </c>
      <c r="E2068" t="s">
        <v>21</v>
      </c>
      <c r="F2068" t="s">
        <v>17</v>
      </c>
      <c r="G2068">
        <v>30</v>
      </c>
      <c r="H2068">
        <v>8.1999999999999993</v>
      </c>
      <c r="I2068">
        <v>9.3000000000000007</v>
      </c>
      <c r="J2068">
        <v>0</v>
      </c>
      <c r="K2068" t="s">
        <v>23</v>
      </c>
      <c r="L2068">
        <v>4.8</v>
      </c>
      <c r="M2068">
        <v>2.5</v>
      </c>
      <c r="N2068">
        <v>7.2</v>
      </c>
    </row>
    <row r="2069" spans="1:14" x14ac:dyDescent="0.35">
      <c r="A2069">
        <v>2068</v>
      </c>
      <c r="B2069">
        <v>21</v>
      </c>
      <c r="C2069" t="s">
        <v>19</v>
      </c>
      <c r="D2069" t="s">
        <v>33</v>
      </c>
      <c r="E2069" t="s">
        <v>21</v>
      </c>
      <c r="F2069" t="s">
        <v>17</v>
      </c>
      <c r="G2069">
        <v>43</v>
      </c>
      <c r="H2069">
        <v>4.2</v>
      </c>
      <c r="I2069">
        <v>5.5</v>
      </c>
      <c r="J2069">
        <v>1</v>
      </c>
      <c r="K2069" t="s">
        <v>35</v>
      </c>
      <c r="L2069">
        <v>7.5</v>
      </c>
      <c r="M2069">
        <v>4.8</v>
      </c>
      <c r="N2069">
        <v>4</v>
      </c>
    </row>
    <row r="2070" spans="1:14" x14ac:dyDescent="0.35">
      <c r="A2070">
        <v>2069</v>
      </c>
      <c r="B2070">
        <v>60</v>
      </c>
      <c r="C2070" t="s">
        <v>14</v>
      </c>
      <c r="D2070" t="s">
        <v>36</v>
      </c>
      <c r="E2070" t="s">
        <v>16</v>
      </c>
      <c r="F2070" t="s">
        <v>22</v>
      </c>
      <c r="G2070">
        <v>56</v>
      </c>
      <c r="H2070">
        <v>7.1</v>
      </c>
      <c r="I2070">
        <v>8.3000000000000007</v>
      </c>
      <c r="J2070">
        <v>0</v>
      </c>
      <c r="K2070" t="s">
        <v>23</v>
      </c>
      <c r="L2070">
        <v>10</v>
      </c>
      <c r="M2070">
        <v>5</v>
      </c>
      <c r="N2070">
        <v>4.0999999999999996</v>
      </c>
    </row>
    <row r="2071" spans="1:14" x14ac:dyDescent="0.35">
      <c r="A2071">
        <v>2070</v>
      </c>
      <c r="B2071">
        <v>30</v>
      </c>
      <c r="C2071" t="s">
        <v>14</v>
      </c>
      <c r="D2071" t="s">
        <v>20</v>
      </c>
      <c r="E2071" t="s">
        <v>27</v>
      </c>
      <c r="F2071" t="s">
        <v>39</v>
      </c>
      <c r="G2071">
        <v>52</v>
      </c>
      <c r="H2071">
        <v>9</v>
      </c>
      <c r="I2071">
        <v>5.8</v>
      </c>
      <c r="J2071">
        <v>0</v>
      </c>
      <c r="K2071" t="s">
        <v>23</v>
      </c>
      <c r="L2071">
        <v>8.4</v>
      </c>
      <c r="M2071">
        <v>6.5</v>
      </c>
      <c r="N2071">
        <v>3.7</v>
      </c>
    </row>
    <row r="2072" spans="1:14" x14ac:dyDescent="0.35">
      <c r="A2072">
        <v>2071</v>
      </c>
      <c r="B2072">
        <v>43</v>
      </c>
      <c r="C2072" t="s">
        <v>14</v>
      </c>
      <c r="D2072" t="s">
        <v>15</v>
      </c>
      <c r="E2072" t="s">
        <v>27</v>
      </c>
      <c r="F2072" t="s">
        <v>22</v>
      </c>
      <c r="G2072">
        <v>52</v>
      </c>
      <c r="H2072">
        <v>4.5</v>
      </c>
      <c r="I2072">
        <v>5</v>
      </c>
      <c r="J2072">
        <v>1</v>
      </c>
      <c r="K2072" t="s">
        <v>35</v>
      </c>
      <c r="L2072">
        <v>8.4</v>
      </c>
      <c r="M2072">
        <v>3.9</v>
      </c>
      <c r="N2072">
        <v>3.3</v>
      </c>
    </row>
    <row r="2073" spans="1:14" x14ac:dyDescent="0.35">
      <c r="A2073">
        <v>2072</v>
      </c>
      <c r="B2073">
        <v>25</v>
      </c>
      <c r="C2073" t="s">
        <v>14</v>
      </c>
      <c r="D2073" t="s">
        <v>36</v>
      </c>
      <c r="E2073" t="s">
        <v>38</v>
      </c>
      <c r="F2073" t="s">
        <v>39</v>
      </c>
      <c r="G2073">
        <v>54</v>
      </c>
      <c r="H2073">
        <v>5.9</v>
      </c>
      <c r="I2073">
        <v>6.9</v>
      </c>
      <c r="J2073">
        <v>0</v>
      </c>
      <c r="K2073" t="s">
        <v>23</v>
      </c>
      <c r="L2073">
        <v>10</v>
      </c>
      <c r="M2073">
        <v>5.4</v>
      </c>
      <c r="N2073">
        <v>3.4</v>
      </c>
    </row>
    <row r="2074" spans="1:14" x14ac:dyDescent="0.35">
      <c r="A2074">
        <v>2073</v>
      </c>
      <c r="B2074">
        <v>45</v>
      </c>
      <c r="C2074" t="s">
        <v>19</v>
      </c>
      <c r="D2074" t="s">
        <v>26</v>
      </c>
      <c r="E2074" t="s">
        <v>25</v>
      </c>
      <c r="F2074" t="s">
        <v>22</v>
      </c>
      <c r="G2074">
        <v>45</v>
      </c>
      <c r="H2074">
        <v>8.1999999999999993</v>
      </c>
      <c r="I2074">
        <v>7.7</v>
      </c>
      <c r="J2074">
        <v>0</v>
      </c>
      <c r="K2074" t="s">
        <v>23</v>
      </c>
      <c r="L2074">
        <v>5</v>
      </c>
      <c r="M2074">
        <v>1.4</v>
      </c>
      <c r="N2074">
        <v>6.3</v>
      </c>
    </row>
    <row r="2075" spans="1:14" x14ac:dyDescent="0.35">
      <c r="A2075">
        <v>2074</v>
      </c>
      <c r="B2075">
        <v>26</v>
      </c>
      <c r="C2075" t="s">
        <v>19</v>
      </c>
      <c r="D2075" t="s">
        <v>33</v>
      </c>
      <c r="E2075" t="s">
        <v>38</v>
      </c>
      <c r="F2075" t="s">
        <v>22</v>
      </c>
      <c r="G2075">
        <v>46</v>
      </c>
      <c r="H2075">
        <v>5.6</v>
      </c>
      <c r="I2075">
        <v>7.3</v>
      </c>
      <c r="J2075">
        <v>1</v>
      </c>
      <c r="K2075" t="s">
        <v>35</v>
      </c>
      <c r="L2075">
        <v>6.9</v>
      </c>
      <c r="M2075">
        <v>5.8</v>
      </c>
      <c r="N2075">
        <v>5.2</v>
      </c>
    </row>
    <row r="2076" spans="1:14" x14ac:dyDescent="0.35">
      <c r="A2076">
        <v>2075</v>
      </c>
      <c r="B2076">
        <v>58</v>
      </c>
      <c r="C2076" t="s">
        <v>19</v>
      </c>
      <c r="D2076" t="s">
        <v>33</v>
      </c>
      <c r="E2076" t="s">
        <v>21</v>
      </c>
      <c r="F2076" t="s">
        <v>22</v>
      </c>
      <c r="G2076">
        <v>40</v>
      </c>
      <c r="H2076">
        <v>6.7</v>
      </c>
      <c r="I2076">
        <v>9.5</v>
      </c>
      <c r="J2076">
        <v>0</v>
      </c>
      <c r="K2076" t="s">
        <v>23</v>
      </c>
      <c r="L2076">
        <v>6.1</v>
      </c>
      <c r="M2076">
        <v>2</v>
      </c>
      <c r="N2076">
        <v>6.7</v>
      </c>
    </row>
    <row r="2077" spans="1:14" x14ac:dyDescent="0.35">
      <c r="A2077">
        <v>2076</v>
      </c>
      <c r="B2077">
        <v>38</v>
      </c>
      <c r="C2077" t="s">
        <v>14</v>
      </c>
      <c r="D2077" t="s">
        <v>33</v>
      </c>
      <c r="E2077" t="s">
        <v>25</v>
      </c>
      <c r="F2077" t="s">
        <v>22</v>
      </c>
      <c r="G2077">
        <v>42</v>
      </c>
      <c r="H2077">
        <v>7.2</v>
      </c>
      <c r="I2077">
        <v>9.6</v>
      </c>
      <c r="J2077">
        <v>0</v>
      </c>
      <c r="K2077" t="s">
        <v>23</v>
      </c>
      <c r="L2077">
        <v>6.7</v>
      </c>
      <c r="M2077">
        <v>7.2</v>
      </c>
      <c r="N2077">
        <v>6.4</v>
      </c>
    </row>
    <row r="2078" spans="1:14" x14ac:dyDescent="0.35">
      <c r="A2078">
        <v>2077</v>
      </c>
      <c r="B2078">
        <v>25</v>
      </c>
      <c r="C2078" t="s">
        <v>19</v>
      </c>
      <c r="D2078" t="s">
        <v>30</v>
      </c>
      <c r="E2078" t="s">
        <v>25</v>
      </c>
      <c r="F2078" t="s">
        <v>17</v>
      </c>
      <c r="G2078">
        <v>49</v>
      </c>
      <c r="H2078">
        <v>6.5</v>
      </c>
      <c r="I2078">
        <v>8.3000000000000007</v>
      </c>
      <c r="J2078">
        <v>0</v>
      </c>
      <c r="K2078" t="s">
        <v>23</v>
      </c>
      <c r="L2078">
        <v>7.7</v>
      </c>
      <c r="M2078">
        <v>4.4000000000000004</v>
      </c>
      <c r="N2078">
        <v>5.3</v>
      </c>
    </row>
    <row r="2079" spans="1:14" x14ac:dyDescent="0.35">
      <c r="A2079">
        <v>2078</v>
      </c>
      <c r="B2079">
        <v>62</v>
      </c>
      <c r="C2079" t="s">
        <v>19</v>
      </c>
      <c r="D2079" t="s">
        <v>20</v>
      </c>
      <c r="E2079" t="s">
        <v>27</v>
      </c>
      <c r="F2079" t="s">
        <v>17</v>
      </c>
      <c r="G2079">
        <v>54</v>
      </c>
      <c r="H2079">
        <v>5.5</v>
      </c>
      <c r="I2079">
        <v>6.4</v>
      </c>
      <c r="J2079">
        <v>1</v>
      </c>
      <c r="K2079" t="s">
        <v>18</v>
      </c>
      <c r="L2079">
        <v>7</v>
      </c>
      <c r="M2079">
        <v>4</v>
      </c>
      <c r="N2079">
        <v>4.7</v>
      </c>
    </row>
    <row r="2080" spans="1:14" x14ac:dyDescent="0.35">
      <c r="A2080">
        <v>2079</v>
      </c>
      <c r="B2080">
        <v>48</v>
      </c>
      <c r="C2080" t="s">
        <v>19</v>
      </c>
      <c r="D2080" t="s">
        <v>30</v>
      </c>
      <c r="E2080" t="s">
        <v>27</v>
      </c>
      <c r="F2080" t="s">
        <v>22</v>
      </c>
      <c r="G2080">
        <v>43</v>
      </c>
      <c r="H2080">
        <v>5</v>
      </c>
      <c r="I2080">
        <v>6.7</v>
      </c>
      <c r="J2080">
        <v>0</v>
      </c>
      <c r="K2080" t="s">
        <v>23</v>
      </c>
      <c r="L2080">
        <v>9.1</v>
      </c>
      <c r="M2080">
        <v>5</v>
      </c>
      <c r="N2080">
        <v>3.8</v>
      </c>
    </row>
    <row r="2081" spans="1:14" x14ac:dyDescent="0.35">
      <c r="A2081">
        <v>2080</v>
      </c>
      <c r="B2081">
        <v>62</v>
      </c>
      <c r="C2081" t="s">
        <v>19</v>
      </c>
      <c r="D2081" t="s">
        <v>33</v>
      </c>
      <c r="E2081" t="s">
        <v>27</v>
      </c>
      <c r="F2081" t="s">
        <v>17</v>
      </c>
      <c r="G2081">
        <v>41</v>
      </c>
      <c r="H2081">
        <v>4.5999999999999996</v>
      </c>
      <c r="I2081">
        <v>6.2</v>
      </c>
      <c r="J2081">
        <v>1</v>
      </c>
      <c r="K2081" t="s">
        <v>18</v>
      </c>
      <c r="L2081">
        <v>8.5</v>
      </c>
      <c r="M2081">
        <v>3.6</v>
      </c>
      <c r="N2081">
        <v>3.8</v>
      </c>
    </row>
    <row r="2082" spans="1:14" x14ac:dyDescent="0.35">
      <c r="A2082">
        <v>2081</v>
      </c>
      <c r="B2082">
        <v>58</v>
      </c>
      <c r="C2082" t="s">
        <v>19</v>
      </c>
      <c r="D2082" t="s">
        <v>26</v>
      </c>
      <c r="E2082" t="s">
        <v>31</v>
      </c>
      <c r="F2082" t="s">
        <v>22</v>
      </c>
      <c r="G2082">
        <v>45</v>
      </c>
      <c r="H2082">
        <v>7.1</v>
      </c>
      <c r="I2082">
        <v>9.4</v>
      </c>
      <c r="J2082">
        <v>0</v>
      </c>
      <c r="K2082" t="s">
        <v>23</v>
      </c>
      <c r="L2082">
        <v>5</v>
      </c>
      <c r="M2082">
        <v>4.5</v>
      </c>
      <c r="N2082">
        <v>7.2</v>
      </c>
    </row>
    <row r="2083" spans="1:14" x14ac:dyDescent="0.35">
      <c r="A2083">
        <v>2082</v>
      </c>
      <c r="B2083">
        <v>21</v>
      </c>
      <c r="C2083" t="s">
        <v>19</v>
      </c>
      <c r="D2083" t="s">
        <v>37</v>
      </c>
      <c r="E2083" t="s">
        <v>21</v>
      </c>
      <c r="F2083" t="s">
        <v>22</v>
      </c>
      <c r="G2083">
        <v>49</v>
      </c>
      <c r="H2083">
        <v>5.2</v>
      </c>
      <c r="I2083">
        <v>6.4</v>
      </c>
      <c r="J2083">
        <v>1</v>
      </c>
      <c r="K2083" t="s">
        <v>18</v>
      </c>
      <c r="L2083">
        <v>9.5</v>
      </c>
      <c r="M2083">
        <v>4.7</v>
      </c>
      <c r="N2083">
        <v>3.5</v>
      </c>
    </row>
    <row r="2084" spans="1:14" x14ac:dyDescent="0.35">
      <c r="A2084">
        <v>2083</v>
      </c>
      <c r="B2084">
        <v>38</v>
      </c>
      <c r="C2084" t="s">
        <v>19</v>
      </c>
      <c r="D2084" t="s">
        <v>26</v>
      </c>
      <c r="E2084" t="s">
        <v>25</v>
      </c>
      <c r="F2084" t="s">
        <v>39</v>
      </c>
      <c r="G2084">
        <v>33</v>
      </c>
      <c r="H2084">
        <v>8</v>
      </c>
      <c r="I2084">
        <v>9.1999999999999993</v>
      </c>
      <c r="J2084">
        <v>0</v>
      </c>
      <c r="K2084" t="s">
        <v>23</v>
      </c>
      <c r="L2084">
        <v>4.3</v>
      </c>
      <c r="M2084">
        <v>3.1</v>
      </c>
      <c r="N2084">
        <v>7.5</v>
      </c>
    </row>
    <row r="2085" spans="1:14" x14ac:dyDescent="0.35">
      <c r="A2085">
        <v>2084</v>
      </c>
      <c r="B2085">
        <v>23</v>
      </c>
      <c r="C2085" t="s">
        <v>14</v>
      </c>
      <c r="D2085" t="s">
        <v>34</v>
      </c>
      <c r="E2085" t="s">
        <v>21</v>
      </c>
      <c r="F2085" t="s">
        <v>39</v>
      </c>
      <c r="G2085">
        <v>30</v>
      </c>
      <c r="H2085">
        <v>8.6</v>
      </c>
      <c r="I2085">
        <v>8.6</v>
      </c>
      <c r="J2085">
        <v>0</v>
      </c>
      <c r="K2085" t="s">
        <v>23</v>
      </c>
      <c r="L2085">
        <v>4.5999999999999996</v>
      </c>
      <c r="M2085">
        <v>5.0999999999999996</v>
      </c>
      <c r="N2085">
        <v>7</v>
      </c>
    </row>
    <row r="2086" spans="1:14" x14ac:dyDescent="0.35">
      <c r="A2086">
        <v>2085</v>
      </c>
      <c r="B2086">
        <v>25</v>
      </c>
      <c r="C2086" t="s">
        <v>19</v>
      </c>
      <c r="D2086" t="s">
        <v>20</v>
      </c>
      <c r="E2086" t="s">
        <v>25</v>
      </c>
      <c r="F2086" t="s">
        <v>22</v>
      </c>
      <c r="G2086">
        <v>40</v>
      </c>
      <c r="H2086">
        <v>4.5</v>
      </c>
      <c r="I2086">
        <v>6.2</v>
      </c>
      <c r="J2086">
        <v>0</v>
      </c>
      <c r="K2086" t="s">
        <v>23</v>
      </c>
      <c r="L2086">
        <v>6.7</v>
      </c>
      <c r="M2086">
        <v>2.2000000000000002</v>
      </c>
      <c r="N2086">
        <v>4.8</v>
      </c>
    </row>
    <row r="2087" spans="1:14" x14ac:dyDescent="0.35">
      <c r="A2087">
        <v>2086</v>
      </c>
      <c r="B2087">
        <v>56</v>
      </c>
      <c r="C2087" t="s">
        <v>14</v>
      </c>
      <c r="D2087" t="s">
        <v>15</v>
      </c>
      <c r="E2087" t="s">
        <v>25</v>
      </c>
      <c r="F2087" t="s">
        <v>22</v>
      </c>
      <c r="G2087">
        <v>35</v>
      </c>
      <c r="H2087">
        <v>7.3</v>
      </c>
      <c r="I2087">
        <v>10</v>
      </c>
      <c r="J2087">
        <v>0</v>
      </c>
      <c r="K2087" t="s">
        <v>23</v>
      </c>
      <c r="L2087">
        <v>2.8</v>
      </c>
      <c r="M2087">
        <v>2.7</v>
      </c>
      <c r="N2087">
        <v>8.6</v>
      </c>
    </row>
    <row r="2088" spans="1:14" x14ac:dyDescent="0.35">
      <c r="A2088">
        <v>2087</v>
      </c>
      <c r="B2088">
        <v>47</v>
      </c>
      <c r="C2088" t="s">
        <v>14</v>
      </c>
      <c r="D2088" t="s">
        <v>33</v>
      </c>
      <c r="E2088" t="s">
        <v>38</v>
      </c>
      <c r="F2088" t="s">
        <v>22</v>
      </c>
      <c r="G2088">
        <v>40</v>
      </c>
      <c r="H2088">
        <v>9</v>
      </c>
      <c r="I2088">
        <v>7</v>
      </c>
      <c r="J2088">
        <v>0</v>
      </c>
      <c r="K2088" t="s">
        <v>23</v>
      </c>
      <c r="L2088">
        <v>7.5</v>
      </c>
      <c r="M2088">
        <v>4.4000000000000004</v>
      </c>
      <c r="N2088">
        <v>4.8</v>
      </c>
    </row>
    <row r="2089" spans="1:14" x14ac:dyDescent="0.35">
      <c r="A2089">
        <v>2088</v>
      </c>
      <c r="B2089">
        <v>49</v>
      </c>
      <c r="C2089" t="s">
        <v>40</v>
      </c>
      <c r="D2089" t="s">
        <v>36</v>
      </c>
      <c r="E2089" t="s">
        <v>25</v>
      </c>
      <c r="F2089" t="s">
        <v>17</v>
      </c>
      <c r="G2089">
        <v>43</v>
      </c>
      <c r="H2089">
        <v>4.9000000000000004</v>
      </c>
      <c r="I2089">
        <v>6.6</v>
      </c>
      <c r="J2089">
        <v>0</v>
      </c>
      <c r="K2089" t="s">
        <v>23</v>
      </c>
      <c r="L2089">
        <v>6.2</v>
      </c>
      <c r="M2089">
        <v>4.2</v>
      </c>
      <c r="N2089">
        <v>5.2</v>
      </c>
    </row>
    <row r="2090" spans="1:14" x14ac:dyDescent="0.35">
      <c r="A2090">
        <v>2089</v>
      </c>
      <c r="B2090">
        <v>26</v>
      </c>
      <c r="C2090" t="s">
        <v>19</v>
      </c>
      <c r="D2090" t="s">
        <v>37</v>
      </c>
      <c r="E2090" t="s">
        <v>25</v>
      </c>
      <c r="F2090" t="s">
        <v>39</v>
      </c>
      <c r="G2090">
        <v>41</v>
      </c>
      <c r="H2090">
        <v>8</v>
      </c>
      <c r="I2090">
        <v>8.4</v>
      </c>
      <c r="J2090">
        <v>0</v>
      </c>
      <c r="K2090" t="s">
        <v>23</v>
      </c>
      <c r="L2090">
        <v>2.6</v>
      </c>
      <c r="M2090">
        <v>2.2000000000000002</v>
      </c>
      <c r="N2090">
        <v>7.9</v>
      </c>
    </row>
    <row r="2091" spans="1:14" x14ac:dyDescent="0.35">
      <c r="A2091">
        <v>2090</v>
      </c>
      <c r="B2091">
        <v>28</v>
      </c>
      <c r="C2091" t="s">
        <v>14</v>
      </c>
      <c r="D2091" t="s">
        <v>15</v>
      </c>
      <c r="E2091" t="s">
        <v>16</v>
      </c>
      <c r="F2091" t="s">
        <v>22</v>
      </c>
      <c r="G2091">
        <v>56</v>
      </c>
      <c r="H2091">
        <v>7</v>
      </c>
      <c r="I2091">
        <v>8.3000000000000007</v>
      </c>
      <c r="J2091">
        <v>1</v>
      </c>
      <c r="K2091" t="s">
        <v>18</v>
      </c>
      <c r="L2091">
        <v>10</v>
      </c>
      <c r="M2091">
        <v>5</v>
      </c>
      <c r="N2091">
        <v>4.2</v>
      </c>
    </row>
    <row r="2092" spans="1:14" x14ac:dyDescent="0.35">
      <c r="A2092">
        <v>2091</v>
      </c>
      <c r="B2092">
        <v>44</v>
      </c>
      <c r="C2092" t="s">
        <v>14</v>
      </c>
      <c r="D2092" t="s">
        <v>32</v>
      </c>
      <c r="E2092" t="s">
        <v>16</v>
      </c>
      <c r="F2092" t="s">
        <v>17</v>
      </c>
      <c r="G2092">
        <v>47</v>
      </c>
      <c r="H2092">
        <v>7.6</v>
      </c>
      <c r="I2092">
        <v>8.3000000000000007</v>
      </c>
      <c r="J2092">
        <v>0</v>
      </c>
      <c r="K2092" t="s">
        <v>23</v>
      </c>
      <c r="L2092">
        <v>5.7</v>
      </c>
      <c r="M2092">
        <v>6.1</v>
      </c>
      <c r="N2092">
        <v>6.3</v>
      </c>
    </row>
    <row r="2093" spans="1:14" x14ac:dyDescent="0.35">
      <c r="A2093">
        <v>2092</v>
      </c>
      <c r="B2093">
        <v>52</v>
      </c>
      <c r="C2093" t="s">
        <v>14</v>
      </c>
      <c r="D2093" t="s">
        <v>26</v>
      </c>
      <c r="E2093" t="s">
        <v>38</v>
      </c>
      <c r="F2093" t="s">
        <v>22</v>
      </c>
      <c r="G2093">
        <v>47</v>
      </c>
      <c r="H2093">
        <v>5.0999999999999996</v>
      </c>
      <c r="I2093">
        <v>6.4</v>
      </c>
      <c r="J2093">
        <v>1</v>
      </c>
      <c r="K2093" t="s">
        <v>18</v>
      </c>
      <c r="L2093">
        <v>9.6999999999999993</v>
      </c>
      <c r="M2093">
        <v>5.8</v>
      </c>
      <c r="N2093">
        <v>3.3</v>
      </c>
    </row>
    <row r="2094" spans="1:14" x14ac:dyDescent="0.35">
      <c r="A2094">
        <v>2093</v>
      </c>
      <c r="B2094">
        <v>20</v>
      </c>
      <c r="C2094" t="s">
        <v>19</v>
      </c>
      <c r="D2094" t="s">
        <v>37</v>
      </c>
      <c r="E2094" t="s">
        <v>31</v>
      </c>
      <c r="F2094" t="s">
        <v>22</v>
      </c>
      <c r="G2094">
        <v>49</v>
      </c>
      <c r="H2094">
        <v>9</v>
      </c>
      <c r="I2094">
        <v>6.1</v>
      </c>
      <c r="J2094">
        <v>0</v>
      </c>
      <c r="K2094" t="s">
        <v>23</v>
      </c>
      <c r="L2094">
        <v>8.1</v>
      </c>
      <c r="M2094">
        <v>3.8</v>
      </c>
      <c r="N2094">
        <v>4</v>
      </c>
    </row>
    <row r="2095" spans="1:14" x14ac:dyDescent="0.35">
      <c r="A2095">
        <v>2094</v>
      </c>
      <c r="B2095">
        <v>25</v>
      </c>
      <c r="C2095" t="s">
        <v>19</v>
      </c>
      <c r="D2095" t="s">
        <v>32</v>
      </c>
      <c r="E2095" t="s">
        <v>27</v>
      </c>
      <c r="F2095" t="s">
        <v>39</v>
      </c>
      <c r="G2095">
        <v>35</v>
      </c>
      <c r="H2095">
        <v>5.2</v>
      </c>
      <c r="I2095">
        <v>7.8</v>
      </c>
      <c r="J2095">
        <v>0</v>
      </c>
      <c r="K2095" t="s">
        <v>23</v>
      </c>
      <c r="L2095">
        <v>5.0999999999999996</v>
      </c>
      <c r="M2095">
        <v>4.5</v>
      </c>
      <c r="N2095">
        <v>6.3</v>
      </c>
    </row>
    <row r="2096" spans="1:14" x14ac:dyDescent="0.35">
      <c r="A2096">
        <v>2095</v>
      </c>
      <c r="B2096">
        <v>37</v>
      </c>
      <c r="C2096" t="s">
        <v>19</v>
      </c>
      <c r="D2096" t="s">
        <v>30</v>
      </c>
      <c r="E2096" t="s">
        <v>25</v>
      </c>
      <c r="F2096" t="s">
        <v>22</v>
      </c>
      <c r="G2096">
        <v>53</v>
      </c>
      <c r="H2096">
        <v>7.2</v>
      </c>
      <c r="I2096">
        <v>8.5</v>
      </c>
      <c r="J2096">
        <v>0</v>
      </c>
      <c r="K2096" t="s">
        <v>23</v>
      </c>
      <c r="L2096">
        <v>10</v>
      </c>
      <c r="M2096">
        <v>5.4</v>
      </c>
      <c r="N2096">
        <v>4.2</v>
      </c>
    </row>
    <row r="2097" spans="1:14" x14ac:dyDescent="0.35">
      <c r="A2097">
        <v>2096</v>
      </c>
      <c r="B2097">
        <v>29</v>
      </c>
      <c r="C2097" t="s">
        <v>19</v>
      </c>
      <c r="D2097" t="s">
        <v>32</v>
      </c>
      <c r="E2097" t="s">
        <v>21</v>
      </c>
      <c r="F2097" t="s">
        <v>22</v>
      </c>
      <c r="G2097">
        <v>44</v>
      </c>
      <c r="H2097">
        <v>6.1</v>
      </c>
      <c r="I2097">
        <v>8.3000000000000007</v>
      </c>
      <c r="J2097">
        <v>0</v>
      </c>
      <c r="K2097" t="s">
        <v>23</v>
      </c>
      <c r="L2097">
        <v>7.4</v>
      </c>
      <c r="M2097">
        <v>5.4</v>
      </c>
      <c r="N2097">
        <v>5.4</v>
      </c>
    </row>
    <row r="2098" spans="1:14" x14ac:dyDescent="0.35">
      <c r="A2098">
        <v>2097</v>
      </c>
      <c r="B2098">
        <v>47</v>
      </c>
      <c r="C2098" t="s">
        <v>14</v>
      </c>
      <c r="D2098" t="s">
        <v>15</v>
      </c>
      <c r="E2098" t="s">
        <v>16</v>
      </c>
      <c r="F2098" t="s">
        <v>17</v>
      </c>
      <c r="G2098">
        <v>50</v>
      </c>
      <c r="H2098">
        <v>7</v>
      </c>
      <c r="I2098">
        <v>9</v>
      </c>
      <c r="J2098">
        <v>1</v>
      </c>
      <c r="K2098" t="s">
        <v>29</v>
      </c>
      <c r="L2098">
        <v>7.9</v>
      </c>
      <c r="M2098">
        <v>4.4000000000000004</v>
      </c>
      <c r="N2098">
        <v>5.6</v>
      </c>
    </row>
    <row r="2099" spans="1:14" x14ac:dyDescent="0.35">
      <c r="A2099">
        <v>2098</v>
      </c>
      <c r="B2099">
        <v>30</v>
      </c>
      <c r="C2099" t="s">
        <v>19</v>
      </c>
      <c r="D2099" t="s">
        <v>20</v>
      </c>
      <c r="E2099" t="s">
        <v>27</v>
      </c>
      <c r="F2099" t="s">
        <v>22</v>
      </c>
      <c r="G2099">
        <v>36</v>
      </c>
      <c r="H2099">
        <v>4.7</v>
      </c>
      <c r="I2099">
        <v>7</v>
      </c>
      <c r="J2099">
        <v>0</v>
      </c>
      <c r="K2099" t="s">
        <v>23</v>
      </c>
      <c r="L2099">
        <v>6.9</v>
      </c>
      <c r="M2099">
        <v>3.3</v>
      </c>
      <c r="N2099">
        <v>5</v>
      </c>
    </row>
    <row r="2100" spans="1:14" x14ac:dyDescent="0.35">
      <c r="A2100">
        <v>2099</v>
      </c>
      <c r="B2100">
        <v>52</v>
      </c>
      <c r="C2100" t="s">
        <v>14</v>
      </c>
      <c r="D2100" t="s">
        <v>26</v>
      </c>
      <c r="E2100" t="s">
        <v>31</v>
      </c>
      <c r="F2100" t="s">
        <v>22</v>
      </c>
      <c r="G2100">
        <v>32</v>
      </c>
      <c r="H2100">
        <v>4.4000000000000004</v>
      </c>
      <c r="I2100">
        <v>6.8</v>
      </c>
      <c r="J2100">
        <v>1</v>
      </c>
      <c r="K2100" t="s">
        <v>18</v>
      </c>
      <c r="L2100">
        <v>4.0999999999999996</v>
      </c>
      <c r="M2100">
        <v>1.4</v>
      </c>
      <c r="N2100">
        <v>6.4</v>
      </c>
    </row>
    <row r="2101" spans="1:14" x14ac:dyDescent="0.35">
      <c r="A2101">
        <v>2100</v>
      </c>
      <c r="B2101">
        <v>20</v>
      </c>
      <c r="C2101" t="s">
        <v>19</v>
      </c>
      <c r="D2101" t="s">
        <v>37</v>
      </c>
      <c r="E2101" t="s">
        <v>27</v>
      </c>
      <c r="F2101" t="s">
        <v>39</v>
      </c>
      <c r="G2101">
        <v>51</v>
      </c>
      <c r="H2101">
        <v>6.6</v>
      </c>
      <c r="I2101">
        <v>8.3000000000000007</v>
      </c>
      <c r="J2101">
        <v>0</v>
      </c>
      <c r="K2101" t="s">
        <v>23</v>
      </c>
      <c r="L2101">
        <v>7.3</v>
      </c>
      <c r="M2101">
        <v>5.8</v>
      </c>
      <c r="N2101">
        <v>5.5</v>
      </c>
    </row>
    <row r="2102" spans="1:14" x14ac:dyDescent="0.35">
      <c r="A2102">
        <v>2101</v>
      </c>
      <c r="B2102">
        <v>32</v>
      </c>
      <c r="C2102" t="s">
        <v>19</v>
      </c>
      <c r="D2102" t="s">
        <v>32</v>
      </c>
      <c r="E2102" t="s">
        <v>25</v>
      </c>
      <c r="F2102" t="s">
        <v>17</v>
      </c>
      <c r="G2102">
        <v>48</v>
      </c>
      <c r="H2102">
        <v>5.6</v>
      </c>
      <c r="I2102">
        <v>7.2</v>
      </c>
      <c r="J2102">
        <v>1</v>
      </c>
      <c r="K2102" t="s">
        <v>35</v>
      </c>
      <c r="L2102">
        <v>8.8000000000000007</v>
      </c>
      <c r="M2102">
        <v>5.7</v>
      </c>
      <c r="N2102">
        <v>4.2</v>
      </c>
    </row>
    <row r="2103" spans="1:14" x14ac:dyDescent="0.35">
      <c r="A2103">
        <v>2102</v>
      </c>
      <c r="B2103">
        <v>56</v>
      </c>
      <c r="C2103" t="s">
        <v>19</v>
      </c>
      <c r="D2103" t="s">
        <v>26</v>
      </c>
      <c r="E2103" t="s">
        <v>27</v>
      </c>
      <c r="F2103" t="s">
        <v>17</v>
      </c>
      <c r="G2103">
        <v>37</v>
      </c>
      <c r="H2103">
        <v>5.6</v>
      </c>
      <c r="I2103">
        <v>8.1999999999999993</v>
      </c>
      <c r="J2103">
        <v>0</v>
      </c>
      <c r="K2103" t="s">
        <v>23</v>
      </c>
      <c r="L2103">
        <v>5.4</v>
      </c>
      <c r="M2103">
        <v>4.2</v>
      </c>
      <c r="N2103">
        <v>6.4</v>
      </c>
    </row>
    <row r="2104" spans="1:14" x14ac:dyDescent="0.35">
      <c r="A2104">
        <v>2103</v>
      </c>
      <c r="B2104">
        <v>39</v>
      </c>
      <c r="C2104" t="s">
        <v>14</v>
      </c>
      <c r="D2104" t="s">
        <v>37</v>
      </c>
      <c r="E2104" t="s">
        <v>25</v>
      </c>
      <c r="F2104" t="s">
        <v>22</v>
      </c>
      <c r="G2104">
        <v>38</v>
      </c>
      <c r="H2104">
        <v>7</v>
      </c>
      <c r="I2104">
        <v>10</v>
      </c>
      <c r="J2104">
        <v>0</v>
      </c>
      <c r="K2104" t="s">
        <v>23</v>
      </c>
      <c r="L2104">
        <v>5.7</v>
      </c>
      <c r="M2104">
        <v>4.7</v>
      </c>
      <c r="N2104">
        <v>7.1</v>
      </c>
    </row>
    <row r="2105" spans="1:14" x14ac:dyDescent="0.35">
      <c r="A2105">
        <v>2104</v>
      </c>
      <c r="B2105">
        <v>20</v>
      </c>
      <c r="C2105" t="s">
        <v>14</v>
      </c>
      <c r="D2105" t="s">
        <v>37</v>
      </c>
      <c r="E2105" t="s">
        <v>38</v>
      </c>
      <c r="F2105" t="s">
        <v>22</v>
      </c>
      <c r="G2105">
        <v>54</v>
      </c>
      <c r="H2105">
        <v>4</v>
      </c>
      <c r="I2105">
        <v>4</v>
      </c>
      <c r="J2105">
        <v>1</v>
      </c>
      <c r="K2105" t="s">
        <v>35</v>
      </c>
      <c r="L2105">
        <v>9.9</v>
      </c>
      <c r="M2105">
        <v>6.8</v>
      </c>
      <c r="N2105">
        <v>2</v>
      </c>
    </row>
    <row r="2106" spans="1:14" x14ac:dyDescent="0.35">
      <c r="A2106">
        <v>2105</v>
      </c>
      <c r="B2106">
        <v>22</v>
      </c>
      <c r="C2106" t="s">
        <v>14</v>
      </c>
      <c r="D2106" t="s">
        <v>15</v>
      </c>
      <c r="E2106" t="s">
        <v>16</v>
      </c>
      <c r="F2106" t="s">
        <v>39</v>
      </c>
      <c r="G2106">
        <v>35</v>
      </c>
      <c r="H2106">
        <v>8</v>
      </c>
      <c r="I2106">
        <v>9</v>
      </c>
      <c r="J2106">
        <v>0</v>
      </c>
      <c r="K2106" t="s">
        <v>23</v>
      </c>
      <c r="L2106">
        <v>5.0999999999999996</v>
      </c>
      <c r="M2106">
        <v>1.7</v>
      </c>
      <c r="N2106">
        <v>7</v>
      </c>
    </row>
    <row r="2107" spans="1:14" x14ac:dyDescent="0.35">
      <c r="A2107">
        <v>2106</v>
      </c>
      <c r="B2107">
        <v>37</v>
      </c>
      <c r="C2107" t="s">
        <v>19</v>
      </c>
      <c r="D2107" t="s">
        <v>26</v>
      </c>
      <c r="E2107" t="s">
        <v>16</v>
      </c>
      <c r="F2107" t="s">
        <v>22</v>
      </c>
      <c r="G2107">
        <v>58</v>
      </c>
      <c r="H2107">
        <v>6.4</v>
      </c>
      <c r="I2107">
        <v>7.3</v>
      </c>
      <c r="J2107">
        <v>1</v>
      </c>
      <c r="K2107" t="s">
        <v>18</v>
      </c>
      <c r="L2107">
        <v>10</v>
      </c>
      <c r="M2107">
        <v>5.4</v>
      </c>
      <c r="N2107">
        <v>3.6</v>
      </c>
    </row>
    <row r="2108" spans="1:14" x14ac:dyDescent="0.35">
      <c r="A2108">
        <v>2107</v>
      </c>
      <c r="B2108">
        <v>60</v>
      </c>
      <c r="C2108" t="s">
        <v>14</v>
      </c>
      <c r="D2108" t="s">
        <v>15</v>
      </c>
      <c r="E2108" t="s">
        <v>25</v>
      </c>
      <c r="F2108" t="s">
        <v>22</v>
      </c>
      <c r="G2108">
        <v>37</v>
      </c>
      <c r="H2108">
        <v>7.3</v>
      </c>
      <c r="I2108">
        <v>9.8000000000000007</v>
      </c>
      <c r="J2108">
        <v>0</v>
      </c>
      <c r="K2108" t="s">
        <v>23</v>
      </c>
      <c r="L2108">
        <v>4.3</v>
      </c>
      <c r="M2108">
        <v>1.3</v>
      </c>
      <c r="N2108">
        <v>7.7</v>
      </c>
    </row>
    <row r="2109" spans="1:14" x14ac:dyDescent="0.35">
      <c r="A2109">
        <v>2108</v>
      </c>
      <c r="B2109">
        <v>33</v>
      </c>
      <c r="C2109" t="s">
        <v>14</v>
      </c>
      <c r="D2109" t="s">
        <v>32</v>
      </c>
      <c r="E2109" t="s">
        <v>21</v>
      </c>
      <c r="F2109" t="s">
        <v>22</v>
      </c>
      <c r="G2109">
        <v>50</v>
      </c>
      <c r="H2109">
        <v>7</v>
      </c>
      <c r="I2109">
        <v>9</v>
      </c>
      <c r="J2109">
        <v>0</v>
      </c>
      <c r="K2109" t="s">
        <v>23</v>
      </c>
      <c r="L2109">
        <v>5.6</v>
      </c>
      <c r="M2109">
        <v>3.4</v>
      </c>
      <c r="N2109">
        <v>6.7</v>
      </c>
    </row>
    <row r="2110" spans="1:14" x14ac:dyDescent="0.35">
      <c r="A2110">
        <v>2109</v>
      </c>
      <c r="B2110">
        <v>50</v>
      </c>
      <c r="C2110" t="s">
        <v>14</v>
      </c>
      <c r="D2110" t="s">
        <v>34</v>
      </c>
      <c r="E2110" t="s">
        <v>16</v>
      </c>
      <c r="F2110" t="s">
        <v>22</v>
      </c>
      <c r="G2110">
        <v>42</v>
      </c>
      <c r="H2110">
        <v>7.1</v>
      </c>
      <c r="I2110">
        <v>9.6999999999999993</v>
      </c>
      <c r="J2110">
        <v>1</v>
      </c>
      <c r="K2110" t="s">
        <v>29</v>
      </c>
      <c r="L2110">
        <v>6.8</v>
      </c>
      <c r="M2110">
        <v>4.5999999999999996</v>
      </c>
      <c r="N2110">
        <v>6.5</v>
      </c>
    </row>
    <row r="2111" spans="1:14" x14ac:dyDescent="0.35">
      <c r="A2111">
        <v>2110</v>
      </c>
      <c r="B2111">
        <v>46</v>
      </c>
      <c r="C2111" t="s">
        <v>19</v>
      </c>
      <c r="D2111" t="s">
        <v>20</v>
      </c>
      <c r="E2111" t="s">
        <v>21</v>
      </c>
      <c r="F2111" t="s">
        <v>22</v>
      </c>
      <c r="G2111">
        <v>49</v>
      </c>
      <c r="H2111">
        <v>4.4000000000000004</v>
      </c>
      <c r="I2111">
        <v>5.2</v>
      </c>
      <c r="J2111">
        <v>1</v>
      </c>
      <c r="K2111" t="s">
        <v>18</v>
      </c>
      <c r="L2111">
        <v>9.6999999999999993</v>
      </c>
      <c r="M2111">
        <v>4.8</v>
      </c>
      <c r="N2111">
        <v>2.7</v>
      </c>
    </row>
    <row r="2112" spans="1:14" x14ac:dyDescent="0.35">
      <c r="A2112">
        <v>2111</v>
      </c>
      <c r="B2112">
        <v>36</v>
      </c>
      <c r="C2112" t="s">
        <v>14</v>
      </c>
      <c r="D2112" t="s">
        <v>34</v>
      </c>
      <c r="E2112" t="s">
        <v>25</v>
      </c>
      <c r="F2112" t="s">
        <v>39</v>
      </c>
      <c r="G2112">
        <v>40</v>
      </c>
      <c r="H2112">
        <v>7.9</v>
      </c>
      <c r="I2112">
        <v>8.6</v>
      </c>
      <c r="J2112">
        <v>0</v>
      </c>
      <c r="K2112" t="s">
        <v>23</v>
      </c>
      <c r="L2112">
        <v>3.9</v>
      </c>
      <c r="M2112">
        <v>5.4</v>
      </c>
      <c r="N2112">
        <v>7.3</v>
      </c>
    </row>
    <row r="2113" spans="1:14" x14ac:dyDescent="0.35">
      <c r="A2113">
        <v>2112</v>
      </c>
      <c r="B2113">
        <v>48</v>
      </c>
      <c r="C2113" t="s">
        <v>19</v>
      </c>
      <c r="D2113" t="s">
        <v>24</v>
      </c>
      <c r="E2113" t="s">
        <v>38</v>
      </c>
      <c r="F2113" t="s">
        <v>39</v>
      </c>
      <c r="G2113">
        <v>43</v>
      </c>
      <c r="H2113">
        <v>6.6</v>
      </c>
      <c r="I2113">
        <v>9.1</v>
      </c>
      <c r="J2113">
        <v>1</v>
      </c>
      <c r="K2113" t="s">
        <v>18</v>
      </c>
      <c r="L2113">
        <v>7.5</v>
      </c>
      <c r="M2113">
        <v>4.2</v>
      </c>
      <c r="N2113">
        <v>5.8</v>
      </c>
    </row>
    <row r="2114" spans="1:14" x14ac:dyDescent="0.35">
      <c r="A2114">
        <v>2113</v>
      </c>
      <c r="B2114">
        <v>55</v>
      </c>
      <c r="C2114" t="s">
        <v>19</v>
      </c>
      <c r="D2114" t="s">
        <v>33</v>
      </c>
      <c r="E2114" t="s">
        <v>25</v>
      </c>
      <c r="F2114" t="s">
        <v>22</v>
      </c>
      <c r="G2114">
        <v>45</v>
      </c>
      <c r="H2114">
        <v>5.5</v>
      </c>
      <c r="I2114">
        <v>7.2</v>
      </c>
      <c r="J2114">
        <v>1</v>
      </c>
      <c r="K2114" t="s">
        <v>29</v>
      </c>
      <c r="L2114">
        <v>5.4</v>
      </c>
      <c r="M2114">
        <v>2.9</v>
      </c>
      <c r="N2114">
        <v>5.9</v>
      </c>
    </row>
    <row r="2115" spans="1:14" x14ac:dyDescent="0.35">
      <c r="A2115">
        <v>2114</v>
      </c>
      <c r="B2115">
        <v>56</v>
      </c>
      <c r="C2115" t="s">
        <v>19</v>
      </c>
      <c r="D2115" t="s">
        <v>34</v>
      </c>
      <c r="E2115" t="s">
        <v>38</v>
      </c>
      <c r="F2115" t="s">
        <v>17</v>
      </c>
      <c r="G2115">
        <v>36</v>
      </c>
      <c r="H2115">
        <v>6</v>
      </c>
      <c r="I2115">
        <v>8.9</v>
      </c>
      <c r="J2115">
        <v>0</v>
      </c>
      <c r="K2115" t="s">
        <v>23</v>
      </c>
      <c r="L2115">
        <v>6.5</v>
      </c>
      <c r="M2115">
        <v>4.2</v>
      </c>
      <c r="N2115">
        <v>6.2</v>
      </c>
    </row>
    <row r="2116" spans="1:14" x14ac:dyDescent="0.35">
      <c r="A2116">
        <v>2115</v>
      </c>
      <c r="B2116">
        <v>45</v>
      </c>
      <c r="C2116" t="s">
        <v>14</v>
      </c>
      <c r="D2116" t="s">
        <v>30</v>
      </c>
      <c r="E2116" t="s">
        <v>16</v>
      </c>
      <c r="F2116" t="s">
        <v>39</v>
      </c>
      <c r="G2116">
        <v>50</v>
      </c>
      <c r="H2116">
        <v>6.7</v>
      </c>
      <c r="I2116">
        <v>8.6</v>
      </c>
      <c r="J2116">
        <v>0</v>
      </c>
      <c r="K2116" t="s">
        <v>23</v>
      </c>
      <c r="L2116">
        <v>8.8000000000000007</v>
      </c>
      <c r="M2116">
        <v>3.7</v>
      </c>
      <c r="N2116">
        <v>4.9000000000000004</v>
      </c>
    </row>
    <row r="2117" spans="1:14" x14ac:dyDescent="0.35">
      <c r="A2117">
        <v>2116</v>
      </c>
      <c r="B2117">
        <v>36</v>
      </c>
      <c r="C2117" t="s">
        <v>14</v>
      </c>
      <c r="D2117" t="s">
        <v>20</v>
      </c>
      <c r="E2117" t="s">
        <v>21</v>
      </c>
      <c r="F2117" t="s">
        <v>17</v>
      </c>
      <c r="G2117">
        <v>40</v>
      </c>
      <c r="H2117">
        <v>6.5</v>
      </c>
      <c r="I2117">
        <v>9.1999999999999993</v>
      </c>
      <c r="J2117">
        <v>0</v>
      </c>
      <c r="K2117" t="s">
        <v>23</v>
      </c>
      <c r="L2117">
        <v>4.9000000000000004</v>
      </c>
      <c r="M2117">
        <v>2.6</v>
      </c>
      <c r="N2117">
        <v>7.1</v>
      </c>
    </row>
    <row r="2118" spans="1:14" x14ac:dyDescent="0.35">
      <c r="A2118">
        <v>2117</v>
      </c>
      <c r="B2118">
        <v>41</v>
      </c>
      <c r="C2118" t="s">
        <v>14</v>
      </c>
      <c r="D2118" t="s">
        <v>33</v>
      </c>
      <c r="E2118" t="s">
        <v>25</v>
      </c>
      <c r="F2118" t="s">
        <v>22</v>
      </c>
      <c r="G2118">
        <v>43</v>
      </c>
      <c r="H2118">
        <v>7.1</v>
      </c>
      <c r="I2118">
        <v>9.6</v>
      </c>
      <c r="J2118">
        <v>0</v>
      </c>
      <c r="K2118" t="s">
        <v>23</v>
      </c>
      <c r="L2118">
        <v>4.5999999999999996</v>
      </c>
      <c r="M2118">
        <v>4.7</v>
      </c>
      <c r="N2118">
        <v>7.5</v>
      </c>
    </row>
    <row r="2119" spans="1:14" x14ac:dyDescent="0.35">
      <c r="A2119">
        <v>2118</v>
      </c>
      <c r="B2119">
        <v>44</v>
      </c>
      <c r="C2119" t="s">
        <v>14</v>
      </c>
      <c r="D2119" t="s">
        <v>32</v>
      </c>
      <c r="E2119" t="s">
        <v>16</v>
      </c>
      <c r="F2119" t="s">
        <v>22</v>
      </c>
      <c r="G2119">
        <v>37</v>
      </c>
      <c r="H2119">
        <v>8.6999999999999993</v>
      </c>
      <c r="I2119">
        <v>7.8</v>
      </c>
      <c r="J2119">
        <v>0</v>
      </c>
      <c r="K2119" t="s">
        <v>23</v>
      </c>
      <c r="L2119">
        <v>8.8000000000000007</v>
      </c>
      <c r="M2119">
        <v>6.1</v>
      </c>
      <c r="N2119">
        <v>4.5</v>
      </c>
    </row>
    <row r="2120" spans="1:14" x14ac:dyDescent="0.35">
      <c r="A2120">
        <v>2119</v>
      </c>
      <c r="B2120">
        <v>21</v>
      </c>
      <c r="C2120" t="s">
        <v>14</v>
      </c>
      <c r="D2120" t="s">
        <v>15</v>
      </c>
      <c r="E2120" t="s">
        <v>38</v>
      </c>
      <c r="F2120" t="s">
        <v>22</v>
      </c>
      <c r="G2120">
        <v>30</v>
      </c>
      <c r="H2120">
        <v>4.5999999999999996</v>
      </c>
      <c r="I2120">
        <v>7.5</v>
      </c>
      <c r="J2120">
        <v>1</v>
      </c>
      <c r="K2120" t="s">
        <v>18</v>
      </c>
      <c r="L2120">
        <v>7.2</v>
      </c>
      <c r="M2120">
        <v>4.5999999999999996</v>
      </c>
      <c r="N2120">
        <v>5.0999999999999996</v>
      </c>
    </row>
    <row r="2121" spans="1:14" x14ac:dyDescent="0.35">
      <c r="A2121">
        <v>2120</v>
      </c>
      <c r="B2121">
        <v>41</v>
      </c>
      <c r="C2121" t="s">
        <v>19</v>
      </c>
      <c r="D2121" t="s">
        <v>30</v>
      </c>
      <c r="E2121" t="s">
        <v>25</v>
      </c>
      <c r="F2121" t="s">
        <v>22</v>
      </c>
      <c r="G2121">
        <v>43</v>
      </c>
      <c r="H2121">
        <v>7.3</v>
      </c>
      <c r="I2121">
        <v>9.1999999999999993</v>
      </c>
      <c r="J2121">
        <v>0</v>
      </c>
      <c r="K2121" t="s">
        <v>23</v>
      </c>
      <c r="L2121">
        <v>5.4</v>
      </c>
      <c r="M2121">
        <v>4.5</v>
      </c>
      <c r="N2121">
        <v>6.9</v>
      </c>
    </row>
    <row r="2122" spans="1:14" x14ac:dyDescent="0.35">
      <c r="A2122">
        <v>2121</v>
      </c>
      <c r="B2122">
        <v>24</v>
      </c>
      <c r="C2122" t="s">
        <v>14</v>
      </c>
      <c r="D2122" t="s">
        <v>33</v>
      </c>
      <c r="E2122" t="s">
        <v>38</v>
      </c>
      <c r="F2122" t="s">
        <v>22</v>
      </c>
      <c r="G2122">
        <v>64</v>
      </c>
      <c r="H2122">
        <v>6</v>
      </c>
      <c r="I2122">
        <v>6.2</v>
      </c>
      <c r="J2122">
        <v>1</v>
      </c>
      <c r="K2122" t="s">
        <v>18</v>
      </c>
      <c r="L2122">
        <v>10</v>
      </c>
      <c r="M2122">
        <v>7.8</v>
      </c>
      <c r="N2122">
        <v>3.1</v>
      </c>
    </row>
    <row r="2123" spans="1:14" x14ac:dyDescent="0.35">
      <c r="A2123">
        <v>2122</v>
      </c>
      <c r="B2123">
        <v>23</v>
      </c>
      <c r="C2123" t="s">
        <v>19</v>
      </c>
      <c r="D2123" t="s">
        <v>33</v>
      </c>
      <c r="E2123" t="s">
        <v>27</v>
      </c>
      <c r="F2123" t="s">
        <v>22</v>
      </c>
      <c r="G2123">
        <v>51</v>
      </c>
      <c r="H2123">
        <v>7.9</v>
      </c>
      <c r="I2123">
        <v>7.5</v>
      </c>
      <c r="J2123">
        <v>0</v>
      </c>
      <c r="K2123" t="s">
        <v>23</v>
      </c>
      <c r="L2123">
        <v>9.1</v>
      </c>
      <c r="M2123">
        <v>5</v>
      </c>
      <c r="N2123">
        <v>4.2</v>
      </c>
    </row>
    <row r="2124" spans="1:14" x14ac:dyDescent="0.35">
      <c r="A2124">
        <v>2123</v>
      </c>
      <c r="B2124">
        <v>55</v>
      </c>
      <c r="C2124" t="s">
        <v>14</v>
      </c>
      <c r="D2124" t="s">
        <v>37</v>
      </c>
      <c r="E2124" t="s">
        <v>38</v>
      </c>
      <c r="F2124" t="s">
        <v>22</v>
      </c>
      <c r="G2124">
        <v>44</v>
      </c>
      <c r="H2124">
        <v>8.6</v>
      </c>
      <c r="I2124">
        <v>7.1</v>
      </c>
      <c r="J2124">
        <v>0</v>
      </c>
      <c r="K2124" t="s">
        <v>23</v>
      </c>
      <c r="L2124">
        <v>6.7</v>
      </c>
      <c r="M2124">
        <v>3.2</v>
      </c>
      <c r="N2124">
        <v>5.2</v>
      </c>
    </row>
    <row r="2125" spans="1:14" x14ac:dyDescent="0.35">
      <c r="A2125">
        <v>2124</v>
      </c>
      <c r="B2125">
        <v>25</v>
      </c>
      <c r="C2125" t="s">
        <v>19</v>
      </c>
      <c r="D2125" t="s">
        <v>24</v>
      </c>
      <c r="E2125" t="s">
        <v>27</v>
      </c>
      <c r="F2125" t="s">
        <v>22</v>
      </c>
      <c r="G2125">
        <v>42</v>
      </c>
      <c r="H2125">
        <v>6.5</v>
      </c>
      <c r="I2125">
        <v>9</v>
      </c>
      <c r="J2125">
        <v>1</v>
      </c>
      <c r="K2125" t="s">
        <v>35</v>
      </c>
      <c r="L2125">
        <v>6.3</v>
      </c>
      <c r="M2125">
        <v>4.7</v>
      </c>
      <c r="N2125">
        <v>6.4</v>
      </c>
    </row>
    <row r="2126" spans="1:14" x14ac:dyDescent="0.35">
      <c r="A2126">
        <v>2125</v>
      </c>
      <c r="B2126">
        <v>40</v>
      </c>
      <c r="C2126" t="s">
        <v>19</v>
      </c>
      <c r="D2126" t="s">
        <v>15</v>
      </c>
      <c r="E2126" t="s">
        <v>16</v>
      </c>
      <c r="F2126" t="s">
        <v>22</v>
      </c>
      <c r="G2126">
        <v>45</v>
      </c>
      <c r="H2126">
        <v>7.1</v>
      </c>
      <c r="I2126">
        <v>9.3000000000000007</v>
      </c>
      <c r="J2126">
        <v>1</v>
      </c>
      <c r="K2126" t="s">
        <v>18</v>
      </c>
      <c r="L2126">
        <v>7.9</v>
      </c>
      <c r="M2126">
        <v>5.6</v>
      </c>
      <c r="N2126">
        <v>5.7</v>
      </c>
    </row>
    <row r="2127" spans="1:14" x14ac:dyDescent="0.35">
      <c r="A2127">
        <v>2126</v>
      </c>
      <c r="B2127">
        <v>32</v>
      </c>
      <c r="C2127" t="s">
        <v>19</v>
      </c>
      <c r="D2127" t="s">
        <v>32</v>
      </c>
      <c r="E2127" t="s">
        <v>25</v>
      </c>
      <c r="F2127" t="s">
        <v>22</v>
      </c>
      <c r="G2127">
        <v>49</v>
      </c>
      <c r="H2127">
        <v>8</v>
      </c>
      <c r="I2127">
        <v>7.6</v>
      </c>
      <c r="J2127">
        <v>0</v>
      </c>
      <c r="K2127" t="s">
        <v>23</v>
      </c>
      <c r="L2127">
        <v>10</v>
      </c>
      <c r="M2127">
        <v>6.5</v>
      </c>
      <c r="N2127">
        <v>3.8</v>
      </c>
    </row>
    <row r="2128" spans="1:14" x14ac:dyDescent="0.35">
      <c r="A2128">
        <v>2127</v>
      </c>
      <c r="B2128">
        <v>56</v>
      </c>
      <c r="C2128" t="s">
        <v>19</v>
      </c>
      <c r="D2128" t="s">
        <v>26</v>
      </c>
      <c r="E2128" t="s">
        <v>16</v>
      </c>
      <c r="F2128" t="s">
        <v>17</v>
      </c>
      <c r="G2128">
        <v>35</v>
      </c>
      <c r="H2128">
        <v>7.7</v>
      </c>
      <c r="I2128">
        <v>9.5</v>
      </c>
      <c r="J2128">
        <v>0</v>
      </c>
      <c r="K2128" t="s">
        <v>23</v>
      </c>
      <c r="L2128">
        <v>7</v>
      </c>
      <c r="M2128">
        <v>5.7</v>
      </c>
      <c r="N2128">
        <v>6.2</v>
      </c>
    </row>
    <row r="2129" spans="1:14" x14ac:dyDescent="0.35">
      <c r="A2129">
        <v>2128</v>
      </c>
      <c r="B2129">
        <v>44</v>
      </c>
      <c r="C2129" t="s">
        <v>19</v>
      </c>
      <c r="D2129" t="s">
        <v>34</v>
      </c>
      <c r="E2129" t="s">
        <v>31</v>
      </c>
      <c r="F2129" t="s">
        <v>22</v>
      </c>
      <c r="G2129">
        <v>53</v>
      </c>
      <c r="H2129">
        <v>8.1</v>
      </c>
      <c r="I2129">
        <v>7.1</v>
      </c>
      <c r="J2129">
        <v>1</v>
      </c>
      <c r="K2129" t="s">
        <v>35</v>
      </c>
      <c r="L2129">
        <v>9</v>
      </c>
      <c r="M2129">
        <v>6.2</v>
      </c>
      <c r="N2129">
        <v>4</v>
      </c>
    </row>
    <row r="2130" spans="1:14" x14ac:dyDescent="0.35">
      <c r="A2130">
        <v>2129</v>
      </c>
      <c r="B2130">
        <v>45</v>
      </c>
      <c r="C2130" t="s">
        <v>19</v>
      </c>
      <c r="D2130" t="s">
        <v>20</v>
      </c>
      <c r="E2130" t="s">
        <v>38</v>
      </c>
      <c r="F2130" t="s">
        <v>17</v>
      </c>
      <c r="G2130">
        <v>50</v>
      </c>
      <c r="H2130">
        <v>5.8</v>
      </c>
      <c r="I2130">
        <v>7.1</v>
      </c>
      <c r="J2130">
        <v>1</v>
      </c>
      <c r="K2130" t="s">
        <v>18</v>
      </c>
      <c r="L2130">
        <v>9.8000000000000007</v>
      </c>
      <c r="M2130">
        <v>5.9</v>
      </c>
      <c r="N2130">
        <v>3.6</v>
      </c>
    </row>
    <row r="2131" spans="1:14" x14ac:dyDescent="0.35">
      <c r="A2131">
        <v>2130</v>
      </c>
      <c r="B2131">
        <v>58</v>
      </c>
      <c r="C2131" t="s">
        <v>14</v>
      </c>
      <c r="D2131" t="s">
        <v>24</v>
      </c>
      <c r="E2131" t="s">
        <v>16</v>
      </c>
      <c r="F2131" t="s">
        <v>39</v>
      </c>
      <c r="G2131">
        <v>50</v>
      </c>
      <c r="H2131">
        <v>5.4</v>
      </c>
      <c r="I2131">
        <v>6.6</v>
      </c>
      <c r="J2131">
        <v>0</v>
      </c>
      <c r="K2131" t="s">
        <v>23</v>
      </c>
      <c r="L2131">
        <v>6</v>
      </c>
      <c r="M2131">
        <v>4.8</v>
      </c>
      <c r="N2131">
        <v>5.3</v>
      </c>
    </row>
    <row r="2132" spans="1:14" x14ac:dyDescent="0.35">
      <c r="A2132">
        <v>2131</v>
      </c>
      <c r="B2132">
        <v>39</v>
      </c>
      <c r="C2132" t="s">
        <v>19</v>
      </c>
      <c r="D2132" t="s">
        <v>37</v>
      </c>
      <c r="E2132" t="s">
        <v>16</v>
      </c>
      <c r="F2132" t="s">
        <v>17</v>
      </c>
      <c r="G2132">
        <v>48</v>
      </c>
      <c r="H2132">
        <v>4.5</v>
      </c>
      <c r="I2132">
        <v>5.4</v>
      </c>
      <c r="J2132">
        <v>1</v>
      </c>
      <c r="K2132" t="s">
        <v>18</v>
      </c>
      <c r="L2132">
        <v>8.5</v>
      </c>
      <c r="M2132">
        <v>5.3</v>
      </c>
      <c r="N2132">
        <v>3.5</v>
      </c>
    </row>
    <row r="2133" spans="1:14" x14ac:dyDescent="0.35">
      <c r="A2133">
        <v>2132</v>
      </c>
      <c r="B2133">
        <v>52</v>
      </c>
      <c r="C2133" t="s">
        <v>14</v>
      </c>
      <c r="D2133" t="s">
        <v>37</v>
      </c>
      <c r="E2133" t="s">
        <v>27</v>
      </c>
      <c r="F2133" t="s">
        <v>17</v>
      </c>
      <c r="G2133">
        <v>45</v>
      </c>
      <c r="H2133">
        <v>5.9</v>
      </c>
      <c r="I2133">
        <v>7.9</v>
      </c>
      <c r="J2133">
        <v>1</v>
      </c>
      <c r="K2133" t="s">
        <v>18</v>
      </c>
      <c r="L2133">
        <v>7.1</v>
      </c>
      <c r="M2133">
        <v>2.5</v>
      </c>
      <c r="N2133">
        <v>5.4</v>
      </c>
    </row>
    <row r="2134" spans="1:14" x14ac:dyDescent="0.35">
      <c r="A2134">
        <v>2133</v>
      </c>
      <c r="B2134">
        <v>33</v>
      </c>
      <c r="C2134" t="s">
        <v>14</v>
      </c>
      <c r="D2134" t="s">
        <v>33</v>
      </c>
      <c r="E2134" t="s">
        <v>38</v>
      </c>
      <c r="F2134" t="s">
        <v>39</v>
      </c>
      <c r="G2134">
        <v>50</v>
      </c>
      <c r="H2134">
        <v>6.1</v>
      </c>
      <c r="I2134">
        <v>7.6</v>
      </c>
      <c r="J2134">
        <v>0</v>
      </c>
      <c r="K2134" t="s">
        <v>23</v>
      </c>
      <c r="L2134">
        <v>10</v>
      </c>
      <c r="M2134">
        <v>3.3</v>
      </c>
      <c r="N2134">
        <v>3.8</v>
      </c>
    </row>
    <row r="2135" spans="1:14" x14ac:dyDescent="0.35">
      <c r="A2135">
        <v>2134</v>
      </c>
      <c r="B2135">
        <v>55</v>
      </c>
      <c r="C2135" t="s">
        <v>14</v>
      </c>
      <c r="D2135" t="s">
        <v>36</v>
      </c>
      <c r="E2135" t="s">
        <v>27</v>
      </c>
      <c r="F2135" t="s">
        <v>22</v>
      </c>
      <c r="G2135">
        <v>49</v>
      </c>
      <c r="H2135">
        <v>6</v>
      </c>
      <c r="I2135">
        <v>7.6</v>
      </c>
      <c r="J2135">
        <v>0</v>
      </c>
      <c r="K2135" t="s">
        <v>23</v>
      </c>
      <c r="L2135">
        <v>9.4</v>
      </c>
      <c r="M2135">
        <v>3.9</v>
      </c>
      <c r="N2135">
        <v>4.0999999999999996</v>
      </c>
    </row>
    <row r="2136" spans="1:14" x14ac:dyDescent="0.35">
      <c r="A2136">
        <v>2135</v>
      </c>
      <c r="B2136">
        <v>36</v>
      </c>
      <c r="C2136" t="s">
        <v>14</v>
      </c>
      <c r="D2136" t="s">
        <v>34</v>
      </c>
      <c r="E2136" t="s">
        <v>25</v>
      </c>
      <c r="F2136" t="s">
        <v>39</v>
      </c>
      <c r="G2136">
        <v>42</v>
      </c>
      <c r="H2136">
        <v>6.9</v>
      </c>
      <c r="I2136">
        <v>9.6999999999999993</v>
      </c>
      <c r="J2136">
        <v>0</v>
      </c>
      <c r="K2136" t="s">
        <v>23</v>
      </c>
      <c r="L2136">
        <v>7.2</v>
      </c>
      <c r="M2136">
        <v>5.4</v>
      </c>
      <c r="N2136">
        <v>6.2</v>
      </c>
    </row>
    <row r="2137" spans="1:14" x14ac:dyDescent="0.35">
      <c r="A2137">
        <v>2136</v>
      </c>
      <c r="B2137">
        <v>40</v>
      </c>
      <c r="C2137" t="s">
        <v>14</v>
      </c>
      <c r="D2137" t="s">
        <v>24</v>
      </c>
      <c r="E2137" t="s">
        <v>16</v>
      </c>
      <c r="F2137" t="s">
        <v>17</v>
      </c>
      <c r="G2137">
        <v>40</v>
      </c>
      <c r="H2137">
        <v>7</v>
      </c>
      <c r="I2137">
        <v>10</v>
      </c>
      <c r="J2137">
        <v>0</v>
      </c>
      <c r="K2137" t="s">
        <v>23</v>
      </c>
      <c r="L2137">
        <v>6.9</v>
      </c>
      <c r="M2137">
        <v>3.8</v>
      </c>
      <c r="N2137">
        <v>6.5</v>
      </c>
    </row>
    <row r="2138" spans="1:14" x14ac:dyDescent="0.35">
      <c r="A2138">
        <v>2137</v>
      </c>
      <c r="B2138">
        <v>35</v>
      </c>
      <c r="C2138" t="s">
        <v>14</v>
      </c>
      <c r="D2138" t="s">
        <v>33</v>
      </c>
      <c r="E2138" t="s">
        <v>38</v>
      </c>
      <c r="F2138" t="s">
        <v>17</v>
      </c>
      <c r="G2138">
        <v>45</v>
      </c>
      <c r="H2138">
        <v>6.1</v>
      </c>
      <c r="I2138">
        <v>8.1999999999999993</v>
      </c>
      <c r="J2138">
        <v>1</v>
      </c>
      <c r="K2138" t="s">
        <v>35</v>
      </c>
      <c r="L2138">
        <v>6.8</v>
      </c>
      <c r="M2138">
        <v>4.4000000000000004</v>
      </c>
      <c r="N2138">
        <v>5.7</v>
      </c>
    </row>
    <row r="2139" spans="1:14" x14ac:dyDescent="0.35">
      <c r="A2139">
        <v>2138</v>
      </c>
      <c r="B2139">
        <v>35</v>
      </c>
      <c r="C2139" t="s">
        <v>14</v>
      </c>
      <c r="D2139" t="s">
        <v>24</v>
      </c>
      <c r="E2139" t="s">
        <v>16</v>
      </c>
      <c r="F2139" t="s">
        <v>22</v>
      </c>
      <c r="G2139">
        <v>57</v>
      </c>
      <c r="H2139">
        <v>6.7</v>
      </c>
      <c r="I2139">
        <v>7.9</v>
      </c>
      <c r="J2139">
        <v>1</v>
      </c>
      <c r="K2139" t="s">
        <v>18</v>
      </c>
      <c r="L2139">
        <v>10</v>
      </c>
      <c r="M2139">
        <v>7.2</v>
      </c>
      <c r="N2139">
        <v>3.9</v>
      </c>
    </row>
    <row r="2140" spans="1:14" x14ac:dyDescent="0.35">
      <c r="A2140">
        <v>2139</v>
      </c>
      <c r="B2140">
        <v>39</v>
      </c>
      <c r="C2140" t="s">
        <v>19</v>
      </c>
      <c r="D2140" t="s">
        <v>30</v>
      </c>
      <c r="E2140" t="s">
        <v>25</v>
      </c>
      <c r="F2140" t="s">
        <v>22</v>
      </c>
      <c r="G2140">
        <v>35</v>
      </c>
      <c r="H2140">
        <v>7.4</v>
      </c>
      <c r="I2140">
        <v>9.8000000000000007</v>
      </c>
      <c r="J2140">
        <v>0</v>
      </c>
      <c r="K2140" t="s">
        <v>23</v>
      </c>
      <c r="L2140">
        <v>5.7</v>
      </c>
      <c r="M2140">
        <v>5.2</v>
      </c>
      <c r="N2140">
        <v>7.1</v>
      </c>
    </row>
    <row r="2141" spans="1:14" x14ac:dyDescent="0.35">
      <c r="A2141">
        <v>2140</v>
      </c>
      <c r="B2141">
        <v>48</v>
      </c>
      <c r="C2141" t="s">
        <v>14</v>
      </c>
      <c r="D2141" t="s">
        <v>15</v>
      </c>
      <c r="E2141" t="s">
        <v>21</v>
      </c>
      <c r="F2141" t="s">
        <v>17</v>
      </c>
      <c r="G2141">
        <v>33</v>
      </c>
      <c r="H2141">
        <v>5</v>
      </c>
      <c r="I2141">
        <v>7.7</v>
      </c>
      <c r="J2141">
        <v>0</v>
      </c>
      <c r="K2141" t="s">
        <v>23</v>
      </c>
      <c r="L2141">
        <v>4.3</v>
      </c>
      <c r="M2141">
        <v>0.8</v>
      </c>
      <c r="N2141">
        <v>6.7</v>
      </c>
    </row>
    <row r="2142" spans="1:14" x14ac:dyDescent="0.35">
      <c r="A2142">
        <v>2141</v>
      </c>
      <c r="B2142">
        <v>47</v>
      </c>
      <c r="C2142" t="s">
        <v>19</v>
      </c>
      <c r="D2142" t="s">
        <v>20</v>
      </c>
      <c r="E2142" t="s">
        <v>25</v>
      </c>
      <c r="F2142" t="s">
        <v>17</v>
      </c>
      <c r="G2142">
        <v>46</v>
      </c>
      <c r="H2142">
        <v>7.6</v>
      </c>
      <c r="I2142">
        <v>8.5</v>
      </c>
      <c r="J2142">
        <v>0</v>
      </c>
      <c r="K2142" t="s">
        <v>23</v>
      </c>
      <c r="L2142">
        <v>7.9</v>
      </c>
      <c r="M2142">
        <v>5.5</v>
      </c>
      <c r="N2142">
        <v>5.3</v>
      </c>
    </row>
    <row r="2143" spans="1:14" x14ac:dyDescent="0.35">
      <c r="A2143">
        <v>2142</v>
      </c>
      <c r="B2143">
        <v>27</v>
      </c>
      <c r="C2143" t="s">
        <v>14</v>
      </c>
      <c r="D2143" t="s">
        <v>34</v>
      </c>
      <c r="E2143" t="s">
        <v>27</v>
      </c>
      <c r="F2143" t="s">
        <v>17</v>
      </c>
      <c r="G2143">
        <v>45</v>
      </c>
      <c r="H2143">
        <v>5.3</v>
      </c>
      <c r="I2143">
        <v>6.9</v>
      </c>
      <c r="J2143">
        <v>1</v>
      </c>
      <c r="K2143" t="s">
        <v>18</v>
      </c>
      <c r="L2143">
        <v>8.8000000000000007</v>
      </c>
      <c r="M2143">
        <v>5</v>
      </c>
      <c r="N2143">
        <v>4.0999999999999996</v>
      </c>
    </row>
    <row r="2144" spans="1:14" x14ac:dyDescent="0.35">
      <c r="A2144">
        <v>2143</v>
      </c>
      <c r="B2144">
        <v>43</v>
      </c>
      <c r="C2144" t="s">
        <v>19</v>
      </c>
      <c r="D2144" t="s">
        <v>37</v>
      </c>
      <c r="E2144" t="s">
        <v>27</v>
      </c>
      <c r="F2144" t="s">
        <v>22</v>
      </c>
      <c r="G2144">
        <v>46</v>
      </c>
      <c r="H2144">
        <v>8.4</v>
      </c>
      <c r="I2144">
        <v>7.4</v>
      </c>
      <c r="J2144">
        <v>0</v>
      </c>
      <c r="K2144" t="s">
        <v>23</v>
      </c>
      <c r="L2144">
        <v>9.1999999999999993</v>
      </c>
      <c r="M2144">
        <v>4.3</v>
      </c>
      <c r="N2144">
        <v>4.0999999999999996</v>
      </c>
    </row>
    <row r="2145" spans="1:14" x14ac:dyDescent="0.35">
      <c r="A2145">
        <v>2144</v>
      </c>
      <c r="B2145">
        <v>22</v>
      </c>
      <c r="C2145" t="s">
        <v>19</v>
      </c>
      <c r="D2145" t="s">
        <v>36</v>
      </c>
      <c r="E2145" t="s">
        <v>16</v>
      </c>
      <c r="F2145" t="s">
        <v>22</v>
      </c>
      <c r="G2145">
        <v>46</v>
      </c>
      <c r="H2145">
        <v>6.4</v>
      </c>
      <c r="I2145">
        <v>8.6</v>
      </c>
      <c r="J2145">
        <v>0</v>
      </c>
      <c r="K2145" t="s">
        <v>23</v>
      </c>
      <c r="L2145">
        <v>7.2</v>
      </c>
      <c r="M2145">
        <v>4</v>
      </c>
      <c r="N2145">
        <v>5.7</v>
      </c>
    </row>
    <row r="2146" spans="1:14" x14ac:dyDescent="0.35">
      <c r="A2146">
        <v>2145</v>
      </c>
      <c r="B2146">
        <v>44</v>
      </c>
      <c r="C2146" t="s">
        <v>19</v>
      </c>
      <c r="D2146" t="s">
        <v>32</v>
      </c>
      <c r="E2146" t="s">
        <v>27</v>
      </c>
      <c r="F2146" t="s">
        <v>22</v>
      </c>
      <c r="G2146">
        <v>43</v>
      </c>
      <c r="H2146">
        <v>6.3</v>
      </c>
      <c r="I2146">
        <v>8.6</v>
      </c>
      <c r="J2146">
        <v>0</v>
      </c>
      <c r="K2146" t="s">
        <v>23</v>
      </c>
      <c r="L2146">
        <v>5.7</v>
      </c>
      <c r="M2146">
        <v>3.5</v>
      </c>
      <c r="N2146">
        <v>6.5</v>
      </c>
    </row>
    <row r="2147" spans="1:14" x14ac:dyDescent="0.35">
      <c r="A2147">
        <v>2146</v>
      </c>
      <c r="B2147">
        <v>38</v>
      </c>
      <c r="C2147" t="s">
        <v>19</v>
      </c>
      <c r="D2147" t="s">
        <v>26</v>
      </c>
      <c r="E2147" t="s">
        <v>38</v>
      </c>
      <c r="F2147" t="s">
        <v>22</v>
      </c>
      <c r="G2147">
        <v>56</v>
      </c>
      <c r="H2147">
        <v>3.5</v>
      </c>
      <c r="I2147">
        <v>3.2</v>
      </c>
      <c r="J2147">
        <v>1</v>
      </c>
      <c r="K2147" t="s">
        <v>35</v>
      </c>
      <c r="L2147">
        <v>9.6</v>
      </c>
      <c r="M2147">
        <v>3.6</v>
      </c>
      <c r="N2147">
        <v>1.8</v>
      </c>
    </row>
    <row r="2148" spans="1:14" x14ac:dyDescent="0.35">
      <c r="A2148">
        <v>2147</v>
      </c>
      <c r="B2148">
        <v>52</v>
      </c>
      <c r="C2148" t="s">
        <v>14</v>
      </c>
      <c r="D2148" t="s">
        <v>15</v>
      </c>
      <c r="E2148" t="s">
        <v>25</v>
      </c>
      <c r="F2148" t="s">
        <v>22</v>
      </c>
      <c r="G2148">
        <v>32</v>
      </c>
      <c r="H2148">
        <v>7.2</v>
      </c>
      <c r="I2148">
        <v>10</v>
      </c>
      <c r="J2148">
        <v>0</v>
      </c>
      <c r="K2148" t="s">
        <v>23</v>
      </c>
      <c r="L2148">
        <v>3.6</v>
      </c>
      <c r="M2148">
        <v>3.5</v>
      </c>
      <c r="N2148">
        <v>8.1999999999999993</v>
      </c>
    </row>
    <row r="2149" spans="1:14" x14ac:dyDescent="0.35">
      <c r="A2149">
        <v>2148</v>
      </c>
      <c r="B2149">
        <v>21</v>
      </c>
      <c r="C2149" t="s">
        <v>40</v>
      </c>
      <c r="D2149" t="s">
        <v>34</v>
      </c>
      <c r="E2149" t="s">
        <v>16</v>
      </c>
      <c r="F2149" t="s">
        <v>22</v>
      </c>
      <c r="G2149">
        <v>38</v>
      </c>
      <c r="H2149">
        <v>6.3</v>
      </c>
      <c r="I2149">
        <v>9.1999999999999993</v>
      </c>
      <c r="J2149">
        <v>1</v>
      </c>
      <c r="K2149" t="s">
        <v>35</v>
      </c>
      <c r="L2149">
        <v>5.9</v>
      </c>
      <c r="M2149">
        <v>6.6</v>
      </c>
      <c r="N2149">
        <v>6.6</v>
      </c>
    </row>
    <row r="2150" spans="1:14" x14ac:dyDescent="0.35">
      <c r="A2150">
        <v>2149</v>
      </c>
      <c r="B2150">
        <v>34</v>
      </c>
      <c r="C2150" t="s">
        <v>19</v>
      </c>
      <c r="D2150" t="s">
        <v>30</v>
      </c>
      <c r="E2150" t="s">
        <v>25</v>
      </c>
      <c r="F2150" t="s">
        <v>22</v>
      </c>
      <c r="G2150">
        <v>44</v>
      </c>
      <c r="H2150">
        <v>6.5</v>
      </c>
      <c r="I2150">
        <v>8.8000000000000007</v>
      </c>
      <c r="J2150">
        <v>1</v>
      </c>
      <c r="K2150" t="s">
        <v>18</v>
      </c>
      <c r="L2150">
        <v>9</v>
      </c>
      <c r="M2150">
        <v>6.2</v>
      </c>
      <c r="N2150">
        <v>4.9000000000000004</v>
      </c>
    </row>
    <row r="2151" spans="1:14" x14ac:dyDescent="0.35">
      <c r="A2151">
        <v>2150</v>
      </c>
      <c r="B2151">
        <v>41</v>
      </c>
      <c r="C2151" t="s">
        <v>19</v>
      </c>
      <c r="D2151" t="s">
        <v>34</v>
      </c>
      <c r="E2151" t="s">
        <v>25</v>
      </c>
      <c r="F2151" t="s">
        <v>22</v>
      </c>
      <c r="G2151">
        <v>31</v>
      </c>
      <c r="H2151">
        <v>6.1</v>
      </c>
      <c r="I2151">
        <v>9.5</v>
      </c>
      <c r="J2151">
        <v>0</v>
      </c>
      <c r="K2151" t="s">
        <v>23</v>
      </c>
      <c r="L2151">
        <v>3.3</v>
      </c>
      <c r="M2151">
        <v>0.7</v>
      </c>
      <c r="N2151">
        <v>8.1</v>
      </c>
    </row>
    <row r="2152" spans="1:14" x14ac:dyDescent="0.35">
      <c r="A2152">
        <v>2151</v>
      </c>
      <c r="B2152">
        <v>29</v>
      </c>
      <c r="C2152" t="s">
        <v>19</v>
      </c>
      <c r="D2152" t="s">
        <v>32</v>
      </c>
      <c r="E2152" t="s">
        <v>16</v>
      </c>
      <c r="F2152" t="s">
        <v>22</v>
      </c>
      <c r="G2152">
        <v>43</v>
      </c>
      <c r="H2152">
        <v>7.1</v>
      </c>
      <c r="I2152">
        <v>9.5</v>
      </c>
      <c r="J2152">
        <v>0</v>
      </c>
      <c r="K2152" t="s">
        <v>23</v>
      </c>
      <c r="L2152">
        <v>7.6</v>
      </c>
      <c r="M2152">
        <v>4.9000000000000004</v>
      </c>
      <c r="N2152">
        <v>6</v>
      </c>
    </row>
    <row r="2153" spans="1:14" x14ac:dyDescent="0.35">
      <c r="A2153">
        <v>2152</v>
      </c>
      <c r="B2153">
        <v>37</v>
      </c>
      <c r="C2153" t="s">
        <v>14</v>
      </c>
      <c r="D2153" t="s">
        <v>20</v>
      </c>
      <c r="E2153" t="s">
        <v>21</v>
      </c>
      <c r="F2153" t="s">
        <v>39</v>
      </c>
      <c r="G2153">
        <v>58</v>
      </c>
      <c r="H2153">
        <v>7.4</v>
      </c>
      <c r="I2153">
        <v>7.5</v>
      </c>
      <c r="J2153">
        <v>0</v>
      </c>
      <c r="K2153" t="s">
        <v>23</v>
      </c>
      <c r="L2153">
        <v>10</v>
      </c>
      <c r="M2153">
        <v>5.7</v>
      </c>
      <c r="N2153">
        <v>3.8</v>
      </c>
    </row>
    <row r="2154" spans="1:14" x14ac:dyDescent="0.35">
      <c r="A2154">
        <v>2153</v>
      </c>
      <c r="B2154">
        <v>41</v>
      </c>
      <c r="C2154" t="s">
        <v>19</v>
      </c>
      <c r="D2154" t="s">
        <v>20</v>
      </c>
      <c r="E2154" t="s">
        <v>27</v>
      </c>
      <c r="F2154" t="s">
        <v>17</v>
      </c>
      <c r="G2154">
        <v>45</v>
      </c>
      <c r="H2154">
        <v>6.9</v>
      </c>
      <c r="I2154">
        <v>9.4</v>
      </c>
      <c r="J2154">
        <v>0</v>
      </c>
      <c r="K2154" t="s">
        <v>23</v>
      </c>
      <c r="L2154">
        <v>7.5</v>
      </c>
      <c r="M2154">
        <v>3.3</v>
      </c>
      <c r="N2154">
        <v>5.9</v>
      </c>
    </row>
    <row r="2155" spans="1:14" x14ac:dyDescent="0.35">
      <c r="A2155">
        <v>2154</v>
      </c>
      <c r="B2155">
        <v>46</v>
      </c>
      <c r="C2155" t="s">
        <v>14</v>
      </c>
      <c r="D2155" t="s">
        <v>24</v>
      </c>
      <c r="E2155" t="s">
        <v>31</v>
      </c>
      <c r="F2155" t="s">
        <v>17</v>
      </c>
      <c r="G2155">
        <v>46</v>
      </c>
      <c r="H2155">
        <v>8.1999999999999993</v>
      </c>
      <c r="I2155">
        <v>7.6</v>
      </c>
      <c r="J2155">
        <v>0</v>
      </c>
      <c r="K2155" t="s">
        <v>23</v>
      </c>
      <c r="L2155">
        <v>8.1999999999999993</v>
      </c>
      <c r="M2155">
        <v>3.3</v>
      </c>
      <c r="N2155">
        <v>4.7</v>
      </c>
    </row>
    <row r="2156" spans="1:14" x14ac:dyDescent="0.35">
      <c r="A2156">
        <v>2155</v>
      </c>
      <c r="B2156">
        <v>32</v>
      </c>
      <c r="C2156" t="s">
        <v>19</v>
      </c>
      <c r="D2156" t="s">
        <v>33</v>
      </c>
      <c r="E2156" t="s">
        <v>31</v>
      </c>
      <c r="F2156" t="s">
        <v>22</v>
      </c>
      <c r="G2156">
        <v>34</v>
      </c>
      <c r="H2156">
        <v>5.0999999999999996</v>
      </c>
      <c r="I2156">
        <v>7.8</v>
      </c>
      <c r="J2156">
        <v>1</v>
      </c>
      <c r="K2156" t="s">
        <v>18</v>
      </c>
      <c r="L2156">
        <v>6.6</v>
      </c>
      <c r="M2156">
        <v>5.3</v>
      </c>
      <c r="N2156">
        <v>5.6</v>
      </c>
    </row>
    <row r="2157" spans="1:14" x14ac:dyDescent="0.35">
      <c r="A2157">
        <v>2156</v>
      </c>
      <c r="B2157">
        <v>52</v>
      </c>
      <c r="C2157" t="s">
        <v>14</v>
      </c>
      <c r="D2157" t="s">
        <v>20</v>
      </c>
      <c r="E2157" t="s">
        <v>31</v>
      </c>
      <c r="F2157" t="s">
        <v>17</v>
      </c>
      <c r="G2157">
        <v>40</v>
      </c>
      <c r="H2157">
        <v>5.3</v>
      </c>
      <c r="I2157">
        <v>7.5</v>
      </c>
      <c r="J2157">
        <v>1</v>
      </c>
      <c r="K2157" t="s">
        <v>18</v>
      </c>
      <c r="L2157">
        <v>6.6</v>
      </c>
      <c r="M2157">
        <v>4.3</v>
      </c>
      <c r="N2157">
        <v>5.4</v>
      </c>
    </row>
    <row r="2158" spans="1:14" x14ac:dyDescent="0.35">
      <c r="A2158">
        <v>2157</v>
      </c>
      <c r="B2158">
        <v>24</v>
      </c>
      <c r="C2158" t="s">
        <v>19</v>
      </c>
      <c r="D2158" t="s">
        <v>36</v>
      </c>
      <c r="E2158" t="s">
        <v>27</v>
      </c>
      <c r="F2158" t="s">
        <v>22</v>
      </c>
      <c r="G2158">
        <v>41</v>
      </c>
      <c r="H2158">
        <v>6.8</v>
      </c>
      <c r="I2158">
        <v>9.6</v>
      </c>
      <c r="J2158">
        <v>0</v>
      </c>
      <c r="K2158" t="s">
        <v>23</v>
      </c>
      <c r="L2158">
        <v>2.6</v>
      </c>
      <c r="M2158">
        <v>2.2999999999999998</v>
      </c>
      <c r="N2158">
        <v>8.5</v>
      </c>
    </row>
    <row r="2159" spans="1:14" x14ac:dyDescent="0.35">
      <c r="A2159">
        <v>2158</v>
      </c>
      <c r="B2159">
        <v>45</v>
      </c>
      <c r="C2159" t="s">
        <v>14</v>
      </c>
      <c r="D2159" t="s">
        <v>26</v>
      </c>
      <c r="E2159" t="s">
        <v>21</v>
      </c>
      <c r="F2159" t="s">
        <v>39</v>
      </c>
      <c r="G2159">
        <v>42</v>
      </c>
      <c r="H2159">
        <v>7.2</v>
      </c>
      <c r="I2159">
        <v>9.5</v>
      </c>
      <c r="J2159">
        <v>0</v>
      </c>
      <c r="K2159" t="s">
        <v>23</v>
      </c>
      <c r="L2159">
        <v>6.5</v>
      </c>
      <c r="M2159">
        <v>4.9000000000000004</v>
      </c>
      <c r="N2159">
        <v>6.5</v>
      </c>
    </row>
    <row r="2160" spans="1:14" x14ac:dyDescent="0.35">
      <c r="A2160">
        <v>2159</v>
      </c>
      <c r="B2160">
        <v>32</v>
      </c>
      <c r="C2160" t="s">
        <v>14</v>
      </c>
      <c r="D2160" t="s">
        <v>30</v>
      </c>
      <c r="E2160" t="s">
        <v>25</v>
      </c>
      <c r="F2160" t="s">
        <v>17</v>
      </c>
      <c r="G2160">
        <v>55</v>
      </c>
      <c r="H2160">
        <v>7</v>
      </c>
      <c r="I2160">
        <v>8.5</v>
      </c>
      <c r="J2160">
        <v>1</v>
      </c>
      <c r="K2160" t="s">
        <v>28</v>
      </c>
      <c r="L2160">
        <v>10</v>
      </c>
      <c r="M2160">
        <v>7.9</v>
      </c>
      <c r="N2160">
        <v>4.2</v>
      </c>
    </row>
    <row r="2161" spans="1:14" x14ac:dyDescent="0.35">
      <c r="A2161">
        <v>2160</v>
      </c>
      <c r="B2161">
        <v>46</v>
      </c>
      <c r="C2161" t="s">
        <v>19</v>
      </c>
      <c r="D2161" t="s">
        <v>32</v>
      </c>
      <c r="E2161" t="s">
        <v>16</v>
      </c>
      <c r="F2161" t="s">
        <v>22</v>
      </c>
      <c r="G2161">
        <v>49</v>
      </c>
      <c r="H2161">
        <v>4.3</v>
      </c>
      <c r="I2161">
        <v>5</v>
      </c>
      <c r="J2161">
        <v>1</v>
      </c>
      <c r="K2161" t="s">
        <v>18</v>
      </c>
      <c r="L2161">
        <v>10</v>
      </c>
      <c r="M2161">
        <v>5.6</v>
      </c>
      <c r="N2161">
        <v>2.5</v>
      </c>
    </row>
    <row r="2162" spans="1:14" x14ac:dyDescent="0.35">
      <c r="A2162">
        <v>2161</v>
      </c>
      <c r="B2162">
        <v>33</v>
      </c>
      <c r="C2162" t="s">
        <v>19</v>
      </c>
      <c r="D2162" t="s">
        <v>37</v>
      </c>
      <c r="E2162" t="s">
        <v>21</v>
      </c>
      <c r="F2162" t="s">
        <v>39</v>
      </c>
      <c r="G2162">
        <v>36</v>
      </c>
      <c r="H2162">
        <v>4.4000000000000004</v>
      </c>
      <c r="I2162">
        <v>6.5</v>
      </c>
      <c r="J2162">
        <v>1</v>
      </c>
      <c r="K2162" t="s">
        <v>18</v>
      </c>
      <c r="L2162">
        <v>6.4</v>
      </c>
      <c r="M2162">
        <v>4.5</v>
      </c>
      <c r="N2162">
        <v>5</v>
      </c>
    </row>
    <row r="2163" spans="1:14" x14ac:dyDescent="0.35">
      <c r="A2163">
        <v>2162</v>
      </c>
      <c r="B2163">
        <v>43</v>
      </c>
      <c r="C2163" t="s">
        <v>19</v>
      </c>
      <c r="D2163" t="s">
        <v>20</v>
      </c>
      <c r="E2163" t="s">
        <v>31</v>
      </c>
      <c r="F2163" t="s">
        <v>22</v>
      </c>
      <c r="G2163">
        <v>46</v>
      </c>
      <c r="H2163">
        <v>5.9</v>
      </c>
      <c r="I2163">
        <v>7.8</v>
      </c>
      <c r="J2163">
        <v>1</v>
      </c>
      <c r="K2163" t="s">
        <v>28</v>
      </c>
      <c r="L2163">
        <v>9.5</v>
      </c>
      <c r="M2163">
        <v>5.0999999999999996</v>
      </c>
      <c r="N2163">
        <v>4.0999999999999996</v>
      </c>
    </row>
    <row r="2164" spans="1:14" x14ac:dyDescent="0.35">
      <c r="A2164">
        <v>2163</v>
      </c>
      <c r="B2164">
        <v>22</v>
      </c>
      <c r="C2164" t="s">
        <v>14</v>
      </c>
      <c r="D2164" t="s">
        <v>37</v>
      </c>
      <c r="E2164" t="s">
        <v>38</v>
      </c>
      <c r="F2164" t="s">
        <v>22</v>
      </c>
      <c r="G2164">
        <v>48</v>
      </c>
      <c r="H2164">
        <v>3.5</v>
      </c>
      <c r="I2164">
        <v>4</v>
      </c>
      <c r="J2164">
        <v>1</v>
      </c>
      <c r="K2164" t="s">
        <v>35</v>
      </c>
      <c r="L2164">
        <v>9.5</v>
      </c>
      <c r="M2164">
        <v>4.7</v>
      </c>
      <c r="N2164">
        <v>2.2000000000000002</v>
      </c>
    </row>
    <row r="2165" spans="1:14" x14ac:dyDescent="0.35">
      <c r="A2165">
        <v>2164</v>
      </c>
      <c r="B2165">
        <v>49</v>
      </c>
      <c r="C2165" t="s">
        <v>14</v>
      </c>
      <c r="D2165" t="s">
        <v>20</v>
      </c>
      <c r="E2165" t="s">
        <v>27</v>
      </c>
      <c r="F2165" t="s">
        <v>17</v>
      </c>
      <c r="G2165">
        <v>54</v>
      </c>
      <c r="H2165">
        <v>6.6</v>
      </c>
      <c r="I2165">
        <v>8</v>
      </c>
      <c r="J2165">
        <v>1</v>
      </c>
      <c r="K2165" t="s">
        <v>35</v>
      </c>
      <c r="L2165">
        <v>10</v>
      </c>
      <c r="M2165">
        <v>6.3</v>
      </c>
      <c r="N2165">
        <v>4</v>
      </c>
    </row>
    <row r="2166" spans="1:14" x14ac:dyDescent="0.35">
      <c r="A2166">
        <v>2165</v>
      </c>
      <c r="B2166">
        <v>54</v>
      </c>
      <c r="C2166" t="s">
        <v>19</v>
      </c>
      <c r="D2166" t="s">
        <v>36</v>
      </c>
      <c r="E2166" t="s">
        <v>27</v>
      </c>
      <c r="F2166" t="s">
        <v>22</v>
      </c>
      <c r="G2166">
        <v>57</v>
      </c>
      <c r="H2166">
        <v>6.1</v>
      </c>
      <c r="I2166">
        <v>6.9</v>
      </c>
      <c r="J2166">
        <v>0</v>
      </c>
      <c r="K2166" t="s">
        <v>23</v>
      </c>
      <c r="L2166">
        <v>8.8000000000000007</v>
      </c>
      <c r="M2166">
        <v>4.7</v>
      </c>
      <c r="N2166">
        <v>4.0999999999999996</v>
      </c>
    </row>
    <row r="2167" spans="1:14" x14ac:dyDescent="0.35">
      <c r="A2167">
        <v>2166</v>
      </c>
      <c r="B2167">
        <v>33</v>
      </c>
      <c r="C2167" t="s">
        <v>40</v>
      </c>
      <c r="D2167" t="s">
        <v>37</v>
      </c>
      <c r="E2167" t="s">
        <v>16</v>
      </c>
      <c r="F2167" t="s">
        <v>22</v>
      </c>
      <c r="G2167">
        <v>36</v>
      </c>
      <c r="H2167">
        <v>4.8</v>
      </c>
      <c r="I2167">
        <v>7.1</v>
      </c>
      <c r="J2167">
        <v>0</v>
      </c>
      <c r="K2167" t="s">
        <v>23</v>
      </c>
      <c r="L2167">
        <v>5.2</v>
      </c>
      <c r="M2167">
        <v>4.3</v>
      </c>
      <c r="N2167">
        <v>6</v>
      </c>
    </row>
    <row r="2168" spans="1:14" x14ac:dyDescent="0.35">
      <c r="A2168">
        <v>2167</v>
      </c>
      <c r="B2168">
        <v>31</v>
      </c>
      <c r="C2168" t="s">
        <v>19</v>
      </c>
      <c r="D2168" t="s">
        <v>33</v>
      </c>
      <c r="E2168" t="s">
        <v>38</v>
      </c>
      <c r="F2168" t="s">
        <v>17</v>
      </c>
      <c r="G2168">
        <v>38</v>
      </c>
      <c r="H2168">
        <v>5.4</v>
      </c>
      <c r="I2168">
        <v>7.8</v>
      </c>
      <c r="J2168">
        <v>1</v>
      </c>
      <c r="K2168" t="s">
        <v>35</v>
      </c>
      <c r="L2168">
        <v>6</v>
      </c>
      <c r="M2168">
        <v>5.8</v>
      </c>
      <c r="N2168">
        <v>5.9</v>
      </c>
    </row>
    <row r="2169" spans="1:14" x14ac:dyDescent="0.35">
      <c r="A2169">
        <v>2168</v>
      </c>
      <c r="B2169">
        <v>47</v>
      </c>
      <c r="C2169" t="s">
        <v>14</v>
      </c>
      <c r="D2169" t="s">
        <v>30</v>
      </c>
      <c r="E2169" t="s">
        <v>25</v>
      </c>
      <c r="F2169" t="s">
        <v>22</v>
      </c>
      <c r="G2169">
        <v>34</v>
      </c>
      <c r="H2169">
        <v>6.4</v>
      </c>
      <c r="I2169">
        <v>9.6</v>
      </c>
      <c r="J2169">
        <v>0</v>
      </c>
      <c r="K2169" t="s">
        <v>23</v>
      </c>
      <c r="L2169">
        <v>4.8</v>
      </c>
      <c r="M2169">
        <v>4.5</v>
      </c>
      <c r="N2169">
        <v>7.4</v>
      </c>
    </row>
    <row r="2170" spans="1:14" x14ac:dyDescent="0.35">
      <c r="A2170">
        <v>2169</v>
      </c>
      <c r="B2170">
        <v>63</v>
      </c>
      <c r="C2170" t="s">
        <v>19</v>
      </c>
      <c r="D2170" t="s">
        <v>26</v>
      </c>
      <c r="E2170" t="s">
        <v>21</v>
      </c>
      <c r="F2170" t="s">
        <v>17</v>
      </c>
      <c r="G2170">
        <v>43</v>
      </c>
      <c r="H2170">
        <v>4</v>
      </c>
      <c r="I2170">
        <v>5.0999999999999996</v>
      </c>
      <c r="J2170">
        <v>1</v>
      </c>
      <c r="K2170" t="s">
        <v>18</v>
      </c>
      <c r="L2170">
        <v>6.1</v>
      </c>
      <c r="M2170">
        <v>2.5</v>
      </c>
      <c r="N2170">
        <v>4.5</v>
      </c>
    </row>
    <row r="2171" spans="1:14" x14ac:dyDescent="0.35">
      <c r="A2171">
        <v>2170</v>
      </c>
      <c r="B2171">
        <v>48</v>
      </c>
      <c r="C2171" t="s">
        <v>14</v>
      </c>
      <c r="D2171" t="s">
        <v>36</v>
      </c>
      <c r="E2171" t="s">
        <v>38</v>
      </c>
      <c r="F2171" t="s">
        <v>39</v>
      </c>
      <c r="G2171">
        <v>48</v>
      </c>
      <c r="H2171">
        <v>5.3</v>
      </c>
      <c r="I2171">
        <v>6.6</v>
      </c>
      <c r="J2171">
        <v>0</v>
      </c>
      <c r="K2171" t="s">
        <v>23</v>
      </c>
      <c r="L2171">
        <v>8.5</v>
      </c>
      <c r="M2171">
        <v>3.2</v>
      </c>
      <c r="N2171">
        <v>4.0999999999999996</v>
      </c>
    </row>
    <row r="2172" spans="1:14" x14ac:dyDescent="0.35">
      <c r="A2172">
        <v>2171</v>
      </c>
      <c r="B2172">
        <v>62</v>
      </c>
      <c r="C2172" t="s">
        <v>19</v>
      </c>
      <c r="D2172" t="s">
        <v>33</v>
      </c>
      <c r="E2172" t="s">
        <v>21</v>
      </c>
      <c r="F2172" t="s">
        <v>22</v>
      </c>
      <c r="G2172">
        <v>52</v>
      </c>
      <c r="H2172">
        <v>5.8</v>
      </c>
      <c r="I2172">
        <v>7</v>
      </c>
      <c r="J2172">
        <v>1</v>
      </c>
      <c r="K2172" t="s">
        <v>41</v>
      </c>
      <c r="L2172">
        <v>6.7</v>
      </c>
      <c r="M2172">
        <v>5.7</v>
      </c>
      <c r="N2172">
        <v>5.2</v>
      </c>
    </row>
    <row r="2173" spans="1:14" x14ac:dyDescent="0.35">
      <c r="A2173">
        <v>2172</v>
      </c>
      <c r="B2173">
        <v>36</v>
      </c>
      <c r="C2173" t="s">
        <v>14</v>
      </c>
      <c r="D2173" t="s">
        <v>26</v>
      </c>
      <c r="E2173" t="s">
        <v>21</v>
      </c>
      <c r="F2173" t="s">
        <v>22</v>
      </c>
      <c r="G2173">
        <v>44</v>
      </c>
      <c r="H2173">
        <v>5.8</v>
      </c>
      <c r="I2173">
        <v>7.7</v>
      </c>
      <c r="J2173">
        <v>1</v>
      </c>
      <c r="K2173" t="s">
        <v>35</v>
      </c>
      <c r="L2173">
        <v>7.9</v>
      </c>
      <c r="M2173">
        <v>4.5</v>
      </c>
      <c r="N2173">
        <v>4.9000000000000004</v>
      </c>
    </row>
    <row r="2174" spans="1:14" x14ac:dyDescent="0.35">
      <c r="A2174">
        <v>2173</v>
      </c>
      <c r="B2174">
        <v>59</v>
      </c>
      <c r="C2174" t="s">
        <v>14</v>
      </c>
      <c r="D2174" t="s">
        <v>33</v>
      </c>
      <c r="E2174" t="s">
        <v>25</v>
      </c>
      <c r="F2174" t="s">
        <v>22</v>
      </c>
      <c r="G2174">
        <v>42</v>
      </c>
      <c r="H2174">
        <v>5.8</v>
      </c>
      <c r="I2174">
        <v>8</v>
      </c>
      <c r="J2174">
        <v>0</v>
      </c>
      <c r="K2174" t="s">
        <v>23</v>
      </c>
      <c r="L2174">
        <v>5.7</v>
      </c>
      <c r="M2174">
        <v>4.2</v>
      </c>
      <c r="N2174">
        <v>6.1</v>
      </c>
    </row>
    <row r="2175" spans="1:14" x14ac:dyDescent="0.35">
      <c r="A2175">
        <v>2174</v>
      </c>
      <c r="B2175">
        <v>40</v>
      </c>
      <c r="C2175" t="s">
        <v>19</v>
      </c>
      <c r="D2175" t="s">
        <v>33</v>
      </c>
      <c r="E2175" t="s">
        <v>25</v>
      </c>
      <c r="F2175" t="s">
        <v>22</v>
      </c>
      <c r="G2175">
        <v>46</v>
      </c>
      <c r="H2175">
        <v>8.1999999999999993</v>
      </c>
      <c r="I2175">
        <v>7.5</v>
      </c>
      <c r="J2175">
        <v>0</v>
      </c>
      <c r="K2175" t="s">
        <v>23</v>
      </c>
      <c r="L2175">
        <v>4.5</v>
      </c>
      <c r="M2175">
        <v>2.5</v>
      </c>
      <c r="N2175">
        <v>6.5</v>
      </c>
    </row>
    <row r="2176" spans="1:14" x14ac:dyDescent="0.35">
      <c r="A2176">
        <v>2175</v>
      </c>
      <c r="B2176">
        <v>42</v>
      </c>
      <c r="C2176" t="s">
        <v>19</v>
      </c>
      <c r="D2176" t="s">
        <v>33</v>
      </c>
      <c r="E2176" t="s">
        <v>25</v>
      </c>
      <c r="F2176" t="s">
        <v>22</v>
      </c>
      <c r="G2176">
        <v>38</v>
      </c>
      <c r="H2176">
        <v>7.6</v>
      </c>
      <c r="I2176">
        <v>9.3000000000000007</v>
      </c>
      <c r="J2176">
        <v>0</v>
      </c>
      <c r="K2176" t="s">
        <v>23</v>
      </c>
      <c r="L2176">
        <v>5.8</v>
      </c>
      <c r="M2176">
        <v>4.7</v>
      </c>
      <c r="N2176">
        <v>6.7</v>
      </c>
    </row>
    <row r="2177" spans="1:14" x14ac:dyDescent="0.35">
      <c r="A2177">
        <v>2176</v>
      </c>
      <c r="B2177">
        <v>39</v>
      </c>
      <c r="C2177" t="s">
        <v>14</v>
      </c>
      <c r="D2177" t="s">
        <v>24</v>
      </c>
      <c r="E2177" t="s">
        <v>16</v>
      </c>
      <c r="F2177" t="s">
        <v>22</v>
      </c>
      <c r="G2177">
        <v>61</v>
      </c>
      <c r="H2177">
        <v>5.2</v>
      </c>
      <c r="I2177">
        <v>5.3</v>
      </c>
      <c r="J2177">
        <v>1</v>
      </c>
      <c r="K2177" t="s">
        <v>35</v>
      </c>
      <c r="L2177">
        <v>10</v>
      </c>
      <c r="M2177">
        <v>7.6</v>
      </c>
      <c r="N2177">
        <v>2.6</v>
      </c>
    </row>
    <row r="2178" spans="1:14" x14ac:dyDescent="0.35">
      <c r="A2178">
        <v>2177</v>
      </c>
      <c r="B2178">
        <v>30</v>
      </c>
      <c r="C2178" t="s">
        <v>14</v>
      </c>
      <c r="D2178" t="s">
        <v>26</v>
      </c>
      <c r="E2178" t="s">
        <v>27</v>
      </c>
      <c r="F2178" t="s">
        <v>22</v>
      </c>
      <c r="G2178">
        <v>32</v>
      </c>
      <c r="H2178">
        <v>4.5999999999999996</v>
      </c>
      <c r="I2178">
        <v>7.3</v>
      </c>
      <c r="J2178">
        <v>0</v>
      </c>
      <c r="K2178" t="s">
        <v>23</v>
      </c>
      <c r="L2178">
        <v>1.4</v>
      </c>
      <c r="M2178">
        <v>2.6</v>
      </c>
      <c r="N2178">
        <v>7.9</v>
      </c>
    </row>
    <row r="2179" spans="1:14" x14ac:dyDescent="0.35">
      <c r="A2179">
        <v>2178</v>
      </c>
      <c r="B2179">
        <v>53</v>
      </c>
      <c r="C2179" t="s">
        <v>14</v>
      </c>
      <c r="D2179" t="s">
        <v>33</v>
      </c>
      <c r="E2179" t="s">
        <v>31</v>
      </c>
      <c r="F2179" t="s">
        <v>22</v>
      </c>
      <c r="G2179">
        <v>46</v>
      </c>
      <c r="H2179">
        <v>5.6</v>
      </c>
      <c r="I2179">
        <v>7.3</v>
      </c>
      <c r="J2179">
        <v>1</v>
      </c>
      <c r="K2179" t="s">
        <v>35</v>
      </c>
      <c r="L2179">
        <v>7.4</v>
      </c>
      <c r="M2179">
        <v>5.2</v>
      </c>
      <c r="N2179">
        <v>4.9000000000000004</v>
      </c>
    </row>
    <row r="2180" spans="1:14" x14ac:dyDescent="0.35">
      <c r="A2180">
        <v>2179</v>
      </c>
      <c r="B2180">
        <v>29</v>
      </c>
      <c r="C2180" t="s">
        <v>19</v>
      </c>
      <c r="D2180" t="s">
        <v>15</v>
      </c>
      <c r="E2180" t="s">
        <v>25</v>
      </c>
      <c r="F2180" t="s">
        <v>17</v>
      </c>
      <c r="G2180">
        <v>61</v>
      </c>
      <c r="H2180">
        <v>8</v>
      </c>
      <c r="I2180">
        <v>6.3</v>
      </c>
      <c r="J2180">
        <v>0</v>
      </c>
      <c r="K2180" t="s">
        <v>23</v>
      </c>
      <c r="L2180">
        <v>9.1</v>
      </c>
      <c r="M2180">
        <v>6.5</v>
      </c>
      <c r="N2180">
        <v>3.6</v>
      </c>
    </row>
    <row r="2181" spans="1:14" x14ac:dyDescent="0.35">
      <c r="A2181">
        <v>2180</v>
      </c>
      <c r="B2181">
        <v>29</v>
      </c>
      <c r="C2181" t="s">
        <v>14</v>
      </c>
      <c r="D2181" t="s">
        <v>15</v>
      </c>
      <c r="E2181" t="s">
        <v>27</v>
      </c>
      <c r="F2181" t="s">
        <v>39</v>
      </c>
      <c r="G2181">
        <v>45</v>
      </c>
      <c r="H2181">
        <v>3</v>
      </c>
      <c r="I2181">
        <v>3.5</v>
      </c>
      <c r="J2181">
        <v>1</v>
      </c>
      <c r="K2181" t="s">
        <v>41</v>
      </c>
      <c r="L2181">
        <v>7.9</v>
      </c>
      <c r="M2181">
        <v>6.6</v>
      </c>
      <c r="N2181">
        <v>2.8</v>
      </c>
    </row>
    <row r="2182" spans="1:14" x14ac:dyDescent="0.35">
      <c r="A2182">
        <v>2181</v>
      </c>
      <c r="B2182">
        <v>62</v>
      </c>
      <c r="C2182" t="s">
        <v>14</v>
      </c>
      <c r="D2182" t="s">
        <v>20</v>
      </c>
      <c r="E2182" t="s">
        <v>25</v>
      </c>
      <c r="F2182" t="s">
        <v>17</v>
      </c>
      <c r="G2182">
        <v>43</v>
      </c>
      <c r="H2182">
        <v>6.3</v>
      </c>
      <c r="I2182">
        <v>8.6999999999999993</v>
      </c>
      <c r="J2182">
        <v>0</v>
      </c>
      <c r="K2182" t="s">
        <v>23</v>
      </c>
      <c r="L2182">
        <v>8.3000000000000007</v>
      </c>
      <c r="M2182">
        <v>4</v>
      </c>
      <c r="N2182">
        <v>5.2</v>
      </c>
    </row>
    <row r="2183" spans="1:14" x14ac:dyDescent="0.35">
      <c r="A2183">
        <v>2182</v>
      </c>
      <c r="B2183">
        <v>25</v>
      </c>
      <c r="C2183" t="s">
        <v>19</v>
      </c>
      <c r="D2183" t="s">
        <v>30</v>
      </c>
      <c r="E2183" t="s">
        <v>31</v>
      </c>
      <c r="F2183" t="s">
        <v>22</v>
      </c>
      <c r="G2183">
        <v>42</v>
      </c>
      <c r="H2183">
        <v>5.7</v>
      </c>
      <c r="I2183">
        <v>7.9</v>
      </c>
      <c r="J2183">
        <v>0</v>
      </c>
      <c r="K2183" t="s">
        <v>23</v>
      </c>
      <c r="L2183">
        <v>5.5</v>
      </c>
      <c r="M2183">
        <v>4.3</v>
      </c>
      <c r="N2183">
        <v>6.2</v>
      </c>
    </row>
    <row r="2184" spans="1:14" x14ac:dyDescent="0.35">
      <c r="A2184">
        <v>2183</v>
      </c>
      <c r="B2184">
        <v>55</v>
      </c>
      <c r="C2184" t="s">
        <v>19</v>
      </c>
      <c r="D2184" t="s">
        <v>37</v>
      </c>
      <c r="E2184" t="s">
        <v>38</v>
      </c>
      <c r="F2184" t="s">
        <v>22</v>
      </c>
      <c r="G2184">
        <v>43</v>
      </c>
      <c r="H2184">
        <v>8</v>
      </c>
      <c r="I2184">
        <v>8.1999999999999993</v>
      </c>
      <c r="J2184">
        <v>0</v>
      </c>
      <c r="K2184" t="s">
        <v>23</v>
      </c>
      <c r="L2184">
        <v>6.4</v>
      </c>
      <c r="M2184">
        <v>5.7</v>
      </c>
      <c r="N2184">
        <v>5.9</v>
      </c>
    </row>
    <row r="2185" spans="1:14" x14ac:dyDescent="0.35">
      <c r="A2185">
        <v>2184</v>
      </c>
      <c r="B2185">
        <v>43</v>
      </c>
      <c r="C2185" t="s">
        <v>19</v>
      </c>
      <c r="D2185" t="s">
        <v>20</v>
      </c>
      <c r="E2185" t="s">
        <v>25</v>
      </c>
      <c r="F2185" t="s">
        <v>17</v>
      </c>
      <c r="G2185">
        <v>55</v>
      </c>
      <c r="H2185">
        <v>7.7</v>
      </c>
      <c r="I2185">
        <v>7.5</v>
      </c>
      <c r="J2185">
        <v>1</v>
      </c>
      <c r="K2185" t="s">
        <v>28</v>
      </c>
      <c r="L2185">
        <v>9.8000000000000007</v>
      </c>
      <c r="M2185">
        <v>7.1</v>
      </c>
      <c r="N2185">
        <v>3.9</v>
      </c>
    </row>
    <row r="2186" spans="1:14" x14ac:dyDescent="0.35">
      <c r="A2186">
        <v>2185</v>
      </c>
      <c r="B2186">
        <v>31</v>
      </c>
      <c r="C2186" t="s">
        <v>19</v>
      </c>
      <c r="D2186" t="s">
        <v>24</v>
      </c>
      <c r="E2186" t="s">
        <v>27</v>
      </c>
      <c r="F2186" t="s">
        <v>22</v>
      </c>
      <c r="G2186">
        <v>30</v>
      </c>
      <c r="H2186">
        <v>4</v>
      </c>
      <c r="I2186">
        <v>6.5</v>
      </c>
      <c r="J2186">
        <v>1</v>
      </c>
      <c r="K2186" t="s">
        <v>28</v>
      </c>
      <c r="L2186">
        <v>5.6</v>
      </c>
      <c r="M2186">
        <v>3.4</v>
      </c>
      <c r="N2186">
        <v>5.4</v>
      </c>
    </row>
    <row r="2187" spans="1:14" x14ac:dyDescent="0.35">
      <c r="A2187">
        <v>2186</v>
      </c>
      <c r="B2187">
        <v>62</v>
      </c>
      <c r="C2187" t="s">
        <v>19</v>
      </c>
      <c r="D2187" t="s">
        <v>15</v>
      </c>
      <c r="E2187" t="s">
        <v>16</v>
      </c>
      <c r="F2187" t="s">
        <v>22</v>
      </c>
      <c r="G2187">
        <v>57</v>
      </c>
      <c r="H2187">
        <v>8</v>
      </c>
      <c r="I2187">
        <v>6.8</v>
      </c>
      <c r="J2187">
        <v>0</v>
      </c>
      <c r="K2187" t="s">
        <v>23</v>
      </c>
      <c r="L2187">
        <v>8.4</v>
      </c>
      <c r="M2187">
        <v>4</v>
      </c>
      <c r="N2187">
        <v>4.2</v>
      </c>
    </row>
    <row r="2188" spans="1:14" x14ac:dyDescent="0.35">
      <c r="A2188">
        <v>2187</v>
      </c>
      <c r="B2188">
        <v>42</v>
      </c>
      <c r="C2188" t="s">
        <v>19</v>
      </c>
      <c r="D2188" t="s">
        <v>26</v>
      </c>
      <c r="E2188" t="s">
        <v>38</v>
      </c>
      <c r="F2188" t="s">
        <v>17</v>
      </c>
      <c r="G2188">
        <v>33</v>
      </c>
      <c r="H2188">
        <v>3</v>
      </c>
      <c r="I2188">
        <v>4.7</v>
      </c>
      <c r="J2188">
        <v>1</v>
      </c>
      <c r="K2188" t="s">
        <v>28</v>
      </c>
      <c r="L2188">
        <v>3.8</v>
      </c>
      <c r="M2188">
        <v>3.1</v>
      </c>
      <c r="N2188">
        <v>5.4</v>
      </c>
    </row>
    <row r="2189" spans="1:14" x14ac:dyDescent="0.35">
      <c r="A2189">
        <v>2188</v>
      </c>
      <c r="B2189">
        <v>46</v>
      </c>
      <c r="C2189" t="s">
        <v>19</v>
      </c>
      <c r="D2189" t="s">
        <v>30</v>
      </c>
      <c r="E2189" t="s">
        <v>38</v>
      </c>
      <c r="F2189" t="s">
        <v>22</v>
      </c>
      <c r="G2189">
        <v>42</v>
      </c>
      <c r="H2189">
        <v>7.1</v>
      </c>
      <c r="I2189">
        <v>9.6</v>
      </c>
      <c r="J2189">
        <v>0</v>
      </c>
      <c r="K2189" t="s">
        <v>23</v>
      </c>
      <c r="L2189">
        <v>9.1</v>
      </c>
      <c r="M2189">
        <v>4.7</v>
      </c>
      <c r="N2189">
        <v>5.3</v>
      </c>
    </row>
    <row r="2190" spans="1:14" x14ac:dyDescent="0.35">
      <c r="A2190">
        <v>2189</v>
      </c>
      <c r="B2190">
        <v>64</v>
      </c>
      <c r="C2190" t="s">
        <v>19</v>
      </c>
      <c r="D2190" t="s">
        <v>30</v>
      </c>
      <c r="E2190" t="s">
        <v>38</v>
      </c>
      <c r="F2190" t="s">
        <v>22</v>
      </c>
      <c r="G2190">
        <v>41</v>
      </c>
      <c r="H2190">
        <v>7.3</v>
      </c>
      <c r="I2190">
        <v>9.5</v>
      </c>
      <c r="J2190">
        <v>0</v>
      </c>
      <c r="K2190" t="s">
        <v>23</v>
      </c>
      <c r="L2190">
        <v>5.4</v>
      </c>
      <c r="M2190">
        <v>3.5</v>
      </c>
      <c r="N2190">
        <v>7.1</v>
      </c>
    </row>
    <row r="2191" spans="1:14" x14ac:dyDescent="0.35">
      <c r="A2191">
        <v>2190</v>
      </c>
      <c r="B2191">
        <v>56</v>
      </c>
      <c r="C2191" t="s">
        <v>14</v>
      </c>
      <c r="D2191" t="s">
        <v>37</v>
      </c>
      <c r="E2191" t="s">
        <v>31</v>
      </c>
      <c r="F2191" t="s">
        <v>39</v>
      </c>
      <c r="G2191">
        <v>49</v>
      </c>
      <c r="H2191">
        <v>8.6999999999999993</v>
      </c>
      <c r="I2191">
        <v>6.5</v>
      </c>
      <c r="J2191">
        <v>0</v>
      </c>
      <c r="K2191" t="s">
        <v>23</v>
      </c>
      <c r="L2191">
        <v>7.9</v>
      </c>
      <c r="M2191">
        <v>5.0999999999999996</v>
      </c>
      <c r="N2191">
        <v>4.3</v>
      </c>
    </row>
    <row r="2192" spans="1:14" x14ac:dyDescent="0.35">
      <c r="A2192">
        <v>2191</v>
      </c>
      <c r="B2192">
        <v>25</v>
      </c>
      <c r="C2192" t="s">
        <v>40</v>
      </c>
      <c r="D2192" t="s">
        <v>26</v>
      </c>
      <c r="E2192" t="s">
        <v>27</v>
      </c>
      <c r="F2192" t="s">
        <v>39</v>
      </c>
      <c r="G2192">
        <v>32</v>
      </c>
      <c r="H2192">
        <v>6.5</v>
      </c>
      <c r="I2192">
        <v>10</v>
      </c>
      <c r="J2192">
        <v>0</v>
      </c>
      <c r="K2192" t="s">
        <v>23</v>
      </c>
      <c r="L2192">
        <v>4.5</v>
      </c>
      <c r="M2192">
        <v>2.9</v>
      </c>
      <c r="N2192">
        <v>7.7</v>
      </c>
    </row>
    <row r="2193" spans="1:14" x14ac:dyDescent="0.35">
      <c r="A2193">
        <v>2192</v>
      </c>
      <c r="B2193">
        <v>20</v>
      </c>
      <c r="C2193" t="s">
        <v>14</v>
      </c>
      <c r="D2193" t="s">
        <v>32</v>
      </c>
      <c r="E2193" t="s">
        <v>21</v>
      </c>
      <c r="F2193" t="s">
        <v>22</v>
      </c>
      <c r="G2193">
        <v>48</v>
      </c>
      <c r="H2193">
        <v>5.2</v>
      </c>
      <c r="I2193">
        <v>6.5</v>
      </c>
      <c r="J2193">
        <v>1</v>
      </c>
      <c r="K2193" t="s">
        <v>18</v>
      </c>
      <c r="L2193">
        <v>10</v>
      </c>
      <c r="M2193">
        <v>7.2</v>
      </c>
      <c r="N2193">
        <v>3.3</v>
      </c>
    </row>
    <row r="2194" spans="1:14" x14ac:dyDescent="0.35">
      <c r="A2194">
        <v>2193</v>
      </c>
      <c r="B2194">
        <v>25</v>
      </c>
      <c r="C2194" t="s">
        <v>14</v>
      </c>
      <c r="D2194" t="s">
        <v>37</v>
      </c>
      <c r="E2194" t="s">
        <v>21</v>
      </c>
      <c r="F2194" t="s">
        <v>22</v>
      </c>
      <c r="G2194">
        <v>61</v>
      </c>
      <c r="H2194">
        <v>4.7</v>
      </c>
      <c r="I2194">
        <v>4.4000000000000004</v>
      </c>
      <c r="J2194">
        <v>1</v>
      </c>
      <c r="K2194" t="s">
        <v>28</v>
      </c>
      <c r="L2194">
        <v>9.8000000000000007</v>
      </c>
      <c r="M2194">
        <v>4.8</v>
      </c>
      <c r="N2194">
        <v>2.2999999999999998</v>
      </c>
    </row>
    <row r="2195" spans="1:14" x14ac:dyDescent="0.35">
      <c r="A2195">
        <v>2194</v>
      </c>
      <c r="B2195">
        <v>41</v>
      </c>
      <c r="C2195" t="s">
        <v>14</v>
      </c>
      <c r="D2195" t="s">
        <v>30</v>
      </c>
      <c r="E2195" t="s">
        <v>21</v>
      </c>
      <c r="F2195" t="s">
        <v>22</v>
      </c>
      <c r="G2195">
        <v>34</v>
      </c>
      <c r="H2195">
        <v>8.4</v>
      </c>
      <c r="I2195">
        <v>8.5</v>
      </c>
      <c r="J2195">
        <v>0</v>
      </c>
      <c r="K2195" t="s">
        <v>23</v>
      </c>
      <c r="L2195">
        <v>5.9</v>
      </c>
      <c r="M2195">
        <v>3.2</v>
      </c>
      <c r="N2195">
        <v>6.3</v>
      </c>
    </row>
    <row r="2196" spans="1:14" x14ac:dyDescent="0.35">
      <c r="A2196">
        <v>2195</v>
      </c>
      <c r="B2196">
        <v>60</v>
      </c>
      <c r="C2196" t="s">
        <v>14</v>
      </c>
      <c r="D2196" t="s">
        <v>24</v>
      </c>
      <c r="E2196" t="s">
        <v>16</v>
      </c>
      <c r="F2196" t="s">
        <v>17</v>
      </c>
      <c r="G2196">
        <v>46</v>
      </c>
      <c r="H2196">
        <v>8.6999999999999993</v>
      </c>
      <c r="I2196">
        <v>6.8</v>
      </c>
      <c r="J2196">
        <v>0</v>
      </c>
      <c r="K2196" t="s">
        <v>23</v>
      </c>
      <c r="L2196">
        <v>6</v>
      </c>
      <c r="M2196">
        <v>2.6</v>
      </c>
      <c r="N2196">
        <v>5.4</v>
      </c>
    </row>
    <row r="2197" spans="1:14" x14ac:dyDescent="0.35">
      <c r="A2197">
        <v>2196</v>
      </c>
      <c r="B2197">
        <v>43</v>
      </c>
      <c r="C2197" t="s">
        <v>40</v>
      </c>
      <c r="D2197" t="s">
        <v>36</v>
      </c>
      <c r="E2197" t="s">
        <v>25</v>
      </c>
      <c r="F2197" t="s">
        <v>22</v>
      </c>
      <c r="G2197">
        <v>39</v>
      </c>
      <c r="H2197">
        <v>5.5</v>
      </c>
      <c r="I2197">
        <v>7.9</v>
      </c>
      <c r="J2197">
        <v>1</v>
      </c>
      <c r="K2197" t="s">
        <v>35</v>
      </c>
      <c r="L2197">
        <v>4.5</v>
      </c>
      <c r="M2197">
        <v>5</v>
      </c>
      <c r="N2197">
        <v>6.7</v>
      </c>
    </row>
    <row r="2198" spans="1:14" x14ac:dyDescent="0.35">
      <c r="A2198">
        <v>2197</v>
      </c>
      <c r="B2198">
        <v>44</v>
      </c>
      <c r="C2198" t="s">
        <v>19</v>
      </c>
      <c r="D2198" t="s">
        <v>36</v>
      </c>
      <c r="E2198" t="s">
        <v>25</v>
      </c>
      <c r="F2198" t="s">
        <v>22</v>
      </c>
      <c r="G2198">
        <v>48</v>
      </c>
      <c r="H2198">
        <v>6.2</v>
      </c>
      <c r="I2198">
        <v>8</v>
      </c>
      <c r="J2198">
        <v>1</v>
      </c>
      <c r="K2198" t="s">
        <v>28</v>
      </c>
      <c r="L2198">
        <v>7.5</v>
      </c>
      <c r="M2198">
        <v>2.9</v>
      </c>
      <c r="N2198">
        <v>5.3</v>
      </c>
    </row>
    <row r="2199" spans="1:14" x14ac:dyDescent="0.35">
      <c r="A2199">
        <v>2198</v>
      </c>
      <c r="B2199">
        <v>34</v>
      </c>
      <c r="C2199" t="s">
        <v>19</v>
      </c>
      <c r="D2199" t="s">
        <v>15</v>
      </c>
      <c r="E2199" t="s">
        <v>25</v>
      </c>
      <c r="F2199" t="s">
        <v>39</v>
      </c>
      <c r="G2199">
        <v>45</v>
      </c>
      <c r="H2199">
        <v>8.1999999999999993</v>
      </c>
      <c r="I2199">
        <v>7.6</v>
      </c>
      <c r="J2199">
        <v>0</v>
      </c>
      <c r="K2199" t="s">
        <v>23</v>
      </c>
      <c r="L2199">
        <v>8.1999999999999993</v>
      </c>
      <c r="M2199">
        <v>5.3</v>
      </c>
      <c r="N2199">
        <v>4.7</v>
      </c>
    </row>
    <row r="2200" spans="1:14" x14ac:dyDescent="0.35">
      <c r="A2200">
        <v>2199</v>
      </c>
      <c r="B2200">
        <v>45</v>
      </c>
      <c r="C2200" t="s">
        <v>19</v>
      </c>
      <c r="D2200" t="s">
        <v>30</v>
      </c>
      <c r="E2200" t="s">
        <v>16</v>
      </c>
      <c r="F2200" t="s">
        <v>22</v>
      </c>
      <c r="G2200">
        <v>39</v>
      </c>
      <c r="H2200">
        <v>7.4</v>
      </c>
      <c r="I2200">
        <v>9.6</v>
      </c>
      <c r="J2200">
        <v>0</v>
      </c>
      <c r="K2200" t="s">
        <v>23</v>
      </c>
      <c r="L2200">
        <v>5.2</v>
      </c>
      <c r="M2200">
        <v>4.5999999999999996</v>
      </c>
      <c r="N2200">
        <v>7.2</v>
      </c>
    </row>
    <row r="2201" spans="1:14" x14ac:dyDescent="0.35">
      <c r="A2201">
        <v>2200</v>
      </c>
      <c r="B2201">
        <v>27</v>
      </c>
      <c r="C2201" t="s">
        <v>19</v>
      </c>
      <c r="D2201" t="s">
        <v>24</v>
      </c>
      <c r="E2201" t="s">
        <v>21</v>
      </c>
      <c r="F2201" t="s">
        <v>39</v>
      </c>
      <c r="G2201">
        <v>48</v>
      </c>
      <c r="H2201">
        <v>5.9</v>
      </c>
      <c r="I2201">
        <v>7.6</v>
      </c>
      <c r="J2201">
        <v>1</v>
      </c>
      <c r="K2201" t="s">
        <v>18</v>
      </c>
      <c r="L2201">
        <v>8.4</v>
      </c>
      <c r="M2201">
        <v>1.3</v>
      </c>
      <c r="N2201">
        <v>4.5999999999999996</v>
      </c>
    </row>
    <row r="2202" spans="1:14" x14ac:dyDescent="0.35">
      <c r="A2202">
        <v>2201</v>
      </c>
      <c r="B2202">
        <v>43</v>
      </c>
      <c r="C2202" t="s">
        <v>14</v>
      </c>
      <c r="D2202" t="s">
        <v>37</v>
      </c>
      <c r="E2202" t="s">
        <v>38</v>
      </c>
      <c r="F2202" t="s">
        <v>39</v>
      </c>
      <c r="G2202">
        <v>59</v>
      </c>
      <c r="H2202">
        <v>5.0999999999999996</v>
      </c>
      <c r="I2202">
        <v>5.2</v>
      </c>
      <c r="J2202">
        <v>1</v>
      </c>
      <c r="K2202" t="s">
        <v>28</v>
      </c>
      <c r="L2202">
        <v>9.9</v>
      </c>
      <c r="M2202">
        <v>3.7</v>
      </c>
      <c r="N2202">
        <v>2.6</v>
      </c>
    </row>
    <row r="2203" spans="1:14" x14ac:dyDescent="0.35">
      <c r="A2203">
        <v>2202</v>
      </c>
      <c r="B2203">
        <v>57</v>
      </c>
      <c r="C2203" t="s">
        <v>19</v>
      </c>
      <c r="D2203" t="s">
        <v>24</v>
      </c>
      <c r="E2203" t="s">
        <v>25</v>
      </c>
      <c r="F2203" t="s">
        <v>22</v>
      </c>
      <c r="G2203">
        <v>43</v>
      </c>
      <c r="H2203">
        <v>4.9000000000000004</v>
      </c>
      <c r="I2203">
        <v>6.6</v>
      </c>
      <c r="J2203">
        <v>0</v>
      </c>
      <c r="K2203" t="s">
        <v>23</v>
      </c>
      <c r="L2203">
        <v>7.1</v>
      </c>
      <c r="M2203">
        <v>3.9</v>
      </c>
      <c r="N2203">
        <v>4.7</v>
      </c>
    </row>
    <row r="2204" spans="1:14" x14ac:dyDescent="0.35">
      <c r="A2204">
        <v>2203</v>
      </c>
      <c r="B2204">
        <v>25</v>
      </c>
      <c r="C2204" t="s">
        <v>19</v>
      </c>
      <c r="D2204" t="s">
        <v>34</v>
      </c>
      <c r="E2204" t="s">
        <v>38</v>
      </c>
      <c r="F2204" t="s">
        <v>17</v>
      </c>
      <c r="G2204">
        <v>50</v>
      </c>
      <c r="H2204">
        <v>7.6</v>
      </c>
      <c r="I2204">
        <v>8.1</v>
      </c>
      <c r="J2204">
        <v>0</v>
      </c>
      <c r="K2204" t="s">
        <v>23</v>
      </c>
      <c r="L2204">
        <v>6.8</v>
      </c>
      <c r="M2204">
        <v>6.5</v>
      </c>
      <c r="N2204">
        <v>5.6</v>
      </c>
    </row>
    <row r="2205" spans="1:14" x14ac:dyDescent="0.35">
      <c r="A2205">
        <v>2204</v>
      </c>
      <c r="B2205">
        <v>54</v>
      </c>
      <c r="C2205" t="s">
        <v>14</v>
      </c>
      <c r="D2205" t="s">
        <v>37</v>
      </c>
      <c r="E2205" t="s">
        <v>38</v>
      </c>
      <c r="F2205" t="s">
        <v>22</v>
      </c>
      <c r="G2205">
        <v>34</v>
      </c>
      <c r="H2205">
        <v>5.6</v>
      </c>
      <c r="I2205">
        <v>8.6</v>
      </c>
      <c r="J2205">
        <v>1</v>
      </c>
      <c r="K2205" t="s">
        <v>28</v>
      </c>
      <c r="L2205">
        <v>2.8</v>
      </c>
      <c r="M2205">
        <v>2.5</v>
      </c>
      <c r="N2205">
        <v>7.9</v>
      </c>
    </row>
    <row r="2206" spans="1:14" x14ac:dyDescent="0.35">
      <c r="A2206">
        <v>2205</v>
      </c>
      <c r="B2206">
        <v>61</v>
      </c>
      <c r="C2206" t="s">
        <v>19</v>
      </c>
      <c r="D2206" t="s">
        <v>33</v>
      </c>
      <c r="E2206" t="s">
        <v>16</v>
      </c>
      <c r="F2206" t="s">
        <v>17</v>
      </c>
      <c r="G2206">
        <v>37</v>
      </c>
      <c r="H2206">
        <v>5.6</v>
      </c>
      <c r="I2206">
        <v>8.1999999999999993</v>
      </c>
      <c r="J2206">
        <v>1</v>
      </c>
      <c r="K2206" t="s">
        <v>18</v>
      </c>
      <c r="L2206">
        <v>4.7</v>
      </c>
      <c r="M2206">
        <v>3</v>
      </c>
      <c r="N2206">
        <v>6.7</v>
      </c>
    </row>
    <row r="2207" spans="1:14" x14ac:dyDescent="0.35">
      <c r="A2207">
        <v>2206</v>
      </c>
      <c r="B2207">
        <v>20</v>
      </c>
      <c r="C2207" t="s">
        <v>14</v>
      </c>
      <c r="D2207" t="s">
        <v>37</v>
      </c>
      <c r="E2207" t="s">
        <v>16</v>
      </c>
      <c r="F2207" t="s">
        <v>17</v>
      </c>
      <c r="G2207">
        <v>48</v>
      </c>
      <c r="H2207">
        <v>7.1</v>
      </c>
      <c r="I2207">
        <v>9</v>
      </c>
      <c r="J2207">
        <v>0</v>
      </c>
      <c r="K2207" t="s">
        <v>23</v>
      </c>
      <c r="L2207">
        <v>9.1999999999999993</v>
      </c>
      <c r="M2207">
        <v>4.2</v>
      </c>
      <c r="N2207">
        <v>4.9000000000000004</v>
      </c>
    </row>
    <row r="2208" spans="1:14" x14ac:dyDescent="0.35">
      <c r="A2208">
        <v>2207</v>
      </c>
      <c r="B2208">
        <v>55</v>
      </c>
      <c r="C2208" t="s">
        <v>14</v>
      </c>
      <c r="D2208" t="s">
        <v>15</v>
      </c>
      <c r="E2208" t="s">
        <v>27</v>
      </c>
      <c r="F2208" t="s">
        <v>22</v>
      </c>
      <c r="G2208">
        <v>56</v>
      </c>
      <c r="H2208">
        <v>6.3</v>
      </c>
      <c r="I2208">
        <v>7.4</v>
      </c>
      <c r="J2208">
        <v>1</v>
      </c>
      <c r="K2208" t="s">
        <v>28</v>
      </c>
      <c r="L2208">
        <v>10</v>
      </c>
      <c r="M2208">
        <v>4.4000000000000004</v>
      </c>
      <c r="N2208">
        <v>3.7</v>
      </c>
    </row>
    <row r="2209" spans="1:14" x14ac:dyDescent="0.35">
      <c r="A2209">
        <v>2208</v>
      </c>
      <c r="B2209">
        <v>31</v>
      </c>
      <c r="C2209" t="s">
        <v>14</v>
      </c>
      <c r="D2209" t="s">
        <v>36</v>
      </c>
      <c r="E2209" t="s">
        <v>25</v>
      </c>
      <c r="F2209" t="s">
        <v>17</v>
      </c>
      <c r="G2209">
        <v>47</v>
      </c>
      <c r="H2209">
        <v>6.8</v>
      </c>
      <c r="I2209">
        <v>9</v>
      </c>
      <c r="J2209">
        <v>0</v>
      </c>
      <c r="K2209" t="s">
        <v>23</v>
      </c>
      <c r="L2209">
        <v>6.8</v>
      </c>
      <c r="M2209">
        <v>3.5</v>
      </c>
      <c r="N2209">
        <v>6.1</v>
      </c>
    </row>
    <row r="2210" spans="1:14" x14ac:dyDescent="0.35">
      <c r="A2210">
        <v>2209</v>
      </c>
      <c r="B2210">
        <v>57</v>
      </c>
      <c r="C2210" t="s">
        <v>14</v>
      </c>
      <c r="D2210" t="s">
        <v>37</v>
      </c>
      <c r="E2210" t="s">
        <v>21</v>
      </c>
      <c r="F2210" t="s">
        <v>17</v>
      </c>
      <c r="G2210">
        <v>42</v>
      </c>
      <c r="H2210">
        <v>5.7</v>
      </c>
      <c r="I2210">
        <v>7.9</v>
      </c>
      <c r="J2210">
        <v>1</v>
      </c>
      <c r="K2210" t="s">
        <v>29</v>
      </c>
      <c r="L2210">
        <v>5.0999999999999996</v>
      </c>
      <c r="M2210">
        <v>2.9</v>
      </c>
      <c r="N2210">
        <v>6.4</v>
      </c>
    </row>
    <row r="2211" spans="1:14" x14ac:dyDescent="0.35">
      <c r="A2211">
        <v>2210</v>
      </c>
      <c r="B2211">
        <v>30</v>
      </c>
      <c r="C2211" t="s">
        <v>19</v>
      </c>
      <c r="D2211" t="s">
        <v>33</v>
      </c>
      <c r="E2211" t="s">
        <v>31</v>
      </c>
      <c r="F2211" t="s">
        <v>22</v>
      </c>
      <c r="G2211">
        <v>44</v>
      </c>
      <c r="H2211">
        <v>5.7</v>
      </c>
      <c r="I2211">
        <v>7.6</v>
      </c>
      <c r="J2211">
        <v>1</v>
      </c>
      <c r="K2211" t="s">
        <v>29</v>
      </c>
      <c r="L2211">
        <v>8.8000000000000007</v>
      </c>
      <c r="M2211">
        <v>4.0999999999999996</v>
      </c>
      <c r="N2211">
        <v>4.4000000000000004</v>
      </c>
    </row>
    <row r="2212" spans="1:14" x14ac:dyDescent="0.35">
      <c r="A2212">
        <v>2211</v>
      </c>
      <c r="B2212">
        <v>31</v>
      </c>
      <c r="C2212" t="s">
        <v>19</v>
      </c>
      <c r="D2212" t="s">
        <v>34</v>
      </c>
      <c r="E2212" t="s">
        <v>16</v>
      </c>
      <c r="F2212" t="s">
        <v>22</v>
      </c>
      <c r="G2212">
        <v>34</v>
      </c>
      <c r="H2212">
        <v>5.0999999999999996</v>
      </c>
      <c r="I2212">
        <v>7.7</v>
      </c>
      <c r="J2212">
        <v>1</v>
      </c>
      <c r="K2212" t="s">
        <v>28</v>
      </c>
      <c r="L2212">
        <v>6.8</v>
      </c>
      <c r="M2212">
        <v>3.4</v>
      </c>
      <c r="N2212">
        <v>5.5</v>
      </c>
    </row>
    <row r="2213" spans="1:14" x14ac:dyDescent="0.35">
      <c r="A2213">
        <v>2212</v>
      </c>
      <c r="B2213">
        <v>61</v>
      </c>
      <c r="C2213" t="s">
        <v>14</v>
      </c>
      <c r="D2213" t="s">
        <v>24</v>
      </c>
      <c r="E2213" t="s">
        <v>38</v>
      </c>
      <c r="F2213" t="s">
        <v>22</v>
      </c>
      <c r="G2213">
        <v>49</v>
      </c>
      <c r="H2213">
        <v>7.3</v>
      </c>
      <c r="I2213">
        <v>8.6999999999999993</v>
      </c>
      <c r="J2213">
        <v>0</v>
      </c>
      <c r="K2213" t="s">
        <v>23</v>
      </c>
      <c r="L2213">
        <v>9.3000000000000007</v>
      </c>
      <c r="M2213">
        <v>4.5999999999999996</v>
      </c>
      <c r="N2213">
        <v>4.7</v>
      </c>
    </row>
    <row r="2214" spans="1:14" x14ac:dyDescent="0.35">
      <c r="A2214">
        <v>2213</v>
      </c>
      <c r="B2214">
        <v>58</v>
      </c>
      <c r="C2214" t="s">
        <v>19</v>
      </c>
      <c r="D2214" t="s">
        <v>26</v>
      </c>
      <c r="E2214" t="s">
        <v>27</v>
      </c>
      <c r="F2214" t="s">
        <v>22</v>
      </c>
      <c r="G2214">
        <v>52</v>
      </c>
      <c r="H2214">
        <v>6.3</v>
      </c>
      <c r="I2214">
        <v>7.8</v>
      </c>
      <c r="J2214">
        <v>0</v>
      </c>
      <c r="K2214" t="s">
        <v>23</v>
      </c>
      <c r="L2214">
        <v>9.8000000000000007</v>
      </c>
      <c r="M2214">
        <v>6.4</v>
      </c>
      <c r="N2214">
        <v>4</v>
      </c>
    </row>
    <row r="2215" spans="1:14" x14ac:dyDescent="0.35">
      <c r="A2215">
        <v>2214</v>
      </c>
      <c r="B2215">
        <v>26</v>
      </c>
      <c r="C2215" t="s">
        <v>19</v>
      </c>
      <c r="D2215" t="s">
        <v>36</v>
      </c>
      <c r="E2215" t="s">
        <v>31</v>
      </c>
      <c r="F2215" t="s">
        <v>39</v>
      </c>
      <c r="G2215">
        <v>41</v>
      </c>
      <c r="H2215">
        <v>6.6</v>
      </c>
      <c r="I2215">
        <v>9.4</v>
      </c>
      <c r="J2215">
        <v>0</v>
      </c>
      <c r="K2215" t="s">
        <v>23</v>
      </c>
      <c r="L2215">
        <v>3.3</v>
      </c>
      <c r="M2215">
        <v>1.8</v>
      </c>
      <c r="N2215">
        <v>8</v>
      </c>
    </row>
    <row r="2216" spans="1:14" x14ac:dyDescent="0.35">
      <c r="A2216">
        <v>2215</v>
      </c>
      <c r="B2216">
        <v>30</v>
      </c>
      <c r="C2216" t="s">
        <v>14</v>
      </c>
      <c r="D2216" t="s">
        <v>24</v>
      </c>
      <c r="E2216" t="s">
        <v>16</v>
      </c>
      <c r="F2216" t="s">
        <v>17</v>
      </c>
      <c r="G2216">
        <v>41</v>
      </c>
      <c r="H2216">
        <v>4.7</v>
      </c>
      <c r="I2216">
        <v>6.4</v>
      </c>
      <c r="J2216">
        <v>0</v>
      </c>
      <c r="K2216" t="s">
        <v>23</v>
      </c>
      <c r="L2216">
        <v>7.4</v>
      </c>
      <c r="M2216">
        <v>3.7</v>
      </c>
      <c r="N2216">
        <v>4.5</v>
      </c>
    </row>
    <row r="2217" spans="1:14" x14ac:dyDescent="0.35">
      <c r="A2217">
        <v>2216</v>
      </c>
      <c r="B2217">
        <v>55</v>
      </c>
      <c r="C2217" t="s">
        <v>14</v>
      </c>
      <c r="D2217" t="s">
        <v>34</v>
      </c>
      <c r="E2217" t="s">
        <v>27</v>
      </c>
      <c r="F2217" t="s">
        <v>22</v>
      </c>
      <c r="G2217">
        <v>47</v>
      </c>
      <c r="H2217">
        <v>7.2</v>
      </c>
      <c r="I2217">
        <v>8.9</v>
      </c>
      <c r="J2217">
        <v>0</v>
      </c>
      <c r="K2217" t="s">
        <v>23</v>
      </c>
      <c r="L2217">
        <v>10</v>
      </c>
      <c r="M2217">
        <v>4.7</v>
      </c>
      <c r="N2217">
        <v>4.5</v>
      </c>
    </row>
    <row r="2218" spans="1:14" x14ac:dyDescent="0.35">
      <c r="A2218">
        <v>2217</v>
      </c>
      <c r="B2218">
        <v>50</v>
      </c>
      <c r="C2218" t="s">
        <v>40</v>
      </c>
      <c r="D2218" t="s">
        <v>26</v>
      </c>
      <c r="E2218" t="s">
        <v>38</v>
      </c>
      <c r="F2218" t="s">
        <v>22</v>
      </c>
      <c r="G2218">
        <v>41</v>
      </c>
      <c r="H2218">
        <v>6.7</v>
      </c>
      <c r="I2218">
        <v>9.4</v>
      </c>
      <c r="J2218">
        <v>0</v>
      </c>
      <c r="K2218" t="s">
        <v>23</v>
      </c>
      <c r="L2218">
        <v>8.1</v>
      </c>
      <c r="M2218">
        <v>4.7</v>
      </c>
      <c r="N2218">
        <v>5.6</v>
      </c>
    </row>
    <row r="2219" spans="1:14" x14ac:dyDescent="0.35">
      <c r="A2219">
        <v>2218</v>
      </c>
      <c r="B2219">
        <v>52</v>
      </c>
      <c r="C2219" t="s">
        <v>19</v>
      </c>
      <c r="D2219" t="s">
        <v>30</v>
      </c>
      <c r="E2219" t="s">
        <v>25</v>
      </c>
      <c r="F2219" t="s">
        <v>22</v>
      </c>
      <c r="G2219">
        <v>44</v>
      </c>
      <c r="H2219">
        <v>7.3</v>
      </c>
      <c r="I2219">
        <v>9.1999999999999993</v>
      </c>
      <c r="J2219">
        <v>0</v>
      </c>
      <c r="K2219" t="s">
        <v>23</v>
      </c>
      <c r="L2219">
        <v>8.8000000000000007</v>
      </c>
      <c r="M2219">
        <v>4</v>
      </c>
      <c r="N2219">
        <v>5.2</v>
      </c>
    </row>
    <row r="2220" spans="1:14" x14ac:dyDescent="0.35">
      <c r="A2220">
        <v>2219</v>
      </c>
      <c r="B2220">
        <v>32</v>
      </c>
      <c r="C2220" t="s">
        <v>40</v>
      </c>
      <c r="D2220" t="s">
        <v>20</v>
      </c>
      <c r="E2220" t="s">
        <v>27</v>
      </c>
      <c r="F2220" t="s">
        <v>22</v>
      </c>
      <c r="G2220">
        <v>61</v>
      </c>
      <c r="H2220">
        <v>6.7</v>
      </c>
      <c r="I2220">
        <v>7.5</v>
      </c>
      <c r="J2220">
        <v>1</v>
      </c>
      <c r="K2220" t="s">
        <v>29</v>
      </c>
      <c r="L2220">
        <v>9</v>
      </c>
      <c r="M2220">
        <v>7.5</v>
      </c>
      <c r="N2220">
        <v>4.2</v>
      </c>
    </row>
    <row r="2221" spans="1:14" x14ac:dyDescent="0.35">
      <c r="A2221">
        <v>2220</v>
      </c>
      <c r="B2221">
        <v>37</v>
      </c>
      <c r="C2221" t="s">
        <v>14</v>
      </c>
      <c r="D2221" t="s">
        <v>15</v>
      </c>
      <c r="E2221" t="s">
        <v>16</v>
      </c>
      <c r="F2221" t="s">
        <v>22</v>
      </c>
      <c r="G2221">
        <v>43</v>
      </c>
      <c r="H2221">
        <v>6.6</v>
      </c>
      <c r="I2221">
        <v>9.1</v>
      </c>
      <c r="J2221">
        <v>0</v>
      </c>
      <c r="K2221" t="s">
        <v>23</v>
      </c>
      <c r="L2221">
        <v>5.9</v>
      </c>
      <c r="M2221">
        <v>4.7</v>
      </c>
      <c r="N2221">
        <v>6.6</v>
      </c>
    </row>
    <row r="2222" spans="1:14" x14ac:dyDescent="0.35">
      <c r="A2222">
        <v>2221</v>
      </c>
      <c r="B2222">
        <v>60</v>
      </c>
      <c r="C2222" t="s">
        <v>19</v>
      </c>
      <c r="D2222" t="s">
        <v>24</v>
      </c>
      <c r="E2222" t="s">
        <v>25</v>
      </c>
      <c r="F2222" t="s">
        <v>22</v>
      </c>
      <c r="G2222">
        <v>42</v>
      </c>
      <c r="H2222">
        <v>3.5</v>
      </c>
      <c r="I2222">
        <v>4.5</v>
      </c>
      <c r="J2222">
        <v>1</v>
      </c>
      <c r="K2222" t="s">
        <v>35</v>
      </c>
      <c r="L2222">
        <v>6.5</v>
      </c>
      <c r="M2222">
        <v>5.3</v>
      </c>
      <c r="N2222">
        <v>4</v>
      </c>
    </row>
    <row r="2223" spans="1:14" x14ac:dyDescent="0.35">
      <c r="A2223">
        <v>2222</v>
      </c>
      <c r="B2223">
        <v>43</v>
      </c>
      <c r="C2223" t="s">
        <v>14</v>
      </c>
      <c r="D2223" t="s">
        <v>32</v>
      </c>
      <c r="E2223" t="s">
        <v>38</v>
      </c>
      <c r="F2223" t="s">
        <v>22</v>
      </c>
      <c r="G2223">
        <v>39</v>
      </c>
      <c r="H2223">
        <v>7.9</v>
      </c>
      <c r="I2223">
        <v>8.6999999999999993</v>
      </c>
      <c r="J2223">
        <v>0</v>
      </c>
      <c r="K2223" t="s">
        <v>23</v>
      </c>
      <c r="L2223">
        <v>4.9000000000000004</v>
      </c>
      <c r="M2223">
        <v>3.9</v>
      </c>
      <c r="N2223">
        <v>6.9</v>
      </c>
    </row>
    <row r="2224" spans="1:14" x14ac:dyDescent="0.35">
      <c r="A2224">
        <v>2223</v>
      </c>
      <c r="B2224">
        <v>28</v>
      </c>
      <c r="C2224" t="s">
        <v>14</v>
      </c>
      <c r="D2224" t="s">
        <v>26</v>
      </c>
      <c r="E2224" t="s">
        <v>21</v>
      </c>
      <c r="F2224" t="s">
        <v>39</v>
      </c>
      <c r="G2224">
        <v>50</v>
      </c>
      <c r="H2224">
        <v>4.2</v>
      </c>
      <c r="I2224">
        <v>4.8</v>
      </c>
      <c r="J2224">
        <v>1</v>
      </c>
      <c r="K2224" t="s">
        <v>18</v>
      </c>
      <c r="L2224">
        <v>7</v>
      </c>
      <c r="M2224">
        <v>6</v>
      </c>
      <c r="N2224">
        <v>3.9</v>
      </c>
    </row>
    <row r="2225" spans="1:14" x14ac:dyDescent="0.35">
      <c r="A2225">
        <v>2224</v>
      </c>
      <c r="B2225">
        <v>50</v>
      </c>
      <c r="C2225" t="s">
        <v>19</v>
      </c>
      <c r="D2225" t="s">
        <v>30</v>
      </c>
      <c r="E2225" t="s">
        <v>27</v>
      </c>
      <c r="F2225" t="s">
        <v>17</v>
      </c>
      <c r="G2225">
        <v>43</v>
      </c>
      <c r="H2225">
        <v>7.8</v>
      </c>
      <c r="I2225">
        <v>8.6</v>
      </c>
      <c r="J2225">
        <v>0</v>
      </c>
      <c r="K2225" t="s">
        <v>23</v>
      </c>
      <c r="L2225">
        <v>7.6</v>
      </c>
      <c r="M2225">
        <v>3.2</v>
      </c>
      <c r="N2225">
        <v>5.5</v>
      </c>
    </row>
    <row r="2226" spans="1:14" x14ac:dyDescent="0.35">
      <c r="A2226">
        <v>2225</v>
      </c>
      <c r="B2226">
        <v>60</v>
      </c>
      <c r="C2226" t="s">
        <v>14</v>
      </c>
      <c r="D2226" t="s">
        <v>32</v>
      </c>
      <c r="E2226" t="s">
        <v>31</v>
      </c>
      <c r="F2226" t="s">
        <v>17</v>
      </c>
      <c r="G2226">
        <v>39</v>
      </c>
      <c r="H2226">
        <v>6.1</v>
      </c>
      <c r="I2226">
        <v>8.6999999999999993</v>
      </c>
      <c r="J2226">
        <v>0</v>
      </c>
      <c r="K2226" t="s">
        <v>23</v>
      </c>
      <c r="L2226">
        <v>7.5</v>
      </c>
      <c r="M2226">
        <v>3.8</v>
      </c>
      <c r="N2226">
        <v>5.6</v>
      </c>
    </row>
    <row r="2227" spans="1:14" x14ac:dyDescent="0.35">
      <c r="A2227">
        <v>2226</v>
      </c>
      <c r="B2227">
        <v>29</v>
      </c>
      <c r="C2227" t="s">
        <v>14</v>
      </c>
      <c r="D2227" t="s">
        <v>20</v>
      </c>
      <c r="E2227" t="s">
        <v>38</v>
      </c>
      <c r="F2227" t="s">
        <v>22</v>
      </c>
      <c r="G2227">
        <v>55</v>
      </c>
      <c r="H2227">
        <v>3.8</v>
      </c>
      <c r="I2227">
        <v>3.7</v>
      </c>
      <c r="J2227">
        <v>1</v>
      </c>
      <c r="K2227" t="s">
        <v>35</v>
      </c>
      <c r="L2227">
        <v>7.9</v>
      </c>
      <c r="M2227">
        <v>3.7</v>
      </c>
      <c r="N2227">
        <v>2.9</v>
      </c>
    </row>
    <row r="2228" spans="1:14" x14ac:dyDescent="0.35">
      <c r="A2228">
        <v>2227</v>
      </c>
      <c r="B2228">
        <v>21</v>
      </c>
      <c r="C2228" t="s">
        <v>14</v>
      </c>
      <c r="D2228" t="s">
        <v>20</v>
      </c>
      <c r="E2228" t="s">
        <v>25</v>
      </c>
      <c r="F2228" t="s">
        <v>39</v>
      </c>
      <c r="G2228">
        <v>56</v>
      </c>
      <c r="H2228">
        <v>6.1</v>
      </c>
      <c r="I2228">
        <v>7</v>
      </c>
      <c r="J2228">
        <v>0</v>
      </c>
      <c r="K2228" t="s">
        <v>23</v>
      </c>
      <c r="L2228">
        <v>10</v>
      </c>
      <c r="M2228">
        <v>5.0999999999999996</v>
      </c>
      <c r="N2228">
        <v>3.5</v>
      </c>
    </row>
    <row r="2229" spans="1:14" x14ac:dyDescent="0.35">
      <c r="A2229">
        <v>2228</v>
      </c>
      <c r="B2229">
        <v>57</v>
      </c>
      <c r="C2229" t="s">
        <v>14</v>
      </c>
      <c r="D2229" t="s">
        <v>36</v>
      </c>
      <c r="E2229" t="s">
        <v>38</v>
      </c>
      <c r="F2229" t="s">
        <v>17</v>
      </c>
      <c r="G2229">
        <v>40</v>
      </c>
      <c r="H2229">
        <v>3.9</v>
      </c>
      <c r="I2229">
        <v>5.4</v>
      </c>
      <c r="J2229">
        <v>0</v>
      </c>
      <c r="K2229" t="s">
        <v>23</v>
      </c>
      <c r="L2229">
        <v>6.6</v>
      </c>
      <c r="M2229">
        <v>6.1</v>
      </c>
      <c r="N2229">
        <v>4.4000000000000004</v>
      </c>
    </row>
    <row r="2230" spans="1:14" x14ac:dyDescent="0.35">
      <c r="A2230">
        <v>2229</v>
      </c>
      <c r="B2230">
        <v>34</v>
      </c>
      <c r="C2230" t="s">
        <v>19</v>
      </c>
      <c r="D2230" t="s">
        <v>32</v>
      </c>
      <c r="E2230" t="s">
        <v>25</v>
      </c>
      <c r="F2230" t="s">
        <v>39</v>
      </c>
      <c r="G2230">
        <v>30</v>
      </c>
      <c r="H2230">
        <v>7.9</v>
      </c>
      <c r="I2230">
        <v>9.6999999999999993</v>
      </c>
      <c r="J2230">
        <v>0</v>
      </c>
      <c r="K2230" t="s">
        <v>23</v>
      </c>
      <c r="L2230">
        <v>6.2</v>
      </c>
      <c r="M2230">
        <v>6.7</v>
      </c>
      <c r="N2230">
        <v>6.8</v>
      </c>
    </row>
    <row r="2231" spans="1:14" x14ac:dyDescent="0.35">
      <c r="A2231">
        <v>2230</v>
      </c>
      <c r="B2231">
        <v>22</v>
      </c>
      <c r="C2231" t="s">
        <v>19</v>
      </c>
      <c r="D2231" t="s">
        <v>36</v>
      </c>
      <c r="E2231" t="s">
        <v>38</v>
      </c>
      <c r="F2231" t="s">
        <v>22</v>
      </c>
      <c r="G2231">
        <v>53</v>
      </c>
      <c r="H2231">
        <v>5.4</v>
      </c>
      <c r="I2231">
        <v>6.3</v>
      </c>
      <c r="J2231">
        <v>1</v>
      </c>
      <c r="K2231" t="s">
        <v>18</v>
      </c>
      <c r="L2231">
        <v>10</v>
      </c>
      <c r="M2231">
        <v>6.5</v>
      </c>
      <c r="N2231">
        <v>3.2</v>
      </c>
    </row>
    <row r="2232" spans="1:14" x14ac:dyDescent="0.35">
      <c r="A2232">
        <v>2231</v>
      </c>
      <c r="B2232">
        <v>62</v>
      </c>
      <c r="C2232" t="s">
        <v>14</v>
      </c>
      <c r="D2232" t="s">
        <v>36</v>
      </c>
      <c r="E2232" t="s">
        <v>21</v>
      </c>
      <c r="F2232" t="s">
        <v>22</v>
      </c>
      <c r="G2232">
        <v>39</v>
      </c>
      <c r="H2232">
        <v>4.5999999999999996</v>
      </c>
      <c r="I2232">
        <v>6.6</v>
      </c>
      <c r="J2232">
        <v>1</v>
      </c>
      <c r="K2232" t="s">
        <v>18</v>
      </c>
      <c r="L2232">
        <v>6.2</v>
      </c>
      <c r="M2232">
        <v>3.9</v>
      </c>
      <c r="N2232">
        <v>5.2</v>
      </c>
    </row>
    <row r="2233" spans="1:14" x14ac:dyDescent="0.35">
      <c r="A2233">
        <v>2232</v>
      </c>
      <c r="B2233">
        <v>50</v>
      </c>
      <c r="C2233" t="s">
        <v>14</v>
      </c>
      <c r="D2233" t="s">
        <v>36</v>
      </c>
      <c r="E2233" t="s">
        <v>27</v>
      </c>
      <c r="F2233" t="s">
        <v>22</v>
      </c>
      <c r="G2233">
        <v>51</v>
      </c>
      <c r="H2233">
        <v>7.2</v>
      </c>
      <c r="I2233">
        <v>8.6</v>
      </c>
      <c r="J2233">
        <v>0</v>
      </c>
      <c r="K2233" t="s">
        <v>23</v>
      </c>
      <c r="L2233">
        <v>9.1999999999999993</v>
      </c>
      <c r="M2233">
        <v>6.4</v>
      </c>
      <c r="N2233">
        <v>4.7</v>
      </c>
    </row>
    <row r="2234" spans="1:14" x14ac:dyDescent="0.35">
      <c r="A2234">
        <v>2233</v>
      </c>
      <c r="B2234">
        <v>25</v>
      </c>
      <c r="C2234" t="s">
        <v>14</v>
      </c>
      <c r="D2234" t="s">
        <v>36</v>
      </c>
      <c r="E2234" t="s">
        <v>31</v>
      </c>
      <c r="F2234" t="s">
        <v>22</v>
      </c>
      <c r="G2234">
        <v>30</v>
      </c>
      <c r="H2234">
        <v>6.1</v>
      </c>
      <c r="I2234">
        <v>9.6999999999999993</v>
      </c>
      <c r="J2234">
        <v>1</v>
      </c>
      <c r="K2234" t="s">
        <v>28</v>
      </c>
      <c r="L2234">
        <v>3.8</v>
      </c>
      <c r="M2234">
        <v>5</v>
      </c>
      <c r="N2234">
        <v>8</v>
      </c>
    </row>
    <row r="2235" spans="1:14" x14ac:dyDescent="0.35">
      <c r="A2235">
        <v>2234</v>
      </c>
      <c r="B2235">
        <v>22</v>
      </c>
      <c r="C2235" t="s">
        <v>19</v>
      </c>
      <c r="D2235" t="s">
        <v>30</v>
      </c>
      <c r="E2235" t="s">
        <v>21</v>
      </c>
      <c r="F2235" t="s">
        <v>17</v>
      </c>
      <c r="G2235">
        <v>52</v>
      </c>
      <c r="H2235">
        <v>7</v>
      </c>
      <c r="I2235">
        <v>8.8000000000000007</v>
      </c>
      <c r="J2235">
        <v>0</v>
      </c>
      <c r="K2235" t="s">
        <v>23</v>
      </c>
      <c r="L2235">
        <v>10</v>
      </c>
      <c r="M2235">
        <v>6.7</v>
      </c>
      <c r="N2235">
        <v>4.4000000000000004</v>
      </c>
    </row>
    <row r="2236" spans="1:14" x14ac:dyDescent="0.35">
      <c r="A2236">
        <v>2235</v>
      </c>
      <c r="B2236">
        <v>30</v>
      </c>
      <c r="C2236" t="s">
        <v>14</v>
      </c>
      <c r="D2236" t="s">
        <v>15</v>
      </c>
      <c r="E2236" t="s">
        <v>27</v>
      </c>
      <c r="F2236" t="s">
        <v>39</v>
      </c>
      <c r="G2236">
        <v>35</v>
      </c>
      <c r="H2236">
        <v>6</v>
      </c>
      <c r="I2236">
        <v>9</v>
      </c>
      <c r="J2236">
        <v>0</v>
      </c>
      <c r="K2236" t="s">
        <v>23</v>
      </c>
      <c r="L2236">
        <v>5.9</v>
      </c>
      <c r="M2236">
        <v>3.8</v>
      </c>
      <c r="N2236">
        <v>6.6</v>
      </c>
    </row>
    <row r="2237" spans="1:14" x14ac:dyDescent="0.35">
      <c r="A2237">
        <v>2236</v>
      </c>
      <c r="B2237">
        <v>34</v>
      </c>
      <c r="C2237" t="s">
        <v>19</v>
      </c>
      <c r="D2237" t="s">
        <v>37</v>
      </c>
      <c r="E2237" t="s">
        <v>31</v>
      </c>
      <c r="F2237" t="s">
        <v>22</v>
      </c>
      <c r="G2237">
        <v>50</v>
      </c>
      <c r="H2237">
        <v>7.9</v>
      </c>
      <c r="I2237">
        <v>7.6</v>
      </c>
      <c r="J2237">
        <v>0</v>
      </c>
      <c r="K2237" t="s">
        <v>23</v>
      </c>
      <c r="L2237">
        <v>8.1999999999999993</v>
      </c>
      <c r="M2237">
        <v>4.5999999999999996</v>
      </c>
      <c r="N2237">
        <v>4.7</v>
      </c>
    </row>
    <row r="2238" spans="1:14" x14ac:dyDescent="0.35">
      <c r="A2238">
        <v>2237</v>
      </c>
      <c r="B2238">
        <v>64</v>
      </c>
      <c r="C2238" t="s">
        <v>14</v>
      </c>
      <c r="D2238" t="s">
        <v>30</v>
      </c>
      <c r="E2238" t="s">
        <v>38</v>
      </c>
      <c r="F2238" t="s">
        <v>22</v>
      </c>
      <c r="G2238">
        <v>45</v>
      </c>
      <c r="H2238">
        <v>5.6</v>
      </c>
      <c r="I2238">
        <v>7.4</v>
      </c>
      <c r="J2238">
        <v>0</v>
      </c>
      <c r="K2238" t="s">
        <v>23</v>
      </c>
      <c r="L2238">
        <v>8.4</v>
      </c>
      <c r="M2238">
        <v>4</v>
      </c>
      <c r="N2238">
        <v>4.5</v>
      </c>
    </row>
    <row r="2239" spans="1:14" x14ac:dyDescent="0.35">
      <c r="A2239">
        <v>2238</v>
      </c>
      <c r="B2239">
        <v>47</v>
      </c>
      <c r="C2239" t="s">
        <v>14</v>
      </c>
      <c r="D2239" t="s">
        <v>34</v>
      </c>
      <c r="E2239" t="s">
        <v>31</v>
      </c>
      <c r="F2239" t="s">
        <v>17</v>
      </c>
      <c r="G2239">
        <v>37</v>
      </c>
      <c r="H2239">
        <v>3.8</v>
      </c>
      <c r="I2239">
        <v>5.6</v>
      </c>
      <c r="J2239">
        <v>1</v>
      </c>
      <c r="K2239" t="s">
        <v>18</v>
      </c>
      <c r="L2239">
        <v>6.2</v>
      </c>
      <c r="M2239">
        <v>3.8</v>
      </c>
      <c r="N2239">
        <v>4.7</v>
      </c>
    </row>
    <row r="2240" spans="1:14" x14ac:dyDescent="0.35">
      <c r="A2240">
        <v>2239</v>
      </c>
      <c r="B2240">
        <v>29</v>
      </c>
      <c r="C2240" t="s">
        <v>19</v>
      </c>
      <c r="D2240" t="s">
        <v>36</v>
      </c>
      <c r="E2240" t="s">
        <v>16</v>
      </c>
      <c r="F2240" t="s">
        <v>22</v>
      </c>
      <c r="G2240">
        <v>41</v>
      </c>
      <c r="H2240">
        <v>4.5999999999999996</v>
      </c>
      <c r="I2240">
        <v>6.2</v>
      </c>
      <c r="J2240">
        <v>0</v>
      </c>
      <c r="K2240" t="s">
        <v>23</v>
      </c>
      <c r="L2240">
        <v>5.9</v>
      </c>
      <c r="M2240">
        <v>3</v>
      </c>
      <c r="N2240">
        <v>5.2</v>
      </c>
    </row>
    <row r="2241" spans="1:14" x14ac:dyDescent="0.35">
      <c r="A2241">
        <v>2240</v>
      </c>
      <c r="B2241">
        <v>57</v>
      </c>
      <c r="C2241" t="s">
        <v>19</v>
      </c>
      <c r="D2241" t="s">
        <v>26</v>
      </c>
      <c r="E2241" t="s">
        <v>31</v>
      </c>
      <c r="F2241" t="s">
        <v>17</v>
      </c>
      <c r="G2241">
        <v>50</v>
      </c>
      <c r="H2241">
        <v>6.9</v>
      </c>
      <c r="I2241">
        <v>8.8000000000000007</v>
      </c>
      <c r="J2241">
        <v>0</v>
      </c>
      <c r="K2241" t="s">
        <v>23</v>
      </c>
      <c r="L2241">
        <v>7.5</v>
      </c>
      <c r="M2241">
        <v>4.4000000000000004</v>
      </c>
      <c r="N2241">
        <v>5.6</v>
      </c>
    </row>
    <row r="2242" spans="1:14" x14ac:dyDescent="0.35">
      <c r="A2242">
        <v>2241</v>
      </c>
      <c r="B2242">
        <v>26</v>
      </c>
      <c r="C2242" t="s">
        <v>14</v>
      </c>
      <c r="D2242" t="s">
        <v>26</v>
      </c>
      <c r="E2242" t="s">
        <v>27</v>
      </c>
      <c r="F2242" t="s">
        <v>17</v>
      </c>
      <c r="G2242">
        <v>45</v>
      </c>
      <c r="H2242">
        <v>5.2</v>
      </c>
      <c r="I2242">
        <v>6.8</v>
      </c>
      <c r="J2242">
        <v>0</v>
      </c>
      <c r="K2242" t="s">
        <v>23</v>
      </c>
      <c r="L2242">
        <v>9.3000000000000007</v>
      </c>
      <c r="M2242">
        <v>5.0999999999999996</v>
      </c>
      <c r="N2242">
        <v>3.8</v>
      </c>
    </row>
    <row r="2243" spans="1:14" x14ac:dyDescent="0.35">
      <c r="A2243">
        <v>2242</v>
      </c>
      <c r="B2243">
        <v>34</v>
      </c>
      <c r="C2243" t="s">
        <v>19</v>
      </c>
      <c r="D2243" t="s">
        <v>32</v>
      </c>
      <c r="E2243" t="s">
        <v>21</v>
      </c>
      <c r="F2243" t="s">
        <v>22</v>
      </c>
      <c r="G2243">
        <v>49</v>
      </c>
      <c r="H2243">
        <v>8.1</v>
      </c>
      <c r="I2243">
        <v>7.4</v>
      </c>
      <c r="J2243">
        <v>0</v>
      </c>
      <c r="K2243" t="s">
        <v>23</v>
      </c>
      <c r="L2243">
        <v>8.1</v>
      </c>
      <c r="M2243">
        <v>3.7</v>
      </c>
      <c r="N2243">
        <v>4.7</v>
      </c>
    </row>
    <row r="2244" spans="1:14" x14ac:dyDescent="0.35">
      <c r="A2244">
        <v>2243</v>
      </c>
      <c r="B2244">
        <v>37</v>
      </c>
      <c r="C2244" t="s">
        <v>19</v>
      </c>
      <c r="D2244" t="s">
        <v>32</v>
      </c>
      <c r="E2244" t="s">
        <v>21</v>
      </c>
      <c r="F2244" t="s">
        <v>17</v>
      </c>
      <c r="G2244">
        <v>60</v>
      </c>
      <c r="H2244">
        <v>4.4000000000000004</v>
      </c>
      <c r="I2244">
        <v>4.2</v>
      </c>
      <c r="J2244">
        <v>1</v>
      </c>
      <c r="K2244" t="s">
        <v>18</v>
      </c>
      <c r="L2244">
        <v>10</v>
      </c>
      <c r="M2244">
        <v>8</v>
      </c>
      <c r="N2244">
        <v>2.1</v>
      </c>
    </row>
    <row r="2245" spans="1:14" x14ac:dyDescent="0.35">
      <c r="A2245">
        <v>2244</v>
      </c>
      <c r="B2245">
        <v>37</v>
      </c>
      <c r="C2245" t="s">
        <v>19</v>
      </c>
      <c r="D2245" t="s">
        <v>34</v>
      </c>
      <c r="E2245" t="s">
        <v>16</v>
      </c>
      <c r="F2245" t="s">
        <v>22</v>
      </c>
      <c r="G2245">
        <v>32</v>
      </c>
      <c r="H2245">
        <v>7.7</v>
      </c>
      <c r="I2245">
        <v>9.6999999999999993</v>
      </c>
      <c r="J2245">
        <v>0</v>
      </c>
      <c r="K2245" t="s">
        <v>23</v>
      </c>
      <c r="L2245">
        <v>5.0999999999999996</v>
      </c>
      <c r="M2245">
        <v>4.0999999999999996</v>
      </c>
      <c r="N2245">
        <v>7.3</v>
      </c>
    </row>
    <row r="2246" spans="1:14" x14ac:dyDescent="0.35">
      <c r="A2246">
        <v>2245</v>
      </c>
      <c r="B2246">
        <v>60</v>
      </c>
      <c r="C2246" t="s">
        <v>19</v>
      </c>
      <c r="D2246" t="s">
        <v>30</v>
      </c>
      <c r="E2246" t="s">
        <v>27</v>
      </c>
      <c r="F2246" t="s">
        <v>39</v>
      </c>
      <c r="G2246">
        <v>57</v>
      </c>
      <c r="H2246">
        <v>5.6</v>
      </c>
      <c r="I2246">
        <v>6.1</v>
      </c>
      <c r="J2246">
        <v>1</v>
      </c>
      <c r="K2246" t="s">
        <v>18</v>
      </c>
      <c r="L2246">
        <v>9.6999999999999993</v>
      </c>
      <c r="M2246">
        <v>6.8</v>
      </c>
      <c r="N2246">
        <v>3.2</v>
      </c>
    </row>
    <row r="2247" spans="1:14" x14ac:dyDescent="0.35">
      <c r="A2247">
        <v>2246</v>
      </c>
      <c r="B2247">
        <v>43</v>
      </c>
      <c r="C2247" t="s">
        <v>19</v>
      </c>
      <c r="D2247" t="s">
        <v>26</v>
      </c>
      <c r="E2247" t="s">
        <v>31</v>
      </c>
      <c r="F2247" t="s">
        <v>17</v>
      </c>
      <c r="G2247">
        <v>45</v>
      </c>
      <c r="H2247">
        <v>8.1999999999999993</v>
      </c>
      <c r="I2247">
        <v>7.8</v>
      </c>
      <c r="J2247">
        <v>0</v>
      </c>
      <c r="K2247" t="s">
        <v>23</v>
      </c>
      <c r="L2247">
        <v>7.8</v>
      </c>
      <c r="M2247">
        <v>6.1</v>
      </c>
      <c r="N2247">
        <v>5</v>
      </c>
    </row>
    <row r="2248" spans="1:14" x14ac:dyDescent="0.35">
      <c r="A2248">
        <v>2247</v>
      </c>
      <c r="B2248">
        <v>21</v>
      </c>
      <c r="C2248" t="s">
        <v>40</v>
      </c>
      <c r="D2248" t="s">
        <v>33</v>
      </c>
      <c r="E2248" t="s">
        <v>16</v>
      </c>
      <c r="F2248" t="s">
        <v>39</v>
      </c>
      <c r="G2248">
        <v>37</v>
      </c>
      <c r="H2248">
        <v>7</v>
      </c>
      <c r="I2248">
        <v>10</v>
      </c>
      <c r="J2248">
        <v>0</v>
      </c>
      <c r="K2248" t="s">
        <v>23</v>
      </c>
      <c r="L2248">
        <v>4.9000000000000004</v>
      </c>
      <c r="M2248">
        <v>6</v>
      </c>
      <c r="N2248">
        <v>7.5</v>
      </c>
    </row>
    <row r="2249" spans="1:14" x14ac:dyDescent="0.35">
      <c r="A2249">
        <v>2248</v>
      </c>
      <c r="B2249">
        <v>59</v>
      </c>
      <c r="C2249" t="s">
        <v>14</v>
      </c>
      <c r="D2249" t="s">
        <v>33</v>
      </c>
      <c r="E2249" t="s">
        <v>38</v>
      </c>
      <c r="F2249" t="s">
        <v>22</v>
      </c>
      <c r="G2249">
        <v>34</v>
      </c>
      <c r="H2249">
        <v>6.5</v>
      </c>
      <c r="I2249">
        <v>9.8000000000000007</v>
      </c>
      <c r="J2249">
        <v>0</v>
      </c>
      <c r="K2249" t="s">
        <v>23</v>
      </c>
      <c r="L2249">
        <v>1</v>
      </c>
      <c r="M2249">
        <v>1.2</v>
      </c>
      <c r="N2249">
        <v>9.4</v>
      </c>
    </row>
    <row r="2250" spans="1:14" x14ac:dyDescent="0.35">
      <c r="A2250">
        <v>2249</v>
      </c>
      <c r="B2250">
        <v>39</v>
      </c>
      <c r="C2250" t="s">
        <v>19</v>
      </c>
      <c r="D2250" t="s">
        <v>37</v>
      </c>
      <c r="E2250" t="s">
        <v>25</v>
      </c>
      <c r="F2250" t="s">
        <v>22</v>
      </c>
      <c r="G2250">
        <v>43</v>
      </c>
      <c r="H2250">
        <v>7.2</v>
      </c>
      <c r="I2250">
        <v>9.4</v>
      </c>
      <c r="J2250">
        <v>0</v>
      </c>
      <c r="K2250" t="s">
        <v>23</v>
      </c>
      <c r="L2250">
        <v>7.6</v>
      </c>
      <c r="M2250">
        <v>3.9</v>
      </c>
      <c r="N2250">
        <v>5.9</v>
      </c>
    </row>
    <row r="2251" spans="1:14" x14ac:dyDescent="0.35">
      <c r="A2251">
        <v>2250</v>
      </c>
      <c r="B2251">
        <v>53</v>
      </c>
      <c r="C2251" t="s">
        <v>14</v>
      </c>
      <c r="D2251" t="s">
        <v>33</v>
      </c>
      <c r="E2251" t="s">
        <v>38</v>
      </c>
      <c r="F2251" t="s">
        <v>22</v>
      </c>
      <c r="G2251">
        <v>52</v>
      </c>
      <c r="H2251">
        <v>8</v>
      </c>
      <c r="I2251">
        <v>7.2</v>
      </c>
      <c r="J2251">
        <v>0</v>
      </c>
      <c r="K2251" t="s">
        <v>23</v>
      </c>
      <c r="L2251">
        <v>9.6</v>
      </c>
      <c r="M2251">
        <v>3</v>
      </c>
      <c r="N2251">
        <v>3.8</v>
      </c>
    </row>
    <row r="2252" spans="1:14" x14ac:dyDescent="0.35">
      <c r="A2252">
        <v>2251</v>
      </c>
      <c r="B2252">
        <v>62</v>
      </c>
      <c r="C2252" t="s">
        <v>14</v>
      </c>
      <c r="D2252" t="s">
        <v>24</v>
      </c>
      <c r="E2252" t="s">
        <v>27</v>
      </c>
      <c r="F2252" t="s">
        <v>22</v>
      </c>
      <c r="G2252">
        <v>43</v>
      </c>
      <c r="H2252">
        <v>6.1</v>
      </c>
      <c r="I2252">
        <v>8.4</v>
      </c>
      <c r="J2252">
        <v>0</v>
      </c>
      <c r="K2252" t="s">
        <v>23</v>
      </c>
      <c r="L2252">
        <v>7.5</v>
      </c>
      <c r="M2252">
        <v>2.6</v>
      </c>
      <c r="N2252">
        <v>5.4</v>
      </c>
    </row>
    <row r="2253" spans="1:14" x14ac:dyDescent="0.35">
      <c r="A2253">
        <v>2252</v>
      </c>
      <c r="B2253">
        <v>45</v>
      </c>
      <c r="C2253" t="s">
        <v>14</v>
      </c>
      <c r="D2253" t="s">
        <v>36</v>
      </c>
      <c r="E2253" t="s">
        <v>16</v>
      </c>
      <c r="F2253" t="s">
        <v>39</v>
      </c>
      <c r="G2253">
        <v>57</v>
      </c>
      <c r="H2253">
        <v>3.4</v>
      </c>
      <c r="I2253">
        <v>2.9</v>
      </c>
      <c r="J2253">
        <v>1</v>
      </c>
      <c r="K2253" t="s">
        <v>35</v>
      </c>
      <c r="L2253">
        <v>7.4</v>
      </c>
      <c r="M2253">
        <v>3.3</v>
      </c>
      <c r="N2253">
        <v>2.7</v>
      </c>
    </row>
    <row r="2254" spans="1:14" x14ac:dyDescent="0.35">
      <c r="A2254">
        <v>2253</v>
      </c>
      <c r="B2254">
        <v>26</v>
      </c>
      <c r="C2254" t="s">
        <v>14</v>
      </c>
      <c r="D2254" t="s">
        <v>34</v>
      </c>
      <c r="E2254" t="s">
        <v>21</v>
      </c>
      <c r="F2254" t="s">
        <v>22</v>
      </c>
      <c r="G2254">
        <v>33</v>
      </c>
      <c r="H2254">
        <v>8</v>
      </c>
      <c r="I2254">
        <v>9.1999999999999993</v>
      </c>
      <c r="J2254">
        <v>0</v>
      </c>
      <c r="K2254" t="s">
        <v>23</v>
      </c>
      <c r="L2254">
        <v>2.5</v>
      </c>
      <c r="M2254">
        <v>2.6</v>
      </c>
      <c r="N2254">
        <v>8.4</v>
      </c>
    </row>
    <row r="2255" spans="1:14" x14ac:dyDescent="0.35">
      <c r="A2255">
        <v>2254</v>
      </c>
      <c r="B2255">
        <v>57</v>
      </c>
      <c r="C2255" t="s">
        <v>19</v>
      </c>
      <c r="D2255" t="s">
        <v>32</v>
      </c>
      <c r="E2255" t="s">
        <v>16</v>
      </c>
      <c r="F2255" t="s">
        <v>17</v>
      </c>
      <c r="G2255">
        <v>44</v>
      </c>
      <c r="H2255">
        <v>5.8</v>
      </c>
      <c r="I2255">
        <v>7.8</v>
      </c>
      <c r="J2255">
        <v>1</v>
      </c>
      <c r="K2255" t="s">
        <v>35</v>
      </c>
      <c r="L2255">
        <v>9</v>
      </c>
      <c r="M2255">
        <v>4.9000000000000004</v>
      </c>
      <c r="N2255">
        <v>4.4000000000000004</v>
      </c>
    </row>
    <row r="2256" spans="1:14" x14ac:dyDescent="0.35">
      <c r="A2256">
        <v>2255</v>
      </c>
      <c r="B2256">
        <v>49</v>
      </c>
      <c r="C2256" t="s">
        <v>19</v>
      </c>
      <c r="D2256" t="s">
        <v>24</v>
      </c>
      <c r="E2256" t="s">
        <v>25</v>
      </c>
      <c r="F2256" t="s">
        <v>22</v>
      </c>
      <c r="G2256">
        <v>34</v>
      </c>
      <c r="H2256">
        <v>9</v>
      </c>
      <c r="I2256">
        <v>7.6</v>
      </c>
      <c r="J2256">
        <v>0</v>
      </c>
      <c r="K2256" t="s">
        <v>23</v>
      </c>
      <c r="L2256">
        <v>4.9000000000000004</v>
      </c>
      <c r="M2256">
        <v>7.4</v>
      </c>
      <c r="N2256">
        <v>6.4</v>
      </c>
    </row>
    <row r="2257" spans="1:14" x14ac:dyDescent="0.35">
      <c r="A2257">
        <v>2256</v>
      </c>
      <c r="B2257">
        <v>61</v>
      </c>
      <c r="C2257" t="s">
        <v>19</v>
      </c>
      <c r="D2257" t="s">
        <v>15</v>
      </c>
      <c r="E2257" t="s">
        <v>27</v>
      </c>
      <c r="F2257" t="s">
        <v>22</v>
      </c>
      <c r="G2257">
        <v>47</v>
      </c>
      <c r="H2257">
        <v>5.3</v>
      </c>
      <c r="I2257">
        <v>6.7</v>
      </c>
      <c r="J2257">
        <v>1</v>
      </c>
      <c r="K2257" t="s">
        <v>35</v>
      </c>
      <c r="L2257">
        <v>5.2</v>
      </c>
      <c r="M2257">
        <v>4.3</v>
      </c>
      <c r="N2257">
        <v>5.8</v>
      </c>
    </row>
    <row r="2258" spans="1:14" x14ac:dyDescent="0.35">
      <c r="A2258">
        <v>2257</v>
      </c>
      <c r="B2258">
        <v>24</v>
      </c>
      <c r="C2258" t="s">
        <v>14</v>
      </c>
      <c r="D2258" t="s">
        <v>36</v>
      </c>
      <c r="E2258" t="s">
        <v>16</v>
      </c>
      <c r="F2258" t="s">
        <v>39</v>
      </c>
      <c r="G2258">
        <v>52</v>
      </c>
      <c r="H2258">
        <v>5.6</v>
      </c>
      <c r="I2258">
        <v>6.7</v>
      </c>
      <c r="J2258">
        <v>1</v>
      </c>
      <c r="K2258" t="s">
        <v>18</v>
      </c>
      <c r="L2258">
        <v>9.4</v>
      </c>
      <c r="M2258">
        <v>6.3</v>
      </c>
      <c r="N2258">
        <v>3.7</v>
      </c>
    </row>
    <row r="2259" spans="1:14" x14ac:dyDescent="0.35">
      <c r="A2259">
        <v>2258</v>
      </c>
      <c r="B2259">
        <v>30</v>
      </c>
      <c r="C2259" t="s">
        <v>14</v>
      </c>
      <c r="D2259" t="s">
        <v>26</v>
      </c>
      <c r="E2259" t="s">
        <v>38</v>
      </c>
      <c r="F2259" t="s">
        <v>22</v>
      </c>
      <c r="G2259">
        <v>41</v>
      </c>
      <c r="H2259">
        <v>7.3</v>
      </c>
      <c r="I2259">
        <v>9.4</v>
      </c>
      <c r="J2259">
        <v>0</v>
      </c>
      <c r="K2259" t="s">
        <v>23</v>
      </c>
      <c r="L2259">
        <v>4.0999999999999996</v>
      </c>
      <c r="M2259">
        <v>3.6</v>
      </c>
      <c r="N2259">
        <v>7.6</v>
      </c>
    </row>
    <row r="2260" spans="1:14" x14ac:dyDescent="0.35">
      <c r="A2260">
        <v>2259</v>
      </c>
      <c r="B2260">
        <v>20</v>
      </c>
      <c r="C2260" t="s">
        <v>19</v>
      </c>
      <c r="D2260" t="s">
        <v>36</v>
      </c>
      <c r="E2260" t="s">
        <v>31</v>
      </c>
      <c r="F2260" t="s">
        <v>17</v>
      </c>
      <c r="G2260">
        <v>30</v>
      </c>
      <c r="H2260">
        <v>7.3</v>
      </c>
      <c r="I2260">
        <v>10</v>
      </c>
      <c r="J2260">
        <v>0</v>
      </c>
      <c r="K2260" t="s">
        <v>23</v>
      </c>
      <c r="L2260">
        <v>2.9</v>
      </c>
      <c r="M2260">
        <v>1.4</v>
      </c>
      <c r="N2260">
        <v>8.6</v>
      </c>
    </row>
    <row r="2261" spans="1:14" x14ac:dyDescent="0.35">
      <c r="A2261">
        <v>2260</v>
      </c>
      <c r="B2261">
        <v>53</v>
      </c>
      <c r="C2261" t="s">
        <v>14</v>
      </c>
      <c r="D2261" t="s">
        <v>32</v>
      </c>
      <c r="E2261" t="s">
        <v>38</v>
      </c>
      <c r="F2261" t="s">
        <v>22</v>
      </c>
      <c r="G2261">
        <v>46</v>
      </c>
      <c r="H2261">
        <v>6.8</v>
      </c>
      <c r="I2261">
        <v>9.1999999999999993</v>
      </c>
      <c r="J2261">
        <v>0</v>
      </c>
      <c r="K2261" t="s">
        <v>23</v>
      </c>
      <c r="L2261">
        <v>8.1</v>
      </c>
      <c r="M2261">
        <v>5.0999999999999996</v>
      </c>
      <c r="N2261">
        <v>5.5</v>
      </c>
    </row>
    <row r="2262" spans="1:14" x14ac:dyDescent="0.35">
      <c r="A2262">
        <v>2261</v>
      </c>
      <c r="B2262">
        <v>20</v>
      </c>
      <c r="C2262" t="s">
        <v>19</v>
      </c>
      <c r="D2262" t="s">
        <v>20</v>
      </c>
      <c r="E2262" t="s">
        <v>27</v>
      </c>
      <c r="F2262" t="s">
        <v>39</v>
      </c>
      <c r="G2262">
        <v>48</v>
      </c>
      <c r="H2262">
        <v>5.4</v>
      </c>
      <c r="I2262">
        <v>6.7</v>
      </c>
      <c r="J2262">
        <v>1</v>
      </c>
      <c r="K2262" t="s">
        <v>18</v>
      </c>
      <c r="L2262">
        <v>8.6</v>
      </c>
      <c r="M2262">
        <v>2.9</v>
      </c>
      <c r="N2262">
        <v>4.0999999999999996</v>
      </c>
    </row>
    <row r="2263" spans="1:14" x14ac:dyDescent="0.35">
      <c r="A2263">
        <v>2262</v>
      </c>
      <c r="B2263">
        <v>38</v>
      </c>
      <c r="C2263" t="s">
        <v>19</v>
      </c>
      <c r="D2263" t="s">
        <v>20</v>
      </c>
      <c r="E2263" t="s">
        <v>16</v>
      </c>
      <c r="F2263" t="s">
        <v>22</v>
      </c>
      <c r="G2263">
        <v>48</v>
      </c>
      <c r="H2263">
        <v>4.5</v>
      </c>
      <c r="I2263">
        <v>5.4</v>
      </c>
      <c r="J2263">
        <v>1</v>
      </c>
      <c r="K2263" t="s">
        <v>29</v>
      </c>
      <c r="L2263">
        <v>9.8000000000000007</v>
      </c>
      <c r="M2263">
        <v>5</v>
      </c>
      <c r="N2263">
        <v>2.8</v>
      </c>
    </row>
    <row r="2264" spans="1:14" x14ac:dyDescent="0.35">
      <c r="A2264">
        <v>2263</v>
      </c>
      <c r="B2264">
        <v>21</v>
      </c>
      <c r="C2264" t="s">
        <v>19</v>
      </c>
      <c r="D2264" t="s">
        <v>24</v>
      </c>
      <c r="E2264" t="s">
        <v>38</v>
      </c>
      <c r="F2264" t="s">
        <v>17</v>
      </c>
      <c r="G2264">
        <v>54</v>
      </c>
      <c r="H2264">
        <v>5.2</v>
      </c>
      <c r="I2264">
        <v>5.9</v>
      </c>
      <c r="J2264">
        <v>1</v>
      </c>
      <c r="K2264" t="s">
        <v>18</v>
      </c>
      <c r="L2264">
        <v>10</v>
      </c>
      <c r="M2264">
        <v>6.1</v>
      </c>
      <c r="N2264">
        <v>2.9</v>
      </c>
    </row>
    <row r="2265" spans="1:14" x14ac:dyDescent="0.35">
      <c r="A2265">
        <v>2264</v>
      </c>
      <c r="B2265">
        <v>40</v>
      </c>
      <c r="C2265" t="s">
        <v>19</v>
      </c>
      <c r="D2265" t="s">
        <v>30</v>
      </c>
      <c r="E2265" t="s">
        <v>16</v>
      </c>
      <c r="F2265" t="s">
        <v>22</v>
      </c>
      <c r="G2265">
        <v>36</v>
      </c>
      <c r="H2265">
        <v>3.9</v>
      </c>
      <c r="I2265">
        <v>5.8</v>
      </c>
      <c r="J2265">
        <v>1</v>
      </c>
      <c r="K2265" t="s">
        <v>35</v>
      </c>
      <c r="L2265">
        <v>6</v>
      </c>
      <c r="M2265">
        <v>3.3</v>
      </c>
      <c r="N2265">
        <v>4.9000000000000004</v>
      </c>
    </row>
    <row r="2266" spans="1:14" x14ac:dyDescent="0.35">
      <c r="A2266">
        <v>2265</v>
      </c>
      <c r="B2266">
        <v>39</v>
      </c>
      <c r="C2266" t="s">
        <v>19</v>
      </c>
      <c r="D2266" t="s">
        <v>26</v>
      </c>
      <c r="E2266" t="s">
        <v>38</v>
      </c>
      <c r="F2266" t="s">
        <v>22</v>
      </c>
      <c r="G2266">
        <v>50</v>
      </c>
      <c r="H2266">
        <v>9</v>
      </c>
      <c r="I2266">
        <v>6</v>
      </c>
      <c r="J2266">
        <v>0</v>
      </c>
      <c r="K2266" t="s">
        <v>23</v>
      </c>
      <c r="L2266">
        <v>8.1999999999999993</v>
      </c>
      <c r="M2266">
        <v>5</v>
      </c>
      <c r="N2266">
        <v>3.9</v>
      </c>
    </row>
    <row r="2267" spans="1:14" x14ac:dyDescent="0.35">
      <c r="A2267">
        <v>2266</v>
      </c>
      <c r="B2267">
        <v>42</v>
      </c>
      <c r="C2267" t="s">
        <v>14</v>
      </c>
      <c r="D2267" t="s">
        <v>32</v>
      </c>
      <c r="E2267" t="s">
        <v>27</v>
      </c>
      <c r="F2267" t="s">
        <v>39</v>
      </c>
      <c r="G2267">
        <v>54</v>
      </c>
      <c r="H2267">
        <v>4.7</v>
      </c>
      <c r="I2267">
        <v>5.0999999999999996</v>
      </c>
      <c r="J2267">
        <v>1</v>
      </c>
      <c r="K2267" t="s">
        <v>18</v>
      </c>
      <c r="L2267">
        <v>8.5</v>
      </c>
      <c r="M2267">
        <v>4.0999999999999996</v>
      </c>
      <c r="N2267">
        <v>3.3</v>
      </c>
    </row>
    <row r="2268" spans="1:14" x14ac:dyDescent="0.35">
      <c r="A2268">
        <v>2267</v>
      </c>
      <c r="B2268">
        <v>40</v>
      </c>
      <c r="C2268" t="s">
        <v>19</v>
      </c>
      <c r="D2268" t="s">
        <v>32</v>
      </c>
      <c r="E2268" t="s">
        <v>21</v>
      </c>
      <c r="F2268" t="s">
        <v>39</v>
      </c>
      <c r="G2268">
        <v>30</v>
      </c>
      <c r="H2268">
        <v>5.8</v>
      </c>
      <c r="I2268">
        <v>9.1</v>
      </c>
      <c r="J2268">
        <v>0</v>
      </c>
      <c r="K2268" t="s">
        <v>23</v>
      </c>
      <c r="L2268">
        <v>3.8</v>
      </c>
      <c r="M2268">
        <v>1.9</v>
      </c>
      <c r="N2268">
        <v>7.7</v>
      </c>
    </row>
    <row r="2269" spans="1:14" x14ac:dyDescent="0.35">
      <c r="A2269">
        <v>2268</v>
      </c>
      <c r="B2269">
        <v>43</v>
      </c>
      <c r="C2269" t="s">
        <v>14</v>
      </c>
      <c r="D2269" t="s">
        <v>32</v>
      </c>
      <c r="E2269" t="s">
        <v>38</v>
      </c>
      <c r="F2269" t="s">
        <v>22</v>
      </c>
      <c r="G2269">
        <v>47</v>
      </c>
      <c r="H2269">
        <v>7.2</v>
      </c>
      <c r="I2269">
        <v>8.9</v>
      </c>
      <c r="J2269">
        <v>1</v>
      </c>
      <c r="K2269" t="s">
        <v>28</v>
      </c>
      <c r="L2269">
        <v>9.5</v>
      </c>
      <c r="M2269">
        <v>5.8</v>
      </c>
      <c r="N2269">
        <v>4.7</v>
      </c>
    </row>
    <row r="2270" spans="1:14" x14ac:dyDescent="0.35">
      <c r="A2270">
        <v>2269</v>
      </c>
      <c r="B2270">
        <v>23</v>
      </c>
      <c r="C2270" t="s">
        <v>14</v>
      </c>
      <c r="D2270" t="s">
        <v>33</v>
      </c>
      <c r="E2270" t="s">
        <v>31</v>
      </c>
      <c r="F2270" t="s">
        <v>22</v>
      </c>
      <c r="G2270">
        <v>40</v>
      </c>
      <c r="H2270">
        <v>6.2</v>
      </c>
      <c r="I2270">
        <v>8.8000000000000007</v>
      </c>
      <c r="J2270">
        <v>1</v>
      </c>
      <c r="K2270" t="s">
        <v>35</v>
      </c>
      <c r="L2270">
        <v>7.5</v>
      </c>
      <c r="M2270">
        <v>5.7</v>
      </c>
      <c r="N2270">
        <v>5.7</v>
      </c>
    </row>
    <row r="2271" spans="1:14" x14ac:dyDescent="0.35">
      <c r="A2271">
        <v>2270</v>
      </c>
      <c r="B2271">
        <v>31</v>
      </c>
      <c r="C2271" t="s">
        <v>14</v>
      </c>
      <c r="D2271" t="s">
        <v>32</v>
      </c>
      <c r="E2271" t="s">
        <v>38</v>
      </c>
      <c r="F2271" t="s">
        <v>22</v>
      </c>
      <c r="G2271">
        <v>44</v>
      </c>
      <c r="H2271">
        <v>5.3</v>
      </c>
      <c r="I2271">
        <v>7.1</v>
      </c>
      <c r="J2271">
        <v>1</v>
      </c>
      <c r="K2271" t="s">
        <v>18</v>
      </c>
      <c r="L2271">
        <v>6.9</v>
      </c>
      <c r="M2271">
        <v>5.6</v>
      </c>
      <c r="N2271">
        <v>5.0999999999999996</v>
      </c>
    </row>
    <row r="2272" spans="1:14" x14ac:dyDescent="0.35">
      <c r="A2272">
        <v>2271</v>
      </c>
      <c r="B2272">
        <v>41</v>
      </c>
      <c r="C2272" t="s">
        <v>19</v>
      </c>
      <c r="D2272" t="s">
        <v>20</v>
      </c>
      <c r="E2272" t="s">
        <v>27</v>
      </c>
      <c r="F2272" t="s">
        <v>22</v>
      </c>
      <c r="G2272">
        <v>47</v>
      </c>
      <c r="H2272">
        <v>6</v>
      </c>
      <c r="I2272">
        <v>7.8</v>
      </c>
      <c r="J2272">
        <v>1</v>
      </c>
      <c r="K2272" t="s">
        <v>29</v>
      </c>
      <c r="L2272">
        <v>7.9</v>
      </c>
      <c r="M2272">
        <v>4.3</v>
      </c>
      <c r="N2272">
        <v>4.9000000000000004</v>
      </c>
    </row>
    <row r="2273" spans="1:14" x14ac:dyDescent="0.35">
      <c r="A2273">
        <v>2272</v>
      </c>
      <c r="B2273">
        <v>39</v>
      </c>
      <c r="C2273" t="s">
        <v>14</v>
      </c>
      <c r="D2273" t="s">
        <v>15</v>
      </c>
      <c r="E2273" t="s">
        <v>38</v>
      </c>
      <c r="F2273" t="s">
        <v>17</v>
      </c>
      <c r="G2273">
        <v>41</v>
      </c>
      <c r="H2273">
        <v>5.3</v>
      </c>
      <c r="I2273">
        <v>7.3</v>
      </c>
      <c r="J2273">
        <v>0</v>
      </c>
      <c r="K2273" t="s">
        <v>23</v>
      </c>
      <c r="L2273">
        <v>5.0999999999999996</v>
      </c>
      <c r="M2273">
        <v>1.1000000000000001</v>
      </c>
      <c r="N2273">
        <v>6.1</v>
      </c>
    </row>
    <row r="2274" spans="1:14" x14ac:dyDescent="0.35">
      <c r="A2274">
        <v>2273</v>
      </c>
      <c r="B2274">
        <v>37</v>
      </c>
      <c r="C2274" t="s">
        <v>14</v>
      </c>
      <c r="D2274" t="s">
        <v>34</v>
      </c>
      <c r="E2274" t="s">
        <v>31</v>
      </c>
      <c r="F2274" t="s">
        <v>22</v>
      </c>
      <c r="G2274">
        <v>39</v>
      </c>
      <c r="H2274">
        <v>5.8</v>
      </c>
      <c r="I2274">
        <v>8.3000000000000007</v>
      </c>
      <c r="J2274">
        <v>0</v>
      </c>
      <c r="K2274" t="s">
        <v>23</v>
      </c>
      <c r="L2274">
        <v>7.7</v>
      </c>
      <c r="M2274">
        <v>4.7</v>
      </c>
      <c r="N2274">
        <v>5.3</v>
      </c>
    </row>
    <row r="2275" spans="1:14" x14ac:dyDescent="0.35">
      <c r="A2275">
        <v>2274</v>
      </c>
      <c r="B2275">
        <v>20</v>
      </c>
      <c r="C2275" t="s">
        <v>14</v>
      </c>
      <c r="D2275" t="s">
        <v>36</v>
      </c>
      <c r="E2275" t="s">
        <v>31</v>
      </c>
      <c r="F2275" t="s">
        <v>22</v>
      </c>
      <c r="G2275">
        <v>45</v>
      </c>
      <c r="H2275">
        <v>6.8</v>
      </c>
      <c r="I2275">
        <v>9.1999999999999993</v>
      </c>
      <c r="J2275">
        <v>0</v>
      </c>
      <c r="K2275" t="s">
        <v>23</v>
      </c>
      <c r="L2275">
        <v>9.9</v>
      </c>
      <c r="M2275">
        <v>6.8</v>
      </c>
      <c r="N2275">
        <v>4.5999999999999996</v>
      </c>
    </row>
    <row r="2276" spans="1:14" x14ac:dyDescent="0.35">
      <c r="A2276">
        <v>2275</v>
      </c>
      <c r="B2276">
        <v>49</v>
      </c>
      <c r="C2276" t="s">
        <v>19</v>
      </c>
      <c r="D2276" t="s">
        <v>34</v>
      </c>
      <c r="E2276" t="s">
        <v>27</v>
      </c>
      <c r="F2276" t="s">
        <v>17</v>
      </c>
      <c r="G2276">
        <v>36</v>
      </c>
      <c r="H2276">
        <v>4.5999999999999996</v>
      </c>
      <c r="I2276">
        <v>6.9</v>
      </c>
      <c r="J2276">
        <v>0</v>
      </c>
      <c r="K2276" t="s">
        <v>23</v>
      </c>
      <c r="L2276">
        <v>5.9</v>
      </c>
      <c r="M2276">
        <v>2.4</v>
      </c>
      <c r="N2276">
        <v>5.5</v>
      </c>
    </row>
    <row r="2277" spans="1:14" x14ac:dyDescent="0.35">
      <c r="A2277">
        <v>2276</v>
      </c>
      <c r="B2277">
        <v>52</v>
      </c>
      <c r="C2277" t="s">
        <v>19</v>
      </c>
      <c r="D2277" t="s">
        <v>20</v>
      </c>
      <c r="E2277" t="s">
        <v>16</v>
      </c>
      <c r="F2277" t="s">
        <v>22</v>
      </c>
      <c r="G2277">
        <v>36</v>
      </c>
      <c r="H2277">
        <v>7.8</v>
      </c>
      <c r="I2277">
        <v>9.1999999999999993</v>
      </c>
      <c r="J2277">
        <v>0</v>
      </c>
      <c r="K2277" t="s">
        <v>23</v>
      </c>
      <c r="L2277">
        <v>2.8</v>
      </c>
      <c r="M2277">
        <v>5.0999999999999996</v>
      </c>
      <c r="N2277">
        <v>8.1999999999999993</v>
      </c>
    </row>
    <row r="2278" spans="1:14" x14ac:dyDescent="0.35">
      <c r="A2278">
        <v>2277</v>
      </c>
      <c r="B2278">
        <v>43</v>
      </c>
      <c r="C2278" t="s">
        <v>19</v>
      </c>
      <c r="D2278" t="s">
        <v>20</v>
      </c>
      <c r="E2278" t="s">
        <v>38</v>
      </c>
      <c r="F2278" t="s">
        <v>17</v>
      </c>
      <c r="G2278">
        <v>50</v>
      </c>
      <c r="H2278">
        <v>6.3</v>
      </c>
      <c r="I2278">
        <v>8</v>
      </c>
      <c r="J2278">
        <v>0</v>
      </c>
      <c r="K2278" t="s">
        <v>23</v>
      </c>
      <c r="L2278">
        <v>9.8000000000000007</v>
      </c>
      <c r="M2278">
        <v>2.8</v>
      </c>
      <c r="N2278">
        <v>4.0999999999999996</v>
      </c>
    </row>
    <row r="2279" spans="1:14" x14ac:dyDescent="0.35">
      <c r="A2279">
        <v>2278</v>
      </c>
      <c r="B2279">
        <v>33</v>
      </c>
      <c r="C2279" t="s">
        <v>19</v>
      </c>
      <c r="D2279" t="s">
        <v>15</v>
      </c>
      <c r="E2279" t="s">
        <v>21</v>
      </c>
      <c r="F2279" t="s">
        <v>39</v>
      </c>
      <c r="G2279">
        <v>35</v>
      </c>
      <c r="H2279">
        <v>5.3</v>
      </c>
      <c r="I2279">
        <v>8</v>
      </c>
      <c r="J2279">
        <v>0</v>
      </c>
      <c r="K2279" t="s">
        <v>23</v>
      </c>
      <c r="L2279">
        <v>7.5</v>
      </c>
      <c r="M2279">
        <v>5</v>
      </c>
      <c r="N2279">
        <v>5.3</v>
      </c>
    </row>
    <row r="2280" spans="1:14" x14ac:dyDescent="0.35">
      <c r="A2280">
        <v>2279</v>
      </c>
      <c r="B2280">
        <v>55</v>
      </c>
      <c r="C2280" t="s">
        <v>14</v>
      </c>
      <c r="D2280" t="s">
        <v>37</v>
      </c>
      <c r="E2280" t="s">
        <v>31</v>
      </c>
      <c r="F2280" t="s">
        <v>22</v>
      </c>
      <c r="G2280">
        <v>50</v>
      </c>
      <c r="H2280">
        <v>5.7</v>
      </c>
      <c r="I2280">
        <v>7.1</v>
      </c>
      <c r="J2280">
        <v>1</v>
      </c>
      <c r="K2280" t="s">
        <v>18</v>
      </c>
      <c r="L2280">
        <v>7.1</v>
      </c>
      <c r="M2280">
        <v>5.4</v>
      </c>
      <c r="N2280">
        <v>5</v>
      </c>
    </row>
    <row r="2281" spans="1:14" x14ac:dyDescent="0.35">
      <c r="A2281">
        <v>2280</v>
      </c>
      <c r="B2281">
        <v>24</v>
      </c>
      <c r="C2281" t="s">
        <v>14</v>
      </c>
      <c r="D2281" t="s">
        <v>24</v>
      </c>
      <c r="E2281" t="s">
        <v>31</v>
      </c>
      <c r="F2281" t="s">
        <v>17</v>
      </c>
      <c r="G2281">
        <v>48</v>
      </c>
      <c r="H2281">
        <v>8</v>
      </c>
      <c r="I2281">
        <v>7.8</v>
      </c>
      <c r="J2281">
        <v>0</v>
      </c>
      <c r="K2281" t="s">
        <v>23</v>
      </c>
      <c r="L2281">
        <v>9.5</v>
      </c>
      <c r="M2281">
        <v>6.9</v>
      </c>
      <c r="N2281">
        <v>4.0999999999999996</v>
      </c>
    </row>
    <row r="2282" spans="1:14" x14ac:dyDescent="0.35">
      <c r="A2282">
        <v>2281</v>
      </c>
      <c r="B2282">
        <v>30</v>
      </c>
      <c r="C2282" t="s">
        <v>19</v>
      </c>
      <c r="D2282" t="s">
        <v>33</v>
      </c>
      <c r="E2282" t="s">
        <v>38</v>
      </c>
      <c r="F2282" t="s">
        <v>22</v>
      </c>
      <c r="G2282">
        <v>31</v>
      </c>
      <c r="H2282">
        <v>7.4</v>
      </c>
      <c r="I2282">
        <v>10</v>
      </c>
      <c r="J2282">
        <v>0</v>
      </c>
      <c r="K2282" t="s">
        <v>23</v>
      </c>
      <c r="L2282">
        <v>3.7</v>
      </c>
      <c r="M2282">
        <v>3.8</v>
      </c>
      <c r="N2282">
        <v>8.1</v>
      </c>
    </row>
    <row r="2283" spans="1:14" x14ac:dyDescent="0.35">
      <c r="A2283">
        <v>2282</v>
      </c>
      <c r="B2283">
        <v>43</v>
      </c>
      <c r="C2283" t="s">
        <v>14</v>
      </c>
      <c r="D2283" t="s">
        <v>30</v>
      </c>
      <c r="E2283" t="s">
        <v>16</v>
      </c>
      <c r="F2283" t="s">
        <v>22</v>
      </c>
      <c r="G2283">
        <v>39</v>
      </c>
      <c r="H2283">
        <v>6.6</v>
      </c>
      <c r="I2283">
        <v>9.4</v>
      </c>
      <c r="J2283">
        <v>0</v>
      </c>
      <c r="K2283" t="s">
        <v>23</v>
      </c>
      <c r="L2283">
        <v>7.9</v>
      </c>
      <c r="M2283">
        <v>4.2</v>
      </c>
      <c r="N2283">
        <v>5.8</v>
      </c>
    </row>
    <row r="2284" spans="1:14" x14ac:dyDescent="0.35">
      <c r="A2284">
        <v>2283</v>
      </c>
      <c r="B2284">
        <v>50</v>
      </c>
      <c r="C2284" t="s">
        <v>14</v>
      </c>
      <c r="D2284" t="s">
        <v>32</v>
      </c>
      <c r="E2284" t="s">
        <v>38</v>
      </c>
      <c r="F2284" t="s">
        <v>22</v>
      </c>
      <c r="G2284">
        <v>54</v>
      </c>
      <c r="H2284">
        <v>5.3</v>
      </c>
      <c r="I2284">
        <v>6</v>
      </c>
      <c r="J2284">
        <v>1</v>
      </c>
      <c r="K2284" t="s">
        <v>18</v>
      </c>
      <c r="L2284">
        <v>8</v>
      </c>
      <c r="M2284">
        <v>4.9000000000000004</v>
      </c>
      <c r="N2284">
        <v>4</v>
      </c>
    </row>
    <row r="2285" spans="1:14" x14ac:dyDescent="0.35">
      <c r="A2285">
        <v>2284</v>
      </c>
      <c r="B2285">
        <v>32</v>
      </c>
      <c r="C2285" t="s">
        <v>14</v>
      </c>
      <c r="D2285" t="s">
        <v>32</v>
      </c>
      <c r="E2285" t="s">
        <v>27</v>
      </c>
      <c r="F2285" t="s">
        <v>22</v>
      </c>
      <c r="G2285">
        <v>37</v>
      </c>
      <c r="H2285">
        <v>7.1</v>
      </c>
      <c r="I2285">
        <v>10</v>
      </c>
      <c r="J2285">
        <v>0</v>
      </c>
      <c r="K2285" t="s">
        <v>23</v>
      </c>
      <c r="L2285">
        <v>4.8</v>
      </c>
      <c r="M2285">
        <v>2.8</v>
      </c>
      <c r="N2285">
        <v>7.6</v>
      </c>
    </row>
    <row r="2286" spans="1:14" x14ac:dyDescent="0.35">
      <c r="A2286">
        <v>2285</v>
      </c>
      <c r="B2286">
        <v>35</v>
      </c>
      <c r="C2286" t="s">
        <v>19</v>
      </c>
      <c r="D2286" t="s">
        <v>15</v>
      </c>
      <c r="E2286" t="s">
        <v>21</v>
      </c>
      <c r="F2286" t="s">
        <v>22</v>
      </c>
      <c r="G2286">
        <v>41</v>
      </c>
      <c r="H2286">
        <v>6.2</v>
      </c>
      <c r="I2286">
        <v>8.6999999999999993</v>
      </c>
      <c r="J2286">
        <v>1</v>
      </c>
      <c r="K2286" t="s">
        <v>28</v>
      </c>
      <c r="L2286">
        <v>4.0999999999999996</v>
      </c>
      <c r="M2286">
        <v>1</v>
      </c>
      <c r="N2286">
        <v>7.3</v>
      </c>
    </row>
    <row r="2287" spans="1:14" x14ac:dyDescent="0.35">
      <c r="A2287">
        <v>2286</v>
      </c>
      <c r="B2287">
        <v>43</v>
      </c>
      <c r="C2287" t="s">
        <v>14</v>
      </c>
      <c r="D2287" t="s">
        <v>37</v>
      </c>
      <c r="E2287" t="s">
        <v>38</v>
      </c>
      <c r="F2287" t="s">
        <v>22</v>
      </c>
      <c r="G2287">
        <v>48</v>
      </c>
      <c r="H2287">
        <v>8.8000000000000007</v>
      </c>
      <c r="I2287">
        <v>6.5</v>
      </c>
      <c r="J2287">
        <v>0</v>
      </c>
      <c r="K2287" t="s">
        <v>23</v>
      </c>
      <c r="L2287">
        <v>8.8000000000000007</v>
      </c>
      <c r="M2287">
        <v>4.5999999999999996</v>
      </c>
      <c r="N2287">
        <v>3.9</v>
      </c>
    </row>
    <row r="2288" spans="1:14" x14ac:dyDescent="0.35">
      <c r="A2288">
        <v>2287</v>
      </c>
      <c r="B2288">
        <v>32</v>
      </c>
      <c r="C2288" t="s">
        <v>19</v>
      </c>
      <c r="D2288" t="s">
        <v>32</v>
      </c>
      <c r="E2288" t="s">
        <v>31</v>
      </c>
      <c r="F2288" t="s">
        <v>39</v>
      </c>
      <c r="G2288">
        <v>51</v>
      </c>
      <c r="H2288">
        <v>6.1</v>
      </c>
      <c r="I2288">
        <v>7.6</v>
      </c>
      <c r="J2288">
        <v>1</v>
      </c>
      <c r="K2288" t="s">
        <v>35</v>
      </c>
      <c r="L2288">
        <v>9.8000000000000007</v>
      </c>
      <c r="M2288">
        <v>5.9</v>
      </c>
      <c r="N2288">
        <v>3.9</v>
      </c>
    </row>
    <row r="2289" spans="1:14" x14ac:dyDescent="0.35">
      <c r="A2289">
        <v>2288</v>
      </c>
      <c r="B2289">
        <v>43</v>
      </c>
      <c r="C2289" t="s">
        <v>14</v>
      </c>
      <c r="D2289" t="s">
        <v>33</v>
      </c>
      <c r="E2289" t="s">
        <v>31</v>
      </c>
      <c r="F2289" t="s">
        <v>17</v>
      </c>
      <c r="G2289">
        <v>42</v>
      </c>
      <c r="H2289">
        <v>8.6999999999999993</v>
      </c>
      <c r="I2289">
        <v>7.2</v>
      </c>
      <c r="J2289">
        <v>0</v>
      </c>
      <c r="K2289" t="s">
        <v>23</v>
      </c>
      <c r="L2289">
        <v>7.3</v>
      </c>
      <c r="M2289">
        <v>5.7</v>
      </c>
      <c r="N2289">
        <v>5</v>
      </c>
    </row>
    <row r="2290" spans="1:14" x14ac:dyDescent="0.35">
      <c r="A2290">
        <v>2289</v>
      </c>
      <c r="B2290">
        <v>45</v>
      </c>
      <c r="C2290" t="s">
        <v>19</v>
      </c>
      <c r="D2290" t="s">
        <v>24</v>
      </c>
      <c r="E2290" t="s">
        <v>27</v>
      </c>
      <c r="F2290" t="s">
        <v>39</v>
      </c>
      <c r="G2290">
        <v>40</v>
      </c>
      <c r="H2290">
        <v>6.5</v>
      </c>
      <c r="I2290">
        <v>9.1999999999999993</v>
      </c>
      <c r="J2290">
        <v>0</v>
      </c>
      <c r="K2290" t="s">
        <v>23</v>
      </c>
      <c r="L2290">
        <v>5.5</v>
      </c>
      <c r="M2290">
        <v>3.2</v>
      </c>
      <c r="N2290">
        <v>6.9</v>
      </c>
    </row>
    <row r="2291" spans="1:14" x14ac:dyDescent="0.35">
      <c r="A2291">
        <v>2290</v>
      </c>
      <c r="B2291">
        <v>21</v>
      </c>
      <c r="C2291" t="s">
        <v>14</v>
      </c>
      <c r="D2291" t="s">
        <v>33</v>
      </c>
      <c r="E2291" t="s">
        <v>16</v>
      </c>
      <c r="F2291" t="s">
        <v>22</v>
      </c>
      <c r="G2291">
        <v>56</v>
      </c>
      <c r="H2291">
        <v>4.5999999999999996</v>
      </c>
      <c r="I2291">
        <v>4.9000000000000004</v>
      </c>
      <c r="J2291">
        <v>1</v>
      </c>
      <c r="K2291" t="s">
        <v>28</v>
      </c>
      <c r="L2291">
        <v>9.6</v>
      </c>
      <c r="M2291">
        <v>7</v>
      </c>
      <c r="N2291">
        <v>2.6</v>
      </c>
    </row>
    <row r="2292" spans="1:14" x14ac:dyDescent="0.35">
      <c r="A2292">
        <v>2291</v>
      </c>
      <c r="B2292">
        <v>35</v>
      </c>
      <c r="C2292" t="s">
        <v>14</v>
      </c>
      <c r="D2292" t="s">
        <v>37</v>
      </c>
      <c r="E2292" t="s">
        <v>38</v>
      </c>
      <c r="F2292" t="s">
        <v>22</v>
      </c>
      <c r="G2292">
        <v>58</v>
      </c>
      <c r="H2292">
        <v>9</v>
      </c>
      <c r="I2292">
        <v>5.2</v>
      </c>
      <c r="J2292">
        <v>0</v>
      </c>
      <c r="K2292" t="s">
        <v>23</v>
      </c>
      <c r="L2292">
        <v>10</v>
      </c>
      <c r="M2292">
        <v>5.0999999999999996</v>
      </c>
      <c r="N2292">
        <v>2.6</v>
      </c>
    </row>
    <row r="2293" spans="1:14" x14ac:dyDescent="0.35">
      <c r="A2293">
        <v>2292</v>
      </c>
      <c r="B2293">
        <v>57</v>
      </c>
      <c r="C2293" t="s">
        <v>14</v>
      </c>
      <c r="D2293" t="s">
        <v>20</v>
      </c>
      <c r="E2293" t="s">
        <v>25</v>
      </c>
      <c r="F2293" t="s">
        <v>22</v>
      </c>
      <c r="G2293">
        <v>52</v>
      </c>
      <c r="H2293">
        <v>4</v>
      </c>
      <c r="I2293">
        <v>4.3</v>
      </c>
      <c r="J2293">
        <v>1</v>
      </c>
      <c r="K2293" t="s">
        <v>29</v>
      </c>
      <c r="L2293">
        <v>10</v>
      </c>
      <c r="M2293">
        <v>5.9</v>
      </c>
      <c r="N2293">
        <v>2.2000000000000002</v>
      </c>
    </row>
    <row r="2294" spans="1:14" x14ac:dyDescent="0.35">
      <c r="A2294">
        <v>2293</v>
      </c>
      <c r="B2294">
        <v>20</v>
      </c>
      <c r="C2294" t="s">
        <v>19</v>
      </c>
      <c r="D2294" t="s">
        <v>33</v>
      </c>
      <c r="E2294" t="s">
        <v>16</v>
      </c>
      <c r="F2294" t="s">
        <v>22</v>
      </c>
      <c r="G2294">
        <v>45</v>
      </c>
      <c r="H2294">
        <v>3.2</v>
      </c>
      <c r="I2294">
        <v>3.9</v>
      </c>
      <c r="J2294">
        <v>1</v>
      </c>
      <c r="K2294" t="s">
        <v>18</v>
      </c>
      <c r="L2294">
        <v>5.3</v>
      </c>
      <c r="M2294">
        <v>4.7</v>
      </c>
      <c r="N2294">
        <v>4.3</v>
      </c>
    </row>
    <row r="2295" spans="1:14" x14ac:dyDescent="0.35">
      <c r="A2295">
        <v>2294</v>
      </c>
      <c r="B2295">
        <v>30</v>
      </c>
      <c r="C2295" t="s">
        <v>14</v>
      </c>
      <c r="D2295" t="s">
        <v>34</v>
      </c>
      <c r="E2295" t="s">
        <v>31</v>
      </c>
      <c r="F2295" t="s">
        <v>22</v>
      </c>
      <c r="G2295">
        <v>38</v>
      </c>
      <c r="H2295">
        <v>3.1</v>
      </c>
      <c r="I2295">
        <v>4.3</v>
      </c>
      <c r="J2295">
        <v>1</v>
      </c>
      <c r="K2295" t="s">
        <v>18</v>
      </c>
      <c r="L2295">
        <v>5.2</v>
      </c>
      <c r="M2295">
        <v>3.8</v>
      </c>
      <c r="N2295">
        <v>4.5</v>
      </c>
    </row>
    <row r="2296" spans="1:14" x14ac:dyDescent="0.35">
      <c r="A2296">
        <v>2295</v>
      </c>
      <c r="B2296">
        <v>54</v>
      </c>
      <c r="C2296" t="s">
        <v>19</v>
      </c>
      <c r="D2296" t="s">
        <v>33</v>
      </c>
      <c r="E2296" t="s">
        <v>38</v>
      </c>
      <c r="F2296" t="s">
        <v>17</v>
      </c>
      <c r="G2296">
        <v>38</v>
      </c>
      <c r="H2296">
        <v>9</v>
      </c>
      <c r="I2296">
        <v>7.2</v>
      </c>
      <c r="J2296">
        <v>0</v>
      </c>
      <c r="K2296" t="s">
        <v>23</v>
      </c>
      <c r="L2296">
        <v>3.5</v>
      </c>
      <c r="M2296">
        <v>3.1</v>
      </c>
      <c r="N2296">
        <v>6.8</v>
      </c>
    </row>
    <row r="2297" spans="1:14" x14ac:dyDescent="0.35">
      <c r="A2297">
        <v>2296</v>
      </c>
      <c r="B2297">
        <v>62</v>
      </c>
      <c r="C2297" t="s">
        <v>19</v>
      </c>
      <c r="D2297" t="s">
        <v>20</v>
      </c>
      <c r="E2297" t="s">
        <v>31</v>
      </c>
      <c r="F2297" t="s">
        <v>22</v>
      </c>
      <c r="G2297">
        <v>49</v>
      </c>
      <c r="H2297">
        <v>9</v>
      </c>
      <c r="I2297">
        <v>6.1</v>
      </c>
      <c r="J2297">
        <v>0</v>
      </c>
      <c r="K2297" t="s">
        <v>23</v>
      </c>
      <c r="L2297">
        <v>7.9</v>
      </c>
      <c r="M2297">
        <v>6.5</v>
      </c>
      <c r="N2297">
        <v>4.0999999999999996</v>
      </c>
    </row>
    <row r="2298" spans="1:14" x14ac:dyDescent="0.35">
      <c r="A2298">
        <v>2297</v>
      </c>
      <c r="B2298">
        <v>48</v>
      </c>
      <c r="C2298" t="s">
        <v>19</v>
      </c>
      <c r="D2298" t="s">
        <v>32</v>
      </c>
      <c r="E2298" t="s">
        <v>21</v>
      </c>
      <c r="F2298" t="s">
        <v>22</v>
      </c>
      <c r="G2298">
        <v>48</v>
      </c>
      <c r="H2298">
        <v>6.4</v>
      </c>
      <c r="I2298">
        <v>8.3000000000000007</v>
      </c>
      <c r="J2298">
        <v>0</v>
      </c>
      <c r="K2298" t="s">
        <v>23</v>
      </c>
      <c r="L2298">
        <v>8.1999999999999993</v>
      </c>
      <c r="M2298">
        <v>2.7</v>
      </c>
      <c r="N2298">
        <v>5</v>
      </c>
    </row>
    <row r="2299" spans="1:14" x14ac:dyDescent="0.35">
      <c r="A2299">
        <v>2298</v>
      </c>
      <c r="B2299">
        <v>56</v>
      </c>
      <c r="C2299" t="s">
        <v>14</v>
      </c>
      <c r="D2299" t="s">
        <v>36</v>
      </c>
      <c r="E2299" t="s">
        <v>16</v>
      </c>
      <c r="F2299" t="s">
        <v>22</v>
      </c>
      <c r="G2299">
        <v>56</v>
      </c>
      <c r="H2299">
        <v>6.9</v>
      </c>
      <c r="I2299">
        <v>8.1999999999999993</v>
      </c>
      <c r="J2299">
        <v>0</v>
      </c>
      <c r="K2299" t="s">
        <v>23</v>
      </c>
      <c r="L2299">
        <v>10</v>
      </c>
      <c r="M2299">
        <v>5.4</v>
      </c>
      <c r="N2299">
        <v>4.0999999999999996</v>
      </c>
    </row>
    <row r="2300" spans="1:14" x14ac:dyDescent="0.35">
      <c r="A2300">
        <v>2299</v>
      </c>
      <c r="B2300">
        <v>36</v>
      </c>
      <c r="C2300" t="s">
        <v>14</v>
      </c>
      <c r="D2300" t="s">
        <v>36</v>
      </c>
      <c r="E2300" t="s">
        <v>25</v>
      </c>
      <c r="F2300" t="s">
        <v>22</v>
      </c>
      <c r="G2300">
        <v>50</v>
      </c>
      <c r="H2300">
        <v>6.6</v>
      </c>
      <c r="I2300">
        <v>8.4</v>
      </c>
      <c r="J2300">
        <v>0</v>
      </c>
      <c r="K2300" t="s">
        <v>23</v>
      </c>
      <c r="L2300">
        <v>7.7</v>
      </c>
      <c r="M2300">
        <v>2.4</v>
      </c>
      <c r="N2300">
        <v>5.3</v>
      </c>
    </row>
    <row r="2301" spans="1:14" x14ac:dyDescent="0.35">
      <c r="A2301">
        <v>2300</v>
      </c>
      <c r="B2301">
        <v>58</v>
      </c>
      <c r="C2301" t="s">
        <v>14</v>
      </c>
      <c r="D2301" t="s">
        <v>36</v>
      </c>
      <c r="E2301" t="s">
        <v>21</v>
      </c>
      <c r="F2301" t="s">
        <v>22</v>
      </c>
      <c r="G2301">
        <v>32</v>
      </c>
      <c r="H2301">
        <v>3.5</v>
      </c>
      <c r="I2301">
        <v>5.6</v>
      </c>
      <c r="J2301">
        <v>1</v>
      </c>
      <c r="K2301" t="s">
        <v>18</v>
      </c>
      <c r="L2301">
        <v>5.8</v>
      </c>
      <c r="M2301">
        <v>1.8</v>
      </c>
      <c r="N2301">
        <v>4.9000000000000004</v>
      </c>
    </row>
    <row r="2302" spans="1:14" x14ac:dyDescent="0.35">
      <c r="A2302">
        <v>2301</v>
      </c>
      <c r="B2302">
        <v>61</v>
      </c>
      <c r="C2302" t="s">
        <v>19</v>
      </c>
      <c r="D2302" t="s">
        <v>32</v>
      </c>
      <c r="E2302" t="s">
        <v>25</v>
      </c>
      <c r="F2302" t="s">
        <v>22</v>
      </c>
      <c r="G2302">
        <v>53</v>
      </c>
      <c r="H2302">
        <v>8.4</v>
      </c>
      <c r="I2302">
        <v>6.6</v>
      </c>
      <c r="J2302">
        <v>0</v>
      </c>
      <c r="K2302" t="s">
        <v>23</v>
      </c>
      <c r="L2302">
        <v>6.9</v>
      </c>
      <c r="M2302">
        <v>4.2</v>
      </c>
      <c r="N2302">
        <v>4.8</v>
      </c>
    </row>
    <row r="2303" spans="1:14" x14ac:dyDescent="0.35">
      <c r="A2303">
        <v>2302</v>
      </c>
      <c r="B2303">
        <v>47</v>
      </c>
      <c r="C2303" t="s">
        <v>19</v>
      </c>
      <c r="D2303" t="s">
        <v>15</v>
      </c>
      <c r="E2303" t="s">
        <v>21</v>
      </c>
      <c r="F2303" t="s">
        <v>17</v>
      </c>
      <c r="G2303">
        <v>37</v>
      </c>
      <c r="H2303">
        <v>8.1999999999999993</v>
      </c>
      <c r="I2303">
        <v>8.5</v>
      </c>
      <c r="J2303">
        <v>0</v>
      </c>
      <c r="K2303" t="s">
        <v>23</v>
      </c>
      <c r="L2303">
        <v>5.6</v>
      </c>
      <c r="M2303">
        <v>3.2</v>
      </c>
      <c r="N2303">
        <v>6.5</v>
      </c>
    </row>
    <row r="2304" spans="1:14" x14ac:dyDescent="0.35">
      <c r="A2304">
        <v>2303</v>
      </c>
      <c r="B2304">
        <v>48</v>
      </c>
      <c r="C2304" t="s">
        <v>19</v>
      </c>
      <c r="D2304" t="s">
        <v>24</v>
      </c>
      <c r="E2304" t="s">
        <v>16</v>
      </c>
      <c r="F2304" t="s">
        <v>22</v>
      </c>
      <c r="G2304">
        <v>41</v>
      </c>
      <c r="H2304">
        <v>4.4000000000000004</v>
      </c>
      <c r="I2304">
        <v>5.9</v>
      </c>
      <c r="J2304">
        <v>1</v>
      </c>
      <c r="K2304" t="s">
        <v>18</v>
      </c>
      <c r="L2304">
        <v>6.6</v>
      </c>
      <c r="M2304">
        <v>6.7</v>
      </c>
      <c r="N2304">
        <v>4.7</v>
      </c>
    </row>
    <row r="2305" spans="1:14" x14ac:dyDescent="0.35">
      <c r="A2305">
        <v>2304</v>
      </c>
      <c r="B2305">
        <v>62</v>
      </c>
      <c r="C2305" t="s">
        <v>19</v>
      </c>
      <c r="D2305" t="s">
        <v>24</v>
      </c>
      <c r="E2305" t="s">
        <v>31</v>
      </c>
      <c r="F2305" t="s">
        <v>17</v>
      </c>
      <c r="G2305">
        <v>47</v>
      </c>
      <c r="H2305">
        <v>6.7</v>
      </c>
      <c r="I2305">
        <v>8.8000000000000007</v>
      </c>
      <c r="J2305">
        <v>0</v>
      </c>
      <c r="K2305" t="s">
        <v>23</v>
      </c>
      <c r="L2305">
        <v>9.1</v>
      </c>
      <c r="M2305">
        <v>4.7</v>
      </c>
      <c r="N2305">
        <v>4.9000000000000004</v>
      </c>
    </row>
    <row r="2306" spans="1:14" x14ac:dyDescent="0.35">
      <c r="A2306">
        <v>2305</v>
      </c>
      <c r="B2306">
        <v>22</v>
      </c>
      <c r="C2306" t="s">
        <v>14</v>
      </c>
      <c r="D2306" t="s">
        <v>32</v>
      </c>
      <c r="E2306" t="s">
        <v>25</v>
      </c>
      <c r="F2306" t="s">
        <v>22</v>
      </c>
      <c r="G2306">
        <v>60</v>
      </c>
      <c r="H2306">
        <v>6.1</v>
      </c>
      <c r="I2306">
        <v>6.6</v>
      </c>
      <c r="J2306">
        <v>1</v>
      </c>
      <c r="K2306" t="s">
        <v>18</v>
      </c>
      <c r="L2306">
        <v>10</v>
      </c>
      <c r="M2306">
        <v>6.7</v>
      </c>
      <c r="N2306">
        <v>3.3</v>
      </c>
    </row>
    <row r="2307" spans="1:14" x14ac:dyDescent="0.35">
      <c r="A2307">
        <v>2306</v>
      </c>
      <c r="B2307">
        <v>29</v>
      </c>
      <c r="C2307" t="s">
        <v>14</v>
      </c>
      <c r="D2307" t="s">
        <v>33</v>
      </c>
      <c r="E2307" t="s">
        <v>16</v>
      </c>
      <c r="F2307" t="s">
        <v>22</v>
      </c>
      <c r="G2307">
        <v>69</v>
      </c>
      <c r="H2307">
        <v>5.9</v>
      </c>
      <c r="I2307">
        <v>5.4</v>
      </c>
      <c r="J2307">
        <v>1</v>
      </c>
      <c r="K2307" t="s">
        <v>29</v>
      </c>
      <c r="L2307">
        <v>10</v>
      </c>
      <c r="M2307">
        <v>5.4</v>
      </c>
      <c r="N2307">
        <v>2.7</v>
      </c>
    </row>
    <row r="2308" spans="1:14" x14ac:dyDescent="0.35">
      <c r="A2308">
        <v>2307</v>
      </c>
      <c r="B2308">
        <v>61</v>
      </c>
      <c r="C2308" t="s">
        <v>19</v>
      </c>
      <c r="D2308" t="s">
        <v>30</v>
      </c>
      <c r="E2308" t="s">
        <v>25</v>
      </c>
      <c r="F2308" t="s">
        <v>17</v>
      </c>
      <c r="G2308">
        <v>49</v>
      </c>
      <c r="H2308">
        <v>5.2</v>
      </c>
      <c r="I2308">
        <v>6.4</v>
      </c>
      <c r="J2308">
        <v>1</v>
      </c>
      <c r="K2308" t="s">
        <v>18</v>
      </c>
      <c r="L2308">
        <v>5.4</v>
      </c>
      <c r="M2308">
        <v>2.4</v>
      </c>
      <c r="N2308">
        <v>5.5</v>
      </c>
    </row>
    <row r="2309" spans="1:14" x14ac:dyDescent="0.35">
      <c r="A2309">
        <v>2308</v>
      </c>
      <c r="B2309">
        <v>33</v>
      </c>
      <c r="C2309" t="s">
        <v>14</v>
      </c>
      <c r="D2309" t="s">
        <v>24</v>
      </c>
      <c r="E2309" t="s">
        <v>16</v>
      </c>
      <c r="F2309" t="s">
        <v>22</v>
      </c>
      <c r="G2309">
        <v>43</v>
      </c>
      <c r="H2309">
        <v>6</v>
      </c>
      <c r="I2309">
        <v>8.1999999999999993</v>
      </c>
      <c r="J2309">
        <v>0</v>
      </c>
      <c r="K2309" t="s">
        <v>23</v>
      </c>
      <c r="L2309">
        <v>7.5</v>
      </c>
      <c r="M2309">
        <v>2.4</v>
      </c>
      <c r="N2309">
        <v>5.4</v>
      </c>
    </row>
    <row r="2310" spans="1:14" x14ac:dyDescent="0.35">
      <c r="A2310">
        <v>2309</v>
      </c>
      <c r="B2310">
        <v>31</v>
      </c>
      <c r="C2310" t="s">
        <v>14</v>
      </c>
      <c r="D2310" t="s">
        <v>34</v>
      </c>
      <c r="E2310" t="s">
        <v>21</v>
      </c>
      <c r="F2310" t="s">
        <v>22</v>
      </c>
      <c r="G2310">
        <v>49</v>
      </c>
      <c r="H2310">
        <v>5.4</v>
      </c>
      <c r="I2310">
        <v>6.7</v>
      </c>
      <c r="J2310">
        <v>0</v>
      </c>
      <c r="K2310" t="s">
        <v>23</v>
      </c>
      <c r="L2310">
        <v>7.5</v>
      </c>
      <c r="M2310">
        <v>2.9</v>
      </c>
      <c r="N2310">
        <v>4.5999999999999996</v>
      </c>
    </row>
    <row r="2311" spans="1:14" x14ac:dyDescent="0.35">
      <c r="A2311">
        <v>2310</v>
      </c>
      <c r="B2311">
        <v>61</v>
      </c>
      <c r="C2311" t="s">
        <v>19</v>
      </c>
      <c r="D2311" t="s">
        <v>34</v>
      </c>
      <c r="E2311" t="s">
        <v>16</v>
      </c>
      <c r="F2311" t="s">
        <v>39</v>
      </c>
      <c r="G2311">
        <v>52</v>
      </c>
      <c r="H2311">
        <v>7.8</v>
      </c>
      <c r="I2311">
        <v>7.6</v>
      </c>
      <c r="J2311">
        <v>0</v>
      </c>
      <c r="K2311" t="s">
        <v>23</v>
      </c>
      <c r="L2311">
        <v>10</v>
      </c>
      <c r="M2311">
        <v>5.7</v>
      </c>
      <c r="N2311">
        <v>3.8</v>
      </c>
    </row>
    <row r="2312" spans="1:14" x14ac:dyDescent="0.35">
      <c r="A2312">
        <v>2311</v>
      </c>
      <c r="B2312">
        <v>49</v>
      </c>
      <c r="C2312" t="s">
        <v>14</v>
      </c>
      <c r="D2312" t="s">
        <v>26</v>
      </c>
      <c r="E2312" t="s">
        <v>21</v>
      </c>
      <c r="F2312" t="s">
        <v>22</v>
      </c>
      <c r="G2312">
        <v>42</v>
      </c>
      <c r="H2312">
        <v>6.2</v>
      </c>
      <c r="I2312">
        <v>8.5</v>
      </c>
      <c r="J2312">
        <v>1</v>
      </c>
      <c r="K2312" t="s">
        <v>18</v>
      </c>
      <c r="L2312">
        <v>7.5</v>
      </c>
      <c r="M2312">
        <v>6.4</v>
      </c>
      <c r="N2312">
        <v>5.5</v>
      </c>
    </row>
    <row r="2313" spans="1:14" x14ac:dyDescent="0.35">
      <c r="A2313">
        <v>2312</v>
      </c>
      <c r="B2313">
        <v>51</v>
      </c>
      <c r="C2313" t="s">
        <v>19</v>
      </c>
      <c r="D2313" t="s">
        <v>34</v>
      </c>
      <c r="E2313" t="s">
        <v>31</v>
      </c>
      <c r="F2313" t="s">
        <v>22</v>
      </c>
      <c r="G2313">
        <v>59</v>
      </c>
      <c r="H2313">
        <v>5.2</v>
      </c>
      <c r="I2313">
        <v>5.3</v>
      </c>
      <c r="J2313">
        <v>1</v>
      </c>
      <c r="K2313" t="s">
        <v>18</v>
      </c>
      <c r="L2313">
        <v>10</v>
      </c>
      <c r="M2313">
        <v>4.2</v>
      </c>
      <c r="N2313">
        <v>2.7</v>
      </c>
    </row>
    <row r="2314" spans="1:14" x14ac:dyDescent="0.35">
      <c r="A2314">
        <v>2313</v>
      </c>
      <c r="B2314">
        <v>51</v>
      </c>
      <c r="C2314" t="s">
        <v>19</v>
      </c>
      <c r="D2314" t="s">
        <v>24</v>
      </c>
      <c r="E2314" t="s">
        <v>21</v>
      </c>
      <c r="F2314" t="s">
        <v>17</v>
      </c>
      <c r="G2314">
        <v>46</v>
      </c>
      <c r="H2314">
        <v>6.2</v>
      </c>
      <c r="I2314">
        <v>8.1</v>
      </c>
      <c r="J2314">
        <v>1</v>
      </c>
      <c r="K2314" t="s">
        <v>18</v>
      </c>
      <c r="L2314">
        <v>6.4</v>
      </c>
      <c r="M2314">
        <v>5.2</v>
      </c>
      <c r="N2314">
        <v>5.9</v>
      </c>
    </row>
    <row r="2315" spans="1:14" x14ac:dyDescent="0.35">
      <c r="A2315">
        <v>2314</v>
      </c>
      <c r="B2315">
        <v>61</v>
      </c>
      <c r="C2315" t="s">
        <v>19</v>
      </c>
      <c r="D2315" t="s">
        <v>30</v>
      </c>
      <c r="E2315" t="s">
        <v>27</v>
      </c>
      <c r="F2315" t="s">
        <v>17</v>
      </c>
      <c r="G2315">
        <v>48</v>
      </c>
      <c r="H2315">
        <v>6</v>
      </c>
      <c r="I2315">
        <v>7.7</v>
      </c>
      <c r="J2315">
        <v>1</v>
      </c>
      <c r="K2315" t="s">
        <v>35</v>
      </c>
      <c r="L2315">
        <v>8.6</v>
      </c>
      <c r="M2315">
        <v>4.5999999999999996</v>
      </c>
      <c r="N2315">
        <v>4.5999999999999996</v>
      </c>
    </row>
    <row r="2316" spans="1:14" x14ac:dyDescent="0.35">
      <c r="A2316">
        <v>2315</v>
      </c>
      <c r="B2316">
        <v>51</v>
      </c>
      <c r="C2316" t="s">
        <v>14</v>
      </c>
      <c r="D2316" t="s">
        <v>20</v>
      </c>
      <c r="E2316" t="s">
        <v>31</v>
      </c>
      <c r="F2316" t="s">
        <v>22</v>
      </c>
      <c r="G2316">
        <v>50</v>
      </c>
      <c r="H2316">
        <v>5.9</v>
      </c>
      <c r="I2316">
        <v>7.4</v>
      </c>
      <c r="J2316">
        <v>1</v>
      </c>
      <c r="K2316" t="s">
        <v>18</v>
      </c>
      <c r="L2316">
        <v>9</v>
      </c>
      <c r="M2316">
        <v>3.7</v>
      </c>
      <c r="N2316">
        <v>4.2</v>
      </c>
    </row>
    <row r="2317" spans="1:14" x14ac:dyDescent="0.35">
      <c r="A2317">
        <v>2316</v>
      </c>
      <c r="B2317">
        <v>45</v>
      </c>
      <c r="C2317" t="s">
        <v>14</v>
      </c>
      <c r="D2317" t="s">
        <v>36</v>
      </c>
      <c r="E2317" t="s">
        <v>38</v>
      </c>
      <c r="F2317" t="s">
        <v>22</v>
      </c>
      <c r="G2317">
        <v>48</v>
      </c>
      <c r="H2317">
        <v>7.2</v>
      </c>
      <c r="I2317">
        <v>8.9</v>
      </c>
      <c r="J2317">
        <v>0</v>
      </c>
      <c r="K2317" t="s">
        <v>23</v>
      </c>
      <c r="L2317">
        <v>7.5</v>
      </c>
      <c r="M2317">
        <v>4.9000000000000004</v>
      </c>
      <c r="N2317">
        <v>5.7</v>
      </c>
    </row>
    <row r="2318" spans="1:14" x14ac:dyDescent="0.35">
      <c r="A2318">
        <v>2317</v>
      </c>
      <c r="B2318">
        <v>20</v>
      </c>
      <c r="C2318" t="s">
        <v>19</v>
      </c>
      <c r="D2318" t="s">
        <v>33</v>
      </c>
      <c r="E2318" t="s">
        <v>38</v>
      </c>
      <c r="F2318" t="s">
        <v>39</v>
      </c>
      <c r="G2318">
        <v>51</v>
      </c>
      <c r="H2318">
        <v>5.8</v>
      </c>
      <c r="I2318">
        <v>7.1</v>
      </c>
      <c r="J2318">
        <v>1</v>
      </c>
      <c r="K2318" t="s">
        <v>18</v>
      </c>
      <c r="L2318">
        <v>10</v>
      </c>
      <c r="M2318">
        <v>7.2</v>
      </c>
      <c r="N2318">
        <v>3.5</v>
      </c>
    </row>
    <row r="2319" spans="1:14" x14ac:dyDescent="0.35">
      <c r="A2319">
        <v>2318</v>
      </c>
      <c r="B2319">
        <v>61</v>
      </c>
      <c r="C2319" t="s">
        <v>14</v>
      </c>
      <c r="D2319" t="s">
        <v>20</v>
      </c>
      <c r="E2319" t="s">
        <v>16</v>
      </c>
      <c r="F2319" t="s">
        <v>22</v>
      </c>
      <c r="G2319">
        <v>40</v>
      </c>
      <c r="H2319">
        <v>5.3</v>
      </c>
      <c r="I2319">
        <v>7.5</v>
      </c>
      <c r="J2319">
        <v>1</v>
      </c>
      <c r="K2319" t="s">
        <v>18</v>
      </c>
      <c r="L2319">
        <v>7.4</v>
      </c>
      <c r="M2319">
        <v>4.4000000000000004</v>
      </c>
      <c r="N2319">
        <v>5</v>
      </c>
    </row>
    <row r="2320" spans="1:14" x14ac:dyDescent="0.35">
      <c r="A2320">
        <v>2319</v>
      </c>
      <c r="B2320">
        <v>21</v>
      </c>
      <c r="C2320" t="s">
        <v>14</v>
      </c>
      <c r="D2320" t="s">
        <v>30</v>
      </c>
      <c r="E2320" t="s">
        <v>16</v>
      </c>
      <c r="F2320" t="s">
        <v>22</v>
      </c>
      <c r="G2320">
        <v>40</v>
      </c>
      <c r="H2320">
        <v>4.2</v>
      </c>
      <c r="I2320">
        <v>5.7</v>
      </c>
      <c r="J2320">
        <v>1</v>
      </c>
      <c r="K2320" t="s">
        <v>18</v>
      </c>
      <c r="L2320">
        <v>9.3000000000000007</v>
      </c>
      <c r="M2320">
        <v>6.1</v>
      </c>
      <c r="N2320">
        <v>3.2</v>
      </c>
    </row>
    <row r="2321" spans="1:14" x14ac:dyDescent="0.35">
      <c r="A2321">
        <v>2320</v>
      </c>
      <c r="B2321">
        <v>36</v>
      </c>
      <c r="C2321" t="s">
        <v>14</v>
      </c>
      <c r="D2321" t="s">
        <v>15</v>
      </c>
      <c r="E2321" t="s">
        <v>27</v>
      </c>
      <c r="F2321" t="s">
        <v>22</v>
      </c>
      <c r="G2321">
        <v>36</v>
      </c>
      <c r="H2321">
        <v>6.2</v>
      </c>
      <c r="I2321">
        <v>9.1999999999999993</v>
      </c>
      <c r="J2321">
        <v>0</v>
      </c>
      <c r="K2321" t="s">
        <v>23</v>
      </c>
      <c r="L2321">
        <v>6.3</v>
      </c>
      <c r="M2321">
        <v>4.5</v>
      </c>
      <c r="N2321">
        <v>6.4</v>
      </c>
    </row>
    <row r="2322" spans="1:14" x14ac:dyDescent="0.35">
      <c r="A2322">
        <v>2321</v>
      </c>
      <c r="B2322">
        <v>49</v>
      </c>
      <c r="C2322" t="s">
        <v>14</v>
      </c>
      <c r="D2322" t="s">
        <v>36</v>
      </c>
      <c r="E2322" t="s">
        <v>16</v>
      </c>
      <c r="F2322" t="s">
        <v>39</v>
      </c>
      <c r="G2322">
        <v>48</v>
      </c>
      <c r="H2322">
        <v>8.1</v>
      </c>
      <c r="I2322">
        <v>7.6</v>
      </c>
      <c r="J2322">
        <v>1</v>
      </c>
      <c r="K2322" t="s">
        <v>35</v>
      </c>
      <c r="L2322">
        <v>10</v>
      </c>
      <c r="M2322">
        <v>5.7</v>
      </c>
      <c r="N2322">
        <v>3.8</v>
      </c>
    </row>
    <row r="2323" spans="1:14" x14ac:dyDescent="0.35">
      <c r="A2323">
        <v>2322</v>
      </c>
      <c r="B2323">
        <v>58</v>
      </c>
      <c r="C2323" t="s">
        <v>14</v>
      </c>
      <c r="D2323" t="s">
        <v>26</v>
      </c>
      <c r="E2323" t="s">
        <v>31</v>
      </c>
      <c r="F2323" t="s">
        <v>22</v>
      </c>
      <c r="G2323">
        <v>51</v>
      </c>
      <c r="H2323">
        <v>6</v>
      </c>
      <c r="I2323">
        <v>7.4</v>
      </c>
      <c r="J2323">
        <v>1</v>
      </c>
      <c r="K2323" t="s">
        <v>28</v>
      </c>
      <c r="L2323">
        <v>10</v>
      </c>
      <c r="M2323">
        <v>4.4000000000000004</v>
      </c>
      <c r="N2323">
        <v>3.7</v>
      </c>
    </row>
    <row r="2324" spans="1:14" x14ac:dyDescent="0.35">
      <c r="A2324">
        <v>2323</v>
      </c>
      <c r="B2324">
        <v>26</v>
      </c>
      <c r="C2324" t="s">
        <v>19</v>
      </c>
      <c r="D2324" t="s">
        <v>15</v>
      </c>
      <c r="E2324" t="s">
        <v>31</v>
      </c>
      <c r="F2324" t="s">
        <v>17</v>
      </c>
      <c r="G2324">
        <v>48</v>
      </c>
      <c r="H2324">
        <v>5.4</v>
      </c>
      <c r="I2324">
        <v>6.9</v>
      </c>
      <c r="J2324">
        <v>1</v>
      </c>
      <c r="K2324" t="s">
        <v>29</v>
      </c>
      <c r="L2324">
        <v>7.5</v>
      </c>
      <c r="M2324">
        <v>5.0999999999999996</v>
      </c>
      <c r="N2324">
        <v>4.7</v>
      </c>
    </row>
    <row r="2325" spans="1:14" x14ac:dyDescent="0.35">
      <c r="A2325">
        <v>2324</v>
      </c>
      <c r="B2325">
        <v>46</v>
      </c>
      <c r="C2325" t="s">
        <v>14</v>
      </c>
      <c r="D2325" t="s">
        <v>24</v>
      </c>
      <c r="E2325" t="s">
        <v>21</v>
      </c>
      <c r="F2325" t="s">
        <v>22</v>
      </c>
      <c r="G2325">
        <v>58</v>
      </c>
      <c r="H2325">
        <v>5.0999999999999996</v>
      </c>
      <c r="I2325">
        <v>5.3</v>
      </c>
      <c r="J2325">
        <v>1</v>
      </c>
      <c r="K2325" t="s">
        <v>18</v>
      </c>
      <c r="L2325">
        <v>8.5</v>
      </c>
      <c r="M2325">
        <v>3.1</v>
      </c>
      <c r="N2325">
        <v>3.4</v>
      </c>
    </row>
    <row r="2326" spans="1:14" x14ac:dyDescent="0.35">
      <c r="A2326">
        <v>2325</v>
      </c>
      <c r="B2326">
        <v>28</v>
      </c>
      <c r="C2326" t="s">
        <v>14</v>
      </c>
      <c r="D2326" t="s">
        <v>30</v>
      </c>
      <c r="E2326" t="s">
        <v>25</v>
      </c>
      <c r="F2326" t="s">
        <v>22</v>
      </c>
      <c r="G2326">
        <v>44</v>
      </c>
      <c r="H2326">
        <v>3.6</v>
      </c>
      <c r="I2326">
        <v>4.5</v>
      </c>
      <c r="J2326">
        <v>1</v>
      </c>
      <c r="K2326" t="s">
        <v>18</v>
      </c>
      <c r="L2326">
        <v>9.8000000000000007</v>
      </c>
      <c r="M2326">
        <v>5.7</v>
      </c>
      <c r="N2326">
        <v>2.4</v>
      </c>
    </row>
    <row r="2327" spans="1:14" x14ac:dyDescent="0.35">
      <c r="A2327">
        <v>2326</v>
      </c>
      <c r="B2327">
        <v>41</v>
      </c>
      <c r="C2327" t="s">
        <v>19</v>
      </c>
      <c r="D2327" t="s">
        <v>36</v>
      </c>
      <c r="E2327" t="s">
        <v>16</v>
      </c>
      <c r="F2327" t="s">
        <v>17</v>
      </c>
      <c r="G2327">
        <v>50</v>
      </c>
      <c r="H2327">
        <v>8</v>
      </c>
      <c r="I2327">
        <v>7.6</v>
      </c>
      <c r="J2327">
        <v>0</v>
      </c>
      <c r="K2327" t="s">
        <v>23</v>
      </c>
      <c r="L2327">
        <v>9.8000000000000007</v>
      </c>
      <c r="M2327">
        <v>6.9</v>
      </c>
      <c r="N2327">
        <v>3.9</v>
      </c>
    </row>
    <row r="2328" spans="1:14" x14ac:dyDescent="0.35">
      <c r="A2328">
        <v>2327</v>
      </c>
      <c r="B2328">
        <v>53</v>
      </c>
      <c r="C2328" t="s">
        <v>40</v>
      </c>
      <c r="D2328" t="s">
        <v>26</v>
      </c>
      <c r="E2328" t="s">
        <v>27</v>
      </c>
      <c r="F2328" t="s">
        <v>39</v>
      </c>
      <c r="G2328">
        <v>36</v>
      </c>
      <c r="H2328">
        <v>6.9</v>
      </c>
      <c r="I2328">
        <v>10</v>
      </c>
      <c r="J2328">
        <v>0</v>
      </c>
      <c r="K2328" t="s">
        <v>23</v>
      </c>
      <c r="L2328">
        <v>6</v>
      </c>
      <c r="M2328">
        <v>6.2</v>
      </c>
      <c r="N2328">
        <v>7</v>
      </c>
    </row>
    <row r="2329" spans="1:14" x14ac:dyDescent="0.35">
      <c r="A2329">
        <v>2328</v>
      </c>
      <c r="B2329">
        <v>20</v>
      </c>
      <c r="C2329" t="s">
        <v>14</v>
      </c>
      <c r="D2329" t="s">
        <v>33</v>
      </c>
      <c r="E2329" t="s">
        <v>38</v>
      </c>
      <c r="F2329" t="s">
        <v>22</v>
      </c>
      <c r="G2329">
        <v>41</v>
      </c>
      <c r="H2329">
        <v>7.4</v>
      </c>
      <c r="I2329">
        <v>9.4</v>
      </c>
      <c r="J2329">
        <v>0</v>
      </c>
      <c r="K2329" t="s">
        <v>23</v>
      </c>
      <c r="L2329">
        <v>5.8</v>
      </c>
      <c r="M2329">
        <v>2.7</v>
      </c>
      <c r="N2329">
        <v>6.8</v>
      </c>
    </row>
    <row r="2330" spans="1:14" x14ac:dyDescent="0.35">
      <c r="A2330">
        <v>2329</v>
      </c>
      <c r="B2330">
        <v>28</v>
      </c>
      <c r="C2330" t="s">
        <v>14</v>
      </c>
      <c r="D2330" t="s">
        <v>33</v>
      </c>
      <c r="E2330" t="s">
        <v>31</v>
      </c>
      <c r="F2330" t="s">
        <v>22</v>
      </c>
      <c r="G2330">
        <v>50</v>
      </c>
      <c r="H2330">
        <v>6.6</v>
      </c>
      <c r="I2330">
        <v>8.4</v>
      </c>
      <c r="J2330">
        <v>0</v>
      </c>
      <c r="K2330" t="s">
        <v>23</v>
      </c>
      <c r="L2330">
        <v>9.3000000000000007</v>
      </c>
      <c r="M2330">
        <v>5.6</v>
      </c>
      <c r="N2330">
        <v>4.5</v>
      </c>
    </row>
    <row r="2331" spans="1:14" x14ac:dyDescent="0.35">
      <c r="A2331">
        <v>2330</v>
      </c>
      <c r="B2331">
        <v>39</v>
      </c>
      <c r="C2331" t="s">
        <v>19</v>
      </c>
      <c r="D2331" t="s">
        <v>32</v>
      </c>
      <c r="E2331" t="s">
        <v>31</v>
      </c>
      <c r="F2331" t="s">
        <v>39</v>
      </c>
      <c r="G2331">
        <v>51</v>
      </c>
      <c r="H2331">
        <v>5</v>
      </c>
      <c r="I2331">
        <v>5.9</v>
      </c>
      <c r="J2331">
        <v>1</v>
      </c>
      <c r="K2331" t="s">
        <v>28</v>
      </c>
      <c r="L2331">
        <v>10</v>
      </c>
      <c r="M2331">
        <v>4.5</v>
      </c>
      <c r="N2331">
        <v>2.9</v>
      </c>
    </row>
    <row r="2332" spans="1:14" x14ac:dyDescent="0.35">
      <c r="A2332">
        <v>2331</v>
      </c>
      <c r="B2332">
        <v>38</v>
      </c>
      <c r="C2332" t="s">
        <v>19</v>
      </c>
      <c r="D2332" t="s">
        <v>24</v>
      </c>
      <c r="E2332" t="s">
        <v>31</v>
      </c>
      <c r="F2332" t="s">
        <v>17</v>
      </c>
      <c r="G2332">
        <v>42</v>
      </c>
      <c r="H2332">
        <v>5.7</v>
      </c>
      <c r="I2332">
        <v>7.9</v>
      </c>
      <c r="J2332">
        <v>0</v>
      </c>
      <c r="K2332" t="s">
        <v>23</v>
      </c>
      <c r="L2332">
        <v>7.7</v>
      </c>
      <c r="M2332">
        <v>4.7</v>
      </c>
      <c r="N2332">
        <v>5.0999999999999996</v>
      </c>
    </row>
    <row r="2333" spans="1:14" x14ac:dyDescent="0.35">
      <c r="A2333">
        <v>2332</v>
      </c>
      <c r="B2333">
        <v>55</v>
      </c>
      <c r="C2333" t="s">
        <v>19</v>
      </c>
      <c r="D2333" t="s">
        <v>34</v>
      </c>
      <c r="E2333" t="s">
        <v>25</v>
      </c>
      <c r="F2333" t="s">
        <v>22</v>
      </c>
      <c r="G2333">
        <v>44</v>
      </c>
      <c r="H2333">
        <v>5.4</v>
      </c>
      <c r="I2333">
        <v>7.3</v>
      </c>
      <c r="J2333">
        <v>0</v>
      </c>
      <c r="K2333" t="s">
        <v>23</v>
      </c>
      <c r="L2333">
        <v>6.3</v>
      </c>
      <c r="M2333">
        <v>6.4</v>
      </c>
      <c r="N2333">
        <v>5.5</v>
      </c>
    </row>
    <row r="2334" spans="1:14" x14ac:dyDescent="0.35">
      <c r="A2334">
        <v>2333</v>
      </c>
      <c r="B2334">
        <v>59</v>
      </c>
      <c r="C2334" t="s">
        <v>19</v>
      </c>
      <c r="D2334" t="s">
        <v>30</v>
      </c>
      <c r="E2334" t="s">
        <v>25</v>
      </c>
      <c r="F2334" t="s">
        <v>22</v>
      </c>
      <c r="G2334">
        <v>32</v>
      </c>
      <c r="H2334">
        <v>5.6</v>
      </c>
      <c r="I2334">
        <v>8.6999999999999993</v>
      </c>
      <c r="J2334">
        <v>1</v>
      </c>
      <c r="K2334" t="s">
        <v>18</v>
      </c>
      <c r="L2334">
        <v>6.6</v>
      </c>
      <c r="M2334">
        <v>5.2</v>
      </c>
      <c r="N2334">
        <v>6</v>
      </c>
    </row>
    <row r="2335" spans="1:14" x14ac:dyDescent="0.35">
      <c r="A2335">
        <v>2334</v>
      </c>
      <c r="B2335">
        <v>64</v>
      </c>
      <c r="C2335" t="s">
        <v>14</v>
      </c>
      <c r="D2335" t="s">
        <v>26</v>
      </c>
      <c r="E2335" t="s">
        <v>16</v>
      </c>
      <c r="F2335" t="s">
        <v>17</v>
      </c>
      <c r="G2335">
        <v>42</v>
      </c>
      <c r="H2335">
        <v>5.6</v>
      </c>
      <c r="I2335">
        <v>7.7</v>
      </c>
      <c r="J2335">
        <v>1</v>
      </c>
      <c r="K2335" t="s">
        <v>18</v>
      </c>
      <c r="L2335">
        <v>6.9</v>
      </c>
      <c r="M2335">
        <v>3.5</v>
      </c>
      <c r="N2335">
        <v>5.4</v>
      </c>
    </row>
    <row r="2336" spans="1:14" x14ac:dyDescent="0.35">
      <c r="A2336">
        <v>2335</v>
      </c>
      <c r="B2336">
        <v>23</v>
      </c>
      <c r="C2336" t="s">
        <v>19</v>
      </c>
      <c r="D2336" t="s">
        <v>26</v>
      </c>
      <c r="E2336" t="s">
        <v>38</v>
      </c>
      <c r="F2336" t="s">
        <v>17</v>
      </c>
      <c r="G2336">
        <v>52</v>
      </c>
      <c r="H2336">
        <v>7.9</v>
      </c>
      <c r="I2336">
        <v>7.5</v>
      </c>
      <c r="J2336">
        <v>1</v>
      </c>
      <c r="K2336" t="s">
        <v>18</v>
      </c>
      <c r="L2336">
        <v>10</v>
      </c>
      <c r="M2336">
        <v>4.5</v>
      </c>
      <c r="N2336">
        <v>3.8</v>
      </c>
    </row>
    <row r="2337" spans="1:14" x14ac:dyDescent="0.35">
      <c r="A2337">
        <v>2336</v>
      </c>
      <c r="B2337">
        <v>28</v>
      </c>
      <c r="C2337" t="s">
        <v>14</v>
      </c>
      <c r="D2337" t="s">
        <v>34</v>
      </c>
      <c r="E2337" t="s">
        <v>27</v>
      </c>
      <c r="F2337" t="s">
        <v>39</v>
      </c>
      <c r="G2337">
        <v>49</v>
      </c>
      <c r="H2337">
        <v>9</v>
      </c>
      <c r="I2337">
        <v>6.1</v>
      </c>
      <c r="J2337">
        <v>0</v>
      </c>
      <c r="K2337" t="s">
        <v>23</v>
      </c>
      <c r="L2337">
        <v>9.8000000000000007</v>
      </c>
      <c r="M2337">
        <v>5.3</v>
      </c>
      <c r="N2337">
        <v>3.2</v>
      </c>
    </row>
    <row r="2338" spans="1:14" x14ac:dyDescent="0.35">
      <c r="A2338">
        <v>2337</v>
      </c>
      <c r="B2338">
        <v>60</v>
      </c>
      <c r="C2338" t="s">
        <v>19</v>
      </c>
      <c r="D2338" t="s">
        <v>34</v>
      </c>
      <c r="E2338" t="s">
        <v>25</v>
      </c>
      <c r="F2338" t="s">
        <v>22</v>
      </c>
      <c r="G2338">
        <v>49</v>
      </c>
      <c r="H2338">
        <v>4.9000000000000004</v>
      </c>
      <c r="I2338">
        <v>5.9</v>
      </c>
      <c r="J2338">
        <v>1</v>
      </c>
      <c r="K2338" t="s">
        <v>29</v>
      </c>
      <c r="L2338">
        <v>10</v>
      </c>
      <c r="M2338">
        <v>5.4</v>
      </c>
      <c r="N2338">
        <v>3</v>
      </c>
    </row>
    <row r="2339" spans="1:14" x14ac:dyDescent="0.35">
      <c r="A2339">
        <v>2338</v>
      </c>
      <c r="B2339">
        <v>41</v>
      </c>
      <c r="C2339" t="s">
        <v>19</v>
      </c>
      <c r="D2339" t="s">
        <v>15</v>
      </c>
      <c r="E2339" t="s">
        <v>21</v>
      </c>
      <c r="F2339" t="s">
        <v>22</v>
      </c>
      <c r="G2339">
        <v>45</v>
      </c>
      <c r="H2339">
        <v>5.9</v>
      </c>
      <c r="I2339">
        <v>7.9</v>
      </c>
      <c r="J2339">
        <v>0</v>
      </c>
      <c r="K2339" t="s">
        <v>23</v>
      </c>
      <c r="L2339">
        <v>8.1</v>
      </c>
      <c r="M2339">
        <v>4.9000000000000004</v>
      </c>
      <c r="N2339">
        <v>4.9000000000000004</v>
      </c>
    </row>
    <row r="2340" spans="1:14" x14ac:dyDescent="0.35">
      <c r="A2340">
        <v>2339</v>
      </c>
      <c r="B2340">
        <v>37</v>
      </c>
      <c r="C2340" t="s">
        <v>40</v>
      </c>
      <c r="D2340" t="s">
        <v>36</v>
      </c>
      <c r="E2340" t="s">
        <v>25</v>
      </c>
      <c r="F2340" t="s">
        <v>17</v>
      </c>
      <c r="G2340">
        <v>45</v>
      </c>
      <c r="H2340">
        <v>6.5</v>
      </c>
      <c r="I2340">
        <v>8.8000000000000007</v>
      </c>
      <c r="J2340">
        <v>0</v>
      </c>
      <c r="K2340" t="s">
        <v>23</v>
      </c>
      <c r="L2340">
        <v>7.4</v>
      </c>
      <c r="M2340">
        <v>2.7</v>
      </c>
      <c r="N2340">
        <v>5.7</v>
      </c>
    </row>
    <row r="2341" spans="1:14" x14ac:dyDescent="0.35">
      <c r="A2341">
        <v>2340</v>
      </c>
      <c r="B2341">
        <v>31</v>
      </c>
      <c r="C2341" t="s">
        <v>14</v>
      </c>
      <c r="D2341" t="s">
        <v>15</v>
      </c>
      <c r="E2341" t="s">
        <v>31</v>
      </c>
      <c r="F2341" t="s">
        <v>22</v>
      </c>
      <c r="G2341">
        <v>39</v>
      </c>
      <c r="H2341">
        <v>4.7</v>
      </c>
      <c r="I2341">
        <v>6.7</v>
      </c>
      <c r="J2341">
        <v>1</v>
      </c>
      <c r="K2341" t="s">
        <v>18</v>
      </c>
      <c r="L2341">
        <v>8.9</v>
      </c>
      <c r="M2341">
        <v>7.4</v>
      </c>
      <c r="N2341">
        <v>3.9</v>
      </c>
    </row>
    <row r="2342" spans="1:14" x14ac:dyDescent="0.35">
      <c r="A2342">
        <v>2341</v>
      </c>
      <c r="B2342">
        <v>61</v>
      </c>
      <c r="C2342" t="s">
        <v>14</v>
      </c>
      <c r="D2342" t="s">
        <v>37</v>
      </c>
      <c r="E2342" t="s">
        <v>27</v>
      </c>
      <c r="F2342" t="s">
        <v>22</v>
      </c>
      <c r="G2342">
        <v>50</v>
      </c>
      <c r="H2342">
        <v>6.3</v>
      </c>
      <c r="I2342">
        <v>7.9</v>
      </c>
      <c r="J2342">
        <v>1</v>
      </c>
      <c r="K2342" t="s">
        <v>18</v>
      </c>
      <c r="L2342">
        <v>10</v>
      </c>
      <c r="M2342">
        <v>7.9</v>
      </c>
      <c r="N2342">
        <v>4</v>
      </c>
    </row>
    <row r="2343" spans="1:14" x14ac:dyDescent="0.35">
      <c r="A2343">
        <v>2342</v>
      </c>
      <c r="B2343">
        <v>62</v>
      </c>
      <c r="C2343" t="s">
        <v>19</v>
      </c>
      <c r="D2343" t="s">
        <v>37</v>
      </c>
      <c r="E2343" t="s">
        <v>16</v>
      </c>
      <c r="F2343" t="s">
        <v>22</v>
      </c>
      <c r="G2343">
        <v>48</v>
      </c>
      <c r="H2343">
        <v>6.7</v>
      </c>
      <c r="I2343">
        <v>8.8000000000000007</v>
      </c>
      <c r="J2343">
        <v>1</v>
      </c>
      <c r="K2343" t="s">
        <v>18</v>
      </c>
      <c r="L2343">
        <v>8.6999999999999993</v>
      </c>
      <c r="M2343">
        <v>5.5</v>
      </c>
      <c r="N2343">
        <v>5</v>
      </c>
    </row>
    <row r="2344" spans="1:14" x14ac:dyDescent="0.35">
      <c r="A2344">
        <v>2343</v>
      </c>
      <c r="B2344">
        <v>58</v>
      </c>
      <c r="C2344" t="s">
        <v>19</v>
      </c>
      <c r="D2344" t="s">
        <v>24</v>
      </c>
      <c r="E2344" t="s">
        <v>25</v>
      </c>
      <c r="F2344" t="s">
        <v>22</v>
      </c>
      <c r="G2344">
        <v>48</v>
      </c>
      <c r="H2344">
        <v>6.1</v>
      </c>
      <c r="I2344">
        <v>7.8</v>
      </c>
      <c r="J2344">
        <v>0</v>
      </c>
      <c r="K2344" t="s">
        <v>23</v>
      </c>
      <c r="L2344">
        <v>8.6</v>
      </c>
      <c r="M2344">
        <v>3.8</v>
      </c>
      <c r="N2344">
        <v>4.5999999999999996</v>
      </c>
    </row>
    <row r="2345" spans="1:14" x14ac:dyDescent="0.35">
      <c r="A2345">
        <v>2344</v>
      </c>
      <c r="B2345">
        <v>28</v>
      </c>
      <c r="C2345" t="s">
        <v>19</v>
      </c>
      <c r="D2345" t="s">
        <v>32</v>
      </c>
      <c r="E2345" t="s">
        <v>31</v>
      </c>
      <c r="F2345" t="s">
        <v>22</v>
      </c>
      <c r="G2345">
        <v>40</v>
      </c>
      <c r="H2345">
        <v>7.1</v>
      </c>
      <c r="I2345">
        <v>9.8000000000000007</v>
      </c>
      <c r="J2345">
        <v>0</v>
      </c>
      <c r="K2345" t="s">
        <v>23</v>
      </c>
      <c r="L2345">
        <v>3.3</v>
      </c>
      <c r="M2345">
        <v>2.4</v>
      </c>
      <c r="N2345">
        <v>8.1999999999999993</v>
      </c>
    </row>
    <row r="2346" spans="1:14" x14ac:dyDescent="0.35">
      <c r="A2346">
        <v>2345</v>
      </c>
      <c r="B2346">
        <v>25</v>
      </c>
      <c r="C2346" t="s">
        <v>14</v>
      </c>
      <c r="D2346" t="s">
        <v>30</v>
      </c>
      <c r="E2346" t="s">
        <v>21</v>
      </c>
      <c r="F2346" t="s">
        <v>17</v>
      </c>
      <c r="G2346">
        <v>30</v>
      </c>
      <c r="H2346">
        <v>6.2</v>
      </c>
      <c r="I2346">
        <v>9.8000000000000007</v>
      </c>
      <c r="J2346">
        <v>0</v>
      </c>
      <c r="K2346" t="s">
        <v>23</v>
      </c>
      <c r="L2346">
        <v>3.6</v>
      </c>
      <c r="M2346">
        <v>2.1</v>
      </c>
      <c r="N2346">
        <v>8.1</v>
      </c>
    </row>
    <row r="2347" spans="1:14" x14ac:dyDescent="0.35">
      <c r="A2347">
        <v>2346</v>
      </c>
      <c r="B2347">
        <v>38</v>
      </c>
      <c r="C2347" t="s">
        <v>14</v>
      </c>
      <c r="D2347" t="s">
        <v>26</v>
      </c>
      <c r="E2347" t="s">
        <v>21</v>
      </c>
      <c r="F2347" t="s">
        <v>17</v>
      </c>
      <c r="G2347">
        <v>53</v>
      </c>
      <c r="H2347">
        <v>3</v>
      </c>
      <c r="I2347">
        <v>2.7</v>
      </c>
      <c r="J2347">
        <v>1</v>
      </c>
      <c r="K2347" t="s">
        <v>35</v>
      </c>
      <c r="L2347">
        <v>7.4</v>
      </c>
      <c r="M2347">
        <v>3.2</v>
      </c>
      <c r="N2347">
        <v>2.7</v>
      </c>
    </row>
    <row r="2348" spans="1:14" x14ac:dyDescent="0.35">
      <c r="A2348">
        <v>2347</v>
      </c>
      <c r="B2348">
        <v>26</v>
      </c>
      <c r="C2348" t="s">
        <v>19</v>
      </c>
      <c r="D2348" t="s">
        <v>36</v>
      </c>
      <c r="E2348" t="s">
        <v>16</v>
      </c>
      <c r="F2348" t="s">
        <v>22</v>
      </c>
      <c r="G2348">
        <v>41</v>
      </c>
      <c r="H2348">
        <v>4.8</v>
      </c>
      <c r="I2348">
        <v>6.5</v>
      </c>
      <c r="J2348">
        <v>1</v>
      </c>
      <c r="K2348" t="s">
        <v>35</v>
      </c>
      <c r="L2348">
        <v>2.5</v>
      </c>
      <c r="M2348">
        <v>2.1</v>
      </c>
      <c r="N2348">
        <v>7</v>
      </c>
    </row>
    <row r="2349" spans="1:14" x14ac:dyDescent="0.35">
      <c r="A2349">
        <v>2348</v>
      </c>
      <c r="B2349">
        <v>35</v>
      </c>
      <c r="C2349" t="s">
        <v>14</v>
      </c>
      <c r="D2349" t="s">
        <v>33</v>
      </c>
      <c r="E2349" t="s">
        <v>16</v>
      </c>
      <c r="F2349" t="s">
        <v>22</v>
      </c>
      <c r="G2349">
        <v>38</v>
      </c>
      <c r="H2349">
        <v>8.3000000000000007</v>
      </c>
      <c r="I2349">
        <v>8.1999999999999993</v>
      </c>
      <c r="J2349">
        <v>0</v>
      </c>
      <c r="K2349" t="s">
        <v>23</v>
      </c>
      <c r="L2349">
        <v>4.9000000000000004</v>
      </c>
      <c r="M2349">
        <v>4.0999999999999996</v>
      </c>
      <c r="N2349">
        <v>6.7</v>
      </c>
    </row>
    <row r="2350" spans="1:14" x14ac:dyDescent="0.35">
      <c r="A2350">
        <v>2349</v>
      </c>
      <c r="B2350">
        <v>24</v>
      </c>
      <c r="C2350" t="s">
        <v>19</v>
      </c>
      <c r="D2350" t="s">
        <v>33</v>
      </c>
      <c r="E2350" t="s">
        <v>25</v>
      </c>
      <c r="F2350" t="s">
        <v>22</v>
      </c>
      <c r="G2350">
        <v>50</v>
      </c>
      <c r="H2350">
        <v>7</v>
      </c>
      <c r="I2350">
        <v>9</v>
      </c>
      <c r="J2350">
        <v>1</v>
      </c>
      <c r="K2350" t="s">
        <v>28</v>
      </c>
      <c r="L2350">
        <v>6.7</v>
      </c>
      <c r="M2350">
        <v>4.4000000000000004</v>
      </c>
      <c r="N2350">
        <v>6.1</v>
      </c>
    </row>
    <row r="2351" spans="1:14" x14ac:dyDescent="0.35">
      <c r="A2351">
        <v>2350</v>
      </c>
      <c r="B2351">
        <v>35</v>
      </c>
      <c r="C2351" t="s">
        <v>14</v>
      </c>
      <c r="D2351" t="s">
        <v>20</v>
      </c>
      <c r="E2351" t="s">
        <v>16</v>
      </c>
      <c r="F2351" t="s">
        <v>17</v>
      </c>
      <c r="G2351">
        <v>41</v>
      </c>
      <c r="H2351">
        <v>3</v>
      </c>
      <c r="I2351">
        <v>3.9</v>
      </c>
      <c r="J2351">
        <v>1</v>
      </c>
      <c r="K2351" t="s">
        <v>18</v>
      </c>
      <c r="L2351">
        <v>6</v>
      </c>
      <c r="M2351">
        <v>5.8</v>
      </c>
      <c r="N2351">
        <v>4</v>
      </c>
    </row>
    <row r="2352" spans="1:14" x14ac:dyDescent="0.35">
      <c r="A2352">
        <v>2351</v>
      </c>
      <c r="B2352">
        <v>20</v>
      </c>
      <c r="C2352" t="s">
        <v>19</v>
      </c>
      <c r="D2352" t="s">
        <v>34</v>
      </c>
      <c r="E2352" t="s">
        <v>38</v>
      </c>
      <c r="F2352" t="s">
        <v>22</v>
      </c>
      <c r="G2352">
        <v>53</v>
      </c>
      <c r="H2352">
        <v>3.9</v>
      </c>
      <c r="I2352">
        <v>4.0999999999999996</v>
      </c>
      <c r="J2352">
        <v>1</v>
      </c>
      <c r="K2352" t="s">
        <v>29</v>
      </c>
      <c r="L2352">
        <v>10</v>
      </c>
      <c r="M2352">
        <v>3.5</v>
      </c>
      <c r="N2352">
        <v>2.1</v>
      </c>
    </row>
    <row r="2353" spans="1:14" x14ac:dyDescent="0.35">
      <c r="A2353">
        <v>2352</v>
      </c>
      <c r="B2353">
        <v>56</v>
      </c>
      <c r="C2353" t="s">
        <v>19</v>
      </c>
      <c r="D2353" t="s">
        <v>24</v>
      </c>
      <c r="E2353" t="s">
        <v>38</v>
      </c>
      <c r="F2353" t="s">
        <v>17</v>
      </c>
      <c r="G2353">
        <v>49</v>
      </c>
      <c r="H2353">
        <v>7.3</v>
      </c>
      <c r="I2353">
        <v>8.6999999999999993</v>
      </c>
      <c r="J2353">
        <v>0</v>
      </c>
      <c r="K2353" t="s">
        <v>23</v>
      </c>
      <c r="L2353">
        <v>9.3000000000000007</v>
      </c>
      <c r="M2353">
        <v>4</v>
      </c>
      <c r="N2353">
        <v>4.7</v>
      </c>
    </row>
    <row r="2354" spans="1:14" x14ac:dyDescent="0.35">
      <c r="A2354">
        <v>2353</v>
      </c>
      <c r="B2354">
        <v>58</v>
      </c>
      <c r="C2354" t="s">
        <v>19</v>
      </c>
      <c r="D2354" t="s">
        <v>20</v>
      </c>
      <c r="E2354" t="s">
        <v>31</v>
      </c>
      <c r="F2354" t="s">
        <v>22</v>
      </c>
      <c r="G2354">
        <v>50</v>
      </c>
      <c r="H2354">
        <v>5.3</v>
      </c>
      <c r="I2354">
        <v>6.5</v>
      </c>
      <c r="J2354">
        <v>1</v>
      </c>
      <c r="K2354" t="s">
        <v>18</v>
      </c>
      <c r="L2354">
        <v>8.6</v>
      </c>
      <c r="M2354">
        <v>2.5</v>
      </c>
      <c r="N2354">
        <v>4</v>
      </c>
    </row>
    <row r="2355" spans="1:14" x14ac:dyDescent="0.35">
      <c r="A2355">
        <v>2354</v>
      </c>
      <c r="B2355">
        <v>38</v>
      </c>
      <c r="C2355" t="s">
        <v>14</v>
      </c>
      <c r="D2355" t="s">
        <v>20</v>
      </c>
      <c r="E2355" t="s">
        <v>31</v>
      </c>
      <c r="F2355" t="s">
        <v>22</v>
      </c>
      <c r="G2355">
        <v>34</v>
      </c>
      <c r="H2355">
        <v>3</v>
      </c>
      <c r="I2355">
        <v>4.5999999999999996</v>
      </c>
      <c r="J2355">
        <v>1</v>
      </c>
      <c r="K2355" t="s">
        <v>35</v>
      </c>
      <c r="L2355">
        <v>2.8</v>
      </c>
      <c r="M2355">
        <v>3.1</v>
      </c>
      <c r="N2355">
        <v>5.9</v>
      </c>
    </row>
    <row r="2356" spans="1:14" x14ac:dyDescent="0.35">
      <c r="A2356">
        <v>2355</v>
      </c>
      <c r="B2356">
        <v>56</v>
      </c>
      <c r="C2356" t="s">
        <v>19</v>
      </c>
      <c r="D2356" t="s">
        <v>32</v>
      </c>
      <c r="E2356" t="s">
        <v>31</v>
      </c>
      <c r="F2356" t="s">
        <v>17</v>
      </c>
      <c r="G2356">
        <v>54</v>
      </c>
      <c r="H2356">
        <v>7.8</v>
      </c>
      <c r="I2356">
        <v>7.4</v>
      </c>
      <c r="J2356">
        <v>0</v>
      </c>
      <c r="K2356" t="s">
        <v>23</v>
      </c>
      <c r="L2356">
        <v>9.6</v>
      </c>
      <c r="M2356">
        <v>7.1</v>
      </c>
      <c r="N2356">
        <v>3.9</v>
      </c>
    </row>
    <row r="2357" spans="1:14" x14ac:dyDescent="0.35">
      <c r="A2357">
        <v>2356</v>
      </c>
      <c r="B2357">
        <v>36</v>
      </c>
      <c r="C2357" t="s">
        <v>14</v>
      </c>
      <c r="D2357" t="s">
        <v>30</v>
      </c>
      <c r="E2357" t="s">
        <v>38</v>
      </c>
      <c r="F2357" t="s">
        <v>22</v>
      </c>
      <c r="G2357">
        <v>47</v>
      </c>
      <c r="H2357">
        <v>7.3</v>
      </c>
      <c r="I2357">
        <v>8.9</v>
      </c>
      <c r="J2357">
        <v>0</v>
      </c>
      <c r="K2357" t="s">
        <v>23</v>
      </c>
      <c r="L2357">
        <v>6.4</v>
      </c>
      <c r="M2357">
        <v>3.6</v>
      </c>
      <c r="N2357">
        <v>6.2</v>
      </c>
    </row>
    <row r="2358" spans="1:14" x14ac:dyDescent="0.35">
      <c r="A2358">
        <v>2357</v>
      </c>
      <c r="B2358">
        <v>45</v>
      </c>
      <c r="C2358" t="s">
        <v>19</v>
      </c>
      <c r="D2358" t="s">
        <v>26</v>
      </c>
      <c r="E2358" t="s">
        <v>25</v>
      </c>
      <c r="F2358" t="s">
        <v>22</v>
      </c>
      <c r="G2358">
        <v>42</v>
      </c>
      <c r="H2358">
        <v>5</v>
      </c>
      <c r="I2358">
        <v>6.7</v>
      </c>
      <c r="J2358">
        <v>1</v>
      </c>
      <c r="K2358" t="s">
        <v>18</v>
      </c>
      <c r="L2358">
        <v>8.9</v>
      </c>
      <c r="M2358">
        <v>6.6</v>
      </c>
      <c r="N2358">
        <v>3.9</v>
      </c>
    </row>
    <row r="2359" spans="1:14" x14ac:dyDescent="0.35">
      <c r="A2359">
        <v>2358</v>
      </c>
      <c r="B2359">
        <v>41</v>
      </c>
      <c r="C2359" t="s">
        <v>14</v>
      </c>
      <c r="D2359" t="s">
        <v>36</v>
      </c>
      <c r="E2359" t="s">
        <v>25</v>
      </c>
      <c r="F2359" t="s">
        <v>22</v>
      </c>
      <c r="G2359">
        <v>46</v>
      </c>
      <c r="H2359">
        <v>8.1</v>
      </c>
      <c r="I2359">
        <v>7.8</v>
      </c>
      <c r="J2359">
        <v>0</v>
      </c>
      <c r="K2359" t="s">
        <v>23</v>
      </c>
      <c r="L2359">
        <v>7.5</v>
      </c>
      <c r="M2359">
        <v>5.3</v>
      </c>
      <c r="N2359">
        <v>5.0999999999999996</v>
      </c>
    </row>
    <row r="2360" spans="1:14" x14ac:dyDescent="0.35">
      <c r="A2360">
        <v>2359</v>
      </c>
      <c r="B2360">
        <v>27</v>
      </c>
      <c r="C2360" t="s">
        <v>14</v>
      </c>
      <c r="D2360" t="s">
        <v>33</v>
      </c>
      <c r="E2360" t="s">
        <v>16</v>
      </c>
      <c r="F2360" t="s">
        <v>22</v>
      </c>
      <c r="G2360">
        <v>30</v>
      </c>
      <c r="H2360">
        <v>5</v>
      </c>
      <c r="I2360">
        <v>8</v>
      </c>
      <c r="J2360">
        <v>0</v>
      </c>
      <c r="K2360" t="s">
        <v>23</v>
      </c>
      <c r="L2360">
        <v>2</v>
      </c>
      <c r="M2360">
        <v>3.7</v>
      </c>
      <c r="N2360">
        <v>8</v>
      </c>
    </row>
    <row r="2361" spans="1:14" x14ac:dyDescent="0.35">
      <c r="A2361">
        <v>2360</v>
      </c>
      <c r="B2361">
        <v>52</v>
      </c>
      <c r="C2361" t="s">
        <v>14</v>
      </c>
      <c r="D2361" t="s">
        <v>33</v>
      </c>
      <c r="E2361" t="s">
        <v>25</v>
      </c>
      <c r="F2361" t="s">
        <v>22</v>
      </c>
      <c r="G2361">
        <v>48</v>
      </c>
      <c r="H2361">
        <v>5.3</v>
      </c>
      <c r="I2361">
        <v>6.6</v>
      </c>
      <c r="J2361">
        <v>1</v>
      </c>
      <c r="K2361" t="s">
        <v>18</v>
      </c>
      <c r="L2361">
        <v>6.7</v>
      </c>
      <c r="M2361">
        <v>4.9000000000000004</v>
      </c>
      <c r="N2361">
        <v>5</v>
      </c>
    </row>
    <row r="2362" spans="1:14" x14ac:dyDescent="0.35">
      <c r="A2362">
        <v>2361</v>
      </c>
      <c r="B2362">
        <v>21</v>
      </c>
      <c r="C2362" t="s">
        <v>14</v>
      </c>
      <c r="D2362" t="s">
        <v>33</v>
      </c>
      <c r="E2362" t="s">
        <v>31</v>
      </c>
      <c r="F2362" t="s">
        <v>22</v>
      </c>
      <c r="G2362">
        <v>36</v>
      </c>
      <c r="H2362">
        <v>5.5</v>
      </c>
      <c r="I2362">
        <v>8.1</v>
      </c>
      <c r="J2362">
        <v>1</v>
      </c>
      <c r="K2362" t="s">
        <v>28</v>
      </c>
      <c r="L2362">
        <v>5.3</v>
      </c>
      <c r="M2362">
        <v>5.9</v>
      </c>
      <c r="N2362">
        <v>6.4</v>
      </c>
    </row>
    <row r="2363" spans="1:14" x14ac:dyDescent="0.35">
      <c r="A2363">
        <v>2362</v>
      </c>
      <c r="B2363">
        <v>49</v>
      </c>
      <c r="C2363" t="s">
        <v>40</v>
      </c>
      <c r="D2363" t="s">
        <v>37</v>
      </c>
      <c r="E2363" t="s">
        <v>27</v>
      </c>
      <c r="F2363" t="s">
        <v>17</v>
      </c>
      <c r="G2363">
        <v>34</v>
      </c>
      <c r="H2363">
        <v>3.4</v>
      </c>
      <c r="I2363">
        <v>5.0999999999999996</v>
      </c>
      <c r="J2363">
        <v>1</v>
      </c>
      <c r="K2363" t="s">
        <v>29</v>
      </c>
      <c r="L2363">
        <v>4.8</v>
      </c>
      <c r="M2363">
        <v>3.4</v>
      </c>
      <c r="N2363">
        <v>5.0999999999999996</v>
      </c>
    </row>
    <row r="2364" spans="1:14" x14ac:dyDescent="0.35">
      <c r="A2364">
        <v>2363</v>
      </c>
      <c r="B2364">
        <v>39</v>
      </c>
      <c r="C2364" t="s">
        <v>14</v>
      </c>
      <c r="D2364" t="s">
        <v>30</v>
      </c>
      <c r="E2364" t="s">
        <v>31</v>
      </c>
      <c r="F2364" t="s">
        <v>17</v>
      </c>
      <c r="G2364">
        <v>32</v>
      </c>
      <c r="H2364">
        <v>6.8</v>
      </c>
      <c r="I2364">
        <v>10</v>
      </c>
      <c r="J2364">
        <v>0</v>
      </c>
      <c r="K2364" t="s">
        <v>23</v>
      </c>
      <c r="L2364">
        <v>4</v>
      </c>
      <c r="M2364">
        <v>4.0999999999999996</v>
      </c>
      <c r="N2364">
        <v>8</v>
      </c>
    </row>
    <row r="2365" spans="1:14" x14ac:dyDescent="0.35">
      <c r="A2365">
        <v>2364</v>
      </c>
      <c r="B2365">
        <v>37</v>
      </c>
      <c r="C2365" t="s">
        <v>19</v>
      </c>
      <c r="D2365" t="s">
        <v>24</v>
      </c>
      <c r="E2365" t="s">
        <v>38</v>
      </c>
      <c r="F2365" t="s">
        <v>17</v>
      </c>
      <c r="G2365">
        <v>53</v>
      </c>
      <c r="H2365">
        <v>7</v>
      </c>
      <c r="I2365">
        <v>8.6999999999999993</v>
      </c>
      <c r="J2365">
        <v>0</v>
      </c>
      <c r="K2365" t="s">
        <v>23</v>
      </c>
      <c r="L2365">
        <v>10</v>
      </c>
      <c r="M2365">
        <v>7.5</v>
      </c>
      <c r="N2365">
        <v>4.3</v>
      </c>
    </row>
    <row r="2366" spans="1:14" x14ac:dyDescent="0.35">
      <c r="A2366">
        <v>2365</v>
      </c>
      <c r="B2366">
        <v>62</v>
      </c>
      <c r="C2366" t="s">
        <v>40</v>
      </c>
      <c r="D2366" t="s">
        <v>33</v>
      </c>
      <c r="E2366" t="s">
        <v>27</v>
      </c>
      <c r="F2366" t="s">
        <v>22</v>
      </c>
      <c r="G2366">
        <v>39</v>
      </c>
      <c r="H2366">
        <v>5.5</v>
      </c>
      <c r="I2366">
        <v>7.9</v>
      </c>
      <c r="J2366">
        <v>1</v>
      </c>
      <c r="K2366" t="s">
        <v>35</v>
      </c>
      <c r="L2366">
        <v>4.5999999999999996</v>
      </c>
      <c r="M2366">
        <v>2.2999999999999998</v>
      </c>
      <c r="N2366">
        <v>6.7</v>
      </c>
    </row>
    <row r="2367" spans="1:14" x14ac:dyDescent="0.35">
      <c r="A2367">
        <v>2366</v>
      </c>
      <c r="B2367">
        <v>29</v>
      </c>
      <c r="C2367" t="s">
        <v>14</v>
      </c>
      <c r="D2367" t="s">
        <v>32</v>
      </c>
      <c r="E2367" t="s">
        <v>16</v>
      </c>
      <c r="F2367" t="s">
        <v>17</v>
      </c>
      <c r="G2367">
        <v>57</v>
      </c>
      <c r="H2367">
        <v>7.3</v>
      </c>
      <c r="I2367">
        <v>7.9</v>
      </c>
      <c r="J2367">
        <v>0</v>
      </c>
      <c r="K2367" t="s">
        <v>23</v>
      </c>
      <c r="L2367">
        <v>10</v>
      </c>
      <c r="M2367">
        <v>5.0999999999999996</v>
      </c>
      <c r="N2367">
        <v>4</v>
      </c>
    </row>
    <row r="2368" spans="1:14" x14ac:dyDescent="0.35">
      <c r="A2368">
        <v>2367</v>
      </c>
      <c r="B2368">
        <v>43</v>
      </c>
      <c r="C2368" t="s">
        <v>19</v>
      </c>
      <c r="D2368" t="s">
        <v>33</v>
      </c>
      <c r="E2368" t="s">
        <v>21</v>
      </c>
      <c r="F2368" t="s">
        <v>22</v>
      </c>
      <c r="G2368">
        <v>40</v>
      </c>
      <c r="H2368">
        <v>3.8</v>
      </c>
      <c r="I2368">
        <v>5.2</v>
      </c>
      <c r="J2368">
        <v>0</v>
      </c>
      <c r="K2368" t="s">
        <v>23</v>
      </c>
      <c r="L2368">
        <v>6.1</v>
      </c>
      <c r="M2368">
        <v>4.7</v>
      </c>
      <c r="N2368">
        <v>4.5999999999999996</v>
      </c>
    </row>
    <row r="2369" spans="1:14" x14ac:dyDescent="0.35">
      <c r="A2369">
        <v>2368</v>
      </c>
      <c r="B2369">
        <v>23</v>
      </c>
      <c r="C2369" t="s">
        <v>14</v>
      </c>
      <c r="D2369" t="s">
        <v>24</v>
      </c>
      <c r="E2369" t="s">
        <v>25</v>
      </c>
      <c r="F2369" t="s">
        <v>22</v>
      </c>
      <c r="G2369">
        <v>31</v>
      </c>
      <c r="H2369">
        <v>7.2</v>
      </c>
      <c r="I2369">
        <v>10</v>
      </c>
      <c r="J2369">
        <v>0</v>
      </c>
      <c r="K2369" t="s">
        <v>23</v>
      </c>
      <c r="L2369">
        <v>5.3</v>
      </c>
      <c r="M2369">
        <v>2.7</v>
      </c>
      <c r="N2369">
        <v>7.4</v>
      </c>
    </row>
    <row r="2370" spans="1:14" x14ac:dyDescent="0.35">
      <c r="A2370">
        <v>2369</v>
      </c>
      <c r="B2370">
        <v>56</v>
      </c>
      <c r="C2370" t="s">
        <v>14</v>
      </c>
      <c r="D2370" t="s">
        <v>37</v>
      </c>
      <c r="E2370" t="s">
        <v>25</v>
      </c>
      <c r="F2370" t="s">
        <v>22</v>
      </c>
      <c r="G2370">
        <v>36</v>
      </c>
      <c r="H2370">
        <v>6.7</v>
      </c>
      <c r="I2370">
        <v>9.9</v>
      </c>
      <c r="J2370">
        <v>0</v>
      </c>
      <c r="K2370" t="s">
        <v>23</v>
      </c>
      <c r="L2370">
        <v>4.3</v>
      </c>
      <c r="M2370">
        <v>2.4</v>
      </c>
      <c r="N2370">
        <v>7.8</v>
      </c>
    </row>
    <row r="2371" spans="1:14" x14ac:dyDescent="0.35">
      <c r="A2371">
        <v>2370</v>
      </c>
      <c r="B2371">
        <v>23</v>
      </c>
      <c r="C2371" t="s">
        <v>14</v>
      </c>
      <c r="D2371" t="s">
        <v>32</v>
      </c>
      <c r="E2371" t="s">
        <v>38</v>
      </c>
      <c r="F2371" t="s">
        <v>39</v>
      </c>
      <c r="G2371">
        <v>54</v>
      </c>
      <c r="H2371">
        <v>5.2</v>
      </c>
      <c r="I2371">
        <v>5.8</v>
      </c>
      <c r="J2371">
        <v>1</v>
      </c>
      <c r="K2371" t="s">
        <v>29</v>
      </c>
      <c r="L2371">
        <v>10</v>
      </c>
      <c r="M2371">
        <v>7.8</v>
      </c>
      <c r="N2371">
        <v>2.9</v>
      </c>
    </row>
    <row r="2372" spans="1:14" x14ac:dyDescent="0.35">
      <c r="A2372">
        <v>2371</v>
      </c>
      <c r="B2372">
        <v>32</v>
      </c>
      <c r="C2372" t="s">
        <v>19</v>
      </c>
      <c r="D2372" t="s">
        <v>20</v>
      </c>
      <c r="E2372" t="s">
        <v>31</v>
      </c>
      <c r="F2372" t="s">
        <v>22</v>
      </c>
      <c r="G2372">
        <v>43</v>
      </c>
      <c r="H2372">
        <v>6.8</v>
      </c>
      <c r="I2372">
        <v>9.4</v>
      </c>
      <c r="J2372">
        <v>0</v>
      </c>
      <c r="K2372" t="s">
        <v>23</v>
      </c>
      <c r="L2372">
        <v>5.8</v>
      </c>
      <c r="M2372">
        <v>3</v>
      </c>
      <c r="N2372">
        <v>6.8</v>
      </c>
    </row>
    <row r="2373" spans="1:14" x14ac:dyDescent="0.35">
      <c r="A2373">
        <v>2372</v>
      </c>
      <c r="B2373">
        <v>44</v>
      </c>
      <c r="C2373" t="s">
        <v>14</v>
      </c>
      <c r="D2373" t="s">
        <v>24</v>
      </c>
      <c r="E2373" t="s">
        <v>31</v>
      </c>
      <c r="F2373" t="s">
        <v>39</v>
      </c>
      <c r="G2373">
        <v>40</v>
      </c>
      <c r="H2373">
        <v>4.9000000000000004</v>
      </c>
      <c r="I2373">
        <v>6.8</v>
      </c>
      <c r="J2373">
        <v>0</v>
      </c>
      <c r="K2373" t="s">
        <v>23</v>
      </c>
      <c r="L2373">
        <v>8.6999999999999993</v>
      </c>
      <c r="M2373">
        <v>4.5</v>
      </c>
      <c r="N2373">
        <v>4</v>
      </c>
    </row>
    <row r="2374" spans="1:14" x14ac:dyDescent="0.35">
      <c r="A2374">
        <v>2373</v>
      </c>
      <c r="B2374">
        <v>32</v>
      </c>
      <c r="C2374" t="s">
        <v>19</v>
      </c>
      <c r="D2374" t="s">
        <v>20</v>
      </c>
      <c r="E2374" t="s">
        <v>27</v>
      </c>
      <c r="F2374" t="s">
        <v>22</v>
      </c>
      <c r="G2374">
        <v>46</v>
      </c>
      <c r="H2374">
        <v>7.9</v>
      </c>
      <c r="I2374">
        <v>8.1</v>
      </c>
      <c r="J2374">
        <v>1</v>
      </c>
      <c r="K2374" t="s">
        <v>35</v>
      </c>
      <c r="L2374">
        <v>7.6</v>
      </c>
      <c r="M2374">
        <v>4.8</v>
      </c>
      <c r="N2374">
        <v>5.2</v>
      </c>
    </row>
    <row r="2375" spans="1:14" x14ac:dyDescent="0.35">
      <c r="A2375">
        <v>2374</v>
      </c>
      <c r="B2375">
        <v>37</v>
      </c>
      <c r="C2375" t="s">
        <v>19</v>
      </c>
      <c r="D2375" t="s">
        <v>34</v>
      </c>
      <c r="E2375" t="s">
        <v>25</v>
      </c>
      <c r="F2375" t="s">
        <v>22</v>
      </c>
      <c r="G2375">
        <v>49</v>
      </c>
      <c r="H2375">
        <v>7</v>
      </c>
      <c r="I2375">
        <v>9.1</v>
      </c>
      <c r="J2375">
        <v>1</v>
      </c>
      <c r="K2375" t="s">
        <v>18</v>
      </c>
      <c r="L2375">
        <v>7.9</v>
      </c>
      <c r="M2375">
        <v>5.0999999999999996</v>
      </c>
      <c r="N2375">
        <v>5.6</v>
      </c>
    </row>
    <row r="2376" spans="1:14" x14ac:dyDescent="0.35">
      <c r="A2376">
        <v>2375</v>
      </c>
      <c r="B2376">
        <v>43</v>
      </c>
      <c r="C2376" t="s">
        <v>19</v>
      </c>
      <c r="D2376" t="s">
        <v>15</v>
      </c>
      <c r="E2376" t="s">
        <v>38</v>
      </c>
      <c r="F2376" t="s">
        <v>22</v>
      </c>
      <c r="G2376">
        <v>53</v>
      </c>
      <c r="H2376">
        <v>6.7</v>
      </c>
      <c r="I2376">
        <v>8.3000000000000007</v>
      </c>
      <c r="J2376">
        <v>0</v>
      </c>
      <c r="K2376" t="s">
        <v>23</v>
      </c>
      <c r="L2376">
        <v>7.7</v>
      </c>
      <c r="M2376">
        <v>3.9</v>
      </c>
      <c r="N2376">
        <v>5.3</v>
      </c>
    </row>
    <row r="2377" spans="1:14" x14ac:dyDescent="0.35">
      <c r="A2377">
        <v>2376</v>
      </c>
      <c r="B2377">
        <v>21</v>
      </c>
      <c r="C2377" t="s">
        <v>14</v>
      </c>
      <c r="D2377" t="s">
        <v>33</v>
      </c>
      <c r="E2377" t="s">
        <v>16</v>
      </c>
      <c r="F2377" t="s">
        <v>17</v>
      </c>
      <c r="G2377">
        <v>56</v>
      </c>
      <c r="H2377">
        <v>5.5</v>
      </c>
      <c r="I2377">
        <v>6.2</v>
      </c>
      <c r="J2377">
        <v>1</v>
      </c>
      <c r="K2377" t="s">
        <v>18</v>
      </c>
      <c r="L2377">
        <v>10</v>
      </c>
      <c r="M2377">
        <v>5.0999999999999996</v>
      </c>
      <c r="N2377">
        <v>3.1</v>
      </c>
    </row>
    <row r="2378" spans="1:14" x14ac:dyDescent="0.35">
      <c r="A2378">
        <v>2377</v>
      </c>
      <c r="B2378">
        <v>52</v>
      </c>
      <c r="C2378" t="s">
        <v>19</v>
      </c>
      <c r="D2378" t="s">
        <v>24</v>
      </c>
      <c r="E2378" t="s">
        <v>31</v>
      </c>
      <c r="F2378" t="s">
        <v>22</v>
      </c>
      <c r="G2378">
        <v>42</v>
      </c>
      <c r="H2378">
        <v>7.4</v>
      </c>
      <c r="I2378">
        <v>9.3000000000000007</v>
      </c>
      <c r="J2378">
        <v>0</v>
      </c>
      <c r="K2378" t="s">
        <v>23</v>
      </c>
      <c r="L2378">
        <v>6.5</v>
      </c>
      <c r="M2378">
        <v>3</v>
      </c>
      <c r="N2378">
        <v>6.4</v>
      </c>
    </row>
    <row r="2379" spans="1:14" x14ac:dyDescent="0.35">
      <c r="A2379">
        <v>2378</v>
      </c>
      <c r="B2379">
        <v>38</v>
      </c>
      <c r="C2379" t="s">
        <v>19</v>
      </c>
      <c r="D2379" t="s">
        <v>15</v>
      </c>
      <c r="E2379" t="s">
        <v>25</v>
      </c>
      <c r="F2379" t="s">
        <v>39</v>
      </c>
      <c r="G2379">
        <v>34</v>
      </c>
      <c r="H2379">
        <v>8</v>
      </c>
      <c r="I2379">
        <v>9.1</v>
      </c>
      <c r="J2379">
        <v>0</v>
      </c>
      <c r="K2379" t="s">
        <v>23</v>
      </c>
      <c r="L2379">
        <v>2.7</v>
      </c>
      <c r="M2379">
        <v>2.2999999999999998</v>
      </c>
      <c r="N2379">
        <v>8.1999999999999993</v>
      </c>
    </row>
    <row r="2380" spans="1:14" x14ac:dyDescent="0.35">
      <c r="A2380">
        <v>2379</v>
      </c>
      <c r="B2380">
        <v>28</v>
      </c>
      <c r="C2380" t="s">
        <v>19</v>
      </c>
      <c r="D2380" t="s">
        <v>36</v>
      </c>
      <c r="E2380" t="s">
        <v>21</v>
      </c>
      <c r="F2380" t="s">
        <v>17</v>
      </c>
      <c r="G2380">
        <v>41</v>
      </c>
      <c r="H2380">
        <v>8.6</v>
      </c>
      <c r="I2380">
        <v>7.5</v>
      </c>
      <c r="J2380">
        <v>0</v>
      </c>
      <c r="K2380" t="s">
        <v>23</v>
      </c>
      <c r="L2380">
        <v>5.4</v>
      </c>
      <c r="M2380">
        <v>4.5999999999999996</v>
      </c>
      <c r="N2380">
        <v>6</v>
      </c>
    </row>
    <row r="2381" spans="1:14" x14ac:dyDescent="0.35">
      <c r="A2381">
        <v>2380</v>
      </c>
      <c r="B2381">
        <v>47</v>
      </c>
      <c r="C2381" t="s">
        <v>19</v>
      </c>
      <c r="D2381" t="s">
        <v>32</v>
      </c>
      <c r="E2381" t="s">
        <v>38</v>
      </c>
      <c r="F2381" t="s">
        <v>17</v>
      </c>
      <c r="G2381">
        <v>47</v>
      </c>
      <c r="H2381">
        <v>5.4</v>
      </c>
      <c r="I2381">
        <v>6.9</v>
      </c>
      <c r="J2381">
        <v>1</v>
      </c>
      <c r="K2381" t="s">
        <v>28</v>
      </c>
      <c r="L2381">
        <v>5.0999999999999996</v>
      </c>
      <c r="M2381">
        <v>4.8</v>
      </c>
      <c r="N2381">
        <v>5.9</v>
      </c>
    </row>
    <row r="2382" spans="1:14" x14ac:dyDescent="0.35">
      <c r="A2382">
        <v>2381</v>
      </c>
      <c r="B2382">
        <v>54</v>
      </c>
      <c r="C2382" t="s">
        <v>19</v>
      </c>
      <c r="D2382" t="s">
        <v>30</v>
      </c>
      <c r="E2382" t="s">
        <v>27</v>
      </c>
      <c r="F2382" t="s">
        <v>22</v>
      </c>
      <c r="G2382">
        <v>37</v>
      </c>
      <c r="H2382">
        <v>7.4</v>
      </c>
      <c r="I2382">
        <v>9.6999999999999993</v>
      </c>
      <c r="J2382">
        <v>0</v>
      </c>
      <c r="K2382" t="s">
        <v>23</v>
      </c>
      <c r="L2382">
        <v>3.8</v>
      </c>
      <c r="M2382">
        <v>4.5</v>
      </c>
      <c r="N2382">
        <v>7.9</v>
      </c>
    </row>
    <row r="2383" spans="1:14" x14ac:dyDescent="0.35">
      <c r="A2383">
        <v>2382</v>
      </c>
      <c r="B2383">
        <v>58</v>
      </c>
      <c r="C2383" t="s">
        <v>14</v>
      </c>
      <c r="D2383" t="s">
        <v>34</v>
      </c>
      <c r="E2383" t="s">
        <v>31</v>
      </c>
      <c r="F2383" t="s">
        <v>39</v>
      </c>
      <c r="G2383">
        <v>37</v>
      </c>
      <c r="H2383">
        <v>8.3000000000000007</v>
      </c>
      <c r="I2383">
        <v>8.4</v>
      </c>
      <c r="J2383">
        <v>0</v>
      </c>
      <c r="K2383" t="s">
        <v>23</v>
      </c>
      <c r="L2383">
        <v>5.3</v>
      </c>
      <c r="M2383">
        <v>3.8</v>
      </c>
      <c r="N2383">
        <v>6.5</v>
      </c>
    </row>
    <row r="2384" spans="1:14" x14ac:dyDescent="0.35">
      <c r="A2384">
        <v>2383</v>
      </c>
      <c r="B2384">
        <v>29</v>
      </c>
      <c r="C2384" t="s">
        <v>14</v>
      </c>
      <c r="D2384" t="s">
        <v>36</v>
      </c>
      <c r="E2384" t="s">
        <v>31</v>
      </c>
      <c r="F2384" t="s">
        <v>17</v>
      </c>
      <c r="G2384">
        <v>47</v>
      </c>
      <c r="H2384">
        <v>5.8</v>
      </c>
      <c r="I2384">
        <v>7.6</v>
      </c>
      <c r="J2384">
        <v>0</v>
      </c>
      <c r="K2384" t="s">
        <v>23</v>
      </c>
      <c r="L2384">
        <v>8.5</v>
      </c>
      <c r="M2384">
        <v>4.5999999999999996</v>
      </c>
      <c r="N2384">
        <v>4.5</v>
      </c>
    </row>
    <row r="2385" spans="1:14" x14ac:dyDescent="0.35">
      <c r="A2385">
        <v>2384</v>
      </c>
      <c r="B2385">
        <v>20</v>
      </c>
      <c r="C2385" t="s">
        <v>14</v>
      </c>
      <c r="D2385" t="s">
        <v>36</v>
      </c>
      <c r="E2385" t="s">
        <v>16</v>
      </c>
      <c r="F2385" t="s">
        <v>22</v>
      </c>
      <c r="G2385">
        <v>44</v>
      </c>
      <c r="H2385">
        <v>8.3000000000000007</v>
      </c>
      <c r="I2385">
        <v>7.6</v>
      </c>
      <c r="J2385">
        <v>0</v>
      </c>
      <c r="K2385" t="s">
        <v>23</v>
      </c>
      <c r="L2385">
        <v>6.8</v>
      </c>
      <c r="M2385">
        <v>2.7</v>
      </c>
      <c r="N2385">
        <v>5.4</v>
      </c>
    </row>
    <row r="2386" spans="1:14" x14ac:dyDescent="0.35">
      <c r="A2386">
        <v>2385</v>
      </c>
      <c r="B2386">
        <v>61</v>
      </c>
      <c r="C2386" t="s">
        <v>14</v>
      </c>
      <c r="D2386" t="s">
        <v>34</v>
      </c>
      <c r="E2386" t="s">
        <v>31</v>
      </c>
      <c r="F2386" t="s">
        <v>17</v>
      </c>
      <c r="G2386">
        <v>45</v>
      </c>
      <c r="H2386">
        <v>6.4</v>
      </c>
      <c r="I2386">
        <v>8.6999999999999993</v>
      </c>
      <c r="J2386">
        <v>0</v>
      </c>
      <c r="K2386" t="s">
        <v>23</v>
      </c>
      <c r="L2386">
        <v>8.1999999999999993</v>
      </c>
      <c r="M2386">
        <v>4.3</v>
      </c>
      <c r="N2386">
        <v>5.2</v>
      </c>
    </row>
    <row r="2387" spans="1:14" x14ac:dyDescent="0.35">
      <c r="A2387">
        <v>2386</v>
      </c>
      <c r="B2387">
        <v>40</v>
      </c>
      <c r="C2387" t="s">
        <v>14</v>
      </c>
      <c r="D2387" t="s">
        <v>20</v>
      </c>
      <c r="E2387" t="s">
        <v>38</v>
      </c>
      <c r="F2387" t="s">
        <v>22</v>
      </c>
      <c r="G2387">
        <v>38</v>
      </c>
      <c r="H2387">
        <v>4.7</v>
      </c>
      <c r="I2387">
        <v>6.7</v>
      </c>
      <c r="J2387">
        <v>0</v>
      </c>
      <c r="K2387" t="s">
        <v>23</v>
      </c>
      <c r="L2387">
        <v>4.3</v>
      </c>
      <c r="M2387">
        <v>3.6</v>
      </c>
      <c r="N2387">
        <v>6.2</v>
      </c>
    </row>
    <row r="2388" spans="1:14" x14ac:dyDescent="0.35">
      <c r="A2388">
        <v>2387</v>
      </c>
      <c r="B2388">
        <v>28</v>
      </c>
      <c r="C2388" t="s">
        <v>14</v>
      </c>
      <c r="D2388" t="s">
        <v>24</v>
      </c>
      <c r="E2388" t="s">
        <v>25</v>
      </c>
      <c r="F2388" t="s">
        <v>22</v>
      </c>
      <c r="G2388">
        <v>43</v>
      </c>
      <c r="H2388">
        <v>5.0999999999999996</v>
      </c>
      <c r="I2388">
        <v>6.9</v>
      </c>
      <c r="J2388">
        <v>0</v>
      </c>
      <c r="K2388" t="s">
        <v>23</v>
      </c>
      <c r="L2388">
        <v>7.7</v>
      </c>
      <c r="M2388">
        <v>5.9</v>
      </c>
      <c r="N2388">
        <v>4.5999999999999996</v>
      </c>
    </row>
    <row r="2389" spans="1:14" x14ac:dyDescent="0.35">
      <c r="A2389">
        <v>2388</v>
      </c>
      <c r="B2389">
        <v>34</v>
      </c>
      <c r="C2389" t="s">
        <v>14</v>
      </c>
      <c r="D2389" t="s">
        <v>26</v>
      </c>
      <c r="E2389" t="s">
        <v>25</v>
      </c>
      <c r="F2389" t="s">
        <v>22</v>
      </c>
      <c r="G2389">
        <v>37</v>
      </c>
      <c r="H2389">
        <v>4</v>
      </c>
      <c r="I2389">
        <v>5.9</v>
      </c>
      <c r="J2389">
        <v>1</v>
      </c>
      <c r="K2389" t="s">
        <v>18</v>
      </c>
      <c r="L2389">
        <v>5.4</v>
      </c>
      <c r="M2389">
        <v>1.5</v>
      </c>
      <c r="N2389">
        <v>5.2</v>
      </c>
    </row>
    <row r="2390" spans="1:14" x14ac:dyDescent="0.35">
      <c r="A2390">
        <v>2389</v>
      </c>
      <c r="B2390">
        <v>54</v>
      </c>
      <c r="C2390" t="s">
        <v>40</v>
      </c>
      <c r="D2390" t="s">
        <v>33</v>
      </c>
      <c r="E2390" t="s">
        <v>25</v>
      </c>
      <c r="F2390" t="s">
        <v>22</v>
      </c>
      <c r="G2390">
        <v>52</v>
      </c>
      <c r="H2390">
        <v>6.1</v>
      </c>
      <c r="I2390">
        <v>7.5</v>
      </c>
      <c r="J2390">
        <v>0</v>
      </c>
      <c r="K2390" t="s">
        <v>23</v>
      </c>
      <c r="L2390">
        <v>8.9</v>
      </c>
      <c r="M2390">
        <v>4.5999999999999996</v>
      </c>
      <c r="N2390">
        <v>4.3</v>
      </c>
    </row>
    <row r="2391" spans="1:14" x14ac:dyDescent="0.35">
      <c r="A2391">
        <v>2390</v>
      </c>
      <c r="B2391">
        <v>24</v>
      </c>
      <c r="C2391" t="s">
        <v>14</v>
      </c>
      <c r="D2391" t="s">
        <v>32</v>
      </c>
      <c r="E2391" t="s">
        <v>21</v>
      </c>
      <c r="F2391" t="s">
        <v>22</v>
      </c>
      <c r="G2391">
        <v>53</v>
      </c>
      <c r="H2391">
        <v>6</v>
      </c>
      <c r="I2391">
        <v>7.1</v>
      </c>
      <c r="J2391">
        <v>1</v>
      </c>
      <c r="K2391" t="s">
        <v>18</v>
      </c>
      <c r="L2391">
        <v>9.5</v>
      </c>
      <c r="M2391">
        <v>2.4</v>
      </c>
      <c r="N2391">
        <v>3.8</v>
      </c>
    </row>
    <row r="2392" spans="1:14" x14ac:dyDescent="0.35">
      <c r="A2392">
        <v>2391</v>
      </c>
      <c r="B2392">
        <v>60</v>
      </c>
      <c r="C2392" t="s">
        <v>19</v>
      </c>
      <c r="D2392" t="s">
        <v>37</v>
      </c>
      <c r="E2392" t="s">
        <v>21</v>
      </c>
      <c r="F2392" t="s">
        <v>22</v>
      </c>
      <c r="G2392">
        <v>30</v>
      </c>
      <c r="H2392">
        <v>6.5</v>
      </c>
      <c r="I2392">
        <v>10</v>
      </c>
      <c r="J2392">
        <v>0</v>
      </c>
      <c r="K2392" t="s">
        <v>23</v>
      </c>
      <c r="L2392">
        <v>2.9</v>
      </c>
      <c r="M2392">
        <v>1</v>
      </c>
      <c r="N2392">
        <v>8.6</v>
      </c>
    </row>
    <row r="2393" spans="1:14" x14ac:dyDescent="0.35">
      <c r="A2393">
        <v>2392</v>
      </c>
      <c r="B2393">
        <v>41</v>
      </c>
      <c r="C2393" t="s">
        <v>19</v>
      </c>
      <c r="D2393" t="s">
        <v>24</v>
      </c>
      <c r="E2393" t="s">
        <v>31</v>
      </c>
      <c r="F2393" t="s">
        <v>17</v>
      </c>
      <c r="G2393">
        <v>37</v>
      </c>
      <c r="H2393">
        <v>8.1999999999999993</v>
      </c>
      <c r="I2393">
        <v>8.4</v>
      </c>
      <c r="J2393">
        <v>0</v>
      </c>
      <c r="K2393" t="s">
        <v>23</v>
      </c>
      <c r="L2393">
        <v>3.2</v>
      </c>
      <c r="M2393">
        <v>4.5999999999999996</v>
      </c>
      <c r="N2393">
        <v>7.6</v>
      </c>
    </row>
    <row r="2394" spans="1:14" x14ac:dyDescent="0.35">
      <c r="A2394">
        <v>2393</v>
      </c>
      <c r="B2394">
        <v>60</v>
      </c>
      <c r="C2394" t="s">
        <v>19</v>
      </c>
      <c r="D2394" t="s">
        <v>33</v>
      </c>
      <c r="E2394" t="s">
        <v>21</v>
      </c>
      <c r="F2394" t="s">
        <v>39</v>
      </c>
      <c r="G2394">
        <v>33</v>
      </c>
      <c r="H2394">
        <v>6.2</v>
      </c>
      <c r="I2394">
        <v>9.5</v>
      </c>
      <c r="J2394">
        <v>0</v>
      </c>
      <c r="K2394" t="s">
        <v>23</v>
      </c>
      <c r="L2394">
        <v>2.9</v>
      </c>
      <c r="M2394">
        <v>1.4</v>
      </c>
      <c r="N2394">
        <v>8.3000000000000007</v>
      </c>
    </row>
    <row r="2395" spans="1:14" x14ac:dyDescent="0.35">
      <c r="A2395">
        <v>2394</v>
      </c>
      <c r="B2395">
        <v>42</v>
      </c>
      <c r="C2395" t="s">
        <v>19</v>
      </c>
      <c r="D2395" t="s">
        <v>24</v>
      </c>
      <c r="E2395" t="s">
        <v>21</v>
      </c>
      <c r="F2395" t="s">
        <v>39</v>
      </c>
      <c r="G2395">
        <v>39</v>
      </c>
      <c r="H2395">
        <v>5.8</v>
      </c>
      <c r="I2395">
        <v>8.3000000000000007</v>
      </c>
      <c r="J2395">
        <v>0</v>
      </c>
      <c r="K2395" t="s">
        <v>23</v>
      </c>
      <c r="L2395">
        <v>3.9</v>
      </c>
      <c r="M2395">
        <v>3.4</v>
      </c>
      <c r="N2395">
        <v>7.2</v>
      </c>
    </row>
    <row r="2396" spans="1:14" x14ac:dyDescent="0.35">
      <c r="A2396">
        <v>2395</v>
      </c>
      <c r="B2396">
        <v>26</v>
      </c>
      <c r="C2396" t="s">
        <v>14</v>
      </c>
      <c r="D2396" t="s">
        <v>36</v>
      </c>
      <c r="E2396" t="s">
        <v>16</v>
      </c>
      <c r="F2396" t="s">
        <v>22</v>
      </c>
      <c r="G2396">
        <v>44</v>
      </c>
      <c r="H2396">
        <v>5.9</v>
      </c>
      <c r="I2396">
        <v>8</v>
      </c>
      <c r="J2396">
        <v>1</v>
      </c>
      <c r="K2396" t="s">
        <v>35</v>
      </c>
      <c r="L2396">
        <v>6.9</v>
      </c>
      <c r="M2396">
        <v>5.5</v>
      </c>
      <c r="N2396">
        <v>5.5</v>
      </c>
    </row>
    <row r="2397" spans="1:14" x14ac:dyDescent="0.35">
      <c r="A2397">
        <v>2396</v>
      </c>
      <c r="B2397">
        <v>42</v>
      </c>
      <c r="C2397" t="s">
        <v>14</v>
      </c>
      <c r="D2397" t="s">
        <v>26</v>
      </c>
      <c r="E2397" t="s">
        <v>21</v>
      </c>
      <c r="F2397" t="s">
        <v>17</v>
      </c>
      <c r="G2397">
        <v>33</v>
      </c>
      <c r="H2397">
        <v>3.4</v>
      </c>
      <c r="I2397">
        <v>5.3</v>
      </c>
      <c r="J2397">
        <v>1</v>
      </c>
      <c r="K2397" t="s">
        <v>29</v>
      </c>
      <c r="L2397">
        <v>5.5</v>
      </c>
      <c r="M2397">
        <v>3.3</v>
      </c>
      <c r="N2397">
        <v>4.9000000000000004</v>
      </c>
    </row>
    <row r="2398" spans="1:14" x14ac:dyDescent="0.35">
      <c r="A2398">
        <v>2397</v>
      </c>
      <c r="B2398">
        <v>63</v>
      </c>
      <c r="C2398" t="s">
        <v>14</v>
      </c>
      <c r="D2398" t="s">
        <v>37</v>
      </c>
      <c r="E2398" t="s">
        <v>27</v>
      </c>
      <c r="F2398" t="s">
        <v>22</v>
      </c>
      <c r="G2398">
        <v>37</v>
      </c>
      <c r="H2398">
        <v>7.2</v>
      </c>
      <c r="I2398">
        <v>10</v>
      </c>
      <c r="J2398">
        <v>0</v>
      </c>
      <c r="K2398" t="s">
        <v>23</v>
      </c>
      <c r="L2398">
        <v>7.7</v>
      </c>
      <c r="M2398">
        <v>3.1</v>
      </c>
      <c r="N2398">
        <v>6.1</v>
      </c>
    </row>
    <row r="2399" spans="1:14" x14ac:dyDescent="0.35">
      <c r="A2399">
        <v>2398</v>
      </c>
      <c r="B2399">
        <v>44</v>
      </c>
      <c r="C2399" t="s">
        <v>14</v>
      </c>
      <c r="D2399" t="s">
        <v>24</v>
      </c>
      <c r="E2399" t="s">
        <v>27</v>
      </c>
      <c r="F2399" t="s">
        <v>17</v>
      </c>
      <c r="G2399">
        <v>36</v>
      </c>
      <c r="H2399">
        <v>6</v>
      </c>
      <c r="I2399">
        <v>8.9</v>
      </c>
      <c r="J2399">
        <v>0</v>
      </c>
      <c r="K2399" t="s">
        <v>23</v>
      </c>
      <c r="L2399">
        <v>4.5999999999999996</v>
      </c>
      <c r="M2399">
        <v>3.7</v>
      </c>
      <c r="N2399">
        <v>7.2</v>
      </c>
    </row>
    <row r="2400" spans="1:14" x14ac:dyDescent="0.35">
      <c r="A2400">
        <v>2399</v>
      </c>
      <c r="B2400">
        <v>46</v>
      </c>
      <c r="C2400" t="s">
        <v>19</v>
      </c>
      <c r="D2400" t="s">
        <v>33</v>
      </c>
      <c r="E2400" t="s">
        <v>27</v>
      </c>
      <c r="F2400" t="s">
        <v>22</v>
      </c>
      <c r="G2400">
        <v>46</v>
      </c>
      <c r="H2400">
        <v>6.3</v>
      </c>
      <c r="I2400">
        <v>8.4</v>
      </c>
      <c r="J2400">
        <v>1</v>
      </c>
      <c r="K2400" t="s">
        <v>35</v>
      </c>
      <c r="L2400">
        <v>7.5</v>
      </c>
      <c r="M2400">
        <v>6.4</v>
      </c>
      <c r="N2400">
        <v>5.4</v>
      </c>
    </row>
    <row r="2401" spans="1:14" x14ac:dyDescent="0.35">
      <c r="A2401">
        <v>2400</v>
      </c>
      <c r="B2401">
        <v>60</v>
      </c>
      <c r="C2401" t="s">
        <v>19</v>
      </c>
      <c r="D2401" t="s">
        <v>37</v>
      </c>
      <c r="E2401" t="s">
        <v>31</v>
      </c>
      <c r="F2401" t="s">
        <v>22</v>
      </c>
      <c r="G2401">
        <v>45</v>
      </c>
      <c r="H2401">
        <v>5.9</v>
      </c>
      <c r="I2401">
        <v>7.8</v>
      </c>
      <c r="J2401">
        <v>1</v>
      </c>
      <c r="K2401" t="s">
        <v>18</v>
      </c>
      <c r="L2401">
        <v>10</v>
      </c>
      <c r="M2401">
        <v>6.5</v>
      </c>
      <c r="N2401">
        <v>3.9</v>
      </c>
    </row>
    <row r="2402" spans="1:14" x14ac:dyDescent="0.35">
      <c r="A2402">
        <v>2401</v>
      </c>
      <c r="B2402">
        <v>25</v>
      </c>
      <c r="C2402" t="s">
        <v>14</v>
      </c>
      <c r="D2402" t="s">
        <v>37</v>
      </c>
      <c r="E2402" t="s">
        <v>25</v>
      </c>
      <c r="F2402" t="s">
        <v>17</v>
      </c>
      <c r="G2402">
        <v>39</v>
      </c>
      <c r="H2402">
        <v>6.4</v>
      </c>
      <c r="I2402">
        <v>9.1999999999999993</v>
      </c>
      <c r="J2402">
        <v>0</v>
      </c>
      <c r="K2402" t="s">
        <v>23</v>
      </c>
      <c r="L2402">
        <v>5.4</v>
      </c>
      <c r="M2402">
        <v>3.5</v>
      </c>
      <c r="N2402">
        <v>6.9</v>
      </c>
    </row>
    <row r="2403" spans="1:14" x14ac:dyDescent="0.35">
      <c r="A2403">
        <v>2402</v>
      </c>
      <c r="B2403">
        <v>53</v>
      </c>
      <c r="C2403" t="s">
        <v>14</v>
      </c>
      <c r="D2403" t="s">
        <v>30</v>
      </c>
      <c r="E2403" t="s">
        <v>16</v>
      </c>
      <c r="F2403" t="s">
        <v>22</v>
      </c>
      <c r="G2403">
        <v>46</v>
      </c>
      <c r="H2403">
        <v>4.2</v>
      </c>
      <c r="I2403">
        <v>5.2</v>
      </c>
      <c r="J2403">
        <v>1</v>
      </c>
      <c r="K2403" t="s">
        <v>18</v>
      </c>
      <c r="L2403">
        <v>6.8</v>
      </c>
      <c r="M2403">
        <v>3.6</v>
      </c>
      <c r="N2403">
        <v>4.2</v>
      </c>
    </row>
    <row r="2404" spans="1:14" x14ac:dyDescent="0.35">
      <c r="A2404">
        <v>2403</v>
      </c>
      <c r="B2404">
        <v>28</v>
      </c>
      <c r="C2404" t="s">
        <v>14</v>
      </c>
      <c r="D2404" t="s">
        <v>32</v>
      </c>
      <c r="E2404" t="s">
        <v>31</v>
      </c>
      <c r="F2404" t="s">
        <v>22</v>
      </c>
      <c r="G2404">
        <v>40</v>
      </c>
      <c r="H2404">
        <v>6.2</v>
      </c>
      <c r="I2404">
        <v>8.8000000000000007</v>
      </c>
      <c r="J2404">
        <v>1</v>
      </c>
      <c r="K2404" t="s">
        <v>35</v>
      </c>
      <c r="L2404">
        <v>6.1</v>
      </c>
      <c r="M2404">
        <v>5.4</v>
      </c>
      <c r="N2404">
        <v>6.4</v>
      </c>
    </row>
    <row r="2405" spans="1:14" x14ac:dyDescent="0.35">
      <c r="A2405">
        <v>2404</v>
      </c>
      <c r="B2405">
        <v>52</v>
      </c>
      <c r="C2405" t="s">
        <v>14</v>
      </c>
      <c r="D2405" t="s">
        <v>36</v>
      </c>
      <c r="E2405" t="s">
        <v>25</v>
      </c>
      <c r="F2405" t="s">
        <v>17</v>
      </c>
      <c r="G2405">
        <v>42</v>
      </c>
      <c r="H2405">
        <v>5.3</v>
      </c>
      <c r="I2405">
        <v>7.2</v>
      </c>
      <c r="J2405">
        <v>0</v>
      </c>
      <c r="K2405" t="s">
        <v>23</v>
      </c>
      <c r="L2405">
        <v>6.1</v>
      </c>
      <c r="M2405">
        <v>2.2999999999999998</v>
      </c>
      <c r="N2405">
        <v>5.6</v>
      </c>
    </row>
    <row r="2406" spans="1:14" x14ac:dyDescent="0.35">
      <c r="A2406">
        <v>2405</v>
      </c>
      <c r="B2406">
        <v>25</v>
      </c>
      <c r="C2406" t="s">
        <v>19</v>
      </c>
      <c r="D2406" t="s">
        <v>30</v>
      </c>
      <c r="E2406" t="s">
        <v>16</v>
      </c>
      <c r="F2406" t="s">
        <v>22</v>
      </c>
      <c r="G2406">
        <v>58</v>
      </c>
      <c r="H2406">
        <v>6.3</v>
      </c>
      <c r="I2406">
        <v>7.1</v>
      </c>
      <c r="J2406">
        <v>1</v>
      </c>
      <c r="K2406" t="s">
        <v>28</v>
      </c>
      <c r="L2406">
        <v>9.6999999999999993</v>
      </c>
      <c r="M2406">
        <v>6.4</v>
      </c>
      <c r="N2406">
        <v>3.7</v>
      </c>
    </row>
    <row r="2407" spans="1:14" x14ac:dyDescent="0.35">
      <c r="A2407">
        <v>2406</v>
      </c>
      <c r="B2407">
        <v>56</v>
      </c>
      <c r="C2407" t="s">
        <v>14</v>
      </c>
      <c r="D2407" t="s">
        <v>33</v>
      </c>
      <c r="E2407" t="s">
        <v>16</v>
      </c>
      <c r="F2407" t="s">
        <v>22</v>
      </c>
      <c r="G2407">
        <v>55</v>
      </c>
      <c r="H2407">
        <v>4.7</v>
      </c>
      <c r="I2407">
        <v>5</v>
      </c>
      <c r="J2407">
        <v>1</v>
      </c>
      <c r="K2407" t="s">
        <v>35</v>
      </c>
      <c r="L2407">
        <v>7.9</v>
      </c>
      <c r="M2407">
        <v>4</v>
      </c>
      <c r="N2407">
        <v>3.6</v>
      </c>
    </row>
    <row r="2408" spans="1:14" x14ac:dyDescent="0.35">
      <c r="A2408">
        <v>2407</v>
      </c>
      <c r="B2408">
        <v>50</v>
      </c>
      <c r="C2408" t="s">
        <v>19</v>
      </c>
      <c r="D2408" t="s">
        <v>33</v>
      </c>
      <c r="E2408" t="s">
        <v>16</v>
      </c>
      <c r="F2408" t="s">
        <v>22</v>
      </c>
      <c r="G2408">
        <v>34</v>
      </c>
      <c r="H2408">
        <v>6.9</v>
      </c>
      <c r="I2408">
        <v>10</v>
      </c>
      <c r="J2408">
        <v>0</v>
      </c>
      <c r="K2408" t="s">
        <v>23</v>
      </c>
      <c r="L2408">
        <v>7.1</v>
      </c>
      <c r="M2408">
        <v>2.6</v>
      </c>
      <c r="N2408">
        <v>6.4</v>
      </c>
    </row>
    <row r="2409" spans="1:14" x14ac:dyDescent="0.35">
      <c r="A2409">
        <v>2408</v>
      </c>
      <c r="B2409">
        <v>53</v>
      </c>
      <c r="C2409" t="s">
        <v>14</v>
      </c>
      <c r="D2409" t="s">
        <v>20</v>
      </c>
      <c r="E2409" t="s">
        <v>27</v>
      </c>
      <c r="F2409" t="s">
        <v>22</v>
      </c>
      <c r="G2409">
        <v>51</v>
      </c>
      <c r="H2409">
        <v>6.2</v>
      </c>
      <c r="I2409">
        <v>7.7</v>
      </c>
      <c r="J2409">
        <v>1</v>
      </c>
      <c r="K2409" t="s">
        <v>18</v>
      </c>
      <c r="L2409">
        <v>9.8000000000000007</v>
      </c>
      <c r="M2409">
        <v>3.2</v>
      </c>
      <c r="N2409">
        <v>4</v>
      </c>
    </row>
    <row r="2410" spans="1:14" x14ac:dyDescent="0.35">
      <c r="A2410">
        <v>2409</v>
      </c>
      <c r="B2410">
        <v>60</v>
      </c>
      <c r="C2410" t="s">
        <v>14</v>
      </c>
      <c r="D2410" t="s">
        <v>24</v>
      </c>
      <c r="E2410" t="s">
        <v>27</v>
      </c>
      <c r="F2410" t="s">
        <v>22</v>
      </c>
      <c r="G2410">
        <v>51</v>
      </c>
      <c r="H2410">
        <v>4.3</v>
      </c>
      <c r="I2410">
        <v>4.8</v>
      </c>
      <c r="J2410">
        <v>1</v>
      </c>
      <c r="K2410" t="s">
        <v>29</v>
      </c>
      <c r="L2410">
        <v>10</v>
      </c>
      <c r="M2410">
        <v>7.3</v>
      </c>
      <c r="N2410">
        <v>2.4</v>
      </c>
    </row>
    <row r="2411" spans="1:14" x14ac:dyDescent="0.35">
      <c r="A2411">
        <v>2410</v>
      </c>
      <c r="B2411">
        <v>48</v>
      </c>
      <c r="C2411" t="s">
        <v>19</v>
      </c>
      <c r="D2411" t="s">
        <v>24</v>
      </c>
      <c r="E2411" t="s">
        <v>27</v>
      </c>
      <c r="F2411" t="s">
        <v>17</v>
      </c>
      <c r="G2411">
        <v>35</v>
      </c>
      <c r="H2411">
        <v>7.6</v>
      </c>
      <c r="I2411">
        <v>9.6</v>
      </c>
      <c r="J2411">
        <v>0</v>
      </c>
      <c r="K2411" t="s">
        <v>23</v>
      </c>
      <c r="L2411">
        <v>6.4</v>
      </c>
      <c r="M2411">
        <v>3.9</v>
      </c>
      <c r="N2411">
        <v>6.6</v>
      </c>
    </row>
    <row r="2412" spans="1:14" x14ac:dyDescent="0.35">
      <c r="A2412">
        <v>2411</v>
      </c>
      <c r="B2412">
        <v>33</v>
      </c>
      <c r="C2412" t="s">
        <v>19</v>
      </c>
      <c r="D2412" t="s">
        <v>20</v>
      </c>
      <c r="E2412" t="s">
        <v>16</v>
      </c>
      <c r="F2412" t="s">
        <v>22</v>
      </c>
      <c r="G2412">
        <v>51</v>
      </c>
      <c r="H2412">
        <v>5.4</v>
      </c>
      <c r="I2412">
        <v>6.5</v>
      </c>
      <c r="J2412">
        <v>1</v>
      </c>
      <c r="K2412" t="s">
        <v>18</v>
      </c>
      <c r="L2412">
        <v>9</v>
      </c>
      <c r="M2412">
        <v>3.9</v>
      </c>
      <c r="N2412">
        <v>3.8</v>
      </c>
    </row>
    <row r="2413" spans="1:14" x14ac:dyDescent="0.35">
      <c r="A2413">
        <v>2412</v>
      </c>
      <c r="B2413">
        <v>55</v>
      </c>
      <c r="C2413" t="s">
        <v>40</v>
      </c>
      <c r="D2413" t="s">
        <v>15</v>
      </c>
      <c r="E2413" t="s">
        <v>38</v>
      </c>
      <c r="F2413" t="s">
        <v>17</v>
      </c>
      <c r="G2413">
        <v>57</v>
      </c>
      <c r="H2413">
        <v>5.7</v>
      </c>
      <c r="I2413">
        <v>6.3</v>
      </c>
      <c r="J2413">
        <v>1</v>
      </c>
      <c r="K2413" t="s">
        <v>28</v>
      </c>
      <c r="L2413">
        <v>8</v>
      </c>
      <c r="M2413">
        <v>4.5999999999999996</v>
      </c>
      <c r="N2413">
        <v>4.0999999999999996</v>
      </c>
    </row>
    <row r="2414" spans="1:14" x14ac:dyDescent="0.35">
      <c r="A2414">
        <v>2413</v>
      </c>
      <c r="B2414">
        <v>55</v>
      </c>
      <c r="C2414" t="s">
        <v>19</v>
      </c>
      <c r="D2414" t="s">
        <v>34</v>
      </c>
      <c r="E2414" t="s">
        <v>16</v>
      </c>
      <c r="F2414" t="s">
        <v>22</v>
      </c>
      <c r="G2414">
        <v>36</v>
      </c>
      <c r="H2414">
        <v>7.4</v>
      </c>
      <c r="I2414">
        <v>9.8000000000000007</v>
      </c>
      <c r="J2414">
        <v>0</v>
      </c>
      <c r="K2414" t="s">
        <v>23</v>
      </c>
      <c r="L2414">
        <v>3.9</v>
      </c>
      <c r="M2414">
        <v>2.6</v>
      </c>
      <c r="N2414">
        <v>8</v>
      </c>
    </row>
    <row r="2415" spans="1:14" x14ac:dyDescent="0.35">
      <c r="A2415">
        <v>2414</v>
      </c>
      <c r="B2415">
        <v>34</v>
      </c>
      <c r="C2415" t="s">
        <v>14</v>
      </c>
      <c r="D2415" t="s">
        <v>24</v>
      </c>
      <c r="E2415" t="s">
        <v>27</v>
      </c>
      <c r="F2415" t="s">
        <v>22</v>
      </c>
      <c r="G2415">
        <v>37</v>
      </c>
      <c r="H2415">
        <v>7.8</v>
      </c>
      <c r="I2415">
        <v>9.1</v>
      </c>
      <c r="J2415">
        <v>0</v>
      </c>
      <c r="K2415" t="s">
        <v>23</v>
      </c>
      <c r="L2415">
        <v>5</v>
      </c>
      <c r="M2415">
        <v>3</v>
      </c>
      <c r="N2415">
        <v>7.1</v>
      </c>
    </row>
    <row r="2416" spans="1:14" x14ac:dyDescent="0.35">
      <c r="A2416">
        <v>2415</v>
      </c>
      <c r="B2416">
        <v>27</v>
      </c>
      <c r="C2416" t="s">
        <v>14</v>
      </c>
      <c r="D2416" t="s">
        <v>34</v>
      </c>
      <c r="E2416" t="s">
        <v>16</v>
      </c>
      <c r="F2416" t="s">
        <v>17</v>
      </c>
      <c r="G2416">
        <v>53</v>
      </c>
      <c r="H2416">
        <v>5.5</v>
      </c>
      <c r="I2416">
        <v>6.5</v>
      </c>
      <c r="J2416">
        <v>1</v>
      </c>
      <c r="K2416" t="s">
        <v>18</v>
      </c>
      <c r="L2416">
        <v>8.1</v>
      </c>
      <c r="M2416">
        <v>4.0999999999999996</v>
      </c>
      <c r="N2416">
        <v>4.2</v>
      </c>
    </row>
    <row r="2417" spans="1:14" x14ac:dyDescent="0.35">
      <c r="A2417">
        <v>2416</v>
      </c>
      <c r="B2417">
        <v>45</v>
      </c>
      <c r="C2417" t="s">
        <v>19</v>
      </c>
      <c r="D2417" t="s">
        <v>24</v>
      </c>
      <c r="E2417" t="s">
        <v>27</v>
      </c>
      <c r="F2417" t="s">
        <v>17</v>
      </c>
      <c r="G2417">
        <v>47</v>
      </c>
      <c r="H2417">
        <v>6.4</v>
      </c>
      <c r="I2417">
        <v>8.4</v>
      </c>
      <c r="J2417">
        <v>0</v>
      </c>
      <c r="K2417" t="s">
        <v>23</v>
      </c>
      <c r="L2417">
        <v>5.3</v>
      </c>
      <c r="M2417">
        <v>3.8</v>
      </c>
      <c r="N2417">
        <v>6.5</v>
      </c>
    </row>
    <row r="2418" spans="1:14" x14ac:dyDescent="0.35">
      <c r="A2418">
        <v>2417</v>
      </c>
      <c r="B2418">
        <v>55</v>
      </c>
      <c r="C2418" t="s">
        <v>19</v>
      </c>
      <c r="D2418" t="s">
        <v>32</v>
      </c>
      <c r="E2418" t="s">
        <v>27</v>
      </c>
      <c r="F2418" t="s">
        <v>17</v>
      </c>
      <c r="G2418">
        <v>49</v>
      </c>
      <c r="H2418">
        <v>7.2</v>
      </c>
      <c r="I2418">
        <v>8.8000000000000007</v>
      </c>
      <c r="J2418">
        <v>0</v>
      </c>
      <c r="K2418" t="s">
        <v>23</v>
      </c>
      <c r="L2418">
        <v>7.2</v>
      </c>
      <c r="M2418">
        <v>5.3</v>
      </c>
      <c r="N2418">
        <v>5.8</v>
      </c>
    </row>
    <row r="2419" spans="1:14" x14ac:dyDescent="0.35">
      <c r="A2419">
        <v>2418</v>
      </c>
      <c r="B2419">
        <v>40</v>
      </c>
      <c r="C2419" t="s">
        <v>19</v>
      </c>
      <c r="D2419" t="s">
        <v>15</v>
      </c>
      <c r="E2419" t="s">
        <v>27</v>
      </c>
      <c r="F2419" t="s">
        <v>39</v>
      </c>
      <c r="G2419">
        <v>47</v>
      </c>
      <c r="H2419">
        <v>8.1</v>
      </c>
      <c r="I2419">
        <v>7.7</v>
      </c>
      <c r="J2419">
        <v>0</v>
      </c>
      <c r="K2419" t="s">
        <v>23</v>
      </c>
      <c r="L2419">
        <v>7.7</v>
      </c>
      <c r="M2419">
        <v>2.7</v>
      </c>
      <c r="N2419">
        <v>5</v>
      </c>
    </row>
    <row r="2420" spans="1:14" x14ac:dyDescent="0.35">
      <c r="A2420">
        <v>2419</v>
      </c>
      <c r="B2420">
        <v>47</v>
      </c>
      <c r="C2420" t="s">
        <v>14</v>
      </c>
      <c r="D2420" t="s">
        <v>26</v>
      </c>
      <c r="E2420" t="s">
        <v>38</v>
      </c>
      <c r="F2420" t="s">
        <v>22</v>
      </c>
      <c r="G2420">
        <v>48</v>
      </c>
      <c r="H2420">
        <v>6.3</v>
      </c>
      <c r="I2420">
        <v>8.1999999999999993</v>
      </c>
      <c r="J2420">
        <v>0</v>
      </c>
      <c r="K2420" t="s">
        <v>23</v>
      </c>
      <c r="L2420">
        <v>10</v>
      </c>
      <c r="M2420">
        <v>7</v>
      </c>
      <c r="N2420">
        <v>4.0999999999999996</v>
      </c>
    </row>
    <row r="2421" spans="1:14" x14ac:dyDescent="0.35">
      <c r="A2421">
        <v>2420</v>
      </c>
      <c r="B2421">
        <v>23</v>
      </c>
      <c r="C2421" t="s">
        <v>40</v>
      </c>
      <c r="D2421" t="s">
        <v>15</v>
      </c>
      <c r="E2421" t="s">
        <v>25</v>
      </c>
      <c r="F2421" t="s">
        <v>22</v>
      </c>
      <c r="G2421">
        <v>34</v>
      </c>
      <c r="H2421">
        <v>6.9</v>
      </c>
      <c r="I2421">
        <v>10</v>
      </c>
      <c r="J2421">
        <v>0</v>
      </c>
      <c r="K2421" t="s">
        <v>23</v>
      </c>
      <c r="L2421">
        <v>3.7</v>
      </c>
      <c r="M2421">
        <v>2.1</v>
      </c>
      <c r="N2421">
        <v>8.1</v>
      </c>
    </row>
    <row r="2422" spans="1:14" x14ac:dyDescent="0.35">
      <c r="A2422">
        <v>2421</v>
      </c>
      <c r="B2422">
        <v>35</v>
      </c>
      <c r="C2422" t="s">
        <v>14</v>
      </c>
      <c r="D2422" t="s">
        <v>33</v>
      </c>
      <c r="E2422" t="s">
        <v>16</v>
      </c>
      <c r="F2422" t="s">
        <v>39</v>
      </c>
      <c r="G2422">
        <v>53</v>
      </c>
      <c r="H2422">
        <v>4.8</v>
      </c>
      <c r="I2422">
        <v>5.4</v>
      </c>
      <c r="J2422">
        <v>1</v>
      </c>
      <c r="K2422" t="s">
        <v>18</v>
      </c>
      <c r="L2422">
        <v>10</v>
      </c>
      <c r="M2422">
        <v>5.6</v>
      </c>
      <c r="N2422">
        <v>2.7</v>
      </c>
    </row>
    <row r="2423" spans="1:14" x14ac:dyDescent="0.35">
      <c r="A2423">
        <v>2422</v>
      </c>
      <c r="B2423">
        <v>41</v>
      </c>
      <c r="C2423" t="s">
        <v>19</v>
      </c>
      <c r="D2423" t="s">
        <v>20</v>
      </c>
      <c r="E2423" t="s">
        <v>31</v>
      </c>
      <c r="F2423" t="s">
        <v>22</v>
      </c>
      <c r="G2423">
        <v>54</v>
      </c>
      <c r="H2423">
        <v>3.9</v>
      </c>
      <c r="I2423">
        <v>4</v>
      </c>
      <c r="J2423">
        <v>1</v>
      </c>
      <c r="K2423" t="s">
        <v>18</v>
      </c>
      <c r="L2423">
        <v>8.3000000000000007</v>
      </c>
      <c r="M2423">
        <v>4.7</v>
      </c>
      <c r="N2423">
        <v>2.9</v>
      </c>
    </row>
    <row r="2424" spans="1:14" x14ac:dyDescent="0.35">
      <c r="A2424">
        <v>2423</v>
      </c>
      <c r="B2424">
        <v>31</v>
      </c>
      <c r="C2424" t="s">
        <v>19</v>
      </c>
      <c r="D2424" t="s">
        <v>33</v>
      </c>
      <c r="E2424" t="s">
        <v>27</v>
      </c>
      <c r="F2424" t="s">
        <v>22</v>
      </c>
      <c r="G2424">
        <v>43</v>
      </c>
      <c r="H2424">
        <v>7</v>
      </c>
      <c r="I2424">
        <v>9.6999999999999993</v>
      </c>
      <c r="J2424">
        <v>1</v>
      </c>
      <c r="K2424" t="s">
        <v>18</v>
      </c>
      <c r="L2424">
        <v>6.7</v>
      </c>
      <c r="M2424">
        <v>3.3</v>
      </c>
      <c r="N2424">
        <v>6.5</v>
      </c>
    </row>
    <row r="2425" spans="1:14" x14ac:dyDescent="0.35">
      <c r="A2425">
        <v>2424</v>
      </c>
      <c r="B2425">
        <v>35</v>
      </c>
      <c r="C2425" t="s">
        <v>14</v>
      </c>
      <c r="D2425" t="s">
        <v>26</v>
      </c>
      <c r="E2425" t="s">
        <v>38</v>
      </c>
      <c r="F2425" t="s">
        <v>22</v>
      </c>
      <c r="G2425">
        <v>44</v>
      </c>
      <c r="H2425">
        <v>5</v>
      </c>
      <c r="I2425">
        <v>6.6</v>
      </c>
      <c r="J2425">
        <v>1</v>
      </c>
      <c r="K2425" t="s">
        <v>18</v>
      </c>
      <c r="L2425">
        <v>7.2</v>
      </c>
      <c r="M2425">
        <v>5.8</v>
      </c>
      <c r="N2425">
        <v>4.7</v>
      </c>
    </row>
    <row r="2426" spans="1:14" x14ac:dyDescent="0.35">
      <c r="A2426">
        <v>2425</v>
      </c>
      <c r="B2426">
        <v>59</v>
      </c>
      <c r="C2426" t="s">
        <v>19</v>
      </c>
      <c r="D2426" t="s">
        <v>30</v>
      </c>
      <c r="E2426" t="s">
        <v>31</v>
      </c>
      <c r="F2426" t="s">
        <v>17</v>
      </c>
      <c r="G2426">
        <v>32</v>
      </c>
      <c r="H2426">
        <v>4.8</v>
      </c>
      <c r="I2426">
        <v>7.5</v>
      </c>
      <c r="J2426">
        <v>0</v>
      </c>
      <c r="K2426" t="s">
        <v>23</v>
      </c>
      <c r="L2426">
        <v>6.7</v>
      </c>
      <c r="M2426">
        <v>3.3</v>
      </c>
      <c r="N2426">
        <v>5.4</v>
      </c>
    </row>
    <row r="2427" spans="1:14" x14ac:dyDescent="0.35">
      <c r="A2427">
        <v>2426</v>
      </c>
      <c r="B2427">
        <v>57</v>
      </c>
      <c r="C2427" t="s">
        <v>14</v>
      </c>
      <c r="D2427" t="s">
        <v>33</v>
      </c>
      <c r="E2427" t="s">
        <v>25</v>
      </c>
      <c r="F2427" t="s">
        <v>22</v>
      </c>
      <c r="G2427">
        <v>49</v>
      </c>
      <c r="H2427">
        <v>7.2</v>
      </c>
      <c r="I2427">
        <v>8.9</v>
      </c>
      <c r="J2427">
        <v>0</v>
      </c>
      <c r="K2427" t="s">
        <v>23</v>
      </c>
      <c r="L2427">
        <v>4.5</v>
      </c>
      <c r="M2427">
        <v>5.2</v>
      </c>
      <c r="N2427">
        <v>7.2</v>
      </c>
    </row>
    <row r="2428" spans="1:14" x14ac:dyDescent="0.35">
      <c r="A2428">
        <v>2427</v>
      </c>
      <c r="B2428">
        <v>61</v>
      </c>
      <c r="C2428" t="s">
        <v>40</v>
      </c>
      <c r="D2428" t="s">
        <v>33</v>
      </c>
      <c r="E2428" t="s">
        <v>16</v>
      </c>
      <c r="F2428" t="s">
        <v>22</v>
      </c>
      <c r="G2428">
        <v>49</v>
      </c>
      <c r="H2428">
        <v>6</v>
      </c>
      <c r="I2428">
        <v>7.6</v>
      </c>
      <c r="J2428">
        <v>1</v>
      </c>
      <c r="K2428" t="s">
        <v>41</v>
      </c>
      <c r="L2428">
        <v>7.3</v>
      </c>
      <c r="M2428">
        <v>5.2</v>
      </c>
      <c r="N2428">
        <v>5.0999999999999996</v>
      </c>
    </row>
    <row r="2429" spans="1:14" x14ac:dyDescent="0.35">
      <c r="A2429">
        <v>2428</v>
      </c>
      <c r="B2429">
        <v>56</v>
      </c>
      <c r="C2429" t="s">
        <v>14</v>
      </c>
      <c r="D2429" t="s">
        <v>33</v>
      </c>
      <c r="E2429" t="s">
        <v>38</v>
      </c>
      <c r="F2429" t="s">
        <v>22</v>
      </c>
      <c r="G2429">
        <v>44</v>
      </c>
      <c r="H2429">
        <v>6.5</v>
      </c>
      <c r="I2429">
        <v>8.9</v>
      </c>
      <c r="J2429">
        <v>0</v>
      </c>
      <c r="K2429" t="s">
        <v>23</v>
      </c>
      <c r="L2429">
        <v>7.6</v>
      </c>
      <c r="M2429">
        <v>3.6</v>
      </c>
      <c r="N2429">
        <v>5.6</v>
      </c>
    </row>
    <row r="2430" spans="1:14" x14ac:dyDescent="0.35">
      <c r="A2430">
        <v>2429</v>
      </c>
      <c r="B2430">
        <v>48</v>
      </c>
      <c r="C2430" t="s">
        <v>19</v>
      </c>
      <c r="D2430" t="s">
        <v>37</v>
      </c>
      <c r="E2430" t="s">
        <v>27</v>
      </c>
      <c r="F2430" t="s">
        <v>17</v>
      </c>
      <c r="G2430">
        <v>53</v>
      </c>
      <c r="H2430">
        <v>4.3</v>
      </c>
      <c r="I2430">
        <v>4.5999999999999996</v>
      </c>
      <c r="J2430">
        <v>1</v>
      </c>
      <c r="K2430" t="s">
        <v>35</v>
      </c>
      <c r="L2430">
        <v>10</v>
      </c>
      <c r="M2430">
        <v>3.9</v>
      </c>
      <c r="N2430">
        <v>2.2999999999999998</v>
      </c>
    </row>
    <row r="2431" spans="1:14" x14ac:dyDescent="0.35">
      <c r="A2431">
        <v>2430</v>
      </c>
      <c r="B2431">
        <v>37</v>
      </c>
      <c r="C2431" t="s">
        <v>14</v>
      </c>
      <c r="D2431" t="s">
        <v>34</v>
      </c>
      <c r="E2431" t="s">
        <v>27</v>
      </c>
      <c r="F2431" t="s">
        <v>22</v>
      </c>
      <c r="G2431">
        <v>42</v>
      </c>
      <c r="H2431">
        <v>4.8</v>
      </c>
      <c r="I2431">
        <v>6.6</v>
      </c>
      <c r="J2431">
        <v>1</v>
      </c>
      <c r="K2431" t="s">
        <v>18</v>
      </c>
      <c r="L2431">
        <v>5</v>
      </c>
      <c r="M2431">
        <v>4.9000000000000004</v>
      </c>
      <c r="N2431">
        <v>5.8</v>
      </c>
    </row>
    <row r="2432" spans="1:14" x14ac:dyDescent="0.35">
      <c r="A2432">
        <v>2431</v>
      </c>
      <c r="B2432">
        <v>29</v>
      </c>
      <c r="C2432" t="s">
        <v>19</v>
      </c>
      <c r="D2432" t="s">
        <v>15</v>
      </c>
      <c r="E2432" t="s">
        <v>27</v>
      </c>
      <c r="F2432" t="s">
        <v>22</v>
      </c>
      <c r="G2432">
        <v>49</v>
      </c>
      <c r="H2432">
        <v>8.6</v>
      </c>
      <c r="I2432">
        <v>6.6</v>
      </c>
      <c r="J2432">
        <v>0</v>
      </c>
      <c r="K2432" t="s">
        <v>23</v>
      </c>
      <c r="L2432">
        <v>8.4</v>
      </c>
      <c r="M2432">
        <v>3.4</v>
      </c>
      <c r="N2432">
        <v>4.0999999999999996</v>
      </c>
    </row>
    <row r="2433" spans="1:14" x14ac:dyDescent="0.35">
      <c r="A2433">
        <v>2432</v>
      </c>
      <c r="B2433">
        <v>61</v>
      </c>
      <c r="C2433" t="s">
        <v>19</v>
      </c>
      <c r="D2433" t="s">
        <v>30</v>
      </c>
      <c r="E2433" t="s">
        <v>38</v>
      </c>
      <c r="F2433" t="s">
        <v>17</v>
      </c>
      <c r="G2433">
        <v>36</v>
      </c>
      <c r="H2433">
        <v>5.2</v>
      </c>
      <c r="I2433">
        <v>7.7</v>
      </c>
      <c r="J2433">
        <v>1</v>
      </c>
      <c r="K2433" t="s">
        <v>18</v>
      </c>
      <c r="L2433">
        <v>5.3</v>
      </c>
      <c r="M2433">
        <v>3.6</v>
      </c>
      <c r="N2433">
        <v>6.2</v>
      </c>
    </row>
    <row r="2434" spans="1:14" x14ac:dyDescent="0.35">
      <c r="A2434">
        <v>2433</v>
      </c>
      <c r="B2434">
        <v>58</v>
      </c>
      <c r="C2434" t="s">
        <v>14</v>
      </c>
      <c r="D2434" t="s">
        <v>15</v>
      </c>
      <c r="E2434" t="s">
        <v>31</v>
      </c>
      <c r="F2434" t="s">
        <v>39</v>
      </c>
      <c r="G2434">
        <v>44</v>
      </c>
      <c r="H2434">
        <v>5.9</v>
      </c>
      <c r="I2434">
        <v>7.9</v>
      </c>
      <c r="J2434">
        <v>1</v>
      </c>
      <c r="K2434" t="s">
        <v>28</v>
      </c>
      <c r="L2434">
        <v>9.5</v>
      </c>
      <c r="M2434">
        <v>6</v>
      </c>
      <c r="N2434">
        <v>4.2</v>
      </c>
    </row>
    <row r="2435" spans="1:14" x14ac:dyDescent="0.35">
      <c r="A2435">
        <v>2434</v>
      </c>
      <c r="B2435">
        <v>37</v>
      </c>
      <c r="C2435" t="s">
        <v>14</v>
      </c>
      <c r="D2435" t="s">
        <v>32</v>
      </c>
      <c r="E2435" t="s">
        <v>25</v>
      </c>
      <c r="F2435" t="s">
        <v>17</v>
      </c>
      <c r="G2435">
        <v>43</v>
      </c>
      <c r="H2435">
        <v>6.6</v>
      </c>
      <c r="I2435">
        <v>9</v>
      </c>
      <c r="J2435">
        <v>0</v>
      </c>
      <c r="K2435" t="s">
        <v>23</v>
      </c>
      <c r="L2435">
        <v>7.3</v>
      </c>
      <c r="M2435">
        <v>5</v>
      </c>
      <c r="N2435">
        <v>5.9</v>
      </c>
    </row>
    <row r="2436" spans="1:14" x14ac:dyDescent="0.35">
      <c r="A2436">
        <v>2435</v>
      </c>
      <c r="B2436">
        <v>20</v>
      </c>
      <c r="C2436" t="s">
        <v>19</v>
      </c>
      <c r="D2436" t="s">
        <v>34</v>
      </c>
      <c r="E2436" t="s">
        <v>16</v>
      </c>
      <c r="F2436" t="s">
        <v>17</v>
      </c>
      <c r="G2436">
        <v>46</v>
      </c>
      <c r="H2436">
        <v>4.5999999999999996</v>
      </c>
      <c r="I2436">
        <v>5.8</v>
      </c>
      <c r="J2436">
        <v>1</v>
      </c>
      <c r="K2436" t="s">
        <v>28</v>
      </c>
      <c r="L2436">
        <v>7.5</v>
      </c>
      <c r="M2436">
        <v>4.3</v>
      </c>
      <c r="N2436">
        <v>4.0999999999999996</v>
      </c>
    </row>
    <row r="2437" spans="1:14" x14ac:dyDescent="0.35">
      <c r="A2437">
        <v>2436</v>
      </c>
      <c r="B2437">
        <v>58</v>
      </c>
      <c r="C2437" t="s">
        <v>14</v>
      </c>
      <c r="D2437" t="s">
        <v>30</v>
      </c>
      <c r="E2437" t="s">
        <v>25</v>
      </c>
      <c r="F2437" t="s">
        <v>22</v>
      </c>
      <c r="G2437">
        <v>42</v>
      </c>
      <c r="H2437">
        <v>8.1999999999999993</v>
      </c>
      <c r="I2437">
        <v>8</v>
      </c>
      <c r="J2437">
        <v>0</v>
      </c>
      <c r="K2437" t="s">
        <v>23</v>
      </c>
      <c r="L2437">
        <v>5.7</v>
      </c>
      <c r="M2437">
        <v>3</v>
      </c>
      <c r="N2437">
        <v>6.1</v>
      </c>
    </row>
    <row r="2438" spans="1:14" x14ac:dyDescent="0.35">
      <c r="A2438">
        <v>2437</v>
      </c>
      <c r="B2438">
        <v>40</v>
      </c>
      <c r="C2438" t="s">
        <v>19</v>
      </c>
      <c r="D2438" t="s">
        <v>32</v>
      </c>
      <c r="E2438" t="s">
        <v>27</v>
      </c>
      <c r="F2438" t="s">
        <v>22</v>
      </c>
      <c r="G2438">
        <v>43</v>
      </c>
      <c r="H2438">
        <v>6.2</v>
      </c>
      <c r="I2438">
        <v>8.5</v>
      </c>
      <c r="J2438">
        <v>0</v>
      </c>
      <c r="K2438" t="s">
        <v>23</v>
      </c>
      <c r="L2438">
        <v>7.9</v>
      </c>
      <c r="M2438">
        <v>5.5</v>
      </c>
      <c r="N2438">
        <v>5.3</v>
      </c>
    </row>
    <row r="2439" spans="1:14" x14ac:dyDescent="0.35">
      <c r="A2439">
        <v>2438</v>
      </c>
      <c r="B2439">
        <v>20</v>
      </c>
      <c r="C2439" t="s">
        <v>14</v>
      </c>
      <c r="D2439" t="s">
        <v>36</v>
      </c>
      <c r="E2439" t="s">
        <v>25</v>
      </c>
      <c r="F2439" t="s">
        <v>22</v>
      </c>
      <c r="G2439">
        <v>51</v>
      </c>
      <c r="H2439">
        <v>5.8</v>
      </c>
      <c r="I2439">
        <v>7.2</v>
      </c>
      <c r="J2439">
        <v>0</v>
      </c>
      <c r="K2439" t="s">
        <v>23</v>
      </c>
      <c r="L2439">
        <v>8.6</v>
      </c>
      <c r="M2439">
        <v>2.6</v>
      </c>
      <c r="N2439">
        <v>4.3</v>
      </c>
    </row>
    <row r="2440" spans="1:14" x14ac:dyDescent="0.35">
      <c r="A2440">
        <v>2439</v>
      </c>
      <c r="B2440">
        <v>34</v>
      </c>
      <c r="C2440" t="s">
        <v>19</v>
      </c>
      <c r="D2440" t="s">
        <v>37</v>
      </c>
      <c r="E2440" t="s">
        <v>31</v>
      </c>
      <c r="F2440" t="s">
        <v>17</v>
      </c>
      <c r="G2440">
        <v>41</v>
      </c>
      <c r="H2440">
        <v>7.8</v>
      </c>
      <c r="I2440">
        <v>8.6999999999999993</v>
      </c>
      <c r="J2440">
        <v>0</v>
      </c>
      <c r="K2440" t="s">
        <v>23</v>
      </c>
      <c r="L2440">
        <v>5.7</v>
      </c>
      <c r="M2440">
        <v>4.2</v>
      </c>
      <c r="N2440">
        <v>6.5</v>
      </c>
    </row>
    <row r="2441" spans="1:14" x14ac:dyDescent="0.35">
      <c r="A2441">
        <v>2440</v>
      </c>
      <c r="B2441">
        <v>23</v>
      </c>
      <c r="C2441" t="s">
        <v>14</v>
      </c>
      <c r="D2441" t="s">
        <v>33</v>
      </c>
      <c r="E2441" t="s">
        <v>21</v>
      </c>
      <c r="F2441" t="s">
        <v>22</v>
      </c>
      <c r="G2441">
        <v>32</v>
      </c>
      <c r="H2441">
        <v>7.6</v>
      </c>
      <c r="I2441">
        <v>9.9</v>
      </c>
      <c r="J2441">
        <v>0</v>
      </c>
      <c r="K2441" t="s">
        <v>23</v>
      </c>
      <c r="L2441">
        <v>2.8</v>
      </c>
      <c r="M2441">
        <v>1.4</v>
      </c>
      <c r="N2441">
        <v>8.6</v>
      </c>
    </row>
    <row r="2442" spans="1:14" x14ac:dyDescent="0.35">
      <c r="A2442">
        <v>2441</v>
      </c>
      <c r="B2442">
        <v>39</v>
      </c>
      <c r="C2442" t="s">
        <v>14</v>
      </c>
      <c r="D2442" t="s">
        <v>37</v>
      </c>
      <c r="E2442" t="s">
        <v>21</v>
      </c>
      <c r="F2442" t="s">
        <v>17</v>
      </c>
      <c r="G2442">
        <v>58</v>
      </c>
      <c r="H2442">
        <v>9</v>
      </c>
      <c r="I2442">
        <v>5.2</v>
      </c>
      <c r="J2442">
        <v>0</v>
      </c>
      <c r="K2442" t="s">
        <v>23</v>
      </c>
      <c r="L2442">
        <v>10</v>
      </c>
      <c r="M2442">
        <v>4.3</v>
      </c>
      <c r="N2442">
        <v>2.6</v>
      </c>
    </row>
    <row r="2443" spans="1:14" x14ac:dyDescent="0.35">
      <c r="A2443">
        <v>2442</v>
      </c>
      <c r="B2443">
        <v>29</v>
      </c>
      <c r="C2443" t="s">
        <v>14</v>
      </c>
      <c r="D2443" t="s">
        <v>15</v>
      </c>
      <c r="E2443" t="s">
        <v>16</v>
      </c>
      <c r="F2443" t="s">
        <v>39</v>
      </c>
      <c r="G2443">
        <v>56</v>
      </c>
      <c r="H2443">
        <v>5.5</v>
      </c>
      <c r="I2443">
        <v>6.2</v>
      </c>
      <c r="J2443">
        <v>1</v>
      </c>
      <c r="K2443" t="s">
        <v>35</v>
      </c>
      <c r="L2443">
        <v>10</v>
      </c>
      <c r="M2443">
        <v>5.8</v>
      </c>
      <c r="N2443">
        <v>3.1</v>
      </c>
    </row>
    <row r="2444" spans="1:14" x14ac:dyDescent="0.35">
      <c r="A2444">
        <v>2443</v>
      </c>
      <c r="B2444">
        <v>42</v>
      </c>
      <c r="C2444" t="s">
        <v>14</v>
      </c>
      <c r="D2444" t="s">
        <v>30</v>
      </c>
      <c r="E2444" t="s">
        <v>16</v>
      </c>
      <c r="F2444" t="s">
        <v>22</v>
      </c>
      <c r="G2444">
        <v>34</v>
      </c>
      <c r="H2444">
        <v>9</v>
      </c>
      <c r="I2444">
        <v>7.6</v>
      </c>
      <c r="J2444">
        <v>0</v>
      </c>
      <c r="K2444" t="s">
        <v>23</v>
      </c>
      <c r="L2444">
        <v>4</v>
      </c>
      <c r="M2444">
        <v>2.4</v>
      </c>
      <c r="N2444">
        <v>6.8</v>
      </c>
    </row>
    <row r="2445" spans="1:14" x14ac:dyDescent="0.35">
      <c r="A2445">
        <v>2444</v>
      </c>
      <c r="B2445">
        <v>60</v>
      </c>
      <c r="C2445" t="s">
        <v>14</v>
      </c>
      <c r="D2445" t="s">
        <v>32</v>
      </c>
      <c r="E2445" t="s">
        <v>25</v>
      </c>
      <c r="F2445" t="s">
        <v>22</v>
      </c>
      <c r="G2445">
        <v>50</v>
      </c>
      <c r="H2445">
        <v>7.2</v>
      </c>
      <c r="I2445">
        <v>8.6999999999999993</v>
      </c>
      <c r="J2445">
        <v>0</v>
      </c>
      <c r="K2445" t="s">
        <v>23</v>
      </c>
      <c r="L2445">
        <v>8.8000000000000007</v>
      </c>
      <c r="M2445">
        <v>6.3</v>
      </c>
      <c r="N2445">
        <v>5</v>
      </c>
    </row>
    <row r="2446" spans="1:14" x14ac:dyDescent="0.35">
      <c r="A2446">
        <v>2445</v>
      </c>
      <c r="B2446">
        <v>53</v>
      </c>
      <c r="C2446" t="s">
        <v>19</v>
      </c>
      <c r="D2446" t="s">
        <v>26</v>
      </c>
      <c r="E2446" t="s">
        <v>16</v>
      </c>
      <c r="F2446" t="s">
        <v>22</v>
      </c>
      <c r="G2446">
        <v>40</v>
      </c>
      <c r="H2446">
        <v>8.6999999999999993</v>
      </c>
      <c r="I2446">
        <v>7.4</v>
      </c>
      <c r="J2446">
        <v>0</v>
      </c>
      <c r="K2446" t="s">
        <v>23</v>
      </c>
      <c r="L2446">
        <v>5.4</v>
      </c>
      <c r="M2446">
        <v>4.7</v>
      </c>
      <c r="N2446">
        <v>6</v>
      </c>
    </row>
    <row r="2447" spans="1:14" x14ac:dyDescent="0.35">
      <c r="A2447">
        <v>2446</v>
      </c>
      <c r="B2447">
        <v>52</v>
      </c>
      <c r="C2447" t="s">
        <v>19</v>
      </c>
      <c r="D2447" t="s">
        <v>32</v>
      </c>
      <c r="E2447" t="s">
        <v>38</v>
      </c>
      <c r="F2447" t="s">
        <v>22</v>
      </c>
      <c r="G2447">
        <v>47</v>
      </c>
      <c r="H2447">
        <v>7.7</v>
      </c>
      <c r="I2447">
        <v>8.3000000000000007</v>
      </c>
      <c r="J2447">
        <v>0</v>
      </c>
      <c r="K2447" t="s">
        <v>23</v>
      </c>
      <c r="L2447">
        <v>8.3000000000000007</v>
      </c>
      <c r="M2447">
        <v>3.9</v>
      </c>
      <c r="N2447">
        <v>5</v>
      </c>
    </row>
    <row r="2448" spans="1:14" x14ac:dyDescent="0.35">
      <c r="A2448">
        <v>2447</v>
      </c>
      <c r="B2448">
        <v>53</v>
      </c>
      <c r="C2448" t="s">
        <v>19</v>
      </c>
      <c r="D2448" t="s">
        <v>37</v>
      </c>
      <c r="E2448" t="s">
        <v>31</v>
      </c>
      <c r="F2448" t="s">
        <v>22</v>
      </c>
      <c r="G2448">
        <v>47</v>
      </c>
      <c r="H2448">
        <v>5.2</v>
      </c>
      <c r="I2448">
        <v>6.7</v>
      </c>
      <c r="J2448">
        <v>1</v>
      </c>
      <c r="K2448" t="s">
        <v>18</v>
      </c>
      <c r="L2448">
        <v>8.1</v>
      </c>
      <c r="M2448">
        <v>4.4000000000000004</v>
      </c>
      <c r="N2448">
        <v>4.3</v>
      </c>
    </row>
    <row r="2449" spans="1:14" x14ac:dyDescent="0.35">
      <c r="A2449">
        <v>2448</v>
      </c>
      <c r="B2449">
        <v>58</v>
      </c>
      <c r="C2449" t="s">
        <v>19</v>
      </c>
      <c r="D2449" t="s">
        <v>33</v>
      </c>
      <c r="E2449" t="s">
        <v>27</v>
      </c>
      <c r="F2449" t="s">
        <v>39</v>
      </c>
      <c r="G2449">
        <v>43</v>
      </c>
      <c r="H2449">
        <v>4.9000000000000004</v>
      </c>
      <c r="I2449">
        <v>6.6</v>
      </c>
      <c r="J2449">
        <v>1</v>
      </c>
      <c r="K2449" t="s">
        <v>28</v>
      </c>
      <c r="L2449">
        <v>5.8</v>
      </c>
      <c r="M2449">
        <v>2.6</v>
      </c>
      <c r="N2449">
        <v>5.4</v>
      </c>
    </row>
    <row r="2450" spans="1:14" x14ac:dyDescent="0.35">
      <c r="A2450">
        <v>2449</v>
      </c>
      <c r="B2450">
        <v>29</v>
      </c>
      <c r="C2450" t="s">
        <v>14</v>
      </c>
      <c r="D2450" t="s">
        <v>26</v>
      </c>
      <c r="E2450" t="s">
        <v>27</v>
      </c>
      <c r="F2450" t="s">
        <v>22</v>
      </c>
      <c r="G2450">
        <v>38</v>
      </c>
      <c r="H2450">
        <v>3.5</v>
      </c>
      <c r="I2450">
        <v>4.9000000000000004</v>
      </c>
      <c r="J2450">
        <v>1</v>
      </c>
      <c r="K2450" t="s">
        <v>29</v>
      </c>
      <c r="L2450">
        <v>7</v>
      </c>
      <c r="M2450">
        <v>4.9000000000000004</v>
      </c>
      <c r="N2450">
        <v>4</v>
      </c>
    </row>
    <row r="2451" spans="1:14" x14ac:dyDescent="0.35">
      <c r="A2451">
        <v>2450</v>
      </c>
      <c r="B2451">
        <v>39</v>
      </c>
      <c r="C2451" t="s">
        <v>19</v>
      </c>
      <c r="D2451" t="s">
        <v>15</v>
      </c>
      <c r="E2451" t="s">
        <v>25</v>
      </c>
      <c r="F2451" t="s">
        <v>22</v>
      </c>
      <c r="G2451">
        <v>39</v>
      </c>
      <c r="H2451">
        <v>3.2</v>
      </c>
      <c r="I2451">
        <v>4.4000000000000004</v>
      </c>
      <c r="J2451">
        <v>1</v>
      </c>
      <c r="K2451" t="s">
        <v>28</v>
      </c>
      <c r="L2451">
        <v>3.8</v>
      </c>
      <c r="M2451">
        <v>5.2</v>
      </c>
      <c r="N2451">
        <v>5.3</v>
      </c>
    </row>
    <row r="2452" spans="1:14" x14ac:dyDescent="0.35">
      <c r="A2452">
        <v>2451</v>
      </c>
      <c r="B2452">
        <v>20</v>
      </c>
      <c r="C2452" t="s">
        <v>14</v>
      </c>
      <c r="D2452" t="s">
        <v>26</v>
      </c>
      <c r="E2452" t="s">
        <v>27</v>
      </c>
      <c r="F2452" t="s">
        <v>22</v>
      </c>
      <c r="G2452">
        <v>37</v>
      </c>
      <c r="H2452">
        <v>5.3</v>
      </c>
      <c r="I2452">
        <v>7.7</v>
      </c>
      <c r="J2452">
        <v>0</v>
      </c>
      <c r="K2452" t="s">
        <v>23</v>
      </c>
      <c r="L2452">
        <v>7.2</v>
      </c>
      <c r="M2452">
        <v>3</v>
      </c>
      <c r="N2452">
        <v>5.3</v>
      </c>
    </row>
    <row r="2453" spans="1:14" x14ac:dyDescent="0.35">
      <c r="A2453">
        <v>2452</v>
      </c>
      <c r="B2453">
        <v>32</v>
      </c>
      <c r="C2453" t="s">
        <v>19</v>
      </c>
      <c r="D2453" t="s">
        <v>34</v>
      </c>
      <c r="E2453" t="s">
        <v>25</v>
      </c>
      <c r="F2453" t="s">
        <v>39</v>
      </c>
      <c r="G2453">
        <v>38</v>
      </c>
      <c r="H2453">
        <v>8.1</v>
      </c>
      <c r="I2453">
        <v>8.5</v>
      </c>
      <c r="J2453">
        <v>0</v>
      </c>
      <c r="K2453" t="s">
        <v>23</v>
      </c>
      <c r="L2453">
        <v>6.2</v>
      </c>
      <c r="M2453">
        <v>4.3</v>
      </c>
      <c r="N2453">
        <v>6.2</v>
      </c>
    </row>
    <row r="2454" spans="1:14" x14ac:dyDescent="0.35">
      <c r="A2454">
        <v>2453</v>
      </c>
      <c r="B2454">
        <v>20</v>
      </c>
      <c r="C2454" t="s">
        <v>14</v>
      </c>
      <c r="D2454" t="s">
        <v>36</v>
      </c>
      <c r="E2454" t="s">
        <v>16</v>
      </c>
      <c r="F2454" t="s">
        <v>17</v>
      </c>
      <c r="G2454">
        <v>44</v>
      </c>
      <c r="H2454">
        <v>5.5</v>
      </c>
      <c r="I2454">
        <v>7.3</v>
      </c>
      <c r="J2454">
        <v>0</v>
      </c>
      <c r="K2454" t="s">
        <v>23</v>
      </c>
      <c r="L2454">
        <v>8.1</v>
      </c>
      <c r="M2454">
        <v>5.0999999999999996</v>
      </c>
      <c r="N2454">
        <v>4.5999999999999996</v>
      </c>
    </row>
    <row r="2455" spans="1:14" x14ac:dyDescent="0.35">
      <c r="A2455">
        <v>2454</v>
      </c>
      <c r="B2455">
        <v>24</v>
      </c>
      <c r="C2455" t="s">
        <v>14</v>
      </c>
      <c r="D2455" t="s">
        <v>33</v>
      </c>
      <c r="E2455" t="s">
        <v>16</v>
      </c>
      <c r="F2455" t="s">
        <v>39</v>
      </c>
      <c r="G2455">
        <v>39</v>
      </c>
      <c r="H2455">
        <v>5.2</v>
      </c>
      <c r="I2455">
        <v>7.4</v>
      </c>
      <c r="J2455">
        <v>0</v>
      </c>
      <c r="K2455" t="s">
        <v>23</v>
      </c>
      <c r="L2455">
        <v>3.5</v>
      </c>
      <c r="M2455">
        <v>1.7</v>
      </c>
      <c r="N2455">
        <v>6.9</v>
      </c>
    </row>
    <row r="2456" spans="1:14" x14ac:dyDescent="0.35">
      <c r="A2456">
        <v>2455</v>
      </c>
      <c r="B2456">
        <v>35</v>
      </c>
      <c r="C2456" t="s">
        <v>14</v>
      </c>
      <c r="D2456" t="s">
        <v>37</v>
      </c>
      <c r="E2456" t="s">
        <v>38</v>
      </c>
      <c r="F2456" t="s">
        <v>39</v>
      </c>
      <c r="G2456">
        <v>50</v>
      </c>
      <c r="H2456">
        <v>7.2</v>
      </c>
      <c r="I2456">
        <v>8.6</v>
      </c>
      <c r="J2456">
        <v>1</v>
      </c>
      <c r="K2456" t="s">
        <v>28</v>
      </c>
      <c r="L2456">
        <v>8.6999999999999993</v>
      </c>
      <c r="M2456">
        <v>3.7</v>
      </c>
      <c r="N2456">
        <v>5</v>
      </c>
    </row>
    <row r="2457" spans="1:14" x14ac:dyDescent="0.35">
      <c r="A2457">
        <v>2456</v>
      </c>
      <c r="B2457">
        <v>34</v>
      </c>
      <c r="C2457" t="s">
        <v>19</v>
      </c>
      <c r="D2457" t="s">
        <v>30</v>
      </c>
      <c r="E2457" t="s">
        <v>38</v>
      </c>
      <c r="F2457" t="s">
        <v>22</v>
      </c>
      <c r="G2457">
        <v>56</v>
      </c>
      <c r="H2457">
        <v>4.9000000000000004</v>
      </c>
      <c r="I2457">
        <v>5.3</v>
      </c>
      <c r="J2457">
        <v>1</v>
      </c>
      <c r="K2457" t="s">
        <v>28</v>
      </c>
      <c r="L2457">
        <v>10</v>
      </c>
      <c r="M2457">
        <v>3.2</v>
      </c>
      <c r="N2457">
        <v>2.6</v>
      </c>
    </row>
    <row r="2458" spans="1:14" x14ac:dyDescent="0.35">
      <c r="A2458">
        <v>2457</v>
      </c>
      <c r="B2458">
        <v>47</v>
      </c>
      <c r="C2458" t="s">
        <v>14</v>
      </c>
      <c r="D2458" t="s">
        <v>20</v>
      </c>
      <c r="E2458" t="s">
        <v>31</v>
      </c>
      <c r="F2458" t="s">
        <v>22</v>
      </c>
      <c r="G2458">
        <v>40</v>
      </c>
      <c r="H2458">
        <v>9</v>
      </c>
      <c r="I2458">
        <v>7.1</v>
      </c>
      <c r="J2458">
        <v>0</v>
      </c>
      <c r="K2458" t="s">
        <v>23</v>
      </c>
      <c r="L2458">
        <v>6</v>
      </c>
      <c r="M2458">
        <v>4.7</v>
      </c>
      <c r="N2458">
        <v>5.5</v>
      </c>
    </row>
    <row r="2459" spans="1:14" x14ac:dyDescent="0.35">
      <c r="A2459">
        <v>2458</v>
      </c>
      <c r="B2459">
        <v>50</v>
      </c>
      <c r="C2459" t="s">
        <v>19</v>
      </c>
      <c r="D2459" t="s">
        <v>26</v>
      </c>
      <c r="E2459" t="s">
        <v>27</v>
      </c>
      <c r="F2459" t="s">
        <v>22</v>
      </c>
      <c r="G2459">
        <v>46</v>
      </c>
      <c r="H2459">
        <v>5.8</v>
      </c>
      <c r="I2459">
        <v>7.6</v>
      </c>
      <c r="J2459">
        <v>1</v>
      </c>
      <c r="K2459" t="s">
        <v>18</v>
      </c>
      <c r="L2459">
        <v>7.9</v>
      </c>
      <c r="M2459">
        <v>4.2</v>
      </c>
      <c r="N2459">
        <v>4.8</v>
      </c>
    </row>
    <row r="2460" spans="1:14" x14ac:dyDescent="0.35">
      <c r="A2460">
        <v>2459</v>
      </c>
      <c r="B2460">
        <v>42</v>
      </c>
      <c r="C2460" t="s">
        <v>14</v>
      </c>
      <c r="D2460" t="s">
        <v>24</v>
      </c>
      <c r="E2460" t="s">
        <v>38</v>
      </c>
      <c r="F2460" t="s">
        <v>22</v>
      </c>
      <c r="G2460">
        <v>48</v>
      </c>
      <c r="H2460">
        <v>7.6</v>
      </c>
      <c r="I2460">
        <v>8.3000000000000007</v>
      </c>
      <c r="J2460">
        <v>0</v>
      </c>
      <c r="K2460" t="s">
        <v>23</v>
      </c>
      <c r="L2460">
        <v>6.5</v>
      </c>
      <c r="M2460">
        <v>3.3</v>
      </c>
      <c r="N2460">
        <v>5.9</v>
      </c>
    </row>
    <row r="2461" spans="1:14" x14ac:dyDescent="0.35">
      <c r="A2461">
        <v>2460</v>
      </c>
      <c r="B2461">
        <v>64</v>
      </c>
      <c r="C2461" t="s">
        <v>19</v>
      </c>
      <c r="D2461" t="s">
        <v>20</v>
      </c>
      <c r="E2461" t="s">
        <v>31</v>
      </c>
      <c r="F2461" t="s">
        <v>17</v>
      </c>
      <c r="G2461">
        <v>48</v>
      </c>
      <c r="H2461">
        <v>5.9</v>
      </c>
      <c r="I2461">
        <v>7.5</v>
      </c>
      <c r="J2461">
        <v>1</v>
      </c>
      <c r="K2461" t="s">
        <v>18</v>
      </c>
      <c r="L2461">
        <v>6.1</v>
      </c>
      <c r="M2461">
        <v>6.5</v>
      </c>
      <c r="N2461">
        <v>5.7</v>
      </c>
    </row>
    <row r="2462" spans="1:14" x14ac:dyDescent="0.35">
      <c r="A2462">
        <v>2461</v>
      </c>
      <c r="B2462">
        <v>62</v>
      </c>
      <c r="C2462" t="s">
        <v>19</v>
      </c>
      <c r="D2462" t="s">
        <v>15</v>
      </c>
      <c r="E2462" t="s">
        <v>21</v>
      </c>
      <c r="F2462" t="s">
        <v>22</v>
      </c>
      <c r="G2462">
        <v>45</v>
      </c>
      <c r="H2462">
        <v>6.2</v>
      </c>
      <c r="I2462">
        <v>8.4</v>
      </c>
      <c r="J2462">
        <v>0</v>
      </c>
      <c r="K2462" t="s">
        <v>23</v>
      </c>
      <c r="L2462">
        <v>7.8</v>
      </c>
      <c r="M2462">
        <v>2.5</v>
      </c>
      <c r="N2462">
        <v>5.3</v>
      </c>
    </row>
    <row r="2463" spans="1:14" x14ac:dyDescent="0.35">
      <c r="A2463">
        <v>2462</v>
      </c>
      <c r="B2463">
        <v>36</v>
      </c>
      <c r="C2463" t="s">
        <v>14</v>
      </c>
      <c r="D2463" t="s">
        <v>24</v>
      </c>
      <c r="E2463" t="s">
        <v>38</v>
      </c>
      <c r="F2463" t="s">
        <v>22</v>
      </c>
      <c r="G2463">
        <v>50</v>
      </c>
      <c r="H2463">
        <v>7.9</v>
      </c>
      <c r="I2463">
        <v>7.7</v>
      </c>
      <c r="J2463">
        <v>0</v>
      </c>
      <c r="K2463" t="s">
        <v>23</v>
      </c>
      <c r="L2463">
        <v>7.7</v>
      </c>
      <c r="M2463">
        <v>6.1</v>
      </c>
      <c r="N2463">
        <v>5</v>
      </c>
    </row>
    <row r="2464" spans="1:14" x14ac:dyDescent="0.35">
      <c r="A2464">
        <v>2463</v>
      </c>
      <c r="B2464">
        <v>53</v>
      </c>
      <c r="C2464" t="s">
        <v>19</v>
      </c>
      <c r="D2464" t="s">
        <v>24</v>
      </c>
      <c r="E2464" t="s">
        <v>31</v>
      </c>
      <c r="F2464" t="s">
        <v>17</v>
      </c>
      <c r="G2464">
        <v>48</v>
      </c>
      <c r="H2464">
        <v>6.5</v>
      </c>
      <c r="I2464">
        <v>8.5</v>
      </c>
      <c r="J2464">
        <v>0</v>
      </c>
      <c r="K2464" t="s">
        <v>23</v>
      </c>
      <c r="L2464">
        <v>7.4</v>
      </c>
      <c r="M2464">
        <v>1.9</v>
      </c>
      <c r="N2464">
        <v>5.5</v>
      </c>
    </row>
    <row r="2465" spans="1:14" x14ac:dyDescent="0.35">
      <c r="A2465">
        <v>2464</v>
      </c>
      <c r="B2465">
        <v>32</v>
      </c>
      <c r="C2465" t="s">
        <v>19</v>
      </c>
      <c r="D2465" t="s">
        <v>24</v>
      </c>
      <c r="E2465" t="s">
        <v>25</v>
      </c>
      <c r="F2465" t="s">
        <v>17</v>
      </c>
      <c r="G2465">
        <v>35</v>
      </c>
      <c r="H2465">
        <v>8.4</v>
      </c>
      <c r="I2465">
        <v>8.3000000000000007</v>
      </c>
      <c r="J2465">
        <v>0</v>
      </c>
      <c r="K2465" t="s">
        <v>23</v>
      </c>
      <c r="L2465">
        <v>5.0999999999999996</v>
      </c>
      <c r="M2465">
        <v>3.1</v>
      </c>
      <c r="N2465">
        <v>6.6</v>
      </c>
    </row>
    <row r="2466" spans="1:14" x14ac:dyDescent="0.35">
      <c r="A2466">
        <v>2465</v>
      </c>
      <c r="B2466">
        <v>33</v>
      </c>
      <c r="C2466" t="s">
        <v>19</v>
      </c>
      <c r="D2466" t="s">
        <v>32</v>
      </c>
      <c r="E2466" t="s">
        <v>25</v>
      </c>
      <c r="F2466" t="s">
        <v>17</v>
      </c>
      <c r="G2466">
        <v>51</v>
      </c>
      <c r="H2466">
        <v>5</v>
      </c>
      <c r="I2466">
        <v>5.9</v>
      </c>
      <c r="J2466">
        <v>1</v>
      </c>
      <c r="K2466" t="s">
        <v>18</v>
      </c>
      <c r="L2466">
        <v>10</v>
      </c>
      <c r="M2466">
        <v>3.3</v>
      </c>
      <c r="N2466">
        <v>3</v>
      </c>
    </row>
    <row r="2467" spans="1:14" x14ac:dyDescent="0.35">
      <c r="A2467">
        <v>2466</v>
      </c>
      <c r="B2467">
        <v>30</v>
      </c>
      <c r="C2467" t="s">
        <v>19</v>
      </c>
      <c r="D2467" t="s">
        <v>20</v>
      </c>
      <c r="E2467" t="s">
        <v>31</v>
      </c>
      <c r="F2467" t="s">
        <v>22</v>
      </c>
      <c r="G2467">
        <v>52</v>
      </c>
      <c r="H2467">
        <v>4.3</v>
      </c>
      <c r="I2467">
        <v>4.7</v>
      </c>
      <c r="J2467">
        <v>1</v>
      </c>
      <c r="K2467" t="s">
        <v>35</v>
      </c>
      <c r="L2467">
        <v>10</v>
      </c>
      <c r="M2467">
        <v>4.3</v>
      </c>
      <c r="N2467">
        <v>2.2999999999999998</v>
      </c>
    </row>
    <row r="2468" spans="1:14" x14ac:dyDescent="0.35">
      <c r="A2468">
        <v>2467</v>
      </c>
      <c r="B2468">
        <v>47</v>
      </c>
      <c r="C2468" t="s">
        <v>19</v>
      </c>
      <c r="D2468" t="s">
        <v>15</v>
      </c>
      <c r="E2468" t="s">
        <v>16</v>
      </c>
      <c r="F2468" t="s">
        <v>17</v>
      </c>
      <c r="G2468">
        <v>38</v>
      </c>
      <c r="H2468">
        <v>3.6</v>
      </c>
      <c r="I2468">
        <v>5.0999999999999996</v>
      </c>
      <c r="J2468">
        <v>1</v>
      </c>
      <c r="K2468" t="s">
        <v>28</v>
      </c>
      <c r="L2468">
        <v>5.9</v>
      </c>
      <c r="M2468">
        <v>3.3</v>
      </c>
      <c r="N2468">
        <v>4.5999999999999996</v>
      </c>
    </row>
    <row r="2469" spans="1:14" x14ac:dyDescent="0.35">
      <c r="A2469">
        <v>2468</v>
      </c>
      <c r="B2469">
        <v>61</v>
      </c>
      <c r="C2469" t="s">
        <v>19</v>
      </c>
      <c r="D2469" t="s">
        <v>37</v>
      </c>
      <c r="E2469" t="s">
        <v>21</v>
      </c>
      <c r="F2469" t="s">
        <v>22</v>
      </c>
      <c r="G2469">
        <v>45</v>
      </c>
      <c r="H2469">
        <v>8.1</v>
      </c>
      <c r="I2469">
        <v>7.9</v>
      </c>
      <c r="J2469">
        <v>0</v>
      </c>
      <c r="K2469" t="s">
        <v>23</v>
      </c>
      <c r="L2469">
        <v>8.8000000000000007</v>
      </c>
      <c r="M2469">
        <v>4.0999999999999996</v>
      </c>
      <c r="N2469">
        <v>4.5</v>
      </c>
    </row>
    <row r="2470" spans="1:14" x14ac:dyDescent="0.35">
      <c r="A2470">
        <v>2469</v>
      </c>
      <c r="B2470">
        <v>51</v>
      </c>
      <c r="C2470" t="s">
        <v>14</v>
      </c>
      <c r="D2470" t="s">
        <v>36</v>
      </c>
      <c r="E2470" t="s">
        <v>31</v>
      </c>
      <c r="F2470" t="s">
        <v>22</v>
      </c>
      <c r="G2470">
        <v>50</v>
      </c>
      <c r="H2470">
        <v>7.6</v>
      </c>
      <c r="I2470">
        <v>8.1999999999999993</v>
      </c>
      <c r="J2470">
        <v>0</v>
      </c>
      <c r="K2470" t="s">
        <v>23</v>
      </c>
      <c r="L2470">
        <v>10</v>
      </c>
      <c r="M2470">
        <v>5.6</v>
      </c>
      <c r="N2470">
        <v>4.0999999999999996</v>
      </c>
    </row>
    <row r="2471" spans="1:14" x14ac:dyDescent="0.35">
      <c r="A2471">
        <v>2470</v>
      </c>
      <c r="B2471">
        <v>54</v>
      </c>
      <c r="C2471" t="s">
        <v>19</v>
      </c>
      <c r="D2471" t="s">
        <v>15</v>
      </c>
      <c r="E2471" t="s">
        <v>38</v>
      </c>
      <c r="F2471" t="s">
        <v>17</v>
      </c>
      <c r="G2471">
        <v>43</v>
      </c>
      <c r="H2471">
        <v>5.8</v>
      </c>
      <c r="I2471">
        <v>7.9</v>
      </c>
      <c r="J2471">
        <v>0</v>
      </c>
      <c r="K2471" t="s">
        <v>23</v>
      </c>
      <c r="L2471">
        <v>6.8</v>
      </c>
      <c r="M2471">
        <v>5.3</v>
      </c>
      <c r="N2471">
        <v>5.5</v>
      </c>
    </row>
    <row r="2472" spans="1:14" x14ac:dyDescent="0.35">
      <c r="A2472">
        <v>2471</v>
      </c>
      <c r="B2472">
        <v>50</v>
      </c>
      <c r="C2472" t="s">
        <v>14</v>
      </c>
      <c r="D2472" t="s">
        <v>37</v>
      </c>
      <c r="E2472" t="s">
        <v>16</v>
      </c>
      <c r="F2472" t="s">
        <v>39</v>
      </c>
      <c r="G2472">
        <v>53</v>
      </c>
      <c r="H2472">
        <v>6.6</v>
      </c>
      <c r="I2472">
        <v>8.1999999999999993</v>
      </c>
      <c r="J2472">
        <v>0</v>
      </c>
      <c r="K2472" t="s">
        <v>23</v>
      </c>
      <c r="L2472">
        <v>10</v>
      </c>
      <c r="M2472">
        <v>5.2</v>
      </c>
      <c r="N2472">
        <v>4.0999999999999996</v>
      </c>
    </row>
    <row r="2473" spans="1:14" x14ac:dyDescent="0.35">
      <c r="A2473">
        <v>2472</v>
      </c>
      <c r="B2473">
        <v>36</v>
      </c>
      <c r="C2473" t="s">
        <v>14</v>
      </c>
      <c r="D2473" t="s">
        <v>37</v>
      </c>
      <c r="E2473" t="s">
        <v>31</v>
      </c>
      <c r="F2473" t="s">
        <v>22</v>
      </c>
      <c r="G2473">
        <v>63</v>
      </c>
      <c r="H2473">
        <v>7.8</v>
      </c>
      <c r="I2473">
        <v>6.5</v>
      </c>
      <c r="J2473">
        <v>0</v>
      </c>
      <c r="K2473" t="s">
        <v>23</v>
      </c>
      <c r="L2473">
        <v>10</v>
      </c>
      <c r="M2473">
        <v>5.7</v>
      </c>
      <c r="N2473">
        <v>3.2</v>
      </c>
    </row>
    <row r="2474" spans="1:14" x14ac:dyDescent="0.35">
      <c r="A2474">
        <v>2473</v>
      </c>
      <c r="B2474">
        <v>28</v>
      </c>
      <c r="C2474" t="s">
        <v>19</v>
      </c>
      <c r="D2474" t="s">
        <v>24</v>
      </c>
      <c r="E2474" t="s">
        <v>27</v>
      </c>
      <c r="F2474" t="s">
        <v>22</v>
      </c>
      <c r="G2474">
        <v>38</v>
      </c>
      <c r="H2474">
        <v>5.9</v>
      </c>
      <c r="I2474">
        <v>8.6</v>
      </c>
      <c r="J2474">
        <v>0</v>
      </c>
      <c r="K2474" t="s">
        <v>23</v>
      </c>
      <c r="L2474">
        <v>3.5</v>
      </c>
      <c r="M2474">
        <v>5</v>
      </c>
      <c r="N2474">
        <v>7.6</v>
      </c>
    </row>
    <row r="2475" spans="1:14" x14ac:dyDescent="0.35">
      <c r="A2475">
        <v>2474</v>
      </c>
      <c r="B2475">
        <v>29</v>
      </c>
      <c r="C2475" t="s">
        <v>14</v>
      </c>
      <c r="D2475" t="s">
        <v>33</v>
      </c>
      <c r="E2475" t="s">
        <v>38</v>
      </c>
      <c r="F2475" t="s">
        <v>22</v>
      </c>
      <c r="G2475">
        <v>33</v>
      </c>
      <c r="H2475">
        <v>3.6</v>
      </c>
      <c r="I2475">
        <v>5.5</v>
      </c>
      <c r="J2475">
        <v>1</v>
      </c>
      <c r="K2475" t="s">
        <v>18</v>
      </c>
      <c r="L2475">
        <v>6.6</v>
      </c>
      <c r="M2475">
        <v>3.4</v>
      </c>
      <c r="N2475">
        <v>4.5</v>
      </c>
    </row>
    <row r="2476" spans="1:14" x14ac:dyDescent="0.35">
      <c r="A2476">
        <v>2475</v>
      </c>
      <c r="B2476">
        <v>27</v>
      </c>
      <c r="C2476" t="s">
        <v>14</v>
      </c>
      <c r="D2476" t="s">
        <v>20</v>
      </c>
      <c r="E2476" t="s">
        <v>38</v>
      </c>
      <c r="F2476" t="s">
        <v>22</v>
      </c>
      <c r="G2476">
        <v>47</v>
      </c>
      <c r="H2476">
        <v>3.6</v>
      </c>
      <c r="I2476">
        <v>4.2</v>
      </c>
      <c r="J2476">
        <v>1</v>
      </c>
      <c r="K2476" t="s">
        <v>29</v>
      </c>
      <c r="L2476">
        <v>6.9</v>
      </c>
      <c r="M2476">
        <v>5.4</v>
      </c>
      <c r="N2476">
        <v>3.6</v>
      </c>
    </row>
    <row r="2477" spans="1:14" x14ac:dyDescent="0.35">
      <c r="A2477">
        <v>2476</v>
      </c>
      <c r="B2477">
        <v>40</v>
      </c>
      <c r="C2477" t="s">
        <v>19</v>
      </c>
      <c r="D2477" t="s">
        <v>37</v>
      </c>
      <c r="E2477" t="s">
        <v>25</v>
      </c>
      <c r="F2477" t="s">
        <v>39</v>
      </c>
      <c r="G2477">
        <v>50</v>
      </c>
      <c r="H2477">
        <v>4.5999999999999996</v>
      </c>
      <c r="I2477">
        <v>5.3</v>
      </c>
      <c r="J2477">
        <v>1</v>
      </c>
      <c r="K2477" t="s">
        <v>35</v>
      </c>
      <c r="L2477">
        <v>4.7</v>
      </c>
      <c r="M2477">
        <v>6.6</v>
      </c>
      <c r="N2477">
        <v>5.3</v>
      </c>
    </row>
    <row r="2478" spans="1:14" x14ac:dyDescent="0.35">
      <c r="A2478">
        <v>2477</v>
      </c>
      <c r="B2478">
        <v>32</v>
      </c>
      <c r="C2478" t="s">
        <v>19</v>
      </c>
      <c r="D2478" t="s">
        <v>20</v>
      </c>
      <c r="E2478" t="s">
        <v>27</v>
      </c>
      <c r="F2478" t="s">
        <v>22</v>
      </c>
      <c r="G2478">
        <v>43</v>
      </c>
      <c r="H2478">
        <v>6.4</v>
      </c>
      <c r="I2478">
        <v>8.6999999999999993</v>
      </c>
      <c r="J2478">
        <v>0</v>
      </c>
      <c r="K2478" t="s">
        <v>23</v>
      </c>
      <c r="L2478">
        <v>6.5</v>
      </c>
      <c r="M2478">
        <v>6.3</v>
      </c>
      <c r="N2478">
        <v>6.1</v>
      </c>
    </row>
    <row r="2479" spans="1:14" x14ac:dyDescent="0.35">
      <c r="A2479">
        <v>2478</v>
      </c>
      <c r="B2479">
        <v>24</v>
      </c>
      <c r="C2479" t="s">
        <v>19</v>
      </c>
      <c r="D2479" t="s">
        <v>34</v>
      </c>
      <c r="E2479" t="s">
        <v>27</v>
      </c>
      <c r="F2479" t="s">
        <v>17</v>
      </c>
      <c r="G2479">
        <v>56</v>
      </c>
      <c r="H2479">
        <v>4.8</v>
      </c>
      <c r="I2479">
        <v>5.0999999999999996</v>
      </c>
      <c r="J2479">
        <v>1</v>
      </c>
      <c r="K2479" t="s">
        <v>18</v>
      </c>
      <c r="L2479">
        <v>10</v>
      </c>
      <c r="M2479">
        <v>7.3</v>
      </c>
      <c r="N2479">
        <v>2.5</v>
      </c>
    </row>
    <row r="2480" spans="1:14" x14ac:dyDescent="0.35">
      <c r="A2480">
        <v>2479</v>
      </c>
      <c r="B2480">
        <v>25</v>
      </c>
      <c r="C2480" t="s">
        <v>19</v>
      </c>
      <c r="D2480" t="s">
        <v>32</v>
      </c>
      <c r="E2480" t="s">
        <v>38</v>
      </c>
      <c r="F2480" t="s">
        <v>17</v>
      </c>
      <c r="G2480">
        <v>34</v>
      </c>
      <c r="H2480">
        <v>7.8</v>
      </c>
      <c r="I2480">
        <v>9.5</v>
      </c>
      <c r="J2480">
        <v>0</v>
      </c>
      <c r="K2480" t="s">
        <v>23</v>
      </c>
      <c r="L2480">
        <v>4.3</v>
      </c>
      <c r="M2480">
        <v>4.3</v>
      </c>
      <c r="N2480">
        <v>7.6</v>
      </c>
    </row>
    <row r="2481" spans="1:14" x14ac:dyDescent="0.35">
      <c r="A2481">
        <v>2480</v>
      </c>
      <c r="B2481">
        <v>49</v>
      </c>
      <c r="C2481" t="s">
        <v>19</v>
      </c>
      <c r="D2481" t="s">
        <v>36</v>
      </c>
      <c r="E2481" t="s">
        <v>21</v>
      </c>
      <c r="F2481" t="s">
        <v>22</v>
      </c>
      <c r="G2481">
        <v>50</v>
      </c>
      <c r="H2481">
        <v>4.3</v>
      </c>
      <c r="I2481">
        <v>4.9000000000000004</v>
      </c>
      <c r="J2481">
        <v>1</v>
      </c>
      <c r="K2481" t="s">
        <v>35</v>
      </c>
      <c r="L2481">
        <v>6.1</v>
      </c>
      <c r="M2481">
        <v>5.4</v>
      </c>
      <c r="N2481">
        <v>4.4000000000000004</v>
      </c>
    </row>
    <row r="2482" spans="1:14" x14ac:dyDescent="0.35">
      <c r="A2482">
        <v>2481</v>
      </c>
      <c r="B2482">
        <v>50</v>
      </c>
      <c r="C2482" t="s">
        <v>14</v>
      </c>
      <c r="D2482" t="s">
        <v>34</v>
      </c>
      <c r="E2482" t="s">
        <v>16</v>
      </c>
      <c r="F2482" t="s">
        <v>22</v>
      </c>
      <c r="G2482">
        <v>40</v>
      </c>
      <c r="H2482">
        <v>5.2</v>
      </c>
      <c r="I2482">
        <v>7.2</v>
      </c>
      <c r="J2482">
        <v>1</v>
      </c>
      <c r="K2482" t="s">
        <v>35</v>
      </c>
      <c r="L2482">
        <v>5.8</v>
      </c>
      <c r="M2482">
        <v>3.4</v>
      </c>
      <c r="N2482">
        <v>5.7</v>
      </c>
    </row>
    <row r="2483" spans="1:14" x14ac:dyDescent="0.35">
      <c r="A2483">
        <v>2482</v>
      </c>
      <c r="B2483">
        <v>36</v>
      </c>
      <c r="C2483" t="s">
        <v>14</v>
      </c>
      <c r="D2483" t="s">
        <v>37</v>
      </c>
      <c r="E2483" t="s">
        <v>25</v>
      </c>
      <c r="F2483" t="s">
        <v>22</v>
      </c>
      <c r="G2483">
        <v>58</v>
      </c>
      <c r="H2483">
        <v>3.5</v>
      </c>
      <c r="I2483">
        <v>2.9</v>
      </c>
      <c r="J2483">
        <v>1</v>
      </c>
      <c r="K2483" t="s">
        <v>28</v>
      </c>
      <c r="L2483">
        <v>10</v>
      </c>
      <c r="M2483">
        <v>5.2</v>
      </c>
      <c r="N2483">
        <v>1.5</v>
      </c>
    </row>
    <row r="2484" spans="1:14" x14ac:dyDescent="0.35">
      <c r="A2484">
        <v>2483</v>
      </c>
      <c r="B2484">
        <v>30</v>
      </c>
      <c r="C2484" t="s">
        <v>19</v>
      </c>
      <c r="D2484" t="s">
        <v>15</v>
      </c>
      <c r="E2484" t="s">
        <v>27</v>
      </c>
      <c r="F2484" t="s">
        <v>22</v>
      </c>
      <c r="G2484">
        <v>60</v>
      </c>
      <c r="H2484">
        <v>5.5</v>
      </c>
      <c r="I2484">
        <v>5.8</v>
      </c>
      <c r="J2484">
        <v>1</v>
      </c>
      <c r="K2484" t="s">
        <v>18</v>
      </c>
      <c r="L2484">
        <v>10</v>
      </c>
      <c r="M2484">
        <v>5.0999999999999996</v>
      </c>
      <c r="N2484">
        <v>2.9</v>
      </c>
    </row>
    <row r="2485" spans="1:14" x14ac:dyDescent="0.35">
      <c r="A2485">
        <v>2484</v>
      </c>
      <c r="B2485">
        <v>39</v>
      </c>
      <c r="C2485" t="s">
        <v>14</v>
      </c>
      <c r="D2485" t="s">
        <v>20</v>
      </c>
      <c r="E2485" t="s">
        <v>25</v>
      </c>
      <c r="F2485" t="s">
        <v>22</v>
      </c>
      <c r="G2485">
        <v>38</v>
      </c>
      <c r="H2485">
        <v>6.2</v>
      </c>
      <c r="I2485">
        <v>9</v>
      </c>
      <c r="J2485">
        <v>1</v>
      </c>
      <c r="K2485" t="s">
        <v>18</v>
      </c>
      <c r="L2485">
        <v>4.7</v>
      </c>
      <c r="M2485">
        <v>2.8</v>
      </c>
      <c r="N2485">
        <v>7.2</v>
      </c>
    </row>
    <row r="2486" spans="1:14" x14ac:dyDescent="0.35">
      <c r="A2486">
        <v>2485</v>
      </c>
      <c r="B2486">
        <v>28</v>
      </c>
      <c r="C2486" t="s">
        <v>19</v>
      </c>
      <c r="D2486" t="s">
        <v>34</v>
      </c>
      <c r="E2486" t="s">
        <v>38</v>
      </c>
      <c r="F2486" t="s">
        <v>22</v>
      </c>
      <c r="G2486">
        <v>40</v>
      </c>
      <c r="H2486">
        <v>7.8</v>
      </c>
      <c r="I2486">
        <v>8.8000000000000007</v>
      </c>
      <c r="J2486">
        <v>0</v>
      </c>
      <c r="K2486" t="s">
        <v>23</v>
      </c>
      <c r="L2486">
        <v>5.2</v>
      </c>
      <c r="M2486">
        <v>3.9</v>
      </c>
      <c r="N2486">
        <v>6.8</v>
      </c>
    </row>
    <row r="2487" spans="1:14" x14ac:dyDescent="0.35">
      <c r="A2487">
        <v>2486</v>
      </c>
      <c r="B2487">
        <v>21</v>
      </c>
      <c r="C2487" t="s">
        <v>19</v>
      </c>
      <c r="D2487" t="s">
        <v>20</v>
      </c>
      <c r="E2487" t="s">
        <v>16</v>
      </c>
      <c r="F2487" t="s">
        <v>17</v>
      </c>
      <c r="G2487">
        <v>51</v>
      </c>
      <c r="H2487">
        <v>6.4</v>
      </c>
      <c r="I2487">
        <v>8</v>
      </c>
      <c r="J2487">
        <v>1</v>
      </c>
      <c r="K2487" t="s">
        <v>18</v>
      </c>
      <c r="L2487">
        <v>10</v>
      </c>
      <c r="M2487">
        <v>4.7</v>
      </c>
      <c r="N2487">
        <v>4</v>
      </c>
    </row>
    <row r="2488" spans="1:14" x14ac:dyDescent="0.35">
      <c r="A2488">
        <v>2487</v>
      </c>
      <c r="B2488">
        <v>56</v>
      </c>
      <c r="C2488" t="s">
        <v>14</v>
      </c>
      <c r="D2488" t="s">
        <v>32</v>
      </c>
      <c r="E2488" t="s">
        <v>31</v>
      </c>
      <c r="F2488" t="s">
        <v>22</v>
      </c>
      <c r="G2488">
        <v>41</v>
      </c>
      <c r="H2488">
        <v>7.3</v>
      </c>
      <c r="I2488">
        <v>9.4</v>
      </c>
      <c r="J2488">
        <v>0</v>
      </c>
      <c r="K2488" t="s">
        <v>23</v>
      </c>
      <c r="L2488">
        <v>5.6</v>
      </c>
      <c r="M2488">
        <v>4</v>
      </c>
      <c r="N2488">
        <v>6.9</v>
      </c>
    </row>
    <row r="2489" spans="1:14" x14ac:dyDescent="0.35">
      <c r="A2489">
        <v>2488</v>
      </c>
      <c r="B2489">
        <v>20</v>
      </c>
      <c r="C2489" t="s">
        <v>19</v>
      </c>
      <c r="D2489" t="s">
        <v>15</v>
      </c>
      <c r="E2489" t="s">
        <v>27</v>
      </c>
      <c r="F2489" t="s">
        <v>17</v>
      </c>
      <c r="G2489">
        <v>44</v>
      </c>
      <c r="H2489">
        <v>7.7</v>
      </c>
      <c r="I2489">
        <v>8.5</v>
      </c>
      <c r="J2489">
        <v>0</v>
      </c>
      <c r="K2489" t="s">
        <v>23</v>
      </c>
      <c r="L2489">
        <v>7.5</v>
      </c>
      <c r="M2489">
        <v>2.8</v>
      </c>
      <c r="N2489">
        <v>5.5</v>
      </c>
    </row>
    <row r="2490" spans="1:14" x14ac:dyDescent="0.35">
      <c r="A2490">
        <v>2489</v>
      </c>
      <c r="B2490">
        <v>23</v>
      </c>
      <c r="C2490" t="s">
        <v>19</v>
      </c>
      <c r="D2490" t="s">
        <v>34</v>
      </c>
      <c r="E2490" t="s">
        <v>16</v>
      </c>
      <c r="F2490" t="s">
        <v>22</v>
      </c>
      <c r="G2490">
        <v>45</v>
      </c>
      <c r="H2490">
        <v>6.8</v>
      </c>
      <c r="I2490">
        <v>9.1999999999999993</v>
      </c>
      <c r="J2490">
        <v>0</v>
      </c>
      <c r="K2490" t="s">
        <v>23</v>
      </c>
      <c r="L2490">
        <v>7.7</v>
      </c>
      <c r="M2490">
        <v>3.9</v>
      </c>
      <c r="N2490">
        <v>5.7</v>
      </c>
    </row>
    <row r="2491" spans="1:14" x14ac:dyDescent="0.35">
      <c r="A2491">
        <v>2490</v>
      </c>
      <c r="B2491">
        <v>55</v>
      </c>
      <c r="C2491" t="s">
        <v>14</v>
      </c>
      <c r="D2491" t="s">
        <v>20</v>
      </c>
      <c r="E2491" t="s">
        <v>25</v>
      </c>
      <c r="F2491" t="s">
        <v>17</v>
      </c>
      <c r="G2491">
        <v>30</v>
      </c>
      <c r="H2491">
        <v>4.9000000000000004</v>
      </c>
      <c r="I2491">
        <v>7.8</v>
      </c>
      <c r="J2491">
        <v>0</v>
      </c>
      <c r="K2491" t="s">
        <v>23</v>
      </c>
      <c r="L2491">
        <v>2.8</v>
      </c>
      <c r="M2491">
        <v>4.5</v>
      </c>
      <c r="N2491">
        <v>7.5</v>
      </c>
    </row>
    <row r="2492" spans="1:14" x14ac:dyDescent="0.35">
      <c r="A2492">
        <v>2491</v>
      </c>
      <c r="B2492">
        <v>44</v>
      </c>
      <c r="C2492" t="s">
        <v>40</v>
      </c>
      <c r="D2492" t="s">
        <v>15</v>
      </c>
      <c r="E2492" t="s">
        <v>38</v>
      </c>
      <c r="F2492" t="s">
        <v>39</v>
      </c>
      <c r="G2492">
        <v>44</v>
      </c>
      <c r="H2492">
        <v>6.8</v>
      </c>
      <c r="I2492">
        <v>9.3000000000000007</v>
      </c>
      <c r="J2492">
        <v>0</v>
      </c>
      <c r="K2492" t="s">
        <v>23</v>
      </c>
      <c r="L2492">
        <v>6.1</v>
      </c>
      <c r="M2492">
        <v>4.3</v>
      </c>
      <c r="N2492">
        <v>6.6</v>
      </c>
    </row>
    <row r="2493" spans="1:14" x14ac:dyDescent="0.35">
      <c r="A2493">
        <v>2492</v>
      </c>
      <c r="B2493">
        <v>22</v>
      </c>
      <c r="C2493" t="s">
        <v>19</v>
      </c>
      <c r="D2493" t="s">
        <v>24</v>
      </c>
      <c r="E2493" t="s">
        <v>16</v>
      </c>
      <c r="F2493" t="s">
        <v>22</v>
      </c>
      <c r="G2493">
        <v>39</v>
      </c>
      <c r="H2493">
        <v>8.4</v>
      </c>
      <c r="I2493">
        <v>8</v>
      </c>
      <c r="J2493">
        <v>0</v>
      </c>
      <c r="K2493" t="s">
        <v>23</v>
      </c>
      <c r="L2493">
        <v>6.1</v>
      </c>
      <c r="M2493">
        <v>5.6</v>
      </c>
      <c r="N2493">
        <v>5.9</v>
      </c>
    </row>
    <row r="2494" spans="1:14" x14ac:dyDescent="0.35">
      <c r="A2494">
        <v>2493</v>
      </c>
      <c r="B2494">
        <v>28</v>
      </c>
      <c r="C2494" t="s">
        <v>14</v>
      </c>
      <c r="D2494" t="s">
        <v>26</v>
      </c>
      <c r="E2494" t="s">
        <v>31</v>
      </c>
      <c r="F2494" t="s">
        <v>39</v>
      </c>
      <c r="G2494">
        <v>41</v>
      </c>
      <c r="H2494">
        <v>5.7</v>
      </c>
      <c r="I2494">
        <v>8</v>
      </c>
      <c r="J2494">
        <v>1</v>
      </c>
      <c r="K2494" t="s">
        <v>18</v>
      </c>
      <c r="L2494">
        <v>4</v>
      </c>
      <c r="M2494">
        <v>2.6</v>
      </c>
      <c r="N2494">
        <v>7</v>
      </c>
    </row>
    <row r="2495" spans="1:14" x14ac:dyDescent="0.35">
      <c r="A2495">
        <v>2494</v>
      </c>
      <c r="B2495">
        <v>41</v>
      </c>
      <c r="C2495" t="s">
        <v>19</v>
      </c>
      <c r="D2495" t="s">
        <v>24</v>
      </c>
      <c r="E2495" t="s">
        <v>16</v>
      </c>
      <c r="F2495" t="s">
        <v>17</v>
      </c>
      <c r="G2495">
        <v>56</v>
      </c>
      <c r="H2495">
        <v>7</v>
      </c>
      <c r="I2495">
        <v>8.4</v>
      </c>
      <c r="J2495">
        <v>1</v>
      </c>
      <c r="K2495" t="s">
        <v>18</v>
      </c>
      <c r="L2495">
        <v>10</v>
      </c>
      <c r="M2495">
        <v>5</v>
      </c>
      <c r="N2495">
        <v>4.2</v>
      </c>
    </row>
    <row r="2496" spans="1:14" x14ac:dyDescent="0.35">
      <c r="A2496">
        <v>2495</v>
      </c>
      <c r="B2496">
        <v>42</v>
      </c>
      <c r="C2496" t="s">
        <v>19</v>
      </c>
      <c r="D2496" t="s">
        <v>36</v>
      </c>
      <c r="E2496" t="s">
        <v>38</v>
      </c>
      <c r="F2496" t="s">
        <v>17</v>
      </c>
      <c r="G2496">
        <v>34</v>
      </c>
      <c r="H2496">
        <v>7</v>
      </c>
      <c r="I2496">
        <v>10</v>
      </c>
      <c r="J2496">
        <v>0</v>
      </c>
      <c r="K2496" t="s">
        <v>23</v>
      </c>
      <c r="L2496">
        <v>3.9</v>
      </c>
      <c r="M2496">
        <v>3.6</v>
      </c>
      <c r="N2496">
        <v>8.1</v>
      </c>
    </row>
    <row r="2497" spans="1:14" x14ac:dyDescent="0.35">
      <c r="A2497">
        <v>2496</v>
      </c>
      <c r="B2497">
        <v>31</v>
      </c>
      <c r="C2497" t="s">
        <v>19</v>
      </c>
      <c r="D2497" t="s">
        <v>37</v>
      </c>
      <c r="E2497" t="s">
        <v>25</v>
      </c>
      <c r="F2497" t="s">
        <v>17</v>
      </c>
      <c r="G2497">
        <v>51</v>
      </c>
      <c r="H2497">
        <v>5.6</v>
      </c>
      <c r="I2497">
        <v>6.9</v>
      </c>
      <c r="J2497">
        <v>0</v>
      </c>
      <c r="K2497" t="s">
        <v>23</v>
      </c>
      <c r="L2497">
        <v>8.4</v>
      </c>
      <c r="M2497">
        <v>4.5999999999999996</v>
      </c>
      <c r="N2497">
        <v>4.2</v>
      </c>
    </row>
    <row r="2498" spans="1:14" x14ac:dyDescent="0.35">
      <c r="A2498">
        <v>2497</v>
      </c>
      <c r="B2498">
        <v>29</v>
      </c>
      <c r="C2498" t="s">
        <v>19</v>
      </c>
      <c r="D2498" t="s">
        <v>33</v>
      </c>
      <c r="E2498" t="s">
        <v>27</v>
      </c>
      <c r="F2498" t="s">
        <v>22</v>
      </c>
      <c r="G2498">
        <v>42</v>
      </c>
      <c r="H2498">
        <v>7.6</v>
      </c>
      <c r="I2498">
        <v>8.9</v>
      </c>
      <c r="J2498">
        <v>0</v>
      </c>
      <c r="K2498" t="s">
        <v>23</v>
      </c>
      <c r="L2498">
        <v>7.9</v>
      </c>
      <c r="M2498">
        <v>2.9</v>
      </c>
      <c r="N2498">
        <v>5.5</v>
      </c>
    </row>
    <row r="2499" spans="1:14" x14ac:dyDescent="0.35">
      <c r="A2499">
        <v>2498</v>
      </c>
      <c r="B2499">
        <v>53</v>
      </c>
      <c r="C2499" t="s">
        <v>19</v>
      </c>
      <c r="D2499" t="s">
        <v>26</v>
      </c>
      <c r="E2499" t="s">
        <v>27</v>
      </c>
      <c r="F2499" t="s">
        <v>22</v>
      </c>
      <c r="G2499">
        <v>42</v>
      </c>
      <c r="H2499">
        <v>5.6</v>
      </c>
      <c r="I2499">
        <v>7.7</v>
      </c>
      <c r="J2499">
        <v>1</v>
      </c>
      <c r="K2499" t="s">
        <v>41</v>
      </c>
      <c r="L2499">
        <v>6.5</v>
      </c>
      <c r="M2499">
        <v>4.8</v>
      </c>
      <c r="N2499">
        <v>5.6</v>
      </c>
    </row>
    <row r="2500" spans="1:14" x14ac:dyDescent="0.35">
      <c r="A2500">
        <v>2499</v>
      </c>
      <c r="B2500">
        <v>62</v>
      </c>
      <c r="C2500" t="s">
        <v>14</v>
      </c>
      <c r="D2500" t="s">
        <v>37</v>
      </c>
      <c r="E2500" t="s">
        <v>21</v>
      </c>
      <c r="F2500" t="s">
        <v>22</v>
      </c>
      <c r="G2500">
        <v>51</v>
      </c>
      <c r="H2500">
        <v>6.9</v>
      </c>
      <c r="I2500">
        <v>8.6999999999999993</v>
      </c>
      <c r="J2500">
        <v>1</v>
      </c>
      <c r="K2500" t="s">
        <v>18</v>
      </c>
      <c r="L2500">
        <v>8.4</v>
      </c>
      <c r="M2500">
        <v>3.6</v>
      </c>
      <c r="N2500">
        <v>5.2</v>
      </c>
    </row>
    <row r="2501" spans="1:14" x14ac:dyDescent="0.35">
      <c r="A2501">
        <v>2500</v>
      </c>
      <c r="B2501">
        <v>29</v>
      </c>
      <c r="C2501" t="s">
        <v>19</v>
      </c>
      <c r="D2501" t="s">
        <v>34</v>
      </c>
      <c r="E2501" t="s">
        <v>25</v>
      </c>
      <c r="F2501" t="s">
        <v>22</v>
      </c>
      <c r="G2501">
        <v>47</v>
      </c>
      <c r="H2501">
        <v>5.8</v>
      </c>
      <c r="I2501">
        <v>7.6</v>
      </c>
      <c r="J2501">
        <v>1</v>
      </c>
      <c r="K2501" t="s">
        <v>28</v>
      </c>
      <c r="L2501">
        <v>6</v>
      </c>
      <c r="M2501">
        <v>4</v>
      </c>
      <c r="N2501">
        <v>5.8</v>
      </c>
    </row>
    <row r="2502" spans="1:14" x14ac:dyDescent="0.35">
      <c r="A2502">
        <v>2501</v>
      </c>
      <c r="B2502">
        <v>49</v>
      </c>
      <c r="C2502" t="s">
        <v>19</v>
      </c>
      <c r="D2502" t="s">
        <v>36</v>
      </c>
      <c r="E2502" t="s">
        <v>21</v>
      </c>
      <c r="F2502" t="s">
        <v>39</v>
      </c>
      <c r="G2502">
        <v>49</v>
      </c>
      <c r="H2502">
        <v>6.3</v>
      </c>
      <c r="I2502">
        <v>8</v>
      </c>
      <c r="J2502">
        <v>0</v>
      </c>
      <c r="K2502" t="s">
        <v>23</v>
      </c>
      <c r="L2502">
        <v>8.6999999999999993</v>
      </c>
      <c r="M2502">
        <v>2.2999999999999998</v>
      </c>
      <c r="N2502">
        <v>4.7</v>
      </c>
    </row>
    <row r="2503" spans="1:14" x14ac:dyDescent="0.35">
      <c r="A2503">
        <v>2502</v>
      </c>
      <c r="B2503">
        <v>41</v>
      </c>
      <c r="C2503" t="s">
        <v>14</v>
      </c>
      <c r="D2503" t="s">
        <v>32</v>
      </c>
      <c r="E2503" t="s">
        <v>21</v>
      </c>
      <c r="F2503" t="s">
        <v>17</v>
      </c>
      <c r="G2503">
        <v>52</v>
      </c>
      <c r="H2503">
        <v>7.6</v>
      </c>
      <c r="I2503">
        <v>7.9</v>
      </c>
      <c r="J2503">
        <v>1</v>
      </c>
      <c r="K2503" t="s">
        <v>18</v>
      </c>
      <c r="L2503">
        <v>8.4</v>
      </c>
      <c r="M2503">
        <v>4</v>
      </c>
      <c r="N2503">
        <v>4.7</v>
      </c>
    </row>
    <row r="2504" spans="1:14" x14ac:dyDescent="0.35">
      <c r="A2504">
        <v>2503</v>
      </c>
      <c r="B2504">
        <v>25</v>
      </c>
      <c r="C2504" t="s">
        <v>14</v>
      </c>
      <c r="D2504" t="s">
        <v>36</v>
      </c>
      <c r="E2504" t="s">
        <v>38</v>
      </c>
      <c r="F2504" t="s">
        <v>22</v>
      </c>
      <c r="G2504">
        <v>42</v>
      </c>
      <c r="H2504">
        <v>3.3</v>
      </c>
      <c r="I2504">
        <v>4.2</v>
      </c>
      <c r="J2504">
        <v>1</v>
      </c>
      <c r="K2504" t="s">
        <v>29</v>
      </c>
      <c r="L2504">
        <v>9.9</v>
      </c>
      <c r="M2504">
        <v>5.0999999999999996</v>
      </c>
      <c r="N2504">
        <v>2.2000000000000002</v>
      </c>
    </row>
    <row r="2505" spans="1:14" x14ac:dyDescent="0.35">
      <c r="A2505">
        <v>2504</v>
      </c>
      <c r="B2505">
        <v>21</v>
      </c>
      <c r="C2505" t="s">
        <v>40</v>
      </c>
      <c r="D2505" t="s">
        <v>20</v>
      </c>
      <c r="E2505" t="s">
        <v>38</v>
      </c>
      <c r="F2505" t="s">
        <v>17</v>
      </c>
      <c r="G2505">
        <v>40</v>
      </c>
      <c r="H2505">
        <v>7.1</v>
      </c>
      <c r="I2505">
        <v>9.8000000000000007</v>
      </c>
      <c r="J2505">
        <v>0</v>
      </c>
      <c r="K2505" t="s">
        <v>23</v>
      </c>
      <c r="L2505">
        <v>5.9</v>
      </c>
      <c r="M2505">
        <v>4.7</v>
      </c>
      <c r="N2505">
        <v>6.9</v>
      </c>
    </row>
    <row r="2506" spans="1:14" x14ac:dyDescent="0.35">
      <c r="A2506">
        <v>2505</v>
      </c>
      <c r="B2506">
        <v>49</v>
      </c>
      <c r="C2506" t="s">
        <v>19</v>
      </c>
      <c r="D2506" t="s">
        <v>36</v>
      </c>
      <c r="E2506" t="s">
        <v>38</v>
      </c>
      <c r="F2506" t="s">
        <v>17</v>
      </c>
      <c r="G2506">
        <v>36</v>
      </c>
      <c r="H2506">
        <v>7.3</v>
      </c>
      <c r="I2506">
        <v>10</v>
      </c>
      <c r="J2506">
        <v>0</v>
      </c>
      <c r="K2506" t="s">
        <v>23</v>
      </c>
      <c r="L2506">
        <v>1.8</v>
      </c>
      <c r="M2506">
        <v>1.1000000000000001</v>
      </c>
      <c r="N2506">
        <v>9.1</v>
      </c>
    </row>
    <row r="2507" spans="1:14" x14ac:dyDescent="0.35">
      <c r="A2507">
        <v>2506</v>
      </c>
      <c r="B2507">
        <v>21</v>
      </c>
      <c r="C2507" t="s">
        <v>19</v>
      </c>
      <c r="D2507" t="s">
        <v>34</v>
      </c>
      <c r="E2507" t="s">
        <v>31</v>
      </c>
      <c r="F2507" t="s">
        <v>22</v>
      </c>
      <c r="G2507">
        <v>38</v>
      </c>
      <c r="H2507">
        <v>5.3</v>
      </c>
      <c r="I2507">
        <v>7.7</v>
      </c>
      <c r="J2507">
        <v>0</v>
      </c>
      <c r="K2507" t="s">
        <v>23</v>
      </c>
      <c r="L2507">
        <v>7.2</v>
      </c>
      <c r="M2507">
        <v>3.3</v>
      </c>
      <c r="N2507">
        <v>5.3</v>
      </c>
    </row>
    <row r="2508" spans="1:14" x14ac:dyDescent="0.35">
      <c r="A2508">
        <v>2507</v>
      </c>
      <c r="B2508">
        <v>51</v>
      </c>
      <c r="C2508" t="s">
        <v>19</v>
      </c>
      <c r="D2508" t="s">
        <v>32</v>
      </c>
      <c r="E2508" t="s">
        <v>25</v>
      </c>
      <c r="F2508" t="s">
        <v>22</v>
      </c>
      <c r="G2508">
        <v>68</v>
      </c>
      <c r="H2508">
        <v>6.2</v>
      </c>
      <c r="I2508">
        <v>5.9</v>
      </c>
      <c r="J2508">
        <v>1</v>
      </c>
      <c r="K2508" t="s">
        <v>18</v>
      </c>
      <c r="L2508">
        <v>10</v>
      </c>
      <c r="M2508">
        <v>7.5</v>
      </c>
      <c r="N2508">
        <v>3</v>
      </c>
    </row>
    <row r="2509" spans="1:14" x14ac:dyDescent="0.35">
      <c r="A2509">
        <v>2508</v>
      </c>
      <c r="B2509">
        <v>61</v>
      </c>
      <c r="C2509" t="s">
        <v>19</v>
      </c>
      <c r="D2509" t="s">
        <v>32</v>
      </c>
      <c r="E2509" t="s">
        <v>27</v>
      </c>
      <c r="F2509" t="s">
        <v>22</v>
      </c>
      <c r="G2509">
        <v>54</v>
      </c>
      <c r="H2509">
        <v>4.7</v>
      </c>
      <c r="I2509">
        <v>5.2</v>
      </c>
      <c r="J2509">
        <v>1</v>
      </c>
      <c r="K2509" t="s">
        <v>35</v>
      </c>
      <c r="L2509">
        <v>9.9</v>
      </c>
      <c r="M2509">
        <v>7.7</v>
      </c>
      <c r="N2509">
        <v>2.6</v>
      </c>
    </row>
    <row r="2510" spans="1:14" x14ac:dyDescent="0.35">
      <c r="A2510">
        <v>2509</v>
      </c>
      <c r="B2510">
        <v>35</v>
      </c>
      <c r="C2510" t="s">
        <v>19</v>
      </c>
      <c r="D2510" t="s">
        <v>30</v>
      </c>
      <c r="E2510" t="s">
        <v>25</v>
      </c>
      <c r="F2510" t="s">
        <v>39</v>
      </c>
      <c r="G2510">
        <v>34</v>
      </c>
      <c r="H2510">
        <v>5</v>
      </c>
      <c r="I2510">
        <v>7.6</v>
      </c>
      <c r="J2510">
        <v>0</v>
      </c>
      <c r="K2510" t="s">
        <v>23</v>
      </c>
      <c r="L2510">
        <v>6.9</v>
      </c>
      <c r="M2510">
        <v>4.9000000000000004</v>
      </c>
      <c r="N2510">
        <v>5.4</v>
      </c>
    </row>
    <row r="2511" spans="1:14" x14ac:dyDescent="0.35">
      <c r="A2511">
        <v>2510</v>
      </c>
      <c r="B2511">
        <v>31</v>
      </c>
      <c r="C2511" t="s">
        <v>19</v>
      </c>
      <c r="D2511" t="s">
        <v>36</v>
      </c>
      <c r="E2511" t="s">
        <v>38</v>
      </c>
      <c r="F2511" t="s">
        <v>17</v>
      </c>
      <c r="G2511">
        <v>34</v>
      </c>
      <c r="H2511">
        <v>6.6</v>
      </c>
      <c r="I2511">
        <v>10</v>
      </c>
      <c r="J2511">
        <v>0</v>
      </c>
      <c r="K2511" t="s">
        <v>23</v>
      </c>
      <c r="L2511">
        <v>4.3</v>
      </c>
      <c r="M2511">
        <v>5</v>
      </c>
      <c r="N2511">
        <v>7.9</v>
      </c>
    </row>
    <row r="2512" spans="1:14" x14ac:dyDescent="0.35">
      <c r="A2512">
        <v>2511</v>
      </c>
      <c r="B2512">
        <v>20</v>
      </c>
      <c r="C2512" t="s">
        <v>14</v>
      </c>
      <c r="D2512" t="s">
        <v>24</v>
      </c>
      <c r="E2512" t="s">
        <v>31</v>
      </c>
      <c r="F2512" t="s">
        <v>22</v>
      </c>
      <c r="G2512">
        <v>48</v>
      </c>
      <c r="H2512">
        <v>9</v>
      </c>
      <c r="I2512">
        <v>6.2</v>
      </c>
      <c r="J2512">
        <v>0</v>
      </c>
      <c r="K2512" t="s">
        <v>23</v>
      </c>
      <c r="L2512">
        <v>7.9</v>
      </c>
      <c r="M2512">
        <v>4.2</v>
      </c>
      <c r="N2512">
        <v>4.0999999999999996</v>
      </c>
    </row>
    <row r="2513" spans="1:14" x14ac:dyDescent="0.35">
      <c r="A2513">
        <v>2512</v>
      </c>
      <c r="B2513">
        <v>27</v>
      </c>
      <c r="C2513" t="s">
        <v>19</v>
      </c>
      <c r="D2513" t="s">
        <v>30</v>
      </c>
      <c r="E2513" t="s">
        <v>25</v>
      </c>
      <c r="F2513" t="s">
        <v>22</v>
      </c>
      <c r="G2513">
        <v>49</v>
      </c>
      <c r="H2513">
        <v>7.2</v>
      </c>
      <c r="I2513">
        <v>8.8000000000000007</v>
      </c>
      <c r="J2513">
        <v>0</v>
      </c>
      <c r="K2513" t="s">
        <v>23</v>
      </c>
      <c r="L2513">
        <v>9.9</v>
      </c>
      <c r="M2513">
        <v>6.1</v>
      </c>
      <c r="N2513">
        <v>4.5</v>
      </c>
    </row>
    <row r="2514" spans="1:14" x14ac:dyDescent="0.35">
      <c r="A2514">
        <v>2513</v>
      </c>
      <c r="B2514">
        <v>32</v>
      </c>
      <c r="C2514" t="s">
        <v>19</v>
      </c>
      <c r="D2514" t="s">
        <v>30</v>
      </c>
      <c r="E2514" t="s">
        <v>25</v>
      </c>
      <c r="F2514" t="s">
        <v>17</v>
      </c>
      <c r="G2514">
        <v>49</v>
      </c>
      <c r="H2514">
        <v>4.9000000000000004</v>
      </c>
      <c r="I2514">
        <v>6</v>
      </c>
      <c r="J2514">
        <v>1</v>
      </c>
      <c r="K2514" t="s">
        <v>18</v>
      </c>
      <c r="L2514">
        <v>10</v>
      </c>
      <c r="M2514">
        <v>6.1</v>
      </c>
      <c r="N2514">
        <v>3</v>
      </c>
    </row>
    <row r="2515" spans="1:14" x14ac:dyDescent="0.35">
      <c r="A2515">
        <v>2514</v>
      </c>
      <c r="B2515">
        <v>34</v>
      </c>
      <c r="C2515" t="s">
        <v>19</v>
      </c>
      <c r="D2515" t="s">
        <v>34</v>
      </c>
      <c r="E2515" t="s">
        <v>21</v>
      </c>
      <c r="F2515" t="s">
        <v>39</v>
      </c>
      <c r="G2515">
        <v>42</v>
      </c>
      <c r="H2515">
        <v>7.4</v>
      </c>
      <c r="I2515">
        <v>9.3000000000000007</v>
      </c>
      <c r="J2515">
        <v>0</v>
      </c>
      <c r="K2515" t="s">
        <v>23</v>
      </c>
      <c r="L2515">
        <v>6.5</v>
      </c>
      <c r="M2515">
        <v>3.1</v>
      </c>
      <c r="N2515">
        <v>6.4</v>
      </c>
    </row>
    <row r="2516" spans="1:14" x14ac:dyDescent="0.35">
      <c r="A2516">
        <v>2515</v>
      </c>
      <c r="B2516">
        <v>63</v>
      </c>
      <c r="C2516" t="s">
        <v>19</v>
      </c>
      <c r="D2516" t="s">
        <v>26</v>
      </c>
      <c r="E2516" t="s">
        <v>25</v>
      </c>
      <c r="F2516" t="s">
        <v>17</v>
      </c>
      <c r="G2516">
        <v>43</v>
      </c>
      <c r="H2516">
        <v>7.1</v>
      </c>
      <c r="I2516">
        <v>9.6</v>
      </c>
      <c r="J2516">
        <v>0</v>
      </c>
      <c r="K2516" t="s">
        <v>23</v>
      </c>
      <c r="L2516">
        <v>10</v>
      </c>
      <c r="M2516">
        <v>5.6</v>
      </c>
      <c r="N2516">
        <v>4.8</v>
      </c>
    </row>
    <row r="2517" spans="1:14" x14ac:dyDescent="0.35">
      <c r="A2517">
        <v>2516</v>
      </c>
      <c r="B2517">
        <v>27</v>
      </c>
      <c r="C2517" t="s">
        <v>19</v>
      </c>
      <c r="D2517" t="s">
        <v>24</v>
      </c>
      <c r="E2517" t="s">
        <v>21</v>
      </c>
      <c r="F2517" t="s">
        <v>17</v>
      </c>
      <c r="G2517">
        <v>47</v>
      </c>
      <c r="H2517">
        <v>3.6</v>
      </c>
      <c r="I2517">
        <v>4.2</v>
      </c>
      <c r="J2517">
        <v>1</v>
      </c>
      <c r="K2517" t="s">
        <v>29</v>
      </c>
      <c r="L2517">
        <v>5.4</v>
      </c>
      <c r="M2517">
        <v>3.4</v>
      </c>
      <c r="N2517">
        <v>4.4000000000000004</v>
      </c>
    </row>
    <row r="2518" spans="1:14" x14ac:dyDescent="0.35">
      <c r="A2518">
        <v>2517</v>
      </c>
      <c r="B2518">
        <v>29</v>
      </c>
      <c r="C2518" t="s">
        <v>14</v>
      </c>
      <c r="D2518" t="s">
        <v>32</v>
      </c>
      <c r="E2518" t="s">
        <v>21</v>
      </c>
      <c r="F2518" t="s">
        <v>22</v>
      </c>
      <c r="G2518">
        <v>45</v>
      </c>
      <c r="H2518">
        <v>5.7</v>
      </c>
      <c r="I2518">
        <v>7.6</v>
      </c>
      <c r="J2518">
        <v>0</v>
      </c>
      <c r="K2518" t="s">
        <v>23</v>
      </c>
      <c r="L2518">
        <v>6.1</v>
      </c>
      <c r="M2518">
        <v>4.5</v>
      </c>
      <c r="N2518">
        <v>5.7</v>
      </c>
    </row>
    <row r="2519" spans="1:14" x14ac:dyDescent="0.35">
      <c r="A2519">
        <v>2518</v>
      </c>
      <c r="B2519">
        <v>24</v>
      </c>
      <c r="C2519" t="s">
        <v>14</v>
      </c>
      <c r="D2519" t="s">
        <v>36</v>
      </c>
      <c r="E2519" t="s">
        <v>16</v>
      </c>
      <c r="F2519" t="s">
        <v>22</v>
      </c>
      <c r="G2519">
        <v>30</v>
      </c>
      <c r="H2519">
        <v>6</v>
      </c>
      <c r="I2519">
        <v>9.5</v>
      </c>
      <c r="J2519">
        <v>0</v>
      </c>
      <c r="K2519" t="s">
        <v>23</v>
      </c>
      <c r="L2519">
        <v>3</v>
      </c>
      <c r="M2519">
        <v>2.4</v>
      </c>
      <c r="N2519">
        <v>8.1999999999999993</v>
      </c>
    </row>
    <row r="2520" spans="1:14" x14ac:dyDescent="0.35">
      <c r="A2520">
        <v>2519</v>
      </c>
      <c r="B2520">
        <v>38</v>
      </c>
      <c r="C2520" t="s">
        <v>14</v>
      </c>
      <c r="D2520" t="s">
        <v>30</v>
      </c>
      <c r="E2520" t="s">
        <v>38</v>
      </c>
      <c r="F2520" t="s">
        <v>22</v>
      </c>
      <c r="G2520">
        <v>43</v>
      </c>
      <c r="H2520">
        <v>6.4</v>
      </c>
      <c r="I2520">
        <v>8.8000000000000007</v>
      </c>
      <c r="J2520">
        <v>1</v>
      </c>
      <c r="K2520" t="s">
        <v>28</v>
      </c>
      <c r="L2520">
        <v>8.6</v>
      </c>
      <c r="M2520">
        <v>3.1</v>
      </c>
      <c r="N2520">
        <v>5.0999999999999996</v>
      </c>
    </row>
    <row r="2521" spans="1:14" x14ac:dyDescent="0.35">
      <c r="A2521">
        <v>2520</v>
      </c>
      <c r="B2521">
        <v>57</v>
      </c>
      <c r="C2521" t="s">
        <v>14</v>
      </c>
      <c r="D2521" t="s">
        <v>37</v>
      </c>
      <c r="E2521" t="s">
        <v>31</v>
      </c>
      <c r="F2521" t="s">
        <v>17</v>
      </c>
      <c r="G2521">
        <v>38</v>
      </c>
      <c r="H2521">
        <v>6.2</v>
      </c>
      <c r="I2521">
        <v>8.9</v>
      </c>
      <c r="J2521">
        <v>0</v>
      </c>
      <c r="K2521" t="s">
        <v>23</v>
      </c>
      <c r="L2521">
        <v>6.1</v>
      </c>
      <c r="M2521">
        <v>4.0999999999999996</v>
      </c>
      <c r="N2521">
        <v>6.4</v>
      </c>
    </row>
    <row r="2522" spans="1:14" x14ac:dyDescent="0.35">
      <c r="A2522">
        <v>2521</v>
      </c>
      <c r="B2522">
        <v>30</v>
      </c>
      <c r="C2522" t="s">
        <v>40</v>
      </c>
      <c r="D2522" t="s">
        <v>37</v>
      </c>
      <c r="E2522" t="s">
        <v>21</v>
      </c>
      <c r="F2522" t="s">
        <v>22</v>
      </c>
      <c r="G2522">
        <v>46</v>
      </c>
      <c r="H2522">
        <v>6.4</v>
      </c>
      <c r="I2522">
        <v>8.5</v>
      </c>
      <c r="J2522">
        <v>1</v>
      </c>
      <c r="K2522" t="s">
        <v>18</v>
      </c>
      <c r="L2522">
        <v>6.7</v>
      </c>
      <c r="M2522">
        <v>5.2</v>
      </c>
      <c r="N2522">
        <v>5.9</v>
      </c>
    </row>
    <row r="2523" spans="1:14" x14ac:dyDescent="0.35">
      <c r="A2523">
        <v>2522</v>
      </c>
      <c r="B2523">
        <v>62</v>
      </c>
      <c r="C2523" t="s">
        <v>14</v>
      </c>
      <c r="D2523" t="s">
        <v>30</v>
      </c>
      <c r="E2523" t="s">
        <v>25</v>
      </c>
      <c r="F2523" t="s">
        <v>17</v>
      </c>
      <c r="G2523">
        <v>68</v>
      </c>
      <c r="H2523">
        <v>4.8</v>
      </c>
      <c r="I2523">
        <v>3.9</v>
      </c>
      <c r="J2523">
        <v>1</v>
      </c>
      <c r="K2523" t="s">
        <v>35</v>
      </c>
      <c r="L2523">
        <v>10</v>
      </c>
      <c r="M2523">
        <v>6.3</v>
      </c>
      <c r="N2523">
        <v>1.9</v>
      </c>
    </row>
    <row r="2524" spans="1:14" x14ac:dyDescent="0.35">
      <c r="A2524">
        <v>2523</v>
      </c>
      <c r="B2524">
        <v>39</v>
      </c>
      <c r="C2524" t="s">
        <v>14</v>
      </c>
      <c r="D2524" t="s">
        <v>20</v>
      </c>
      <c r="E2524" t="s">
        <v>21</v>
      </c>
      <c r="F2524" t="s">
        <v>22</v>
      </c>
      <c r="G2524">
        <v>47</v>
      </c>
      <c r="H2524">
        <v>5.7</v>
      </c>
      <c r="I2524">
        <v>7.4</v>
      </c>
      <c r="J2524">
        <v>1</v>
      </c>
      <c r="K2524" t="s">
        <v>41</v>
      </c>
      <c r="L2524">
        <v>5.8</v>
      </c>
      <c r="M2524">
        <v>1.8</v>
      </c>
      <c r="N2524">
        <v>5.8</v>
      </c>
    </row>
    <row r="2525" spans="1:14" x14ac:dyDescent="0.35">
      <c r="A2525">
        <v>2524</v>
      </c>
      <c r="B2525">
        <v>39</v>
      </c>
      <c r="C2525" t="s">
        <v>19</v>
      </c>
      <c r="D2525" t="s">
        <v>36</v>
      </c>
      <c r="E2525" t="s">
        <v>21</v>
      </c>
      <c r="F2525" t="s">
        <v>17</v>
      </c>
      <c r="G2525">
        <v>42</v>
      </c>
      <c r="H2525">
        <v>5.8</v>
      </c>
      <c r="I2525">
        <v>8</v>
      </c>
      <c r="J2525">
        <v>1</v>
      </c>
      <c r="K2525" t="s">
        <v>35</v>
      </c>
      <c r="L2525">
        <v>7.5</v>
      </c>
      <c r="M2525">
        <v>4.7</v>
      </c>
      <c r="N2525">
        <v>5.2</v>
      </c>
    </row>
    <row r="2526" spans="1:14" x14ac:dyDescent="0.35">
      <c r="A2526">
        <v>2525</v>
      </c>
      <c r="B2526">
        <v>40</v>
      </c>
      <c r="C2526" t="s">
        <v>19</v>
      </c>
      <c r="D2526" t="s">
        <v>34</v>
      </c>
      <c r="E2526" t="s">
        <v>21</v>
      </c>
      <c r="F2526" t="s">
        <v>22</v>
      </c>
      <c r="G2526">
        <v>52</v>
      </c>
      <c r="H2526">
        <v>7.9</v>
      </c>
      <c r="I2526">
        <v>7.4</v>
      </c>
      <c r="J2526">
        <v>0</v>
      </c>
      <c r="K2526" t="s">
        <v>23</v>
      </c>
      <c r="L2526">
        <v>8.6999999999999993</v>
      </c>
      <c r="M2526">
        <v>5.7</v>
      </c>
      <c r="N2526">
        <v>4.4000000000000004</v>
      </c>
    </row>
    <row r="2527" spans="1:14" x14ac:dyDescent="0.35">
      <c r="A2527">
        <v>2526</v>
      </c>
      <c r="B2527">
        <v>37</v>
      </c>
      <c r="C2527" t="s">
        <v>14</v>
      </c>
      <c r="D2527" t="s">
        <v>32</v>
      </c>
      <c r="E2527" t="s">
        <v>27</v>
      </c>
      <c r="F2527" t="s">
        <v>22</v>
      </c>
      <c r="G2527">
        <v>48</v>
      </c>
      <c r="H2527">
        <v>5.2</v>
      </c>
      <c r="I2527">
        <v>6.4</v>
      </c>
      <c r="J2527">
        <v>1</v>
      </c>
      <c r="K2527" t="s">
        <v>18</v>
      </c>
      <c r="L2527">
        <v>9.8000000000000007</v>
      </c>
      <c r="M2527">
        <v>5.4</v>
      </c>
      <c r="N2527">
        <v>3.3</v>
      </c>
    </row>
    <row r="2528" spans="1:14" x14ac:dyDescent="0.35">
      <c r="A2528">
        <v>2527</v>
      </c>
      <c r="B2528">
        <v>29</v>
      </c>
      <c r="C2528" t="s">
        <v>19</v>
      </c>
      <c r="D2528" t="s">
        <v>30</v>
      </c>
      <c r="E2528" t="s">
        <v>27</v>
      </c>
      <c r="F2528" t="s">
        <v>17</v>
      </c>
      <c r="G2528">
        <v>48</v>
      </c>
      <c r="H2528">
        <v>5.8</v>
      </c>
      <c r="I2528">
        <v>7.4</v>
      </c>
      <c r="J2528">
        <v>1</v>
      </c>
      <c r="K2528" t="s">
        <v>29</v>
      </c>
      <c r="L2528">
        <v>6.1</v>
      </c>
      <c r="M2528">
        <v>5.0999999999999996</v>
      </c>
      <c r="N2528">
        <v>5.7</v>
      </c>
    </row>
    <row r="2529" spans="1:14" x14ac:dyDescent="0.35">
      <c r="A2529">
        <v>2528</v>
      </c>
      <c r="B2529">
        <v>53</v>
      </c>
      <c r="C2529" t="s">
        <v>19</v>
      </c>
      <c r="D2529" t="s">
        <v>24</v>
      </c>
      <c r="E2529" t="s">
        <v>27</v>
      </c>
      <c r="F2529" t="s">
        <v>22</v>
      </c>
      <c r="G2529">
        <v>49</v>
      </c>
      <c r="H2529">
        <v>5.7</v>
      </c>
      <c r="I2529">
        <v>7.1</v>
      </c>
      <c r="J2529">
        <v>0</v>
      </c>
      <c r="K2529" t="s">
        <v>23</v>
      </c>
      <c r="L2529">
        <v>9.1</v>
      </c>
      <c r="M2529">
        <v>3.4</v>
      </c>
      <c r="N2529">
        <v>4</v>
      </c>
    </row>
    <row r="2530" spans="1:14" x14ac:dyDescent="0.35">
      <c r="A2530">
        <v>2529</v>
      </c>
      <c r="B2530">
        <v>45</v>
      </c>
      <c r="C2530" t="s">
        <v>14</v>
      </c>
      <c r="D2530" t="s">
        <v>30</v>
      </c>
      <c r="E2530" t="s">
        <v>27</v>
      </c>
      <c r="F2530" t="s">
        <v>39</v>
      </c>
      <c r="G2530">
        <v>61</v>
      </c>
      <c r="H2530">
        <v>8.6</v>
      </c>
      <c r="I2530">
        <v>5.5</v>
      </c>
      <c r="J2530">
        <v>0</v>
      </c>
      <c r="K2530" t="s">
        <v>23</v>
      </c>
      <c r="L2530">
        <v>10</v>
      </c>
      <c r="M2530">
        <v>4</v>
      </c>
      <c r="N2530">
        <v>2.8</v>
      </c>
    </row>
    <row r="2531" spans="1:14" x14ac:dyDescent="0.35">
      <c r="A2531">
        <v>2530</v>
      </c>
      <c r="B2531">
        <v>49</v>
      </c>
      <c r="C2531" t="s">
        <v>14</v>
      </c>
      <c r="D2531" t="s">
        <v>15</v>
      </c>
      <c r="E2531" t="s">
        <v>16</v>
      </c>
      <c r="F2531" t="s">
        <v>22</v>
      </c>
      <c r="G2531">
        <v>35</v>
      </c>
      <c r="H2531">
        <v>7.2</v>
      </c>
      <c r="I2531">
        <v>10</v>
      </c>
      <c r="J2531">
        <v>0</v>
      </c>
      <c r="K2531" t="s">
        <v>23</v>
      </c>
      <c r="L2531">
        <v>4.0999999999999996</v>
      </c>
      <c r="M2531">
        <v>4.0999999999999996</v>
      </c>
      <c r="N2531">
        <v>8</v>
      </c>
    </row>
    <row r="2532" spans="1:14" x14ac:dyDescent="0.35">
      <c r="A2532">
        <v>2531</v>
      </c>
      <c r="B2532">
        <v>28</v>
      </c>
      <c r="C2532" t="s">
        <v>19</v>
      </c>
      <c r="D2532" t="s">
        <v>32</v>
      </c>
      <c r="E2532" t="s">
        <v>21</v>
      </c>
      <c r="F2532" t="s">
        <v>22</v>
      </c>
      <c r="G2532">
        <v>48</v>
      </c>
      <c r="H2532">
        <v>4.8</v>
      </c>
      <c r="I2532">
        <v>5.9</v>
      </c>
      <c r="J2532">
        <v>1</v>
      </c>
      <c r="K2532" t="s">
        <v>18</v>
      </c>
      <c r="L2532">
        <v>7.4</v>
      </c>
      <c r="M2532">
        <v>4.0999999999999996</v>
      </c>
      <c r="N2532">
        <v>4.2</v>
      </c>
    </row>
    <row r="2533" spans="1:14" x14ac:dyDescent="0.35">
      <c r="A2533">
        <v>2532</v>
      </c>
      <c r="B2533">
        <v>50</v>
      </c>
      <c r="C2533" t="s">
        <v>19</v>
      </c>
      <c r="D2533" t="s">
        <v>26</v>
      </c>
      <c r="E2533" t="s">
        <v>16</v>
      </c>
      <c r="F2533" t="s">
        <v>17</v>
      </c>
      <c r="G2533">
        <v>37</v>
      </c>
      <c r="H2533">
        <v>6.8</v>
      </c>
      <c r="I2533">
        <v>10</v>
      </c>
      <c r="J2533">
        <v>0</v>
      </c>
      <c r="K2533" t="s">
        <v>23</v>
      </c>
      <c r="L2533">
        <v>5.7</v>
      </c>
      <c r="M2533">
        <v>5.3</v>
      </c>
      <c r="N2533">
        <v>7.2</v>
      </c>
    </row>
    <row r="2534" spans="1:14" x14ac:dyDescent="0.35">
      <c r="A2534">
        <v>2533</v>
      </c>
      <c r="B2534">
        <v>61</v>
      </c>
      <c r="C2534" t="s">
        <v>19</v>
      </c>
      <c r="D2534" t="s">
        <v>32</v>
      </c>
      <c r="E2534" t="s">
        <v>25</v>
      </c>
      <c r="F2534" t="s">
        <v>39</v>
      </c>
      <c r="G2534">
        <v>49</v>
      </c>
      <c r="H2534">
        <v>4.7</v>
      </c>
      <c r="I2534">
        <v>5.6</v>
      </c>
      <c r="J2534">
        <v>1</v>
      </c>
      <c r="K2534" t="s">
        <v>35</v>
      </c>
      <c r="L2534">
        <v>8.5</v>
      </c>
      <c r="M2534">
        <v>5.2</v>
      </c>
      <c r="N2534">
        <v>3.6</v>
      </c>
    </row>
    <row r="2535" spans="1:14" x14ac:dyDescent="0.35">
      <c r="A2535">
        <v>2534</v>
      </c>
      <c r="B2535">
        <v>23</v>
      </c>
      <c r="C2535" t="s">
        <v>14</v>
      </c>
      <c r="D2535" t="s">
        <v>24</v>
      </c>
      <c r="E2535" t="s">
        <v>38</v>
      </c>
      <c r="F2535" t="s">
        <v>22</v>
      </c>
      <c r="G2535">
        <v>37</v>
      </c>
      <c r="H2535">
        <v>6.6</v>
      </c>
      <c r="I2535">
        <v>9.6999999999999993</v>
      </c>
      <c r="J2535">
        <v>0</v>
      </c>
      <c r="K2535" t="s">
        <v>23</v>
      </c>
      <c r="L2535">
        <v>4.2</v>
      </c>
      <c r="M2535">
        <v>2.2999999999999998</v>
      </c>
      <c r="N2535">
        <v>7.8</v>
      </c>
    </row>
    <row r="2536" spans="1:14" x14ac:dyDescent="0.35">
      <c r="A2536">
        <v>2535</v>
      </c>
      <c r="B2536">
        <v>25</v>
      </c>
      <c r="C2536" t="s">
        <v>14</v>
      </c>
      <c r="D2536" t="s">
        <v>15</v>
      </c>
      <c r="E2536" t="s">
        <v>31</v>
      </c>
      <c r="F2536" t="s">
        <v>39</v>
      </c>
      <c r="G2536">
        <v>41</v>
      </c>
      <c r="H2536">
        <v>8.1999999999999993</v>
      </c>
      <c r="I2536">
        <v>8</v>
      </c>
      <c r="J2536">
        <v>0</v>
      </c>
      <c r="K2536" t="s">
        <v>23</v>
      </c>
      <c r="L2536">
        <v>7.3</v>
      </c>
      <c r="M2536">
        <v>3.3</v>
      </c>
      <c r="N2536">
        <v>5.4</v>
      </c>
    </row>
    <row r="2537" spans="1:14" x14ac:dyDescent="0.35">
      <c r="A2537">
        <v>2536</v>
      </c>
      <c r="B2537">
        <v>33</v>
      </c>
      <c r="C2537" t="s">
        <v>19</v>
      </c>
      <c r="D2537" t="s">
        <v>26</v>
      </c>
      <c r="E2537" t="s">
        <v>16</v>
      </c>
      <c r="F2537" t="s">
        <v>22</v>
      </c>
      <c r="G2537">
        <v>42</v>
      </c>
      <c r="H2537">
        <v>3.3</v>
      </c>
      <c r="I2537">
        <v>4.2</v>
      </c>
      <c r="J2537">
        <v>1</v>
      </c>
      <c r="K2537" t="s">
        <v>29</v>
      </c>
      <c r="L2537">
        <v>8.6</v>
      </c>
      <c r="M2537">
        <v>2.6</v>
      </c>
      <c r="N2537">
        <v>2.8</v>
      </c>
    </row>
    <row r="2538" spans="1:14" x14ac:dyDescent="0.35">
      <c r="A2538">
        <v>2537</v>
      </c>
      <c r="B2538">
        <v>23</v>
      </c>
      <c r="C2538" t="s">
        <v>14</v>
      </c>
      <c r="D2538" t="s">
        <v>33</v>
      </c>
      <c r="E2538" t="s">
        <v>27</v>
      </c>
      <c r="F2538" t="s">
        <v>22</v>
      </c>
      <c r="G2538">
        <v>52</v>
      </c>
      <c r="H2538">
        <v>4.7</v>
      </c>
      <c r="I2538">
        <v>5.3</v>
      </c>
      <c r="J2538">
        <v>1</v>
      </c>
      <c r="K2538" t="s">
        <v>35</v>
      </c>
      <c r="L2538">
        <v>8.9</v>
      </c>
      <c r="M2538">
        <v>5.8</v>
      </c>
      <c r="N2538">
        <v>3.2</v>
      </c>
    </row>
    <row r="2539" spans="1:14" x14ac:dyDescent="0.35">
      <c r="A2539">
        <v>2538</v>
      </c>
      <c r="B2539">
        <v>45</v>
      </c>
      <c r="C2539" t="s">
        <v>14</v>
      </c>
      <c r="D2539" t="s">
        <v>24</v>
      </c>
      <c r="E2539" t="s">
        <v>27</v>
      </c>
      <c r="F2539" t="s">
        <v>22</v>
      </c>
      <c r="G2539">
        <v>52</v>
      </c>
      <c r="H2539">
        <v>6.4</v>
      </c>
      <c r="I2539">
        <v>8</v>
      </c>
      <c r="J2539">
        <v>1</v>
      </c>
      <c r="K2539" t="s">
        <v>18</v>
      </c>
      <c r="L2539">
        <v>10</v>
      </c>
      <c r="M2539">
        <v>5.2</v>
      </c>
      <c r="N2539">
        <v>4</v>
      </c>
    </row>
    <row r="2540" spans="1:14" x14ac:dyDescent="0.35">
      <c r="A2540">
        <v>2539</v>
      </c>
      <c r="B2540">
        <v>58</v>
      </c>
      <c r="C2540" t="s">
        <v>19</v>
      </c>
      <c r="D2540" t="s">
        <v>37</v>
      </c>
      <c r="E2540" t="s">
        <v>25</v>
      </c>
      <c r="F2540" t="s">
        <v>22</v>
      </c>
      <c r="G2540">
        <v>35</v>
      </c>
      <c r="H2540">
        <v>5.6</v>
      </c>
      <c r="I2540">
        <v>8.4</v>
      </c>
      <c r="J2540">
        <v>0</v>
      </c>
      <c r="K2540" t="s">
        <v>23</v>
      </c>
      <c r="L2540">
        <v>4.8</v>
      </c>
      <c r="M2540">
        <v>4.7</v>
      </c>
      <c r="N2540">
        <v>6.8</v>
      </c>
    </row>
    <row r="2541" spans="1:14" x14ac:dyDescent="0.35">
      <c r="A2541">
        <v>2540</v>
      </c>
      <c r="B2541">
        <v>36</v>
      </c>
      <c r="C2541" t="s">
        <v>14</v>
      </c>
      <c r="D2541" t="s">
        <v>20</v>
      </c>
      <c r="E2541" t="s">
        <v>21</v>
      </c>
      <c r="F2541" t="s">
        <v>22</v>
      </c>
      <c r="G2541">
        <v>45</v>
      </c>
      <c r="H2541">
        <v>6.5</v>
      </c>
      <c r="I2541">
        <v>8.8000000000000007</v>
      </c>
      <c r="J2541">
        <v>0</v>
      </c>
      <c r="K2541" t="s">
        <v>23</v>
      </c>
      <c r="L2541">
        <v>10</v>
      </c>
      <c r="M2541">
        <v>5.6</v>
      </c>
      <c r="N2541">
        <v>4.4000000000000004</v>
      </c>
    </row>
    <row r="2542" spans="1:14" x14ac:dyDescent="0.35">
      <c r="A2542">
        <v>2541</v>
      </c>
      <c r="B2542">
        <v>38</v>
      </c>
      <c r="C2542" t="s">
        <v>19</v>
      </c>
      <c r="D2542" t="s">
        <v>32</v>
      </c>
      <c r="E2542" t="s">
        <v>31</v>
      </c>
      <c r="F2542" t="s">
        <v>22</v>
      </c>
      <c r="G2542">
        <v>39</v>
      </c>
      <c r="H2542">
        <v>6.1</v>
      </c>
      <c r="I2542">
        <v>8.6999999999999993</v>
      </c>
      <c r="J2542">
        <v>0</v>
      </c>
      <c r="K2542" t="s">
        <v>23</v>
      </c>
      <c r="L2542">
        <v>6</v>
      </c>
      <c r="M2542">
        <v>4.0999999999999996</v>
      </c>
      <c r="N2542">
        <v>6.3</v>
      </c>
    </row>
    <row r="2543" spans="1:14" x14ac:dyDescent="0.35">
      <c r="A2543">
        <v>2542</v>
      </c>
      <c r="B2543">
        <v>25</v>
      </c>
      <c r="C2543" t="s">
        <v>19</v>
      </c>
      <c r="D2543" t="s">
        <v>33</v>
      </c>
      <c r="E2543" t="s">
        <v>16</v>
      </c>
      <c r="F2543" t="s">
        <v>22</v>
      </c>
      <c r="G2543">
        <v>34</v>
      </c>
      <c r="H2543">
        <v>3.7</v>
      </c>
      <c r="I2543">
        <v>5.6</v>
      </c>
      <c r="J2543">
        <v>1</v>
      </c>
      <c r="K2543" t="s">
        <v>18</v>
      </c>
      <c r="L2543">
        <v>5.8</v>
      </c>
      <c r="M2543">
        <v>4.9000000000000004</v>
      </c>
      <c r="N2543">
        <v>4.9000000000000004</v>
      </c>
    </row>
    <row r="2544" spans="1:14" x14ac:dyDescent="0.35">
      <c r="A2544">
        <v>2543</v>
      </c>
      <c r="B2544">
        <v>48</v>
      </c>
      <c r="C2544" t="s">
        <v>14</v>
      </c>
      <c r="D2544" t="s">
        <v>15</v>
      </c>
      <c r="E2544" t="s">
        <v>21</v>
      </c>
      <c r="F2544" t="s">
        <v>17</v>
      </c>
      <c r="G2544">
        <v>43</v>
      </c>
      <c r="H2544">
        <v>7.1</v>
      </c>
      <c r="I2544">
        <v>9.5</v>
      </c>
      <c r="J2544">
        <v>0</v>
      </c>
      <c r="K2544" t="s">
        <v>23</v>
      </c>
      <c r="L2544">
        <v>8.8000000000000007</v>
      </c>
      <c r="M2544">
        <v>4.8</v>
      </c>
      <c r="N2544">
        <v>5.4</v>
      </c>
    </row>
    <row r="2545" spans="1:14" x14ac:dyDescent="0.35">
      <c r="A2545">
        <v>2544</v>
      </c>
      <c r="B2545">
        <v>30</v>
      </c>
      <c r="C2545" t="s">
        <v>19</v>
      </c>
      <c r="D2545" t="s">
        <v>33</v>
      </c>
      <c r="E2545" t="s">
        <v>21</v>
      </c>
      <c r="F2545" t="s">
        <v>22</v>
      </c>
      <c r="G2545">
        <v>42</v>
      </c>
      <c r="H2545">
        <v>4.2</v>
      </c>
      <c r="I2545">
        <v>5.6</v>
      </c>
      <c r="J2545">
        <v>1</v>
      </c>
      <c r="K2545" t="s">
        <v>18</v>
      </c>
      <c r="L2545">
        <v>5.8</v>
      </c>
      <c r="M2545">
        <v>3.5</v>
      </c>
      <c r="N2545">
        <v>4.9000000000000004</v>
      </c>
    </row>
    <row r="2546" spans="1:14" x14ac:dyDescent="0.35">
      <c r="A2546">
        <v>2545</v>
      </c>
      <c r="B2546">
        <v>35</v>
      </c>
      <c r="C2546" t="s">
        <v>14</v>
      </c>
      <c r="D2546" t="s">
        <v>34</v>
      </c>
      <c r="E2546" t="s">
        <v>38</v>
      </c>
      <c r="F2546" t="s">
        <v>39</v>
      </c>
      <c r="G2546">
        <v>64</v>
      </c>
      <c r="H2546">
        <v>6.5</v>
      </c>
      <c r="I2546">
        <v>6.9</v>
      </c>
      <c r="J2546">
        <v>1</v>
      </c>
      <c r="K2546" t="s">
        <v>29</v>
      </c>
      <c r="L2546">
        <v>10</v>
      </c>
      <c r="M2546">
        <v>5.3</v>
      </c>
      <c r="N2546">
        <v>3.4</v>
      </c>
    </row>
    <row r="2547" spans="1:14" x14ac:dyDescent="0.35">
      <c r="A2547">
        <v>2546</v>
      </c>
      <c r="B2547">
        <v>49</v>
      </c>
      <c r="C2547" t="s">
        <v>19</v>
      </c>
      <c r="D2547" t="s">
        <v>36</v>
      </c>
      <c r="E2547" t="s">
        <v>38</v>
      </c>
      <c r="F2547" t="s">
        <v>17</v>
      </c>
      <c r="G2547">
        <v>48</v>
      </c>
      <c r="H2547">
        <v>5.5</v>
      </c>
      <c r="I2547">
        <v>7</v>
      </c>
      <c r="J2547">
        <v>1</v>
      </c>
      <c r="K2547" t="s">
        <v>35</v>
      </c>
      <c r="L2547">
        <v>9.5</v>
      </c>
      <c r="M2547">
        <v>6.2</v>
      </c>
      <c r="N2547">
        <v>3.7</v>
      </c>
    </row>
    <row r="2548" spans="1:14" x14ac:dyDescent="0.35">
      <c r="A2548">
        <v>2547</v>
      </c>
      <c r="B2548">
        <v>44</v>
      </c>
      <c r="C2548" t="s">
        <v>14</v>
      </c>
      <c r="D2548" t="s">
        <v>32</v>
      </c>
      <c r="E2548" t="s">
        <v>16</v>
      </c>
      <c r="F2548" t="s">
        <v>22</v>
      </c>
      <c r="G2548">
        <v>33</v>
      </c>
      <c r="H2548">
        <v>9</v>
      </c>
      <c r="I2548">
        <v>7.7</v>
      </c>
      <c r="J2548">
        <v>0</v>
      </c>
      <c r="K2548" t="s">
        <v>23</v>
      </c>
      <c r="L2548">
        <v>5.0999999999999996</v>
      </c>
      <c r="M2548">
        <v>2.6</v>
      </c>
      <c r="N2548">
        <v>6.3</v>
      </c>
    </row>
    <row r="2549" spans="1:14" x14ac:dyDescent="0.35">
      <c r="A2549">
        <v>2548</v>
      </c>
      <c r="B2549">
        <v>59</v>
      </c>
      <c r="C2549" t="s">
        <v>14</v>
      </c>
      <c r="D2549" t="s">
        <v>36</v>
      </c>
      <c r="E2549" t="s">
        <v>16</v>
      </c>
      <c r="F2549" t="s">
        <v>22</v>
      </c>
      <c r="G2549">
        <v>40</v>
      </c>
      <c r="H2549">
        <v>6</v>
      </c>
      <c r="I2549">
        <v>8.5</v>
      </c>
      <c r="J2549">
        <v>0</v>
      </c>
      <c r="K2549" t="s">
        <v>23</v>
      </c>
      <c r="L2549">
        <v>7.4</v>
      </c>
      <c r="M2549">
        <v>5.6</v>
      </c>
      <c r="N2549">
        <v>5.6</v>
      </c>
    </row>
    <row r="2550" spans="1:14" x14ac:dyDescent="0.35">
      <c r="A2550">
        <v>2549</v>
      </c>
      <c r="B2550">
        <v>30</v>
      </c>
      <c r="C2550" t="s">
        <v>19</v>
      </c>
      <c r="D2550" t="s">
        <v>37</v>
      </c>
      <c r="E2550" t="s">
        <v>16</v>
      </c>
      <c r="F2550" t="s">
        <v>22</v>
      </c>
      <c r="G2550">
        <v>53</v>
      </c>
      <c r="H2550">
        <v>6.7</v>
      </c>
      <c r="I2550">
        <v>8.3000000000000007</v>
      </c>
      <c r="J2550">
        <v>0</v>
      </c>
      <c r="K2550" t="s">
        <v>23</v>
      </c>
      <c r="L2550">
        <v>8.5</v>
      </c>
      <c r="M2550">
        <v>4.9000000000000004</v>
      </c>
      <c r="N2550">
        <v>4.9000000000000004</v>
      </c>
    </row>
    <row r="2551" spans="1:14" x14ac:dyDescent="0.35">
      <c r="A2551">
        <v>2550</v>
      </c>
      <c r="B2551">
        <v>26</v>
      </c>
      <c r="C2551" t="s">
        <v>14</v>
      </c>
      <c r="D2551" t="s">
        <v>33</v>
      </c>
      <c r="E2551" t="s">
        <v>16</v>
      </c>
      <c r="F2551" t="s">
        <v>17</v>
      </c>
      <c r="G2551">
        <v>61</v>
      </c>
      <c r="H2551">
        <v>7</v>
      </c>
      <c r="I2551">
        <v>7.9</v>
      </c>
      <c r="J2551">
        <v>0</v>
      </c>
      <c r="K2551" t="s">
        <v>23</v>
      </c>
      <c r="L2551">
        <v>10</v>
      </c>
      <c r="M2551">
        <v>4.9000000000000004</v>
      </c>
      <c r="N2551">
        <v>3.9</v>
      </c>
    </row>
    <row r="2552" spans="1:14" x14ac:dyDescent="0.35">
      <c r="A2552">
        <v>2551</v>
      </c>
      <c r="B2552">
        <v>45</v>
      </c>
      <c r="C2552" t="s">
        <v>19</v>
      </c>
      <c r="D2552" t="s">
        <v>15</v>
      </c>
      <c r="E2552" t="s">
        <v>27</v>
      </c>
      <c r="F2552" t="s">
        <v>22</v>
      </c>
      <c r="G2552">
        <v>32</v>
      </c>
      <c r="H2552">
        <v>6.7</v>
      </c>
      <c r="I2552">
        <v>10</v>
      </c>
      <c r="J2552">
        <v>0</v>
      </c>
      <c r="K2552" t="s">
        <v>23</v>
      </c>
      <c r="L2552">
        <v>1</v>
      </c>
      <c r="M2552">
        <v>2.6</v>
      </c>
      <c r="N2552">
        <v>9.5</v>
      </c>
    </row>
    <row r="2553" spans="1:14" x14ac:dyDescent="0.35">
      <c r="A2553">
        <v>2552</v>
      </c>
      <c r="B2553">
        <v>41</v>
      </c>
      <c r="C2553" t="s">
        <v>14</v>
      </c>
      <c r="D2553" t="s">
        <v>37</v>
      </c>
      <c r="E2553" t="s">
        <v>21</v>
      </c>
      <c r="F2553" t="s">
        <v>22</v>
      </c>
      <c r="G2553">
        <v>30</v>
      </c>
      <c r="H2553">
        <v>6.2</v>
      </c>
      <c r="I2553">
        <v>9.6999999999999993</v>
      </c>
      <c r="J2553">
        <v>0</v>
      </c>
      <c r="K2553" t="s">
        <v>23</v>
      </c>
      <c r="L2553">
        <v>2.5</v>
      </c>
      <c r="M2553">
        <v>4.2</v>
      </c>
      <c r="N2553">
        <v>8.6</v>
      </c>
    </row>
    <row r="2554" spans="1:14" x14ac:dyDescent="0.35">
      <c r="A2554">
        <v>2553</v>
      </c>
      <c r="B2554">
        <v>44</v>
      </c>
      <c r="C2554" t="s">
        <v>14</v>
      </c>
      <c r="D2554" t="s">
        <v>36</v>
      </c>
      <c r="E2554" t="s">
        <v>21</v>
      </c>
      <c r="F2554" t="s">
        <v>39</v>
      </c>
      <c r="G2554">
        <v>59</v>
      </c>
      <c r="H2554">
        <v>4.7</v>
      </c>
      <c r="I2554">
        <v>4.7</v>
      </c>
      <c r="J2554">
        <v>1</v>
      </c>
      <c r="K2554" t="s">
        <v>18</v>
      </c>
      <c r="L2554">
        <v>9</v>
      </c>
      <c r="M2554">
        <v>6.4</v>
      </c>
      <c r="N2554">
        <v>2.8</v>
      </c>
    </row>
    <row r="2555" spans="1:14" x14ac:dyDescent="0.35">
      <c r="A2555">
        <v>2554</v>
      </c>
      <c r="B2555">
        <v>38</v>
      </c>
      <c r="C2555" t="s">
        <v>19</v>
      </c>
      <c r="D2555" t="s">
        <v>33</v>
      </c>
      <c r="E2555" t="s">
        <v>27</v>
      </c>
      <c r="F2555" t="s">
        <v>17</v>
      </c>
      <c r="G2555">
        <v>48</v>
      </c>
      <c r="H2555">
        <v>6</v>
      </c>
      <c r="I2555">
        <v>7.7</v>
      </c>
      <c r="J2555">
        <v>1</v>
      </c>
      <c r="K2555" t="s">
        <v>28</v>
      </c>
      <c r="L2555">
        <v>10</v>
      </c>
      <c r="M2555">
        <v>5.8</v>
      </c>
      <c r="N2555">
        <v>3.9</v>
      </c>
    </row>
    <row r="2556" spans="1:14" x14ac:dyDescent="0.35">
      <c r="A2556">
        <v>2555</v>
      </c>
      <c r="B2556">
        <v>50</v>
      </c>
      <c r="C2556" t="s">
        <v>14</v>
      </c>
      <c r="D2556" t="s">
        <v>37</v>
      </c>
      <c r="E2556" t="s">
        <v>21</v>
      </c>
      <c r="F2556" t="s">
        <v>22</v>
      </c>
      <c r="G2556">
        <v>38</v>
      </c>
      <c r="H2556">
        <v>3.4</v>
      </c>
      <c r="I2556">
        <v>4.8</v>
      </c>
      <c r="J2556">
        <v>1</v>
      </c>
      <c r="K2556" t="s">
        <v>35</v>
      </c>
      <c r="L2556">
        <v>5.6</v>
      </c>
      <c r="M2556">
        <v>4.5999999999999996</v>
      </c>
      <c r="N2556">
        <v>4.5999999999999996</v>
      </c>
    </row>
    <row r="2557" spans="1:14" x14ac:dyDescent="0.35">
      <c r="A2557">
        <v>2556</v>
      </c>
      <c r="B2557">
        <v>45</v>
      </c>
      <c r="C2557" t="s">
        <v>14</v>
      </c>
      <c r="D2557" t="s">
        <v>24</v>
      </c>
      <c r="E2557" t="s">
        <v>16</v>
      </c>
      <c r="F2557" t="s">
        <v>22</v>
      </c>
      <c r="G2557">
        <v>49</v>
      </c>
      <c r="H2557">
        <v>6.9</v>
      </c>
      <c r="I2557">
        <v>9</v>
      </c>
      <c r="J2557">
        <v>1</v>
      </c>
      <c r="K2557" t="s">
        <v>18</v>
      </c>
      <c r="L2557">
        <v>7.1</v>
      </c>
      <c r="M2557">
        <v>4.4000000000000004</v>
      </c>
      <c r="N2557">
        <v>6</v>
      </c>
    </row>
    <row r="2558" spans="1:14" x14ac:dyDescent="0.35">
      <c r="A2558">
        <v>2557</v>
      </c>
      <c r="B2558">
        <v>61</v>
      </c>
      <c r="C2558" t="s">
        <v>19</v>
      </c>
      <c r="D2558" t="s">
        <v>30</v>
      </c>
      <c r="E2558" t="s">
        <v>31</v>
      </c>
      <c r="F2558" t="s">
        <v>39</v>
      </c>
      <c r="G2558">
        <v>30</v>
      </c>
      <c r="H2558">
        <v>9</v>
      </c>
      <c r="I2558">
        <v>8</v>
      </c>
      <c r="J2558">
        <v>0</v>
      </c>
      <c r="K2558" t="s">
        <v>23</v>
      </c>
      <c r="L2558">
        <v>2.8</v>
      </c>
      <c r="M2558">
        <v>2.2000000000000002</v>
      </c>
      <c r="N2558">
        <v>7.6</v>
      </c>
    </row>
    <row r="2559" spans="1:14" x14ac:dyDescent="0.35">
      <c r="A2559">
        <v>2558</v>
      </c>
      <c r="B2559">
        <v>60</v>
      </c>
      <c r="C2559" t="s">
        <v>19</v>
      </c>
      <c r="D2559" t="s">
        <v>20</v>
      </c>
      <c r="E2559" t="s">
        <v>38</v>
      </c>
      <c r="F2559" t="s">
        <v>39</v>
      </c>
      <c r="G2559">
        <v>45</v>
      </c>
      <c r="H2559">
        <v>6.5</v>
      </c>
      <c r="I2559">
        <v>8.6999999999999993</v>
      </c>
      <c r="J2559">
        <v>0</v>
      </c>
      <c r="K2559" t="s">
        <v>23</v>
      </c>
      <c r="L2559">
        <v>5.2</v>
      </c>
      <c r="M2559">
        <v>4.3</v>
      </c>
      <c r="N2559">
        <v>6.7</v>
      </c>
    </row>
    <row r="2560" spans="1:14" x14ac:dyDescent="0.35">
      <c r="A2560">
        <v>2559</v>
      </c>
      <c r="B2560">
        <v>55</v>
      </c>
      <c r="C2560" t="s">
        <v>19</v>
      </c>
      <c r="D2560" t="s">
        <v>26</v>
      </c>
      <c r="E2560" t="s">
        <v>38</v>
      </c>
      <c r="F2560" t="s">
        <v>22</v>
      </c>
      <c r="G2560">
        <v>47</v>
      </c>
      <c r="H2560">
        <v>6.7</v>
      </c>
      <c r="I2560">
        <v>8.9</v>
      </c>
      <c r="J2560">
        <v>0</v>
      </c>
      <c r="K2560" t="s">
        <v>23</v>
      </c>
      <c r="L2560">
        <v>8.9</v>
      </c>
      <c r="M2560">
        <v>4.4000000000000004</v>
      </c>
      <c r="N2560">
        <v>5</v>
      </c>
    </row>
    <row r="2561" spans="1:14" x14ac:dyDescent="0.35">
      <c r="A2561">
        <v>2560</v>
      </c>
      <c r="B2561">
        <v>42</v>
      </c>
      <c r="C2561" t="s">
        <v>40</v>
      </c>
      <c r="D2561" t="s">
        <v>24</v>
      </c>
      <c r="E2561" t="s">
        <v>21</v>
      </c>
      <c r="F2561" t="s">
        <v>22</v>
      </c>
      <c r="G2561">
        <v>52</v>
      </c>
      <c r="H2561">
        <v>3.9</v>
      </c>
      <c r="I2561">
        <v>4.0999999999999996</v>
      </c>
      <c r="J2561">
        <v>1</v>
      </c>
      <c r="K2561" t="s">
        <v>35</v>
      </c>
      <c r="L2561">
        <v>10</v>
      </c>
      <c r="M2561">
        <v>4.0999999999999996</v>
      </c>
      <c r="N2561">
        <v>2.1</v>
      </c>
    </row>
    <row r="2562" spans="1:14" x14ac:dyDescent="0.35">
      <c r="A2562">
        <v>2561</v>
      </c>
      <c r="B2562">
        <v>32</v>
      </c>
      <c r="C2562" t="s">
        <v>14</v>
      </c>
      <c r="D2562" t="s">
        <v>37</v>
      </c>
      <c r="E2562" t="s">
        <v>31</v>
      </c>
      <c r="F2562" t="s">
        <v>17</v>
      </c>
      <c r="G2562">
        <v>36</v>
      </c>
      <c r="H2562">
        <v>5</v>
      </c>
      <c r="I2562">
        <v>7.4</v>
      </c>
      <c r="J2562">
        <v>1</v>
      </c>
      <c r="K2562" t="s">
        <v>41</v>
      </c>
      <c r="L2562">
        <v>5.7</v>
      </c>
      <c r="M2562">
        <v>3.4</v>
      </c>
      <c r="N2562">
        <v>5.8</v>
      </c>
    </row>
    <row r="2563" spans="1:14" x14ac:dyDescent="0.35">
      <c r="A2563">
        <v>2562</v>
      </c>
      <c r="B2563">
        <v>44</v>
      </c>
      <c r="C2563" t="s">
        <v>19</v>
      </c>
      <c r="D2563" t="s">
        <v>15</v>
      </c>
      <c r="E2563" t="s">
        <v>38</v>
      </c>
      <c r="F2563" t="s">
        <v>17</v>
      </c>
      <c r="G2563">
        <v>45</v>
      </c>
      <c r="H2563">
        <v>7.5</v>
      </c>
      <c r="I2563">
        <v>8.6999999999999993</v>
      </c>
      <c r="J2563">
        <v>0</v>
      </c>
      <c r="K2563" t="s">
        <v>23</v>
      </c>
      <c r="L2563">
        <v>6.4</v>
      </c>
      <c r="M2563">
        <v>2.2000000000000002</v>
      </c>
      <c r="N2563">
        <v>6.1</v>
      </c>
    </row>
    <row r="2564" spans="1:14" x14ac:dyDescent="0.35">
      <c r="A2564">
        <v>2563</v>
      </c>
      <c r="B2564">
        <v>21</v>
      </c>
      <c r="C2564" t="s">
        <v>14</v>
      </c>
      <c r="D2564" t="s">
        <v>34</v>
      </c>
      <c r="E2564" t="s">
        <v>31</v>
      </c>
      <c r="F2564" t="s">
        <v>17</v>
      </c>
      <c r="G2564">
        <v>37</v>
      </c>
      <c r="H2564">
        <v>4</v>
      </c>
      <c r="I2564">
        <v>5.8</v>
      </c>
      <c r="J2564">
        <v>1</v>
      </c>
      <c r="K2564" t="s">
        <v>35</v>
      </c>
      <c r="L2564">
        <v>7.8</v>
      </c>
      <c r="M2564">
        <v>3.1</v>
      </c>
      <c r="N2564">
        <v>4</v>
      </c>
    </row>
    <row r="2565" spans="1:14" x14ac:dyDescent="0.35">
      <c r="A2565">
        <v>2564</v>
      </c>
      <c r="B2565">
        <v>21</v>
      </c>
      <c r="C2565" t="s">
        <v>19</v>
      </c>
      <c r="D2565" t="s">
        <v>30</v>
      </c>
      <c r="E2565" t="s">
        <v>27</v>
      </c>
      <c r="F2565" t="s">
        <v>22</v>
      </c>
      <c r="G2565">
        <v>47</v>
      </c>
      <c r="H2565">
        <v>5.0999999999999996</v>
      </c>
      <c r="I2565">
        <v>6.5</v>
      </c>
      <c r="J2565">
        <v>1</v>
      </c>
      <c r="K2565" t="s">
        <v>18</v>
      </c>
      <c r="L2565">
        <v>9.1999999999999993</v>
      </c>
      <c r="M2565">
        <v>7.5</v>
      </c>
      <c r="N2565">
        <v>3.6</v>
      </c>
    </row>
    <row r="2566" spans="1:14" x14ac:dyDescent="0.35">
      <c r="A2566">
        <v>2565</v>
      </c>
      <c r="B2566">
        <v>35</v>
      </c>
      <c r="C2566" t="s">
        <v>14</v>
      </c>
      <c r="D2566" t="s">
        <v>26</v>
      </c>
      <c r="E2566" t="s">
        <v>25</v>
      </c>
      <c r="F2566" t="s">
        <v>39</v>
      </c>
      <c r="G2566">
        <v>37</v>
      </c>
      <c r="H2566">
        <v>7.1</v>
      </c>
      <c r="I2566">
        <v>10</v>
      </c>
      <c r="J2566">
        <v>1</v>
      </c>
      <c r="K2566" t="s">
        <v>18</v>
      </c>
      <c r="L2566">
        <v>2.9</v>
      </c>
      <c r="M2566">
        <v>4.3</v>
      </c>
      <c r="N2566">
        <v>8.6</v>
      </c>
    </row>
    <row r="2567" spans="1:14" x14ac:dyDescent="0.35">
      <c r="A2567">
        <v>2566</v>
      </c>
      <c r="B2567">
        <v>28</v>
      </c>
      <c r="C2567" t="s">
        <v>40</v>
      </c>
      <c r="D2567" t="s">
        <v>24</v>
      </c>
      <c r="E2567" t="s">
        <v>21</v>
      </c>
      <c r="F2567" t="s">
        <v>22</v>
      </c>
      <c r="G2567">
        <v>41</v>
      </c>
      <c r="H2567">
        <v>7.4</v>
      </c>
      <c r="I2567">
        <v>9.3000000000000007</v>
      </c>
      <c r="J2567">
        <v>0</v>
      </c>
      <c r="K2567" t="s">
        <v>23</v>
      </c>
      <c r="L2567">
        <v>6.2</v>
      </c>
      <c r="M2567">
        <v>3.8</v>
      </c>
      <c r="N2567">
        <v>6.5</v>
      </c>
    </row>
    <row r="2568" spans="1:14" x14ac:dyDescent="0.35">
      <c r="A2568">
        <v>2567</v>
      </c>
      <c r="B2568">
        <v>47</v>
      </c>
      <c r="C2568" t="s">
        <v>19</v>
      </c>
      <c r="D2568" t="s">
        <v>34</v>
      </c>
      <c r="E2568" t="s">
        <v>27</v>
      </c>
      <c r="F2568" t="s">
        <v>22</v>
      </c>
      <c r="G2568">
        <v>37</v>
      </c>
      <c r="H2568">
        <v>6</v>
      </c>
      <c r="I2568">
        <v>8.9</v>
      </c>
      <c r="J2568">
        <v>0</v>
      </c>
      <c r="K2568" t="s">
        <v>23</v>
      </c>
      <c r="L2568">
        <v>3.8</v>
      </c>
      <c r="M2568">
        <v>3.9</v>
      </c>
      <c r="N2568">
        <v>7.5</v>
      </c>
    </row>
    <row r="2569" spans="1:14" x14ac:dyDescent="0.35">
      <c r="A2569">
        <v>2568</v>
      </c>
      <c r="B2569">
        <v>32</v>
      </c>
      <c r="C2569" t="s">
        <v>19</v>
      </c>
      <c r="D2569" t="s">
        <v>34</v>
      </c>
      <c r="E2569" t="s">
        <v>27</v>
      </c>
      <c r="F2569" t="s">
        <v>17</v>
      </c>
      <c r="G2569">
        <v>50</v>
      </c>
      <c r="H2569">
        <v>6.4</v>
      </c>
      <c r="I2569">
        <v>8.1</v>
      </c>
      <c r="J2569">
        <v>1</v>
      </c>
      <c r="K2569" t="s">
        <v>29</v>
      </c>
      <c r="L2569">
        <v>10</v>
      </c>
      <c r="M2569">
        <v>4.2</v>
      </c>
      <c r="N2569">
        <v>4</v>
      </c>
    </row>
    <row r="2570" spans="1:14" x14ac:dyDescent="0.35">
      <c r="A2570">
        <v>2569</v>
      </c>
      <c r="B2570">
        <v>54</v>
      </c>
      <c r="C2570" t="s">
        <v>19</v>
      </c>
      <c r="D2570" t="s">
        <v>34</v>
      </c>
      <c r="E2570" t="s">
        <v>31</v>
      </c>
      <c r="F2570" t="s">
        <v>22</v>
      </c>
      <c r="G2570">
        <v>51</v>
      </c>
      <c r="H2570">
        <v>6.4</v>
      </c>
      <c r="I2570">
        <v>8</v>
      </c>
      <c r="J2570">
        <v>0</v>
      </c>
      <c r="K2570" t="s">
        <v>23</v>
      </c>
      <c r="L2570">
        <v>8.3000000000000007</v>
      </c>
      <c r="M2570">
        <v>5.6</v>
      </c>
      <c r="N2570">
        <v>4.8</v>
      </c>
    </row>
    <row r="2571" spans="1:14" x14ac:dyDescent="0.35">
      <c r="A2571">
        <v>2570</v>
      </c>
      <c r="B2571">
        <v>60</v>
      </c>
      <c r="C2571" t="s">
        <v>19</v>
      </c>
      <c r="D2571" t="s">
        <v>30</v>
      </c>
      <c r="E2571" t="s">
        <v>21</v>
      </c>
      <c r="F2571" t="s">
        <v>39</v>
      </c>
      <c r="G2571">
        <v>43</v>
      </c>
      <c r="H2571">
        <v>4.3</v>
      </c>
      <c r="I2571">
        <v>5.7</v>
      </c>
      <c r="J2571">
        <v>0</v>
      </c>
      <c r="K2571" t="s">
        <v>23</v>
      </c>
      <c r="L2571">
        <v>4.9000000000000004</v>
      </c>
      <c r="M2571">
        <v>4</v>
      </c>
      <c r="N2571">
        <v>5.4</v>
      </c>
    </row>
    <row r="2572" spans="1:14" x14ac:dyDescent="0.35">
      <c r="A2572">
        <v>2571</v>
      </c>
      <c r="B2572">
        <v>32</v>
      </c>
      <c r="C2572" t="s">
        <v>19</v>
      </c>
      <c r="D2572" t="s">
        <v>33</v>
      </c>
      <c r="E2572" t="s">
        <v>27</v>
      </c>
      <c r="F2572" t="s">
        <v>22</v>
      </c>
      <c r="G2572">
        <v>45</v>
      </c>
      <c r="H2572">
        <v>6.1</v>
      </c>
      <c r="I2572">
        <v>8.1</v>
      </c>
      <c r="J2572">
        <v>0</v>
      </c>
      <c r="K2572" t="s">
        <v>23</v>
      </c>
      <c r="L2572">
        <v>7.3</v>
      </c>
      <c r="M2572">
        <v>3.6</v>
      </c>
      <c r="N2572">
        <v>5.4</v>
      </c>
    </row>
    <row r="2573" spans="1:14" x14ac:dyDescent="0.35">
      <c r="A2573">
        <v>2572</v>
      </c>
      <c r="B2573">
        <v>50</v>
      </c>
      <c r="C2573" t="s">
        <v>14</v>
      </c>
      <c r="D2573" t="s">
        <v>24</v>
      </c>
      <c r="E2573" t="s">
        <v>16</v>
      </c>
      <c r="F2573" t="s">
        <v>17</v>
      </c>
      <c r="G2573">
        <v>33</v>
      </c>
      <c r="H2573">
        <v>6.6</v>
      </c>
      <c r="I2573">
        <v>10</v>
      </c>
      <c r="J2573">
        <v>0</v>
      </c>
      <c r="K2573" t="s">
        <v>23</v>
      </c>
      <c r="L2573">
        <v>6.9</v>
      </c>
      <c r="M2573">
        <v>3.9</v>
      </c>
      <c r="N2573">
        <v>6.6</v>
      </c>
    </row>
    <row r="2574" spans="1:14" x14ac:dyDescent="0.35">
      <c r="A2574">
        <v>2573</v>
      </c>
      <c r="B2574">
        <v>40</v>
      </c>
      <c r="C2574" t="s">
        <v>14</v>
      </c>
      <c r="D2574" t="s">
        <v>33</v>
      </c>
      <c r="E2574" t="s">
        <v>27</v>
      </c>
      <c r="F2574" t="s">
        <v>22</v>
      </c>
      <c r="G2574">
        <v>42</v>
      </c>
      <c r="H2574">
        <v>6.1</v>
      </c>
      <c r="I2574">
        <v>8.4</v>
      </c>
      <c r="J2574">
        <v>0</v>
      </c>
      <c r="K2574" t="s">
        <v>23</v>
      </c>
      <c r="L2574">
        <v>8</v>
      </c>
      <c r="M2574">
        <v>4.2</v>
      </c>
      <c r="N2574">
        <v>5.2</v>
      </c>
    </row>
    <row r="2575" spans="1:14" x14ac:dyDescent="0.35">
      <c r="A2575">
        <v>2574</v>
      </c>
      <c r="B2575">
        <v>51</v>
      </c>
      <c r="C2575" t="s">
        <v>14</v>
      </c>
      <c r="D2575" t="s">
        <v>32</v>
      </c>
      <c r="E2575" t="s">
        <v>16</v>
      </c>
      <c r="F2575" t="s">
        <v>17</v>
      </c>
      <c r="G2575">
        <v>44</v>
      </c>
      <c r="H2575">
        <v>3.3</v>
      </c>
      <c r="I2575">
        <v>4.0999999999999996</v>
      </c>
      <c r="J2575">
        <v>1</v>
      </c>
      <c r="K2575" t="s">
        <v>28</v>
      </c>
      <c r="L2575">
        <v>6.5</v>
      </c>
      <c r="M2575">
        <v>5.2</v>
      </c>
      <c r="N2575">
        <v>3.8</v>
      </c>
    </row>
    <row r="2576" spans="1:14" x14ac:dyDescent="0.35">
      <c r="A2576">
        <v>2575</v>
      </c>
      <c r="B2576">
        <v>53</v>
      </c>
      <c r="C2576" t="s">
        <v>14</v>
      </c>
      <c r="D2576" t="s">
        <v>30</v>
      </c>
      <c r="E2576" t="s">
        <v>25</v>
      </c>
      <c r="F2576" t="s">
        <v>22</v>
      </c>
      <c r="G2576">
        <v>65</v>
      </c>
      <c r="H2576">
        <v>8.5</v>
      </c>
      <c r="I2576">
        <v>5.2</v>
      </c>
      <c r="J2576">
        <v>0</v>
      </c>
      <c r="K2576" t="s">
        <v>23</v>
      </c>
      <c r="L2576">
        <v>10</v>
      </c>
      <c r="M2576">
        <v>5.2</v>
      </c>
      <c r="N2576">
        <v>2.6</v>
      </c>
    </row>
    <row r="2577" spans="1:14" x14ac:dyDescent="0.35">
      <c r="A2577">
        <v>2576</v>
      </c>
      <c r="B2577">
        <v>27</v>
      </c>
      <c r="C2577" t="s">
        <v>19</v>
      </c>
      <c r="D2577" t="s">
        <v>34</v>
      </c>
      <c r="E2577" t="s">
        <v>16</v>
      </c>
      <c r="F2577" t="s">
        <v>17</v>
      </c>
      <c r="G2577">
        <v>36</v>
      </c>
      <c r="H2577">
        <v>4.5999999999999996</v>
      </c>
      <c r="I2577">
        <v>6.7</v>
      </c>
      <c r="J2577">
        <v>0</v>
      </c>
      <c r="K2577" t="s">
        <v>23</v>
      </c>
      <c r="L2577">
        <v>6.7</v>
      </c>
      <c r="M2577">
        <v>2.4</v>
      </c>
      <c r="N2577">
        <v>5</v>
      </c>
    </row>
    <row r="2578" spans="1:14" x14ac:dyDescent="0.35">
      <c r="A2578">
        <v>2577</v>
      </c>
      <c r="B2578">
        <v>60</v>
      </c>
      <c r="C2578" t="s">
        <v>19</v>
      </c>
      <c r="D2578" t="s">
        <v>34</v>
      </c>
      <c r="E2578" t="s">
        <v>16</v>
      </c>
      <c r="F2578" t="s">
        <v>17</v>
      </c>
      <c r="G2578">
        <v>56</v>
      </c>
      <c r="H2578">
        <v>6.3</v>
      </c>
      <c r="I2578">
        <v>7.4</v>
      </c>
      <c r="J2578">
        <v>1</v>
      </c>
      <c r="K2578" t="s">
        <v>18</v>
      </c>
      <c r="L2578">
        <v>10</v>
      </c>
      <c r="M2578">
        <v>4.8</v>
      </c>
      <c r="N2578">
        <v>3.7</v>
      </c>
    </row>
    <row r="2579" spans="1:14" x14ac:dyDescent="0.35">
      <c r="A2579">
        <v>2578</v>
      </c>
      <c r="B2579">
        <v>21</v>
      </c>
      <c r="C2579" t="s">
        <v>19</v>
      </c>
      <c r="D2579" t="s">
        <v>30</v>
      </c>
      <c r="E2579" t="s">
        <v>31</v>
      </c>
      <c r="F2579" t="s">
        <v>22</v>
      </c>
      <c r="G2579">
        <v>52</v>
      </c>
      <c r="H2579">
        <v>6.7</v>
      </c>
      <c r="I2579">
        <v>8.3000000000000007</v>
      </c>
      <c r="J2579">
        <v>1</v>
      </c>
      <c r="K2579" t="s">
        <v>35</v>
      </c>
      <c r="L2579">
        <v>6.9</v>
      </c>
      <c r="M2579">
        <v>3.4</v>
      </c>
      <c r="N2579">
        <v>5.7</v>
      </c>
    </row>
    <row r="2580" spans="1:14" x14ac:dyDescent="0.35">
      <c r="A2580">
        <v>2579</v>
      </c>
      <c r="B2580">
        <v>57</v>
      </c>
      <c r="C2580" t="s">
        <v>40</v>
      </c>
      <c r="D2580" t="s">
        <v>32</v>
      </c>
      <c r="E2580" t="s">
        <v>27</v>
      </c>
      <c r="F2580" t="s">
        <v>22</v>
      </c>
      <c r="G2580">
        <v>47</v>
      </c>
      <c r="H2580">
        <v>5.5</v>
      </c>
      <c r="I2580">
        <v>7.1</v>
      </c>
      <c r="J2580">
        <v>1</v>
      </c>
      <c r="K2580" t="s">
        <v>29</v>
      </c>
      <c r="L2580">
        <v>8.1999999999999993</v>
      </c>
      <c r="M2580">
        <v>3</v>
      </c>
      <c r="N2580">
        <v>4.4000000000000004</v>
      </c>
    </row>
    <row r="2581" spans="1:14" x14ac:dyDescent="0.35">
      <c r="A2581">
        <v>2580</v>
      </c>
      <c r="B2581">
        <v>51</v>
      </c>
      <c r="C2581" t="s">
        <v>19</v>
      </c>
      <c r="D2581" t="s">
        <v>20</v>
      </c>
      <c r="E2581" t="s">
        <v>25</v>
      </c>
      <c r="F2581" t="s">
        <v>22</v>
      </c>
      <c r="G2581">
        <v>59</v>
      </c>
      <c r="H2581">
        <v>6.6</v>
      </c>
      <c r="I2581">
        <v>7.5</v>
      </c>
      <c r="J2581">
        <v>0</v>
      </c>
      <c r="K2581" t="s">
        <v>23</v>
      </c>
      <c r="L2581">
        <v>10</v>
      </c>
      <c r="M2581">
        <v>4.4000000000000004</v>
      </c>
      <c r="N2581">
        <v>3.7</v>
      </c>
    </row>
    <row r="2582" spans="1:14" x14ac:dyDescent="0.35">
      <c r="A2582">
        <v>2581</v>
      </c>
      <c r="B2582">
        <v>59</v>
      </c>
      <c r="C2582" t="s">
        <v>14</v>
      </c>
      <c r="D2582" t="s">
        <v>15</v>
      </c>
      <c r="E2582" t="s">
        <v>27</v>
      </c>
      <c r="F2582" t="s">
        <v>17</v>
      </c>
      <c r="G2582">
        <v>47</v>
      </c>
      <c r="H2582">
        <v>5</v>
      </c>
      <c r="I2582">
        <v>6.4</v>
      </c>
      <c r="J2582">
        <v>1</v>
      </c>
      <c r="K2582" t="s">
        <v>18</v>
      </c>
      <c r="L2582">
        <v>7.3</v>
      </c>
      <c r="M2582">
        <v>1.8</v>
      </c>
      <c r="N2582">
        <v>4.5</v>
      </c>
    </row>
    <row r="2583" spans="1:14" x14ac:dyDescent="0.35">
      <c r="A2583">
        <v>2582</v>
      </c>
      <c r="B2583">
        <v>47</v>
      </c>
      <c r="C2583" t="s">
        <v>14</v>
      </c>
      <c r="D2583" t="s">
        <v>20</v>
      </c>
      <c r="E2583" t="s">
        <v>16</v>
      </c>
      <c r="F2583" t="s">
        <v>22</v>
      </c>
      <c r="G2583">
        <v>48</v>
      </c>
      <c r="H2583">
        <v>9</v>
      </c>
      <c r="I2583">
        <v>6.2</v>
      </c>
      <c r="J2583">
        <v>0</v>
      </c>
      <c r="K2583" t="s">
        <v>23</v>
      </c>
      <c r="L2583">
        <v>10</v>
      </c>
      <c r="M2583">
        <v>4.2</v>
      </c>
      <c r="N2583">
        <v>3.1</v>
      </c>
    </row>
    <row r="2584" spans="1:14" x14ac:dyDescent="0.35">
      <c r="A2584">
        <v>2583</v>
      </c>
      <c r="B2584">
        <v>56</v>
      </c>
      <c r="C2584" t="s">
        <v>14</v>
      </c>
      <c r="D2584" t="s">
        <v>33</v>
      </c>
      <c r="E2584" t="s">
        <v>38</v>
      </c>
      <c r="F2584" t="s">
        <v>22</v>
      </c>
      <c r="G2584">
        <v>44</v>
      </c>
      <c r="H2584">
        <v>5.8</v>
      </c>
      <c r="I2584">
        <v>7.8</v>
      </c>
      <c r="J2584">
        <v>0</v>
      </c>
      <c r="K2584" t="s">
        <v>23</v>
      </c>
      <c r="L2584">
        <v>5.2</v>
      </c>
      <c r="M2584">
        <v>4</v>
      </c>
      <c r="N2584">
        <v>6.3</v>
      </c>
    </row>
    <row r="2585" spans="1:14" x14ac:dyDescent="0.35">
      <c r="A2585">
        <v>2584</v>
      </c>
      <c r="B2585">
        <v>60</v>
      </c>
      <c r="C2585" t="s">
        <v>14</v>
      </c>
      <c r="D2585" t="s">
        <v>30</v>
      </c>
      <c r="E2585" t="s">
        <v>16</v>
      </c>
      <c r="F2585" t="s">
        <v>22</v>
      </c>
      <c r="G2585">
        <v>54</v>
      </c>
      <c r="H2585">
        <v>7.5</v>
      </c>
      <c r="I2585">
        <v>7.8</v>
      </c>
      <c r="J2585">
        <v>0</v>
      </c>
      <c r="K2585" t="s">
        <v>23</v>
      </c>
      <c r="L2585">
        <v>10</v>
      </c>
      <c r="M2585">
        <v>5.9</v>
      </c>
      <c r="N2585">
        <v>3.9</v>
      </c>
    </row>
    <row r="2586" spans="1:14" x14ac:dyDescent="0.35">
      <c r="A2586">
        <v>2585</v>
      </c>
      <c r="B2586">
        <v>20</v>
      </c>
      <c r="C2586" t="s">
        <v>19</v>
      </c>
      <c r="D2586" t="s">
        <v>15</v>
      </c>
      <c r="E2586" t="s">
        <v>27</v>
      </c>
      <c r="F2586" t="s">
        <v>39</v>
      </c>
      <c r="G2586">
        <v>53</v>
      </c>
      <c r="H2586">
        <v>4.5999999999999996</v>
      </c>
      <c r="I2586">
        <v>5</v>
      </c>
      <c r="J2586">
        <v>1</v>
      </c>
      <c r="K2586" t="s">
        <v>18</v>
      </c>
      <c r="L2586">
        <v>6.1</v>
      </c>
      <c r="M2586">
        <v>4.5999999999999996</v>
      </c>
      <c r="N2586">
        <v>4.5</v>
      </c>
    </row>
    <row r="2587" spans="1:14" x14ac:dyDescent="0.35">
      <c r="A2587">
        <v>2586</v>
      </c>
      <c r="B2587">
        <v>60</v>
      </c>
      <c r="C2587" t="s">
        <v>19</v>
      </c>
      <c r="D2587" t="s">
        <v>20</v>
      </c>
      <c r="E2587" t="s">
        <v>25</v>
      </c>
      <c r="F2587" t="s">
        <v>22</v>
      </c>
      <c r="G2587">
        <v>39</v>
      </c>
      <c r="H2587">
        <v>7.3</v>
      </c>
      <c r="I2587">
        <v>9.6999999999999993</v>
      </c>
      <c r="J2587">
        <v>0</v>
      </c>
      <c r="K2587" t="s">
        <v>23</v>
      </c>
      <c r="L2587">
        <v>4.9000000000000004</v>
      </c>
      <c r="M2587">
        <v>4.8</v>
      </c>
      <c r="N2587">
        <v>7.4</v>
      </c>
    </row>
    <row r="2588" spans="1:14" x14ac:dyDescent="0.35">
      <c r="A2588">
        <v>2587</v>
      </c>
      <c r="B2588">
        <v>29</v>
      </c>
      <c r="C2588" t="s">
        <v>19</v>
      </c>
      <c r="D2588" t="s">
        <v>33</v>
      </c>
      <c r="E2588" t="s">
        <v>38</v>
      </c>
      <c r="F2588" t="s">
        <v>22</v>
      </c>
      <c r="G2588">
        <v>34</v>
      </c>
      <c r="H2588">
        <v>5.0999999999999996</v>
      </c>
      <c r="I2588">
        <v>7.8</v>
      </c>
      <c r="J2588">
        <v>0</v>
      </c>
      <c r="K2588" t="s">
        <v>23</v>
      </c>
      <c r="L2588">
        <v>4.8</v>
      </c>
      <c r="M2588">
        <v>5</v>
      </c>
      <c r="N2588">
        <v>6.5</v>
      </c>
    </row>
    <row r="2589" spans="1:14" x14ac:dyDescent="0.35">
      <c r="A2589">
        <v>2588</v>
      </c>
      <c r="B2589">
        <v>23</v>
      </c>
      <c r="C2589" t="s">
        <v>19</v>
      </c>
      <c r="D2589" t="s">
        <v>37</v>
      </c>
      <c r="E2589" t="s">
        <v>25</v>
      </c>
      <c r="F2589" t="s">
        <v>17</v>
      </c>
      <c r="G2589">
        <v>43</v>
      </c>
      <c r="H2589">
        <v>4.0999999999999996</v>
      </c>
      <c r="I2589">
        <v>5.4</v>
      </c>
      <c r="J2589">
        <v>1</v>
      </c>
      <c r="K2589" t="s">
        <v>18</v>
      </c>
      <c r="L2589">
        <v>5</v>
      </c>
      <c r="M2589">
        <v>2.4</v>
      </c>
      <c r="N2589">
        <v>5.2</v>
      </c>
    </row>
    <row r="2590" spans="1:14" x14ac:dyDescent="0.35">
      <c r="A2590">
        <v>2589</v>
      </c>
      <c r="B2590">
        <v>54</v>
      </c>
      <c r="C2590" t="s">
        <v>19</v>
      </c>
      <c r="D2590" t="s">
        <v>36</v>
      </c>
      <c r="E2590" t="s">
        <v>31</v>
      </c>
      <c r="F2590" t="s">
        <v>17</v>
      </c>
      <c r="G2590">
        <v>38</v>
      </c>
      <c r="H2590">
        <v>4.5999999999999996</v>
      </c>
      <c r="I2590">
        <v>6.6</v>
      </c>
      <c r="J2590">
        <v>1</v>
      </c>
      <c r="K2590" t="s">
        <v>35</v>
      </c>
      <c r="L2590">
        <v>9.1</v>
      </c>
      <c r="M2590">
        <v>3.4</v>
      </c>
      <c r="N2590">
        <v>3.8</v>
      </c>
    </row>
    <row r="2591" spans="1:14" x14ac:dyDescent="0.35">
      <c r="A2591">
        <v>2590</v>
      </c>
      <c r="B2591">
        <v>29</v>
      </c>
      <c r="C2591" t="s">
        <v>14</v>
      </c>
      <c r="D2591" t="s">
        <v>15</v>
      </c>
      <c r="E2591" t="s">
        <v>16</v>
      </c>
      <c r="F2591" t="s">
        <v>22</v>
      </c>
      <c r="G2591">
        <v>44</v>
      </c>
      <c r="H2591">
        <v>4.9000000000000004</v>
      </c>
      <c r="I2591">
        <v>6.5</v>
      </c>
      <c r="J2591">
        <v>1</v>
      </c>
      <c r="K2591" t="s">
        <v>18</v>
      </c>
      <c r="L2591">
        <v>6.2</v>
      </c>
      <c r="M2591">
        <v>4.0999999999999996</v>
      </c>
      <c r="N2591">
        <v>5.2</v>
      </c>
    </row>
    <row r="2592" spans="1:14" x14ac:dyDescent="0.35">
      <c r="A2592">
        <v>2591</v>
      </c>
      <c r="B2592">
        <v>30</v>
      </c>
      <c r="C2592" t="s">
        <v>19</v>
      </c>
      <c r="D2592" t="s">
        <v>26</v>
      </c>
      <c r="E2592" t="s">
        <v>16</v>
      </c>
      <c r="F2592" t="s">
        <v>39</v>
      </c>
      <c r="G2592">
        <v>54</v>
      </c>
      <c r="H2592">
        <v>6.4</v>
      </c>
      <c r="I2592">
        <v>7.7</v>
      </c>
      <c r="J2592">
        <v>0</v>
      </c>
      <c r="K2592" t="s">
        <v>23</v>
      </c>
      <c r="L2592">
        <v>8.6</v>
      </c>
      <c r="M2592">
        <v>5.5</v>
      </c>
      <c r="N2592">
        <v>4.5</v>
      </c>
    </row>
    <row r="2593" spans="1:14" x14ac:dyDescent="0.35">
      <c r="A2593">
        <v>2592</v>
      </c>
      <c r="B2593">
        <v>33</v>
      </c>
      <c r="C2593" t="s">
        <v>14</v>
      </c>
      <c r="D2593" t="s">
        <v>15</v>
      </c>
      <c r="E2593" t="s">
        <v>31</v>
      </c>
      <c r="F2593" t="s">
        <v>17</v>
      </c>
      <c r="G2593">
        <v>41</v>
      </c>
      <c r="H2593">
        <v>9</v>
      </c>
      <c r="I2593">
        <v>6.9</v>
      </c>
      <c r="J2593">
        <v>0</v>
      </c>
      <c r="K2593" t="s">
        <v>23</v>
      </c>
      <c r="L2593">
        <v>5.5</v>
      </c>
      <c r="M2593">
        <v>2.8</v>
      </c>
      <c r="N2593">
        <v>5.7</v>
      </c>
    </row>
    <row r="2594" spans="1:14" x14ac:dyDescent="0.35">
      <c r="A2594">
        <v>2593</v>
      </c>
      <c r="B2594">
        <v>57</v>
      </c>
      <c r="C2594" t="s">
        <v>14</v>
      </c>
      <c r="D2594" t="s">
        <v>33</v>
      </c>
      <c r="E2594" t="s">
        <v>27</v>
      </c>
      <c r="F2594" t="s">
        <v>22</v>
      </c>
      <c r="G2594">
        <v>44</v>
      </c>
      <c r="H2594">
        <v>9</v>
      </c>
      <c r="I2594">
        <v>6.6</v>
      </c>
      <c r="J2594">
        <v>0</v>
      </c>
      <c r="K2594" t="s">
        <v>23</v>
      </c>
      <c r="L2594">
        <v>8.1</v>
      </c>
      <c r="M2594">
        <v>5</v>
      </c>
      <c r="N2594">
        <v>4.2</v>
      </c>
    </row>
    <row r="2595" spans="1:14" x14ac:dyDescent="0.35">
      <c r="A2595">
        <v>2594</v>
      </c>
      <c r="B2595">
        <v>31</v>
      </c>
      <c r="C2595" t="s">
        <v>14</v>
      </c>
      <c r="D2595" t="s">
        <v>34</v>
      </c>
      <c r="E2595" t="s">
        <v>16</v>
      </c>
      <c r="F2595" t="s">
        <v>22</v>
      </c>
      <c r="G2595">
        <v>45</v>
      </c>
      <c r="H2595">
        <v>5.7</v>
      </c>
      <c r="I2595">
        <v>7.6</v>
      </c>
      <c r="J2595">
        <v>1</v>
      </c>
      <c r="K2595" t="s">
        <v>35</v>
      </c>
      <c r="L2595">
        <v>8.9</v>
      </c>
      <c r="M2595">
        <v>7.1</v>
      </c>
      <c r="N2595">
        <v>4.4000000000000004</v>
      </c>
    </row>
    <row r="2596" spans="1:14" x14ac:dyDescent="0.35">
      <c r="A2596">
        <v>2595</v>
      </c>
      <c r="B2596">
        <v>64</v>
      </c>
      <c r="C2596" t="s">
        <v>19</v>
      </c>
      <c r="D2596" t="s">
        <v>33</v>
      </c>
      <c r="E2596" t="s">
        <v>27</v>
      </c>
      <c r="F2596" t="s">
        <v>39</v>
      </c>
      <c r="G2596">
        <v>51</v>
      </c>
      <c r="H2596">
        <v>7.6</v>
      </c>
      <c r="I2596">
        <v>7.9</v>
      </c>
      <c r="J2596">
        <v>0</v>
      </c>
      <c r="K2596" t="s">
        <v>23</v>
      </c>
      <c r="L2596">
        <v>8.3000000000000007</v>
      </c>
      <c r="M2596">
        <v>3.2</v>
      </c>
      <c r="N2596">
        <v>4.8</v>
      </c>
    </row>
    <row r="2597" spans="1:14" x14ac:dyDescent="0.35">
      <c r="A2597">
        <v>2596</v>
      </c>
      <c r="B2597">
        <v>36</v>
      </c>
      <c r="C2597" t="s">
        <v>14</v>
      </c>
      <c r="D2597" t="s">
        <v>24</v>
      </c>
      <c r="E2597" t="s">
        <v>25</v>
      </c>
      <c r="F2597" t="s">
        <v>22</v>
      </c>
      <c r="G2597">
        <v>30</v>
      </c>
      <c r="H2597">
        <v>4.3</v>
      </c>
      <c r="I2597">
        <v>7</v>
      </c>
      <c r="J2597">
        <v>0</v>
      </c>
      <c r="K2597" t="s">
        <v>23</v>
      </c>
      <c r="L2597">
        <v>4.2</v>
      </c>
      <c r="M2597">
        <v>3.4</v>
      </c>
      <c r="N2597">
        <v>6.4</v>
      </c>
    </row>
    <row r="2598" spans="1:14" x14ac:dyDescent="0.35">
      <c r="A2598">
        <v>2597</v>
      </c>
      <c r="B2598">
        <v>35</v>
      </c>
      <c r="C2598" t="s">
        <v>14</v>
      </c>
      <c r="D2598" t="s">
        <v>34</v>
      </c>
      <c r="E2598" t="s">
        <v>38</v>
      </c>
      <c r="F2598" t="s">
        <v>22</v>
      </c>
      <c r="G2598">
        <v>40</v>
      </c>
      <c r="H2598">
        <v>3</v>
      </c>
      <c r="I2598">
        <v>4.0999999999999996</v>
      </c>
      <c r="J2598">
        <v>1</v>
      </c>
      <c r="K2598" t="s">
        <v>29</v>
      </c>
      <c r="L2598">
        <v>6.8</v>
      </c>
      <c r="M2598">
        <v>5.5</v>
      </c>
      <c r="N2598">
        <v>3.6</v>
      </c>
    </row>
    <row r="2599" spans="1:14" x14ac:dyDescent="0.35">
      <c r="A2599">
        <v>2598</v>
      </c>
      <c r="B2599">
        <v>54</v>
      </c>
      <c r="C2599" t="s">
        <v>19</v>
      </c>
      <c r="D2599" t="s">
        <v>33</v>
      </c>
      <c r="E2599" t="s">
        <v>38</v>
      </c>
      <c r="F2599" t="s">
        <v>22</v>
      </c>
      <c r="G2599">
        <v>46</v>
      </c>
      <c r="H2599">
        <v>6.2</v>
      </c>
      <c r="I2599">
        <v>8.3000000000000007</v>
      </c>
      <c r="J2599">
        <v>0</v>
      </c>
      <c r="K2599" t="s">
        <v>23</v>
      </c>
      <c r="L2599">
        <v>5.6</v>
      </c>
      <c r="M2599">
        <v>3.6</v>
      </c>
      <c r="N2599">
        <v>6.3</v>
      </c>
    </row>
    <row r="2600" spans="1:14" x14ac:dyDescent="0.35">
      <c r="A2600">
        <v>2599</v>
      </c>
      <c r="B2600">
        <v>21</v>
      </c>
      <c r="C2600" t="s">
        <v>19</v>
      </c>
      <c r="D2600" t="s">
        <v>20</v>
      </c>
      <c r="E2600" t="s">
        <v>38</v>
      </c>
      <c r="F2600" t="s">
        <v>17</v>
      </c>
      <c r="G2600">
        <v>54</v>
      </c>
      <c r="H2600">
        <v>7</v>
      </c>
      <c r="I2600">
        <v>8.6</v>
      </c>
      <c r="J2600">
        <v>0</v>
      </c>
      <c r="K2600" t="s">
        <v>23</v>
      </c>
      <c r="L2600">
        <v>9.6</v>
      </c>
      <c r="M2600">
        <v>5.7</v>
      </c>
      <c r="N2600">
        <v>4.5</v>
      </c>
    </row>
    <row r="2601" spans="1:14" x14ac:dyDescent="0.35">
      <c r="A2601">
        <v>2600</v>
      </c>
      <c r="B2601">
        <v>30</v>
      </c>
      <c r="C2601" t="s">
        <v>14</v>
      </c>
      <c r="D2601" t="s">
        <v>36</v>
      </c>
      <c r="E2601" t="s">
        <v>21</v>
      </c>
      <c r="F2601" t="s">
        <v>22</v>
      </c>
      <c r="G2601">
        <v>41</v>
      </c>
      <c r="H2601">
        <v>7.4</v>
      </c>
      <c r="I2601">
        <v>9.3000000000000007</v>
      </c>
      <c r="J2601">
        <v>0</v>
      </c>
      <c r="K2601" t="s">
        <v>23</v>
      </c>
      <c r="L2601">
        <v>5.6</v>
      </c>
      <c r="M2601">
        <v>4.9000000000000004</v>
      </c>
      <c r="N2601">
        <v>6.9</v>
      </c>
    </row>
    <row r="2602" spans="1:14" x14ac:dyDescent="0.35">
      <c r="A2602">
        <v>2601</v>
      </c>
      <c r="B2602">
        <v>60</v>
      </c>
      <c r="C2602" t="s">
        <v>14</v>
      </c>
      <c r="D2602" t="s">
        <v>33</v>
      </c>
      <c r="E2602" t="s">
        <v>31</v>
      </c>
      <c r="F2602" t="s">
        <v>17</v>
      </c>
      <c r="G2602">
        <v>30</v>
      </c>
      <c r="H2602">
        <v>7.8</v>
      </c>
      <c r="I2602">
        <v>9.8000000000000007</v>
      </c>
      <c r="J2602">
        <v>0</v>
      </c>
      <c r="K2602" t="s">
        <v>23</v>
      </c>
      <c r="L2602">
        <v>1.4</v>
      </c>
      <c r="M2602">
        <v>2.1</v>
      </c>
      <c r="N2602">
        <v>9.1999999999999993</v>
      </c>
    </row>
    <row r="2603" spans="1:14" x14ac:dyDescent="0.35">
      <c r="A2603">
        <v>2602</v>
      </c>
      <c r="B2603">
        <v>22</v>
      </c>
      <c r="C2603" t="s">
        <v>19</v>
      </c>
      <c r="D2603" t="s">
        <v>20</v>
      </c>
      <c r="E2603" t="s">
        <v>38</v>
      </c>
      <c r="F2603" t="s">
        <v>22</v>
      </c>
      <c r="G2603">
        <v>49</v>
      </c>
      <c r="H2603">
        <v>5.7</v>
      </c>
      <c r="I2603">
        <v>7.2</v>
      </c>
      <c r="J2603">
        <v>1</v>
      </c>
      <c r="K2603" t="s">
        <v>18</v>
      </c>
      <c r="L2603">
        <v>8.8000000000000007</v>
      </c>
      <c r="M2603">
        <v>3.7</v>
      </c>
      <c r="N2603">
        <v>4.2</v>
      </c>
    </row>
    <row r="2604" spans="1:14" x14ac:dyDescent="0.35">
      <c r="A2604">
        <v>2603</v>
      </c>
      <c r="B2604">
        <v>48</v>
      </c>
      <c r="C2604" t="s">
        <v>14</v>
      </c>
      <c r="D2604" t="s">
        <v>26</v>
      </c>
      <c r="E2604" t="s">
        <v>16</v>
      </c>
      <c r="F2604" t="s">
        <v>17</v>
      </c>
      <c r="G2604">
        <v>39</v>
      </c>
      <c r="H2604">
        <v>6.3</v>
      </c>
      <c r="I2604">
        <v>9.1</v>
      </c>
      <c r="J2604">
        <v>0</v>
      </c>
      <c r="K2604" t="s">
        <v>23</v>
      </c>
      <c r="L2604">
        <v>7.5</v>
      </c>
      <c r="M2604">
        <v>4.4000000000000004</v>
      </c>
      <c r="N2604">
        <v>5.8</v>
      </c>
    </row>
    <row r="2605" spans="1:14" x14ac:dyDescent="0.35">
      <c r="A2605">
        <v>2604</v>
      </c>
      <c r="B2605">
        <v>37</v>
      </c>
      <c r="C2605" t="s">
        <v>19</v>
      </c>
      <c r="D2605" t="s">
        <v>24</v>
      </c>
      <c r="E2605" t="s">
        <v>31</v>
      </c>
      <c r="F2605" t="s">
        <v>17</v>
      </c>
      <c r="G2605">
        <v>35</v>
      </c>
      <c r="H2605">
        <v>7.4</v>
      </c>
      <c r="I2605">
        <v>9.9</v>
      </c>
      <c r="J2605">
        <v>0</v>
      </c>
      <c r="K2605" t="s">
        <v>23</v>
      </c>
      <c r="L2605">
        <v>5.0999999999999996</v>
      </c>
      <c r="M2605">
        <v>2.4</v>
      </c>
      <c r="N2605">
        <v>7.4</v>
      </c>
    </row>
    <row r="2606" spans="1:14" x14ac:dyDescent="0.35">
      <c r="A2606">
        <v>2605</v>
      </c>
      <c r="B2606">
        <v>39</v>
      </c>
      <c r="C2606" t="s">
        <v>19</v>
      </c>
      <c r="D2606" t="s">
        <v>37</v>
      </c>
      <c r="E2606" t="s">
        <v>25</v>
      </c>
      <c r="F2606" t="s">
        <v>22</v>
      </c>
      <c r="G2606">
        <v>40</v>
      </c>
      <c r="H2606">
        <v>8</v>
      </c>
      <c r="I2606">
        <v>8.5</v>
      </c>
      <c r="J2606">
        <v>0</v>
      </c>
      <c r="K2606" t="s">
        <v>23</v>
      </c>
      <c r="L2606">
        <v>2.4</v>
      </c>
      <c r="M2606">
        <v>2.1</v>
      </c>
      <c r="N2606">
        <v>8.1</v>
      </c>
    </row>
    <row r="2607" spans="1:14" x14ac:dyDescent="0.35">
      <c r="A2607">
        <v>2606</v>
      </c>
      <c r="B2607">
        <v>33</v>
      </c>
      <c r="C2607" t="s">
        <v>14</v>
      </c>
      <c r="D2607" t="s">
        <v>24</v>
      </c>
      <c r="E2607" t="s">
        <v>25</v>
      </c>
      <c r="F2607" t="s">
        <v>17</v>
      </c>
      <c r="G2607">
        <v>43</v>
      </c>
      <c r="H2607">
        <v>4.8</v>
      </c>
      <c r="I2607">
        <v>6.5</v>
      </c>
      <c r="J2607">
        <v>1</v>
      </c>
      <c r="K2607" t="s">
        <v>35</v>
      </c>
      <c r="L2607">
        <v>6.3</v>
      </c>
      <c r="M2607">
        <v>4.5999999999999996</v>
      </c>
      <c r="N2607">
        <v>5.0999999999999996</v>
      </c>
    </row>
    <row r="2608" spans="1:14" x14ac:dyDescent="0.35">
      <c r="A2608">
        <v>2607</v>
      </c>
      <c r="B2608">
        <v>53</v>
      </c>
      <c r="C2608" t="s">
        <v>14</v>
      </c>
      <c r="D2608" t="s">
        <v>34</v>
      </c>
      <c r="E2608" t="s">
        <v>25</v>
      </c>
      <c r="F2608" t="s">
        <v>22</v>
      </c>
      <c r="G2608">
        <v>40</v>
      </c>
      <c r="H2608">
        <v>6.5</v>
      </c>
      <c r="I2608">
        <v>9.3000000000000007</v>
      </c>
      <c r="J2608">
        <v>0</v>
      </c>
      <c r="K2608" t="s">
        <v>23</v>
      </c>
      <c r="L2608">
        <v>4.9000000000000004</v>
      </c>
      <c r="M2608">
        <v>3.9</v>
      </c>
      <c r="N2608">
        <v>7.2</v>
      </c>
    </row>
    <row r="2609" spans="1:14" x14ac:dyDescent="0.35">
      <c r="A2609">
        <v>2608</v>
      </c>
      <c r="B2609">
        <v>50</v>
      </c>
      <c r="C2609" t="s">
        <v>14</v>
      </c>
      <c r="D2609" t="s">
        <v>36</v>
      </c>
      <c r="E2609" t="s">
        <v>25</v>
      </c>
      <c r="F2609" t="s">
        <v>17</v>
      </c>
      <c r="G2609">
        <v>30</v>
      </c>
      <c r="H2609">
        <v>7.2</v>
      </c>
      <c r="I2609">
        <v>10</v>
      </c>
      <c r="J2609">
        <v>0</v>
      </c>
      <c r="K2609" t="s">
        <v>23</v>
      </c>
      <c r="L2609">
        <v>6.4</v>
      </c>
      <c r="M2609">
        <v>5.3</v>
      </c>
      <c r="N2609">
        <v>6.8</v>
      </c>
    </row>
    <row r="2610" spans="1:14" x14ac:dyDescent="0.35">
      <c r="A2610">
        <v>2609</v>
      </c>
      <c r="B2610">
        <v>59</v>
      </c>
      <c r="C2610" t="s">
        <v>14</v>
      </c>
      <c r="D2610" t="s">
        <v>24</v>
      </c>
      <c r="E2610" t="s">
        <v>21</v>
      </c>
      <c r="F2610" t="s">
        <v>22</v>
      </c>
      <c r="G2610">
        <v>52</v>
      </c>
      <c r="H2610">
        <v>6.4</v>
      </c>
      <c r="I2610">
        <v>7.9</v>
      </c>
      <c r="J2610">
        <v>1</v>
      </c>
      <c r="K2610" t="s">
        <v>28</v>
      </c>
      <c r="L2610">
        <v>8.6999999999999993</v>
      </c>
      <c r="M2610">
        <v>5.2</v>
      </c>
      <c r="N2610">
        <v>4.5999999999999996</v>
      </c>
    </row>
    <row r="2611" spans="1:14" x14ac:dyDescent="0.35">
      <c r="A2611">
        <v>2610</v>
      </c>
      <c r="B2611">
        <v>61</v>
      </c>
      <c r="C2611" t="s">
        <v>14</v>
      </c>
      <c r="D2611" t="s">
        <v>15</v>
      </c>
      <c r="E2611" t="s">
        <v>27</v>
      </c>
      <c r="F2611" t="s">
        <v>22</v>
      </c>
      <c r="G2611">
        <v>55</v>
      </c>
      <c r="H2611">
        <v>5.3</v>
      </c>
      <c r="I2611">
        <v>5.9</v>
      </c>
      <c r="J2611">
        <v>1</v>
      </c>
      <c r="K2611" t="s">
        <v>35</v>
      </c>
      <c r="L2611">
        <v>7.6</v>
      </c>
      <c r="M2611">
        <v>3.6</v>
      </c>
      <c r="N2611">
        <v>4.2</v>
      </c>
    </row>
    <row r="2612" spans="1:14" x14ac:dyDescent="0.35">
      <c r="A2612">
        <v>2611</v>
      </c>
      <c r="B2612">
        <v>37</v>
      </c>
      <c r="C2612" t="s">
        <v>19</v>
      </c>
      <c r="D2612" t="s">
        <v>37</v>
      </c>
      <c r="E2612" t="s">
        <v>27</v>
      </c>
      <c r="F2612" t="s">
        <v>39</v>
      </c>
      <c r="G2612">
        <v>50</v>
      </c>
      <c r="H2612">
        <v>6.2</v>
      </c>
      <c r="I2612">
        <v>7.8</v>
      </c>
      <c r="J2612">
        <v>0</v>
      </c>
      <c r="K2612" t="s">
        <v>23</v>
      </c>
      <c r="L2612">
        <v>8.6999999999999993</v>
      </c>
      <c r="M2612">
        <v>3.7</v>
      </c>
      <c r="N2612">
        <v>4.5999999999999996</v>
      </c>
    </row>
    <row r="2613" spans="1:14" x14ac:dyDescent="0.35">
      <c r="A2613">
        <v>2612</v>
      </c>
      <c r="B2613">
        <v>49</v>
      </c>
      <c r="C2613" t="s">
        <v>14</v>
      </c>
      <c r="D2613" t="s">
        <v>34</v>
      </c>
      <c r="E2613" t="s">
        <v>38</v>
      </c>
      <c r="F2613" t="s">
        <v>39</v>
      </c>
      <c r="G2613">
        <v>35</v>
      </c>
      <c r="H2613">
        <v>7</v>
      </c>
      <c r="I2613">
        <v>10</v>
      </c>
      <c r="J2613">
        <v>0</v>
      </c>
      <c r="K2613" t="s">
        <v>23</v>
      </c>
      <c r="L2613">
        <v>6</v>
      </c>
      <c r="M2613">
        <v>4.7</v>
      </c>
      <c r="N2613">
        <v>7</v>
      </c>
    </row>
    <row r="2614" spans="1:14" x14ac:dyDescent="0.35">
      <c r="A2614">
        <v>2613</v>
      </c>
      <c r="B2614">
        <v>44</v>
      </c>
      <c r="C2614" t="s">
        <v>19</v>
      </c>
      <c r="D2614" t="s">
        <v>15</v>
      </c>
      <c r="E2614" t="s">
        <v>21</v>
      </c>
      <c r="F2614" t="s">
        <v>22</v>
      </c>
      <c r="G2614">
        <v>43</v>
      </c>
      <c r="H2614">
        <v>5.0999999999999996</v>
      </c>
      <c r="I2614">
        <v>6.8</v>
      </c>
      <c r="J2614">
        <v>1</v>
      </c>
      <c r="K2614" t="s">
        <v>28</v>
      </c>
      <c r="L2614">
        <v>7.1</v>
      </c>
      <c r="M2614">
        <v>4.7</v>
      </c>
      <c r="N2614">
        <v>4.8</v>
      </c>
    </row>
    <row r="2615" spans="1:14" x14ac:dyDescent="0.35">
      <c r="A2615">
        <v>2614</v>
      </c>
      <c r="B2615">
        <v>38</v>
      </c>
      <c r="C2615" t="s">
        <v>19</v>
      </c>
      <c r="D2615" t="s">
        <v>34</v>
      </c>
      <c r="E2615" t="s">
        <v>27</v>
      </c>
      <c r="F2615" t="s">
        <v>22</v>
      </c>
      <c r="G2615">
        <v>44</v>
      </c>
      <c r="H2615">
        <v>4.4000000000000004</v>
      </c>
      <c r="I2615">
        <v>5.7</v>
      </c>
      <c r="J2615">
        <v>1</v>
      </c>
      <c r="K2615" t="s">
        <v>28</v>
      </c>
      <c r="L2615">
        <v>6</v>
      </c>
      <c r="M2615">
        <v>3.8</v>
      </c>
      <c r="N2615">
        <v>4.8</v>
      </c>
    </row>
    <row r="2616" spans="1:14" x14ac:dyDescent="0.35">
      <c r="A2616">
        <v>2615</v>
      </c>
      <c r="B2616">
        <v>27</v>
      </c>
      <c r="C2616" t="s">
        <v>14</v>
      </c>
      <c r="D2616" t="s">
        <v>15</v>
      </c>
      <c r="E2616" t="s">
        <v>25</v>
      </c>
      <c r="F2616" t="s">
        <v>22</v>
      </c>
      <c r="G2616">
        <v>49</v>
      </c>
      <c r="H2616">
        <v>9</v>
      </c>
      <c r="I2616">
        <v>6.1</v>
      </c>
      <c r="J2616">
        <v>0</v>
      </c>
      <c r="K2616" t="s">
        <v>23</v>
      </c>
      <c r="L2616">
        <v>7.8</v>
      </c>
      <c r="M2616">
        <v>5</v>
      </c>
      <c r="N2616">
        <v>4.0999999999999996</v>
      </c>
    </row>
    <row r="2617" spans="1:14" x14ac:dyDescent="0.35">
      <c r="A2617">
        <v>2616</v>
      </c>
      <c r="B2617">
        <v>47</v>
      </c>
      <c r="C2617" t="s">
        <v>14</v>
      </c>
      <c r="D2617" t="s">
        <v>32</v>
      </c>
      <c r="E2617" t="s">
        <v>27</v>
      </c>
      <c r="F2617" t="s">
        <v>39</v>
      </c>
      <c r="G2617">
        <v>50</v>
      </c>
      <c r="H2617">
        <v>6.5</v>
      </c>
      <c r="I2617">
        <v>8.1999999999999993</v>
      </c>
      <c r="J2617">
        <v>1</v>
      </c>
      <c r="K2617" t="s">
        <v>18</v>
      </c>
      <c r="L2617">
        <v>9.9</v>
      </c>
      <c r="M2617">
        <v>4.5</v>
      </c>
      <c r="N2617">
        <v>4.2</v>
      </c>
    </row>
    <row r="2618" spans="1:14" x14ac:dyDescent="0.35">
      <c r="A2618">
        <v>2617</v>
      </c>
      <c r="B2618">
        <v>27</v>
      </c>
      <c r="C2618" t="s">
        <v>14</v>
      </c>
      <c r="D2618" t="s">
        <v>36</v>
      </c>
      <c r="E2618" t="s">
        <v>31</v>
      </c>
      <c r="F2618" t="s">
        <v>22</v>
      </c>
      <c r="G2618">
        <v>39</v>
      </c>
      <c r="H2618">
        <v>7.6</v>
      </c>
      <c r="I2618">
        <v>9.1999999999999993</v>
      </c>
      <c r="J2618">
        <v>0</v>
      </c>
      <c r="K2618" t="s">
        <v>23</v>
      </c>
      <c r="L2618">
        <v>6.2</v>
      </c>
      <c r="M2618">
        <v>1.1000000000000001</v>
      </c>
      <c r="N2618">
        <v>6.5</v>
      </c>
    </row>
    <row r="2619" spans="1:14" x14ac:dyDescent="0.35">
      <c r="A2619">
        <v>2618</v>
      </c>
      <c r="B2619">
        <v>50</v>
      </c>
      <c r="C2619" t="s">
        <v>14</v>
      </c>
      <c r="D2619" t="s">
        <v>20</v>
      </c>
      <c r="E2619" t="s">
        <v>38</v>
      </c>
      <c r="F2619" t="s">
        <v>22</v>
      </c>
      <c r="G2619">
        <v>45</v>
      </c>
      <c r="H2619">
        <v>6.5</v>
      </c>
      <c r="I2619">
        <v>8.8000000000000007</v>
      </c>
      <c r="J2619">
        <v>0</v>
      </c>
      <c r="K2619" t="s">
        <v>23</v>
      </c>
      <c r="L2619">
        <v>10</v>
      </c>
      <c r="M2619">
        <v>6.6</v>
      </c>
      <c r="N2619">
        <v>4.4000000000000004</v>
      </c>
    </row>
    <row r="2620" spans="1:14" x14ac:dyDescent="0.35">
      <c r="A2620">
        <v>2619</v>
      </c>
      <c r="B2620">
        <v>22</v>
      </c>
      <c r="C2620" t="s">
        <v>19</v>
      </c>
      <c r="D2620" t="s">
        <v>24</v>
      </c>
      <c r="E2620" t="s">
        <v>27</v>
      </c>
      <c r="F2620" t="s">
        <v>22</v>
      </c>
      <c r="G2620">
        <v>48</v>
      </c>
      <c r="H2620">
        <v>7.8</v>
      </c>
      <c r="I2620">
        <v>8</v>
      </c>
      <c r="J2620">
        <v>0</v>
      </c>
      <c r="K2620" t="s">
        <v>23</v>
      </c>
      <c r="L2620">
        <v>8.4</v>
      </c>
      <c r="M2620">
        <v>5.6</v>
      </c>
      <c r="N2620">
        <v>4.8</v>
      </c>
    </row>
    <row r="2621" spans="1:14" x14ac:dyDescent="0.35">
      <c r="A2621">
        <v>2620</v>
      </c>
      <c r="B2621">
        <v>22</v>
      </c>
      <c r="C2621" t="s">
        <v>14</v>
      </c>
      <c r="D2621" t="s">
        <v>26</v>
      </c>
      <c r="E2621" t="s">
        <v>31</v>
      </c>
      <c r="F2621" t="s">
        <v>39</v>
      </c>
      <c r="G2621">
        <v>56</v>
      </c>
      <c r="H2621">
        <v>6.3</v>
      </c>
      <c r="I2621">
        <v>7.4</v>
      </c>
      <c r="J2621">
        <v>1</v>
      </c>
      <c r="K2621" t="s">
        <v>28</v>
      </c>
      <c r="L2621">
        <v>8</v>
      </c>
      <c r="M2621">
        <v>4.5</v>
      </c>
      <c r="N2621">
        <v>4.7</v>
      </c>
    </row>
    <row r="2622" spans="1:14" x14ac:dyDescent="0.35">
      <c r="A2622">
        <v>2621</v>
      </c>
      <c r="B2622">
        <v>63</v>
      </c>
      <c r="C2622" t="s">
        <v>19</v>
      </c>
      <c r="D2622" t="s">
        <v>15</v>
      </c>
      <c r="E2622" t="s">
        <v>16</v>
      </c>
      <c r="F2622" t="s">
        <v>22</v>
      </c>
      <c r="G2622">
        <v>50</v>
      </c>
      <c r="H2622">
        <v>7.1</v>
      </c>
      <c r="I2622">
        <v>8.9</v>
      </c>
      <c r="J2622">
        <v>1</v>
      </c>
      <c r="K2622" t="s">
        <v>18</v>
      </c>
      <c r="L2622">
        <v>8.5</v>
      </c>
      <c r="M2622">
        <v>3.7</v>
      </c>
      <c r="N2622">
        <v>5.2</v>
      </c>
    </row>
    <row r="2623" spans="1:14" x14ac:dyDescent="0.35">
      <c r="A2623">
        <v>2622</v>
      </c>
      <c r="B2623">
        <v>41</v>
      </c>
      <c r="C2623" t="s">
        <v>14</v>
      </c>
      <c r="D2623" t="s">
        <v>32</v>
      </c>
      <c r="E2623" t="s">
        <v>31</v>
      </c>
      <c r="F2623" t="s">
        <v>22</v>
      </c>
      <c r="G2623">
        <v>51</v>
      </c>
      <c r="H2623">
        <v>4.5</v>
      </c>
      <c r="I2623">
        <v>5.2</v>
      </c>
      <c r="J2623">
        <v>1</v>
      </c>
      <c r="K2623" t="s">
        <v>18</v>
      </c>
      <c r="L2623">
        <v>8.1999999999999993</v>
      </c>
      <c r="M2623">
        <v>4.5</v>
      </c>
      <c r="N2623">
        <v>3.5</v>
      </c>
    </row>
    <row r="2624" spans="1:14" x14ac:dyDescent="0.35">
      <c r="A2624">
        <v>2623</v>
      </c>
      <c r="B2624">
        <v>36</v>
      </c>
      <c r="C2624" t="s">
        <v>14</v>
      </c>
      <c r="D2624" t="s">
        <v>36</v>
      </c>
      <c r="E2624" t="s">
        <v>31</v>
      </c>
      <c r="F2624" t="s">
        <v>22</v>
      </c>
      <c r="G2624">
        <v>45</v>
      </c>
      <c r="H2624">
        <v>3.6</v>
      </c>
      <c r="I2624">
        <v>4.3</v>
      </c>
      <c r="J2624">
        <v>1</v>
      </c>
      <c r="K2624" t="s">
        <v>18</v>
      </c>
      <c r="L2624">
        <v>5.2</v>
      </c>
      <c r="M2624">
        <v>1.6</v>
      </c>
      <c r="N2624">
        <v>4.5999999999999996</v>
      </c>
    </row>
    <row r="2625" spans="1:14" x14ac:dyDescent="0.35">
      <c r="A2625">
        <v>2624</v>
      </c>
      <c r="B2625">
        <v>55</v>
      </c>
      <c r="C2625" t="s">
        <v>19</v>
      </c>
      <c r="D2625" t="s">
        <v>26</v>
      </c>
      <c r="E2625" t="s">
        <v>25</v>
      </c>
      <c r="F2625" t="s">
        <v>22</v>
      </c>
      <c r="G2625">
        <v>56</v>
      </c>
      <c r="H2625">
        <v>5.5</v>
      </c>
      <c r="I2625">
        <v>6.1</v>
      </c>
      <c r="J2625">
        <v>0</v>
      </c>
      <c r="K2625" t="s">
        <v>23</v>
      </c>
      <c r="L2625">
        <v>10</v>
      </c>
      <c r="M2625">
        <v>5.5</v>
      </c>
      <c r="N2625">
        <v>3.1</v>
      </c>
    </row>
    <row r="2626" spans="1:14" x14ac:dyDescent="0.35">
      <c r="A2626">
        <v>2625</v>
      </c>
      <c r="B2626">
        <v>36</v>
      </c>
      <c r="C2626" t="s">
        <v>19</v>
      </c>
      <c r="D2626" t="s">
        <v>24</v>
      </c>
      <c r="E2626" t="s">
        <v>25</v>
      </c>
      <c r="F2626" t="s">
        <v>17</v>
      </c>
      <c r="G2626">
        <v>48</v>
      </c>
      <c r="H2626">
        <v>4.0999999999999996</v>
      </c>
      <c r="I2626">
        <v>4.8</v>
      </c>
      <c r="J2626">
        <v>1</v>
      </c>
      <c r="K2626" t="s">
        <v>29</v>
      </c>
      <c r="L2626">
        <v>7.6</v>
      </c>
      <c r="M2626">
        <v>2.2000000000000002</v>
      </c>
      <c r="N2626">
        <v>3.6</v>
      </c>
    </row>
    <row r="2627" spans="1:14" x14ac:dyDescent="0.35">
      <c r="A2627">
        <v>2626</v>
      </c>
      <c r="B2627">
        <v>33</v>
      </c>
      <c r="C2627" t="s">
        <v>14</v>
      </c>
      <c r="D2627" t="s">
        <v>32</v>
      </c>
      <c r="E2627" t="s">
        <v>38</v>
      </c>
      <c r="F2627" t="s">
        <v>39</v>
      </c>
      <c r="G2627">
        <v>38</v>
      </c>
      <c r="H2627">
        <v>3</v>
      </c>
      <c r="I2627">
        <v>4.2</v>
      </c>
      <c r="J2627">
        <v>1</v>
      </c>
      <c r="K2627" t="s">
        <v>35</v>
      </c>
      <c r="L2627">
        <v>6</v>
      </c>
      <c r="M2627">
        <v>4.0999999999999996</v>
      </c>
      <c r="N2627">
        <v>4.0999999999999996</v>
      </c>
    </row>
    <row r="2628" spans="1:14" x14ac:dyDescent="0.35">
      <c r="A2628">
        <v>2627</v>
      </c>
      <c r="B2628">
        <v>28</v>
      </c>
      <c r="C2628" t="s">
        <v>14</v>
      </c>
      <c r="D2628" t="s">
        <v>26</v>
      </c>
      <c r="E2628" t="s">
        <v>25</v>
      </c>
      <c r="F2628" t="s">
        <v>39</v>
      </c>
      <c r="G2628">
        <v>56</v>
      </c>
      <c r="H2628">
        <v>6.7</v>
      </c>
      <c r="I2628">
        <v>7.9</v>
      </c>
      <c r="J2628">
        <v>1</v>
      </c>
      <c r="K2628" t="s">
        <v>18</v>
      </c>
      <c r="L2628">
        <v>10</v>
      </c>
      <c r="M2628">
        <v>4.5</v>
      </c>
      <c r="N2628">
        <v>3.9</v>
      </c>
    </row>
    <row r="2629" spans="1:14" x14ac:dyDescent="0.35">
      <c r="A2629">
        <v>2628</v>
      </c>
      <c r="B2629">
        <v>49</v>
      </c>
      <c r="C2629" t="s">
        <v>19</v>
      </c>
      <c r="D2629" t="s">
        <v>37</v>
      </c>
      <c r="E2629" t="s">
        <v>31</v>
      </c>
      <c r="F2629" t="s">
        <v>22</v>
      </c>
      <c r="G2629">
        <v>50</v>
      </c>
      <c r="H2629">
        <v>3.5</v>
      </c>
      <c r="I2629">
        <v>3.8</v>
      </c>
      <c r="J2629">
        <v>1</v>
      </c>
      <c r="K2629" t="s">
        <v>28</v>
      </c>
      <c r="L2629">
        <v>8.6</v>
      </c>
      <c r="M2629">
        <v>4.7</v>
      </c>
      <c r="N2629">
        <v>2.6</v>
      </c>
    </row>
    <row r="2630" spans="1:14" x14ac:dyDescent="0.35">
      <c r="A2630">
        <v>2629</v>
      </c>
      <c r="B2630">
        <v>40</v>
      </c>
      <c r="C2630" t="s">
        <v>14</v>
      </c>
      <c r="D2630" t="s">
        <v>30</v>
      </c>
      <c r="E2630" t="s">
        <v>21</v>
      </c>
      <c r="F2630" t="s">
        <v>17</v>
      </c>
      <c r="G2630">
        <v>41</v>
      </c>
      <c r="H2630">
        <v>7.6</v>
      </c>
      <c r="I2630">
        <v>9</v>
      </c>
      <c r="J2630">
        <v>0</v>
      </c>
      <c r="K2630" t="s">
        <v>23</v>
      </c>
      <c r="L2630">
        <v>8</v>
      </c>
      <c r="M2630">
        <v>3.3</v>
      </c>
      <c r="N2630">
        <v>5.5</v>
      </c>
    </row>
    <row r="2631" spans="1:14" x14ac:dyDescent="0.35">
      <c r="A2631">
        <v>2630</v>
      </c>
      <c r="B2631">
        <v>31</v>
      </c>
      <c r="C2631" t="s">
        <v>14</v>
      </c>
      <c r="D2631" t="s">
        <v>34</v>
      </c>
      <c r="E2631" t="s">
        <v>25</v>
      </c>
      <c r="F2631" t="s">
        <v>22</v>
      </c>
      <c r="G2631">
        <v>41</v>
      </c>
      <c r="H2631">
        <v>8.4</v>
      </c>
      <c r="I2631">
        <v>7.9</v>
      </c>
      <c r="J2631">
        <v>0</v>
      </c>
      <c r="K2631" t="s">
        <v>23</v>
      </c>
      <c r="L2631">
        <v>6.2</v>
      </c>
      <c r="M2631">
        <v>5.9</v>
      </c>
      <c r="N2631">
        <v>5.8</v>
      </c>
    </row>
    <row r="2632" spans="1:14" x14ac:dyDescent="0.35">
      <c r="A2632">
        <v>2631</v>
      </c>
      <c r="B2632">
        <v>56</v>
      </c>
      <c r="C2632" t="s">
        <v>19</v>
      </c>
      <c r="D2632" t="s">
        <v>34</v>
      </c>
      <c r="E2632" t="s">
        <v>25</v>
      </c>
      <c r="F2632" t="s">
        <v>22</v>
      </c>
      <c r="G2632">
        <v>47</v>
      </c>
      <c r="H2632">
        <v>4</v>
      </c>
      <c r="I2632">
        <v>4.9000000000000004</v>
      </c>
      <c r="J2632">
        <v>1</v>
      </c>
      <c r="K2632" t="s">
        <v>35</v>
      </c>
      <c r="L2632">
        <v>8.6</v>
      </c>
      <c r="M2632">
        <v>5.3</v>
      </c>
      <c r="N2632">
        <v>3.1</v>
      </c>
    </row>
    <row r="2633" spans="1:14" x14ac:dyDescent="0.35">
      <c r="A2633">
        <v>2632</v>
      </c>
      <c r="B2633">
        <v>51</v>
      </c>
      <c r="C2633" t="s">
        <v>19</v>
      </c>
      <c r="D2633" t="s">
        <v>33</v>
      </c>
      <c r="E2633" t="s">
        <v>31</v>
      </c>
      <c r="F2633" t="s">
        <v>39</v>
      </c>
      <c r="G2633">
        <v>48</v>
      </c>
      <c r="H2633">
        <v>6.6</v>
      </c>
      <c r="I2633">
        <v>8.6</v>
      </c>
      <c r="J2633">
        <v>0</v>
      </c>
      <c r="K2633" t="s">
        <v>23</v>
      </c>
      <c r="L2633">
        <v>8.4</v>
      </c>
      <c r="M2633">
        <v>4</v>
      </c>
      <c r="N2633">
        <v>5.0999999999999996</v>
      </c>
    </row>
    <row r="2634" spans="1:14" x14ac:dyDescent="0.35">
      <c r="A2634">
        <v>2633</v>
      </c>
      <c r="B2634">
        <v>30</v>
      </c>
      <c r="C2634" t="s">
        <v>19</v>
      </c>
      <c r="D2634" t="s">
        <v>37</v>
      </c>
      <c r="E2634" t="s">
        <v>16</v>
      </c>
      <c r="F2634" t="s">
        <v>22</v>
      </c>
      <c r="G2634">
        <v>46</v>
      </c>
      <c r="H2634">
        <v>9</v>
      </c>
      <c r="I2634">
        <v>6.4</v>
      </c>
      <c r="J2634">
        <v>0</v>
      </c>
      <c r="K2634" t="s">
        <v>23</v>
      </c>
      <c r="L2634">
        <v>8.1999999999999993</v>
      </c>
      <c r="M2634">
        <v>4.5</v>
      </c>
      <c r="N2634">
        <v>4.0999999999999996</v>
      </c>
    </row>
    <row r="2635" spans="1:14" x14ac:dyDescent="0.35">
      <c r="A2635">
        <v>2634</v>
      </c>
      <c r="B2635">
        <v>39</v>
      </c>
      <c r="C2635" t="s">
        <v>19</v>
      </c>
      <c r="D2635" t="s">
        <v>30</v>
      </c>
      <c r="E2635" t="s">
        <v>16</v>
      </c>
      <c r="F2635" t="s">
        <v>22</v>
      </c>
      <c r="G2635">
        <v>47</v>
      </c>
      <c r="H2635">
        <v>5.5</v>
      </c>
      <c r="I2635">
        <v>7</v>
      </c>
      <c r="J2635">
        <v>1</v>
      </c>
      <c r="K2635" t="s">
        <v>28</v>
      </c>
      <c r="L2635">
        <v>7.8</v>
      </c>
      <c r="M2635">
        <v>6.5</v>
      </c>
      <c r="N2635">
        <v>4.5999999999999996</v>
      </c>
    </row>
    <row r="2636" spans="1:14" x14ac:dyDescent="0.35">
      <c r="A2636">
        <v>2635</v>
      </c>
      <c r="B2636">
        <v>54</v>
      </c>
      <c r="C2636" t="s">
        <v>19</v>
      </c>
      <c r="D2636" t="s">
        <v>33</v>
      </c>
      <c r="E2636" t="s">
        <v>27</v>
      </c>
      <c r="F2636" t="s">
        <v>39</v>
      </c>
      <c r="G2636">
        <v>58</v>
      </c>
      <c r="H2636">
        <v>7.1</v>
      </c>
      <c r="I2636">
        <v>8</v>
      </c>
      <c r="J2636">
        <v>0</v>
      </c>
      <c r="K2636" t="s">
        <v>23</v>
      </c>
      <c r="L2636">
        <v>10</v>
      </c>
      <c r="M2636">
        <v>4.2</v>
      </c>
      <c r="N2636">
        <v>4</v>
      </c>
    </row>
    <row r="2637" spans="1:14" x14ac:dyDescent="0.35">
      <c r="A2637">
        <v>2636</v>
      </c>
      <c r="B2637">
        <v>30</v>
      </c>
      <c r="C2637" t="s">
        <v>19</v>
      </c>
      <c r="D2637" t="s">
        <v>26</v>
      </c>
      <c r="E2637" t="s">
        <v>38</v>
      </c>
      <c r="F2637" t="s">
        <v>22</v>
      </c>
      <c r="G2637">
        <v>53</v>
      </c>
      <c r="H2637">
        <v>9</v>
      </c>
      <c r="I2637">
        <v>5.7</v>
      </c>
      <c r="J2637">
        <v>0</v>
      </c>
      <c r="K2637" t="s">
        <v>23</v>
      </c>
      <c r="L2637">
        <v>10</v>
      </c>
      <c r="M2637">
        <v>4</v>
      </c>
      <c r="N2637">
        <v>2.8</v>
      </c>
    </row>
    <row r="2638" spans="1:14" x14ac:dyDescent="0.35">
      <c r="A2638">
        <v>2637</v>
      </c>
      <c r="B2638">
        <v>27</v>
      </c>
      <c r="C2638" t="s">
        <v>19</v>
      </c>
      <c r="D2638" t="s">
        <v>33</v>
      </c>
      <c r="E2638" t="s">
        <v>16</v>
      </c>
      <c r="F2638" t="s">
        <v>17</v>
      </c>
      <c r="G2638">
        <v>46</v>
      </c>
      <c r="H2638">
        <v>3.7</v>
      </c>
      <c r="I2638">
        <v>4.4000000000000004</v>
      </c>
      <c r="J2638">
        <v>1</v>
      </c>
      <c r="K2638" t="s">
        <v>28</v>
      </c>
      <c r="L2638">
        <v>7.9</v>
      </c>
      <c r="M2638">
        <v>3.3</v>
      </c>
      <c r="N2638">
        <v>3.3</v>
      </c>
    </row>
    <row r="2639" spans="1:14" x14ac:dyDescent="0.35">
      <c r="A2639">
        <v>2638</v>
      </c>
      <c r="B2639">
        <v>23</v>
      </c>
      <c r="C2639" t="s">
        <v>19</v>
      </c>
      <c r="D2639" t="s">
        <v>15</v>
      </c>
      <c r="E2639" t="s">
        <v>25</v>
      </c>
      <c r="F2639" t="s">
        <v>39</v>
      </c>
      <c r="G2639">
        <v>52</v>
      </c>
      <c r="H2639">
        <v>4.7</v>
      </c>
      <c r="I2639">
        <v>5.3</v>
      </c>
      <c r="J2639">
        <v>1</v>
      </c>
      <c r="K2639" t="s">
        <v>29</v>
      </c>
      <c r="L2639">
        <v>10</v>
      </c>
      <c r="M2639">
        <v>4.5</v>
      </c>
      <c r="N2639">
        <v>2.7</v>
      </c>
    </row>
    <row r="2640" spans="1:14" x14ac:dyDescent="0.35">
      <c r="A2640">
        <v>2639</v>
      </c>
      <c r="B2640">
        <v>46</v>
      </c>
      <c r="C2640" t="s">
        <v>19</v>
      </c>
      <c r="D2640" t="s">
        <v>37</v>
      </c>
      <c r="E2640" t="s">
        <v>21</v>
      </c>
      <c r="F2640" t="s">
        <v>22</v>
      </c>
      <c r="G2640">
        <v>36</v>
      </c>
      <c r="H2640">
        <v>7</v>
      </c>
      <c r="I2640">
        <v>10</v>
      </c>
      <c r="J2640">
        <v>0</v>
      </c>
      <c r="K2640" t="s">
        <v>23</v>
      </c>
      <c r="L2640">
        <v>5.4</v>
      </c>
      <c r="M2640">
        <v>5.6</v>
      </c>
      <c r="N2640">
        <v>7.3</v>
      </c>
    </row>
    <row r="2641" spans="1:14" x14ac:dyDescent="0.35">
      <c r="A2641">
        <v>2640</v>
      </c>
      <c r="B2641">
        <v>63</v>
      </c>
      <c r="C2641" t="s">
        <v>14</v>
      </c>
      <c r="D2641" t="s">
        <v>32</v>
      </c>
      <c r="E2641" t="s">
        <v>27</v>
      </c>
      <c r="F2641" t="s">
        <v>22</v>
      </c>
      <c r="G2641">
        <v>48</v>
      </c>
      <c r="H2641">
        <v>9</v>
      </c>
      <c r="I2641">
        <v>6.2</v>
      </c>
      <c r="J2641">
        <v>0</v>
      </c>
      <c r="K2641" t="s">
        <v>23</v>
      </c>
      <c r="L2641">
        <v>9.9</v>
      </c>
      <c r="M2641">
        <v>4.5999999999999996</v>
      </c>
      <c r="N2641">
        <v>3.1</v>
      </c>
    </row>
    <row r="2642" spans="1:14" x14ac:dyDescent="0.35">
      <c r="A2642">
        <v>2641</v>
      </c>
      <c r="B2642">
        <v>59</v>
      </c>
      <c r="C2642" t="s">
        <v>14</v>
      </c>
      <c r="D2642" t="s">
        <v>32</v>
      </c>
      <c r="E2642" t="s">
        <v>38</v>
      </c>
      <c r="F2642" t="s">
        <v>22</v>
      </c>
      <c r="G2642">
        <v>59</v>
      </c>
      <c r="H2642">
        <v>5.0999999999999996</v>
      </c>
      <c r="I2642">
        <v>5.3</v>
      </c>
      <c r="J2642">
        <v>1</v>
      </c>
      <c r="K2642" t="s">
        <v>29</v>
      </c>
      <c r="L2642">
        <v>9.1999999999999993</v>
      </c>
      <c r="M2642">
        <v>4.5999999999999996</v>
      </c>
      <c r="N2642">
        <v>3</v>
      </c>
    </row>
    <row r="2643" spans="1:14" x14ac:dyDescent="0.35">
      <c r="A2643">
        <v>2642</v>
      </c>
      <c r="B2643">
        <v>57</v>
      </c>
      <c r="C2643" t="s">
        <v>19</v>
      </c>
      <c r="D2643" t="s">
        <v>30</v>
      </c>
      <c r="E2643" t="s">
        <v>21</v>
      </c>
      <c r="F2643" t="s">
        <v>22</v>
      </c>
      <c r="G2643">
        <v>43</v>
      </c>
      <c r="H2643">
        <v>9</v>
      </c>
      <c r="I2643">
        <v>6.7</v>
      </c>
      <c r="J2643">
        <v>0</v>
      </c>
      <c r="K2643" t="s">
        <v>23</v>
      </c>
      <c r="L2643">
        <v>10</v>
      </c>
      <c r="M2643">
        <v>5.6</v>
      </c>
      <c r="N2643">
        <v>3.4</v>
      </c>
    </row>
    <row r="2644" spans="1:14" x14ac:dyDescent="0.35">
      <c r="A2644">
        <v>2643</v>
      </c>
      <c r="B2644">
        <v>49</v>
      </c>
      <c r="C2644" t="s">
        <v>19</v>
      </c>
      <c r="D2644" t="s">
        <v>24</v>
      </c>
      <c r="E2644" t="s">
        <v>21</v>
      </c>
      <c r="F2644" t="s">
        <v>22</v>
      </c>
      <c r="G2644">
        <v>38</v>
      </c>
      <c r="H2644">
        <v>6.4</v>
      </c>
      <c r="I2644">
        <v>9.3000000000000007</v>
      </c>
      <c r="J2644">
        <v>0</v>
      </c>
      <c r="K2644" t="s">
        <v>23</v>
      </c>
      <c r="L2644">
        <v>6</v>
      </c>
      <c r="M2644">
        <v>4</v>
      </c>
      <c r="N2644">
        <v>6.6</v>
      </c>
    </row>
    <row r="2645" spans="1:14" x14ac:dyDescent="0.35">
      <c r="A2645">
        <v>2644</v>
      </c>
      <c r="B2645">
        <v>63</v>
      </c>
      <c r="C2645" t="s">
        <v>14</v>
      </c>
      <c r="D2645" t="s">
        <v>32</v>
      </c>
      <c r="E2645" t="s">
        <v>25</v>
      </c>
      <c r="F2645" t="s">
        <v>17</v>
      </c>
      <c r="G2645">
        <v>39</v>
      </c>
      <c r="H2645">
        <v>3.2</v>
      </c>
      <c r="I2645">
        <v>4.5</v>
      </c>
      <c r="J2645">
        <v>1</v>
      </c>
      <c r="K2645" t="s">
        <v>18</v>
      </c>
      <c r="L2645">
        <v>4.3</v>
      </c>
      <c r="M2645">
        <v>4.5999999999999996</v>
      </c>
      <c r="N2645">
        <v>5.0999999999999996</v>
      </c>
    </row>
    <row r="2646" spans="1:14" x14ac:dyDescent="0.35">
      <c r="A2646">
        <v>2645</v>
      </c>
      <c r="B2646">
        <v>46</v>
      </c>
      <c r="C2646" t="s">
        <v>19</v>
      </c>
      <c r="D2646" t="s">
        <v>37</v>
      </c>
      <c r="E2646" t="s">
        <v>31</v>
      </c>
      <c r="F2646" t="s">
        <v>22</v>
      </c>
      <c r="G2646">
        <v>36</v>
      </c>
      <c r="H2646">
        <v>8.6</v>
      </c>
      <c r="I2646">
        <v>8</v>
      </c>
      <c r="J2646">
        <v>0</v>
      </c>
      <c r="K2646" t="s">
        <v>23</v>
      </c>
      <c r="L2646">
        <v>6.4</v>
      </c>
      <c r="M2646">
        <v>5.0999999999999996</v>
      </c>
      <c r="N2646">
        <v>5.8</v>
      </c>
    </row>
    <row r="2647" spans="1:14" x14ac:dyDescent="0.35">
      <c r="A2647">
        <v>2646</v>
      </c>
      <c r="B2647">
        <v>40</v>
      </c>
      <c r="C2647" t="s">
        <v>14</v>
      </c>
      <c r="D2647" t="s">
        <v>36</v>
      </c>
      <c r="E2647" t="s">
        <v>31</v>
      </c>
      <c r="F2647" t="s">
        <v>22</v>
      </c>
      <c r="G2647">
        <v>38</v>
      </c>
      <c r="H2647">
        <v>5.5</v>
      </c>
      <c r="I2647">
        <v>8</v>
      </c>
      <c r="J2647">
        <v>0</v>
      </c>
      <c r="K2647" t="s">
        <v>23</v>
      </c>
      <c r="L2647">
        <v>7.7</v>
      </c>
      <c r="M2647">
        <v>5</v>
      </c>
      <c r="N2647">
        <v>5.0999999999999996</v>
      </c>
    </row>
    <row r="2648" spans="1:14" x14ac:dyDescent="0.35">
      <c r="A2648">
        <v>2647</v>
      </c>
      <c r="B2648">
        <v>39</v>
      </c>
      <c r="C2648" t="s">
        <v>19</v>
      </c>
      <c r="D2648" t="s">
        <v>34</v>
      </c>
      <c r="E2648" t="s">
        <v>31</v>
      </c>
      <c r="F2648" t="s">
        <v>22</v>
      </c>
      <c r="G2648">
        <v>42</v>
      </c>
      <c r="H2648">
        <v>6.9</v>
      </c>
      <c r="I2648">
        <v>9.6</v>
      </c>
      <c r="J2648">
        <v>0</v>
      </c>
      <c r="K2648" t="s">
        <v>23</v>
      </c>
      <c r="L2648">
        <v>5.2</v>
      </c>
      <c r="M2648">
        <v>3.5</v>
      </c>
      <c r="N2648">
        <v>7.2</v>
      </c>
    </row>
    <row r="2649" spans="1:14" x14ac:dyDescent="0.35">
      <c r="A2649">
        <v>2648</v>
      </c>
      <c r="B2649">
        <v>23</v>
      </c>
      <c r="C2649" t="s">
        <v>19</v>
      </c>
      <c r="D2649" t="s">
        <v>36</v>
      </c>
      <c r="E2649" t="s">
        <v>16</v>
      </c>
      <c r="F2649" t="s">
        <v>22</v>
      </c>
      <c r="G2649">
        <v>33</v>
      </c>
      <c r="H2649">
        <v>3.7</v>
      </c>
      <c r="I2649">
        <v>5.8</v>
      </c>
      <c r="J2649">
        <v>1</v>
      </c>
      <c r="K2649" t="s">
        <v>18</v>
      </c>
      <c r="L2649">
        <v>3.8</v>
      </c>
      <c r="M2649">
        <v>4.4000000000000004</v>
      </c>
      <c r="N2649">
        <v>6</v>
      </c>
    </row>
    <row r="2650" spans="1:14" x14ac:dyDescent="0.35">
      <c r="A2650">
        <v>2649</v>
      </c>
      <c r="B2650">
        <v>30</v>
      </c>
      <c r="C2650" t="s">
        <v>19</v>
      </c>
      <c r="D2650" t="s">
        <v>33</v>
      </c>
      <c r="E2650" t="s">
        <v>31</v>
      </c>
      <c r="F2650" t="s">
        <v>39</v>
      </c>
      <c r="G2650">
        <v>45</v>
      </c>
      <c r="H2650">
        <v>5.0999999999999996</v>
      </c>
      <c r="I2650">
        <v>6.6</v>
      </c>
      <c r="J2650">
        <v>0</v>
      </c>
      <c r="K2650" t="s">
        <v>23</v>
      </c>
      <c r="L2650">
        <v>9</v>
      </c>
      <c r="M2650">
        <v>4.0999999999999996</v>
      </c>
      <c r="N2650">
        <v>3.8</v>
      </c>
    </row>
    <row r="2651" spans="1:14" x14ac:dyDescent="0.35">
      <c r="A2651">
        <v>2650</v>
      </c>
      <c r="B2651">
        <v>32</v>
      </c>
      <c r="C2651" t="s">
        <v>14</v>
      </c>
      <c r="D2651" t="s">
        <v>20</v>
      </c>
      <c r="E2651" t="s">
        <v>38</v>
      </c>
      <c r="F2651" t="s">
        <v>22</v>
      </c>
      <c r="G2651">
        <v>52</v>
      </c>
      <c r="H2651">
        <v>4</v>
      </c>
      <c r="I2651">
        <v>4.2</v>
      </c>
      <c r="J2651">
        <v>1</v>
      </c>
      <c r="K2651" t="s">
        <v>29</v>
      </c>
      <c r="L2651">
        <v>10</v>
      </c>
      <c r="M2651">
        <v>4.3</v>
      </c>
      <c r="N2651">
        <v>2.1</v>
      </c>
    </row>
    <row r="2652" spans="1:14" x14ac:dyDescent="0.35">
      <c r="A2652">
        <v>2651</v>
      </c>
      <c r="B2652">
        <v>28</v>
      </c>
      <c r="C2652" t="s">
        <v>19</v>
      </c>
      <c r="D2652" t="s">
        <v>15</v>
      </c>
      <c r="E2652" t="s">
        <v>25</v>
      </c>
      <c r="F2652" t="s">
        <v>17</v>
      </c>
      <c r="G2652">
        <v>37</v>
      </c>
      <c r="H2652">
        <v>3.8</v>
      </c>
      <c r="I2652">
        <v>5.5</v>
      </c>
      <c r="J2652">
        <v>1</v>
      </c>
      <c r="K2652" t="s">
        <v>29</v>
      </c>
      <c r="L2652">
        <v>4.8</v>
      </c>
      <c r="M2652">
        <v>3.1</v>
      </c>
      <c r="N2652">
        <v>5.3</v>
      </c>
    </row>
    <row r="2653" spans="1:14" x14ac:dyDescent="0.35">
      <c r="A2653">
        <v>2652</v>
      </c>
      <c r="B2653">
        <v>23</v>
      </c>
      <c r="C2653" t="s">
        <v>14</v>
      </c>
      <c r="D2653" t="s">
        <v>20</v>
      </c>
      <c r="E2653" t="s">
        <v>16</v>
      </c>
      <c r="F2653" t="s">
        <v>22</v>
      </c>
      <c r="G2653">
        <v>57</v>
      </c>
      <c r="H2653">
        <v>6.3</v>
      </c>
      <c r="I2653">
        <v>7.3</v>
      </c>
      <c r="J2653">
        <v>1</v>
      </c>
      <c r="K2653" t="s">
        <v>29</v>
      </c>
      <c r="L2653">
        <v>10</v>
      </c>
      <c r="M2653">
        <v>6.7</v>
      </c>
      <c r="N2653">
        <v>3.7</v>
      </c>
    </row>
    <row r="2654" spans="1:14" x14ac:dyDescent="0.35">
      <c r="A2654">
        <v>2653</v>
      </c>
      <c r="B2654">
        <v>31</v>
      </c>
      <c r="C2654" t="s">
        <v>14</v>
      </c>
      <c r="D2654" t="s">
        <v>37</v>
      </c>
      <c r="E2654" t="s">
        <v>38</v>
      </c>
      <c r="F2654" t="s">
        <v>22</v>
      </c>
      <c r="G2654">
        <v>49</v>
      </c>
      <c r="H2654">
        <v>7.1</v>
      </c>
      <c r="I2654">
        <v>9</v>
      </c>
      <c r="J2654">
        <v>0</v>
      </c>
      <c r="K2654" t="s">
        <v>23</v>
      </c>
      <c r="L2654">
        <v>6.6</v>
      </c>
      <c r="M2654">
        <v>3.2</v>
      </c>
      <c r="N2654">
        <v>6.2</v>
      </c>
    </row>
    <row r="2655" spans="1:14" x14ac:dyDescent="0.35">
      <c r="A2655">
        <v>2654</v>
      </c>
      <c r="B2655">
        <v>28</v>
      </c>
      <c r="C2655" t="s">
        <v>14</v>
      </c>
      <c r="D2655" t="s">
        <v>20</v>
      </c>
      <c r="E2655" t="s">
        <v>31</v>
      </c>
      <c r="F2655" t="s">
        <v>22</v>
      </c>
      <c r="G2655">
        <v>53</v>
      </c>
      <c r="H2655">
        <v>5.4</v>
      </c>
      <c r="I2655">
        <v>6.3</v>
      </c>
      <c r="J2655">
        <v>1</v>
      </c>
      <c r="K2655" t="s">
        <v>18</v>
      </c>
      <c r="L2655">
        <v>8</v>
      </c>
      <c r="M2655">
        <v>4</v>
      </c>
      <c r="N2655">
        <v>4.0999999999999996</v>
      </c>
    </row>
    <row r="2656" spans="1:14" x14ac:dyDescent="0.35">
      <c r="A2656">
        <v>2655</v>
      </c>
      <c r="B2656">
        <v>32</v>
      </c>
      <c r="C2656" t="s">
        <v>19</v>
      </c>
      <c r="D2656" t="s">
        <v>36</v>
      </c>
      <c r="E2656" t="s">
        <v>38</v>
      </c>
      <c r="F2656" t="s">
        <v>22</v>
      </c>
      <c r="G2656">
        <v>39</v>
      </c>
      <c r="H2656">
        <v>4</v>
      </c>
      <c r="I2656">
        <v>5.7</v>
      </c>
      <c r="J2656">
        <v>1</v>
      </c>
      <c r="K2656" t="s">
        <v>18</v>
      </c>
      <c r="L2656">
        <v>3.5</v>
      </c>
      <c r="M2656">
        <v>3.4</v>
      </c>
      <c r="N2656">
        <v>6.1</v>
      </c>
    </row>
    <row r="2657" spans="1:14" x14ac:dyDescent="0.35">
      <c r="A2657">
        <v>2656</v>
      </c>
      <c r="B2657">
        <v>45</v>
      </c>
      <c r="C2657" t="s">
        <v>14</v>
      </c>
      <c r="D2657" t="s">
        <v>24</v>
      </c>
      <c r="E2657" t="s">
        <v>21</v>
      </c>
      <c r="F2657" t="s">
        <v>17</v>
      </c>
      <c r="G2657">
        <v>51</v>
      </c>
      <c r="H2657">
        <v>4.3</v>
      </c>
      <c r="I2657">
        <v>4.8</v>
      </c>
      <c r="J2657">
        <v>1</v>
      </c>
      <c r="K2657" t="s">
        <v>18</v>
      </c>
      <c r="L2657">
        <v>8.5</v>
      </c>
      <c r="M2657">
        <v>4.8</v>
      </c>
      <c r="N2657">
        <v>3.2</v>
      </c>
    </row>
    <row r="2658" spans="1:14" x14ac:dyDescent="0.35">
      <c r="A2658">
        <v>2657</v>
      </c>
      <c r="B2658">
        <v>57</v>
      </c>
      <c r="C2658" t="s">
        <v>14</v>
      </c>
      <c r="D2658" t="s">
        <v>37</v>
      </c>
      <c r="E2658" t="s">
        <v>25</v>
      </c>
      <c r="F2658" t="s">
        <v>22</v>
      </c>
      <c r="G2658">
        <v>36</v>
      </c>
      <c r="H2658">
        <v>6.8</v>
      </c>
      <c r="I2658">
        <v>10</v>
      </c>
      <c r="J2658">
        <v>0</v>
      </c>
      <c r="K2658" t="s">
        <v>23</v>
      </c>
      <c r="L2658">
        <v>6.3</v>
      </c>
      <c r="M2658">
        <v>3.6</v>
      </c>
      <c r="N2658">
        <v>6.9</v>
      </c>
    </row>
    <row r="2659" spans="1:14" x14ac:dyDescent="0.35">
      <c r="A2659">
        <v>2658</v>
      </c>
      <c r="B2659">
        <v>61</v>
      </c>
      <c r="C2659" t="s">
        <v>19</v>
      </c>
      <c r="D2659" t="s">
        <v>34</v>
      </c>
      <c r="E2659" t="s">
        <v>25</v>
      </c>
      <c r="F2659" t="s">
        <v>39</v>
      </c>
      <c r="G2659">
        <v>52</v>
      </c>
      <c r="H2659">
        <v>6.4</v>
      </c>
      <c r="I2659">
        <v>7.8</v>
      </c>
      <c r="J2659">
        <v>1</v>
      </c>
      <c r="K2659" t="s">
        <v>35</v>
      </c>
      <c r="L2659">
        <v>8.9</v>
      </c>
      <c r="M2659">
        <v>5.5</v>
      </c>
      <c r="N2659">
        <v>4.5</v>
      </c>
    </row>
    <row r="2660" spans="1:14" x14ac:dyDescent="0.35">
      <c r="A2660">
        <v>2659</v>
      </c>
      <c r="B2660">
        <v>32</v>
      </c>
      <c r="C2660" t="s">
        <v>19</v>
      </c>
      <c r="D2660" t="s">
        <v>30</v>
      </c>
      <c r="E2660" t="s">
        <v>38</v>
      </c>
      <c r="F2660" t="s">
        <v>22</v>
      </c>
      <c r="G2660">
        <v>46</v>
      </c>
      <c r="H2660">
        <v>6.8</v>
      </c>
      <c r="I2660">
        <v>9.1</v>
      </c>
      <c r="J2660">
        <v>1</v>
      </c>
      <c r="K2660" t="s">
        <v>41</v>
      </c>
      <c r="L2660">
        <v>9.4</v>
      </c>
      <c r="M2660">
        <v>4.5999999999999996</v>
      </c>
      <c r="N2660">
        <v>4.8</v>
      </c>
    </row>
    <row r="2661" spans="1:14" x14ac:dyDescent="0.35">
      <c r="A2661">
        <v>2660</v>
      </c>
      <c r="B2661">
        <v>58</v>
      </c>
      <c r="C2661" t="s">
        <v>19</v>
      </c>
      <c r="D2661" t="s">
        <v>37</v>
      </c>
      <c r="E2661" t="s">
        <v>27</v>
      </c>
      <c r="F2661" t="s">
        <v>39</v>
      </c>
      <c r="G2661">
        <v>49</v>
      </c>
      <c r="H2661">
        <v>8.5</v>
      </c>
      <c r="I2661">
        <v>6.8</v>
      </c>
      <c r="J2661">
        <v>0</v>
      </c>
      <c r="K2661" t="s">
        <v>23</v>
      </c>
      <c r="L2661">
        <v>7.5</v>
      </c>
      <c r="M2661">
        <v>5.8</v>
      </c>
      <c r="N2661">
        <v>4.5999999999999996</v>
      </c>
    </row>
    <row r="2662" spans="1:14" x14ac:dyDescent="0.35">
      <c r="A2662">
        <v>2661</v>
      </c>
      <c r="B2662">
        <v>47</v>
      </c>
      <c r="C2662" t="s">
        <v>19</v>
      </c>
      <c r="D2662" t="s">
        <v>26</v>
      </c>
      <c r="E2662" t="s">
        <v>25</v>
      </c>
      <c r="F2662" t="s">
        <v>22</v>
      </c>
      <c r="G2662">
        <v>35</v>
      </c>
      <c r="H2662">
        <v>7.1</v>
      </c>
      <c r="I2662">
        <v>10</v>
      </c>
      <c r="J2662">
        <v>0</v>
      </c>
      <c r="K2662" t="s">
        <v>23</v>
      </c>
      <c r="L2662">
        <v>2.8</v>
      </c>
      <c r="M2662">
        <v>3.2</v>
      </c>
      <c r="N2662">
        <v>8.6</v>
      </c>
    </row>
    <row r="2663" spans="1:14" x14ac:dyDescent="0.35">
      <c r="A2663">
        <v>2662</v>
      </c>
      <c r="B2663">
        <v>38</v>
      </c>
      <c r="C2663" t="s">
        <v>14</v>
      </c>
      <c r="D2663" t="s">
        <v>34</v>
      </c>
      <c r="E2663" t="s">
        <v>21</v>
      </c>
      <c r="F2663" t="s">
        <v>22</v>
      </c>
      <c r="G2663">
        <v>37</v>
      </c>
      <c r="H2663">
        <v>6.8</v>
      </c>
      <c r="I2663">
        <v>10</v>
      </c>
      <c r="J2663">
        <v>0</v>
      </c>
      <c r="K2663" t="s">
        <v>23</v>
      </c>
      <c r="L2663">
        <v>7.2</v>
      </c>
      <c r="M2663">
        <v>5.6</v>
      </c>
      <c r="N2663">
        <v>6.4</v>
      </c>
    </row>
    <row r="2664" spans="1:14" x14ac:dyDescent="0.35">
      <c r="A2664">
        <v>2663</v>
      </c>
      <c r="B2664">
        <v>43</v>
      </c>
      <c r="C2664" t="s">
        <v>19</v>
      </c>
      <c r="D2664" t="s">
        <v>37</v>
      </c>
      <c r="E2664" t="s">
        <v>25</v>
      </c>
      <c r="F2664" t="s">
        <v>22</v>
      </c>
      <c r="G2664">
        <v>49</v>
      </c>
      <c r="H2664">
        <v>9</v>
      </c>
      <c r="I2664">
        <v>6.1</v>
      </c>
      <c r="J2664">
        <v>0</v>
      </c>
      <c r="K2664" t="s">
        <v>23</v>
      </c>
      <c r="L2664">
        <v>9.1</v>
      </c>
      <c r="M2664">
        <v>4.0999999999999996</v>
      </c>
      <c r="N2664">
        <v>3.5</v>
      </c>
    </row>
    <row r="2665" spans="1:14" x14ac:dyDescent="0.35">
      <c r="A2665">
        <v>2664</v>
      </c>
      <c r="B2665">
        <v>38</v>
      </c>
      <c r="C2665" t="s">
        <v>19</v>
      </c>
      <c r="D2665" t="s">
        <v>26</v>
      </c>
      <c r="E2665" t="s">
        <v>27</v>
      </c>
      <c r="F2665" t="s">
        <v>22</v>
      </c>
      <c r="G2665">
        <v>37</v>
      </c>
      <c r="H2665">
        <v>5.8</v>
      </c>
      <c r="I2665">
        <v>8.5</v>
      </c>
      <c r="J2665">
        <v>0</v>
      </c>
      <c r="K2665" t="s">
        <v>23</v>
      </c>
      <c r="L2665">
        <v>7.3</v>
      </c>
      <c r="M2665">
        <v>4.3</v>
      </c>
      <c r="N2665">
        <v>5.6</v>
      </c>
    </row>
    <row r="2666" spans="1:14" x14ac:dyDescent="0.35">
      <c r="A2666">
        <v>2665</v>
      </c>
      <c r="B2666">
        <v>32</v>
      </c>
      <c r="C2666" t="s">
        <v>14</v>
      </c>
      <c r="D2666" t="s">
        <v>34</v>
      </c>
      <c r="E2666" t="s">
        <v>25</v>
      </c>
      <c r="F2666" t="s">
        <v>39</v>
      </c>
      <c r="G2666">
        <v>48</v>
      </c>
      <c r="H2666">
        <v>9</v>
      </c>
      <c r="I2666">
        <v>6.2</v>
      </c>
      <c r="J2666">
        <v>0</v>
      </c>
      <c r="K2666" t="s">
        <v>23</v>
      </c>
      <c r="L2666">
        <v>7.7</v>
      </c>
      <c r="M2666">
        <v>2.2999999999999998</v>
      </c>
      <c r="N2666">
        <v>4.2</v>
      </c>
    </row>
    <row r="2667" spans="1:14" x14ac:dyDescent="0.35">
      <c r="A2667">
        <v>2666</v>
      </c>
      <c r="B2667">
        <v>32</v>
      </c>
      <c r="C2667" t="s">
        <v>14</v>
      </c>
      <c r="D2667" t="s">
        <v>33</v>
      </c>
      <c r="E2667" t="s">
        <v>25</v>
      </c>
      <c r="F2667" t="s">
        <v>22</v>
      </c>
      <c r="G2667">
        <v>34</v>
      </c>
      <c r="H2667">
        <v>8.3000000000000007</v>
      </c>
      <c r="I2667">
        <v>8.6</v>
      </c>
      <c r="J2667">
        <v>0</v>
      </c>
      <c r="K2667" t="s">
        <v>23</v>
      </c>
      <c r="L2667">
        <v>7.1</v>
      </c>
      <c r="M2667">
        <v>6</v>
      </c>
      <c r="N2667">
        <v>5.7</v>
      </c>
    </row>
    <row r="2668" spans="1:14" x14ac:dyDescent="0.35">
      <c r="A2668">
        <v>2667</v>
      </c>
      <c r="B2668">
        <v>47</v>
      </c>
      <c r="C2668" t="s">
        <v>14</v>
      </c>
      <c r="D2668" t="s">
        <v>32</v>
      </c>
      <c r="E2668" t="s">
        <v>27</v>
      </c>
      <c r="F2668" t="s">
        <v>22</v>
      </c>
      <c r="G2668">
        <v>51</v>
      </c>
      <c r="H2668">
        <v>5.8</v>
      </c>
      <c r="I2668">
        <v>7</v>
      </c>
      <c r="J2668">
        <v>0</v>
      </c>
      <c r="K2668" t="s">
        <v>23</v>
      </c>
      <c r="L2668">
        <v>7.4</v>
      </c>
      <c r="M2668">
        <v>7.2</v>
      </c>
      <c r="N2668">
        <v>4.8</v>
      </c>
    </row>
    <row r="2669" spans="1:14" x14ac:dyDescent="0.35">
      <c r="A2669">
        <v>2668</v>
      </c>
      <c r="B2669">
        <v>21</v>
      </c>
      <c r="C2669" t="s">
        <v>14</v>
      </c>
      <c r="D2669" t="s">
        <v>15</v>
      </c>
      <c r="E2669" t="s">
        <v>25</v>
      </c>
      <c r="F2669" t="s">
        <v>22</v>
      </c>
      <c r="G2669">
        <v>35</v>
      </c>
      <c r="H2669">
        <v>7.4</v>
      </c>
      <c r="I2669">
        <v>9.9</v>
      </c>
      <c r="J2669">
        <v>0</v>
      </c>
      <c r="K2669" t="s">
        <v>23</v>
      </c>
      <c r="L2669">
        <v>4.5999999999999996</v>
      </c>
      <c r="M2669">
        <v>3.2</v>
      </c>
      <c r="N2669">
        <v>7.7</v>
      </c>
    </row>
    <row r="2670" spans="1:14" x14ac:dyDescent="0.35">
      <c r="A2670">
        <v>2669</v>
      </c>
      <c r="B2670">
        <v>29</v>
      </c>
      <c r="C2670" t="s">
        <v>19</v>
      </c>
      <c r="D2670" t="s">
        <v>32</v>
      </c>
      <c r="E2670" t="s">
        <v>38</v>
      </c>
      <c r="F2670" t="s">
        <v>22</v>
      </c>
      <c r="G2670">
        <v>49</v>
      </c>
      <c r="H2670">
        <v>5.9</v>
      </c>
      <c r="I2670">
        <v>7.4</v>
      </c>
      <c r="J2670">
        <v>1</v>
      </c>
      <c r="K2670" t="s">
        <v>35</v>
      </c>
      <c r="L2670">
        <v>9.1</v>
      </c>
      <c r="M2670">
        <v>5.5</v>
      </c>
      <c r="N2670">
        <v>4.2</v>
      </c>
    </row>
    <row r="2671" spans="1:14" x14ac:dyDescent="0.35">
      <c r="A2671">
        <v>2670</v>
      </c>
      <c r="B2671">
        <v>41</v>
      </c>
      <c r="C2671" t="s">
        <v>19</v>
      </c>
      <c r="D2671" t="s">
        <v>36</v>
      </c>
      <c r="E2671" t="s">
        <v>16</v>
      </c>
      <c r="F2671" t="s">
        <v>17</v>
      </c>
      <c r="G2671">
        <v>50</v>
      </c>
      <c r="H2671">
        <v>4</v>
      </c>
      <c r="I2671">
        <v>4.5999999999999996</v>
      </c>
      <c r="J2671">
        <v>1</v>
      </c>
      <c r="K2671" t="s">
        <v>35</v>
      </c>
      <c r="L2671">
        <v>8</v>
      </c>
      <c r="M2671">
        <v>4.8</v>
      </c>
      <c r="N2671">
        <v>3.3</v>
      </c>
    </row>
    <row r="2672" spans="1:14" x14ac:dyDescent="0.35">
      <c r="A2672">
        <v>2671</v>
      </c>
      <c r="B2672">
        <v>32</v>
      </c>
      <c r="C2672" t="s">
        <v>19</v>
      </c>
      <c r="D2672" t="s">
        <v>30</v>
      </c>
      <c r="E2672" t="s">
        <v>38</v>
      </c>
      <c r="F2672" t="s">
        <v>17</v>
      </c>
      <c r="G2672">
        <v>39</v>
      </c>
      <c r="H2672">
        <v>6.2</v>
      </c>
      <c r="I2672">
        <v>8.9</v>
      </c>
      <c r="J2672">
        <v>0</v>
      </c>
      <c r="K2672" t="s">
        <v>23</v>
      </c>
      <c r="L2672">
        <v>6.3</v>
      </c>
      <c r="M2672">
        <v>2.6</v>
      </c>
      <c r="N2672">
        <v>6.3</v>
      </c>
    </row>
    <row r="2673" spans="1:14" x14ac:dyDescent="0.35">
      <c r="A2673">
        <v>2672</v>
      </c>
      <c r="B2673">
        <v>28</v>
      </c>
      <c r="C2673" t="s">
        <v>19</v>
      </c>
      <c r="D2673" t="s">
        <v>32</v>
      </c>
      <c r="E2673" t="s">
        <v>25</v>
      </c>
      <c r="F2673" t="s">
        <v>17</v>
      </c>
      <c r="G2673">
        <v>49</v>
      </c>
      <c r="H2673">
        <v>4</v>
      </c>
      <c r="I2673">
        <v>4.5999999999999996</v>
      </c>
      <c r="J2673">
        <v>1</v>
      </c>
      <c r="K2673" t="s">
        <v>18</v>
      </c>
      <c r="L2673">
        <v>10</v>
      </c>
      <c r="M2673">
        <v>6.8</v>
      </c>
      <c r="N2673">
        <v>2.2999999999999998</v>
      </c>
    </row>
    <row r="2674" spans="1:14" x14ac:dyDescent="0.35">
      <c r="A2674">
        <v>2673</v>
      </c>
      <c r="B2674">
        <v>52</v>
      </c>
      <c r="C2674" t="s">
        <v>14</v>
      </c>
      <c r="D2674" t="s">
        <v>37</v>
      </c>
      <c r="E2674" t="s">
        <v>31</v>
      </c>
      <c r="F2674" t="s">
        <v>22</v>
      </c>
      <c r="G2674">
        <v>47</v>
      </c>
      <c r="H2674">
        <v>6.5</v>
      </c>
      <c r="I2674">
        <v>8.6</v>
      </c>
      <c r="J2674">
        <v>1</v>
      </c>
      <c r="K2674" t="s">
        <v>29</v>
      </c>
      <c r="L2674">
        <v>8.6</v>
      </c>
      <c r="M2674">
        <v>4.5</v>
      </c>
      <c r="N2674">
        <v>5</v>
      </c>
    </row>
    <row r="2675" spans="1:14" x14ac:dyDescent="0.35">
      <c r="A2675">
        <v>2674</v>
      </c>
      <c r="B2675">
        <v>33</v>
      </c>
      <c r="C2675" t="s">
        <v>19</v>
      </c>
      <c r="D2675" t="s">
        <v>33</v>
      </c>
      <c r="E2675" t="s">
        <v>31</v>
      </c>
      <c r="F2675" t="s">
        <v>39</v>
      </c>
      <c r="G2675">
        <v>40</v>
      </c>
      <c r="H2675">
        <v>7.4</v>
      </c>
      <c r="I2675">
        <v>9.4</v>
      </c>
      <c r="J2675">
        <v>0</v>
      </c>
      <c r="K2675" t="s">
        <v>23</v>
      </c>
      <c r="L2675">
        <v>6</v>
      </c>
      <c r="M2675">
        <v>1.5</v>
      </c>
      <c r="N2675">
        <v>6.7</v>
      </c>
    </row>
    <row r="2676" spans="1:14" x14ac:dyDescent="0.35">
      <c r="A2676">
        <v>2675</v>
      </c>
      <c r="B2676">
        <v>39</v>
      </c>
      <c r="C2676" t="s">
        <v>14</v>
      </c>
      <c r="D2676" t="s">
        <v>20</v>
      </c>
      <c r="E2676" t="s">
        <v>16</v>
      </c>
      <c r="F2676" t="s">
        <v>17</v>
      </c>
      <c r="G2676">
        <v>36</v>
      </c>
      <c r="H2676">
        <v>5.9</v>
      </c>
      <c r="I2676">
        <v>8.6999999999999993</v>
      </c>
      <c r="J2676">
        <v>1</v>
      </c>
      <c r="K2676" t="s">
        <v>35</v>
      </c>
      <c r="L2676">
        <v>7.1</v>
      </c>
      <c r="M2676">
        <v>3.5</v>
      </c>
      <c r="N2676">
        <v>5.8</v>
      </c>
    </row>
    <row r="2677" spans="1:14" x14ac:dyDescent="0.35">
      <c r="A2677">
        <v>2676</v>
      </c>
      <c r="B2677">
        <v>34</v>
      </c>
      <c r="C2677" t="s">
        <v>40</v>
      </c>
      <c r="D2677" t="s">
        <v>36</v>
      </c>
      <c r="E2677" t="s">
        <v>25</v>
      </c>
      <c r="F2677" t="s">
        <v>22</v>
      </c>
      <c r="G2677">
        <v>30</v>
      </c>
      <c r="H2677">
        <v>6.5</v>
      </c>
      <c r="I2677">
        <v>10</v>
      </c>
      <c r="J2677">
        <v>0</v>
      </c>
      <c r="K2677" t="s">
        <v>23</v>
      </c>
      <c r="L2677">
        <v>4.5</v>
      </c>
      <c r="M2677">
        <v>1.8</v>
      </c>
      <c r="N2677">
        <v>7.7</v>
      </c>
    </row>
    <row r="2678" spans="1:14" x14ac:dyDescent="0.35">
      <c r="A2678">
        <v>2677</v>
      </c>
      <c r="B2678">
        <v>51</v>
      </c>
      <c r="C2678" t="s">
        <v>14</v>
      </c>
      <c r="D2678" t="s">
        <v>32</v>
      </c>
      <c r="E2678" t="s">
        <v>21</v>
      </c>
      <c r="F2678" t="s">
        <v>22</v>
      </c>
      <c r="G2678">
        <v>47</v>
      </c>
      <c r="H2678">
        <v>6.5</v>
      </c>
      <c r="I2678">
        <v>8.6</v>
      </c>
      <c r="J2678">
        <v>1</v>
      </c>
      <c r="K2678" t="s">
        <v>29</v>
      </c>
      <c r="L2678">
        <v>8</v>
      </c>
      <c r="M2678">
        <v>4.8</v>
      </c>
      <c r="N2678">
        <v>5.3</v>
      </c>
    </row>
    <row r="2679" spans="1:14" x14ac:dyDescent="0.35">
      <c r="A2679">
        <v>2678</v>
      </c>
      <c r="B2679">
        <v>52</v>
      </c>
      <c r="C2679" t="s">
        <v>19</v>
      </c>
      <c r="D2679" t="s">
        <v>24</v>
      </c>
      <c r="E2679" t="s">
        <v>25</v>
      </c>
      <c r="F2679" t="s">
        <v>39</v>
      </c>
      <c r="G2679">
        <v>32</v>
      </c>
      <c r="H2679">
        <v>7.5</v>
      </c>
      <c r="I2679">
        <v>10</v>
      </c>
      <c r="J2679">
        <v>0</v>
      </c>
      <c r="K2679" t="s">
        <v>23</v>
      </c>
      <c r="L2679">
        <v>4.0999999999999996</v>
      </c>
      <c r="M2679">
        <v>3.5</v>
      </c>
      <c r="N2679">
        <v>7.9</v>
      </c>
    </row>
    <row r="2680" spans="1:14" x14ac:dyDescent="0.35">
      <c r="A2680">
        <v>2679</v>
      </c>
      <c r="B2680">
        <v>36</v>
      </c>
      <c r="C2680" t="s">
        <v>14</v>
      </c>
      <c r="D2680" t="s">
        <v>30</v>
      </c>
      <c r="E2680" t="s">
        <v>31</v>
      </c>
      <c r="F2680" t="s">
        <v>22</v>
      </c>
      <c r="G2680">
        <v>45</v>
      </c>
      <c r="H2680">
        <v>6.3</v>
      </c>
      <c r="I2680">
        <v>8.5</v>
      </c>
      <c r="J2680">
        <v>0</v>
      </c>
      <c r="K2680" t="s">
        <v>23</v>
      </c>
      <c r="L2680">
        <v>6.9</v>
      </c>
      <c r="M2680">
        <v>5.7</v>
      </c>
      <c r="N2680">
        <v>5.8</v>
      </c>
    </row>
    <row r="2681" spans="1:14" x14ac:dyDescent="0.35">
      <c r="A2681">
        <v>2680</v>
      </c>
      <c r="B2681">
        <v>43</v>
      </c>
      <c r="C2681" t="s">
        <v>14</v>
      </c>
      <c r="D2681" t="s">
        <v>20</v>
      </c>
      <c r="E2681" t="s">
        <v>27</v>
      </c>
      <c r="F2681" t="s">
        <v>17</v>
      </c>
      <c r="G2681">
        <v>42</v>
      </c>
      <c r="H2681">
        <v>5.7</v>
      </c>
      <c r="I2681">
        <v>7.9</v>
      </c>
      <c r="J2681">
        <v>1</v>
      </c>
      <c r="K2681" t="s">
        <v>35</v>
      </c>
      <c r="L2681">
        <v>8</v>
      </c>
      <c r="M2681">
        <v>6.9</v>
      </c>
      <c r="N2681">
        <v>4.9000000000000004</v>
      </c>
    </row>
    <row r="2682" spans="1:14" x14ac:dyDescent="0.35">
      <c r="A2682">
        <v>2681</v>
      </c>
      <c r="B2682">
        <v>49</v>
      </c>
      <c r="C2682" t="s">
        <v>14</v>
      </c>
      <c r="D2682" t="s">
        <v>15</v>
      </c>
      <c r="E2682" t="s">
        <v>16</v>
      </c>
      <c r="F2682" t="s">
        <v>22</v>
      </c>
      <c r="G2682">
        <v>50</v>
      </c>
      <c r="H2682">
        <v>7.4</v>
      </c>
      <c r="I2682">
        <v>8.4</v>
      </c>
      <c r="J2682">
        <v>0</v>
      </c>
      <c r="K2682" t="s">
        <v>23</v>
      </c>
      <c r="L2682">
        <v>10</v>
      </c>
      <c r="M2682">
        <v>7.6</v>
      </c>
      <c r="N2682">
        <v>4.2</v>
      </c>
    </row>
    <row r="2683" spans="1:14" x14ac:dyDescent="0.35">
      <c r="A2683">
        <v>2682</v>
      </c>
      <c r="B2683">
        <v>32</v>
      </c>
      <c r="C2683" t="s">
        <v>19</v>
      </c>
      <c r="D2683" t="s">
        <v>37</v>
      </c>
      <c r="E2683" t="s">
        <v>27</v>
      </c>
      <c r="F2683" t="s">
        <v>22</v>
      </c>
      <c r="G2683">
        <v>42</v>
      </c>
      <c r="H2683">
        <v>6.4</v>
      </c>
      <c r="I2683">
        <v>9</v>
      </c>
      <c r="J2683">
        <v>0</v>
      </c>
      <c r="K2683" t="s">
        <v>23</v>
      </c>
      <c r="L2683">
        <v>8.6</v>
      </c>
      <c r="M2683">
        <v>3.7</v>
      </c>
      <c r="N2683">
        <v>5.2</v>
      </c>
    </row>
    <row r="2684" spans="1:14" x14ac:dyDescent="0.35">
      <c r="A2684">
        <v>2683</v>
      </c>
      <c r="B2684">
        <v>35</v>
      </c>
      <c r="C2684" t="s">
        <v>19</v>
      </c>
      <c r="D2684" t="s">
        <v>33</v>
      </c>
      <c r="E2684" t="s">
        <v>21</v>
      </c>
      <c r="F2684" t="s">
        <v>17</v>
      </c>
      <c r="G2684">
        <v>42</v>
      </c>
      <c r="H2684">
        <v>3</v>
      </c>
      <c r="I2684">
        <v>3.8</v>
      </c>
      <c r="J2684">
        <v>1</v>
      </c>
      <c r="K2684" t="s">
        <v>35</v>
      </c>
      <c r="L2684">
        <v>7.4</v>
      </c>
      <c r="M2684">
        <v>5.2</v>
      </c>
      <c r="N2684">
        <v>3.2</v>
      </c>
    </row>
    <row r="2685" spans="1:14" x14ac:dyDescent="0.35">
      <c r="A2685">
        <v>2684</v>
      </c>
      <c r="B2685">
        <v>21</v>
      </c>
      <c r="C2685" t="s">
        <v>14</v>
      </c>
      <c r="D2685" t="s">
        <v>34</v>
      </c>
      <c r="E2685" t="s">
        <v>25</v>
      </c>
      <c r="F2685" t="s">
        <v>17</v>
      </c>
      <c r="G2685">
        <v>50</v>
      </c>
      <c r="H2685">
        <v>5.7</v>
      </c>
      <c r="I2685">
        <v>7</v>
      </c>
      <c r="J2685">
        <v>1</v>
      </c>
      <c r="K2685" t="s">
        <v>18</v>
      </c>
      <c r="L2685">
        <v>7.9</v>
      </c>
      <c r="M2685">
        <v>5.6</v>
      </c>
      <c r="N2685">
        <v>4.5</v>
      </c>
    </row>
    <row r="2686" spans="1:14" x14ac:dyDescent="0.35">
      <c r="A2686">
        <v>2685</v>
      </c>
      <c r="B2686">
        <v>36</v>
      </c>
      <c r="C2686" t="s">
        <v>19</v>
      </c>
      <c r="D2686" t="s">
        <v>32</v>
      </c>
      <c r="E2686" t="s">
        <v>21</v>
      </c>
      <c r="F2686" t="s">
        <v>22</v>
      </c>
      <c r="G2686">
        <v>47</v>
      </c>
      <c r="H2686">
        <v>5.4</v>
      </c>
      <c r="I2686">
        <v>6.9</v>
      </c>
      <c r="J2686">
        <v>1</v>
      </c>
      <c r="K2686" t="s">
        <v>28</v>
      </c>
      <c r="L2686">
        <v>8.5</v>
      </c>
      <c r="M2686">
        <v>4.2</v>
      </c>
      <c r="N2686">
        <v>4.2</v>
      </c>
    </row>
    <row r="2687" spans="1:14" x14ac:dyDescent="0.35">
      <c r="A2687">
        <v>2686</v>
      </c>
      <c r="B2687">
        <v>51</v>
      </c>
      <c r="C2687" t="s">
        <v>19</v>
      </c>
      <c r="D2687" t="s">
        <v>24</v>
      </c>
      <c r="E2687" t="s">
        <v>27</v>
      </c>
      <c r="F2687" t="s">
        <v>17</v>
      </c>
      <c r="G2687">
        <v>47</v>
      </c>
      <c r="H2687">
        <v>6.4</v>
      </c>
      <c r="I2687">
        <v>8.4</v>
      </c>
      <c r="J2687">
        <v>1</v>
      </c>
      <c r="K2687" t="s">
        <v>35</v>
      </c>
      <c r="L2687">
        <v>7.2</v>
      </c>
      <c r="M2687">
        <v>4.7</v>
      </c>
      <c r="N2687">
        <v>5.6</v>
      </c>
    </row>
    <row r="2688" spans="1:14" x14ac:dyDescent="0.35">
      <c r="A2688">
        <v>2687</v>
      </c>
      <c r="B2688">
        <v>62</v>
      </c>
      <c r="C2688" t="s">
        <v>19</v>
      </c>
      <c r="D2688" t="s">
        <v>30</v>
      </c>
      <c r="E2688" t="s">
        <v>25</v>
      </c>
      <c r="F2688" t="s">
        <v>22</v>
      </c>
      <c r="G2688">
        <v>48</v>
      </c>
      <c r="H2688">
        <v>6.3</v>
      </c>
      <c r="I2688">
        <v>8.1</v>
      </c>
      <c r="J2688">
        <v>1</v>
      </c>
      <c r="K2688" t="s">
        <v>28</v>
      </c>
      <c r="L2688">
        <v>8.5</v>
      </c>
      <c r="M2688">
        <v>5.3</v>
      </c>
      <c r="N2688">
        <v>4.8</v>
      </c>
    </row>
    <row r="2689" spans="1:14" x14ac:dyDescent="0.35">
      <c r="A2689">
        <v>2688</v>
      </c>
      <c r="B2689">
        <v>27</v>
      </c>
      <c r="C2689" t="s">
        <v>19</v>
      </c>
      <c r="D2689" t="s">
        <v>15</v>
      </c>
      <c r="E2689" t="s">
        <v>38</v>
      </c>
      <c r="F2689" t="s">
        <v>17</v>
      </c>
      <c r="G2689">
        <v>32</v>
      </c>
      <c r="H2689">
        <v>3.3</v>
      </c>
      <c r="I2689">
        <v>5.2</v>
      </c>
      <c r="J2689">
        <v>0</v>
      </c>
      <c r="K2689" t="s">
        <v>23</v>
      </c>
      <c r="L2689">
        <v>6.4</v>
      </c>
      <c r="M2689">
        <v>3.5</v>
      </c>
      <c r="N2689">
        <v>4.4000000000000004</v>
      </c>
    </row>
    <row r="2690" spans="1:14" x14ac:dyDescent="0.35">
      <c r="A2690">
        <v>2689</v>
      </c>
      <c r="B2690">
        <v>22</v>
      </c>
      <c r="C2690" t="s">
        <v>14</v>
      </c>
      <c r="D2690" t="s">
        <v>32</v>
      </c>
      <c r="E2690" t="s">
        <v>38</v>
      </c>
      <c r="F2690" t="s">
        <v>39</v>
      </c>
      <c r="G2690">
        <v>51</v>
      </c>
      <c r="H2690">
        <v>4</v>
      </c>
      <c r="I2690">
        <v>4.3</v>
      </c>
      <c r="J2690">
        <v>1</v>
      </c>
      <c r="K2690" t="s">
        <v>35</v>
      </c>
      <c r="L2690">
        <v>10</v>
      </c>
      <c r="M2690">
        <v>6.9</v>
      </c>
      <c r="N2690">
        <v>2.2000000000000002</v>
      </c>
    </row>
    <row r="2691" spans="1:14" x14ac:dyDescent="0.35">
      <c r="A2691">
        <v>2690</v>
      </c>
      <c r="B2691">
        <v>31</v>
      </c>
      <c r="C2691" t="s">
        <v>14</v>
      </c>
      <c r="D2691" t="s">
        <v>15</v>
      </c>
      <c r="E2691" t="s">
        <v>21</v>
      </c>
      <c r="F2691" t="s">
        <v>39</v>
      </c>
      <c r="G2691">
        <v>49</v>
      </c>
      <c r="H2691">
        <v>4.8</v>
      </c>
      <c r="I2691">
        <v>5.8</v>
      </c>
      <c r="J2691">
        <v>1</v>
      </c>
      <c r="K2691" t="s">
        <v>28</v>
      </c>
      <c r="L2691">
        <v>9.9</v>
      </c>
      <c r="M2691">
        <v>5.6</v>
      </c>
      <c r="N2691">
        <v>2.9</v>
      </c>
    </row>
    <row r="2692" spans="1:14" x14ac:dyDescent="0.35">
      <c r="A2692">
        <v>2691</v>
      </c>
      <c r="B2692">
        <v>39</v>
      </c>
      <c r="C2692" t="s">
        <v>19</v>
      </c>
      <c r="D2692" t="s">
        <v>20</v>
      </c>
      <c r="E2692" t="s">
        <v>38</v>
      </c>
      <c r="F2692" t="s">
        <v>22</v>
      </c>
      <c r="G2692">
        <v>36</v>
      </c>
      <c r="H2692">
        <v>6.3</v>
      </c>
      <c r="I2692">
        <v>9.3000000000000007</v>
      </c>
      <c r="J2692">
        <v>0</v>
      </c>
      <c r="K2692" t="s">
        <v>23</v>
      </c>
      <c r="L2692">
        <v>5.2</v>
      </c>
      <c r="M2692">
        <v>3.5</v>
      </c>
      <c r="N2692">
        <v>7.1</v>
      </c>
    </row>
    <row r="2693" spans="1:14" x14ac:dyDescent="0.35">
      <c r="A2693">
        <v>2692</v>
      </c>
      <c r="B2693">
        <v>35</v>
      </c>
      <c r="C2693" t="s">
        <v>19</v>
      </c>
      <c r="D2693" t="s">
        <v>20</v>
      </c>
      <c r="E2693" t="s">
        <v>38</v>
      </c>
      <c r="F2693" t="s">
        <v>22</v>
      </c>
      <c r="G2693">
        <v>43</v>
      </c>
      <c r="H2693">
        <v>7.8</v>
      </c>
      <c r="I2693">
        <v>8.5</v>
      </c>
      <c r="J2693">
        <v>0</v>
      </c>
      <c r="K2693" t="s">
        <v>23</v>
      </c>
      <c r="L2693">
        <v>8.3000000000000007</v>
      </c>
      <c r="M2693">
        <v>3.3</v>
      </c>
      <c r="N2693">
        <v>5.0999999999999996</v>
      </c>
    </row>
    <row r="2694" spans="1:14" x14ac:dyDescent="0.35">
      <c r="A2694">
        <v>2693</v>
      </c>
      <c r="B2694">
        <v>33</v>
      </c>
      <c r="C2694" t="s">
        <v>40</v>
      </c>
      <c r="D2694" t="s">
        <v>36</v>
      </c>
      <c r="E2694" t="s">
        <v>31</v>
      </c>
      <c r="F2694" t="s">
        <v>17</v>
      </c>
      <c r="G2694">
        <v>44</v>
      </c>
      <c r="H2694">
        <v>3.8</v>
      </c>
      <c r="I2694">
        <v>4.8</v>
      </c>
      <c r="J2694">
        <v>1</v>
      </c>
      <c r="K2694" t="s">
        <v>29</v>
      </c>
      <c r="L2694">
        <v>6.3</v>
      </c>
      <c r="M2694">
        <v>5.5</v>
      </c>
      <c r="N2694">
        <v>4.3</v>
      </c>
    </row>
    <row r="2695" spans="1:14" x14ac:dyDescent="0.35">
      <c r="A2695">
        <v>2694</v>
      </c>
      <c r="B2695">
        <v>35</v>
      </c>
      <c r="C2695" t="s">
        <v>19</v>
      </c>
      <c r="D2695" t="s">
        <v>32</v>
      </c>
      <c r="E2695" t="s">
        <v>38</v>
      </c>
      <c r="F2695" t="s">
        <v>22</v>
      </c>
      <c r="G2695">
        <v>43</v>
      </c>
      <c r="H2695">
        <v>5.2</v>
      </c>
      <c r="I2695">
        <v>7</v>
      </c>
      <c r="J2695">
        <v>1</v>
      </c>
      <c r="K2695" t="s">
        <v>18</v>
      </c>
      <c r="L2695">
        <v>4.8</v>
      </c>
      <c r="M2695">
        <v>3.7</v>
      </c>
      <c r="N2695">
        <v>6.1</v>
      </c>
    </row>
    <row r="2696" spans="1:14" x14ac:dyDescent="0.35">
      <c r="A2696">
        <v>2695</v>
      </c>
      <c r="B2696">
        <v>62</v>
      </c>
      <c r="C2696" t="s">
        <v>14</v>
      </c>
      <c r="D2696" t="s">
        <v>33</v>
      </c>
      <c r="E2696" t="s">
        <v>31</v>
      </c>
      <c r="F2696" t="s">
        <v>22</v>
      </c>
      <c r="G2696">
        <v>47</v>
      </c>
      <c r="H2696">
        <v>6.1</v>
      </c>
      <c r="I2696">
        <v>8</v>
      </c>
      <c r="J2696">
        <v>1</v>
      </c>
      <c r="K2696" t="s">
        <v>28</v>
      </c>
      <c r="L2696">
        <v>8.4</v>
      </c>
      <c r="M2696">
        <v>4.9000000000000004</v>
      </c>
      <c r="N2696">
        <v>4.8</v>
      </c>
    </row>
    <row r="2697" spans="1:14" x14ac:dyDescent="0.35">
      <c r="A2697">
        <v>2696</v>
      </c>
      <c r="B2697">
        <v>52</v>
      </c>
      <c r="C2697" t="s">
        <v>19</v>
      </c>
      <c r="D2697" t="s">
        <v>30</v>
      </c>
      <c r="E2697" t="s">
        <v>16</v>
      </c>
      <c r="F2697" t="s">
        <v>39</v>
      </c>
      <c r="G2697">
        <v>56</v>
      </c>
      <c r="H2697">
        <v>4.8</v>
      </c>
      <c r="I2697">
        <v>5.0999999999999996</v>
      </c>
      <c r="J2697">
        <v>1</v>
      </c>
      <c r="K2697" t="s">
        <v>18</v>
      </c>
      <c r="L2697">
        <v>9.6999999999999993</v>
      </c>
      <c r="M2697">
        <v>4.2</v>
      </c>
      <c r="N2697">
        <v>2.7</v>
      </c>
    </row>
    <row r="2698" spans="1:14" x14ac:dyDescent="0.35">
      <c r="A2698">
        <v>2697</v>
      </c>
      <c r="B2698">
        <v>49</v>
      </c>
      <c r="C2698" t="s">
        <v>14</v>
      </c>
      <c r="D2698" t="s">
        <v>34</v>
      </c>
      <c r="E2698" t="s">
        <v>31</v>
      </c>
      <c r="F2698" t="s">
        <v>22</v>
      </c>
      <c r="G2698">
        <v>53</v>
      </c>
      <c r="H2698">
        <v>6.3</v>
      </c>
      <c r="I2698">
        <v>7.7</v>
      </c>
      <c r="J2698">
        <v>1</v>
      </c>
      <c r="K2698" t="s">
        <v>18</v>
      </c>
      <c r="L2698">
        <v>10</v>
      </c>
      <c r="M2698">
        <v>6.4</v>
      </c>
      <c r="N2698">
        <v>3.8</v>
      </c>
    </row>
    <row r="2699" spans="1:14" x14ac:dyDescent="0.35">
      <c r="A2699">
        <v>2698</v>
      </c>
      <c r="B2699">
        <v>31</v>
      </c>
      <c r="C2699" t="s">
        <v>40</v>
      </c>
      <c r="D2699" t="s">
        <v>34</v>
      </c>
      <c r="E2699" t="s">
        <v>31</v>
      </c>
      <c r="F2699" t="s">
        <v>22</v>
      </c>
      <c r="G2699">
        <v>34</v>
      </c>
      <c r="H2699">
        <v>7.2</v>
      </c>
      <c r="I2699">
        <v>10</v>
      </c>
      <c r="J2699">
        <v>0</v>
      </c>
      <c r="K2699" t="s">
        <v>23</v>
      </c>
      <c r="L2699">
        <v>7.2</v>
      </c>
      <c r="M2699">
        <v>3</v>
      </c>
      <c r="N2699">
        <v>6.4</v>
      </c>
    </row>
    <row r="2700" spans="1:14" x14ac:dyDescent="0.35">
      <c r="A2700">
        <v>2699</v>
      </c>
      <c r="B2700">
        <v>34</v>
      </c>
      <c r="C2700" t="s">
        <v>14</v>
      </c>
      <c r="D2700" t="s">
        <v>37</v>
      </c>
      <c r="E2700" t="s">
        <v>27</v>
      </c>
      <c r="F2700" t="s">
        <v>22</v>
      </c>
      <c r="G2700">
        <v>49</v>
      </c>
      <c r="H2700">
        <v>5.0999999999999996</v>
      </c>
      <c r="I2700">
        <v>6.2</v>
      </c>
      <c r="J2700">
        <v>0</v>
      </c>
      <c r="K2700" t="s">
        <v>23</v>
      </c>
      <c r="L2700">
        <v>7.5</v>
      </c>
      <c r="M2700">
        <v>1.8</v>
      </c>
      <c r="N2700">
        <v>4.4000000000000004</v>
      </c>
    </row>
    <row r="2701" spans="1:14" x14ac:dyDescent="0.35">
      <c r="A2701">
        <v>2700</v>
      </c>
      <c r="B2701">
        <v>37</v>
      </c>
      <c r="C2701" t="s">
        <v>19</v>
      </c>
      <c r="D2701" t="s">
        <v>37</v>
      </c>
      <c r="E2701" t="s">
        <v>31</v>
      </c>
      <c r="F2701" t="s">
        <v>22</v>
      </c>
      <c r="G2701">
        <v>55</v>
      </c>
      <c r="H2701">
        <v>6.7</v>
      </c>
      <c r="I2701">
        <v>8</v>
      </c>
      <c r="J2701">
        <v>0</v>
      </c>
      <c r="K2701" t="s">
        <v>23</v>
      </c>
      <c r="L2701">
        <v>10</v>
      </c>
      <c r="M2701">
        <v>4.5</v>
      </c>
      <c r="N2701">
        <v>4</v>
      </c>
    </row>
    <row r="2702" spans="1:14" x14ac:dyDescent="0.35">
      <c r="A2702">
        <v>2701</v>
      </c>
      <c r="B2702">
        <v>47</v>
      </c>
      <c r="C2702" t="s">
        <v>19</v>
      </c>
      <c r="D2702" t="s">
        <v>30</v>
      </c>
      <c r="E2702" t="s">
        <v>31</v>
      </c>
      <c r="F2702" t="s">
        <v>22</v>
      </c>
      <c r="G2702">
        <v>48</v>
      </c>
      <c r="H2702">
        <v>6</v>
      </c>
      <c r="I2702">
        <v>7.7</v>
      </c>
      <c r="J2702">
        <v>1</v>
      </c>
      <c r="K2702" t="s">
        <v>18</v>
      </c>
      <c r="L2702">
        <v>5.3</v>
      </c>
      <c r="M2702">
        <v>4.2</v>
      </c>
      <c r="N2702">
        <v>6.2</v>
      </c>
    </row>
    <row r="2703" spans="1:14" x14ac:dyDescent="0.35">
      <c r="A2703">
        <v>2702</v>
      </c>
      <c r="B2703">
        <v>42</v>
      </c>
      <c r="C2703" t="s">
        <v>14</v>
      </c>
      <c r="D2703" t="s">
        <v>32</v>
      </c>
      <c r="E2703" t="s">
        <v>27</v>
      </c>
      <c r="F2703" t="s">
        <v>39</v>
      </c>
      <c r="G2703">
        <v>53</v>
      </c>
      <c r="H2703">
        <v>4.5</v>
      </c>
      <c r="I2703">
        <v>4.9000000000000004</v>
      </c>
      <c r="J2703">
        <v>1</v>
      </c>
      <c r="K2703" t="s">
        <v>18</v>
      </c>
      <c r="L2703">
        <v>10</v>
      </c>
      <c r="M2703">
        <v>5.7</v>
      </c>
      <c r="N2703">
        <v>2.5</v>
      </c>
    </row>
    <row r="2704" spans="1:14" x14ac:dyDescent="0.35">
      <c r="A2704">
        <v>2703</v>
      </c>
      <c r="B2704">
        <v>33</v>
      </c>
      <c r="C2704" t="s">
        <v>14</v>
      </c>
      <c r="D2704" t="s">
        <v>32</v>
      </c>
      <c r="E2704" t="s">
        <v>31</v>
      </c>
      <c r="F2704" t="s">
        <v>22</v>
      </c>
      <c r="G2704">
        <v>61</v>
      </c>
      <c r="H2704">
        <v>6</v>
      </c>
      <c r="I2704">
        <v>6.4</v>
      </c>
      <c r="J2704">
        <v>1</v>
      </c>
      <c r="K2704" t="s">
        <v>35</v>
      </c>
      <c r="L2704">
        <v>10</v>
      </c>
      <c r="M2704">
        <v>5.5</v>
      </c>
      <c r="N2704">
        <v>3.2</v>
      </c>
    </row>
    <row r="2705" spans="1:14" x14ac:dyDescent="0.35">
      <c r="A2705">
        <v>2704</v>
      </c>
      <c r="B2705">
        <v>49</v>
      </c>
      <c r="C2705" t="s">
        <v>19</v>
      </c>
      <c r="D2705" t="s">
        <v>20</v>
      </c>
      <c r="E2705" t="s">
        <v>38</v>
      </c>
      <c r="F2705" t="s">
        <v>22</v>
      </c>
      <c r="G2705">
        <v>53</v>
      </c>
      <c r="H2705">
        <v>6.9</v>
      </c>
      <c r="I2705">
        <v>8.5</v>
      </c>
      <c r="J2705">
        <v>0</v>
      </c>
      <c r="K2705" t="s">
        <v>23</v>
      </c>
      <c r="L2705">
        <v>8</v>
      </c>
      <c r="M2705">
        <v>4.5</v>
      </c>
      <c r="N2705">
        <v>5.3</v>
      </c>
    </row>
    <row r="2706" spans="1:14" x14ac:dyDescent="0.35">
      <c r="A2706">
        <v>2705</v>
      </c>
      <c r="B2706">
        <v>52</v>
      </c>
      <c r="C2706" t="s">
        <v>19</v>
      </c>
      <c r="D2706" t="s">
        <v>24</v>
      </c>
      <c r="E2706" t="s">
        <v>31</v>
      </c>
      <c r="F2706" t="s">
        <v>17</v>
      </c>
      <c r="G2706">
        <v>46</v>
      </c>
      <c r="H2706">
        <v>8.3000000000000007</v>
      </c>
      <c r="I2706">
        <v>7.4</v>
      </c>
      <c r="J2706">
        <v>0</v>
      </c>
      <c r="K2706" t="s">
        <v>23</v>
      </c>
      <c r="L2706">
        <v>8</v>
      </c>
      <c r="M2706">
        <v>4.9000000000000004</v>
      </c>
      <c r="N2706">
        <v>4.7</v>
      </c>
    </row>
    <row r="2707" spans="1:14" x14ac:dyDescent="0.35">
      <c r="A2707">
        <v>2706</v>
      </c>
      <c r="B2707">
        <v>64</v>
      </c>
      <c r="C2707" t="s">
        <v>14</v>
      </c>
      <c r="D2707" t="s">
        <v>37</v>
      </c>
      <c r="E2707" t="s">
        <v>16</v>
      </c>
      <c r="F2707" t="s">
        <v>17</v>
      </c>
      <c r="G2707">
        <v>53</v>
      </c>
      <c r="H2707">
        <v>8.6999999999999993</v>
      </c>
      <c r="I2707">
        <v>6.2</v>
      </c>
      <c r="J2707">
        <v>0</v>
      </c>
      <c r="K2707" t="s">
        <v>23</v>
      </c>
      <c r="L2707">
        <v>8.1</v>
      </c>
      <c r="M2707">
        <v>8</v>
      </c>
      <c r="N2707">
        <v>4</v>
      </c>
    </row>
    <row r="2708" spans="1:14" x14ac:dyDescent="0.35">
      <c r="A2708">
        <v>2707</v>
      </c>
      <c r="B2708">
        <v>34</v>
      </c>
      <c r="C2708" t="s">
        <v>19</v>
      </c>
      <c r="D2708" t="s">
        <v>24</v>
      </c>
      <c r="E2708" t="s">
        <v>31</v>
      </c>
      <c r="F2708" t="s">
        <v>17</v>
      </c>
      <c r="G2708">
        <v>46</v>
      </c>
      <c r="H2708">
        <v>5.3</v>
      </c>
      <c r="I2708">
        <v>6.9</v>
      </c>
      <c r="J2708">
        <v>1</v>
      </c>
      <c r="K2708" t="s">
        <v>18</v>
      </c>
      <c r="L2708">
        <v>9</v>
      </c>
      <c r="M2708">
        <v>5.3</v>
      </c>
      <c r="N2708">
        <v>3.9</v>
      </c>
    </row>
    <row r="2709" spans="1:14" x14ac:dyDescent="0.35">
      <c r="A2709">
        <v>2708</v>
      </c>
      <c r="B2709">
        <v>26</v>
      </c>
      <c r="C2709" t="s">
        <v>19</v>
      </c>
      <c r="D2709" t="s">
        <v>32</v>
      </c>
      <c r="E2709" t="s">
        <v>31</v>
      </c>
      <c r="F2709" t="s">
        <v>22</v>
      </c>
      <c r="G2709">
        <v>45</v>
      </c>
      <c r="H2709">
        <v>5.3</v>
      </c>
      <c r="I2709">
        <v>6.9</v>
      </c>
      <c r="J2709">
        <v>1</v>
      </c>
      <c r="K2709" t="s">
        <v>18</v>
      </c>
      <c r="L2709">
        <v>7.8</v>
      </c>
      <c r="M2709">
        <v>4.0999999999999996</v>
      </c>
      <c r="N2709">
        <v>4.5999999999999996</v>
      </c>
    </row>
    <row r="2710" spans="1:14" x14ac:dyDescent="0.35">
      <c r="A2710">
        <v>2709</v>
      </c>
      <c r="B2710">
        <v>34</v>
      </c>
      <c r="C2710" t="s">
        <v>14</v>
      </c>
      <c r="D2710" t="s">
        <v>37</v>
      </c>
      <c r="E2710" t="s">
        <v>16</v>
      </c>
      <c r="F2710" t="s">
        <v>17</v>
      </c>
      <c r="G2710">
        <v>42</v>
      </c>
      <c r="H2710">
        <v>6.3</v>
      </c>
      <c r="I2710">
        <v>8.6999999999999993</v>
      </c>
      <c r="J2710">
        <v>0</v>
      </c>
      <c r="K2710" t="s">
        <v>23</v>
      </c>
      <c r="L2710">
        <v>9</v>
      </c>
      <c r="M2710">
        <v>4.9000000000000004</v>
      </c>
      <c r="N2710">
        <v>4.9000000000000004</v>
      </c>
    </row>
    <row r="2711" spans="1:14" x14ac:dyDescent="0.35">
      <c r="A2711">
        <v>2710</v>
      </c>
      <c r="B2711">
        <v>61</v>
      </c>
      <c r="C2711" t="s">
        <v>14</v>
      </c>
      <c r="D2711" t="s">
        <v>34</v>
      </c>
      <c r="E2711" t="s">
        <v>27</v>
      </c>
      <c r="F2711" t="s">
        <v>22</v>
      </c>
      <c r="G2711">
        <v>57</v>
      </c>
      <c r="H2711">
        <v>5.4</v>
      </c>
      <c r="I2711">
        <v>5.9</v>
      </c>
      <c r="J2711">
        <v>1</v>
      </c>
      <c r="K2711" t="s">
        <v>18</v>
      </c>
      <c r="L2711">
        <v>8.1999999999999993</v>
      </c>
      <c r="M2711">
        <v>4.5</v>
      </c>
      <c r="N2711">
        <v>3.8</v>
      </c>
    </row>
    <row r="2712" spans="1:14" x14ac:dyDescent="0.35">
      <c r="A2712">
        <v>2711</v>
      </c>
      <c r="B2712">
        <v>57</v>
      </c>
      <c r="C2712" t="s">
        <v>19</v>
      </c>
      <c r="D2712" t="s">
        <v>15</v>
      </c>
      <c r="E2712" t="s">
        <v>38</v>
      </c>
      <c r="F2712" t="s">
        <v>22</v>
      </c>
      <c r="G2712">
        <v>38</v>
      </c>
      <c r="H2712">
        <v>8</v>
      </c>
      <c r="I2712">
        <v>8.6999999999999993</v>
      </c>
      <c r="J2712">
        <v>0</v>
      </c>
      <c r="K2712" t="s">
        <v>23</v>
      </c>
      <c r="L2712">
        <v>4.4000000000000004</v>
      </c>
      <c r="M2712">
        <v>3.6</v>
      </c>
      <c r="N2712">
        <v>7.1</v>
      </c>
    </row>
    <row r="2713" spans="1:14" x14ac:dyDescent="0.35">
      <c r="A2713">
        <v>2712</v>
      </c>
      <c r="B2713">
        <v>63</v>
      </c>
      <c r="C2713" t="s">
        <v>19</v>
      </c>
      <c r="D2713" t="s">
        <v>37</v>
      </c>
      <c r="E2713" t="s">
        <v>31</v>
      </c>
      <c r="F2713" t="s">
        <v>22</v>
      </c>
      <c r="G2713">
        <v>57</v>
      </c>
      <c r="H2713">
        <v>6.4</v>
      </c>
      <c r="I2713">
        <v>7.3</v>
      </c>
      <c r="J2713">
        <v>1</v>
      </c>
      <c r="K2713" t="s">
        <v>18</v>
      </c>
      <c r="L2713">
        <v>9.8000000000000007</v>
      </c>
      <c r="M2713">
        <v>4.2</v>
      </c>
      <c r="N2713">
        <v>3.8</v>
      </c>
    </row>
    <row r="2714" spans="1:14" x14ac:dyDescent="0.35">
      <c r="A2714">
        <v>2713</v>
      </c>
      <c r="B2714">
        <v>30</v>
      </c>
      <c r="C2714" t="s">
        <v>19</v>
      </c>
      <c r="D2714" t="s">
        <v>32</v>
      </c>
      <c r="E2714" t="s">
        <v>38</v>
      </c>
      <c r="F2714" t="s">
        <v>22</v>
      </c>
      <c r="G2714">
        <v>48</v>
      </c>
      <c r="H2714">
        <v>6.3</v>
      </c>
      <c r="I2714">
        <v>8.1</v>
      </c>
      <c r="J2714">
        <v>0</v>
      </c>
      <c r="K2714" t="s">
        <v>23</v>
      </c>
      <c r="L2714">
        <v>9</v>
      </c>
      <c r="M2714">
        <v>6</v>
      </c>
      <c r="N2714">
        <v>4.5999999999999996</v>
      </c>
    </row>
    <row r="2715" spans="1:14" x14ac:dyDescent="0.35">
      <c r="A2715">
        <v>2714</v>
      </c>
      <c r="B2715">
        <v>48</v>
      </c>
      <c r="C2715" t="s">
        <v>19</v>
      </c>
      <c r="D2715" t="s">
        <v>32</v>
      </c>
      <c r="E2715" t="s">
        <v>21</v>
      </c>
      <c r="F2715" t="s">
        <v>22</v>
      </c>
      <c r="G2715">
        <v>33</v>
      </c>
      <c r="H2715">
        <v>7.2</v>
      </c>
      <c r="I2715">
        <v>10</v>
      </c>
      <c r="J2715">
        <v>0</v>
      </c>
      <c r="K2715" t="s">
        <v>23</v>
      </c>
      <c r="L2715">
        <v>4.9000000000000004</v>
      </c>
      <c r="M2715">
        <v>4</v>
      </c>
      <c r="N2715">
        <v>7.5</v>
      </c>
    </row>
    <row r="2716" spans="1:14" x14ac:dyDescent="0.35">
      <c r="A2716">
        <v>2715</v>
      </c>
      <c r="B2716">
        <v>50</v>
      </c>
      <c r="C2716" t="s">
        <v>14</v>
      </c>
      <c r="D2716" t="s">
        <v>15</v>
      </c>
      <c r="E2716" t="s">
        <v>38</v>
      </c>
      <c r="F2716" t="s">
        <v>17</v>
      </c>
      <c r="G2716">
        <v>47</v>
      </c>
      <c r="H2716">
        <v>6.4</v>
      </c>
      <c r="I2716">
        <v>8.5</v>
      </c>
      <c r="J2716">
        <v>0</v>
      </c>
      <c r="K2716" t="s">
        <v>23</v>
      </c>
      <c r="L2716">
        <v>8.6</v>
      </c>
      <c r="M2716">
        <v>3.9</v>
      </c>
      <c r="N2716">
        <v>4.9000000000000004</v>
      </c>
    </row>
    <row r="2717" spans="1:14" x14ac:dyDescent="0.35">
      <c r="A2717">
        <v>2716</v>
      </c>
      <c r="B2717">
        <v>44</v>
      </c>
      <c r="C2717" t="s">
        <v>14</v>
      </c>
      <c r="D2717" t="s">
        <v>24</v>
      </c>
      <c r="E2717" t="s">
        <v>27</v>
      </c>
      <c r="F2717" t="s">
        <v>22</v>
      </c>
      <c r="G2717">
        <v>30</v>
      </c>
      <c r="H2717">
        <v>6.7</v>
      </c>
      <c r="I2717">
        <v>10</v>
      </c>
      <c r="J2717">
        <v>0</v>
      </c>
      <c r="K2717" t="s">
        <v>23</v>
      </c>
      <c r="L2717">
        <v>2.8</v>
      </c>
      <c r="M2717">
        <v>4.0999999999999996</v>
      </c>
      <c r="N2717">
        <v>8.6</v>
      </c>
    </row>
    <row r="2718" spans="1:14" x14ac:dyDescent="0.35">
      <c r="A2718">
        <v>2717</v>
      </c>
      <c r="B2718">
        <v>43</v>
      </c>
      <c r="C2718" t="s">
        <v>14</v>
      </c>
      <c r="D2718" t="s">
        <v>30</v>
      </c>
      <c r="E2718" t="s">
        <v>27</v>
      </c>
      <c r="F2718" t="s">
        <v>17</v>
      </c>
      <c r="G2718">
        <v>50</v>
      </c>
      <c r="H2718">
        <v>6.6</v>
      </c>
      <c r="I2718">
        <v>8.4</v>
      </c>
      <c r="J2718">
        <v>1</v>
      </c>
      <c r="K2718" t="s">
        <v>28</v>
      </c>
      <c r="L2718">
        <v>5.9</v>
      </c>
      <c r="M2718">
        <v>1.7</v>
      </c>
      <c r="N2718">
        <v>6.2</v>
      </c>
    </row>
    <row r="2719" spans="1:14" x14ac:dyDescent="0.35">
      <c r="A2719">
        <v>2718</v>
      </c>
      <c r="B2719">
        <v>38</v>
      </c>
      <c r="C2719" t="s">
        <v>14</v>
      </c>
      <c r="D2719" t="s">
        <v>15</v>
      </c>
      <c r="E2719" t="s">
        <v>31</v>
      </c>
      <c r="F2719" t="s">
        <v>22</v>
      </c>
      <c r="G2719">
        <v>52</v>
      </c>
      <c r="H2719">
        <v>6</v>
      </c>
      <c r="I2719">
        <v>7.3</v>
      </c>
      <c r="J2719">
        <v>0</v>
      </c>
      <c r="K2719" t="s">
        <v>23</v>
      </c>
      <c r="L2719">
        <v>8.1</v>
      </c>
      <c r="M2719">
        <v>7.3</v>
      </c>
      <c r="N2719">
        <v>4.5999999999999996</v>
      </c>
    </row>
    <row r="2720" spans="1:14" x14ac:dyDescent="0.35">
      <c r="A2720">
        <v>2719</v>
      </c>
      <c r="B2720">
        <v>21</v>
      </c>
      <c r="C2720" t="s">
        <v>19</v>
      </c>
      <c r="D2720" t="s">
        <v>34</v>
      </c>
      <c r="E2720" t="s">
        <v>16</v>
      </c>
      <c r="F2720" t="s">
        <v>22</v>
      </c>
      <c r="G2720">
        <v>40</v>
      </c>
      <c r="H2720">
        <v>4.8</v>
      </c>
      <c r="I2720">
        <v>6.8</v>
      </c>
      <c r="J2720">
        <v>0</v>
      </c>
      <c r="K2720" t="s">
        <v>23</v>
      </c>
      <c r="L2720">
        <v>8.4</v>
      </c>
      <c r="M2720">
        <v>7</v>
      </c>
      <c r="N2720">
        <v>4.2</v>
      </c>
    </row>
    <row r="2721" spans="1:14" x14ac:dyDescent="0.35">
      <c r="A2721">
        <v>2720</v>
      </c>
      <c r="B2721">
        <v>41</v>
      </c>
      <c r="C2721" t="s">
        <v>19</v>
      </c>
      <c r="D2721" t="s">
        <v>32</v>
      </c>
      <c r="E2721" t="s">
        <v>27</v>
      </c>
      <c r="F2721" t="s">
        <v>22</v>
      </c>
      <c r="G2721">
        <v>45</v>
      </c>
      <c r="H2721">
        <v>8.8000000000000007</v>
      </c>
      <c r="I2721">
        <v>6.7</v>
      </c>
      <c r="J2721">
        <v>0</v>
      </c>
      <c r="K2721" t="s">
        <v>23</v>
      </c>
      <c r="L2721">
        <v>6.6</v>
      </c>
      <c r="M2721">
        <v>6.3</v>
      </c>
      <c r="N2721">
        <v>5.0999999999999996</v>
      </c>
    </row>
    <row r="2722" spans="1:14" x14ac:dyDescent="0.35">
      <c r="A2722">
        <v>2721</v>
      </c>
      <c r="B2722">
        <v>39</v>
      </c>
      <c r="C2722" t="s">
        <v>14</v>
      </c>
      <c r="D2722" t="s">
        <v>33</v>
      </c>
      <c r="E2722" t="s">
        <v>16</v>
      </c>
      <c r="F2722" t="s">
        <v>39</v>
      </c>
      <c r="G2722">
        <v>60</v>
      </c>
      <c r="H2722">
        <v>4.8</v>
      </c>
      <c r="I2722">
        <v>4.8</v>
      </c>
      <c r="J2722">
        <v>1</v>
      </c>
      <c r="K2722" t="s">
        <v>29</v>
      </c>
      <c r="L2722">
        <v>10</v>
      </c>
      <c r="M2722">
        <v>4.7</v>
      </c>
      <c r="N2722">
        <v>2.4</v>
      </c>
    </row>
    <row r="2723" spans="1:14" x14ac:dyDescent="0.35">
      <c r="A2723">
        <v>2722</v>
      </c>
      <c r="B2723">
        <v>52</v>
      </c>
      <c r="C2723" t="s">
        <v>14</v>
      </c>
      <c r="D2723" t="s">
        <v>34</v>
      </c>
      <c r="E2723" t="s">
        <v>21</v>
      </c>
      <c r="F2723" t="s">
        <v>39</v>
      </c>
      <c r="G2723">
        <v>40</v>
      </c>
      <c r="H2723">
        <v>8.6999999999999993</v>
      </c>
      <c r="I2723">
        <v>7.5</v>
      </c>
      <c r="J2723">
        <v>0</v>
      </c>
      <c r="K2723" t="s">
        <v>23</v>
      </c>
      <c r="L2723">
        <v>6.3</v>
      </c>
      <c r="M2723">
        <v>4.4000000000000004</v>
      </c>
      <c r="N2723">
        <v>5.6</v>
      </c>
    </row>
    <row r="2724" spans="1:14" x14ac:dyDescent="0.35">
      <c r="A2724">
        <v>2723</v>
      </c>
      <c r="B2724">
        <v>27</v>
      </c>
      <c r="C2724" t="s">
        <v>19</v>
      </c>
      <c r="D2724" t="s">
        <v>24</v>
      </c>
      <c r="E2724" t="s">
        <v>16</v>
      </c>
      <c r="F2724" t="s">
        <v>39</v>
      </c>
      <c r="G2724">
        <v>36</v>
      </c>
      <c r="H2724">
        <v>6.7</v>
      </c>
      <c r="I2724">
        <v>10</v>
      </c>
      <c r="J2724">
        <v>0</v>
      </c>
      <c r="K2724" t="s">
        <v>23</v>
      </c>
      <c r="L2724">
        <v>5.5</v>
      </c>
      <c r="M2724">
        <v>3.1</v>
      </c>
      <c r="N2724">
        <v>7.2</v>
      </c>
    </row>
    <row r="2725" spans="1:14" x14ac:dyDescent="0.35">
      <c r="A2725">
        <v>2724</v>
      </c>
      <c r="B2725">
        <v>44</v>
      </c>
      <c r="C2725" t="s">
        <v>19</v>
      </c>
      <c r="D2725" t="s">
        <v>15</v>
      </c>
      <c r="E2725" t="s">
        <v>25</v>
      </c>
      <c r="F2725" t="s">
        <v>17</v>
      </c>
      <c r="G2725">
        <v>56</v>
      </c>
      <c r="H2725">
        <v>5.3</v>
      </c>
      <c r="I2725">
        <v>5.8</v>
      </c>
      <c r="J2725">
        <v>1</v>
      </c>
      <c r="K2725" t="s">
        <v>18</v>
      </c>
      <c r="L2725">
        <v>8.1999999999999993</v>
      </c>
      <c r="M2725">
        <v>5.3</v>
      </c>
      <c r="N2725">
        <v>3.8</v>
      </c>
    </row>
    <row r="2726" spans="1:14" x14ac:dyDescent="0.35">
      <c r="A2726">
        <v>2725</v>
      </c>
      <c r="B2726">
        <v>28</v>
      </c>
      <c r="C2726" t="s">
        <v>19</v>
      </c>
      <c r="D2726" t="s">
        <v>32</v>
      </c>
      <c r="E2726" t="s">
        <v>16</v>
      </c>
      <c r="F2726" t="s">
        <v>17</v>
      </c>
      <c r="G2726">
        <v>60</v>
      </c>
      <c r="H2726">
        <v>7</v>
      </c>
      <c r="I2726">
        <v>8</v>
      </c>
      <c r="J2726">
        <v>0</v>
      </c>
      <c r="K2726" t="s">
        <v>23</v>
      </c>
      <c r="L2726">
        <v>10</v>
      </c>
      <c r="M2726">
        <v>5.4</v>
      </c>
      <c r="N2726">
        <v>4</v>
      </c>
    </row>
    <row r="2727" spans="1:14" x14ac:dyDescent="0.35">
      <c r="A2727">
        <v>2726</v>
      </c>
      <c r="B2727">
        <v>53</v>
      </c>
      <c r="C2727" t="s">
        <v>19</v>
      </c>
      <c r="D2727" t="s">
        <v>32</v>
      </c>
      <c r="E2727" t="s">
        <v>27</v>
      </c>
      <c r="F2727" t="s">
        <v>17</v>
      </c>
      <c r="G2727">
        <v>45</v>
      </c>
      <c r="H2727">
        <v>7.4</v>
      </c>
      <c r="I2727">
        <v>8.9</v>
      </c>
      <c r="J2727">
        <v>0</v>
      </c>
      <c r="K2727" t="s">
        <v>23</v>
      </c>
      <c r="L2727">
        <v>7.4</v>
      </c>
      <c r="M2727">
        <v>3.9</v>
      </c>
      <c r="N2727">
        <v>5.8</v>
      </c>
    </row>
    <row r="2728" spans="1:14" x14ac:dyDescent="0.35">
      <c r="A2728">
        <v>2727</v>
      </c>
      <c r="B2728">
        <v>42</v>
      </c>
      <c r="C2728" t="s">
        <v>19</v>
      </c>
      <c r="D2728" t="s">
        <v>15</v>
      </c>
      <c r="E2728" t="s">
        <v>16</v>
      </c>
      <c r="F2728" t="s">
        <v>17</v>
      </c>
      <c r="G2728">
        <v>53</v>
      </c>
      <c r="H2728">
        <v>8.8000000000000007</v>
      </c>
      <c r="I2728">
        <v>6</v>
      </c>
      <c r="J2728">
        <v>0</v>
      </c>
      <c r="K2728" t="s">
        <v>23</v>
      </c>
      <c r="L2728">
        <v>10</v>
      </c>
      <c r="M2728">
        <v>4.8</v>
      </c>
      <c r="N2728">
        <v>3</v>
      </c>
    </row>
    <row r="2729" spans="1:14" x14ac:dyDescent="0.35">
      <c r="A2729">
        <v>2728</v>
      </c>
      <c r="B2729">
        <v>24</v>
      </c>
      <c r="C2729" t="s">
        <v>19</v>
      </c>
      <c r="D2729" t="s">
        <v>30</v>
      </c>
      <c r="E2729" t="s">
        <v>16</v>
      </c>
      <c r="F2729" t="s">
        <v>22</v>
      </c>
      <c r="G2729">
        <v>55</v>
      </c>
      <c r="H2729">
        <v>4.2</v>
      </c>
      <c r="I2729">
        <v>4.3</v>
      </c>
      <c r="J2729">
        <v>1</v>
      </c>
      <c r="K2729" t="s">
        <v>28</v>
      </c>
      <c r="L2729">
        <v>9.4</v>
      </c>
      <c r="M2729">
        <v>5.2</v>
      </c>
      <c r="N2729">
        <v>2.4</v>
      </c>
    </row>
    <row r="2730" spans="1:14" x14ac:dyDescent="0.35">
      <c r="A2730">
        <v>2729</v>
      </c>
      <c r="B2730">
        <v>44</v>
      </c>
      <c r="C2730" t="s">
        <v>14</v>
      </c>
      <c r="D2730" t="s">
        <v>15</v>
      </c>
      <c r="E2730" t="s">
        <v>25</v>
      </c>
      <c r="F2730" t="s">
        <v>22</v>
      </c>
      <c r="G2730">
        <v>39</v>
      </c>
      <c r="H2730">
        <v>6</v>
      </c>
      <c r="I2730">
        <v>8.6</v>
      </c>
      <c r="J2730">
        <v>1</v>
      </c>
      <c r="K2730" t="s">
        <v>18</v>
      </c>
      <c r="L2730">
        <v>7.5</v>
      </c>
      <c r="M2730">
        <v>8</v>
      </c>
      <c r="N2730">
        <v>5.6</v>
      </c>
    </row>
    <row r="2731" spans="1:14" x14ac:dyDescent="0.35">
      <c r="A2731">
        <v>2730</v>
      </c>
      <c r="B2731">
        <v>27</v>
      </c>
      <c r="C2731" t="s">
        <v>14</v>
      </c>
      <c r="D2731" t="s">
        <v>37</v>
      </c>
      <c r="E2731" t="s">
        <v>25</v>
      </c>
      <c r="F2731" t="s">
        <v>22</v>
      </c>
      <c r="G2731">
        <v>41</v>
      </c>
      <c r="H2731">
        <v>8.3000000000000007</v>
      </c>
      <c r="I2731">
        <v>8</v>
      </c>
      <c r="J2731">
        <v>0</v>
      </c>
      <c r="K2731" t="s">
        <v>23</v>
      </c>
      <c r="L2731">
        <v>5.9</v>
      </c>
      <c r="M2731">
        <v>5.5</v>
      </c>
      <c r="N2731">
        <v>6</v>
      </c>
    </row>
    <row r="2732" spans="1:14" x14ac:dyDescent="0.35">
      <c r="A2732">
        <v>2731</v>
      </c>
      <c r="B2732">
        <v>35</v>
      </c>
      <c r="C2732" t="s">
        <v>14</v>
      </c>
      <c r="D2732" t="s">
        <v>26</v>
      </c>
      <c r="E2732" t="s">
        <v>31</v>
      </c>
      <c r="F2732" t="s">
        <v>22</v>
      </c>
      <c r="G2732">
        <v>54</v>
      </c>
      <c r="H2732">
        <v>7.3</v>
      </c>
      <c r="I2732">
        <v>8.1</v>
      </c>
      <c r="J2732">
        <v>0</v>
      </c>
      <c r="K2732" t="s">
        <v>23</v>
      </c>
      <c r="L2732">
        <v>10</v>
      </c>
      <c r="M2732">
        <v>5.4</v>
      </c>
      <c r="N2732">
        <v>4.0999999999999996</v>
      </c>
    </row>
    <row r="2733" spans="1:14" x14ac:dyDescent="0.35">
      <c r="A2733">
        <v>2732</v>
      </c>
      <c r="B2733">
        <v>64</v>
      </c>
      <c r="C2733" t="s">
        <v>19</v>
      </c>
      <c r="D2733" t="s">
        <v>30</v>
      </c>
      <c r="E2733" t="s">
        <v>27</v>
      </c>
      <c r="F2733" t="s">
        <v>22</v>
      </c>
      <c r="G2733">
        <v>58</v>
      </c>
      <c r="H2733">
        <v>6.9</v>
      </c>
      <c r="I2733">
        <v>8.1</v>
      </c>
      <c r="J2733">
        <v>0</v>
      </c>
      <c r="K2733" t="s">
        <v>23</v>
      </c>
      <c r="L2733">
        <v>10</v>
      </c>
      <c r="M2733">
        <v>5.0999999999999996</v>
      </c>
      <c r="N2733">
        <v>4</v>
      </c>
    </row>
    <row r="2734" spans="1:14" x14ac:dyDescent="0.35">
      <c r="A2734">
        <v>2733</v>
      </c>
      <c r="B2734">
        <v>34</v>
      </c>
      <c r="C2734" t="s">
        <v>19</v>
      </c>
      <c r="D2734" t="s">
        <v>26</v>
      </c>
      <c r="E2734" t="s">
        <v>31</v>
      </c>
      <c r="F2734" t="s">
        <v>22</v>
      </c>
      <c r="G2734">
        <v>49</v>
      </c>
      <c r="H2734">
        <v>8.4</v>
      </c>
      <c r="I2734">
        <v>7</v>
      </c>
      <c r="J2734">
        <v>0</v>
      </c>
      <c r="K2734" t="s">
        <v>23</v>
      </c>
      <c r="L2734">
        <v>6.6</v>
      </c>
      <c r="M2734">
        <v>4.9000000000000004</v>
      </c>
      <c r="N2734">
        <v>5.2</v>
      </c>
    </row>
    <row r="2735" spans="1:14" x14ac:dyDescent="0.35">
      <c r="A2735">
        <v>2734</v>
      </c>
      <c r="B2735">
        <v>20</v>
      </c>
      <c r="C2735" t="s">
        <v>19</v>
      </c>
      <c r="D2735" t="s">
        <v>24</v>
      </c>
      <c r="E2735" t="s">
        <v>25</v>
      </c>
      <c r="F2735" t="s">
        <v>22</v>
      </c>
      <c r="G2735">
        <v>37</v>
      </c>
      <c r="H2735">
        <v>5.9</v>
      </c>
      <c r="I2735">
        <v>8.6999999999999993</v>
      </c>
      <c r="J2735">
        <v>0</v>
      </c>
      <c r="K2735" t="s">
        <v>23</v>
      </c>
      <c r="L2735">
        <v>7.6</v>
      </c>
      <c r="M2735">
        <v>3.8</v>
      </c>
      <c r="N2735">
        <v>5.5</v>
      </c>
    </row>
    <row r="2736" spans="1:14" x14ac:dyDescent="0.35">
      <c r="A2736">
        <v>2735</v>
      </c>
      <c r="B2736">
        <v>41</v>
      </c>
      <c r="C2736" t="s">
        <v>14</v>
      </c>
      <c r="D2736" t="s">
        <v>20</v>
      </c>
      <c r="E2736" t="s">
        <v>16</v>
      </c>
      <c r="F2736" t="s">
        <v>22</v>
      </c>
      <c r="G2736">
        <v>60</v>
      </c>
      <c r="H2736">
        <v>3</v>
      </c>
      <c r="I2736">
        <v>2</v>
      </c>
      <c r="J2736">
        <v>1</v>
      </c>
      <c r="K2736" t="s">
        <v>18</v>
      </c>
      <c r="L2736">
        <v>10</v>
      </c>
      <c r="M2736">
        <v>5.0999999999999996</v>
      </c>
      <c r="N2736">
        <v>1</v>
      </c>
    </row>
    <row r="2737" spans="1:14" x14ac:dyDescent="0.35">
      <c r="A2737">
        <v>2736</v>
      </c>
      <c r="B2737">
        <v>22</v>
      </c>
      <c r="C2737" t="s">
        <v>14</v>
      </c>
      <c r="D2737" t="s">
        <v>34</v>
      </c>
      <c r="E2737" t="s">
        <v>25</v>
      </c>
      <c r="F2737" t="s">
        <v>39</v>
      </c>
      <c r="G2737">
        <v>40</v>
      </c>
      <c r="H2737">
        <v>5.7</v>
      </c>
      <c r="I2737">
        <v>8</v>
      </c>
      <c r="J2737">
        <v>0</v>
      </c>
      <c r="K2737" t="s">
        <v>23</v>
      </c>
      <c r="L2737">
        <v>5.5</v>
      </c>
      <c r="M2737">
        <v>1.5</v>
      </c>
      <c r="N2737">
        <v>6.2</v>
      </c>
    </row>
    <row r="2738" spans="1:14" x14ac:dyDescent="0.35">
      <c r="A2738">
        <v>2737</v>
      </c>
      <c r="B2738">
        <v>57</v>
      </c>
      <c r="C2738" t="s">
        <v>14</v>
      </c>
      <c r="D2738" t="s">
        <v>36</v>
      </c>
      <c r="E2738" t="s">
        <v>21</v>
      </c>
      <c r="F2738" t="s">
        <v>22</v>
      </c>
      <c r="G2738">
        <v>42</v>
      </c>
      <c r="H2738">
        <v>9</v>
      </c>
      <c r="I2738">
        <v>6.8</v>
      </c>
      <c r="J2738">
        <v>0</v>
      </c>
      <c r="K2738" t="s">
        <v>23</v>
      </c>
      <c r="L2738">
        <v>4.3</v>
      </c>
      <c r="M2738">
        <v>3.6</v>
      </c>
      <c r="N2738">
        <v>6.2</v>
      </c>
    </row>
    <row r="2739" spans="1:14" x14ac:dyDescent="0.35">
      <c r="A2739">
        <v>2738</v>
      </c>
      <c r="B2739">
        <v>33</v>
      </c>
      <c r="C2739" t="s">
        <v>14</v>
      </c>
      <c r="D2739" t="s">
        <v>15</v>
      </c>
      <c r="E2739" t="s">
        <v>16</v>
      </c>
      <c r="F2739" t="s">
        <v>22</v>
      </c>
      <c r="G2739">
        <v>47</v>
      </c>
      <c r="H2739">
        <v>6.6</v>
      </c>
      <c r="I2739">
        <v>8.8000000000000007</v>
      </c>
      <c r="J2739">
        <v>0</v>
      </c>
      <c r="K2739" t="s">
        <v>23</v>
      </c>
      <c r="L2739">
        <v>9.8000000000000007</v>
      </c>
      <c r="M2739">
        <v>5.4</v>
      </c>
      <c r="N2739">
        <v>4.5</v>
      </c>
    </row>
    <row r="2740" spans="1:14" x14ac:dyDescent="0.35">
      <c r="A2740">
        <v>2739</v>
      </c>
      <c r="B2740">
        <v>55</v>
      </c>
      <c r="C2740" t="s">
        <v>19</v>
      </c>
      <c r="D2740" t="s">
        <v>34</v>
      </c>
      <c r="E2740" t="s">
        <v>31</v>
      </c>
      <c r="F2740" t="s">
        <v>39</v>
      </c>
      <c r="G2740">
        <v>57</v>
      </c>
      <c r="H2740">
        <v>4.9000000000000004</v>
      </c>
      <c r="I2740">
        <v>5.2</v>
      </c>
      <c r="J2740">
        <v>1</v>
      </c>
      <c r="K2740" t="s">
        <v>18</v>
      </c>
      <c r="L2740">
        <v>10</v>
      </c>
      <c r="M2740">
        <v>4.7</v>
      </c>
      <c r="N2740">
        <v>2.6</v>
      </c>
    </row>
    <row r="2741" spans="1:14" x14ac:dyDescent="0.35">
      <c r="A2741">
        <v>2740</v>
      </c>
      <c r="B2741">
        <v>37</v>
      </c>
      <c r="C2741" t="s">
        <v>19</v>
      </c>
      <c r="D2741" t="s">
        <v>36</v>
      </c>
      <c r="E2741" t="s">
        <v>16</v>
      </c>
      <c r="F2741" t="s">
        <v>22</v>
      </c>
      <c r="G2741">
        <v>51</v>
      </c>
      <c r="H2741">
        <v>8.1999999999999993</v>
      </c>
      <c r="I2741">
        <v>7.1</v>
      </c>
      <c r="J2741">
        <v>0</v>
      </c>
      <c r="K2741" t="s">
        <v>23</v>
      </c>
      <c r="L2741">
        <v>10</v>
      </c>
      <c r="M2741">
        <v>5.9</v>
      </c>
      <c r="N2741">
        <v>3.5</v>
      </c>
    </row>
    <row r="2742" spans="1:14" x14ac:dyDescent="0.35">
      <c r="A2742">
        <v>2741</v>
      </c>
      <c r="B2742">
        <v>60</v>
      </c>
      <c r="C2742" t="s">
        <v>40</v>
      </c>
      <c r="D2742" t="s">
        <v>24</v>
      </c>
      <c r="E2742" t="s">
        <v>21</v>
      </c>
      <c r="F2742" t="s">
        <v>22</v>
      </c>
      <c r="G2742">
        <v>48</v>
      </c>
      <c r="H2742">
        <v>7.5</v>
      </c>
      <c r="I2742">
        <v>8.5</v>
      </c>
      <c r="J2742">
        <v>0</v>
      </c>
      <c r="K2742" t="s">
        <v>23</v>
      </c>
      <c r="L2742">
        <v>9.6</v>
      </c>
      <c r="M2742">
        <v>5.3</v>
      </c>
      <c r="N2742">
        <v>4.5</v>
      </c>
    </row>
    <row r="2743" spans="1:14" x14ac:dyDescent="0.35">
      <c r="A2743">
        <v>2742</v>
      </c>
      <c r="B2743">
        <v>37</v>
      </c>
      <c r="C2743" t="s">
        <v>19</v>
      </c>
      <c r="D2743" t="s">
        <v>24</v>
      </c>
      <c r="E2743" t="s">
        <v>25</v>
      </c>
      <c r="F2743" t="s">
        <v>22</v>
      </c>
      <c r="G2743">
        <v>48</v>
      </c>
      <c r="H2743">
        <v>6.4</v>
      </c>
      <c r="I2743">
        <v>8.3000000000000007</v>
      </c>
      <c r="J2743">
        <v>1</v>
      </c>
      <c r="K2743" t="s">
        <v>28</v>
      </c>
      <c r="L2743">
        <v>9.1</v>
      </c>
      <c r="M2743">
        <v>4.4000000000000004</v>
      </c>
      <c r="N2743">
        <v>4.5999999999999996</v>
      </c>
    </row>
    <row r="2744" spans="1:14" x14ac:dyDescent="0.35">
      <c r="A2744">
        <v>2743</v>
      </c>
      <c r="B2744">
        <v>22</v>
      </c>
      <c r="C2744" t="s">
        <v>19</v>
      </c>
      <c r="D2744" t="s">
        <v>20</v>
      </c>
      <c r="E2744" t="s">
        <v>27</v>
      </c>
      <c r="F2744" t="s">
        <v>22</v>
      </c>
      <c r="G2744">
        <v>45</v>
      </c>
      <c r="H2744">
        <v>7.1</v>
      </c>
      <c r="I2744">
        <v>9.4</v>
      </c>
      <c r="J2744">
        <v>0</v>
      </c>
      <c r="K2744" t="s">
        <v>23</v>
      </c>
      <c r="L2744">
        <v>9.1</v>
      </c>
      <c r="M2744">
        <v>6</v>
      </c>
      <c r="N2744">
        <v>5.0999999999999996</v>
      </c>
    </row>
    <row r="2745" spans="1:14" x14ac:dyDescent="0.35">
      <c r="A2745">
        <v>2744</v>
      </c>
      <c r="B2745">
        <v>29</v>
      </c>
      <c r="C2745" t="s">
        <v>19</v>
      </c>
      <c r="D2745" t="s">
        <v>30</v>
      </c>
      <c r="E2745" t="s">
        <v>38</v>
      </c>
      <c r="F2745" t="s">
        <v>22</v>
      </c>
      <c r="G2745">
        <v>49</v>
      </c>
      <c r="H2745">
        <v>4.7</v>
      </c>
      <c r="I2745">
        <v>5.6</v>
      </c>
      <c r="J2745">
        <v>1</v>
      </c>
      <c r="K2745" t="s">
        <v>35</v>
      </c>
      <c r="L2745">
        <v>8.1</v>
      </c>
      <c r="M2745">
        <v>4.5</v>
      </c>
      <c r="N2745">
        <v>3.8</v>
      </c>
    </row>
    <row r="2746" spans="1:14" x14ac:dyDescent="0.35">
      <c r="A2746">
        <v>2745</v>
      </c>
      <c r="B2746">
        <v>58</v>
      </c>
      <c r="C2746" t="s">
        <v>14</v>
      </c>
      <c r="D2746" t="s">
        <v>34</v>
      </c>
      <c r="E2746" t="s">
        <v>27</v>
      </c>
      <c r="F2746" t="s">
        <v>22</v>
      </c>
      <c r="G2746">
        <v>30</v>
      </c>
      <c r="H2746">
        <v>5.7</v>
      </c>
      <c r="I2746">
        <v>9</v>
      </c>
      <c r="J2746">
        <v>0</v>
      </c>
      <c r="K2746" t="s">
        <v>23</v>
      </c>
      <c r="L2746">
        <v>1</v>
      </c>
      <c r="M2746">
        <v>1.1000000000000001</v>
      </c>
      <c r="N2746">
        <v>9</v>
      </c>
    </row>
    <row r="2747" spans="1:14" x14ac:dyDescent="0.35">
      <c r="A2747">
        <v>2746</v>
      </c>
      <c r="B2747">
        <v>20</v>
      </c>
      <c r="C2747" t="s">
        <v>19</v>
      </c>
      <c r="D2747" t="s">
        <v>34</v>
      </c>
      <c r="E2747" t="s">
        <v>27</v>
      </c>
      <c r="F2747" t="s">
        <v>22</v>
      </c>
      <c r="G2747">
        <v>42</v>
      </c>
      <c r="H2747">
        <v>6.1</v>
      </c>
      <c r="I2747">
        <v>8.5</v>
      </c>
      <c r="J2747">
        <v>0</v>
      </c>
      <c r="K2747" t="s">
        <v>23</v>
      </c>
      <c r="L2747">
        <v>7.9</v>
      </c>
      <c r="M2747">
        <v>2.5</v>
      </c>
      <c r="N2747">
        <v>5.3</v>
      </c>
    </row>
    <row r="2748" spans="1:14" x14ac:dyDescent="0.35">
      <c r="A2748">
        <v>2747</v>
      </c>
      <c r="B2748">
        <v>46</v>
      </c>
      <c r="C2748" t="s">
        <v>19</v>
      </c>
      <c r="D2748" t="s">
        <v>15</v>
      </c>
      <c r="E2748" t="s">
        <v>25</v>
      </c>
      <c r="F2748" t="s">
        <v>17</v>
      </c>
      <c r="G2748">
        <v>46</v>
      </c>
      <c r="H2748">
        <v>7.8</v>
      </c>
      <c r="I2748">
        <v>8.1</v>
      </c>
      <c r="J2748">
        <v>0</v>
      </c>
      <c r="K2748" t="s">
        <v>23</v>
      </c>
      <c r="L2748">
        <v>8.3000000000000007</v>
      </c>
      <c r="M2748">
        <v>6.5</v>
      </c>
      <c r="N2748">
        <v>4.9000000000000004</v>
      </c>
    </row>
    <row r="2749" spans="1:14" x14ac:dyDescent="0.35">
      <c r="A2749">
        <v>2748</v>
      </c>
      <c r="B2749">
        <v>46</v>
      </c>
      <c r="C2749" t="s">
        <v>19</v>
      </c>
      <c r="D2749" t="s">
        <v>24</v>
      </c>
      <c r="E2749" t="s">
        <v>27</v>
      </c>
      <c r="F2749" t="s">
        <v>22</v>
      </c>
      <c r="G2749">
        <v>35</v>
      </c>
      <c r="H2749">
        <v>5.4</v>
      </c>
      <c r="I2749">
        <v>8.1</v>
      </c>
      <c r="J2749">
        <v>0</v>
      </c>
      <c r="K2749" t="s">
        <v>23</v>
      </c>
      <c r="L2749">
        <v>2.9</v>
      </c>
      <c r="M2749">
        <v>3.1</v>
      </c>
      <c r="N2749">
        <v>7.6</v>
      </c>
    </row>
    <row r="2750" spans="1:14" x14ac:dyDescent="0.35">
      <c r="A2750">
        <v>2749</v>
      </c>
      <c r="B2750">
        <v>30</v>
      </c>
      <c r="C2750" t="s">
        <v>14</v>
      </c>
      <c r="D2750" t="s">
        <v>36</v>
      </c>
      <c r="E2750" t="s">
        <v>21</v>
      </c>
      <c r="F2750" t="s">
        <v>17</v>
      </c>
      <c r="G2750">
        <v>48</v>
      </c>
      <c r="H2750">
        <v>6.2</v>
      </c>
      <c r="I2750">
        <v>7.9</v>
      </c>
      <c r="J2750">
        <v>0</v>
      </c>
      <c r="K2750" t="s">
        <v>23</v>
      </c>
      <c r="L2750">
        <v>5</v>
      </c>
      <c r="M2750">
        <v>3.8</v>
      </c>
      <c r="N2750">
        <v>6.5</v>
      </c>
    </row>
    <row r="2751" spans="1:14" x14ac:dyDescent="0.35">
      <c r="A2751">
        <v>2750</v>
      </c>
      <c r="B2751">
        <v>24</v>
      </c>
      <c r="C2751" t="s">
        <v>14</v>
      </c>
      <c r="D2751" t="s">
        <v>33</v>
      </c>
      <c r="E2751" t="s">
        <v>25</v>
      </c>
      <c r="F2751" t="s">
        <v>22</v>
      </c>
      <c r="G2751">
        <v>43</v>
      </c>
      <c r="H2751">
        <v>8.4</v>
      </c>
      <c r="I2751">
        <v>7.7</v>
      </c>
      <c r="J2751">
        <v>0</v>
      </c>
      <c r="K2751" t="s">
        <v>23</v>
      </c>
      <c r="L2751">
        <v>7.1</v>
      </c>
      <c r="M2751">
        <v>4.3</v>
      </c>
      <c r="N2751">
        <v>5.3</v>
      </c>
    </row>
    <row r="2752" spans="1:14" x14ac:dyDescent="0.35">
      <c r="A2752">
        <v>2751</v>
      </c>
      <c r="B2752">
        <v>26</v>
      </c>
      <c r="C2752" t="s">
        <v>14</v>
      </c>
      <c r="D2752" t="s">
        <v>20</v>
      </c>
      <c r="E2752" t="s">
        <v>27</v>
      </c>
      <c r="F2752" t="s">
        <v>22</v>
      </c>
      <c r="G2752">
        <v>59</v>
      </c>
      <c r="H2752">
        <v>9</v>
      </c>
      <c r="I2752">
        <v>5.0999999999999996</v>
      </c>
      <c r="J2752">
        <v>0</v>
      </c>
      <c r="K2752" t="s">
        <v>23</v>
      </c>
      <c r="L2752">
        <v>10</v>
      </c>
      <c r="M2752">
        <v>6.8</v>
      </c>
      <c r="N2752">
        <v>2.6</v>
      </c>
    </row>
    <row r="2753" spans="1:14" x14ac:dyDescent="0.35">
      <c r="A2753">
        <v>2752</v>
      </c>
      <c r="B2753">
        <v>38</v>
      </c>
      <c r="C2753" t="s">
        <v>19</v>
      </c>
      <c r="D2753" t="s">
        <v>30</v>
      </c>
      <c r="E2753" t="s">
        <v>38</v>
      </c>
      <c r="F2753" t="s">
        <v>17</v>
      </c>
      <c r="G2753">
        <v>57</v>
      </c>
      <c r="H2753">
        <v>4.9000000000000004</v>
      </c>
      <c r="I2753">
        <v>5.0999999999999996</v>
      </c>
      <c r="J2753">
        <v>1</v>
      </c>
      <c r="K2753" t="s">
        <v>18</v>
      </c>
      <c r="L2753">
        <v>10</v>
      </c>
      <c r="M2753">
        <v>5.5</v>
      </c>
      <c r="N2753">
        <v>2.6</v>
      </c>
    </row>
    <row r="2754" spans="1:14" x14ac:dyDescent="0.35">
      <c r="A2754">
        <v>2753</v>
      </c>
      <c r="B2754">
        <v>48</v>
      </c>
      <c r="C2754" t="s">
        <v>14</v>
      </c>
      <c r="D2754" t="s">
        <v>32</v>
      </c>
      <c r="E2754" t="s">
        <v>31</v>
      </c>
      <c r="F2754" t="s">
        <v>22</v>
      </c>
      <c r="G2754">
        <v>41</v>
      </c>
      <c r="H2754">
        <v>6.4</v>
      </c>
      <c r="I2754">
        <v>9</v>
      </c>
      <c r="J2754">
        <v>0</v>
      </c>
      <c r="K2754" t="s">
        <v>23</v>
      </c>
      <c r="L2754">
        <v>7.4</v>
      </c>
      <c r="M2754">
        <v>6.3</v>
      </c>
      <c r="N2754">
        <v>5.8</v>
      </c>
    </row>
    <row r="2755" spans="1:14" x14ac:dyDescent="0.35">
      <c r="A2755">
        <v>2754</v>
      </c>
      <c r="B2755">
        <v>34</v>
      </c>
      <c r="C2755" t="s">
        <v>19</v>
      </c>
      <c r="D2755" t="s">
        <v>33</v>
      </c>
      <c r="E2755" t="s">
        <v>25</v>
      </c>
      <c r="F2755" t="s">
        <v>39</v>
      </c>
      <c r="G2755">
        <v>43</v>
      </c>
      <c r="H2755">
        <v>3.9</v>
      </c>
      <c r="I2755">
        <v>5.0999999999999996</v>
      </c>
      <c r="J2755">
        <v>1</v>
      </c>
      <c r="K2755" t="s">
        <v>18</v>
      </c>
      <c r="L2755">
        <v>5.9</v>
      </c>
      <c r="M2755">
        <v>4.0999999999999996</v>
      </c>
      <c r="N2755">
        <v>4.5999999999999996</v>
      </c>
    </row>
    <row r="2756" spans="1:14" x14ac:dyDescent="0.35">
      <c r="A2756">
        <v>2755</v>
      </c>
      <c r="B2756">
        <v>54</v>
      </c>
      <c r="C2756" t="s">
        <v>19</v>
      </c>
      <c r="D2756" t="s">
        <v>37</v>
      </c>
      <c r="E2756" t="s">
        <v>25</v>
      </c>
      <c r="F2756" t="s">
        <v>22</v>
      </c>
      <c r="G2756">
        <v>44</v>
      </c>
      <c r="H2756">
        <v>6.2</v>
      </c>
      <c r="I2756">
        <v>8.4</v>
      </c>
      <c r="J2756">
        <v>1</v>
      </c>
      <c r="K2756" t="s">
        <v>35</v>
      </c>
      <c r="L2756">
        <v>8.3000000000000007</v>
      </c>
      <c r="M2756">
        <v>1.6</v>
      </c>
      <c r="N2756">
        <v>5</v>
      </c>
    </row>
    <row r="2757" spans="1:14" x14ac:dyDescent="0.35">
      <c r="A2757">
        <v>2756</v>
      </c>
      <c r="B2757">
        <v>56</v>
      </c>
      <c r="C2757" t="s">
        <v>14</v>
      </c>
      <c r="D2757" t="s">
        <v>26</v>
      </c>
      <c r="E2757" t="s">
        <v>16</v>
      </c>
      <c r="F2757" t="s">
        <v>17</v>
      </c>
      <c r="G2757">
        <v>41</v>
      </c>
      <c r="H2757">
        <v>5.8</v>
      </c>
      <c r="I2757">
        <v>8</v>
      </c>
      <c r="J2757">
        <v>1</v>
      </c>
      <c r="K2757" t="s">
        <v>18</v>
      </c>
      <c r="L2757">
        <v>7.5</v>
      </c>
      <c r="M2757">
        <v>6</v>
      </c>
      <c r="N2757">
        <v>5.3</v>
      </c>
    </row>
    <row r="2758" spans="1:14" x14ac:dyDescent="0.35">
      <c r="A2758">
        <v>2757</v>
      </c>
      <c r="B2758">
        <v>31</v>
      </c>
      <c r="C2758" t="s">
        <v>19</v>
      </c>
      <c r="D2758" t="s">
        <v>20</v>
      </c>
      <c r="E2758" t="s">
        <v>27</v>
      </c>
      <c r="F2758" t="s">
        <v>22</v>
      </c>
      <c r="G2758">
        <v>46</v>
      </c>
      <c r="H2758">
        <v>8.1</v>
      </c>
      <c r="I2758">
        <v>7.8</v>
      </c>
      <c r="J2758">
        <v>0</v>
      </c>
      <c r="K2758" t="s">
        <v>23</v>
      </c>
      <c r="L2758">
        <v>3.8</v>
      </c>
      <c r="M2758">
        <v>3.6</v>
      </c>
      <c r="N2758">
        <v>7</v>
      </c>
    </row>
    <row r="2759" spans="1:14" x14ac:dyDescent="0.35">
      <c r="A2759">
        <v>2758</v>
      </c>
      <c r="B2759">
        <v>49</v>
      </c>
      <c r="C2759" t="s">
        <v>19</v>
      </c>
      <c r="D2759" t="s">
        <v>36</v>
      </c>
      <c r="E2759" t="s">
        <v>31</v>
      </c>
      <c r="F2759" t="s">
        <v>22</v>
      </c>
      <c r="G2759">
        <v>38</v>
      </c>
      <c r="H2759">
        <v>4.4000000000000004</v>
      </c>
      <c r="I2759">
        <v>6.4</v>
      </c>
      <c r="J2759">
        <v>1</v>
      </c>
      <c r="K2759" t="s">
        <v>29</v>
      </c>
      <c r="L2759">
        <v>5.6</v>
      </c>
      <c r="M2759">
        <v>3.3</v>
      </c>
      <c r="N2759">
        <v>5.4</v>
      </c>
    </row>
    <row r="2760" spans="1:14" x14ac:dyDescent="0.35">
      <c r="A2760">
        <v>2759</v>
      </c>
      <c r="B2760">
        <v>39</v>
      </c>
      <c r="C2760" t="s">
        <v>14</v>
      </c>
      <c r="D2760" t="s">
        <v>33</v>
      </c>
      <c r="E2760" t="s">
        <v>38</v>
      </c>
      <c r="F2760" t="s">
        <v>17</v>
      </c>
      <c r="G2760">
        <v>35</v>
      </c>
      <c r="H2760">
        <v>4.2</v>
      </c>
      <c r="I2760">
        <v>6.4</v>
      </c>
      <c r="J2760">
        <v>1</v>
      </c>
      <c r="K2760" t="s">
        <v>18</v>
      </c>
      <c r="L2760">
        <v>5.3</v>
      </c>
      <c r="M2760">
        <v>3.5</v>
      </c>
      <c r="N2760">
        <v>5.5</v>
      </c>
    </row>
    <row r="2761" spans="1:14" x14ac:dyDescent="0.35">
      <c r="A2761">
        <v>2760</v>
      </c>
      <c r="B2761">
        <v>56</v>
      </c>
      <c r="C2761" t="s">
        <v>19</v>
      </c>
      <c r="D2761" t="s">
        <v>36</v>
      </c>
      <c r="E2761" t="s">
        <v>21</v>
      </c>
      <c r="F2761" t="s">
        <v>17</v>
      </c>
      <c r="G2761">
        <v>49</v>
      </c>
      <c r="H2761">
        <v>8.5</v>
      </c>
      <c r="I2761">
        <v>6.9</v>
      </c>
      <c r="J2761">
        <v>0</v>
      </c>
      <c r="K2761" t="s">
        <v>23</v>
      </c>
      <c r="L2761">
        <v>9.6</v>
      </c>
      <c r="M2761">
        <v>4.8</v>
      </c>
      <c r="N2761">
        <v>3.6</v>
      </c>
    </row>
    <row r="2762" spans="1:14" x14ac:dyDescent="0.35">
      <c r="A2762">
        <v>2761</v>
      </c>
      <c r="B2762">
        <v>22</v>
      </c>
      <c r="C2762" t="s">
        <v>14</v>
      </c>
      <c r="D2762" t="s">
        <v>15</v>
      </c>
      <c r="E2762" t="s">
        <v>25</v>
      </c>
      <c r="F2762" t="s">
        <v>22</v>
      </c>
      <c r="G2762">
        <v>50</v>
      </c>
      <c r="H2762">
        <v>5.3</v>
      </c>
      <c r="I2762">
        <v>6.4</v>
      </c>
      <c r="J2762">
        <v>1</v>
      </c>
      <c r="K2762" t="s">
        <v>29</v>
      </c>
      <c r="L2762">
        <v>9.6</v>
      </c>
      <c r="M2762">
        <v>3.7</v>
      </c>
      <c r="N2762">
        <v>3.4</v>
      </c>
    </row>
    <row r="2763" spans="1:14" x14ac:dyDescent="0.35">
      <c r="A2763">
        <v>2762</v>
      </c>
      <c r="B2763">
        <v>28</v>
      </c>
      <c r="C2763" t="s">
        <v>14</v>
      </c>
      <c r="D2763" t="s">
        <v>20</v>
      </c>
      <c r="E2763" t="s">
        <v>21</v>
      </c>
      <c r="F2763" t="s">
        <v>39</v>
      </c>
      <c r="G2763">
        <v>38</v>
      </c>
      <c r="H2763">
        <v>6.5</v>
      </c>
      <c r="I2763">
        <v>9.4</v>
      </c>
      <c r="J2763">
        <v>0</v>
      </c>
      <c r="K2763" t="s">
        <v>23</v>
      </c>
      <c r="L2763">
        <v>3.1</v>
      </c>
      <c r="M2763">
        <v>4.0999999999999996</v>
      </c>
      <c r="N2763">
        <v>8.1999999999999993</v>
      </c>
    </row>
    <row r="2764" spans="1:14" x14ac:dyDescent="0.35">
      <c r="A2764">
        <v>2763</v>
      </c>
      <c r="B2764">
        <v>60</v>
      </c>
      <c r="C2764" t="s">
        <v>19</v>
      </c>
      <c r="D2764" t="s">
        <v>24</v>
      </c>
      <c r="E2764" t="s">
        <v>21</v>
      </c>
      <c r="F2764" t="s">
        <v>22</v>
      </c>
      <c r="G2764">
        <v>52</v>
      </c>
      <c r="H2764">
        <v>6.6</v>
      </c>
      <c r="I2764">
        <v>8.3000000000000007</v>
      </c>
      <c r="J2764">
        <v>0</v>
      </c>
      <c r="K2764" t="s">
        <v>23</v>
      </c>
      <c r="L2764">
        <v>9.4</v>
      </c>
      <c r="M2764">
        <v>4.5999999999999996</v>
      </c>
      <c r="N2764">
        <v>4.4000000000000004</v>
      </c>
    </row>
    <row r="2765" spans="1:14" x14ac:dyDescent="0.35">
      <c r="A2765">
        <v>2764</v>
      </c>
      <c r="B2765">
        <v>58</v>
      </c>
      <c r="C2765" t="s">
        <v>19</v>
      </c>
      <c r="D2765" t="s">
        <v>30</v>
      </c>
      <c r="E2765" t="s">
        <v>21</v>
      </c>
      <c r="F2765" t="s">
        <v>22</v>
      </c>
      <c r="G2765">
        <v>39</v>
      </c>
      <c r="H2765">
        <v>5</v>
      </c>
      <c r="I2765">
        <v>7.1</v>
      </c>
      <c r="J2765">
        <v>0</v>
      </c>
      <c r="K2765" t="s">
        <v>23</v>
      </c>
      <c r="L2765">
        <v>5.6</v>
      </c>
      <c r="M2765">
        <v>2.8</v>
      </c>
      <c r="N2765">
        <v>5.8</v>
      </c>
    </row>
    <row r="2766" spans="1:14" x14ac:dyDescent="0.35">
      <c r="A2766">
        <v>2765</v>
      </c>
      <c r="B2766">
        <v>45</v>
      </c>
      <c r="C2766" t="s">
        <v>40</v>
      </c>
      <c r="D2766" t="s">
        <v>36</v>
      </c>
      <c r="E2766" t="s">
        <v>16</v>
      </c>
      <c r="F2766" t="s">
        <v>22</v>
      </c>
      <c r="G2766">
        <v>47</v>
      </c>
      <c r="H2766">
        <v>5</v>
      </c>
      <c r="I2766">
        <v>6.3</v>
      </c>
      <c r="J2766">
        <v>1</v>
      </c>
      <c r="K2766" t="s">
        <v>35</v>
      </c>
      <c r="L2766">
        <v>9.6</v>
      </c>
      <c r="M2766">
        <v>8</v>
      </c>
      <c r="N2766">
        <v>3.4</v>
      </c>
    </row>
    <row r="2767" spans="1:14" x14ac:dyDescent="0.35">
      <c r="A2767">
        <v>2766</v>
      </c>
      <c r="B2767">
        <v>21</v>
      </c>
      <c r="C2767" t="s">
        <v>19</v>
      </c>
      <c r="D2767" t="s">
        <v>34</v>
      </c>
      <c r="E2767" t="s">
        <v>21</v>
      </c>
      <c r="F2767" t="s">
        <v>17</v>
      </c>
      <c r="G2767">
        <v>51</v>
      </c>
      <c r="H2767">
        <v>7.9</v>
      </c>
      <c r="I2767">
        <v>7.6</v>
      </c>
      <c r="J2767">
        <v>0</v>
      </c>
      <c r="K2767" t="s">
        <v>23</v>
      </c>
      <c r="L2767">
        <v>7.2</v>
      </c>
      <c r="M2767">
        <v>3</v>
      </c>
      <c r="N2767">
        <v>5.2</v>
      </c>
    </row>
    <row r="2768" spans="1:14" x14ac:dyDescent="0.35">
      <c r="A2768">
        <v>2767</v>
      </c>
      <c r="B2768">
        <v>42</v>
      </c>
      <c r="C2768" t="s">
        <v>19</v>
      </c>
      <c r="D2768" t="s">
        <v>33</v>
      </c>
      <c r="E2768" t="s">
        <v>27</v>
      </c>
      <c r="F2768" t="s">
        <v>39</v>
      </c>
      <c r="G2768">
        <v>44</v>
      </c>
      <c r="H2768">
        <v>7.2</v>
      </c>
      <c r="I2768">
        <v>9.3000000000000007</v>
      </c>
      <c r="J2768">
        <v>0</v>
      </c>
      <c r="K2768" t="s">
        <v>23</v>
      </c>
      <c r="L2768">
        <v>7.2</v>
      </c>
      <c r="M2768">
        <v>4.3</v>
      </c>
      <c r="N2768">
        <v>6</v>
      </c>
    </row>
    <row r="2769" spans="1:14" x14ac:dyDescent="0.35">
      <c r="A2769">
        <v>2768</v>
      </c>
      <c r="B2769">
        <v>42</v>
      </c>
      <c r="C2769" t="s">
        <v>19</v>
      </c>
      <c r="D2769" t="s">
        <v>34</v>
      </c>
      <c r="E2769" t="s">
        <v>27</v>
      </c>
      <c r="F2769" t="s">
        <v>22</v>
      </c>
      <c r="G2769">
        <v>48</v>
      </c>
      <c r="H2769">
        <v>6.2</v>
      </c>
      <c r="I2769">
        <v>8</v>
      </c>
      <c r="J2769">
        <v>0</v>
      </c>
      <c r="K2769" t="s">
        <v>23</v>
      </c>
      <c r="L2769">
        <v>9.6</v>
      </c>
      <c r="M2769">
        <v>2.4</v>
      </c>
      <c r="N2769">
        <v>4.2</v>
      </c>
    </row>
    <row r="2770" spans="1:14" x14ac:dyDescent="0.35">
      <c r="A2770">
        <v>2769</v>
      </c>
      <c r="B2770">
        <v>40</v>
      </c>
      <c r="C2770" t="s">
        <v>19</v>
      </c>
      <c r="D2770" t="s">
        <v>36</v>
      </c>
      <c r="E2770" t="s">
        <v>31</v>
      </c>
      <c r="F2770" t="s">
        <v>22</v>
      </c>
      <c r="G2770">
        <v>40</v>
      </c>
      <c r="H2770">
        <v>6</v>
      </c>
      <c r="I2770">
        <v>8.5</v>
      </c>
      <c r="J2770">
        <v>0</v>
      </c>
      <c r="K2770" t="s">
        <v>23</v>
      </c>
      <c r="L2770">
        <v>7.4</v>
      </c>
      <c r="M2770">
        <v>6</v>
      </c>
      <c r="N2770">
        <v>5.6</v>
      </c>
    </row>
    <row r="2771" spans="1:14" x14ac:dyDescent="0.35">
      <c r="A2771">
        <v>2770</v>
      </c>
      <c r="B2771">
        <v>35</v>
      </c>
      <c r="C2771" t="s">
        <v>19</v>
      </c>
      <c r="D2771" t="s">
        <v>33</v>
      </c>
      <c r="E2771" t="s">
        <v>31</v>
      </c>
      <c r="F2771" t="s">
        <v>17</v>
      </c>
      <c r="G2771">
        <v>43</v>
      </c>
      <c r="H2771">
        <v>6.7</v>
      </c>
      <c r="I2771">
        <v>9.1999999999999993</v>
      </c>
      <c r="J2771">
        <v>1</v>
      </c>
      <c r="K2771" t="s">
        <v>18</v>
      </c>
      <c r="L2771">
        <v>6.8</v>
      </c>
      <c r="M2771">
        <v>3.9</v>
      </c>
      <c r="N2771">
        <v>6.2</v>
      </c>
    </row>
    <row r="2772" spans="1:14" x14ac:dyDescent="0.35">
      <c r="A2772">
        <v>2771</v>
      </c>
      <c r="B2772">
        <v>28</v>
      </c>
      <c r="C2772" t="s">
        <v>14</v>
      </c>
      <c r="D2772" t="s">
        <v>24</v>
      </c>
      <c r="E2772" t="s">
        <v>38</v>
      </c>
      <c r="F2772" t="s">
        <v>22</v>
      </c>
      <c r="G2772">
        <v>43</v>
      </c>
      <c r="H2772">
        <v>6.8</v>
      </c>
      <c r="I2772">
        <v>9.4</v>
      </c>
      <c r="J2772">
        <v>1</v>
      </c>
      <c r="K2772" t="s">
        <v>28</v>
      </c>
      <c r="L2772">
        <v>8.8000000000000007</v>
      </c>
      <c r="M2772">
        <v>5.9</v>
      </c>
      <c r="N2772">
        <v>5.3</v>
      </c>
    </row>
    <row r="2773" spans="1:14" x14ac:dyDescent="0.35">
      <c r="A2773">
        <v>2772</v>
      </c>
      <c r="B2773">
        <v>32</v>
      </c>
      <c r="C2773" t="s">
        <v>19</v>
      </c>
      <c r="D2773" t="s">
        <v>26</v>
      </c>
      <c r="E2773" t="s">
        <v>21</v>
      </c>
      <c r="F2773" t="s">
        <v>22</v>
      </c>
      <c r="G2773">
        <v>39</v>
      </c>
      <c r="H2773">
        <v>8.1</v>
      </c>
      <c r="I2773">
        <v>8.5</v>
      </c>
      <c r="J2773">
        <v>0</v>
      </c>
      <c r="K2773" t="s">
        <v>23</v>
      </c>
      <c r="L2773">
        <v>4.9000000000000004</v>
      </c>
      <c r="M2773">
        <v>2.5</v>
      </c>
      <c r="N2773">
        <v>6.8</v>
      </c>
    </row>
    <row r="2774" spans="1:14" x14ac:dyDescent="0.35">
      <c r="A2774">
        <v>2773</v>
      </c>
      <c r="B2774">
        <v>47</v>
      </c>
      <c r="C2774" t="s">
        <v>14</v>
      </c>
      <c r="D2774" t="s">
        <v>26</v>
      </c>
      <c r="E2774" t="s">
        <v>21</v>
      </c>
      <c r="F2774" t="s">
        <v>22</v>
      </c>
      <c r="G2774">
        <v>43</v>
      </c>
      <c r="H2774">
        <v>6.2</v>
      </c>
      <c r="I2774">
        <v>8.5</v>
      </c>
      <c r="J2774">
        <v>0</v>
      </c>
      <c r="K2774" t="s">
        <v>23</v>
      </c>
      <c r="L2774">
        <v>8.1</v>
      </c>
      <c r="M2774">
        <v>2.8</v>
      </c>
      <c r="N2774">
        <v>5.2</v>
      </c>
    </row>
    <row r="2775" spans="1:14" x14ac:dyDescent="0.35">
      <c r="A2775">
        <v>2774</v>
      </c>
      <c r="B2775">
        <v>46</v>
      </c>
      <c r="C2775" t="s">
        <v>19</v>
      </c>
      <c r="D2775" t="s">
        <v>15</v>
      </c>
      <c r="E2775" t="s">
        <v>16</v>
      </c>
      <c r="F2775" t="s">
        <v>22</v>
      </c>
      <c r="G2775">
        <v>32</v>
      </c>
      <c r="H2775">
        <v>6.9</v>
      </c>
      <c r="I2775">
        <v>10</v>
      </c>
      <c r="J2775">
        <v>0</v>
      </c>
      <c r="K2775" t="s">
        <v>23</v>
      </c>
      <c r="L2775">
        <v>5.6</v>
      </c>
      <c r="M2775">
        <v>3</v>
      </c>
      <c r="N2775">
        <v>7.2</v>
      </c>
    </row>
    <row r="2776" spans="1:14" x14ac:dyDescent="0.35">
      <c r="A2776">
        <v>2775</v>
      </c>
      <c r="B2776">
        <v>36</v>
      </c>
      <c r="C2776" t="s">
        <v>14</v>
      </c>
      <c r="D2776" t="s">
        <v>37</v>
      </c>
      <c r="E2776" t="s">
        <v>21</v>
      </c>
      <c r="F2776" t="s">
        <v>22</v>
      </c>
      <c r="G2776">
        <v>41</v>
      </c>
      <c r="H2776">
        <v>7.3</v>
      </c>
      <c r="I2776">
        <v>9.5</v>
      </c>
      <c r="J2776">
        <v>0</v>
      </c>
      <c r="K2776" t="s">
        <v>23</v>
      </c>
      <c r="L2776">
        <v>4.4000000000000004</v>
      </c>
      <c r="M2776">
        <v>5.0999999999999996</v>
      </c>
      <c r="N2776">
        <v>7.5</v>
      </c>
    </row>
    <row r="2777" spans="1:14" x14ac:dyDescent="0.35">
      <c r="A2777">
        <v>2776</v>
      </c>
      <c r="B2777">
        <v>57</v>
      </c>
      <c r="C2777" t="s">
        <v>19</v>
      </c>
      <c r="D2777" t="s">
        <v>26</v>
      </c>
      <c r="E2777" t="s">
        <v>21</v>
      </c>
      <c r="F2777" t="s">
        <v>22</v>
      </c>
      <c r="G2777">
        <v>42</v>
      </c>
      <c r="H2777">
        <v>7.3</v>
      </c>
      <c r="I2777">
        <v>9.3000000000000007</v>
      </c>
      <c r="J2777">
        <v>0</v>
      </c>
      <c r="K2777" t="s">
        <v>23</v>
      </c>
      <c r="L2777">
        <v>8.6999999999999993</v>
      </c>
      <c r="M2777">
        <v>5.6</v>
      </c>
      <c r="N2777">
        <v>5.3</v>
      </c>
    </row>
    <row r="2778" spans="1:14" x14ac:dyDescent="0.35">
      <c r="A2778">
        <v>2777</v>
      </c>
      <c r="B2778">
        <v>55</v>
      </c>
      <c r="C2778" t="s">
        <v>14</v>
      </c>
      <c r="D2778" t="s">
        <v>37</v>
      </c>
      <c r="E2778" t="s">
        <v>21</v>
      </c>
      <c r="F2778" t="s">
        <v>17</v>
      </c>
      <c r="G2778">
        <v>42</v>
      </c>
      <c r="H2778">
        <v>8.4</v>
      </c>
      <c r="I2778">
        <v>7.7</v>
      </c>
      <c r="J2778">
        <v>0</v>
      </c>
      <c r="K2778" t="s">
        <v>23</v>
      </c>
      <c r="L2778">
        <v>4.3</v>
      </c>
      <c r="M2778">
        <v>1.5</v>
      </c>
      <c r="N2778">
        <v>6.7</v>
      </c>
    </row>
    <row r="2779" spans="1:14" x14ac:dyDescent="0.35">
      <c r="A2779">
        <v>2778</v>
      </c>
      <c r="B2779">
        <v>20</v>
      </c>
      <c r="C2779" t="s">
        <v>14</v>
      </c>
      <c r="D2779" t="s">
        <v>33</v>
      </c>
      <c r="E2779" t="s">
        <v>25</v>
      </c>
      <c r="F2779" t="s">
        <v>17</v>
      </c>
      <c r="G2779">
        <v>43</v>
      </c>
      <c r="H2779">
        <v>6.2</v>
      </c>
      <c r="I2779">
        <v>8.5</v>
      </c>
      <c r="J2779">
        <v>1</v>
      </c>
      <c r="K2779" t="s">
        <v>18</v>
      </c>
      <c r="L2779">
        <v>7.6</v>
      </c>
      <c r="M2779">
        <v>1.6</v>
      </c>
      <c r="N2779">
        <v>5.5</v>
      </c>
    </row>
    <row r="2780" spans="1:14" x14ac:dyDescent="0.35">
      <c r="A2780">
        <v>2779</v>
      </c>
      <c r="B2780">
        <v>37</v>
      </c>
      <c r="C2780" t="s">
        <v>19</v>
      </c>
      <c r="D2780" t="s">
        <v>26</v>
      </c>
      <c r="E2780" t="s">
        <v>25</v>
      </c>
      <c r="F2780" t="s">
        <v>22</v>
      </c>
      <c r="G2780">
        <v>44</v>
      </c>
      <c r="H2780">
        <v>5.4</v>
      </c>
      <c r="I2780">
        <v>7.1</v>
      </c>
      <c r="J2780">
        <v>1</v>
      </c>
      <c r="K2780" t="s">
        <v>18</v>
      </c>
      <c r="L2780">
        <v>6.5</v>
      </c>
      <c r="M2780">
        <v>3.8</v>
      </c>
      <c r="N2780">
        <v>5.3</v>
      </c>
    </row>
    <row r="2781" spans="1:14" x14ac:dyDescent="0.35">
      <c r="A2781">
        <v>2780</v>
      </c>
      <c r="B2781">
        <v>28</v>
      </c>
      <c r="C2781" t="s">
        <v>14</v>
      </c>
      <c r="D2781" t="s">
        <v>36</v>
      </c>
      <c r="E2781" t="s">
        <v>16</v>
      </c>
      <c r="F2781" t="s">
        <v>22</v>
      </c>
      <c r="G2781">
        <v>48</v>
      </c>
      <c r="H2781">
        <v>5.7</v>
      </c>
      <c r="I2781">
        <v>7.2</v>
      </c>
      <c r="J2781">
        <v>0</v>
      </c>
      <c r="K2781" t="s">
        <v>23</v>
      </c>
      <c r="L2781">
        <v>9.8000000000000007</v>
      </c>
      <c r="M2781">
        <v>6.6</v>
      </c>
      <c r="N2781">
        <v>3.7</v>
      </c>
    </row>
    <row r="2782" spans="1:14" x14ac:dyDescent="0.35">
      <c r="A2782">
        <v>2781</v>
      </c>
      <c r="B2782">
        <v>32</v>
      </c>
      <c r="C2782" t="s">
        <v>19</v>
      </c>
      <c r="D2782" t="s">
        <v>24</v>
      </c>
      <c r="E2782" t="s">
        <v>16</v>
      </c>
      <c r="F2782" t="s">
        <v>22</v>
      </c>
      <c r="G2782">
        <v>51</v>
      </c>
      <c r="H2782">
        <v>7.2</v>
      </c>
      <c r="I2782">
        <v>8.6999999999999993</v>
      </c>
      <c r="J2782">
        <v>0</v>
      </c>
      <c r="K2782" t="s">
        <v>23</v>
      </c>
      <c r="L2782">
        <v>9.5</v>
      </c>
      <c r="M2782">
        <v>4.3</v>
      </c>
      <c r="N2782">
        <v>4.5999999999999996</v>
      </c>
    </row>
    <row r="2783" spans="1:14" x14ac:dyDescent="0.35">
      <c r="A2783">
        <v>2782</v>
      </c>
      <c r="B2783">
        <v>59</v>
      </c>
      <c r="C2783" t="s">
        <v>14</v>
      </c>
      <c r="D2783" t="s">
        <v>36</v>
      </c>
      <c r="E2783" t="s">
        <v>27</v>
      </c>
      <c r="F2783" t="s">
        <v>22</v>
      </c>
      <c r="G2783">
        <v>39</v>
      </c>
      <c r="H2783">
        <v>6</v>
      </c>
      <c r="I2783">
        <v>8.6999999999999993</v>
      </c>
      <c r="J2783">
        <v>0</v>
      </c>
      <c r="K2783" t="s">
        <v>23</v>
      </c>
      <c r="L2783">
        <v>8.6999999999999993</v>
      </c>
      <c r="M2783">
        <v>6.2</v>
      </c>
      <c r="N2783">
        <v>5</v>
      </c>
    </row>
    <row r="2784" spans="1:14" x14ac:dyDescent="0.35">
      <c r="A2784">
        <v>2783</v>
      </c>
      <c r="B2784">
        <v>64</v>
      </c>
      <c r="C2784" t="s">
        <v>14</v>
      </c>
      <c r="D2784" t="s">
        <v>36</v>
      </c>
      <c r="E2784" t="s">
        <v>16</v>
      </c>
      <c r="F2784" t="s">
        <v>17</v>
      </c>
      <c r="G2784">
        <v>35</v>
      </c>
      <c r="H2784">
        <v>9</v>
      </c>
      <c r="I2784">
        <v>7.5</v>
      </c>
      <c r="J2784">
        <v>0</v>
      </c>
      <c r="K2784" t="s">
        <v>23</v>
      </c>
      <c r="L2784">
        <v>6.7</v>
      </c>
      <c r="M2784">
        <v>4.4000000000000004</v>
      </c>
      <c r="N2784">
        <v>5.4</v>
      </c>
    </row>
    <row r="2785" spans="1:14" x14ac:dyDescent="0.35">
      <c r="A2785">
        <v>2784</v>
      </c>
      <c r="B2785">
        <v>34</v>
      </c>
      <c r="C2785" t="s">
        <v>14</v>
      </c>
      <c r="D2785" t="s">
        <v>37</v>
      </c>
      <c r="E2785" t="s">
        <v>38</v>
      </c>
      <c r="F2785" t="s">
        <v>39</v>
      </c>
      <c r="G2785">
        <v>36</v>
      </c>
      <c r="H2785">
        <v>6.2</v>
      </c>
      <c r="I2785">
        <v>9.1999999999999993</v>
      </c>
      <c r="J2785">
        <v>1</v>
      </c>
      <c r="K2785" t="s">
        <v>18</v>
      </c>
      <c r="L2785">
        <v>5.4</v>
      </c>
      <c r="M2785">
        <v>5.9</v>
      </c>
      <c r="N2785">
        <v>6.9</v>
      </c>
    </row>
    <row r="2786" spans="1:14" x14ac:dyDescent="0.35">
      <c r="A2786">
        <v>2785</v>
      </c>
      <c r="B2786">
        <v>62</v>
      </c>
      <c r="C2786" t="s">
        <v>19</v>
      </c>
      <c r="D2786" t="s">
        <v>32</v>
      </c>
      <c r="E2786" t="s">
        <v>27</v>
      </c>
      <c r="F2786" t="s">
        <v>17</v>
      </c>
      <c r="G2786">
        <v>41</v>
      </c>
      <c r="H2786">
        <v>4.8</v>
      </c>
      <c r="I2786">
        <v>6.6</v>
      </c>
      <c r="J2786">
        <v>1</v>
      </c>
      <c r="K2786" t="s">
        <v>18</v>
      </c>
      <c r="L2786">
        <v>8.3000000000000007</v>
      </c>
      <c r="M2786">
        <v>4</v>
      </c>
      <c r="N2786">
        <v>4.0999999999999996</v>
      </c>
    </row>
    <row r="2787" spans="1:14" x14ac:dyDescent="0.35">
      <c r="A2787">
        <v>2786</v>
      </c>
      <c r="B2787">
        <v>63</v>
      </c>
      <c r="C2787" t="s">
        <v>14</v>
      </c>
      <c r="D2787" t="s">
        <v>32</v>
      </c>
      <c r="E2787" t="s">
        <v>21</v>
      </c>
      <c r="F2787" t="s">
        <v>17</v>
      </c>
      <c r="G2787">
        <v>42</v>
      </c>
      <c r="H2787">
        <v>6.7</v>
      </c>
      <c r="I2787">
        <v>9.3000000000000007</v>
      </c>
      <c r="J2787">
        <v>0</v>
      </c>
      <c r="K2787" t="s">
        <v>23</v>
      </c>
      <c r="L2787">
        <v>6.6</v>
      </c>
      <c r="M2787">
        <v>4.0999999999999996</v>
      </c>
      <c r="N2787">
        <v>6.4</v>
      </c>
    </row>
    <row r="2788" spans="1:14" x14ac:dyDescent="0.35">
      <c r="A2788">
        <v>2787</v>
      </c>
      <c r="B2788">
        <v>23</v>
      </c>
      <c r="C2788" t="s">
        <v>19</v>
      </c>
      <c r="D2788" t="s">
        <v>30</v>
      </c>
      <c r="E2788" t="s">
        <v>16</v>
      </c>
      <c r="F2788" t="s">
        <v>22</v>
      </c>
      <c r="G2788">
        <v>38</v>
      </c>
      <c r="H2788">
        <v>8.5</v>
      </c>
      <c r="I2788">
        <v>7.9</v>
      </c>
      <c r="J2788">
        <v>0</v>
      </c>
      <c r="K2788" t="s">
        <v>23</v>
      </c>
      <c r="L2788">
        <v>4.0999999999999996</v>
      </c>
      <c r="M2788">
        <v>2.6</v>
      </c>
      <c r="N2788">
        <v>6.9</v>
      </c>
    </row>
    <row r="2789" spans="1:14" x14ac:dyDescent="0.35">
      <c r="A2789">
        <v>2788</v>
      </c>
      <c r="B2789">
        <v>52</v>
      </c>
      <c r="C2789" t="s">
        <v>14</v>
      </c>
      <c r="D2789" t="s">
        <v>26</v>
      </c>
      <c r="E2789" t="s">
        <v>38</v>
      </c>
      <c r="F2789" t="s">
        <v>22</v>
      </c>
      <c r="G2789">
        <v>34</v>
      </c>
      <c r="H2789">
        <v>5</v>
      </c>
      <c r="I2789">
        <v>7.6</v>
      </c>
      <c r="J2789">
        <v>0</v>
      </c>
      <c r="K2789" t="s">
        <v>23</v>
      </c>
      <c r="L2789">
        <v>4.0999999999999996</v>
      </c>
      <c r="M2789">
        <v>4.5</v>
      </c>
      <c r="N2789">
        <v>6.8</v>
      </c>
    </row>
    <row r="2790" spans="1:14" x14ac:dyDescent="0.35">
      <c r="A2790">
        <v>2789</v>
      </c>
      <c r="B2790">
        <v>43</v>
      </c>
      <c r="C2790" t="s">
        <v>14</v>
      </c>
      <c r="D2790" t="s">
        <v>24</v>
      </c>
      <c r="E2790" t="s">
        <v>16</v>
      </c>
      <c r="F2790" t="s">
        <v>39</v>
      </c>
      <c r="G2790">
        <v>41</v>
      </c>
      <c r="H2790">
        <v>4.9000000000000004</v>
      </c>
      <c r="I2790">
        <v>6.8</v>
      </c>
      <c r="J2790">
        <v>1</v>
      </c>
      <c r="K2790" t="s">
        <v>35</v>
      </c>
      <c r="L2790">
        <v>6.3</v>
      </c>
      <c r="M2790">
        <v>4.8</v>
      </c>
      <c r="N2790">
        <v>5.2</v>
      </c>
    </row>
    <row r="2791" spans="1:14" x14ac:dyDescent="0.35">
      <c r="A2791">
        <v>2790</v>
      </c>
      <c r="B2791">
        <v>55</v>
      </c>
      <c r="C2791" t="s">
        <v>14</v>
      </c>
      <c r="D2791" t="s">
        <v>24</v>
      </c>
      <c r="E2791" t="s">
        <v>16</v>
      </c>
      <c r="F2791" t="s">
        <v>39</v>
      </c>
      <c r="G2791">
        <v>46</v>
      </c>
      <c r="H2791">
        <v>5.9</v>
      </c>
      <c r="I2791">
        <v>7.8</v>
      </c>
      <c r="J2791">
        <v>1</v>
      </c>
      <c r="K2791" t="s">
        <v>18</v>
      </c>
      <c r="L2791">
        <v>3.1</v>
      </c>
      <c r="M2791">
        <v>1</v>
      </c>
      <c r="N2791">
        <v>7.3</v>
      </c>
    </row>
    <row r="2792" spans="1:14" x14ac:dyDescent="0.35">
      <c r="A2792">
        <v>2791</v>
      </c>
      <c r="B2792">
        <v>60</v>
      </c>
      <c r="C2792" t="s">
        <v>14</v>
      </c>
      <c r="D2792" t="s">
        <v>34</v>
      </c>
      <c r="E2792" t="s">
        <v>27</v>
      </c>
      <c r="F2792" t="s">
        <v>22</v>
      </c>
      <c r="G2792">
        <v>49</v>
      </c>
      <c r="H2792">
        <v>5.2</v>
      </c>
      <c r="I2792">
        <v>6.4</v>
      </c>
      <c r="J2792">
        <v>0</v>
      </c>
      <c r="K2792" t="s">
        <v>23</v>
      </c>
      <c r="L2792">
        <v>10</v>
      </c>
      <c r="M2792">
        <v>6.2</v>
      </c>
      <c r="N2792">
        <v>3.2</v>
      </c>
    </row>
    <row r="2793" spans="1:14" x14ac:dyDescent="0.35">
      <c r="A2793">
        <v>2792</v>
      </c>
      <c r="B2793">
        <v>29</v>
      </c>
      <c r="C2793" t="s">
        <v>19</v>
      </c>
      <c r="D2793" t="s">
        <v>36</v>
      </c>
      <c r="E2793" t="s">
        <v>27</v>
      </c>
      <c r="F2793" t="s">
        <v>22</v>
      </c>
      <c r="G2793">
        <v>40</v>
      </c>
      <c r="H2793">
        <v>4.2</v>
      </c>
      <c r="I2793">
        <v>5.8</v>
      </c>
      <c r="J2793">
        <v>1</v>
      </c>
      <c r="K2793" t="s">
        <v>18</v>
      </c>
      <c r="L2793">
        <v>6.1</v>
      </c>
      <c r="M2793">
        <v>2.2000000000000002</v>
      </c>
      <c r="N2793">
        <v>4.8</v>
      </c>
    </row>
    <row r="2794" spans="1:14" x14ac:dyDescent="0.35">
      <c r="A2794">
        <v>2793</v>
      </c>
      <c r="B2794">
        <v>55</v>
      </c>
      <c r="C2794" t="s">
        <v>19</v>
      </c>
      <c r="D2794" t="s">
        <v>24</v>
      </c>
      <c r="E2794" t="s">
        <v>31</v>
      </c>
      <c r="F2794" t="s">
        <v>17</v>
      </c>
      <c r="G2794">
        <v>41</v>
      </c>
      <c r="H2794">
        <v>3.9</v>
      </c>
      <c r="I2794">
        <v>5.2</v>
      </c>
      <c r="J2794">
        <v>1</v>
      </c>
      <c r="K2794" t="s">
        <v>18</v>
      </c>
      <c r="L2794">
        <v>7.9</v>
      </c>
      <c r="M2794">
        <v>3.6</v>
      </c>
      <c r="N2794">
        <v>3.6</v>
      </c>
    </row>
    <row r="2795" spans="1:14" x14ac:dyDescent="0.35">
      <c r="A2795">
        <v>2794</v>
      </c>
      <c r="B2795">
        <v>39</v>
      </c>
      <c r="C2795" t="s">
        <v>19</v>
      </c>
      <c r="D2795" t="s">
        <v>33</v>
      </c>
      <c r="E2795" t="s">
        <v>27</v>
      </c>
      <c r="F2795" t="s">
        <v>22</v>
      </c>
      <c r="G2795">
        <v>37</v>
      </c>
      <c r="H2795">
        <v>6.5</v>
      </c>
      <c r="I2795">
        <v>9.6</v>
      </c>
      <c r="J2795">
        <v>0</v>
      </c>
      <c r="K2795" t="s">
        <v>23</v>
      </c>
      <c r="L2795">
        <v>5.7</v>
      </c>
      <c r="M2795">
        <v>4.8</v>
      </c>
      <c r="N2795">
        <v>6.9</v>
      </c>
    </row>
    <row r="2796" spans="1:14" x14ac:dyDescent="0.35">
      <c r="A2796">
        <v>2795</v>
      </c>
      <c r="B2796">
        <v>60</v>
      </c>
      <c r="C2796" t="s">
        <v>14</v>
      </c>
      <c r="D2796" t="s">
        <v>20</v>
      </c>
      <c r="E2796" t="s">
        <v>27</v>
      </c>
      <c r="F2796" t="s">
        <v>17</v>
      </c>
      <c r="G2796">
        <v>44</v>
      </c>
      <c r="H2796">
        <v>7.3</v>
      </c>
      <c r="I2796">
        <v>9.1999999999999993</v>
      </c>
      <c r="J2796">
        <v>1</v>
      </c>
      <c r="K2796" t="s">
        <v>18</v>
      </c>
      <c r="L2796">
        <v>4.9000000000000004</v>
      </c>
      <c r="M2796">
        <v>2.1</v>
      </c>
      <c r="N2796">
        <v>7.1</v>
      </c>
    </row>
    <row r="2797" spans="1:14" x14ac:dyDescent="0.35">
      <c r="A2797">
        <v>2796</v>
      </c>
      <c r="B2797">
        <v>64</v>
      </c>
      <c r="C2797" t="s">
        <v>14</v>
      </c>
      <c r="D2797" t="s">
        <v>36</v>
      </c>
      <c r="E2797" t="s">
        <v>25</v>
      </c>
      <c r="F2797" t="s">
        <v>17</v>
      </c>
      <c r="G2797">
        <v>38</v>
      </c>
      <c r="H2797">
        <v>5.0999999999999996</v>
      </c>
      <c r="I2797">
        <v>7.4</v>
      </c>
      <c r="J2797">
        <v>1</v>
      </c>
      <c r="K2797" t="s">
        <v>35</v>
      </c>
      <c r="L2797">
        <v>5.9</v>
      </c>
      <c r="M2797">
        <v>3.5</v>
      </c>
      <c r="N2797">
        <v>5.8</v>
      </c>
    </row>
    <row r="2798" spans="1:14" x14ac:dyDescent="0.35">
      <c r="A2798">
        <v>2797</v>
      </c>
      <c r="B2798">
        <v>63</v>
      </c>
      <c r="C2798" t="s">
        <v>14</v>
      </c>
      <c r="D2798" t="s">
        <v>37</v>
      </c>
      <c r="E2798" t="s">
        <v>16</v>
      </c>
      <c r="F2798" t="s">
        <v>22</v>
      </c>
      <c r="G2798">
        <v>49</v>
      </c>
      <c r="H2798">
        <v>6.1</v>
      </c>
      <c r="I2798">
        <v>7.7</v>
      </c>
      <c r="J2798">
        <v>0</v>
      </c>
      <c r="K2798" t="s">
        <v>23</v>
      </c>
      <c r="L2798">
        <v>8.3000000000000007</v>
      </c>
      <c r="M2798">
        <v>5.7</v>
      </c>
      <c r="N2798">
        <v>4.7</v>
      </c>
    </row>
    <row r="2799" spans="1:14" x14ac:dyDescent="0.35">
      <c r="A2799">
        <v>2798</v>
      </c>
      <c r="B2799">
        <v>30</v>
      </c>
      <c r="C2799" t="s">
        <v>19</v>
      </c>
      <c r="D2799" t="s">
        <v>36</v>
      </c>
      <c r="E2799" t="s">
        <v>27</v>
      </c>
      <c r="F2799" t="s">
        <v>39</v>
      </c>
      <c r="G2799">
        <v>30</v>
      </c>
      <c r="H2799">
        <v>6.5</v>
      </c>
      <c r="I2799">
        <v>10</v>
      </c>
      <c r="J2799">
        <v>0</v>
      </c>
      <c r="K2799" t="s">
        <v>23</v>
      </c>
      <c r="L2799">
        <v>2.7</v>
      </c>
      <c r="M2799">
        <v>3.4</v>
      </c>
      <c r="N2799">
        <v>8.6</v>
      </c>
    </row>
    <row r="2800" spans="1:14" x14ac:dyDescent="0.35">
      <c r="A2800">
        <v>2799</v>
      </c>
      <c r="B2800">
        <v>31</v>
      </c>
      <c r="C2800" t="s">
        <v>14</v>
      </c>
      <c r="D2800" t="s">
        <v>24</v>
      </c>
      <c r="E2800" t="s">
        <v>16</v>
      </c>
      <c r="F2800" t="s">
        <v>39</v>
      </c>
      <c r="G2800">
        <v>42</v>
      </c>
      <c r="H2800">
        <v>4.5</v>
      </c>
      <c r="I2800">
        <v>6.1</v>
      </c>
      <c r="J2800">
        <v>1</v>
      </c>
      <c r="K2800" t="s">
        <v>18</v>
      </c>
      <c r="L2800">
        <v>6.2</v>
      </c>
      <c r="M2800">
        <v>4.5</v>
      </c>
      <c r="N2800">
        <v>5</v>
      </c>
    </row>
    <row r="2801" spans="1:14" x14ac:dyDescent="0.35">
      <c r="A2801">
        <v>2800</v>
      </c>
      <c r="B2801">
        <v>37</v>
      </c>
      <c r="C2801" t="s">
        <v>19</v>
      </c>
      <c r="D2801" t="s">
        <v>15</v>
      </c>
      <c r="E2801" t="s">
        <v>16</v>
      </c>
      <c r="F2801" t="s">
        <v>39</v>
      </c>
      <c r="G2801">
        <v>47</v>
      </c>
      <c r="H2801">
        <v>7.5</v>
      </c>
      <c r="I2801">
        <v>8.6</v>
      </c>
      <c r="J2801">
        <v>1</v>
      </c>
      <c r="K2801" t="s">
        <v>41</v>
      </c>
      <c r="L2801">
        <v>8</v>
      </c>
      <c r="M2801">
        <v>5.6</v>
      </c>
      <c r="N2801">
        <v>5.3</v>
      </c>
    </row>
    <row r="2802" spans="1:14" x14ac:dyDescent="0.35">
      <c r="A2802">
        <v>2801</v>
      </c>
      <c r="B2802">
        <v>49</v>
      </c>
      <c r="C2802" t="s">
        <v>14</v>
      </c>
      <c r="D2802" t="s">
        <v>33</v>
      </c>
      <c r="E2802" t="s">
        <v>25</v>
      </c>
      <c r="F2802" t="s">
        <v>22</v>
      </c>
      <c r="G2802">
        <v>46</v>
      </c>
      <c r="H2802">
        <v>6.5</v>
      </c>
      <c r="I2802">
        <v>8.6999999999999993</v>
      </c>
      <c r="J2802">
        <v>0</v>
      </c>
      <c r="K2802" t="s">
        <v>23</v>
      </c>
      <c r="L2802">
        <v>4.0999999999999996</v>
      </c>
      <c r="M2802">
        <v>4.9000000000000004</v>
      </c>
      <c r="N2802">
        <v>7.3</v>
      </c>
    </row>
    <row r="2803" spans="1:14" x14ac:dyDescent="0.35">
      <c r="A2803">
        <v>2802</v>
      </c>
      <c r="B2803">
        <v>63</v>
      </c>
      <c r="C2803" t="s">
        <v>14</v>
      </c>
      <c r="D2803" t="s">
        <v>33</v>
      </c>
      <c r="E2803" t="s">
        <v>16</v>
      </c>
      <c r="F2803" t="s">
        <v>22</v>
      </c>
      <c r="G2803">
        <v>66</v>
      </c>
      <c r="H2803">
        <v>7</v>
      </c>
      <c r="I2803">
        <v>7.4</v>
      </c>
      <c r="J2803">
        <v>1</v>
      </c>
      <c r="K2803" t="s">
        <v>35</v>
      </c>
      <c r="L2803">
        <v>10</v>
      </c>
      <c r="M2803">
        <v>3.8</v>
      </c>
      <c r="N2803">
        <v>3.7</v>
      </c>
    </row>
    <row r="2804" spans="1:14" x14ac:dyDescent="0.35">
      <c r="A2804">
        <v>2803</v>
      </c>
      <c r="B2804">
        <v>56</v>
      </c>
      <c r="C2804" t="s">
        <v>14</v>
      </c>
      <c r="D2804" t="s">
        <v>26</v>
      </c>
      <c r="E2804" t="s">
        <v>38</v>
      </c>
      <c r="F2804" t="s">
        <v>22</v>
      </c>
      <c r="G2804">
        <v>47</v>
      </c>
      <c r="H2804">
        <v>7.2</v>
      </c>
      <c r="I2804">
        <v>9</v>
      </c>
      <c r="J2804">
        <v>0</v>
      </c>
      <c r="K2804" t="s">
        <v>23</v>
      </c>
      <c r="L2804">
        <v>8.9</v>
      </c>
      <c r="M2804">
        <v>5.4</v>
      </c>
      <c r="N2804">
        <v>5</v>
      </c>
    </row>
    <row r="2805" spans="1:14" x14ac:dyDescent="0.35">
      <c r="A2805">
        <v>2804</v>
      </c>
      <c r="B2805">
        <v>39</v>
      </c>
      <c r="C2805" t="s">
        <v>14</v>
      </c>
      <c r="D2805" t="s">
        <v>32</v>
      </c>
      <c r="E2805" t="s">
        <v>27</v>
      </c>
      <c r="F2805" t="s">
        <v>22</v>
      </c>
      <c r="G2805">
        <v>36</v>
      </c>
      <c r="H2805">
        <v>9</v>
      </c>
      <c r="I2805">
        <v>7.4</v>
      </c>
      <c r="J2805">
        <v>0</v>
      </c>
      <c r="K2805" t="s">
        <v>23</v>
      </c>
      <c r="L2805">
        <v>6</v>
      </c>
      <c r="M2805">
        <v>5.2</v>
      </c>
      <c r="N2805">
        <v>5.7</v>
      </c>
    </row>
    <row r="2806" spans="1:14" x14ac:dyDescent="0.35">
      <c r="A2806">
        <v>2805</v>
      </c>
      <c r="B2806">
        <v>44</v>
      </c>
      <c r="C2806" t="s">
        <v>19</v>
      </c>
      <c r="D2806" t="s">
        <v>37</v>
      </c>
      <c r="E2806" t="s">
        <v>16</v>
      </c>
      <c r="F2806" t="s">
        <v>22</v>
      </c>
      <c r="G2806">
        <v>44</v>
      </c>
      <c r="H2806">
        <v>4.7</v>
      </c>
      <c r="I2806">
        <v>6.1</v>
      </c>
      <c r="J2806">
        <v>0</v>
      </c>
      <c r="K2806" t="s">
        <v>23</v>
      </c>
      <c r="L2806">
        <v>6.8</v>
      </c>
      <c r="M2806">
        <v>5.2</v>
      </c>
      <c r="N2806">
        <v>4.5999999999999996</v>
      </c>
    </row>
    <row r="2807" spans="1:14" x14ac:dyDescent="0.35">
      <c r="A2807">
        <v>2806</v>
      </c>
      <c r="B2807">
        <v>31</v>
      </c>
      <c r="C2807" t="s">
        <v>14</v>
      </c>
      <c r="D2807" t="s">
        <v>26</v>
      </c>
      <c r="E2807" t="s">
        <v>31</v>
      </c>
      <c r="F2807" t="s">
        <v>22</v>
      </c>
      <c r="G2807">
        <v>30</v>
      </c>
      <c r="H2807">
        <v>4.9000000000000004</v>
      </c>
      <c r="I2807">
        <v>7.8</v>
      </c>
      <c r="J2807">
        <v>1</v>
      </c>
      <c r="K2807" t="s">
        <v>35</v>
      </c>
      <c r="L2807">
        <v>6.7</v>
      </c>
      <c r="M2807">
        <v>4</v>
      </c>
      <c r="N2807">
        <v>5.5</v>
      </c>
    </row>
    <row r="2808" spans="1:14" x14ac:dyDescent="0.35">
      <c r="A2808">
        <v>2807</v>
      </c>
      <c r="B2808">
        <v>40</v>
      </c>
      <c r="C2808" t="s">
        <v>19</v>
      </c>
      <c r="D2808" t="s">
        <v>30</v>
      </c>
      <c r="E2808" t="s">
        <v>31</v>
      </c>
      <c r="F2808" t="s">
        <v>17</v>
      </c>
      <c r="G2808">
        <v>44</v>
      </c>
      <c r="H2808">
        <v>8.6999999999999993</v>
      </c>
      <c r="I2808">
        <v>7</v>
      </c>
      <c r="J2808">
        <v>0</v>
      </c>
      <c r="K2808" t="s">
        <v>23</v>
      </c>
      <c r="L2808">
        <v>8</v>
      </c>
      <c r="M2808">
        <v>4.4000000000000004</v>
      </c>
      <c r="N2808">
        <v>4.5</v>
      </c>
    </row>
    <row r="2809" spans="1:14" x14ac:dyDescent="0.35">
      <c r="A2809">
        <v>2808</v>
      </c>
      <c r="B2809">
        <v>44</v>
      </c>
      <c r="C2809" t="s">
        <v>14</v>
      </c>
      <c r="D2809" t="s">
        <v>20</v>
      </c>
      <c r="E2809" t="s">
        <v>25</v>
      </c>
      <c r="F2809" t="s">
        <v>22</v>
      </c>
      <c r="G2809">
        <v>38</v>
      </c>
      <c r="H2809">
        <v>7.2</v>
      </c>
      <c r="I2809">
        <v>9.9</v>
      </c>
      <c r="J2809">
        <v>0</v>
      </c>
      <c r="K2809" t="s">
        <v>23</v>
      </c>
      <c r="L2809">
        <v>5.0999999999999996</v>
      </c>
      <c r="M2809">
        <v>4.7</v>
      </c>
      <c r="N2809">
        <v>7.4</v>
      </c>
    </row>
    <row r="2810" spans="1:14" x14ac:dyDescent="0.35">
      <c r="A2810">
        <v>2809</v>
      </c>
      <c r="B2810">
        <v>30</v>
      </c>
      <c r="C2810" t="s">
        <v>19</v>
      </c>
      <c r="D2810" t="s">
        <v>34</v>
      </c>
      <c r="E2810" t="s">
        <v>38</v>
      </c>
      <c r="F2810" t="s">
        <v>22</v>
      </c>
      <c r="G2810">
        <v>52</v>
      </c>
      <c r="H2810">
        <v>6.3</v>
      </c>
      <c r="I2810">
        <v>7.8</v>
      </c>
      <c r="J2810">
        <v>1</v>
      </c>
      <c r="K2810" t="s">
        <v>18</v>
      </c>
      <c r="L2810">
        <v>7.4</v>
      </c>
      <c r="M2810">
        <v>4.7</v>
      </c>
      <c r="N2810">
        <v>5.2</v>
      </c>
    </row>
    <row r="2811" spans="1:14" x14ac:dyDescent="0.35">
      <c r="A2811">
        <v>2810</v>
      </c>
      <c r="B2811">
        <v>28</v>
      </c>
      <c r="C2811" t="s">
        <v>14</v>
      </c>
      <c r="D2811" t="s">
        <v>33</v>
      </c>
      <c r="E2811" t="s">
        <v>27</v>
      </c>
      <c r="F2811" t="s">
        <v>22</v>
      </c>
      <c r="G2811">
        <v>40</v>
      </c>
      <c r="H2811">
        <v>5.5</v>
      </c>
      <c r="I2811">
        <v>7.7</v>
      </c>
      <c r="J2811">
        <v>1</v>
      </c>
      <c r="K2811" t="s">
        <v>29</v>
      </c>
      <c r="L2811">
        <v>4.2</v>
      </c>
      <c r="M2811">
        <v>4.7</v>
      </c>
      <c r="N2811">
        <v>6.8</v>
      </c>
    </row>
    <row r="2812" spans="1:14" x14ac:dyDescent="0.35">
      <c r="A2812">
        <v>2811</v>
      </c>
      <c r="B2812">
        <v>44</v>
      </c>
      <c r="C2812" t="s">
        <v>19</v>
      </c>
      <c r="D2812" t="s">
        <v>37</v>
      </c>
      <c r="E2812" t="s">
        <v>25</v>
      </c>
      <c r="F2812" t="s">
        <v>17</v>
      </c>
      <c r="G2812">
        <v>44</v>
      </c>
      <c r="H2812">
        <v>5.9</v>
      </c>
      <c r="I2812">
        <v>7.9</v>
      </c>
      <c r="J2812">
        <v>1</v>
      </c>
      <c r="K2812" t="s">
        <v>35</v>
      </c>
      <c r="L2812">
        <v>7.8</v>
      </c>
      <c r="M2812">
        <v>4.7</v>
      </c>
      <c r="N2812">
        <v>5</v>
      </c>
    </row>
    <row r="2813" spans="1:14" x14ac:dyDescent="0.35">
      <c r="A2813">
        <v>2812</v>
      </c>
      <c r="B2813">
        <v>54</v>
      </c>
      <c r="C2813" t="s">
        <v>19</v>
      </c>
      <c r="D2813" t="s">
        <v>32</v>
      </c>
      <c r="E2813" t="s">
        <v>31</v>
      </c>
      <c r="F2813" t="s">
        <v>17</v>
      </c>
      <c r="G2813">
        <v>39</v>
      </c>
      <c r="H2813">
        <v>5.9</v>
      </c>
      <c r="I2813">
        <v>8.4</v>
      </c>
      <c r="J2813">
        <v>0</v>
      </c>
      <c r="K2813" t="s">
        <v>23</v>
      </c>
      <c r="L2813">
        <v>7.1</v>
      </c>
      <c r="M2813">
        <v>3.9</v>
      </c>
      <c r="N2813">
        <v>5.7</v>
      </c>
    </row>
    <row r="2814" spans="1:14" x14ac:dyDescent="0.35">
      <c r="A2814">
        <v>2813</v>
      </c>
      <c r="B2814">
        <v>51</v>
      </c>
      <c r="C2814" t="s">
        <v>40</v>
      </c>
      <c r="D2814" t="s">
        <v>37</v>
      </c>
      <c r="E2814" t="s">
        <v>38</v>
      </c>
      <c r="F2814" t="s">
        <v>22</v>
      </c>
      <c r="G2814">
        <v>58</v>
      </c>
      <c r="H2814">
        <v>4</v>
      </c>
      <c r="I2814">
        <v>3.6</v>
      </c>
      <c r="J2814">
        <v>1</v>
      </c>
      <c r="K2814" t="s">
        <v>18</v>
      </c>
      <c r="L2814">
        <v>10</v>
      </c>
      <c r="M2814">
        <v>3.2</v>
      </c>
      <c r="N2814">
        <v>1.8</v>
      </c>
    </row>
    <row r="2815" spans="1:14" x14ac:dyDescent="0.35">
      <c r="A2815">
        <v>2814</v>
      </c>
      <c r="B2815">
        <v>33</v>
      </c>
      <c r="C2815" t="s">
        <v>14</v>
      </c>
      <c r="D2815" t="s">
        <v>34</v>
      </c>
      <c r="E2815" t="s">
        <v>27</v>
      </c>
      <c r="F2815" t="s">
        <v>39</v>
      </c>
      <c r="G2815">
        <v>42</v>
      </c>
      <c r="H2815">
        <v>7.7</v>
      </c>
      <c r="I2815">
        <v>8.8000000000000007</v>
      </c>
      <c r="J2815">
        <v>0</v>
      </c>
      <c r="K2815" t="s">
        <v>23</v>
      </c>
      <c r="L2815">
        <v>6.7</v>
      </c>
      <c r="M2815">
        <v>3.9</v>
      </c>
      <c r="N2815">
        <v>6.1</v>
      </c>
    </row>
    <row r="2816" spans="1:14" x14ac:dyDescent="0.35">
      <c r="A2816">
        <v>2815</v>
      </c>
      <c r="B2816">
        <v>20</v>
      </c>
      <c r="C2816" t="s">
        <v>19</v>
      </c>
      <c r="D2816" t="s">
        <v>34</v>
      </c>
      <c r="E2816" t="s">
        <v>16</v>
      </c>
      <c r="F2816" t="s">
        <v>22</v>
      </c>
      <c r="G2816">
        <v>59</v>
      </c>
      <c r="H2816">
        <v>3.2</v>
      </c>
      <c r="I2816">
        <v>2.4</v>
      </c>
      <c r="J2816">
        <v>1</v>
      </c>
      <c r="K2816" t="s">
        <v>18</v>
      </c>
      <c r="L2816">
        <v>10</v>
      </c>
      <c r="M2816">
        <v>3.9</v>
      </c>
      <c r="N2816">
        <v>1.2</v>
      </c>
    </row>
    <row r="2817" spans="1:14" x14ac:dyDescent="0.35">
      <c r="A2817">
        <v>2816</v>
      </c>
      <c r="B2817">
        <v>36</v>
      </c>
      <c r="C2817" t="s">
        <v>14</v>
      </c>
      <c r="D2817" t="s">
        <v>26</v>
      </c>
      <c r="E2817" t="s">
        <v>27</v>
      </c>
      <c r="F2817" t="s">
        <v>22</v>
      </c>
      <c r="G2817">
        <v>51</v>
      </c>
      <c r="H2817">
        <v>4.9000000000000004</v>
      </c>
      <c r="I2817">
        <v>5.8</v>
      </c>
      <c r="J2817">
        <v>1</v>
      </c>
      <c r="K2817" t="s">
        <v>28</v>
      </c>
      <c r="L2817">
        <v>9.6999999999999993</v>
      </c>
      <c r="M2817">
        <v>3.1</v>
      </c>
      <c r="N2817">
        <v>3</v>
      </c>
    </row>
    <row r="2818" spans="1:14" x14ac:dyDescent="0.35">
      <c r="A2818">
        <v>2817</v>
      </c>
      <c r="B2818">
        <v>44</v>
      </c>
      <c r="C2818" t="s">
        <v>14</v>
      </c>
      <c r="D2818" t="s">
        <v>36</v>
      </c>
      <c r="E2818" t="s">
        <v>21</v>
      </c>
      <c r="F2818" t="s">
        <v>17</v>
      </c>
      <c r="G2818">
        <v>48</v>
      </c>
      <c r="H2818">
        <v>5.6</v>
      </c>
      <c r="I2818">
        <v>7</v>
      </c>
      <c r="J2818">
        <v>1</v>
      </c>
      <c r="K2818" t="s">
        <v>18</v>
      </c>
      <c r="L2818">
        <v>7.1</v>
      </c>
      <c r="M2818">
        <v>3.3</v>
      </c>
      <c r="N2818">
        <v>5</v>
      </c>
    </row>
    <row r="2819" spans="1:14" x14ac:dyDescent="0.35">
      <c r="A2819">
        <v>2818</v>
      </c>
      <c r="B2819">
        <v>27</v>
      </c>
      <c r="C2819" t="s">
        <v>14</v>
      </c>
      <c r="D2819" t="s">
        <v>30</v>
      </c>
      <c r="E2819" t="s">
        <v>27</v>
      </c>
      <c r="F2819" t="s">
        <v>17</v>
      </c>
      <c r="G2819">
        <v>47</v>
      </c>
      <c r="H2819">
        <v>9</v>
      </c>
      <c r="I2819">
        <v>6.3</v>
      </c>
      <c r="J2819">
        <v>0</v>
      </c>
      <c r="K2819" t="s">
        <v>23</v>
      </c>
      <c r="L2819">
        <v>8</v>
      </c>
      <c r="M2819">
        <v>5.5</v>
      </c>
      <c r="N2819">
        <v>4.2</v>
      </c>
    </row>
    <row r="2820" spans="1:14" x14ac:dyDescent="0.35">
      <c r="A2820">
        <v>2819</v>
      </c>
      <c r="B2820">
        <v>24</v>
      </c>
      <c r="C2820" t="s">
        <v>14</v>
      </c>
      <c r="D2820" t="s">
        <v>30</v>
      </c>
      <c r="E2820" t="s">
        <v>16</v>
      </c>
      <c r="F2820" t="s">
        <v>22</v>
      </c>
      <c r="G2820">
        <v>48</v>
      </c>
      <c r="H2820">
        <v>6</v>
      </c>
      <c r="I2820">
        <v>7.8</v>
      </c>
      <c r="J2820">
        <v>0</v>
      </c>
      <c r="K2820" t="s">
        <v>23</v>
      </c>
      <c r="L2820">
        <v>8.4</v>
      </c>
      <c r="M2820">
        <v>4.5</v>
      </c>
      <c r="N2820">
        <v>4.7</v>
      </c>
    </row>
    <row r="2821" spans="1:14" x14ac:dyDescent="0.35">
      <c r="A2821">
        <v>2820</v>
      </c>
      <c r="B2821">
        <v>24</v>
      </c>
      <c r="C2821" t="s">
        <v>40</v>
      </c>
      <c r="D2821" t="s">
        <v>24</v>
      </c>
      <c r="E2821" t="s">
        <v>21</v>
      </c>
      <c r="F2821" t="s">
        <v>39</v>
      </c>
      <c r="G2821">
        <v>30</v>
      </c>
      <c r="H2821">
        <v>6.7</v>
      </c>
      <c r="I2821">
        <v>10</v>
      </c>
      <c r="J2821">
        <v>0</v>
      </c>
      <c r="K2821" t="s">
        <v>23</v>
      </c>
      <c r="L2821">
        <v>4.5999999999999996</v>
      </c>
      <c r="M2821">
        <v>3.8</v>
      </c>
      <c r="N2821">
        <v>7.7</v>
      </c>
    </row>
    <row r="2822" spans="1:14" x14ac:dyDescent="0.35">
      <c r="A2822">
        <v>2821</v>
      </c>
      <c r="B2822">
        <v>60</v>
      </c>
      <c r="C2822" t="s">
        <v>14</v>
      </c>
      <c r="D2822" t="s">
        <v>30</v>
      </c>
      <c r="E2822" t="s">
        <v>38</v>
      </c>
      <c r="F2822" t="s">
        <v>39</v>
      </c>
      <c r="G2822">
        <v>42</v>
      </c>
      <c r="H2822">
        <v>4.9000000000000004</v>
      </c>
      <c r="I2822">
        <v>6.6</v>
      </c>
      <c r="J2822">
        <v>1</v>
      </c>
      <c r="K2822" t="s">
        <v>35</v>
      </c>
      <c r="L2822">
        <v>5.5</v>
      </c>
      <c r="M2822">
        <v>4.5999999999999996</v>
      </c>
      <c r="N2822">
        <v>5.6</v>
      </c>
    </row>
    <row r="2823" spans="1:14" x14ac:dyDescent="0.35">
      <c r="A2823">
        <v>2822</v>
      </c>
      <c r="B2823">
        <v>54</v>
      </c>
      <c r="C2823" t="s">
        <v>19</v>
      </c>
      <c r="D2823" t="s">
        <v>37</v>
      </c>
      <c r="E2823" t="s">
        <v>25</v>
      </c>
      <c r="F2823" t="s">
        <v>22</v>
      </c>
      <c r="G2823">
        <v>51</v>
      </c>
      <c r="H2823">
        <v>7.5</v>
      </c>
      <c r="I2823">
        <v>8.1</v>
      </c>
      <c r="J2823">
        <v>1</v>
      </c>
      <c r="K2823" t="s">
        <v>18</v>
      </c>
      <c r="L2823">
        <v>7.5</v>
      </c>
      <c r="M2823">
        <v>4.5</v>
      </c>
      <c r="N2823">
        <v>5.3</v>
      </c>
    </row>
    <row r="2824" spans="1:14" x14ac:dyDescent="0.35">
      <c r="A2824">
        <v>2823</v>
      </c>
      <c r="B2824">
        <v>38</v>
      </c>
      <c r="C2824" t="s">
        <v>19</v>
      </c>
      <c r="D2824" t="s">
        <v>30</v>
      </c>
      <c r="E2824" t="s">
        <v>38</v>
      </c>
      <c r="F2824" t="s">
        <v>22</v>
      </c>
      <c r="G2824">
        <v>44</v>
      </c>
      <c r="H2824">
        <v>9</v>
      </c>
      <c r="I2824">
        <v>6.6</v>
      </c>
      <c r="J2824">
        <v>0</v>
      </c>
      <c r="K2824" t="s">
        <v>23</v>
      </c>
      <c r="L2824">
        <v>7.3</v>
      </c>
      <c r="M2824">
        <v>3.6</v>
      </c>
      <c r="N2824">
        <v>4.5999999999999996</v>
      </c>
    </row>
    <row r="2825" spans="1:14" x14ac:dyDescent="0.35">
      <c r="A2825">
        <v>2824</v>
      </c>
      <c r="B2825">
        <v>42</v>
      </c>
      <c r="C2825" t="s">
        <v>19</v>
      </c>
      <c r="D2825" t="s">
        <v>32</v>
      </c>
      <c r="E2825" t="s">
        <v>27</v>
      </c>
      <c r="F2825" t="s">
        <v>22</v>
      </c>
      <c r="G2825">
        <v>33</v>
      </c>
      <c r="H2825">
        <v>6.9</v>
      </c>
      <c r="I2825">
        <v>10</v>
      </c>
      <c r="J2825">
        <v>0</v>
      </c>
      <c r="K2825" t="s">
        <v>23</v>
      </c>
      <c r="L2825">
        <v>4.8</v>
      </c>
      <c r="M2825">
        <v>3.1</v>
      </c>
      <c r="N2825">
        <v>7.6</v>
      </c>
    </row>
    <row r="2826" spans="1:14" x14ac:dyDescent="0.35">
      <c r="A2826">
        <v>2825</v>
      </c>
      <c r="B2826">
        <v>28</v>
      </c>
      <c r="C2826" t="s">
        <v>19</v>
      </c>
      <c r="D2826" t="s">
        <v>30</v>
      </c>
      <c r="E2826" t="s">
        <v>25</v>
      </c>
      <c r="F2826" t="s">
        <v>22</v>
      </c>
      <c r="G2826">
        <v>44</v>
      </c>
      <c r="H2826">
        <v>5.7</v>
      </c>
      <c r="I2826">
        <v>7.6</v>
      </c>
      <c r="J2826">
        <v>1</v>
      </c>
      <c r="K2826" t="s">
        <v>18</v>
      </c>
      <c r="L2826">
        <v>7.2</v>
      </c>
      <c r="M2826">
        <v>5.3</v>
      </c>
      <c r="N2826">
        <v>5.2</v>
      </c>
    </row>
    <row r="2827" spans="1:14" x14ac:dyDescent="0.35">
      <c r="A2827">
        <v>2826</v>
      </c>
      <c r="B2827">
        <v>49</v>
      </c>
      <c r="C2827" t="s">
        <v>14</v>
      </c>
      <c r="D2827" t="s">
        <v>33</v>
      </c>
      <c r="E2827" t="s">
        <v>27</v>
      </c>
      <c r="F2827" t="s">
        <v>22</v>
      </c>
      <c r="G2827">
        <v>58</v>
      </c>
      <c r="H2827">
        <v>3.2</v>
      </c>
      <c r="I2827">
        <v>2.4</v>
      </c>
      <c r="J2827">
        <v>1</v>
      </c>
      <c r="K2827" t="s">
        <v>35</v>
      </c>
      <c r="L2827">
        <v>6.7</v>
      </c>
      <c r="M2827">
        <v>4.2</v>
      </c>
      <c r="N2827">
        <v>2.9</v>
      </c>
    </row>
    <row r="2828" spans="1:14" x14ac:dyDescent="0.35">
      <c r="A2828">
        <v>2827</v>
      </c>
      <c r="B2828">
        <v>35</v>
      </c>
      <c r="C2828" t="s">
        <v>19</v>
      </c>
      <c r="D2828" t="s">
        <v>24</v>
      </c>
      <c r="E2828" t="s">
        <v>31</v>
      </c>
      <c r="F2828" t="s">
        <v>17</v>
      </c>
      <c r="G2828">
        <v>54</v>
      </c>
      <c r="H2828">
        <v>7.2</v>
      </c>
      <c r="I2828">
        <v>8.1999999999999993</v>
      </c>
      <c r="J2828">
        <v>1</v>
      </c>
      <c r="K2828" t="s">
        <v>35</v>
      </c>
      <c r="L2828">
        <v>10</v>
      </c>
      <c r="M2828">
        <v>2.2999999999999998</v>
      </c>
      <c r="N2828">
        <v>4.0999999999999996</v>
      </c>
    </row>
    <row r="2829" spans="1:14" x14ac:dyDescent="0.35">
      <c r="A2829">
        <v>2828</v>
      </c>
      <c r="B2829">
        <v>52</v>
      </c>
      <c r="C2829" t="s">
        <v>14</v>
      </c>
      <c r="D2829" t="s">
        <v>37</v>
      </c>
      <c r="E2829" t="s">
        <v>31</v>
      </c>
      <c r="F2829" t="s">
        <v>22</v>
      </c>
      <c r="G2829">
        <v>44</v>
      </c>
      <c r="H2829">
        <v>4.7</v>
      </c>
      <c r="I2829">
        <v>6.2</v>
      </c>
      <c r="J2829">
        <v>1</v>
      </c>
      <c r="K2829" t="s">
        <v>18</v>
      </c>
      <c r="L2829">
        <v>10</v>
      </c>
      <c r="M2829">
        <v>4.9000000000000004</v>
      </c>
      <c r="N2829">
        <v>3.1</v>
      </c>
    </row>
    <row r="2830" spans="1:14" x14ac:dyDescent="0.35">
      <c r="A2830">
        <v>2829</v>
      </c>
      <c r="B2830">
        <v>21</v>
      </c>
      <c r="C2830" t="s">
        <v>19</v>
      </c>
      <c r="D2830" t="s">
        <v>34</v>
      </c>
      <c r="E2830" t="s">
        <v>16</v>
      </c>
      <c r="F2830" t="s">
        <v>17</v>
      </c>
      <c r="G2830">
        <v>52</v>
      </c>
      <c r="H2830">
        <v>5.0999999999999996</v>
      </c>
      <c r="I2830">
        <v>5.9</v>
      </c>
      <c r="J2830">
        <v>1</v>
      </c>
      <c r="K2830" t="s">
        <v>41</v>
      </c>
      <c r="L2830">
        <v>10</v>
      </c>
      <c r="M2830">
        <v>6</v>
      </c>
      <c r="N2830">
        <v>2.9</v>
      </c>
    </row>
    <row r="2831" spans="1:14" x14ac:dyDescent="0.35">
      <c r="A2831">
        <v>2830</v>
      </c>
      <c r="B2831">
        <v>33</v>
      </c>
      <c r="C2831" t="s">
        <v>19</v>
      </c>
      <c r="D2831" t="s">
        <v>26</v>
      </c>
      <c r="E2831" t="s">
        <v>38</v>
      </c>
      <c r="F2831" t="s">
        <v>22</v>
      </c>
      <c r="G2831">
        <v>42</v>
      </c>
      <c r="H2831">
        <v>7.6</v>
      </c>
      <c r="I2831">
        <v>8.9</v>
      </c>
      <c r="J2831">
        <v>0</v>
      </c>
      <c r="K2831" t="s">
        <v>23</v>
      </c>
      <c r="L2831">
        <v>3.8</v>
      </c>
      <c r="M2831">
        <v>3.5</v>
      </c>
      <c r="N2831">
        <v>7.5</v>
      </c>
    </row>
    <row r="2832" spans="1:14" x14ac:dyDescent="0.35">
      <c r="A2832">
        <v>2831</v>
      </c>
      <c r="B2832">
        <v>20</v>
      </c>
      <c r="C2832" t="s">
        <v>40</v>
      </c>
      <c r="D2832" t="s">
        <v>20</v>
      </c>
      <c r="E2832" t="s">
        <v>31</v>
      </c>
      <c r="F2832" t="s">
        <v>22</v>
      </c>
      <c r="G2832">
        <v>31</v>
      </c>
      <c r="H2832">
        <v>5.5</v>
      </c>
      <c r="I2832">
        <v>8.6</v>
      </c>
      <c r="J2832">
        <v>1</v>
      </c>
      <c r="K2832" t="s">
        <v>18</v>
      </c>
      <c r="L2832">
        <v>3.4</v>
      </c>
      <c r="M2832">
        <v>1.9</v>
      </c>
      <c r="N2832">
        <v>7.6</v>
      </c>
    </row>
    <row r="2833" spans="1:14" x14ac:dyDescent="0.35">
      <c r="A2833">
        <v>2832</v>
      </c>
      <c r="B2833">
        <v>45</v>
      </c>
      <c r="C2833" t="s">
        <v>14</v>
      </c>
      <c r="D2833" t="s">
        <v>26</v>
      </c>
      <c r="E2833" t="s">
        <v>21</v>
      </c>
      <c r="F2833" t="s">
        <v>22</v>
      </c>
      <c r="G2833">
        <v>37</v>
      </c>
      <c r="H2833">
        <v>6.1</v>
      </c>
      <c r="I2833">
        <v>8.9</v>
      </c>
      <c r="J2833">
        <v>0</v>
      </c>
      <c r="K2833" t="s">
        <v>23</v>
      </c>
      <c r="L2833">
        <v>5.2</v>
      </c>
      <c r="M2833">
        <v>2.8</v>
      </c>
      <c r="N2833">
        <v>6.8</v>
      </c>
    </row>
    <row r="2834" spans="1:14" x14ac:dyDescent="0.35">
      <c r="A2834">
        <v>2833</v>
      </c>
      <c r="B2834">
        <v>44</v>
      </c>
      <c r="C2834" t="s">
        <v>14</v>
      </c>
      <c r="D2834" t="s">
        <v>36</v>
      </c>
      <c r="E2834" t="s">
        <v>21</v>
      </c>
      <c r="F2834" t="s">
        <v>22</v>
      </c>
      <c r="G2834">
        <v>57</v>
      </c>
      <c r="H2834">
        <v>7.3</v>
      </c>
      <c r="I2834">
        <v>7.8</v>
      </c>
      <c r="J2834">
        <v>1</v>
      </c>
      <c r="K2834" t="s">
        <v>35</v>
      </c>
      <c r="L2834">
        <v>10</v>
      </c>
      <c r="M2834">
        <v>3</v>
      </c>
      <c r="N2834">
        <v>3.9</v>
      </c>
    </row>
    <row r="2835" spans="1:14" x14ac:dyDescent="0.35">
      <c r="A2835">
        <v>2834</v>
      </c>
      <c r="B2835">
        <v>35</v>
      </c>
      <c r="C2835" t="s">
        <v>14</v>
      </c>
      <c r="D2835" t="s">
        <v>20</v>
      </c>
      <c r="E2835" t="s">
        <v>27</v>
      </c>
      <c r="F2835" t="s">
        <v>22</v>
      </c>
      <c r="G2835">
        <v>42</v>
      </c>
      <c r="H2835">
        <v>5.0999999999999996</v>
      </c>
      <c r="I2835">
        <v>7</v>
      </c>
      <c r="J2835">
        <v>1</v>
      </c>
      <c r="K2835" t="s">
        <v>18</v>
      </c>
      <c r="L2835">
        <v>4.9000000000000004</v>
      </c>
      <c r="M2835">
        <v>4.3</v>
      </c>
      <c r="N2835">
        <v>6.1</v>
      </c>
    </row>
    <row r="2836" spans="1:14" x14ac:dyDescent="0.35">
      <c r="A2836">
        <v>2835</v>
      </c>
      <c r="B2836">
        <v>34</v>
      </c>
      <c r="C2836" t="s">
        <v>14</v>
      </c>
      <c r="D2836" t="s">
        <v>32</v>
      </c>
      <c r="E2836" t="s">
        <v>25</v>
      </c>
      <c r="F2836" t="s">
        <v>17</v>
      </c>
      <c r="G2836">
        <v>43</v>
      </c>
      <c r="H2836">
        <v>4.3</v>
      </c>
      <c r="I2836">
        <v>5.6</v>
      </c>
      <c r="J2836">
        <v>1</v>
      </c>
      <c r="K2836" t="s">
        <v>18</v>
      </c>
      <c r="L2836">
        <v>5.7</v>
      </c>
      <c r="M2836">
        <v>4.5999999999999996</v>
      </c>
      <c r="N2836">
        <v>5</v>
      </c>
    </row>
    <row r="2837" spans="1:14" x14ac:dyDescent="0.35">
      <c r="A2837">
        <v>2836</v>
      </c>
      <c r="B2837">
        <v>45</v>
      </c>
      <c r="C2837" t="s">
        <v>14</v>
      </c>
      <c r="D2837" t="s">
        <v>15</v>
      </c>
      <c r="E2837" t="s">
        <v>21</v>
      </c>
      <c r="F2837" t="s">
        <v>17</v>
      </c>
      <c r="G2837">
        <v>42</v>
      </c>
      <c r="H2837">
        <v>6.9</v>
      </c>
      <c r="I2837">
        <v>9.6</v>
      </c>
      <c r="J2837">
        <v>1</v>
      </c>
      <c r="K2837" t="s">
        <v>18</v>
      </c>
      <c r="L2837">
        <v>8.1999999999999993</v>
      </c>
      <c r="M2837">
        <v>4.5999999999999996</v>
      </c>
      <c r="N2837">
        <v>5.7</v>
      </c>
    </row>
    <row r="2838" spans="1:14" x14ac:dyDescent="0.35">
      <c r="A2838">
        <v>2837</v>
      </c>
      <c r="B2838">
        <v>63</v>
      </c>
      <c r="C2838" t="s">
        <v>19</v>
      </c>
      <c r="D2838" t="s">
        <v>24</v>
      </c>
      <c r="E2838" t="s">
        <v>27</v>
      </c>
      <c r="F2838" t="s">
        <v>22</v>
      </c>
      <c r="G2838">
        <v>60</v>
      </c>
      <c r="H2838">
        <v>7.3</v>
      </c>
      <c r="I2838">
        <v>7.5</v>
      </c>
      <c r="J2838">
        <v>1</v>
      </c>
      <c r="K2838" t="s">
        <v>35</v>
      </c>
      <c r="L2838">
        <v>10</v>
      </c>
      <c r="M2838">
        <v>4.9000000000000004</v>
      </c>
      <c r="N2838">
        <v>3.8</v>
      </c>
    </row>
    <row r="2839" spans="1:14" x14ac:dyDescent="0.35">
      <c r="A2839">
        <v>2838</v>
      </c>
      <c r="B2839">
        <v>35</v>
      </c>
      <c r="C2839" t="s">
        <v>14</v>
      </c>
      <c r="D2839" t="s">
        <v>34</v>
      </c>
      <c r="E2839" t="s">
        <v>25</v>
      </c>
      <c r="F2839" t="s">
        <v>17</v>
      </c>
      <c r="G2839">
        <v>58</v>
      </c>
      <c r="H2839">
        <v>5.3</v>
      </c>
      <c r="I2839">
        <v>5.7</v>
      </c>
      <c r="J2839">
        <v>1</v>
      </c>
      <c r="K2839" t="s">
        <v>35</v>
      </c>
      <c r="L2839">
        <v>10</v>
      </c>
      <c r="M2839">
        <v>4</v>
      </c>
      <c r="N2839">
        <v>2.9</v>
      </c>
    </row>
    <row r="2840" spans="1:14" x14ac:dyDescent="0.35">
      <c r="A2840">
        <v>2839</v>
      </c>
      <c r="B2840">
        <v>33</v>
      </c>
      <c r="C2840" t="s">
        <v>19</v>
      </c>
      <c r="D2840" t="s">
        <v>26</v>
      </c>
      <c r="E2840" t="s">
        <v>31</v>
      </c>
      <c r="F2840" t="s">
        <v>22</v>
      </c>
      <c r="G2840">
        <v>62</v>
      </c>
      <c r="H2840">
        <v>5.3</v>
      </c>
      <c r="I2840">
        <v>5.2</v>
      </c>
      <c r="J2840">
        <v>1</v>
      </c>
      <c r="K2840" t="s">
        <v>18</v>
      </c>
      <c r="L2840">
        <v>10</v>
      </c>
      <c r="M2840">
        <v>5.7</v>
      </c>
      <c r="N2840">
        <v>2.6</v>
      </c>
    </row>
    <row r="2841" spans="1:14" x14ac:dyDescent="0.35">
      <c r="A2841">
        <v>2840</v>
      </c>
      <c r="B2841">
        <v>48</v>
      </c>
      <c r="C2841" t="s">
        <v>19</v>
      </c>
      <c r="D2841" t="s">
        <v>30</v>
      </c>
      <c r="E2841" t="s">
        <v>27</v>
      </c>
      <c r="F2841" t="s">
        <v>22</v>
      </c>
      <c r="G2841">
        <v>43</v>
      </c>
      <c r="H2841">
        <v>4.5</v>
      </c>
      <c r="I2841">
        <v>6</v>
      </c>
      <c r="J2841">
        <v>1</v>
      </c>
      <c r="K2841" t="s">
        <v>35</v>
      </c>
      <c r="L2841">
        <v>6</v>
      </c>
      <c r="M2841">
        <v>2</v>
      </c>
      <c r="N2841">
        <v>5</v>
      </c>
    </row>
    <row r="2842" spans="1:14" x14ac:dyDescent="0.35">
      <c r="A2842">
        <v>2841</v>
      </c>
      <c r="B2842">
        <v>43</v>
      </c>
      <c r="C2842" t="s">
        <v>19</v>
      </c>
      <c r="D2842" t="s">
        <v>24</v>
      </c>
      <c r="E2842" t="s">
        <v>25</v>
      </c>
      <c r="F2842" t="s">
        <v>22</v>
      </c>
      <c r="G2842">
        <v>47</v>
      </c>
      <c r="H2842">
        <v>7.3</v>
      </c>
      <c r="I2842">
        <v>8.9</v>
      </c>
      <c r="J2842">
        <v>0</v>
      </c>
      <c r="K2842" t="s">
        <v>23</v>
      </c>
      <c r="L2842">
        <v>7.5</v>
      </c>
      <c r="M2842">
        <v>5.4</v>
      </c>
      <c r="N2842">
        <v>5.7</v>
      </c>
    </row>
    <row r="2843" spans="1:14" x14ac:dyDescent="0.35">
      <c r="A2843">
        <v>2842</v>
      </c>
      <c r="B2843">
        <v>34</v>
      </c>
      <c r="C2843" t="s">
        <v>14</v>
      </c>
      <c r="D2843" t="s">
        <v>30</v>
      </c>
      <c r="E2843" t="s">
        <v>16</v>
      </c>
      <c r="F2843" t="s">
        <v>17</v>
      </c>
      <c r="G2843">
        <v>32</v>
      </c>
      <c r="H2843">
        <v>9</v>
      </c>
      <c r="I2843">
        <v>7.8</v>
      </c>
      <c r="J2843">
        <v>0</v>
      </c>
      <c r="K2843" t="s">
        <v>23</v>
      </c>
      <c r="L2843">
        <v>3.7</v>
      </c>
      <c r="M2843">
        <v>3.9</v>
      </c>
      <c r="N2843">
        <v>7</v>
      </c>
    </row>
    <row r="2844" spans="1:14" x14ac:dyDescent="0.35">
      <c r="A2844">
        <v>2843</v>
      </c>
      <c r="B2844">
        <v>38</v>
      </c>
      <c r="C2844" t="s">
        <v>14</v>
      </c>
      <c r="D2844" t="s">
        <v>24</v>
      </c>
      <c r="E2844" t="s">
        <v>38</v>
      </c>
      <c r="F2844" t="s">
        <v>22</v>
      </c>
      <c r="G2844">
        <v>56</v>
      </c>
      <c r="H2844">
        <v>7.6</v>
      </c>
      <c r="I2844">
        <v>7.5</v>
      </c>
      <c r="J2844">
        <v>0</v>
      </c>
      <c r="K2844" t="s">
        <v>23</v>
      </c>
      <c r="L2844">
        <v>7.9</v>
      </c>
      <c r="M2844">
        <v>6</v>
      </c>
      <c r="N2844">
        <v>4.8</v>
      </c>
    </row>
    <row r="2845" spans="1:14" x14ac:dyDescent="0.35">
      <c r="A2845">
        <v>2844</v>
      </c>
      <c r="B2845">
        <v>27</v>
      </c>
      <c r="C2845" t="s">
        <v>14</v>
      </c>
      <c r="D2845" t="s">
        <v>24</v>
      </c>
      <c r="E2845" t="s">
        <v>38</v>
      </c>
      <c r="F2845" t="s">
        <v>22</v>
      </c>
      <c r="G2845">
        <v>35</v>
      </c>
      <c r="H2845">
        <v>6.1</v>
      </c>
      <c r="I2845">
        <v>9.1</v>
      </c>
      <c r="J2845">
        <v>0</v>
      </c>
      <c r="K2845" t="s">
        <v>23</v>
      </c>
      <c r="L2845">
        <v>4.5999999999999996</v>
      </c>
      <c r="M2845">
        <v>3.6</v>
      </c>
      <c r="N2845">
        <v>7.2</v>
      </c>
    </row>
    <row r="2846" spans="1:14" x14ac:dyDescent="0.35">
      <c r="A2846">
        <v>2845</v>
      </c>
      <c r="B2846">
        <v>53</v>
      </c>
      <c r="C2846" t="s">
        <v>14</v>
      </c>
      <c r="D2846" t="s">
        <v>36</v>
      </c>
      <c r="E2846" t="s">
        <v>16</v>
      </c>
      <c r="F2846" t="s">
        <v>22</v>
      </c>
      <c r="G2846">
        <v>46</v>
      </c>
      <c r="H2846">
        <v>7.3</v>
      </c>
      <c r="I2846">
        <v>9</v>
      </c>
      <c r="J2846">
        <v>0</v>
      </c>
      <c r="K2846" t="s">
        <v>23</v>
      </c>
      <c r="L2846">
        <v>10</v>
      </c>
      <c r="M2846">
        <v>4.7</v>
      </c>
      <c r="N2846">
        <v>4.5</v>
      </c>
    </row>
    <row r="2847" spans="1:14" x14ac:dyDescent="0.35">
      <c r="A2847">
        <v>2846</v>
      </c>
      <c r="B2847">
        <v>21</v>
      </c>
      <c r="C2847" t="s">
        <v>19</v>
      </c>
      <c r="D2847" t="s">
        <v>33</v>
      </c>
      <c r="E2847" t="s">
        <v>21</v>
      </c>
      <c r="F2847" t="s">
        <v>39</v>
      </c>
      <c r="G2847">
        <v>36</v>
      </c>
      <c r="H2847">
        <v>5</v>
      </c>
      <c r="I2847">
        <v>7.3</v>
      </c>
      <c r="J2847">
        <v>0</v>
      </c>
      <c r="K2847" t="s">
        <v>23</v>
      </c>
      <c r="L2847">
        <v>7.5</v>
      </c>
      <c r="M2847">
        <v>5</v>
      </c>
      <c r="N2847">
        <v>4.9000000000000004</v>
      </c>
    </row>
    <row r="2848" spans="1:14" x14ac:dyDescent="0.35">
      <c r="A2848">
        <v>2847</v>
      </c>
      <c r="B2848">
        <v>46</v>
      </c>
      <c r="C2848" t="s">
        <v>14</v>
      </c>
      <c r="D2848" t="s">
        <v>32</v>
      </c>
      <c r="E2848" t="s">
        <v>38</v>
      </c>
      <c r="F2848" t="s">
        <v>17</v>
      </c>
      <c r="G2848">
        <v>40</v>
      </c>
      <c r="H2848">
        <v>6.8</v>
      </c>
      <c r="I2848">
        <v>9.6</v>
      </c>
      <c r="J2848">
        <v>1</v>
      </c>
      <c r="K2848" t="s">
        <v>18</v>
      </c>
      <c r="L2848">
        <v>6.4</v>
      </c>
      <c r="M2848">
        <v>5.0999999999999996</v>
      </c>
      <c r="N2848">
        <v>6.6</v>
      </c>
    </row>
    <row r="2849" spans="1:14" x14ac:dyDescent="0.35">
      <c r="A2849">
        <v>2848</v>
      </c>
      <c r="B2849">
        <v>29</v>
      </c>
      <c r="C2849" t="s">
        <v>19</v>
      </c>
      <c r="D2849" t="s">
        <v>30</v>
      </c>
      <c r="E2849" t="s">
        <v>25</v>
      </c>
      <c r="F2849" t="s">
        <v>17</v>
      </c>
      <c r="G2849">
        <v>38</v>
      </c>
      <c r="H2849">
        <v>4.5999999999999996</v>
      </c>
      <c r="I2849">
        <v>6.6</v>
      </c>
      <c r="J2849">
        <v>1</v>
      </c>
      <c r="K2849" t="s">
        <v>35</v>
      </c>
      <c r="L2849">
        <v>5.4</v>
      </c>
      <c r="M2849">
        <v>2.4</v>
      </c>
      <c r="N2849">
        <v>5.6</v>
      </c>
    </row>
    <row r="2850" spans="1:14" x14ac:dyDescent="0.35">
      <c r="A2850">
        <v>2849</v>
      </c>
      <c r="B2850">
        <v>54</v>
      </c>
      <c r="C2850" t="s">
        <v>19</v>
      </c>
      <c r="D2850" t="s">
        <v>30</v>
      </c>
      <c r="E2850" t="s">
        <v>16</v>
      </c>
      <c r="F2850" t="s">
        <v>17</v>
      </c>
      <c r="G2850">
        <v>40</v>
      </c>
      <c r="H2850">
        <v>6</v>
      </c>
      <c r="I2850">
        <v>8.5</v>
      </c>
      <c r="J2850">
        <v>0</v>
      </c>
      <c r="K2850" t="s">
        <v>23</v>
      </c>
      <c r="L2850">
        <v>8.9</v>
      </c>
      <c r="M2850">
        <v>4.9000000000000004</v>
      </c>
      <c r="N2850">
        <v>4.8</v>
      </c>
    </row>
    <row r="2851" spans="1:14" x14ac:dyDescent="0.35">
      <c r="A2851">
        <v>2850</v>
      </c>
      <c r="B2851">
        <v>42</v>
      </c>
      <c r="C2851" t="s">
        <v>19</v>
      </c>
      <c r="D2851" t="s">
        <v>30</v>
      </c>
      <c r="E2851" t="s">
        <v>21</v>
      </c>
      <c r="F2851" t="s">
        <v>22</v>
      </c>
      <c r="G2851">
        <v>40</v>
      </c>
      <c r="H2851">
        <v>7.8</v>
      </c>
      <c r="I2851">
        <v>8.8000000000000007</v>
      </c>
      <c r="J2851">
        <v>0</v>
      </c>
      <c r="K2851" t="s">
        <v>23</v>
      </c>
      <c r="L2851">
        <v>5.9</v>
      </c>
      <c r="M2851">
        <v>4.3</v>
      </c>
      <c r="N2851">
        <v>6.4</v>
      </c>
    </row>
    <row r="2852" spans="1:14" x14ac:dyDescent="0.35">
      <c r="A2852">
        <v>2851</v>
      </c>
      <c r="B2852">
        <v>27</v>
      </c>
      <c r="C2852" t="s">
        <v>14</v>
      </c>
      <c r="D2852" t="s">
        <v>36</v>
      </c>
      <c r="E2852" t="s">
        <v>27</v>
      </c>
      <c r="F2852" t="s">
        <v>17</v>
      </c>
      <c r="G2852">
        <v>40</v>
      </c>
      <c r="H2852">
        <v>7.4</v>
      </c>
      <c r="I2852">
        <v>9.4</v>
      </c>
      <c r="J2852">
        <v>0</v>
      </c>
      <c r="K2852" t="s">
        <v>23</v>
      </c>
      <c r="L2852">
        <v>5.5</v>
      </c>
      <c r="M2852">
        <v>4.4000000000000004</v>
      </c>
      <c r="N2852">
        <v>7</v>
      </c>
    </row>
    <row r="2853" spans="1:14" x14ac:dyDescent="0.35">
      <c r="A2853">
        <v>2852</v>
      </c>
      <c r="B2853">
        <v>47</v>
      </c>
      <c r="C2853" t="s">
        <v>14</v>
      </c>
      <c r="D2853" t="s">
        <v>26</v>
      </c>
      <c r="E2853" t="s">
        <v>27</v>
      </c>
      <c r="F2853" t="s">
        <v>17</v>
      </c>
      <c r="G2853">
        <v>51</v>
      </c>
      <c r="H2853">
        <v>7.1</v>
      </c>
      <c r="I2853">
        <v>8.8000000000000007</v>
      </c>
      <c r="J2853">
        <v>0</v>
      </c>
      <c r="K2853" t="s">
        <v>23</v>
      </c>
      <c r="L2853">
        <v>10</v>
      </c>
      <c r="M2853">
        <v>4.9000000000000004</v>
      </c>
      <c r="N2853">
        <v>4.4000000000000004</v>
      </c>
    </row>
    <row r="2854" spans="1:14" x14ac:dyDescent="0.35">
      <c r="A2854">
        <v>2853</v>
      </c>
      <c r="B2854">
        <v>42</v>
      </c>
      <c r="C2854" t="s">
        <v>19</v>
      </c>
      <c r="D2854" t="s">
        <v>37</v>
      </c>
      <c r="E2854" t="s">
        <v>25</v>
      </c>
      <c r="F2854" t="s">
        <v>22</v>
      </c>
      <c r="G2854">
        <v>36</v>
      </c>
      <c r="H2854">
        <v>6.8</v>
      </c>
      <c r="I2854">
        <v>10</v>
      </c>
      <c r="J2854">
        <v>0</v>
      </c>
      <c r="K2854" t="s">
        <v>23</v>
      </c>
      <c r="L2854">
        <v>2.7</v>
      </c>
      <c r="M2854">
        <v>3.7</v>
      </c>
      <c r="N2854">
        <v>8.6999999999999993</v>
      </c>
    </row>
    <row r="2855" spans="1:14" x14ac:dyDescent="0.35">
      <c r="A2855">
        <v>2854</v>
      </c>
      <c r="B2855">
        <v>23</v>
      </c>
      <c r="C2855" t="s">
        <v>19</v>
      </c>
      <c r="D2855" t="s">
        <v>30</v>
      </c>
      <c r="E2855" t="s">
        <v>25</v>
      </c>
      <c r="F2855" t="s">
        <v>22</v>
      </c>
      <c r="G2855">
        <v>46</v>
      </c>
      <c r="H2855">
        <v>5.0999999999999996</v>
      </c>
      <c r="I2855">
        <v>6.5</v>
      </c>
      <c r="J2855">
        <v>1</v>
      </c>
      <c r="K2855" t="s">
        <v>35</v>
      </c>
      <c r="L2855">
        <v>7.6</v>
      </c>
      <c r="M2855">
        <v>3.4</v>
      </c>
      <c r="N2855">
        <v>4.5</v>
      </c>
    </row>
    <row r="2856" spans="1:14" x14ac:dyDescent="0.35">
      <c r="A2856">
        <v>2855</v>
      </c>
      <c r="B2856">
        <v>33</v>
      </c>
      <c r="C2856" t="s">
        <v>14</v>
      </c>
      <c r="D2856" t="s">
        <v>26</v>
      </c>
      <c r="E2856" t="s">
        <v>25</v>
      </c>
      <c r="F2856" t="s">
        <v>22</v>
      </c>
      <c r="G2856">
        <v>54</v>
      </c>
      <c r="H2856">
        <v>6.4</v>
      </c>
      <c r="I2856">
        <v>7.7</v>
      </c>
      <c r="J2856">
        <v>0</v>
      </c>
      <c r="K2856" t="s">
        <v>23</v>
      </c>
      <c r="L2856">
        <v>9.6999999999999993</v>
      </c>
      <c r="M2856">
        <v>7.6</v>
      </c>
      <c r="N2856">
        <v>4</v>
      </c>
    </row>
    <row r="2857" spans="1:14" x14ac:dyDescent="0.35">
      <c r="A2857">
        <v>2856</v>
      </c>
      <c r="B2857">
        <v>61</v>
      </c>
      <c r="C2857" t="s">
        <v>14</v>
      </c>
      <c r="D2857" t="s">
        <v>33</v>
      </c>
      <c r="E2857" t="s">
        <v>38</v>
      </c>
      <c r="F2857" t="s">
        <v>22</v>
      </c>
      <c r="G2857">
        <v>40</v>
      </c>
      <c r="H2857">
        <v>7.4</v>
      </c>
      <c r="I2857">
        <v>9.4</v>
      </c>
      <c r="J2857">
        <v>0</v>
      </c>
      <c r="K2857" t="s">
        <v>23</v>
      </c>
      <c r="L2857">
        <v>7</v>
      </c>
      <c r="M2857">
        <v>3.6</v>
      </c>
      <c r="N2857">
        <v>6.2</v>
      </c>
    </row>
    <row r="2858" spans="1:14" x14ac:dyDescent="0.35">
      <c r="A2858">
        <v>2857</v>
      </c>
      <c r="B2858">
        <v>48</v>
      </c>
      <c r="C2858" t="s">
        <v>14</v>
      </c>
      <c r="D2858" t="s">
        <v>30</v>
      </c>
      <c r="E2858" t="s">
        <v>25</v>
      </c>
      <c r="F2858" t="s">
        <v>39</v>
      </c>
      <c r="G2858">
        <v>39</v>
      </c>
      <c r="H2858">
        <v>5.8</v>
      </c>
      <c r="I2858">
        <v>8.4</v>
      </c>
      <c r="J2858">
        <v>0</v>
      </c>
      <c r="K2858" t="s">
        <v>23</v>
      </c>
      <c r="L2858">
        <v>5.0999999999999996</v>
      </c>
      <c r="M2858">
        <v>4.2</v>
      </c>
      <c r="N2858">
        <v>6.6</v>
      </c>
    </row>
    <row r="2859" spans="1:14" x14ac:dyDescent="0.35">
      <c r="A2859">
        <v>2858</v>
      </c>
      <c r="B2859">
        <v>20</v>
      </c>
      <c r="C2859" t="s">
        <v>19</v>
      </c>
      <c r="D2859" t="s">
        <v>32</v>
      </c>
      <c r="E2859" t="s">
        <v>16</v>
      </c>
      <c r="F2859" t="s">
        <v>22</v>
      </c>
      <c r="G2859">
        <v>43</v>
      </c>
      <c r="H2859">
        <v>5.9</v>
      </c>
      <c r="I2859">
        <v>8</v>
      </c>
      <c r="J2859">
        <v>0</v>
      </c>
      <c r="K2859" t="s">
        <v>23</v>
      </c>
      <c r="L2859">
        <v>6.7</v>
      </c>
      <c r="M2859">
        <v>3.6</v>
      </c>
      <c r="N2859">
        <v>5.6</v>
      </c>
    </row>
    <row r="2860" spans="1:14" x14ac:dyDescent="0.35">
      <c r="A2860">
        <v>2859</v>
      </c>
      <c r="B2860">
        <v>23</v>
      </c>
      <c r="C2860" t="s">
        <v>14</v>
      </c>
      <c r="D2860" t="s">
        <v>34</v>
      </c>
      <c r="E2860" t="s">
        <v>16</v>
      </c>
      <c r="F2860" t="s">
        <v>22</v>
      </c>
      <c r="G2860">
        <v>54</v>
      </c>
      <c r="H2860">
        <v>5.5</v>
      </c>
      <c r="I2860">
        <v>6.3</v>
      </c>
      <c r="J2860">
        <v>1</v>
      </c>
      <c r="K2860" t="s">
        <v>18</v>
      </c>
      <c r="L2860">
        <v>9.9</v>
      </c>
      <c r="M2860">
        <v>5.4</v>
      </c>
      <c r="N2860">
        <v>3.2</v>
      </c>
    </row>
    <row r="2861" spans="1:14" x14ac:dyDescent="0.35">
      <c r="A2861">
        <v>2860</v>
      </c>
      <c r="B2861">
        <v>51</v>
      </c>
      <c r="C2861" t="s">
        <v>19</v>
      </c>
      <c r="D2861" t="s">
        <v>15</v>
      </c>
      <c r="E2861" t="s">
        <v>21</v>
      </c>
      <c r="F2861" t="s">
        <v>39</v>
      </c>
      <c r="G2861">
        <v>46</v>
      </c>
      <c r="H2861">
        <v>5.8</v>
      </c>
      <c r="I2861">
        <v>7.6</v>
      </c>
      <c r="J2861">
        <v>1</v>
      </c>
      <c r="K2861" t="s">
        <v>35</v>
      </c>
      <c r="L2861">
        <v>7.4</v>
      </c>
      <c r="M2861">
        <v>3.2</v>
      </c>
      <c r="N2861">
        <v>5.0999999999999996</v>
      </c>
    </row>
    <row r="2862" spans="1:14" x14ac:dyDescent="0.35">
      <c r="A2862">
        <v>2861</v>
      </c>
      <c r="B2862">
        <v>52</v>
      </c>
      <c r="C2862" t="s">
        <v>14</v>
      </c>
      <c r="D2862" t="s">
        <v>30</v>
      </c>
      <c r="E2862" t="s">
        <v>16</v>
      </c>
      <c r="F2862" t="s">
        <v>22</v>
      </c>
      <c r="G2862">
        <v>40</v>
      </c>
      <c r="H2862">
        <v>5</v>
      </c>
      <c r="I2862">
        <v>7.1</v>
      </c>
      <c r="J2862">
        <v>1</v>
      </c>
      <c r="K2862" t="s">
        <v>18</v>
      </c>
      <c r="L2862">
        <v>6</v>
      </c>
      <c r="M2862">
        <v>5.3</v>
      </c>
      <c r="N2862">
        <v>5.5</v>
      </c>
    </row>
    <row r="2863" spans="1:14" x14ac:dyDescent="0.35">
      <c r="A2863">
        <v>2862</v>
      </c>
      <c r="B2863">
        <v>45</v>
      </c>
      <c r="C2863" t="s">
        <v>19</v>
      </c>
      <c r="D2863" t="s">
        <v>37</v>
      </c>
      <c r="E2863" t="s">
        <v>38</v>
      </c>
      <c r="F2863" t="s">
        <v>22</v>
      </c>
      <c r="G2863">
        <v>48</v>
      </c>
      <c r="H2863">
        <v>6.2</v>
      </c>
      <c r="I2863">
        <v>8.1</v>
      </c>
      <c r="J2863">
        <v>1</v>
      </c>
      <c r="K2863" t="s">
        <v>18</v>
      </c>
      <c r="L2863">
        <v>9.5</v>
      </c>
      <c r="M2863">
        <v>4.2</v>
      </c>
      <c r="N2863">
        <v>4.3</v>
      </c>
    </row>
    <row r="2864" spans="1:14" x14ac:dyDescent="0.35">
      <c r="A2864">
        <v>2863</v>
      </c>
      <c r="B2864">
        <v>36</v>
      </c>
      <c r="C2864" t="s">
        <v>19</v>
      </c>
      <c r="D2864" t="s">
        <v>34</v>
      </c>
      <c r="E2864" t="s">
        <v>27</v>
      </c>
      <c r="F2864" t="s">
        <v>39</v>
      </c>
      <c r="G2864">
        <v>36</v>
      </c>
      <c r="H2864">
        <v>5.7</v>
      </c>
      <c r="I2864">
        <v>8.5</v>
      </c>
      <c r="J2864">
        <v>1</v>
      </c>
      <c r="K2864" t="s">
        <v>18</v>
      </c>
      <c r="L2864">
        <v>6.1</v>
      </c>
      <c r="M2864">
        <v>4.0999999999999996</v>
      </c>
      <c r="N2864">
        <v>6.2</v>
      </c>
    </row>
    <row r="2865" spans="1:14" x14ac:dyDescent="0.35">
      <c r="A2865">
        <v>2864</v>
      </c>
      <c r="B2865">
        <v>58</v>
      </c>
      <c r="C2865" t="s">
        <v>19</v>
      </c>
      <c r="D2865" t="s">
        <v>32</v>
      </c>
      <c r="E2865" t="s">
        <v>21</v>
      </c>
      <c r="F2865" t="s">
        <v>22</v>
      </c>
      <c r="G2865">
        <v>50</v>
      </c>
      <c r="H2865">
        <v>4</v>
      </c>
      <c r="I2865">
        <v>4.5</v>
      </c>
      <c r="J2865">
        <v>1</v>
      </c>
      <c r="K2865" t="s">
        <v>18</v>
      </c>
      <c r="L2865">
        <v>9.5</v>
      </c>
      <c r="M2865">
        <v>5.0999999999999996</v>
      </c>
      <c r="N2865">
        <v>2.5</v>
      </c>
    </row>
    <row r="2866" spans="1:14" x14ac:dyDescent="0.35">
      <c r="A2866">
        <v>2865</v>
      </c>
      <c r="B2866">
        <v>42</v>
      </c>
      <c r="C2866" t="s">
        <v>14</v>
      </c>
      <c r="D2866" t="s">
        <v>36</v>
      </c>
      <c r="E2866" t="s">
        <v>16</v>
      </c>
      <c r="F2866" t="s">
        <v>17</v>
      </c>
      <c r="G2866">
        <v>48</v>
      </c>
      <c r="H2866">
        <v>9</v>
      </c>
      <c r="I2866">
        <v>6.2</v>
      </c>
      <c r="J2866">
        <v>0</v>
      </c>
      <c r="K2866" t="s">
        <v>23</v>
      </c>
      <c r="L2866">
        <v>5.8</v>
      </c>
      <c r="M2866">
        <v>3.1</v>
      </c>
      <c r="N2866">
        <v>5.2</v>
      </c>
    </row>
    <row r="2867" spans="1:14" x14ac:dyDescent="0.35">
      <c r="A2867">
        <v>2866</v>
      </c>
      <c r="B2867">
        <v>51</v>
      </c>
      <c r="C2867" t="s">
        <v>14</v>
      </c>
      <c r="D2867" t="s">
        <v>15</v>
      </c>
      <c r="E2867" t="s">
        <v>25</v>
      </c>
      <c r="F2867" t="s">
        <v>22</v>
      </c>
      <c r="G2867">
        <v>42</v>
      </c>
      <c r="H2867">
        <v>4.5999999999999996</v>
      </c>
      <c r="I2867">
        <v>6.3</v>
      </c>
      <c r="J2867">
        <v>1</v>
      </c>
      <c r="K2867" t="s">
        <v>18</v>
      </c>
      <c r="L2867">
        <v>7.4</v>
      </c>
      <c r="M2867">
        <v>1.4</v>
      </c>
      <c r="N2867">
        <v>4.4000000000000004</v>
      </c>
    </row>
    <row r="2868" spans="1:14" x14ac:dyDescent="0.35">
      <c r="A2868">
        <v>2867</v>
      </c>
      <c r="B2868">
        <v>34</v>
      </c>
      <c r="C2868" t="s">
        <v>14</v>
      </c>
      <c r="D2868" t="s">
        <v>36</v>
      </c>
      <c r="E2868" t="s">
        <v>16</v>
      </c>
      <c r="F2868" t="s">
        <v>22</v>
      </c>
      <c r="G2868">
        <v>38</v>
      </c>
      <c r="H2868">
        <v>6</v>
      </c>
      <c r="I2868">
        <v>8.6999999999999993</v>
      </c>
      <c r="J2868">
        <v>0</v>
      </c>
      <c r="K2868" t="s">
        <v>23</v>
      </c>
      <c r="L2868">
        <v>4.5</v>
      </c>
      <c r="M2868">
        <v>4.8</v>
      </c>
      <c r="N2868">
        <v>7.1</v>
      </c>
    </row>
    <row r="2869" spans="1:14" x14ac:dyDescent="0.35">
      <c r="A2869">
        <v>2868</v>
      </c>
      <c r="B2869">
        <v>32</v>
      </c>
      <c r="C2869" t="s">
        <v>19</v>
      </c>
      <c r="D2869" t="s">
        <v>37</v>
      </c>
      <c r="E2869" t="s">
        <v>31</v>
      </c>
      <c r="F2869" t="s">
        <v>22</v>
      </c>
      <c r="G2869">
        <v>37</v>
      </c>
      <c r="H2869">
        <v>6.3</v>
      </c>
      <c r="I2869">
        <v>9.1999999999999993</v>
      </c>
      <c r="J2869">
        <v>0</v>
      </c>
      <c r="K2869" t="s">
        <v>23</v>
      </c>
      <c r="L2869">
        <v>8.5</v>
      </c>
      <c r="M2869">
        <v>5</v>
      </c>
      <c r="N2869">
        <v>5.4</v>
      </c>
    </row>
    <row r="2870" spans="1:14" x14ac:dyDescent="0.35">
      <c r="A2870">
        <v>2869</v>
      </c>
      <c r="B2870">
        <v>21</v>
      </c>
      <c r="C2870" t="s">
        <v>19</v>
      </c>
      <c r="D2870" t="s">
        <v>15</v>
      </c>
      <c r="E2870" t="s">
        <v>21</v>
      </c>
      <c r="F2870" t="s">
        <v>22</v>
      </c>
      <c r="G2870">
        <v>49</v>
      </c>
      <c r="H2870">
        <v>5.4</v>
      </c>
      <c r="I2870">
        <v>6.7</v>
      </c>
      <c r="J2870">
        <v>0</v>
      </c>
      <c r="K2870" t="s">
        <v>23</v>
      </c>
      <c r="L2870">
        <v>8.5</v>
      </c>
      <c r="M2870">
        <v>2.7</v>
      </c>
      <c r="N2870">
        <v>4.0999999999999996</v>
      </c>
    </row>
    <row r="2871" spans="1:14" x14ac:dyDescent="0.35">
      <c r="A2871">
        <v>2870</v>
      </c>
      <c r="B2871">
        <v>38</v>
      </c>
      <c r="C2871" t="s">
        <v>19</v>
      </c>
      <c r="D2871" t="s">
        <v>37</v>
      </c>
      <c r="E2871" t="s">
        <v>38</v>
      </c>
      <c r="F2871" t="s">
        <v>39</v>
      </c>
      <c r="G2871">
        <v>54</v>
      </c>
      <c r="H2871">
        <v>6.1</v>
      </c>
      <c r="I2871">
        <v>7.2</v>
      </c>
      <c r="J2871">
        <v>1</v>
      </c>
      <c r="K2871" t="s">
        <v>29</v>
      </c>
      <c r="L2871">
        <v>9.5</v>
      </c>
      <c r="M2871">
        <v>2.9</v>
      </c>
      <c r="N2871">
        <v>3.9</v>
      </c>
    </row>
    <row r="2872" spans="1:14" x14ac:dyDescent="0.35">
      <c r="A2872">
        <v>2871</v>
      </c>
      <c r="B2872">
        <v>43</v>
      </c>
      <c r="C2872" t="s">
        <v>14</v>
      </c>
      <c r="D2872" t="s">
        <v>36</v>
      </c>
      <c r="E2872" t="s">
        <v>16</v>
      </c>
      <c r="F2872" t="s">
        <v>39</v>
      </c>
      <c r="G2872">
        <v>39</v>
      </c>
      <c r="H2872">
        <v>5</v>
      </c>
      <c r="I2872">
        <v>7.1</v>
      </c>
      <c r="J2872">
        <v>0</v>
      </c>
      <c r="K2872" t="s">
        <v>23</v>
      </c>
      <c r="L2872">
        <v>8.3000000000000007</v>
      </c>
      <c r="M2872">
        <v>4.4000000000000004</v>
      </c>
      <c r="N2872">
        <v>4.4000000000000004</v>
      </c>
    </row>
    <row r="2873" spans="1:14" x14ac:dyDescent="0.35">
      <c r="A2873">
        <v>2872</v>
      </c>
      <c r="B2873">
        <v>64</v>
      </c>
      <c r="C2873" t="s">
        <v>19</v>
      </c>
      <c r="D2873" t="s">
        <v>32</v>
      </c>
      <c r="E2873" t="s">
        <v>16</v>
      </c>
      <c r="F2873" t="s">
        <v>39</v>
      </c>
      <c r="G2873">
        <v>48</v>
      </c>
      <c r="H2873">
        <v>7.3</v>
      </c>
      <c r="I2873">
        <v>8.8000000000000007</v>
      </c>
      <c r="J2873">
        <v>1</v>
      </c>
      <c r="K2873" t="s">
        <v>18</v>
      </c>
      <c r="L2873">
        <v>10</v>
      </c>
      <c r="M2873">
        <v>5.2</v>
      </c>
      <c r="N2873">
        <v>4.4000000000000004</v>
      </c>
    </row>
    <row r="2874" spans="1:14" x14ac:dyDescent="0.35">
      <c r="A2874">
        <v>2873</v>
      </c>
      <c r="B2874">
        <v>43</v>
      </c>
      <c r="C2874" t="s">
        <v>14</v>
      </c>
      <c r="D2874" t="s">
        <v>15</v>
      </c>
      <c r="E2874" t="s">
        <v>38</v>
      </c>
      <c r="F2874" t="s">
        <v>22</v>
      </c>
      <c r="G2874">
        <v>30</v>
      </c>
      <c r="H2874">
        <v>6.2</v>
      </c>
      <c r="I2874">
        <v>9.6999999999999993</v>
      </c>
      <c r="J2874">
        <v>0</v>
      </c>
      <c r="K2874" t="s">
        <v>23</v>
      </c>
      <c r="L2874">
        <v>3.4</v>
      </c>
      <c r="M2874">
        <v>2.9</v>
      </c>
      <c r="N2874">
        <v>8.1999999999999993</v>
      </c>
    </row>
    <row r="2875" spans="1:14" x14ac:dyDescent="0.35">
      <c r="A2875">
        <v>2874</v>
      </c>
      <c r="B2875">
        <v>30</v>
      </c>
      <c r="C2875" t="s">
        <v>19</v>
      </c>
      <c r="D2875" t="s">
        <v>20</v>
      </c>
      <c r="E2875" t="s">
        <v>27</v>
      </c>
      <c r="F2875" t="s">
        <v>39</v>
      </c>
      <c r="G2875">
        <v>40</v>
      </c>
      <c r="H2875">
        <v>7.3</v>
      </c>
      <c r="I2875">
        <v>9.6</v>
      </c>
      <c r="J2875">
        <v>0</v>
      </c>
      <c r="K2875" t="s">
        <v>23</v>
      </c>
      <c r="L2875">
        <v>4.5</v>
      </c>
      <c r="M2875">
        <v>5.2</v>
      </c>
      <c r="N2875">
        <v>7.5</v>
      </c>
    </row>
    <row r="2876" spans="1:14" x14ac:dyDescent="0.35">
      <c r="A2876">
        <v>2875</v>
      </c>
      <c r="B2876">
        <v>41</v>
      </c>
      <c r="C2876" t="s">
        <v>14</v>
      </c>
      <c r="D2876" t="s">
        <v>26</v>
      </c>
      <c r="E2876" t="s">
        <v>25</v>
      </c>
      <c r="F2876" t="s">
        <v>17</v>
      </c>
      <c r="G2876">
        <v>44</v>
      </c>
      <c r="H2876">
        <v>8.4</v>
      </c>
      <c r="I2876">
        <v>7.5</v>
      </c>
      <c r="J2876">
        <v>0</v>
      </c>
      <c r="K2876" t="s">
        <v>23</v>
      </c>
      <c r="L2876">
        <v>4.5999999999999996</v>
      </c>
      <c r="M2876">
        <v>1.5</v>
      </c>
      <c r="N2876">
        <v>6.4</v>
      </c>
    </row>
    <row r="2877" spans="1:14" x14ac:dyDescent="0.35">
      <c r="A2877">
        <v>2876</v>
      </c>
      <c r="B2877">
        <v>34</v>
      </c>
      <c r="C2877" t="s">
        <v>19</v>
      </c>
      <c r="D2877" t="s">
        <v>32</v>
      </c>
      <c r="E2877" t="s">
        <v>25</v>
      </c>
      <c r="F2877" t="s">
        <v>22</v>
      </c>
      <c r="G2877">
        <v>37</v>
      </c>
      <c r="H2877">
        <v>5.8</v>
      </c>
      <c r="I2877">
        <v>8.5</v>
      </c>
      <c r="J2877">
        <v>0</v>
      </c>
      <c r="K2877" t="s">
        <v>23</v>
      </c>
      <c r="L2877">
        <v>3.9</v>
      </c>
      <c r="M2877">
        <v>3.6</v>
      </c>
      <c r="N2877">
        <v>7.3</v>
      </c>
    </row>
    <row r="2878" spans="1:14" x14ac:dyDescent="0.35">
      <c r="A2878">
        <v>2877</v>
      </c>
      <c r="B2878">
        <v>29</v>
      </c>
      <c r="C2878" t="s">
        <v>14</v>
      </c>
      <c r="D2878" t="s">
        <v>15</v>
      </c>
      <c r="E2878" t="s">
        <v>27</v>
      </c>
      <c r="F2878" t="s">
        <v>17</v>
      </c>
      <c r="G2878">
        <v>37</v>
      </c>
      <c r="H2878">
        <v>7.4</v>
      </c>
      <c r="I2878">
        <v>9.8000000000000007</v>
      </c>
      <c r="J2878">
        <v>0</v>
      </c>
      <c r="K2878" t="s">
        <v>23</v>
      </c>
      <c r="L2878">
        <v>6</v>
      </c>
      <c r="M2878">
        <v>4.8</v>
      </c>
      <c r="N2878">
        <v>6.9</v>
      </c>
    </row>
    <row r="2879" spans="1:14" x14ac:dyDescent="0.35">
      <c r="A2879">
        <v>2878</v>
      </c>
      <c r="B2879">
        <v>60</v>
      </c>
      <c r="C2879" t="s">
        <v>14</v>
      </c>
      <c r="D2879" t="s">
        <v>37</v>
      </c>
      <c r="E2879" t="s">
        <v>27</v>
      </c>
      <c r="F2879" t="s">
        <v>22</v>
      </c>
      <c r="G2879">
        <v>39</v>
      </c>
      <c r="H2879">
        <v>8.5</v>
      </c>
      <c r="I2879">
        <v>7.8</v>
      </c>
      <c r="J2879">
        <v>0</v>
      </c>
      <c r="K2879" t="s">
        <v>23</v>
      </c>
      <c r="L2879">
        <v>5.8</v>
      </c>
      <c r="M2879">
        <v>4.7</v>
      </c>
      <c r="N2879">
        <v>6</v>
      </c>
    </row>
    <row r="2880" spans="1:14" x14ac:dyDescent="0.35">
      <c r="A2880">
        <v>2879</v>
      </c>
      <c r="B2880">
        <v>46</v>
      </c>
      <c r="C2880" t="s">
        <v>19</v>
      </c>
      <c r="D2880" t="s">
        <v>37</v>
      </c>
      <c r="E2880" t="s">
        <v>31</v>
      </c>
      <c r="F2880" t="s">
        <v>22</v>
      </c>
      <c r="G2880">
        <v>47</v>
      </c>
      <c r="H2880">
        <v>6</v>
      </c>
      <c r="I2880">
        <v>7.8</v>
      </c>
      <c r="J2880">
        <v>1</v>
      </c>
      <c r="K2880" t="s">
        <v>29</v>
      </c>
      <c r="L2880">
        <v>6.6</v>
      </c>
      <c r="M2880">
        <v>5.3</v>
      </c>
      <c r="N2880">
        <v>5.6</v>
      </c>
    </row>
    <row r="2881" spans="1:14" x14ac:dyDescent="0.35">
      <c r="A2881">
        <v>2880</v>
      </c>
      <c r="B2881">
        <v>28</v>
      </c>
      <c r="C2881" t="s">
        <v>14</v>
      </c>
      <c r="D2881" t="s">
        <v>33</v>
      </c>
      <c r="E2881" t="s">
        <v>38</v>
      </c>
      <c r="F2881" t="s">
        <v>17</v>
      </c>
      <c r="G2881">
        <v>43</v>
      </c>
      <c r="H2881">
        <v>7.2</v>
      </c>
      <c r="I2881">
        <v>9.3000000000000007</v>
      </c>
      <c r="J2881">
        <v>0</v>
      </c>
      <c r="K2881" t="s">
        <v>23</v>
      </c>
      <c r="L2881">
        <v>6.4</v>
      </c>
      <c r="M2881">
        <v>4.3</v>
      </c>
      <c r="N2881">
        <v>6.5</v>
      </c>
    </row>
    <row r="2882" spans="1:14" x14ac:dyDescent="0.35">
      <c r="A2882">
        <v>2881</v>
      </c>
      <c r="B2882">
        <v>47</v>
      </c>
      <c r="C2882" t="s">
        <v>19</v>
      </c>
      <c r="D2882" t="s">
        <v>32</v>
      </c>
      <c r="E2882" t="s">
        <v>21</v>
      </c>
      <c r="F2882" t="s">
        <v>17</v>
      </c>
      <c r="G2882">
        <v>30</v>
      </c>
      <c r="H2882">
        <v>5.5</v>
      </c>
      <c r="I2882">
        <v>8.8000000000000007</v>
      </c>
      <c r="J2882">
        <v>0</v>
      </c>
      <c r="K2882" t="s">
        <v>23</v>
      </c>
      <c r="L2882">
        <v>6.3</v>
      </c>
      <c r="M2882">
        <v>4.4000000000000004</v>
      </c>
      <c r="N2882">
        <v>6.2</v>
      </c>
    </row>
    <row r="2883" spans="1:14" x14ac:dyDescent="0.35">
      <c r="A2883">
        <v>2882</v>
      </c>
      <c r="B2883">
        <v>20</v>
      </c>
      <c r="C2883" t="s">
        <v>19</v>
      </c>
      <c r="D2883" t="s">
        <v>37</v>
      </c>
      <c r="E2883" t="s">
        <v>25</v>
      </c>
      <c r="F2883" t="s">
        <v>22</v>
      </c>
      <c r="G2883">
        <v>30</v>
      </c>
      <c r="H2883">
        <v>8</v>
      </c>
      <c r="I2883">
        <v>9.5</v>
      </c>
      <c r="J2883">
        <v>0</v>
      </c>
      <c r="K2883" t="s">
        <v>23</v>
      </c>
      <c r="L2883">
        <v>5.4</v>
      </c>
      <c r="M2883">
        <v>3.4</v>
      </c>
      <c r="N2883">
        <v>7</v>
      </c>
    </row>
    <row r="2884" spans="1:14" x14ac:dyDescent="0.35">
      <c r="A2884">
        <v>2883</v>
      </c>
      <c r="B2884">
        <v>36</v>
      </c>
      <c r="C2884" t="s">
        <v>19</v>
      </c>
      <c r="D2884" t="s">
        <v>24</v>
      </c>
      <c r="E2884" t="s">
        <v>27</v>
      </c>
      <c r="F2884" t="s">
        <v>22</v>
      </c>
      <c r="G2884">
        <v>40</v>
      </c>
      <c r="H2884">
        <v>5.5</v>
      </c>
      <c r="I2884">
        <v>7.7</v>
      </c>
      <c r="J2884">
        <v>0</v>
      </c>
      <c r="K2884" t="s">
        <v>23</v>
      </c>
      <c r="L2884">
        <v>8.9</v>
      </c>
      <c r="M2884">
        <v>3.1</v>
      </c>
      <c r="N2884">
        <v>4.4000000000000004</v>
      </c>
    </row>
    <row r="2885" spans="1:14" x14ac:dyDescent="0.35">
      <c r="A2885">
        <v>2884</v>
      </c>
      <c r="B2885">
        <v>50</v>
      </c>
      <c r="C2885" t="s">
        <v>14</v>
      </c>
      <c r="D2885" t="s">
        <v>26</v>
      </c>
      <c r="E2885" t="s">
        <v>27</v>
      </c>
      <c r="F2885" t="s">
        <v>39</v>
      </c>
      <c r="G2885">
        <v>48</v>
      </c>
      <c r="H2885">
        <v>7.3</v>
      </c>
      <c r="I2885">
        <v>8.8000000000000007</v>
      </c>
      <c r="J2885">
        <v>0</v>
      </c>
      <c r="K2885" t="s">
        <v>23</v>
      </c>
      <c r="L2885">
        <v>7.2</v>
      </c>
      <c r="M2885">
        <v>4.8</v>
      </c>
      <c r="N2885">
        <v>5.8</v>
      </c>
    </row>
    <row r="2886" spans="1:14" x14ac:dyDescent="0.35">
      <c r="A2886">
        <v>2885</v>
      </c>
      <c r="B2886">
        <v>63</v>
      </c>
      <c r="C2886" t="s">
        <v>19</v>
      </c>
      <c r="D2886" t="s">
        <v>36</v>
      </c>
      <c r="E2886" t="s">
        <v>38</v>
      </c>
      <c r="F2886" t="s">
        <v>17</v>
      </c>
      <c r="G2886">
        <v>30</v>
      </c>
      <c r="H2886">
        <v>7.7</v>
      </c>
      <c r="I2886">
        <v>10</v>
      </c>
      <c r="J2886">
        <v>0</v>
      </c>
      <c r="K2886" t="s">
        <v>23</v>
      </c>
      <c r="L2886">
        <v>5</v>
      </c>
      <c r="M2886">
        <v>3.2</v>
      </c>
      <c r="N2886">
        <v>7.5</v>
      </c>
    </row>
    <row r="2887" spans="1:14" x14ac:dyDescent="0.35">
      <c r="A2887">
        <v>2886</v>
      </c>
      <c r="B2887">
        <v>29</v>
      </c>
      <c r="C2887" t="s">
        <v>19</v>
      </c>
      <c r="D2887" t="s">
        <v>34</v>
      </c>
      <c r="E2887" t="s">
        <v>21</v>
      </c>
      <c r="F2887" t="s">
        <v>22</v>
      </c>
      <c r="G2887">
        <v>41</v>
      </c>
      <c r="H2887">
        <v>4.4000000000000004</v>
      </c>
      <c r="I2887">
        <v>6</v>
      </c>
      <c r="J2887">
        <v>1</v>
      </c>
      <c r="K2887" t="s">
        <v>35</v>
      </c>
      <c r="L2887">
        <v>7.6</v>
      </c>
      <c r="M2887">
        <v>3.6</v>
      </c>
      <c r="N2887">
        <v>4.2</v>
      </c>
    </row>
    <row r="2888" spans="1:14" x14ac:dyDescent="0.35">
      <c r="A2888">
        <v>2887</v>
      </c>
      <c r="B2888">
        <v>56</v>
      </c>
      <c r="C2888" t="s">
        <v>14</v>
      </c>
      <c r="D2888" t="s">
        <v>33</v>
      </c>
      <c r="E2888" t="s">
        <v>27</v>
      </c>
      <c r="F2888" t="s">
        <v>22</v>
      </c>
      <c r="G2888">
        <v>40</v>
      </c>
      <c r="H2888">
        <v>5.2</v>
      </c>
      <c r="I2888">
        <v>7.3</v>
      </c>
      <c r="J2888">
        <v>1</v>
      </c>
      <c r="K2888" t="s">
        <v>35</v>
      </c>
      <c r="L2888">
        <v>8.5</v>
      </c>
      <c r="M2888">
        <v>5.3</v>
      </c>
      <c r="N2888">
        <v>4.4000000000000004</v>
      </c>
    </row>
    <row r="2889" spans="1:14" x14ac:dyDescent="0.35">
      <c r="A2889">
        <v>2888</v>
      </c>
      <c r="B2889">
        <v>48</v>
      </c>
      <c r="C2889" t="s">
        <v>19</v>
      </c>
      <c r="D2889" t="s">
        <v>37</v>
      </c>
      <c r="E2889" t="s">
        <v>31</v>
      </c>
      <c r="F2889" t="s">
        <v>22</v>
      </c>
      <c r="G2889">
        <v>56</v>
      </c>
      <c r="H2889">
        <v>5.0999999999999996</v>
      </c>
      <c r="I2889">
        <v>5.6</v>
      </c>
      <c r="J2889">
        <v>1</v>
      </c>
      <c r="K2889" t="s">
        <v>35</v>
      </c>
      <c r="L2889">
        <v>10</v>
      </c>
      <c r="M2889">
        <v>5.9</v>
      </c>
      <c r="N2889">
        <v>2.8</v>
      </c>
    </row>
    <row r="2890" spans="1:14" x14ac:dyDescent="0.35">
      <c r="A2890">
        <v>2889</v>
      </c>
      <c r="B2890">
        <v>37</v>
      </c>
      <c r="C2890" t="s">
        <v>14</v>
      </c>
      <c r="D2890" t="s">
        <v>24</v>
      </c>
      <c r="E2890" t="s">
        <v>21</v>
      </c>
      <c r="F2890" t="s">
        <v>39</v>
      </c>
      <c r="G2890">
        <v>41</v>
      </c>
      <c r="H2890">
        <v>7.8</v>
      </c>
      <c r="I2890">
        <v>8.6999999999999993</v>
      </c>
      <c r="J2890">
        <v>0</v>
      </c>
      <c r="K2890" t="s">
        <v>23</v>
      </c>
      <c r="L2890">
        <v>5.3</v>
      </c>
      <c r="M2890">
        <v>2.9</v>
      </c>
      <c r="N2890">
        <v>6.7</v>
      </c>
    </row>
    <row r="2891" spans="1:14" x14ac:dyDescent="0.35">
      <c r="A2891">
        <v>2890</v>
      </c>
      <c r="B2891">
        <v>57</v>
      </c>
      <c r="C2891" t="s">
        <v>14</v>
      </c>
      <c r="D2891" t="s">
        <v>33</v>
      </c>
      <c r="E2891" t="s">
        <v>31</v>
      </c>
      <c r="F2891" t="s">
        <v>22</v>
      </c>
      <c r="G2891">
        <v>48</v>
      </c>
      <c r="H2891">
        <v>4.4000000000000004</v>
      </c>
      <c r="I2891">
        <v>5.4</v>
      </c>
      <c r="J2891">
        <v>1</v>
      </c>
      <c r="K2891" t="s">
        <v>28</v>
      </c>
      <c r="L2891">
        <v>6.9</v>
      </c>
      <c r="M2891">
        <v>4.5999999999999996</v>
      </c>
      <c r="N2891">
        <v>4.2</v>
      </c>
    </row>
    <row r="2892" spans="1:14" x14ac:dyDescent="0.35">
      <c r="A2892">
        <v>2891</v>
      </c>
      <c r="B2892">
        <v>58</v>
      </c>
      <c r="C2892" t="s">
        <v>14</v>
      </c>
      <c r="D2892" t="s">
        <v>24</v>
      </c>
      <c r="E2892" t="s">
        <v>16</v>
      </c>
      <c r="F2892" t="s">
        <v>22</v>
      </c>
      <c r="G2892">
        <v>46</v>
      </c>
      <c r="H2892">
        <v>6.7</v>
      </c>
      <c r="I2892">
        <v>8.9</v>
      </c>
      <c r="J2892">
        <v>1</v>
      </c>
      <c r="K2892" t="s">
        <v>18</v>
      </c>
      <c r="L2892">
        <v>7.7</v>
      </c>
      <c r="M2892">
        <v>4.5</v>
      </c>
      <c r="N2892">
        <v>5.6</v>
      </c>
    </row>
    <row r="2893" spans="1:14" x14ac:dyDescent="0.35">
      <c r="A2893">
        <v>2892</v>
      </c>
      <c r="B2893">
        <v>25</v>
      </c>
      <c r="C2893" t="s">
        <v>14</v>
      </c>
      <c r="D2893" t="s">
        <v>33</v>
      </c>
      <c r="E2893" t="s">
        <v>25</v>
      </c>
      <c r="F2893" t="s">
        <v>22</v>
      </c>
      <c r="G2893">
        <v>30</v>
      </c>
      <c r="H2893">
        <v>7.3</v>
      </c>
      <c r="I2893">
        <v>10</v>
      </c>
      <c r="J2893">
        <v>0</v>
      </c>
      <c r="K2893" t="s">
        <v>23</v>
      </c>
      <c r="L2893">
        <v>3.9</v>
      </c>
      <c r="M2893">
        <v>3.5</v>
      </c>
      <c r="N2893">
        <v>8.1</v>
      </c>
    </row>
    <row r="2894" spans="1:14" x14ac:dyDescent="0.35">
      <c r="A2894">
        <v>2893</v>
      </c>
      <c r="B2894">
        <v>59</v>
      </c>
      <c r="C2894" t="s">
        <v>14</v>
      </c>
      <c r="D2894" t="s">
        <v>37</v>
      </c>
      <c r="E2894" t="s">
        <v>27</v>
      </c>
      <c r="F2894" t="s">
        <v>39</v>
      </c>
      <c r="G2894">
        <v>51</v>
      </c>
      <c r="H2894">
        <v>6.5</v>
      </c>
      <c r="I2894">
        <v>8.1</v>
      </c>
      <c r="J2894">
        <v>0</v>
      </c>
      <c r="K2894" t="s">
        <v>23</v>
      </c>
      <c r="L2894">
        <v>9.4</v>
      </c>
      <c r="M2894">
        <v>6.6</v>
      </c>
      <c r="N2894">
        <v>4.3</v>
      </c>
    </row>
    <row r="2895" spans="1:14" x14ac:dyDescent="0.35">
      <c r="A2895">
        <v>2894</v>
      </c>
      <c r="B2895">
        <v>31</v>
      </c>
      <c r="C2895" t="s">
        <v>19</v>
      </c>
      <c r="D2895" t="s">
        <v>24</v>
      </c>
      <c r="E2895" t="s">
        <v>21</v>
      </c>
      <c r="F2895" t="s">
        <v>17</v>
      </c>
      <c r="G2895">
        <v>46</v>
      </c>
      <c r="H2895">
        <v>8.1</v>
      </c>
      <c r="I2895">
        <v>7.7</v>
      </c>
      <c r="J2895">
        <v>0</v>
      </c>
      <c r="K2895" t="s">
        <v>23</v>
      </c>
      <c r="L2895">
        <v>5.7</v>
      </c>
      <c r="M2895">
        <v>4.4000000000000004</v>
      </c>
      <c r="N2895">
        <v>6</v>
      </c>
    </row>
    <row r="2896" spans="1:14" x14ac:dyDescent="0.35">
      <c r="A2896">
        <v>2895</v>
      </c>
      <c r="B2896">
        <v>33</v>
      </c>
      <c r="C2896" t="s">
        <v>19</v>
      </c>
      <c r="D2896" t="s">
        <v>15</v>
      </c>
      <c r="E2896" t="s">
        <v>31</v>
      </c>
      <c r="F2896" t="s">
        <v>17</v>
      </c>
      <c r="G2896">
        <v>49</v>
      </c>
      <c r="H2896">
        <v>3.3</v>
      </c>
      <c r="I2896">
        <v>3.6</v>
      </c>
      <c r="J2896">
        <v>1</v>
      </c>
      <c r="K2896" t="s">
        <v>28</v>
      </c>
      <c r="L2896">
        <v>10</v>
      </c>
      <c r="M2896">
        <v>5.8</v>
      </c>
      <c r="N2896">
        <v>1.8</v>
      </c>
    </row>
    <row r="2897" spans="1:14" x14ac:dyDescent="0.35">
      <c r="A2897">
        <v>2896</v>
      </c>
      <c r="B2897">
        <v>63</v>
      </c>
      <c r="C2897" t="s">
        <v>14</v>
      </c>
      <c r="D2897" t="s">
        <v>32</v>
      </c>
      <c r="E2897" t="s">
        <v>25</v>
      </c>
      <c r="F2897" t="s">
        <v>22</v>
      </c>
      <c r="G2897">
        <v>70</v>
      </c>
      <c r="H2897">
        <v>7.1</v>
      </c>
      <c r="I2897">
        <v>6.8</v>
      </c>
      <c r="J2897">
        <v>1</v>
      </c>
      <c r="K2897" t="s">
        <v>35</v>
      </c>
      <c r="L2897">
        <v>10</v>
      </c>
      <c r="M2897">
        <v>4.3</v>
      </c>
      <c r="N2897">
        <v>3.4</v>
      </c>
    </row>
    <row r="2898" spans="1:14" x14ac:dyDescent="0.35">
      <c r="A2898">
        <v>2897</v>
      </c>
      <c r="B2898">
        <v>29</v>
      </c>
      <c r="C2898" t="s">
        <v>19</v>
      </c>
      <c r="D2898" t="s">
        <v>34</v>
      </c>
      <c r="E2898" t="s">
        <v>25</v>
      </c>
      <c r="F2898" t="s">
        <v>22</v>
      </c>
      <c r="G2898">
        <v>30</v>
      </c>
      <c r="H2898">
        <v>5.9</v>
      </c>
      <c r="I2898">
        <v>9.4</v>
      </c>
      <c r="J2898">
        <v>0</v>
      </c>
      <c r="K2898" t="s">
        <v>23</v>
      </c>
      <c r="L2898">
        <v>5.7</v>
      </c>
      <c r="M2898">
        <v>3</v>
      </c>
      <c r="N2898">
        <v>6.9</v>
      </c>
    </row>
    <row r="2899" spans="1:14" x14ac:dyDescent="0.35">
      <c r="A2899">
        <v>2898</v>
      </c>
      <c r="B2899">
        <v>39</v>
      </c>
      <c r="C2899" t="s">
        <v>19</v>
      </c>
      <c r="D2899" t="s">
        <v>36</v>
      </c>
      <c r="E2899" t="s">
        <v>27</v>
      </c>
      <c r="F2899" t="s">
        <v>39</v>
      </c>
      <c r="G2899">
        <v>58</v>
      </c>
      <c r="H2899">
        <v>3.9</v>
      </c>
      <c r="I2899">
        <v>3.6</v>
      </c>
      <c r="J2899">
        <v>1</v>
      </c>
      <c r="K2899" t="s">
        <v>18</v>
      </c>
      <c r="L2899">
        <v>10</v>
      </c>
      <c r="M2899">
        <v>5.9</v>
      </c>
      <c r="N2899">
        <v>1.8</v>
      </c>
    </row>
    <row r="2900" spans="1:14" x14ac:dyDescent="0.35">
      <c r="A2900">
        <v>2899</v>
      </c>
      <c r="B2900">
        <v>34</v>
      </c>
      <c r="C2900" t="s">
        <v>19</v>
      </c>
      <c r="D2900" t="s">
        <v>34</v>
      </c>
      <c r="E2900" t="s">
        <v>25</v>
      </c>
      <c r="F2900" t="s">
        <v>39</v>
      </c>
      <c r="G2900">
        <v>42</v>
      </c>
      <c r="H2900">
        <v>4.5999999999999996</v>
      </c>
      <c r="I2900">
        <v>6.2</v>
      </c>
      <c r="J2900">
        <v>1</v>
      </c>
      <c r="K2900" t="s">
        <v>35</v>
      </c>
      <c r="L2900">
        <v>9.5</v>
      </c>
      <c r="M2900">
        <v>3.3</v>
      </c>
      <c r="N2900">
        <v>3.3</v>
      </c>
    </row>
    <row r="2901" spans="1:14" x14ac:dyDescent="0.35">
      <c r="A2901">
        <v>2900</v>
      </c>
      <c r="B2901">
        <v>50</v>
      </c>
      <c r="C2901" t="s">
        <v>19</v>
      </c>
      <c r="D2901" t="s">
        <v>36</v>
      </c>
      <c r="E2901" t="s">
        <v>27</v>
      </c>
      <c r="F2901" t="s">
        <v>39</v>
      </c>
      <c r="G2901">
        <v>47</v>
      </c>
      <c r="H2901">
        <v>8.5</v>
      </c>
      <c r="I2901">
        <v>7</v>
      </c>
      <c r="J2901">
        <v>0</v>
      </c>
      <c r="K2901" t="s">
        <v>23</v>
      </c>
      <c r="L2901">
        <v>5.4</v>
      </c>
      <c r="M2901">
        <v>3.4</v>
      </c>
      <c r="N2901">
        <v>5.8</v>
      </c>
    </row>
    <row r="2902" spans="1:14" x14ac:dyDescent="0.35">
      <c r="A2902">
        <v>2901</v>
      </c>
      <c r="B2902">
        <v>26</v>
      </c>
      <c r="C2902" t="s">
        <v>19</v>
      </c>
      <c r="D2902" t="s">
        <v>20</v>
      </c>
      <c r="E2902" t="s">
        <v>16</v>
      </c>
      <c r="F2902" t="s">
        <v>39</v>
      </c>
      <c r="G2902">
        <v>44</v>
      </c>
      <c r="H2902">
        <v>7.1</v>
      </c>
      <c r="I2902">
        <v>9.4</v>
      </c>
      <c r="J2902">
        <v>0</v>
      </c>
      <c r="K2902" t="s">
        <v>23</v>
      </c>
      <c r="L2902">
        <v>9</v>
      </c>
      <c r="M2902">
        <v>4.0999999999999996</v>
      </c>
      <c r="N2902">
        <v>5.2</v>
      </c>
    </row>
    <row r="2903" spans="1:14" x14ac:dyDescent="0.35">
      <c r="A2903">
        <v>2902</v>
      </c>
      <c r="B2903">
        <v>60</v>
      </c>
      <c r="C2903" t="s">
        <v>14</v>
      </c>
      <c r="D2903" t="s">
        <v>26</v>
      </c>
      <c r="E2903" t="s">
        <v>27</v>
      </c>
      <c r="F2903" t="s">
        <v>17</v>
      </c>
      <c r="G2903">
        <v>41</v>
      </c>
      <c r="H2903">
        <v>7.4</v>
      </c>
      <c r="I2903">
        <v>9.3000000000000007</v>
      </c>
      <c r="J2903">
        <v>0</v>
      </c>
      <c r="K2903" t="s">
        <v>23</v>
      </c>
      <c r="L2903">
        <v>5</v>
      </c>
      <c r="M2903">
        <v>3.5</v>
      </c>
      <c r="N2903">
        <v>7.2</v>
      </c>
    </row>
    <row r="2904" spans="1:14" x14ac:dyDescent="0.35">
      <c r="A2904">
        <v>2903</v>
      </c>
      <c r="B2904">
        <v>29</v>
      </c>
      <c r="C2904" t="s">
        <v>14</v>
      </c>
      <c r="D2904" t="s">
        <v>20</v>
      </c>
      <c r="E2904" t="s">
        <v>38</v>
      </c>
      <c r="F2904" t="s">
        <v>17</v>
      </c>
      <c r="G2904">
        <v>40</v>
      </c>
      <c r="H2904">
        <v>7.6</v>
      </c>
      <c r="I2904">
        <v>9</v>
      </c>
      <c r="J2904">
        <v>0</v>
      </c>
      <c r="K2904" t="s">
        <v>23</v>
      </c>
      <c r="L2904">
        <v>4.5999999999999996</v>
      </c>
      <c r="M2904">
        <v>3.3</v>
      </c>
      <c r="N2904">
        <v>7.2</v>
      </c>
    </row>
    <row r="2905" spans="1:14" x14ac:dyDescent="0.35">
      <c r="A2905">
        <v>2904</v>
      </c>
      <c r="B2905">
        <v>29</v>
      </c>
      <c r="C2905" t="s">
        <v>14</v>
      </c>
      <c r="D2905" t="s">
        <v>30</v>
      </c>
      <c r="E2905" t="s">
        <v>31</v>
      </c>
      <c r="F2905" t="s">
        <v>17</v>
      </c>
      <c r="G2905">
        <v>47</v>
      </c>
      <c r="H2905">
        <v>4.2</v>
      </c>
      <c r="I2905">
        <v>5</v>
      </c>
      <c r="J2905">
        <v>1</v>
      </c>
      <c r="K2905" t="s">
        <v>28</v>
      </c>
      <c r="L2905">
        <v>10</v>
      </c>
      <c r="M2905">
        <v>5.5</v>
      </c>
      <c r="N2905">
        <v>2.5</v>
      </c>
    </row>
    <row r="2906" spans="1:14" x14ac:dyDescent="0.35">
      <c r="A2906">
        <v>2905</v>
      </c>
      <c r="B2906">
        <v>58</v>
      </c>
      <c r="C2906" t="s">
        <v>19</v>
      </c>
      <c r="D2906" t="s">
        <v>37</v>
      </c>
      <c r="E2906" t="s">
        <v>38</v>
      </c>
      <c r="F2906" t="s">
        <v>17</v>
      </c>
      <c r="G2906">
        <v>32</v>
      </c>
      <c r="H2906">
        <v>6.6</v>
      </c>
      <c r="I2906">
        <v>10</v>
      </c>
      <c r="J2906">
        <v>0</v>
      </c>
      <c r="K2906" t="s">
        <v>23</v>
      </c>
      <c r="L2906">
        <v>5.4</v>
      </c>
      <c r="M2906">
        <v>4.4000000000000004</v>
      </c>
      <c r="N2906">
        <v>7.3</v>
      </c>
    </row>
    <row r="2907" spans="1:14" x14ac:dyDescent="0.35">
      <c r="A2907">
        <v>2906</v>
      </c>
      <c r="B2907">
        <v>47</v>
      </c>
      <c r="C2907" t="s">
        <v>14</v>
      </c>
      <c r="D2907" t="s">
        <v>15</v>
      </c>
      <c r="E2907" t="s">
        <v>25</v>
      </c>
      <c r="F2907" t="s">
        <v>22</v>
      </c>
      <c r="G2907">
        <v>51</v>
      </c>
      <c r="H2907">
        <v>7.8</v>
      </c>
      <c r="I2907">
        <v>7.6</v>
      </c>
      <c r="J2907">
        <v>0</v>
      </c>
      <c r="K2907" t="s">
        <v>23</v>
      </c>
      <c r="L2907">
        <v>6.8</v>
      </c>
      <c r="M2907">
        <v>5.4</v>
      </c>
      <c r="N2907">
        <v>5.4</v>
      </c>
    </row>
    <row r="2908" spans="1:14" x14ac:dyDescent="0.35">
      <c r="A2908">
        <v>2907</v>
      </c>
      <c r="B2908">
        <v>49</v>
      </c>
      <c r="C2908" t="s">
        <v>19</v>
      </c>
      <c r="D2908" t="s">
        <v>32</v>
      </c>
      <c r="E2908" t="s">
        <v>25</v>
      </c>
      <c r="F2908" t="s">
        <v>22</v>
      </c>
      <c r="G2908">
        <v>41</v>
      </c>
      <c r="H2908">
        <v>5.6</v>
      </c>
      <c r="I2908">
        <v>7.8</v>
      </c>
      <c r="J2908">
        <v>1</v>
      </c>
      <c r="K2908" t="s">
        <v>18</v>
      </c>
      <c r="L2908">
        <v>6.8</v>
      </c>
      <c r="M2908">
        <v>5.5</v>
      </c>
      <c r="N2908">
        <v>5.5</v>
      </c>
    </row>
    <row r="2909" spans="1:14" x14ac:dyDescent="0.35">
      <c r="A2909">
        <v>2908</v>
      </c>
      <c r="B2909">
        <v>56</v>
      </c>
      <c r="C2909" t="s">
        <v>14</v>
      </c>
      <c r="D2909" t="s">
        <v>15</v>
      </c>
      <c r="E2909" t="s">
        <v>25</v>
      </c>
      <c r="F2909" t="s">
        <v>39</v>
      </c>
      <c r="G2909">
        <v>35</v>
      </c>
      <c r="H2909">
        <v>8.1999999999999993</v>
      </c>
      <c r="I2909">
        <v>8.6</v>
      </c>
      <c r="J2909">
        <v>0</v>
      </c>
      <c r="K2909" t="s">
        <v>23</v>
      </c>
      <c r="L2909">
        <v>7.1</v>
      </c>
      <c r="M2909">
        <v>4.0999999999999996</v>
      </c>
      <c r="N2909">
        <v>5.8</v>
      </c>
    </row>
    <row r="2910" spans="1:14" x14ac:dyDescent="0.35">
      <c r="A2910">
        <v>2909</v>
      </c>
      <c r="B2910">
        <v>22</v>
      </c>
      <c r="C2910" t="s">
        <v>19</v>
      </c>
      <c r="D2910" t="s">
        <v>34</v>
      </c>
      <c r="E2910" t="s">
        <v>27</v>
      </c>
      <c r="F2910" t="s">
        <v>22</v>
      </c>
      <c r="G2910">
        <v>41</v>
      </c>
      <c r="H2910">
        <v>5.3</v>
      </c>
      <c r="I2910">
        <v>7.3</v>
      </c>
      <c r="J2910">
        <v>0</v>
      </c>
      <c r="K2910" t="s">
        <v>23</v>
      </c>
      <c r="L2910">
        <v>7.3</v>
      </c>
      <c r="M2910">
        <v>3.7</v>
      </c>
      <c r="N2910">
        <v>5</v>
      </c>
    </row>
    <row r="2911" spans="1:14" x14ac:dyDescent="0.35">
      <c r="A2911">
        <v>2910</v>
      </c>
      <c r="B2911">
        <v>62</v>
      </c>
      <c r="C2911" t="s">
        <v>14</v>
      </c>
      <c r="D2911" t="s">
        <v>36</v>
      </c>
      <c r="E2911" t="s">
        <v>21</v>
      </c>
      <c r="F2911" t="s">
        <v>39</v>
      </c>
      <c r="G2911">
        <v>55</v>
      </c>
      <c r="H2911">
        <v>6.4</v>
      </c>
      <c r="I2911">
        <v>7.6</v>
      </c>
      <c r="J2911">
        <v>0</v>
      </c>
      <c r="K2911" t="s">
        <v>23</v>
      </c>
      <c r="L2911">
        <v>10</v>
      </c>
      <c r="M2911">
        <v>4.4000000000000004</v>
      </c>
      <c r="N2911">
        <v>3.8</v>
      </c>
    </row>
    <row r="2912" spans="1:14" x14ac:dyDescent="0.35">
      <c r="A2912">
        <v>2911</v>
      </c>
      <c r="B2912">
        <v>34</v>
      </c>
      <c r="C2912" t="s">
        <v>14</v>
      </c>
      <c r="D2912" t="s">
        <v>20</v>
      </c>
      <c r="E2912" t="s">
        <v>27</v>
      </c>
      <c r="F2912" t="s">
        <v>22</v>
      </c>
      <c r="G2912">
        <v>40</v>
      </c>
      <c r="H2912">
        <v>6.8</v>
      </c>
      <c r="I2912">
        <v>9.6999999999999993</v>
      </c>
      <c r="J2912">
        <v>0</v>
      </c>
      <c r="K2912" t="s">
        <v>23</v>
      </c>
      <c r="L2912">
        <v>8</v>
      </c>
      <c r="M2912">
        <v>4.3</v>
      </c>
      <c r="N2912">
        <v>5.9</v>
      </c>
    </row>
    <row r="2913" spans="1:14" x14ac:dyDescent="0.35">
      <c r="A2913">
        <v>2912</v>
      </c>
      <c r="B2913">
        <v>40</v>
      </c>
      <c r="C2913" t="s">
        <v>14</v>
      </c>
      <c r="D2913" t="s">
        <v>15</v>
      </c>
      <c r="E2913" t="s">
        <v>31</v>
      </c>
      <c r="F2913" t="s">
        <v>22</v>
      </c>
      <c r="G2913">
        <v>47</v>
      </c>
      <c r="H2913">
        <v>7.3</v>
      </c>
      <c r="I2913">
        <v>8.8000000000000007</v>
      </c>
      <c r="J2913">
        <v>0</v>
      </c>
      <c r="K2913" t="s">
        <v>23</v>
      </c>
      <c r="L2913">
        <v>8.6</v>
      </c>
      <c r="M2913">
        <v>3.7</v>
      </c>
      <c r="N2913">
        <v>5.0999999999999996</v>
      </c>
    </row>
    <row r="2914" spans="1:14" x14ac:dyDescent="0.35">
      <c r="A2914">
        <v>2913</v>
      </c>
      <c r="B2914">
        <v>56</v>
      </c>
      <c r="C2914" t="s">
        <v>14</v>
      </c>
      <c r="D2914" t="s">
        <v>20</v>
      </c>
      <c r="E2914" t="s">
        <v>27</v>
      </c>
      <c r="F2914" t="s">
        <v>22</v>
      </c>
      <c r="G2914">
        <v>39</v>
      </c>
      <c r="H2914">
        <v>5.8</v>
      </c>
      <c r="I2914">
        <v>8.3000000000000007</v>
      </c>
      <c r="J2914">
        <v>1</v>
      </c>
      <c r="K2914" t="s">
        <v>35</v>
      </c>
      <c r="L2914">
        <v>3.5</v>
      </c>
      <c r="M2914">
        <v>3.7</v>
      </c>
      <c r="N2914">
        <v>7.4</v>
      </c>
    </row>
    <row r="2915" spans="1:14" x14ac:dyDescent="0.35">
      <c r="A2915">
        <v>2914</v>
      </c>
      <c r="B2915">
        <v>31</v>
      </c>
      <c r="C2915" t="s">
        <v>14</v>
      </c>
      <c r="D2915" t="s">
        <v>26</v>
      </c>
      <c r="E2915" t="s">
        <v>25</v>
      </c>
      <c r="F2915" t="s">
        <v>22</v>
      </c>
      <c r="G2915">
        <v>51</v>
      </c>
      <c r="H2915">
        <v>7.7</v>
      </c>
      <c r="I2915">
        <v>7.8</v>
      </c>
      <c r="J2915">
        <v>0</v>
      </c>
      <c r="K2915" t="s">
        <v>23</v>
      </c>
      <c r="L2915">
        <v>9.1</v>
      </c>
      <c r="M2915">
        <v>6.3</v>
      </c>
      <c r="N2915">
        <v>4.3</v>
      </c>
    </row>
    <row r="2916" spans="1:14" x14ac:dyDescent="0.35">
      <c r="A2916">
        <v>2915</v>
      </c>
      <c r="B2916">
        <v>23</v>
      </c>
      <c r="C2916" t="s">
        <v>19</v>
      </c>
      <c r="D2916" t="s">
        <v>26</v>
      </c>
      <c r="E2916" t="s">
        <v>16</v>
      </c>
      <c r="F2916" t="s">
        <v>22</v>
      </c>
      <c r="G2916">
        <v>50</v>
      </c>
      <c r="H2916">
        <v>6.8</v>
      </c>
      <c r="I2916">
        <v>8.8000000000000007</v>
      </c>
      <c r="J2916">
        <v>1</v>
      </c>
      <c r="K2916" t="s">
        <v>18</v>
      </c>
      <c r="L2916">
        <v>9.5</v>
      </c>
      <c r="M2916">
        <v>3.3</v>
      </c>
      <c r="N2916">
        <v>4.5999999999999996</v>
      </c>
    </row>
    <row r="2917" spans="1:14" x14ac:dyDescent="0.35">
      <c r="A2917">
        <v>2916</v>
      </c>
      <c r="B2917">
        <v>28</v>
      </c>
      <c r="C2917" t="s">
        <v>14</v>
      </c>
      <c r="D2917" t="s">
        <v>36</v>
      </c>
      <c r="E2917" t="s">
        <v>31</v>
      </c>
      <c r="F2917" t="s">
        <v>22</v>
      </c>
      <c r="G2917">
        <v>59</v>
      </c>
      <c r="H2917">
        <v>3.7</v>
      </c>
      <c r="I2917">
        <v>3.2</v>
      </c>
      <c r="J2917">
        <v>1</v>
      </c>
      <c r="K2917" t="s">
        <v>35</v>
      </c>
      <c r="L2917">
        <v>10</v>
      </c>
      <c r="M2917">
        <v>5.3</v>
      </c>
      <c r="N2917">
        <v>1.6</v>
      </c>
    </row>
    <row r="2918" spans="1:14" x14ac:dyDescent="0.35">
      <c r="A2918">
        <v>2917</v>
      </c>
      <c r="B2918">
        <v>58</v>
      </c>
      <c r="C2918" t="s">
        <v>14</v>
      </c>
      <c r="D2918" t="s">
        <v>30</v>
      </c>
      <c r="E2918" t="s">
        <v>38</v>
      </c>
      <c r="F2918" t="s">
        <v>17</v>
      </c>
      <c r="G2918">
        <v>43</v>
      </c>
      <c r="H2918">
        <v>9</v>
      </c>
      <c r="I2918">
        <v>6.8</v>
      </c>
      <c r="J2918">
        <v>0</v>
      </c>
      <c r="K2918" t="s">
        <v>23</v>
      </c>
      <c r="L2918">
        <v>6.4</v>
      </c>
      <c r="M2918">
        <v>6</v>
      </c>
      <c r="N2918">
        <v>5.2</v>
      </c>
    </row>
    <row r="2919" spans="1:14" x14ac:dyDescent="0.35">
      <c r="A2919">
        <v>2918</v>
      </c>
      <c r="B2919">
        <v>61</v>
      </c>
      <c r="C2919" t="s">
        <v>19</v>
      </c>
      <c r="D2919" t="s">
        <v>15</v>
      </c>
      <c r="E2919" t="s">
        <v>16</v>
      </c>
      <c r="F2919" t="s">
        <v>22</v>
      </c>
      <c r="G2919">
        <v>50</v>
      </c>
      <c r="H2919">
        <v>4.8</v>
      </c>
      <c r="I2919">
        <v>5.6</v>
      </c>
      <c r="J2919">
        <v>1</v>
      </c>
      <c r="K2919" t="s">
        <v>29</v>
      </c>
      <c r="L2919">
        <v>9.4</v>
      </c>
      <c r="M2919">
        <v>3.4</v>
      </c>
      <c r="N2919">
        <v>3.1</v>
      </c>
    </row>
    <row r="2920" spans="1:14" x14ac:dyDescent="0.35">
      <c r="A2920">
        <v>2919</v>
      </c>
      <c r="B2920">
        <v>47</v>
      </c>
      <c r="C2920" t="s">
        <v>14</v>
      </c>
      <c r="D2920" t="s">
        <v>32</v>
      </c>
      <c r="E2920" t="s">
        <v>31</v>
      </c>
      <c r="F2920" t="s">
        <v>22</v>
      </c>
      <c r="G2920">
        <v>45</v>
      </c>
      <c r="H2920">
        <v>9</v>
      </c>
      <c r="I2920">
        <v>6.5</v>
      </c>
      <c r="J2920">
        <v>0</v>
      </c>
      <c r="K2920" t="s">
        <v>23</v>
      </c>
      <c r="L2920">
        <v>7.8</v>
      </c>
      <c r="M2920">
        <v>6.4</v>
      </c>
      <c r="N2920">
        <v>4.4000000000000004</v>
      </c>
    </row>
    <row r="2921" spans="1:14" x14ac:dyDescent="0.35">
      <c r="A2921">
        <v>2920</v>
      </c>
      <c r="B2921">
        <v>42</v>
      </c>
      <c r="C2921" t="s">
        <v>19</v>
      </c>
      <c r="D2921" t="s">
        <v>20</v>
      </c>
      <c r="E2921" t="s">
        <v>31</v>
      </c>
      <c r="F2921" t="s">
        <v>22</v>
      </c>
      <c r="G2921">
        <v>55</v>
      </c>
      <c r="H2921">
        <v>6</v>
      </c>
      <c r="I2921">
        <v>6.9</v>
      </c>
      <c r="J2921">
        <v>0</v>
      </c>
      <c r="K2921" t="s">
        <v>23</v>
      </c>
      <c r="L2921">
        <v>7</v>
      </c>
      <c r="M2921">
        <v>3.3</v>
      </c>
      <c r="N2921">
        <v>5</v>
      </c>
    </row>
    <row r="2922" spans="1:14" x14ac:dyDescent="0.35">
      <c r="A2922">
        <v>2921</v>
      </c>
      <c r="B2922">
        <v>64</v>
      </c>
      <c r="C2922" t="s">
        <v>40</v>
      </c>
      <c r="D2922" t="s">
        <v>20</v>
      </c>
      <c r="E2922" t="s">
        <v>25</v>
      </c>
      <c r="F2922" t="s">
        <v>17</v>
      </c>
      <c r="G2922">
        <v>39</v>
      </c>
      <c r="H2922">
        <v>5.7</v>
      </c>
      <c r="I2922">
        <v>8.1</v>
      </c>
      <c r="J2922">
        <v>0</v>
      </c>
      <c r="K2922" t="s">
        <v>23</v>
      </c>
      <c r="L2922">
        <v>4</v>
      </c>
      <c r="M2922">
        <v>2.6</v>
      </c>
      <c r="N2922">
        <v>7.1</v>
      </c>
    </row>
    <row r="2923" spans="1:14" x14ac:dyDescent="0.35">
      <c r="A2923">
        <v>2922</v>
      </c>
      <c r="B2923">
        <v>59</v>
      </c>
      <c r="C2923" t="s">
        <v>14</v>
      </c>
      <c r="D2923" t="s">
        <v>26</v>
      </c>
      <c r="E2923" t="s">
        <v>38</v>
      </c>
      <c r="F2923" t="s">
        <v>17</v>
      </c>
      <c r="G2923">
        <v>50</v>
      </c>
      <c r="H2923">
        <v>6.8</v>
      </c>
      <c r="I2923">
        <v>8.6999999999999993</v>
      </c>
      <c r="J2923">
        <v>0</v>
      </c>
      <c r="K2923" t="s">
        <v>23</v>
      </c>
      <c r="L2923">
        <v>9.1999999999999993</v>
      </c>
      <c r="M2923">
        <v>5.8</v>
      </c>
      <c r="N2923">
        <v>4.7</v>
      </c>
    </row>
    <row r="2924" spans="1:14" x14ac:dyDescent="0.35">
      <c r="A2924">
        <v>2923</v>
      </c>
      <c r="B2924">
        <v>63</v>
      </c>
      <c r="C2924" t="s">
        <v>14</v>
      </c>
      <c r="D2924" t="s">
        <v>37</v>
      </c>
      <c r="E2924" t="s">
        <v>27</v>
      </c>
      <c r="F2924" t="s">
        <v>17</v>
      </c>
      <c r="G2924">
        <v>43</v>
      </c>
      <c r="H2924">
        <v>5.2</v>
      </c>
      <c r="I2924">
        <v>6.9</v>
      </c>
      <c r="J2924">
        <v>1</v>
      </c>
      <c r="K2924" t="s">
        <v>18</v>
      </c>
      <c r="L2924">
        <v>8.1</v>
      </c>
      <c r="M2924">
        <v>5.3</v>
      </c>
      <c r="N2924">
        <v>4.4000000000000004</v>
      </c>
    </row>
    <row r="2925" spans="1:14" x14ac:dyDescent="0.35">
      <c r="A2925">
        <v>2924</v>
      </c>
      <c r="B2925">
        <v>41</v>
      </c>
      <c r="C2925" t="s">
        <v>14</v>
      </c>
      <c r="D2925" t="s">
        <v>36</v>
      </c>
      <c r="E2925" t="s">
        <v>38</v>
      </c>
      <c r="F2925" t="s">
        <v>22</v>
      </c>
      <c r="G2925">
        <v>44</v>
      </c>
      <c r="H2925">
        <v>3.4</v>
      </c>
      <c r="I2925">
        <v>4.2</v>
      </c>
      <c r="J2925">
        <v>1</v>
      </c>
      <c r="K2925" t="s">
        <v>18</v>
      </c>
      <c r="L2925">
        <v>6.1</v>
      </c>
      <c r="M2925">
        <v>3.9</v>
      </c>
      <c r="N2925">
        <v>4</v>
      </c>
    </row>
    <row r="2926" spans="1:14" x14ac:dyDescent="0.35">
      <c r="A2926">
        <v>2925</v>
      </c>
      <c r="B2926">
        <v>43</v>
      </c>
      <c r="C2926" t="s">
        <v>19</v>
      </c>
      <c r="D2926" t="s">
        <v>20</v>
      </c>
      <c r="E2926" t="s">
        <v>25</v>
      </c>
      <c r="F2926" t="s">
        <v>22</v>
      </c>
      <c r="G2926">
        <v>45</v>
      </c>
      <c r="H2926">
        <v>6</v>
      </c>
      <c r="I2926">
        <v>8.1</v>
      </c>
      <c r="J2926">
        <v>1</v>
      </c>
      <c r="K2926" t="s">
        <v>28</v>
      </c>
      <c r="L2926">
        <v>8.6</v>
      </c>
      <c r="M2926">
        <v>4</v>
      </c>
      <c r="N2926">
        <v>4.7</v>
      </c>
    </row>
    <row r="2927" spans="1:14" x14ac:dyDescent="0.35">
      <c r="A2927">
        <v>2926</v>
      </c>
      <c r="B2927">
        <v>45</v>
      </c>
      <c r="C2927" t="s">
        <v>19</v>
      </c>
      <c r="D2927" t="s">
        <v>26</v>
      </c>
      <c r="E2927" t="s">
        <v>25</v>
      </c>
      <c r="F2927" t="s">
        <v>17</v>
      </c>
      <c r="G2927">
        <v>47</v>
      </c>
      <c r="H2927">
        <v>6.8</v>
      </c>
      <c r="I2927">
        <v>8.9</v>
      </c>
      <c r="J2927">
        <v>0</v>
      </c>
      <c r="K2927" t="s">
        <v>23</v>
      </c>
      <c r="L2927">
        <v>8.8000000000000007</v>
      </c>
      <c r="M2927">
        <v>3.4</v>
      </c>
      <c r="N2927">
        <v>5.0999999999999996</v>
      </c>
    </row>
    <row r="2928" spans="1:14" x14ac:dyDescent="0.35">
      <c r="A2928">
        <v>2927</v>
      </c>
      <c r="B2928">
        <v>49</v>
      </c>
      <c r="C2928" t="s">
        <v>19</v>
      </c>
      <c r="D2928" t="s">
        <v>26</v>
      </c>
      <c r="E2928" t="s">
        <v>25</v>
      </c>
      <c r="F2928" t="s">
        <v>17</v>
      </c>
      <c r="G2928">
        <v>44</v>
      </c>
      <c r="H2928">
        <v>8.5</v>
      </c>
      <c r="I2928">
        <v>7.3</v>
      </c>
      <c r="J2928">
        <v>0</v>
      </c>
      <c r="K2928" t="s">
        <v>23</v>
      </c>
      <c r="L2928">
        <v>7</v>
      </c>
      <c r="M2928">
        <v>4.2</v>
      </c>
      <c r="N2928">
        <v>5.2</v>
      </c>
    </row>
    <row r="2929" spans="1:14" x14ac:dyDescent="0.35">
      <c r="A2929">
        <v>2928</v>
      </c>
      <c r="B2929">
        <v>52</v>
      </c>
      <c r="C2929" t="s">
        <v>19</v>
      </c>
      <c r="D2929" t="s">
        <v>24</v>
      </c>
      <c r="E2929" t="s">
        <v>16</v>
      </c>
      <c r="F2929" t="s">
        <v>22</v>
      </c>
      <c r="G2929">
        <v>46</v>
      </c>
      <c r="H2929">
        <v>4.4000000000000004</v>
      </c>
      <c r="I2929">
        <v>5.5</v>
      </c>
      <c r="J2929">
        <v>1</v>
      </c>
      <c r="K2929" t="s">
        <v>18</v>
      </c>
      <c r="L2929">
        <v>8.4</v>
      </c>
      <c r="M2929">
        <v>4.5</v>
      </c>
      <c r="N2929">
        <v>3.6</v>
      </c>
    </row>
    <row r="2930" spans="1:14" x14ac:dyDescent="0.35">
      <c r="A2930">
        <v>2929</v>
      </c>
      <c r="B2930">
        <v>35</v>
      </c>
      <c r="C2930" t="s">
        <v>14</v>
      </c>
      <c r="D2930" t="s">
        <v>20</v>
      </c>
      <c r="E2930" t="s">
        <v>38</v>
      </c>
      <c r="F2930" t="s">
        <v>22</v>
      </c>
      <c r="G2930">
        <v>57</v>
      </c>
      <c r="H2930">
        <v>7.1</v>
      </c>
      <c r="I2930">
        <v>8.1999999999999993</v>
      </c>
      <c r="J2930">
        <v>0</v>
      </c>
      <c r="K2930" t="s">
        <v>23</v>
      </c>
      <c r="L2930">
        <v>10</v>
      </c>
      <c r="M2930">
        <v>4.4000000000000004</v>
      </c>
      <c r="N2930">
        <v>4.0999999999999996</v>
      </c>
    </row>
    <row r="2931" spans="1:14" x14ac:dyDescent="0.35">
      <c r="A2931">
        <v>2930</v>
      </c>
      <c r="B2931">
        <v>41</v>
      </c>
      <c r="C2931" t="s">
        <v>19</v>
      </c>
      <c r="D2931" t="s">
        <v>24</v>
      </c>
      <c r="E2931" t="s">
        <v>38</v>
      </c>
      <c r="F2931" t="s">
        <v>22</v>
      </c>
      <c r="G2931">
        <v>52</v>
      </c>
      <c r="H2931">
        <v>6</v>
      </c>
      <c r="I2931">
        <v>7.4</v>
      </c>
      <c r="J2931">
        <v>1</v>
      </c>
      <c r="K2931" t="s">
        <v>28</v>
      </c>
      <c r="L2931">
        <v>10</v>
      </c>
      <c r="M2931">
        <v>5</v>
      </c>
      <c r="N2931">
        <v>3.7</v>
      </c>
    </row>
    <row r="2932" spans="1:14" x14ac:dyDescent="0.35">
      <c r="A2932">
        <v>2931</v>
      </c>
      <c r="B2932">
        <v>62</v>
      </c>
      <c r="C2932" t="s">
        <v>19</v>
      </c>
      <c r="D2932" t="s">
        <v>32</v>
      </c>
      <c r="E2932" t="s">
        <v>31</v>
      </c>
      <c r="F2932" t="s">
        <v>22</v>
      </c>
      <c r="G2932">
        <v>51</v>
      </c>
      <c r="H2932">
        <v>6.2</v>
      </c>
      <c r="I2932">
        <v>7.8</v>
      </c>
      <c r="J2932">
        <v>0</v>
      </c>
      <c r="K2932" t="s">
        <v>23</v>
      </c>
      <c r="L2932">
        <v>10</v>
      </c>
      <c r="M2932">
        <v>5.6</v>
      </c>
      <c r="N2932">
        <v>3.9</v>
      </c>
    </row>
    <row r="2933" spans="1:14" x14ac:dyDescent="0.35">
      <c r="A2933">
        <v>2932</v>
      </c>
      <c r="B2933">
        <v>37</v>
      </c>
      <c r="C2933" t="s">
        <v>19</v>
      </c>
      <c r="D2933" t="s">
        <v>32</v>
      </c>
      <c r="E2933" t="s">
        <v>21</v>
      </c>
      <c r="F2933" t="s">
        <v>17</v>
      </c>
      <c r="G2933">
        <v>41</v>
      </c>
      <c r="H2933">
        <v>7.7</v>
      </c>
      <c r="I2933">
        <v>8.9</v>
      </c>
      <c r="J2933">
        <v>0</v>
      </c>
      <c r="K2933" t="s">
        <v>23</v>
      </c>
      <c r="L2933">
        <v>4.9000000000000004</v>
      </c>
      <c r="M2933">
        <v>4.9000000000000004</v>
      </c>
      <c r="N2933">
        <v>7</v>
      </c>
    </row>
    <row r="2934" spans="1:14" x14ac:dyDescent="0.35">
      <c r="A2934">
        <v>2933</v>
      </c>
      <c r="B2934">
        <v>26</v>
      </c>
      <c r="C2934" t="s">
        <v>19</v>
      </c>
      <c r="D2934" t="s">
        <v>26</v>
      </c>
      <c r="E2934" t="s">
        <v>27</v>
      </c>
      <c r="F2934" t="s">
        <v>22</v>
      </c>
      <c r="G2934">
        <v>37</v>
      </c>
      <c r="H2934">
        <v>5.4</v>
      </c>
      <c r="I2934">
        <v>7.9</v>
      </c>
      <c r="J2934">
        <v>1</v>
      </c>
      <c r="K2934" t="s">
        <v>41</v>
      </c>
      <c r="L2934">
        <v>4.4000000000000004</v>
      </c>
      <c r="M2934">
        <v>3.7</v>
      </c>
      <c r="N2934">
        <v>6.8</v>
      </c>
    </row>
    <row r="2935" spans="1:14" x14ac:dyDescent="0.35">
      <c r="A2935">
        <v>2934</v>
      </c>
      <c r="B2935">
        <v>45</v>
      </c>
      <c r="C2935" t="s">
        <v>19</v>
      </c>
      <c r="D2935" t="s">
        <v>37</v>
      </c>
      <c r="E2935" t="s">
        <v>25</v>
      </c>
      <c r="F2935" t="s">
        <v>22</v>
      </c>
      <c r="G2935">
        <v>52</v>
      </c>
      <c r="H2935">
        <v>6.5</v>
      </c>
      <c r="I2935">
        <v>8</v>
      </c>
      <c r="J2935">
        <v>0</v>
      </c>
      <c r="K2935" t="s">
        <v>23</v>
      </c>
      <c r="L2935">
        <v>10</v>
      </c>
      <c r="M2935">
        <v>5.0999999999999996</v>
      </c>
      <c r="N2935">
        <v>4</v>
      </c>
    </row>
    <row r="2936" spans="1:14" x14ac:dyDescent="0.35">
      <c r="A2936">
        <v>2935</v>
      </c>
      <c r="B2936">
        <v>27</v>
      </c>
      <c r="C2936" t="s">
        <v>14</v>
      </c>
      <c r="D2936" t="s">
        <v>37</v>
      </c>
      <c r="E2936" t="s">
        <v>38</v>
      </c>
      <c r="F2936" t="s">
        <v>22</v>
      </c>
      <c r="G2936">
        <v>52</v>
      </c>
      <c r="H2936">
        <v>7.8</v>
      </c>
      <c r="I2936">
        <v>7.5</v>
      </c>
      <c r="J2936">
        <v>0</v>
      </c>
      <c r="K2936" t="s">
        <v>23</v>
      </c>
      <c r="L2936">
        <v>10</v>
      </c>
      <c r="M2936">
        <v>4.3</v>
      </c>
      <c r="N2936">
        <v>3.8</v>
      </c>
    </row>
    <row r="2937" spans="1:14" x14ac:dyDescent="0.35">
      <c r="A2937">
        <v>2936</v>
      </c>
      <c r="B2937">
        <v>25</v>
      </c>
      <c r="C2937" t="s">
        <v>14</v>
      </c>
      <c r="D2937" t="s">
        <v>24</v>
      </c>
      <c r="E2937" t="s">
        <v>38</v>
      </c>
      <c r="F2937" t="s">
        <v>39</v>
      </c>
      <c r="G2937">
        <v>56</v>
      </c>
      <c r="H2937">
        <v>7.7</v>
      </c>
      <c r="I2937">
        <v>7.3</v>
      </c>
      <c r="J2937">
        <v>0</v>
      </c>
      <c r="K2937" t="s">
        <v>23</v>
      </c>
      <c r="L2937">
        <v>10</v>
      </c>
      <c r="M2937">
        <v>4.4000000000000004</v>
      </c>
      <c r="N2937">
        <v>3.6</v>
      </c>
    </row>
    <row r="2938" spans="1:14" x14ac:dyDescent="0.35">
      <c r="A2938">
        <v>2937</v>
      </c>
      <c r="B2938">
        <v>49</v>
      </c>
      <c r="C2938" t="s">
        <v>19</v>
      </c>
      <c r="D2938" t="s">
        <v>26</v>
      </c>
      <c r="E2938" t="s">
        <v>31</v>
      </c>
      <c r="F2938" t="s">
        <v>17</v>
      </c>
      <c r="G2938">
        <v>40</v>
      </c>
      <c r="H2938">
        <v>4.4000000000000004</v>
      </c>
      <c r="I2938">
        <v>6.1</v>
      </c>
      <c r="J2938">
        <v>1</v>
      </c>
      <c r="K2938" t="s">
        <v>35</v>
      </c>
      <c r="L2938">
        <v>7.4</v>
      </c>
      <c r="M2938">
        <v>4.7</v>
      </c>
      <c r="N2938">
        <v>4.3</v>
      </c>
    </row>
    <row r="2939" spans="1:14" x14ac:dyDescent="0.35">
      <c r="A2939">
        <v>2938</v>
      </c>
      <c r="B2939">
        <v>58</v>
      </c>
      <c r="C2939" t="s">
        <v>14</v>
      </c>
      <c r="D2939" t="s">
        <v>24</v>
      </c>
      <c r="E2939" t="s">
        <v>27</v>
      </c>
      <c r="F2939" t="s">
        <v>39</v>
      </c>
      <c r="G2939">
        <v>43</v>
      </c>
      <c r="H2939">
        <v>5.3</v>
      </c>
      <c r="I2939">
        <v>7.1</v>
      </c>
      <c r="J2939">
        <v>0</v>
      </c>
      <c r="K2939" t="s">
        <v>23</v>
      </c>
      <c r="L2939">
        <v>8.6999999999999993</v>
      </c>
      <c r="M2939">
        <v>5.2</v>
      </c>
      <c r="N2939">
        <v>4.2</v>
      </c>
    </row>
    <row r="2940" spans="1:14" x14ac:dyDescent="0.35">
      <c r="A2940">
        <v>2939</v>
      </c>
      <c r="B2940">
        <v>42</v>
      </c>
      <c r="C2940" t="s">
        <v>19</v>
      </c>
      <c r="D2940" t="s">
        <v>36</v>
      </c>
      <c r="E2940" t="s">
        <v>21</v>
      </c>
      <c r="F2940" t="s">
        <v>22</v>
      </c>
      <c r="G2940">
        <v>31</v>
      </c>
      <c r="H2940">
        <v>6</v>
      </c>
      <c r="I2940">
        <v>9.4</v>
      </c>
      <c r="J2940">
        <v>0</v>
      </c>
      <c r="K2940" t="s">
        <v>23</v>
      </c>
      <c r="L2940">
        <v>4.2</v>
      </c>
      <c r="M2940">
        <v>3.1</v>
      </c>
      <c r="N2940">
        <v>7.6</v>
      </c>
    </row>
    <row r="2941" spans="1:14" x14ac:dyDescent="0.35">
      <c r="A2941">
        <v>2940</v>
      </c>
      <c r="B2941">
        <v>51</v>
      </c>
      <c r="C2941" t="s">
        <v>14</v>
      </c>
      <c r="D2941" t="s">
        <v>24</v>
      </c>
      <c r="E2941" t="s">
        <v>21</v>
      </c>
      <c r="F2941" t="s">
        <v>17</v>
      </c>
      <c r="G2941">
        <v>41</v>
      </c>
      <c r="H2941">
        <v>7.4</v>
      </c>
      <c r="I2941">
        <v>9.3000000000000007</v>
      </c>
      <c r="J2941">
        <v>0</v>
      </c>
      <c r="K2941" t="s">
        <v>23</v>
      </c>
      <c r="L2941">
        <v>5.9</v>
      </c>
      <c r="M2941">
        <v>5.0999999999999996</v>
      </c>
      <c r="N2941">
        <v>6.7</v>
      </c>
    </row>
    <row r="2942" spans="1:14" x14ac:dyDescent="0.35">
      <c r="A2942">
        <v>2941</v>
      </c>
      <c r="B2942">
        <v>41</v>
      </c>
      <c r="C2942" t="s">
        <v>19</v>
      </c>
      <c r="D2942" t="s">
        <v>30</v>
      </c>
      <c r="E2942" t="s">
        <v>25</v>
      </c>
      <c r="F2942" t="s">
        <v>22</v>
      </c>
      <c r="G2942">
        <v>52</v>
      </c>
      <c r="H2942">
        <v>5.8</v>
      </c>
      <c r="I2942">
        <v>7</v>
      </c>
      <c r="J2942">
        <v>1</v>
      </c>
      <c r="K2942" t="s">
        <v>18</v>
      </c>
      <c r="L2942">
        <v>10</v>
      </c>
      <c r="M2942">
        <v>5.4</v>
      </c>
      <c r="N2942">
        <v>3.5</v>
      </c>
    </row>
    <row r="2943" spans="1:14" x14ac:dyDescent="0.35">
      <c r="A2943">
        <v>2942</v>
      </c>
      <c r="B2943">
        <v>61</v>
      </c>
      <c r="C2943" t="s">
        <v>19</v>
      </c>
      <c r="D2943" t="s">
        <v>20</v>
      </c>
      <c r="E2943" t="s">
        <v>21</v>
      </c>
      <c r="F2943" t="s">
        <v>22</v>
      </c>
      <c r="G2943">
        <v>41</v>
      </c>
      <c r="H2943">
        <v>6.3</v>
      </c>
      <c r="I2943">
        <v>8.9</v>
      </c>
      <c r="J2943">
        <v>0</v>
      </c>
      <c r="K2943" t="s">
        <v>23</v>
      </c>
      <c r="L2943">
        <v>6.5</v>
      </c>
      <c r="M2943">
        <v>3.6</v>
      </c>
      <c r="N2943">
        <v>6.2</v>
      </c>
    </row>
    <row r="2944" spans="1:14" x14ac:dyDescent="0.35">
      <c r="A2944">
        <v>2943</v>
      </c>
      <c r="B2944">
        <v>62</v>
      </c>
      <c r="C2944" t="s">
        <v>14</v>
      </c>
      <c r="D2944" t="s">
        <v>32</v>
      </c>
      <c r="E2944" t="s">
        <v>21</v>
      </c>
      <c r="F2944" t="s">
        <v>22</v>
      </c>
      <c r="G2944">
        <v>50</v>
      </c>
      <c r="H2944">
        <v>8.1</v>
      </c>
      <c r="I2944">
        <v>7.4</v>
      </c>
      <c r="J2944">
        <v>0</v>
      </c>
      <c r="K2944" t="s">
        <v>23</v>
      </c>
      <c r="L2944">
        <v>10</v>
      </c>
      <c r="M2944">
        <v>4.5</v>
      </c>
      <c r="N2944">
        <v>3.7</v>
      </c>
    </row>
    <row r="2945" spans="1:14" x14ac:dyDescent="0.35">
      <c r="A2945">
        <v>2944</v>
      </c>
      <c r="B2945">
        <v>64</v>
      </c>
      <c r="C2945" t="s">
        <v>19</v>
      </c>
      <c r="D2945" t="s">
        <v>33</v>
      </c>
      <c r="E2945" t="s">
        <v>27</v>
      </c>
      <c r="F2945" t="s">
        <v>22</v>
      </c>
      <c r="G2945">
        <v>43</v>
      </c>
      <c r="H2945">
        <v>5.7</v>
      </c>
      <c r="I2945">
        <v>7.7</v>
      </c>
      <c r="J2945">
        <v>1</v>
      </c>
      <c r="K2945" t="s">
        <v>35</v>
      </c>
      <c r="L2945">
        <v>9.3000000000000007</v>
      </c>
      <c r="M2945">
        <v>4.2</v>
      </c>
      <c r="N2945">
        <v>4.2</v>
      </c>
    </row>
    <row r="2946" spans="1:14" x14ac:dyDescent="0.35">
      <c r="A2946">
        <v>2945</v>
      </c>
      <c r="B2946">
        <v>28</v>
      </c>
      <c r="C2946" t="s">
        <v>19</v>
      </c>
      <c r="D2946" t="s">
        <v>26</v>
      </c>
      <c r="E2946" t="s">
        <v>27</v>
      </c>
      <c r="F2946" t="s">
        <v>22</v>
      </c>
      <c r="G2946">
        <v>47</v>
      </c>
      <c r="H2946">
        <v>8.4</v>
      </c>
      <c r="I2946">
        <v>7.2</v>
      </c>
      <c r="J2946">
        <v>0</v>
      </c>
      <c r="K2946" t="s">
        <v>23</v>
      </c>
      <c r="L2946">
        <v>9.3000000000000007</v>
      </c>
      <c r="M2946">
        <v>5.7</v>
      </c>
      <c r="N2946">
        <v>3.9</v>
      </c>
    </row>
    <row r="2947" spans="1:14" x14ac:dyDescent="0.35">
      <c r="A2947">
        <v>2946</v>
      </c>
      <c r="B2947">
        <v>50</v>
      </c>
      <c r="C2947" t="s">
        <v>19</v>
      </c>
      <c r="D2947" t="s">
        <v>37</v>
      </c>
      <c r="E2947" t="s">
        <v>25</v>
      </c>
      <c r="F2947" t="s">
        <v>17</v>
      </c>
      <c r="G2947">
        <v>35</v>
      </c>
      <c r="H2947">
        <v>3.8</v>
      </c>
      <c r="I2947">
        <v>5.7</v>
      </c>
      <c r="J2947">
        <v>1</v>
      </c>
      <c r="K2947" t="s">
        <v>18</v>
      </c>
      <c r="L2947">
        <v>3.1</v>
      </c>
      <c r="M2947">
        <v>2.2999999999999998</v>
      </c>
      <c r="N2947">
        <v>6.3</v>
      </c>
    </row>
    <row r="2948" spans="1:14" x14ac:dyDescent="0.35">
      <c r="A2948">
        <v>2947</v>
      </c>
      <c r="B2948">
        <v>26</v>
      </c>
      <c r="C2948" t="s">
        <v>14</v>
      </c>
      <c r="D2948" t="s">
        <v>15</v>
      </c>
      <c r="E2948" t="s">
        <v>38</v>
      </c>
      <c r="F2948" t="s">
        <v>22</v>
      </c>
      <c r="G2948">
        <v>45</v>
      </c>
      <c r="H2948">
        <v>5.6</v>
      </c>
      <c r="I2948">
        <v>7.4</v>
      </c>
      <c r="J2948">
        <v>0</v>
      </c>
      <c r="K2948" t="s">
        <v>23</v>
      </c>
      <c r="L2948">
        <v>5.9</v>
      </c>
      <c r="M2948">
        <v>4.0999999999999996</v>
      </c>
      <c r="N2948">
        <v>5.8</v>
      </c>
    </row>
    <row r="2949" spans="1:14" x14ac:dyDescent="0.35">
      <c r="A2949">
        <v>2948</v>
      </c>
      <c r="B2949">
        <v>28</v>
      </c>
      <c r="C2949" t="s">
        <v>14</v>
      </c>
      <c r="D2949" t="s">
        <v>20</v>
      </c>
      <c r="E2949" t="s">
        <v>31</v>
      </c>
      <c r="F2949" t="s">
        <v>22</v>
      </c>
      <c r="G2949">
        <v>30</v>
      </c>
      <c r="H2949">
        <v>4.2</v>
      </c>
      <c r="I2949">
        <v>6.7</v>
      </c>
      <c r="J2949">
        <v>1</v>
      </c>
      <c r="K2949" t="s">
        <v>18</v>
      </c>
      <c r="L2949">
        <v>1.8</v>
      </c>
      <c r="M2949">
        <v>1.6</v>
      </c>
      <c r="N2949">
        <v>7.5</v>
      </c>
    </row>
    <row r="2950" spans="1:14" x14ac:dyDescent="0.35">
      <c r="A2950">
        <v>2949</v>
      </c>
      <c r="B2950">
        <v>32</v>
      </c>
      <c r="C2950" t="s">
        <v>14</v>
      </c>
      <c r="D2950" t="s">
        <v>33</v>
      </c>
      <c r="E2950" t="s">
        <v>25</v>
      </c>
      <c r="F2950" t="s">
        <v>22</v>
      </c>
      <c r="G2950">
        <v>43</v>
      </c>
      <c r="H2950">
        <v>6.4</v>
      </c>
      <c r="I2950">
        <v>8.8000000000000007</v>
      </c>
      <c r="J2950">
        <v>1</v>
      </c>
      <c r="K2950" t="s">
        <v>29</v>
      </c>
      <c r="L2950">
        <v>7.3</v>
      </c>
      <c r="M2950">
        <v>4.2</v>
      </c>
      <c r="N2950">
        <v>5.7</v>
      </c>
    </row>
    <row r="2951" spans="1:14" x14ac:dyDescent="0.35">
      <c r="A2951">
        <v>2950</v>
      </c>
      <c r="B2951">
        <v>22</v>
      </c>
      <c r="C2951" t="s">
        <v>14</v>
      </c>
      <c r="D2951" t="s">
        <v>30</v>
      </c>
      <c r="E2951" t="s">
        <v>16</v>
      </c>
      <c r="F2951" t="s">
        <v>22</v>
      </c>
      <c r="G2951">
        <v>31</v>
      </c>
      <c r="H2951">
        <v>7.3</v>
      </c>
      <c r="I2951">
        <v>10</v>
      </c>
      <c r="J2951">
        <v>0</v>
      </c>
      <c r="K2951" t="s">
        <v>23</v>
      </c>
      <c r="L2951">
        <v>5.4</v>
      </c>
      <c r="M2951">
        <v>3.7</v>
      </c>
      <c r="N2951">
        <v>7.3</v>
      </c>
    </row>
    <row r="2952" spans="1:14" x14ac:dyDescent="0.35">
      <c r="A2952">
        <v>2951</v>
      </c>
      <c r="B2952">
        <v>54</v>
      </c>
      <c r="C2952" t="s">
        <v>19</v>
      </c>
      <c r="D2952" t="s">
        <v>15</v>
      </c>
      <c r="E2952" t="s">
        <v>21</v>
      </c>
      <c r="F2952" t="s">
        <v>22</v>
      </c>
      <c r="G2952">
        <v>54</v>
      </c>
      <c r="H2952">
        <v>6</v>
      </c>
      <c r="I2952">
        <v>7</v>
      </c>
      <c r="J2952">
        <v>1</v>
      </c>
      <c r="K2952" t="s">
        <v>29</v>
      </c>
      <c r="L2952">
        <v>9.3000000000000007</v>
      </c>
      <c r="M2952">
        <v>7.9</v>
      </c>
      <c r="N2952">
        <v>3.9</v>
      </c>
    </row>
    <row r="2953" spans="1:14" x14ac:dyDescent="0.35">
      <c r="A2953">
        <v>2952</v>
      </c>
      <c r="B2953">
        <v>52</v>
      </c>
      <c r="C2953" t="s">
        <v>40</v>
      </c>
      <c r="D2953" t="s">
        <v>37</v>
      </c>
      <c r="E2953" t="s">
        <v>31</v>
      </c>
      <c r="F2953" t="s">
        <v>22</v>
      </c>
      <c r="G2953">
        <v>51</v>
      </c>
      <c r="H2953">
        <v>5.5</v>
      </c>
      <c r="I2953">
        <v>6.6</v>
      </c>
      <c r="J2953">
        <v>1</v>
      </c>
      <c r="K2953" t="s">
        <v>29</v>
      </c>
      <c r="L2953">
        <v>8</v>
      </c>
      <c r="M2953">
        <v>3.1</v>
      </c>
      <c r="N2953">
        <v>4.3</v>
      </c>
    </row>
    <row r="2954" spans="1:14" x14ac:dyDescent="0.35">
      <c r="A2954">
        <v>2953</v>
      </c>
      <c r="B2954">
        <v>40</v>
      </c>
      <c r="C2954" t="s">
        <v>19</v>
      </c>
      <c r="D2954" t="s">
        <v>30</v>
      </c>
      <c r="E2954" t="s">
        <v>38</v>
      </c>
      <c r="F2954" t="s">
        <v>22</v>
      </c>
      <c r="G2954">
        <v>48</v>
      </c>
      <c r="H2954">
        <v>4.2</v>
      </c>
      <c r="I2954">
        <v>4.9000000000000004</v>
      </c>
      <c r="J2954">
        <v>1</v>
      </c>
      <c r="K2954" t="s">
        <v>28</v>
      </c>
      <c r="L2954">
        <v>8.4</v>
      </c>
      <c r="M2954">
        <v>5.8</v>
      </c>
      <c r="N2954">
        <v>3.3</v>
      </c>
    </row>
    <row r="2955" spans="1:14" x14ac:dyDescent="0.35">
      <c r="A2955">
        <v>2954</v>
      </c>
      <c r="B2955">
        <v>50</v>
      </c>
      <c r="C2955" t="s">
        <v>19</v>
      </c>
      <c r="D2955" t="s">
        <v>37</v>
      </c>
      <c r="E2955" t="s">
        <v>38</v>
      </c>
      <c r="F2955" t="s">
        <v>22</v>
      </c>
      <c r="G2955">
        <v>57</v>
      </c>
      <c r="H2955">
        <v>8.6999999999999993</v>
      </c>
      <c r="I2955">
        <v>5.7</v>
      </c>
      <c r="J2955">
        <v>0</v>
      </c>
      <c r="K2955" t="s">
        <v>23</v>
      </c>
      <c r="L2955">
        <v>9.3000000000000007</v>
      </c>
      <c r="M2955">
        <v>4.2</v>
      </c>
      <c r="N2955">
        <v>3.2</v>
      </c>
    </row>
    <row r="2956" spans="1:14" x14ac:dyDescent="0.35">
      <c r="A2956">
        <v>2955</v>
      </c>
      <c r="B2956">
        <v>53</v>
      </c>
      <c r="C2956" t="s">
        <v>19</v>
      </c>
      <c r="D2956" t="s">
        <v>37</v>
      </c>
      <c r="E2956" t="s">
        <v>27</v>
      </c>
      <c r="F2956" t="s">
        <v>22</v>
      </c>
      <c r="G2956">
        <v>37</v>
      </c>
      <c r="H2956">
        <v>6.2</v>
      </c>
      <c r="I2956">
        <v>9</v>
      </c>
      <c r="J2956">
        <v>0</v>
      </c>
      <c r="K2956" t="s">
        <v>23</v>
      </c>
      <c r="L2956">
        <v>5.9</v>
      </c>
      <c r="M2956">
        <v>5.6</v>
      </c>
      <c r="N2956">
        <v>6.6</v>
      </c>
    </row>
    <row r="2957" spans="1:14" x14ac:dyDescent="0.35">
      <c r="A2957">
        <v>2956</v>
      </c>
      <c r="B2957">
        <v>51</v>
      </c>
      <c r="C2957" t="s">
        <v>14</v>
      </c>
      <c r="D2957" t="s">
        <v>26</v>
      </c>
      <c r="E2957" t="s">
        <v>16</v>
      </c>
      <c r="F2957" t="s">
        <v>22</v>
      </c>
      <c r="G2957">
        <v>58</v>
      </c>
      <c r="H2957">
        <v>5.5</v>
      </c>
      <c r="I2957">
        <v>6</v>
      </c>
      <c r="J2957">
        <v>1</v>
      </c>
      <c r="K2957" t="s">
        <v>35</v>
      </c>
      <c r="L2957">
        <v>10</v>
      </c>
      <c r="M2957">
        <v>4.5</v>
      </c>
      <c r="N2957">
        <v>3</v>
      </c>
    </row>
    <row r="2958" spans="1:14" x14ac:dyDescent="0.35">
      <c r="A2958">
        <v>2957</v>
      </c>
      <c r="B2958">
        <v>54</v>
      </c>
      <c r="C2958" t="s">
        <v>19</v>
      </c>
      <c r="D2958" t="s">
        <v>15</v>
      </c>
      <c r="E2958" t="s">
        <v>38</v>
      </c>
      <c r="F2958" t="s">
        <v>22</v>
      </c>
      <c r="G2958">
        <v>52</v>
      </c>
      <c r="H2958">
        <v>8.5</v>
      </c>
      <c r="I2958">
        <v>6.5</v>
      </c>
      <c r="J2958">
        <v>0</v>
      </c>
      <c r="K2958" t="s">
        <v>23</v>
      </c>
      <c r="L2958">
        <v>8.3000000000000007</v>
      </c>
      <c r="M2958">
        <v>6</v>
      </c>
      <c r="N2958">
        <v>4.0999999999999996</v>
      </c>
    </row>
    <row r="2959" spans="1:14" x14ac:dyDescent="0.35">
      <c r="A2959">
        <v>2958</v>
      </c>
      <c r="B2959">
        <v>34</v>
      </c>
      <c r="C2959" t="s">
        <v>14</v>
      </c>
      <c r="D2959" t="s">
        <v>36</v>
      </c>
      <c r="E2959" t="s">
        <v>16</v>
      </c>
      <c r="F2959" t="s">
        <v>22</v>
      </c>
      <c r="G2959">
        <v>43</v>
      </c>
      <c r="H2959">
        <v>5.7</v>
      </c>
      <c r="I2959">
        <v>7.7</v>
      </c>
      <c r="J2959">
        <v>1</v>
      </c>
      <c r="K2959" t="s">
        <v>28</v>
      </c>
      <c r="L2959">
        <v>7.2</v>
      </c>
      <c r="M2959">
        <v>4.7</v>
      </c>
      <c r="N2959">
        <v>5.3</v>
      </c>
    </row>
    <row r="2960" spans="1:14" x14ac:dyDescent="0.35">
      <c r="A2960">
        <v>2959</v>
      </c>
      <c r="B2960">
        <v>51</v>
      </c>
      <c r="C2960" t="s">
        <v>19</v>
      </c>
      <c r="D2960" t="s">
        <v>24</v>
      </c>
      <c r="E2960" t="s">
        <v>21</v>
      </c>
      <c r="F2960" t="s">
        <v>22</v>
      </c>
      <c r="G2960">
        <v>54</v>
      </c>
      <c r="H2960">
        <v>4.8</v>
      </c>
      <c r="I2960">
        <v>5.4</v>
      </c>
      <c r="J2960">
        <v>1</v>
      </c>
      <c r="K2960" t="s">
        <v>18</v>
      </c>
      <c r="L2960">
        <v>10</v>
      </c>
      <c r="M2960">
        <v>3.7</v>
      </c>
      <c r="N2960">
        <v>2.7</v>
      </c>
    </row>
    <row r="2961" spans="1:14" x14ac:dyDescent="0.35">
      <c r="A2961">
        <v>2960</v>
      </c>
      <c r="B2961">
        <v>25</v>
      </c>
      <c r="C2961" t="s">
        <v>14</v>
      </c>
      <c r="D2961" t="s">
        <v>24</v>
      </c>
      <c r="E2961" t="s">
        <v>27</v>
      </c>
      <c r="F2961" t="s">
        <v>17</v>
      </c>
      <c r="G2961">
        <v>36</v>
      </c>
      <c r="H2961">
        <v>5.0999999999999996</v>
      </c>
      <c r="I2961">
        <v>7.6</v>
      </c>
      <c r="J2961">
        <v>1</v>
      </c>
      <c r="K2961" t="s">
        <v>18</v>
      </c>
      <c r="L2961">
        <v>3</v>
      </c>
      <c r="M2961">
        <v>3.2</v>
      </c>
      <c r="N2961">
        <v>7.3</v>
      </c>
    </row>
    <row r="2962" spans="1:14" x14ac:dyDescent="0.35">
      <c r="A2962">
        <v>2961</v>
      </c>
      <c r="B2962">
        <v>64</v>
      </c>
      <c r="C2962" t="s">
        <v>14</v>
      </c>
      <c r="D2962" t="s">
        <v>20</v>
      </c>
      <c r="E2962" t="s">
        <v>31</v>
      </c>
      <c r="F2962" t="s">
        <v>22</v>
      </c>
      <c r="G2962">
        <v>38</v>
      </c>
      <c r="H2962">
        <v>4.9000000000000004</v>
      </c>
      <c r="I2962">
        <v>7.1</v>
      </c>
      <c r="J2962">
        <v>1</v>
      </c>
      <c r="K2962" t="s">
        <v>35</v>
      </c>
      <c r="L2962">
        <v>6</v>
      </c>
      <c r="M2962">
        <v>4.5999999999999996</v>
      </c>
      <c r="N2962">
        <v>5.5</v>
      </c>
    </row>
    <row r="2963" spans="1:14" x14ac:dyDescent="0.35">
      <c r="A2963">
        <v>2962</v>
      </c>
      <c r="B2963">
        <v>40</v>
      </c>
      <c r="C2963" t="s">
        <v>19</v>
      </c>
      <c r="D2963" t="s">
        <v>37</v>
      </c>
      <c r="E2963" t="s">
        <v>27</v>
      </c>
      <c r="F2963" t="s">
        <v>22</v>
      </c>
      <c r="G2963">
        <v>40</v>
      </c>
      <c r="H2963">
        <v>4.5999999999999996</v>
      </c>
      <c r="I2963">
        <v>6.4</v>
      </c>
      <c r="J2963">
        <v>1</v>
      </c>
      <c r="K2963" t="s">
        <v>18</v>
      </c>
      <c r="L2963">
        <v>3.1</v>
      </c>
      <c r="M2963">
        <v>3.7</v>
      </c>
      <c r="N2963">
        <v>6.6</v>
      </c>
    </row>
    <row r="2964" spans="1:14" x14ac:dyDescent="0.35">
      <c r="A2964">
        <v>2963</v>
      </c>
      <c r="B2964">
        <v>52</v>
      </c>
      <c r="C2964" t="s">
        <v>19</v>
      </c>
      <c r="D2964" t="s">
        <v>20</v>
      </c>
      <c r="E2964" t="s">
        <v>21</v>
      </c>
      <c r="F2964" t="s">
        <v>39</v>
      </c>
      <c r="G2964">
        <v>40</v>
      </c>
      <c r="H2964">
        <v>5.2</v>
      </c>
      <c r="I2964">
        <v>7.2</v>
      </c>
      <c r="J2964">
        <v>1</v>
      </c>
      <c r="K2964" t="s">
        <v>35</v>
      </c>
      <c r="L2964">
        <v>5.9</v>
      </c>
      <c r="M2964">
        <v>3.7</v>
      </c>
      <c r="N2964">
        <v>5.7</v>
      </c>
    </row>
    <row r="2965" spans="1:14" x14ac:dyDescent="0.35">
      <c r="A2965">
        <v>2964</v>
      </c>
      <c r="B2965">
        <v>51</v>
      </c>
      <c r="C2965" t="s">
        <v>19</v>
      </c>
      <c r="D2965" t="s">
        <v>15</v>
      </c>
      <c r="E2965" t="s">
        <v>38</v>
      </c>
      <c r="F2965" t="s">
        <v>17</v>
      </c>
      <c r="G2965">
        <v>36</v>
      </c>
      <c r="H2965">
        <v>9</v>
      </c>
      <c r="I2965">
        <v>7.4</v>
      </c>
      <c r="J2965">
        <v>0</v>
      </c>
      <c r="K2965" t="s">
        <v>23</v>
      </c>
      <c r="L2965">
        <v>6.3</v>
      </c>
      <c r="M2965">
        <v>7.2</v>
      </c>
      <c r="N2965">
        <v>5.6</v>
      </c>
    </row>
    <row r="2966" spans="1:14" x14ac:dyDescent="0.35">
      <c r="A2966">
        <v>2965</v>
      </c>
      <c r="B2966">
        <v>38</v>
      </c>
      <c r="C2966" t="s">
        <v>19</v>
      </c>
      <c r="D2966" t="s">
        <v>37</v>
      </c>
      <c r="E2966" t="s">
        <v>16</v>
      </c>
      <c r="F2966" t="s">
        <v>39</v>
      </c>
      <c r="G2966">
        <v>54</v>
      </c>
      <c r="H2966">
        <v>4.5</v>
      </c>
      <c r="I2966">
        <v>4.8</v>
      </c>
      <c r="J2966">
        <v>1</v>
      </c>
      <c r="K2966" t="s">
        <v>28</v>
      </c>
      <c r="L2966">
        <v>10</v>
      </c>
      <c r="M2966">
        <v>7.7</v>
      </c>
      <c r="N2966">
        <v>2.4</v>
      </c>
    </row>
    <row r="2967" spans="1:14" x14ac:dyDescent="0.35">
      <c r="A2967">
        <v>2966</v>
      </c>
      <c r="B2967">
        <v>52</v>
      </c>
      <c r="C2967" t="s">
        <v>14</v>
      </c>
      <c r="D2967" t="s">
        <v>37</v>
      </c>
      <c r="E2967" t="s">
        <v>21</v>
      </c>
      <c r="F2967" t="s">
        <v>17</v>
      </c>
      <c r="G2967">
        <v>42</v>
      </c>
      <c r="H2967">
        <v>4</v>
      </c>
      <c r="I2967">
        <v>5.2</v>
      </c>
      <c r="J2967">
        <v>1</v>
      </c>
      <c r="K2967" t="s">
        <v>18</v>
      </c>
      <c r="L2967">
        <v>6</v>
      </c>
      <c r="M2967">
        <v>4.4000000000000004</v>
      </c>
      <c r="N2967">
        <v>4.5999999999999996</v>
      </c>
    </row>
    <row r="2968" spans="1:14" x14ac:dyDescent="0.35">
      <c r="A2968">
        <v>2967</v>
      </c>
      <c r="B2968">
        <v>47</v>
      </c>
      <c r="C2968" t="s">
        <v>19</v>
      </c>
      <c r="D2968" t="s">
        <v>33</v>
      </c>
      <c r="E2968" t="s">
        <v>38</v>
      </c>
      <c r="F2968" t="s">
        <v>22</v>
      </c>
      <c r="G2968">
        <v>47</v>
      </c>
      <c r="H2968">
        <v>6.6</v>
      </c>
      <c r="I2968">
        <v>8.6999999999999993</v>
      </c>
      <c r="J2968">
        <v>1</v>
      </c>
      <c r="K2968" t="s">
        <v>41</v>
      </c>
      <c r="L2968">
        <v>7.2</v>
      </c>
      <c r="M2968">
        <v>2.8</v>
      </c>
      <c r="N2968">
        <v>5.8</v>
      </c>
    </row>
    <row r="2969" spans="1:14" x14ac:dyDescent="0.35">
      <c r="A2969">
        <v>2968</v>
      </c>
      <c r="B2969">
        <v>50</v>
      </c>
      <c r="C2969" t="s">
        <v>14</v>
      </c>
      <c r="D2969" t="s">
        <v>32</v>
      </c>
      <c r="E2969" t="s">
        <v>25</v>
      </c>
      <c r="F2969" t="s">
        <v>22</v>
      </c>
      <c r="G2969">
        <v>40</v>
      </c>
      <c r="H2969">
        <v>6.1</v>
      </c>
      <c r="I2969">
        <v>8.6</v>
      </c>
      <c r="J2969">
        <v>1</v>
      </c>
      <c r="K2969" t="s">
        <v>18</v>
      </c>
      <c r="L2969">
        <v>5.9</v>
      </c>
      <c r="M2969">
        <v>2.8</v>
      </c>
      <c r="N2969">
        <v>6.4</v>
      </c>
    </row>
    <row r="2970" spans="1:14" x14ac:dyDescent="0.35">
      <c r="A2970">
        <v>2969</v>
      </c>
      <c r="B2970">
        <v>40</v>
      </c>
      <c r="C2970" t="s">
        <v>19</v>
      </c>
      <c r="D2970" t="s">
        <v>24</v>
      </c>
      <c r="E2970" t="s">
        <v>16</v>
      </c>
      <c r="F2970" t="s">
        <v>17</v>
      </c>
      <c r="G2970">
        <v>30</v>
      </c>
      <c r="H2970">
        <v>7.2</v>
      </c>
      <c r="I2970">
        <v>10</v>
      </c>
      <c r="J2970">
        <v>0</v>
      </c>
      <c r="K2970" t="s">
        <v>23</v>
      </c>
      <c r="L2970">
        <v>2.1</v>
      </c>
      <c r="M2970">
        <v>2.4</v>
      </c>
      <c r="N2970">
        <v>9</v>
      </c>
    </row>
    <row r="2971" spans="1:14" x14ac:dyDescent="0.35">
      <c r="A2971">
        <v>2970</v>
      </c>
      <c r="B2971">
        <v>53</v>
      </c>
      <c r="C2971" t="s">
        <v>19</v>
      </c>
      <c r="D2971" t="s">
        <v>15</v>
      </c>
      <c r="E2971" t="s">
        <v>21</v>
      </c>
      <c r="F2971" t="s">
        <v>39</v>
      </c>
      <c r="G2971">
        <v>47</v>
      </c>
      <c r="H2971">
        <v>5.4</v>
      </c>
      <c r="I2971">
        <v>6.9</v>
      </c>
      <c r="J2971">
        <v>1</v>
      </c>
      <c r="K2971" t="s">
        <v>35</v>
      </c>
      <c r="L2971">
        <v>8.1999999999999993</v>
      </c>
      <c r="M2971">
        <v>4.5999999999999996</v>
      </c>
      <c r="N2971">
        <v>4.3</v>
      </c>
    </row>
    <row r="2972" spans="1:14" x14ac:dyDescent="0.35">
      <c r="A2972">
        <v>2971</v>
      </c>
      <c r="B2972">
        <v>34</v>
      </c>
      <c r="C2972" t="s">
        <v>14</v>
      </c>
      <c r="D2972" t="s">
        <v>30</v>
      </c>
      <c r="E2972" t="s">
        <v>31</v>
      </c>
      <c r="F2972" t="s">
        <v>17</v>
      </c>
      <c r="G2972">
        <v>30</v>
      </c>
      <c r="H2972">
        <v>4.9000000000000004</v>
      </c>
      <c r="I2972">
        <v>7.8</v>
      </c>
      <c r="J2972">
        <v>0</v>
      </c>
      <c r="K2972" t="s">
        <v>23</v>
      </c>
      <c r="L2972">
        <v>2.2000000000000002</v>
      </c>
      <c r="M2972">
        <v>1.8</v>
      </c>
      <c r="N2972">
        <v>7.8</v>
      </c>
    </row>
    <row r="2973" spans="1:14" x14ac:dyDescent="0.35">
      <c r="A2973">
        <v>2972</v>
      </c>
      <c r="B2973">
        <v>33</v>
      </c>
      <c r="C2973" t="s">
        <v>19</v>
      </c>
      <c r="D2973" t="s">
        <v>30</v>
      </c>
      <c r="E2973" t="s">
        <v>31</v>
      </c>
      <c r="F2973" t="s">
        <v>39</v>
      </c>
      <c r="G2973">
        <v>44</v>
      </c>
      <c r="H2973">
        <v>8.6999999999999993</v>
      </c>
      <c r="I2973">
        <v>7</v>
      </c>
      <c r="J2973">
        <v>0</v>
      </c>
      <c r="K2973" t="s">
        <v>23</v>
      </c>
      <c r="L2973">
        <v>8.1</v>
      </c>
      <c r="M2973">
        <v>4</v>
      </c>
      <c r="N2973">
        <v>4.5</v>
      </c>
    </row>
    <row r="2974" spans="1:14" x14ac:dyDescent="0.35">
      <c r="A2974">
        <v>2973</v>
      </c>
      <c r="B2974">
        <v>38</v>
      </c>
      <c r="C2974" t="s">
        <v>19</v>
      </c>
      <c r="D2974" t="s">
        <v>36</v>
      </c>
      <c r="E2974" t="s">
        <v>38</v>
      </c>
      <c r="F2974" t="s">
        <v>22</v>
      </c>
      <c r="G2974">
        <v>34</v>
      </c>
      <c r="H2974">
        <v>3.8</v>
      </c>
      <c r="I2974">
        <v>5.8</v>
      </c>
      <c r="J2974">
        <v>1</v>
      </c>
      <c r="K2974" t="s">
        <v>18</v>
      </c>
      <c r="L2974">
        <v>3.7</v>
      </c>
      <c r="M2974">
        <v>0.8</v>
      </c>
      <c r="N2974">
        <v>6</v>
      </c>
    </row>
    <row r="2975" spans="1:14" x14ac:dyDescent="0.35">
      <c r="A2975">
        <v>2974</v>
      </c>
      <c r="B2975">
        <v>62</v>
      </c>
      <c r="C2975" t="s">
        <v>14</v>
      </c>
      <c r="D2975" t="s">
        <v>34</v>
      </c>
      <c r="E2975" t="s">
        <v>38</v>
      </c>
      <c r="F2975" t="s">
        <v>22</v>
      </c>
      <c r="G2975">
        <v>60</v>
      </c>
      <c r="H2975">
        <v>6.7</v>
      </c>
      <c r="I2975">
        <v>7.6</v>
      </c>
      <c r="J2975">
        <v>1</v>
      </c>
      <c r="K2975" t="s">
        <v>35</v>
      </c>
      <c r="L2975">
        <v>10</v>
      </c>
      <c r="M2975">
        <v>2.7</v>
      </c>
      <c r="N2975">
        <v>3.8</v>
      </c>
    </row>
    <row r="2976" spans="1:14" x14ac:dyDescent="0.35">
      <c r="A2976">
        <v>2975</v>
      </c>
      <c r="B2976">
        <v>34</v>
      </c>
      <c r="C2976" t="s">
        <v>19</v>
      </c>
      <c r="D2976" t="s">
        <v>15</v>
      </c>
      <c r="E2976" t="s">
        <v>31</v>
      </c>
      <c r="F2976" t="s">
        <v>39</v>
      </c>
      <c r="G2976">
        <v>52</v>
      </c>
      <c r="H2976">
        <v>7.2</v>
      </c>
      <c r="I2976">
        <v>8.4</v>
      </c>
      <c r="J2976">
        <v>0</v>
      </c>
      <c r="K2976" t="s">
        <v>23</v>
      </c>
      <c r="L2976">
        <v>10</v>
      </c>
      <c r="M2976">
        <v>5.3</v>
      </c>
      <c r="N2976">
        <v>4.2</v>
      </c>
    </row>
    <row r="2977" spans="1:14" x14ac:dyDescent="0.35">
      <c r="A2977">
        <v>2976</v>
      </c>
      <c r="B2977">
        <v>25</v>
      </c>
      <c r="C2977" t="s">
        <v>19</v>
      </c>
      <c r="D2977" t="s">
        <v>34</v>
      </c>
      <c r="E2977" t="s">
        <v>25</v>
      </c>
      <c r="F2977" t="s">
        <v>17</v>
      </c>
      <c r="G2977">
        <v>45</v>
      </c>
      <c r="H2977">
        <v>7.4</v>
      </c>
      <c r="I2977">
        <v>8.9</v>
      </c>
      <c r="J2977">
        <v>0</v>
      </c>
      <c r="K2977" t="s">
        <v>23</v>
      </c>
      <c r="L2977">
        <v>8.5</v>
      </c>
      <c r="M2977">
        <v>6.7</v>
      </c>
      <c r="N2977">
        <v>5.2</v>
      </c>
    </row>
    <row r="2978" spans="1:14" x14ac:dyDescent="0.35">
      <c r="A2978">
        <v>2977</v>
      </c>
      <c r="B2978">
        <v>28</v>
      </c>
      <c r="C2978" t="s">
        <v>19</v>
      </c>
      <c r="D2978" t="s">
        <v>33</v>
      </c>
      <c r="E2978" t="s">
        <v>27</v>
      </c>
      <c r="F2978" t="s">
        <v>39</v>
      </c>
      <c r="G2978">
        <v>55</v>
      </c>
      <c r="H2978">
        <v>5.7</v>
      </c>
      <c r="I2978">
        <v>6.6</v>
      </c>
      <c r="J2978">
        <v>1</v>
      </c>
      <c r="K2978" t="s">
        <v>35</v>
      </c>
      <c r="L2978">
        <v>10</v>
      </c>
      <c r="M2978">
        <v>3.5</v>
      </c>
      <c r="N2978">
        <v>3.3</v>
      </c>
    </row>
    <row r="2979" spans="1:14" x14ac:dyDescent="0.35">
      <c r="A2979">
        <v>2978</v>
      </c>
      <c r="B2979">
        <v>56</v>
      </c>
      <c r="C2979" t="s">
        <v>14</v>
      </c>
      <c r="D2979" t="s">
        <v>30</v>
      </c>
      <c r="E2979" t="s">
        <v>31</v>
      </c>
      <c r="F2979" t="s">
        <v>17</v>
      </c>
      <c r="G2979">
        <v>38</v>
      </c>
      <c r="H2979">
        <v>4.3</v>
      </c>
      <c r="I2979">
        <v>6.2</v>
      </c>
      <c r="J2979">
        <v>1</v>
      </c>
      <c r="K2979" t="s">
        <v>18</v>
      </c>
      <c r="L2979">
        <v>6.1</v>
      </c>
      <c r="M2979">
        <v>3.8</v>
      </c>
      <c r="N2979">
        <v>5</v>
      </c>
    </row>
    <row r="2980" spans="1:14" x14ac:dyDescent="0.35">
      <c r="A2980">
        <v>2979</v>
      </c>
      <c r="B2980">
        <v>39</v>
      </c>
      <c r="C2980" t="s">
        <v>14</v>
      </c>
      <c r="D2980" t="s">
        <v>15</v>
      </c>
      <c r="E2980" t="s">
        <v>38</v>
      </c>
      <c r="F2980" t="s">
        <v>22</v>
      </c>
      <c r="G2980">
        <v>49</v>
      </c>
      <c r="H2980">
        <v>8.4</v>
      </c>
      <c r="I2980">
        <v>6.9</v>
      </c>
      <c r="J2980">
        <v>0</v>
      </c>
      <c r="K2980" t="s">
        <v>23</v>
      </c>
      <c r="L2980">
        <v>6.9</v>
      </c>
      <c r="M2980">
        <v>4.3</v>
      </c>
      <c r="N2980">
        <v>5</v>
      </c>
    </row>
    <row r="2981" spans="1:14" x14ac:dyDescent="0.35">
      <c r="A2981">
        <v>2980</v>
      </c>
      <c r="B2981">
        <v>53</v>
      </c>
      <c r="C2981" t="s">
        <v>19</v>
      </c>
      <c r="D2981" t="s">
        <v>37</v>
      </c>
      <c r="E2981" t="s">
        <v>38</v>
      </c>
      <c r="F2981" t="s">
        <v>22</v>
      </c>
      <c r="G2981">
        <v>46</v>
      </c>
      <c r="H2981">
        <v>5.5</v>
      </c>
      <c r="I2981">
        <v>7.2</v>
      </c>
      <c r="J2981">
        <v>0</v>
      </c>
      <c r="K2981" t="s">
        <v>23</v>
      </c>
      <c r="L2981">
        <v>7.7</v>
      </c>
      <c r="M2981">
        <v>5</v>
      </c>
      <c r="N2981">
        <v>4.7</v>
      </c>
    </row>
    <row r="2982" spans="1:14" x14ac:dyDescent="0.35">
      <c r="A2982">
        <v>2981</v>
      </c>
      <c r="B2982">
        <v>57</v>
      </c>
      <c r="C2982" t="s">
        <v>14</v>
      </c>
      <c r="D2982" t="s">
        <v>32</v>
      </c>
      <c r="E2982" t="s">
        <v>25</v>
      </c>
      <c r="F2982" t="s">
        <v>39</v>
      </c>
      <c r="G2982">
        <v>47</v>
      </c>
      <c r="H2982">
        <v>8.5</v>
      </c>
      <c r="I2982">
        <v>7.1</v>
      </c>
      <c r="J2982">
        <v>0</v>
      </c>
      <c r="K2982" t="s">
        <v>23</v>
      </c>
      <c r="L2982">
        <v>7.7</v>
      </c>
      <c r="M2982">
        <v>4</v>
      </c>
      <c r="N2982">
        <v>4.7</v>
      </c>
    </row>
    <row r="2983" spans="1:14" x14ac:dyDescent="0.35">
      <c r="A2983">
        <v>2982</v>
      </c>
      <c r="B2983">
        <v>45</v>
      </c>
      <c r="C2983" t="s">
        <v>40</v>
      </c>
      <c r="D2983" t="s">
        <v>26</v>
      </c>
      <c r="E2983" t="s">
        <v>31</v>
      </c>
      <c r="F2983" t="s">
        <v>22</v>
      </c>
      <c r="G2983">
        <v>55</v>
      </c>
      <c r="H2983">
        <v>6.8</v>
      </c>
      <c r="I2983">
        <v>8.1</v>
      </c>
      <c r="J2983">
        <v>0</v>
      </c>
      <c r="K2983" t="s">
        <v>23</v>
      </c>
      <c r="L2983">
        <v>9.4</v>
      </c>
      <c r="M2983">
        <v>3.8</v>
      </c>
      <c r="N2983">
        <v>4.4000000000000004</v>
      </c>
    </row>
    <row r="2984" spans="1:14" x14ac:dyDescent="0.35">
      <c r="A2984">
        <v>2983</v>
      </c>
      <c r="B2984">
        <v>37</v>
      </c>
      <c r="C2984" t="s">
        <v>14</v>
      </c>
      <c r="D2984" t="s">
        <v>32</v>
      </c>
      <c r="E2984" t="s">
        <v>25</v>
      </c>
      <c r="F2984" t="s">
        <v>22</v>
      </c>
      <c r="G2984">
        <v>50</v>
      </c>
      <c r="H2984">
        <v>5.5</v>
      </c>
      <c r="I2984">
        <v>6.7</v>
      </c>
      <c r="J2984">
        <v>0</v>
      </c>
      <c r="K2984" t="s">
        <v>23</v>
      </c>
      <c r="L2984">
        <v>8.9</v>
      </c>
      <c r="M2984">
        <v>5.7</v>
      </c>
      <c r="N2984">
        <v>3.9</v>
      </c>
    </row>
    <row r="2985" spans="1:14" x14ac:dyDescent="0.35">
      <c r="A2985">
        <v>2984</v>
      </c>
      <c r="B2985">
        <v>47</v>
      </c>
      <c r="C2985" t="s">
        <v>19</v>
      </c>
      <c r="D2985" t="s">
        <v>36</v>
      </c>
      <c r="E2985" t="s">
        <v>31</v>
      </c>
      <c r="F2985" t="s">
        <v>22</v>
      </c>
      <c r="G2985">
        <v>47</v>
      </c>
      <c r="H2985">
        <v>6.8</v>
      </c>
      <c r="I2985">
        <v>9</v>
      </c>
      <c r="J2985">
        <v>1</v>
      </c>
      <c r="K2985" t="s">
        <v>18</v>
      </c>
      <c r="L2985">
        <v>6.7</v>
      </c>
      <c r="M2985">
        <v>1.9</v>
      </c>
      <c r="N2985">
        <v>6.1</v>
      </c>
    </row>
    <row r="2986" spans="1:14" x14ac:dyDescent="0.35">
      <c r="A2986">
        <v>2985</v>
      </c>
      <c r="B2986">
        <v>28</v>
      </c>
      <c r="C2986" t="s">
        <v>19</v>
      </c>
      <c r="D2986" t="s">
        <v>30</v>
      </c>
      <c r="E2986" t="s">
        <v>27</v>
      </c>
      <c r="F2986" t="s">
        <v>22</v>
      </c>
      <c r="G2986">
        <v>31</v>
      </c>
      <c r="H2986">
        <v>7.9</v>
      </c>
      <c r="I2986">
        <v>9.5</v>
      </c>
      <c r="J2986">
        <v>0</v>
      </c>
      <c r="K2986" t="s">
        <v>23</v>
      </c>
      <c r="L2986">
        <v>3.9</v>
      </c>
      <c r="M2986">
        <v>3.8</v>
      </c>
      <c r="N2986">
        <v>7.8</v>
      </c>
    </row>
    <row r="2987" spans="1:14" x14ac:dyDescent="0.35">
      <c r="A2987">
        <v>2986</v>
      </c>
      <c r="B2987">
        <v>51</v>
      </c>
      <c r="C2987" t="s">
        <v>14</v>
      </c>
      <c r="D2987" t="s">
        <v>20</v>
      </c>
      <c r="E2987" t="s">
        <v>21</v>
      </c>
      <c r="F2987" t="s">
        <v>22</v>
      </c>
      <c r="G2987">
        <v>37</v>
      </c>
      <c r="H2987">
        <v>6.3</v>
      </c>
      <c r="I2987">
        <v>9.3000000000000007</v>
      </c>
      <c r="J2987">
        <v>1</v>
      </c>
      <c r="K2987" t="s">
        <v>29</v>
      </c>
      <c r="L2987">
        <v>5.0999999999999996</v>
      </c>
      <c r="M2987">
        <v>2.7</v>
      </c>
      <c r="N2987">
        <v>7.1</v>
      </c>
    </row>
    <row r="2988" spans="1:14" x14ac:dyDescent="0.35">
      <c r="A2988">
        <v>2987</v>
      </c>
      <c r="B2988">
        <v>25</v>
      </c>
      <c r="C2988" t="s">
        <v>14</v>
      </c>
      <c r="D2988" t="s">
        <v>20</v>
      </c>
      <c r="E2988" t="s">
        <v>31</v>
      </c>
      <c r="F2988" t="s">
        <v>17</v>
      </c>
      <c r="G2988">
        <v>44</v>
      </c>
      <c r="H2988">
        <v>5.0999999999999996</v>
      </c>
      <c r="I2988">
        <v>6.7</v>
      </c>
      <c r="J2988">
        <v>0</v>
      </c>
      <c r="K2988" t="s">
        <v>23</v>
      </c>
      <c r="L2988">
        <v>6.6</v>
      </c>
      <c r="M2988">
        <v>4.5</v>
      </c>
      <c r="N2988">
        <v>5.0999999999999996</v>
      </c>
    </row>
    <row r="2989" spans="1:14" x14ac:dyDescent="0.35">
      <c r="A2989">
        <v>2988</v>
      </c>
      <c r="B2989">
        <v>33</v>
      </c>
      <c r="C2989" t="s">
        <v>19</v>
      </c>
      <c r="D2989" t="s">
        <v>26</v>
      </c>
      <c r="E2989" t="s">
        <v>21</v>
      </c>
      <c r="F2989" t="s">
        <v>22</v>
      </c>
      <c r="G2989">
        <v>45</v>
      </c>
      <c r="H2989">
        <v>3.5</v>
      </c>
      <c r="I2989">
        <v>4.3</v>
      </c>
      <c r="J2989">
        <v>1</v>
      </c>
      <c r="K2989" t="s">
        <v>28</v>
      </c>
      <c r="L2989">
        <v>5.8</v>
      </c>
      <c r="M2989">
        <v>5.3</v>
      </c>
      <c r="N2989">
        <v>4.2</v>
      </c>
    </row>
    <row r="2990" spans="1:14" x14ac:dyDescent="0.35">
      <c r="A2990">
        <v>2989</v>
      </c>
      <c r="B2990">
        <v>47</v>
      </c>
      <c r="C2990" t="s">
        <v>19</v>
      </c>
      <c r="D2990" t="s">
        <v>30</v>
      </c>
      <c r="E2990" t="s">
        <v>31</v>
      </c>
      <c r="F2990" t="s">
        <v>22</v>
      </c>
      <c r="G2990">
        <v>35</v>
      </c>
      <c r="H2990">
        <v>5.6</v>
      </c>
      <c r="I2990">
        <v>8.3000000000000007</v>
      </c>
      <c r="J2990">
        <v>0</v>
      </c>
      <c r="K2990" t="s">
        <v>23</v>
      </c>
      <c r="L2990">
        <v>3.3</v>
      </c>
      <c r="M2990">
        <v>2.2999999999999998</v>
      </c>
      <c r="N2990">
        <v>7.5</v>
      </c>
    </row>
    <row r="2991" spans="1:14" x14ac:dyDescent="0.35">
      <c r="A2991">
        <v>2990</v>
      </c>
      <c r="B2991">
        <v>43</v>
      </c>
      <c r="C2991" t="s">
        <v>14</v>
      </c>
      <c r="D2991" t="s">
        <v>15</v>
      </c>
      <c r="E2991" t="s">
        <v>27</v>
      </c>
      <c r="F2991" t="s">
        <v>17</v>
      </c>
      <c r="G2991">
        <v>64</v>
      </c>
      <c r="H2991">
        <v>7.4</v>
      </c>
      <c r="I2991">
        <v>7</v>
      </c>
      <c r="J2991">
        <v>0</v>
      </c>
      <c r="K2991" t="s">
        <v>23</v>
      </c>
      <c r="L2991">
        <v>10</v>
      </c>
      <c r="M2991">
        <v>4.9000000000000004</v>
      </c>
      <c r="N2991">
        <v>3.5</v>
      </c>
    </row>
    <row r="2992" spans="1:14" x14ac:dyDescent="0.35">
      <c r="A2992">
        <v>2991</v>
      </c>
      <c r="B2992">
        <v>32</v>
      </c>
      <c r="C2992" t="s">
        <v>19</v>
      </c>
      <c r="D2992" t="s">
        <v>37</v>
      </c>
      <c r="E2992" t="s">
        <v>38</v>
      </c>
      <c r="F2992" t="s">
        <v>22</v>
      </c>
      <c r="G2992">
        <v>57</v>
      </c>
      <c r="H2992">
        <v>4.7</v>
      </c>
      <c r="I2992">
        <v>4.8</v>
      </c>
      <c r="J2992">
        <v>1</v>
      </c>
      <c r="K2992" t="s">
        <v>18</v>
      </c>
      <c r="L2992">
        <v>10</v>
      </c>
      <c r="M2992">
        <v>4.8</v>
      </c>
      <c r="N2992">
        <v>2.4</v>
      </c>
    </row>
    <row r="2993" spans="1:14" x14ac:dyDescent="0.35">
      <c r="A2993">
        <v>2992</v>
      </c>
      <c r="B2993">
        <v>62</v>
      </c>
      <c r="C2993" t="s">
        <v>14</v>
      </c>
      <c r="D2993" t="s">
        <v>36</v>
      </c>
      <c r="E2993" t="s">
        <v>21</v>
      </c>
      <c r="F2993" t="s">
        <v>17</v>
      </c>
      <c r="G2993">
        <v>49</v>
      </c>
      <c r="H2993">
        <v>7.2</v>
      </c>
      <c r="I2993">
        <v>8.8000000000000007</v>
      </c>
      <c r="J2993">
        <v>1</v>
      </c>
      <c r="K2993" t="s">
        <v>28</v>
      </c>
      <c r="L2993">
        <v>10</v>
      </c>
      <c r="M2993">
        <v>8</v>
      </c>
      <c r="N2993">
        <v>4.4000000000000004</v>
      </c>
    </row>
    <row r="2994" spans="1:14" x14ac:dyDescent="0.35">
      <c r="A2994">
        <v>2993</v>
      </c>
      <c r="B2994">
        <v>31</v>
      </c>
      <c r="C2994" t="s">
        <v>14</v>
      </c>
      <c r="D2994" t="s">
        <v>20</v>
      </c>
      <c r="E2994" t="s">
        <v>25</v>
      </c>
      <c r="F2994" t="s">
        <v>22</v>
      </c>
      <c r="G2994">
        <v>45</v>
      </c>
      <c r="H2994">
        <v>6.2</v>
      </c>
      <c r="I2994">
        <v>8.4</v>
      </c>
      <c r="J2994">
        <v>0</v>
      </c>
      <c r="K2994" t="s">
        <v>23</v>
      </c>
      <c r="L2994">
        <v>10</v>
      </c>
      <c r="M2994">
        <v>5.2</v>
      </c>
      <c r="N2994">
        <v>4.2</v>
      </c>
    </row>
    <row r="2995" spans="1:14" x14ac:dyDescent="0.35">
      <c r="A2995">
        <v>2994</v>
      </c>
      <c r="B2995">
        <v>38</v>
      </c>
      <c r="C2995" t="s">
        <v>19</v>
      </c>
      <c r="D2995" t="s">
        <v>26</v>
      </c>
      <c r="E2995" t="s">
        <v>31</v>
      </c>
      <c r="F2995" t="s">
        <v>39</v>
      </c>
      <c r="G2995">
        <v>43</v>
      </c>
      <c r="H2995">
        <v>7.3</v>
      </c>
      <c r="I2995">
        <v>9.1999999999999993</v>
      </c>
      <c r="J2995">
        <v>1</v>
      </c>
      <c r="K2995" t="s">
        <v>18</v>
      </c>
      <c r="L2995">
        <v>8.8000000000000007</v>
      </c>
      <c r="M2995">
        <v>4.7</v>
      </c>
      <c r="N2995">
        <v>5.2</v>
      </c>
    </row>
    <row r="2996" spans="1:14" x14ac:dyDescent="0.35">
      <c r="A2996">
        <v>2995</v>
      </c>
      <c r="B2996">
        <v>40</v>
      </c>
      <c r="C2996" t="s">
        <v>14</v>
      </c>
      <c r="D2996" t="s">
        <v>32</v>
      </c>
      <c r="E2996" t="s">
        <v>38</v>
      </c>
      <c r="F2996" t="s">
        <v>22</v>
      </c>
      <c r="G2996">
        <v>37</v>
      </c>
      <c r="H2996">
        <v>3</v>
      </c>
      <c r="I2996">
        <v>4.3</v>
      </c>
      <c r="J2996">
        <v>1</v>
      </c>
      <c r="K2996" t="s">
        <v>41</v>
      </c>
      <c r="L2996">
        <v>3.6</v>
      </c>
      <c r="M2996">
        <v>3.1</v>
      </c>
      <c r="N2996">
        <v>5.4</v>
      </c>
    </row>
    <row r="2997" spans="1:14" x14ac:dyDescent="0.35">
      <c r="A2997">
        <v>2996</v>
      </c>
      <c r="B2997">
        <v>46</v>
      </c>
      <c r="C2997" t="s">
        <v>19</v>
      </c>
      <c r="D2997" t="s">
        <v>37</v>
      </c>
      <c r="E2997" t="s">
        <v>31</v>
      </c>
      <c r="F2997" t="s">
        <v>22</v>
      </c>
      <c r="G2997">
        <v>45</v>
      </c>
      <c r="H2997">
        <v>4.0999999999999996</v>
      </c>
      <c r="I2997">
        <v>5.0999999999999996</v>
      </c>
      <c r="J2997">
        <v>1</v>
      </c>
      <c r="K2997" t="s">
        <v>18</v>
      </c>
      <c r="L2997">
        <v>9.6</v>
      </c>
      <c r="M2997">
        <v>6.8</v>
      </c>
      <c r="N2997">
        <v>2.7</v>
      </c>
    </row>
    <row r="2998" spans="1:14" x14ac:dyDescent="0.35">
      <c r="A2998">
        <v>2997</v>
      </c>
      <c r="B2998">
        <v>38</v>
      </c>
      <c r="C2998" t="s">
        <v>14</v>
      </c>
      <c r="D2998" t="s">
        <v>20</v>
      </c>
      <c r="E2998" t="s">
        <v>25</v>
      </c>
      <c r="F2998" t="s">
        <v>39</v>
      </c>
      <c r="G2998">
        <v>47</v>
      </c>
      <c r="H2998">
        <v>5.5</v>
      </c>
      <c r="I2998">
        <v>7.1</v>
      </c>
      <c r="J2998">
        <v>1</v>
      </c>
      <c r="K2998" t="s">
        <v>18</v>
      </c>
      <c r="L2998">
        <v>7.8</v>
      </c>
      <c r="M2998">
        <v>3.8</v>
      </c>
      <c r="N2998">
        <v>4.5999999999999996</v>
      </c>
    </row>
    <row r="2999" spans="1:14" x14ac:dyDescent="0.35">
      <c r="A2999">
        <v>2998</v>
      </c>
      <c r="B2999">
        <v>43</v>
      </c>
      <c r="C2999" t="s">
        <v>14</v>
      </c>
      <c r="D2999" t="s">
        <v>32</v>
      </c>
      <c r="E2999" t="s">
        <v>27</v>
      </c>
      <c r="F2999" t="s">
        <v>17</v>
      </c>
      <c r="G2999">
        <v>35</v>
      </c>
      <c r="H2999">
        <v>9</v>
      </c>
      <c r="I2999">
        <v>7.5</v>
      </c>
      <c r="J2999">
        <v>0</v>
      </c>
      <c r="K2999" t="s">
        <v>23</v>
      </c>
      <c r="L2999">
        <v>4.5999999999999996</v>
      </c>
      <c r="M2999">
        <v>4.5</v>
      </c>
      <c r="N2999">
        <v>6.5</v>
      </c>
    </row>
    <row r="3000" spans="1:14" x14ac:dyDescent="0.35">
      <c r="A3000">
        <v>2999</v>
      </c>
      <c r="B3000">
        <v>45</v>
      </c>
      <c r="C3000" t="s">
        <v>14</v>
      </c>
      <c r="D3000" t="s">
        <v>15</v>
      </c>
      <c r="E3000" t="s">
        <v>16</v>
      </c>
      <c r="F3000" t="s">
        <v>22</v>
      </c>
      <c r="G3000">
        <v>47</v>
      </c>
      <c r="H3000">
        <v>5.0999999999999996</v>
      </c>
      <c r="I3000">
        <v>6.4</v>
      </c>
      <c r="J3000">
        <v>1</v>
      </c>
      <c r="K3000" t="s">
        <v>18</v>
      </c>
      <c r="L3000">
        <v>7.4</v>
      </c>
      <c r="M3000">
        <v>3.5</v>
      </c>
      <c r="N3000">
        <v>4.5</v>
      </c>
    </row>
    <row r="3001" spans="1:14" x14ac:dyDescent="0.35">
      <c r="A3001">
        <v>3000</v>
      </c>
      <c r="B3001">
        <v>64</v>
      </c>
      <c r="C3001" t="s">
        <v>19</v>
      </c>
      <c r="D3001" t="s">
        <v>32</v>
      </c>
      <c r="E3001" t="s">
        <v>31</v>
      </c>
      <c r="F3001" t="s">
        <v>39</v>
      </c>
      <c r="G3001">
        <v>43</v>
      </c>
      <c r="H3001">
        <v>6</v>
      </c>
      <c r="I3001">
        <v>8.1999999999999993</v>
      </c>
      <c r="J3001">
        <v>0</v>
      </c>
      <c r="K3001" t="s">
        <v>23</v>
      </c>
      <c r="L3001">
        <v>6.5</v>
      </c>
      <c r="M3001">
        <v>3.2</v>
      </c>
      <c r="N3001">
        <v>5.9</v>
      </c>
    </row>
    <row r="3002" spans="1:14" x14ac:dyDescent="0.35">
      <c r="A3002">
        <v>3001</v>
      </c>
      <c r="B3002">
        <v>47</v>
      </c>
      <c r="C3002" t="s">
        <v>19</v>
      </c>
      <c r="D3002" t="s">
        <v>37</v>
      </c>
      <c r="E3002" t="s">
        <v>25</v>
      </c>
      <c r="F3002" t="s">
        <v>22</v>
      </c>
      <c r="G3002">
        <v>30</v>
      </c>
      <c r="H3002">
        <v>9</v>
      </c>
      <c r="I3002">
        <v>8</v>
      </c>
      <c r="J3002">
        <v>0</v>
      </c>
      <c r="K3002" t="s">
        <v>23</v>
      </c>
      <c r="L3002">
        <v>4.3</v>
      </c>
      <c r="M3002">
        <v>3.9</v>
      </c>
      <c r="N3002">
        <v>6.8</v>
      </c>
    </row>
    <row r="3003" spans="1:14" x14ac:dyDescent="0.35">
      <c r="A3003">
        <v>3002</v>
      </c>
      <c r="B3003">
        <v>37</v>
      </c>
      <c r="C3003" t="s">
        <v>19</v>
      </c>
      <c r="D3003" t="s">
        <v>32</v>
      </c>
      <c r="E3003" t="s">
        <v>16</v>
      </c>
      <c r="F3003" t="s">
        <v>39</v>
      </c>
      <c r="G3003">
        <v>38</v>
      </c>
      <c r="H3003">
        <v>6.8</v>
      </c>
      <c r="I3003">
        <v>10</v>
      </c>
      <c r="J3003">
        <v>1</v>
      </c>
      <c r="K3003" t="s">
        <v>18</v>
      </c>
      <c r="L3003">
        <v>9.1999999999999993</v>
      </c>
      <c r="M3003">
        <v>6.5</v>
      </c>
      <c r="N3003">
        <v>5.4</v>
      </c>
    </row>
    <row r="3004" spans="1:14" x14ac:dyDescent="0.35">
      <c r="A3004">
        <v>3003</v>
      </c>
      <c r="B3004">
        <v>63</v>
      </c>
      <c r="C3004" t="s">
        <v>14</v>
      </c>
      <c r="D3004" t="s">
        <v>15</v>
      </c>
      <c r="E3004" t="s">
        <v>31</v>
      </c>
      <c r="F3004" t="s">
        <v>22</v>
      </c>
      <c r="G3004">
        <v>41</v>
      </c>
      <c r="H3004">
        <v>7.5</v>
      </c>
      <c r="I3004">
        <v>9.1999999999999993</v>
      </c>
      <c r="J3004">
        <v>0</v>
      </c>
      <c r="K3004" t="s">
        <v>23</v>
      </c>
      <c r="L3004">
        <v>4</v>
      </c>
      <c r="M3004">
        <v>2.9</v>
      </c>
      <c r="N3004">
        <v>7.6</v>
      </c>
    </row>
    <row r="3005" spans="1:14" x14ac:dyDescent="0.35">
      <c r="A3005">
        <v>3004</v>
      </c>
      <c r="B3005">
        <v>55</v>
      </c>
      <c r="C3005" t="s">
        <v>14</v>
      </c>
      <c r="D3005" t="s">
        <v>36</v>
      </c>
      <c r="E3005" t="s">
        <v>21</v>
      </c>
      <c r="F3005" t="s">
        <v>22</v>
      </c>
      <c r="G3005">
        <v>60</v>
      </c>
      <c r="H3005">
        <v>5.2</v>
      </c>
      <c r="I3005">
        <v>5.4</v>
      </c>
      <c r="J3005">
        <v>1</v>
      </c>
      <c r="K3005" t="s">
        <v>18</v>
      </c>
      <c r="L3005">
        <v>10</v>
      </c>
      <c r="M3005">
        <v>4.9000000000000004</v>
      </c>
      <c r="N3005">
        <v>2.7</v>
      </c>
    </row>
    <row r="3006" spans="1:14" x14ac:dyDescent="0.35">
      <c r="A3006">
        <v>3005</v>
      </c>
      <c r="B3006">
        <v>61</v>
      </c>
      <c r="C3006" t="s">
        <v>19</v>
      </c>
      <c r="D3006" t="s">
        <v>37</v>
      </c>
      <c r="E3006" t="s">
        <v>38</v>
      </c>
      <c r="F3006" t="s">
        <v>22</v>
      </c>
      <c r="G3006">
        <v>49</v>
      </c>
      <c r="H3006">
        <v>8</v>
      </c>
      <c r="I3006">
        <v>7.6</v>
      </c>
      <c r="J3006">
        <v>0</v>
      </c>
      <c r="K3006" t="s">
        <v>23</v>
      </c>
      <c r="L3006">
        <v>10</v>
      </c>
      <c r="M3006">
        <v>6.1</v>
      </c>
      <c r="N3006">
        <v>3.8</v>
      </c>
    </row>
    <row r="3007" spans="1:14" x14ac:dyDescent="0.35">
      <c r="A3007">
        <v>3006</v>
      </c>
      <c r="B3007">
        <v>48</v>
      </c>
      <c r="C3007" t="s">
        <v>14</v>
      </c>
      <c r="D3007" t="s">
        <v>36</v>
      </c>
      <c r="E3007" t="s">
        <v>38</v>
      </c>
      <c r="F3007" t="s">
        <v>22</v>
      </c>
      <c r="G3007">
        <v>34</v>
      </c>
      <c r="H3007">
        <v>8.1999999999999993</v>
      </c>
      <c r="I3007">
        <v>8.8000000000000007</v>
      </c>
      <c r="J3007">
        <v>0</v>
      </c>
      <c r="K3007" t="s">
        <v>23</v>
      </c>
      <c r="L3007">
        <v>4.5</v>
      </c>
      <c r="M3007">
        <v>3.5</v>
      </c>
      <c r="N3007">
        <v>7.2</v>
      </c>
    </row>
    <row r="3008" spans="1:14" x14ac:dyDescent="0.35">
      <c r="A3008">
        <v>3007</v>
      </c>
      <c r="B3008">
        <v>36</v>
      </c>
      <c r="C3008" t="s">
        <v>19</v>
      </c>
      <c r="D3008" t="s">
        <v>26</v>
      </c>
      <c r="E3008" t="s">
        <v>25</v>
      </c>
      <c r="F3008" t="s">
        <v>22</v>
      </c>
      <c r="G3008">
        <v>48</v>
      </c>
      <c r="H3008">
        <v>7</v>
      </c>
      <c r="I3008">
        <v>9.1</v>
      </c>
      <c r="J3008">
        <v>1</v>
      </c>
      <c r="K3008" t="s">
        <v>18</v>
      </c>
      <c r="L3008">
        <v>7.5</v>
      </c>
      <c r="M3008">
        <v>5.3</v>
      </c>
      <c r="N3008">
        <v>5.8</v>
      </c>
    </row>
    <row r="3009" spans="1:14" x14ac:dyDescent="0.35">
      <c r="A3009">
        <v>3008</v>
      </c>
      <c r="B3009">
        <v>23</v>
      </c>
      <c r="C3009" t="s">
        <v>14</v>
      </c>
      <c r="D3009" t="s">
        <v>30</v>
      </c>
      <c r="E3009" t="s">
        <v>21</v>
      </c>
      <c r="F3009" t="s">
        <v>22</v>
      </c>
      <c r="G3009">
        <v>32</v>
      </c>
      <c r="H3009">
        <v>6.1</v>
      </c>
      <c r="I3009">
        <v>9.4</v>
      </c>
      <c r="J3009">
        <v>0</v>
      </c>
      <c r="K3009" t="s">
        <v>23</v>
      </c>
      <c r="L3009">
        <v>2.2000000000000002</v>
      </c>
      <c r="M3009">
        <v>0.8</v>
      </c>
      <c r="N3009">
        <v>8.6</v>
      </c>
    </row>
    <row r="3010" spans="1:14" x14ac:dyDescent="0.35">
      <c r="A3010">
        <v>3009</v>
      </c>
      <c r="B3010">
        <v>63</v>
      </c>
      <c r="C3010" t="s">
        <v>19</v>
      </c>
      <c r="D3010" t="s">
        <v>32</v>
      </c>
      <c r="E3010" t="s">
        <v>27</v>
      </c>
      <c r="F3010" t="s">
        <v>22</v>
      </c>
      <c r="G3010">
        <v>53</v>
      </c>
      <c r="H3010">
        <v>7</v>
      </c>
      <c r="I3010">
        <v>8.6</v>
      </c>
      <c r="J3010">
        <v>1</v>
      </c>
      <c r="K3010" t="s">
        <v>18</v>
      </c>
      <c r="L3010">
        <v>8.1</v>
      </c>
      <c r="M3010">
        <v>3.5</v>
      </c>
      <c r="N3010">
        <v>5.3</v>
      </c>
    </row>
    <row r="3011" spans="1:14" x14ac:dyDescent="0.35">
      <c r="A3011">
        <v>3010</v>
      </c>
      <c r="B3011">
        <v>64</v>
      </c>
      <c r="C3011" t="s">
        <v>14</v>
      </c>
      <c r="D3011" t="s">
        <v>33</v>
      </c>
      <c r="E3011" t="s">
        <v>16</v>
      </c>
      <c r="F3011" t="s">
        <v>22</v>
      </c>
      <c r="G3011">
        <v>41</v>
      </c>
      <c r="H3011">
        <v>3.8</v>
      </c>
      <c r="I3011">
        <v>5</v>
      </c>
      <c r="J3011">
        <v>1</v>
      </c>
      <c r="K3011" t="s">
        <v>35</v>
      </c>
      <c r="L3011">
        <v>5.6</v>
      </c>
      <c r="M3011">
        <v>3.8</v>
      </c>
      <c r="N3011">
        <v>4.7</v>
      </c>
    </row>
    <row r="3012" spans="1:14" x14ac:dyDescent="0.35">
      <c r="A3012">
        <v>3011</v>
      </c>
      <c r="B3012">
        <v>48</v>
      </c>
      <c r="C3012" t="s">
        <v>19</v>
      </c>
      <c r="D3012" t="s">
        <v>36</v>
      </c>
      <c r="E3012" t="s">
        <v>25</v>
      </c>
      <c r="F3012" t="s">
        <v>22</v>
      </c>
      <c r="G3012">
        <v>44</v>
      </c>
      <c r="H3012">
        <v>7.8</v>
      </c>
      <c r="I3012">
        <v>8.4</v>
      </c>
      <c r="J3012">
        <v>0</v>
      </c>
      <c r="K3012" t="s">
        <v>23</v>
      </c>
      <c r="L3012">
        <v>7.1</v>
      </c>
      <c r="M3012">
        <v>4.9000000000000004</v>
      </c>
      <c r="N3012">
        <v>5.6</v>
      </c>
    </row>
    <row r="3013" spans="1:14" x14ac:dyDescent="0.35">
      <c r="A3013">
        <v>3012</v>
      </c>
      <c r="B3013">
        <v>23</v>
      </c>
      <c r="C3013" t="s">
        <v>14</v>
      </c>
      <c r="D3013" t="s">
        <v>15</v>
      </c>
      <c r="E3013" t="s">
        <v>31</v>
      </c>
      <c r="F3013" t="s">
        <v>39</v>
      </c>
      <c r="G3013">
        <v>55</v>
      </c>
      <c r="H3013">
        <v>4.9000000000000004</v>
      </c>
      <c r="I3013">
        <v>5.4</v>
      </c>
      <c r="J3013">
        <v>1</v>
      </c>
      <c r="K3013" t="s">
        <v>35</v>
      </c>
      <c r="L3013">
        <v>10</v>
      </c>
      <c r="M3013">
        <v>5.2</v>
      </c>
      <c r="N3013">
        <v>2.7</v>
      </c>
    </row>
    <row r="3014" spans="1:14" x14ac:dyDescent="0.35">
      <c r="A3014">
        <v>3013</v>
      </c>
      <c r="B3014">
        <v>29</v>
      </c>
      <c r="C3014" t="s">
        <v>14</v>
      </c>
      <c r="D3014" t="s">
        <v>20</v>
      </c>
      <c r="E3014" t="s">
        <v>38</v>
      </c>
      <c r="F3014" t="s">
        <v>22</v>
      </c>
      <c r="G3014">
        <v>34</v>
      </c>
      <c r="H3014">
        <v>5.8</v>
      </c>
      <c r="I3014">
        <v>8.8000000000000007</v>
      </c>
      <c r="J3014">
        <v>0</v>
      </c>
      <c r="K3014" t="s">
        <v>23</v>
      </c>
      <c r="L3014">
        <v>5.9</v>
      </c>
      <c r="M3014">
        <v>4.0999999999999996</v>
      </c>
      <c r="N3014">
        <v>6.4</v>
      </c>
    </row>
    <row r="3015" spans="1:14" x14ac:dyDescent="0.35">
      <c r="A3015">
        <v>3014</v>
      </c>
      <c r="B3015">
        <v>44</v>
      </c>
      <c r="C3015" t="s">
        <v>14</v>
      </c>
      <c r="D3015" t="s">
        <v>36</v>
      </c>
      <c r="E3015" t="s">
        <v>31</v>
      </c>
      <c r="F3015" t="s">
        <v>17</v>
      </c>
      <c r="G3015">
        <v>33</v>
      </c>
      <c r="H3015">
        <v>8.1999999999999993</v>
      </c>
      <c r="I3015">
        <v>8.9</v>
      </c>
      <c r="J3015">
        <v>0</v>
      </c>
      <c r="K3015" t="s">
        <v>23</v>
      </c>
      <c r="L3015">
        <v>5.5</v>
      </c>
      <c r="M3015">
        <v>4.5999999999999996</v>
      </c>
      <c r="N3015">
        <v>6.7</v>
      </c>
    </row>
    <row r="3016" spans="1:14" x14ac:dyDescent="0.35">
      <c r="A3016">
        <v>3015</v>
      </c>
      <c r="B3016">
        <v>50</v>
      </c>
      <c r="C3016" t="s">
        <v>14</v>
      </c>
      <c r="D3016" t="s">
        <v>20</v>
      </c>
      <c r="E3016" t="s">
        <v>16</v>
      </c>
      <c r="F3016" t="s">
        <v>39</v>
      </c>
      <c r="G3016">
        <v>40</v>
      </c>
      <c r="H3016">
        <v>7.8</v>
      </c>
      <c r="I3016">
        <v>8.6999999999999993</v>
      </c>
      <c r="J3016">
        <v>0</v>
      </c>
      <c r="K3016" t="s">
        <v>23</v>
      </c>
      <c r="L3016">
        <v>6.6</v>
      </c>
      <c r="M3016">
        <v>2.7</v>
      </c>
      <c r="N3016">
        <v>6.1</v>
      </c>
    </row>
    <row r="3017" spans="1:14" x14ac:dyDescent="0.35">
      <c r="A3017">
        <v>3016</v>
      </c>
      <c r="B3017">
        <v>22</v>
      </c>
      <c r="C3017" t="s">
        <v>14</v>
      </c>
      <c r="D3017" t="s">
        <v>32</v>
      </c>
      <c r="E3017" t="s">
        <v>21</v>
      </c>
      <c r="F3017" t="s">
        <v>17</v>
      </c>
      <c r="G3017">
        <v>53</v>
      </c>
      <c r="H3017">
        <v>3.8</v>
      </c>
      <c r="I3017">
        <v>3.9</v>
      </c>
      <c r="J3017">
        <v>1</v>
      </c>
      <c r="K3017" t="s">
        <v>18</v>
      </c>
      <c r="L3017">
        <v>9.4</v>
      </c>
      <c r="M3017">
        <v>5.9</v>
      </c>
      <c r="N3017">
        <v>2.2000000000000002</v>
      </c>
    </row>
    <row r="3018" spans="1:14" x14ac:dyDescent="0.35">
      <c r="A3018">
        <v>3017</v>
      </c>
      <c r="B3018">
        <v>21</v>
      </c>
      <c r="C3018" t="s">
        <v>19</v>
      </c>
      <c r="D3018" t="s">
        <v>26</v>
      </c>
      <c r="E3018" t="s">
        <v>21</v>
      </c>
      <c r="F3018" t="s">
        <v>39</v>
      </c>
      <c r="G3018">
        <v>32</v>
      </c>
      <c r="H3018">
        <v>4.8</v>
      </c>
      <c r="I3018">
        <v>7.5</v>
      </c>
      <c r="J3018">
        <v>1</v>
      </c>
      <c r="K3018" t="s">
        <v>18</v>
      </c>
      <c r="L3018">
        <v>6</v>
      </c>
      <c r="M3018">
        <v>5.2</v>
      </c>
      <c r="N3018">
        <v>5.8</v>
      </c>
    </row>
    <row r="3019" spans="1:14" x14ac:dyDescent="0.35">
      <c r="A3019">
        <v>3018</v>
      </c>
      <c r="B3019">
        <v>44</v>
      </c>
      <c r="C3019" t="s">
        <v>19</v>
      </c>
      <c r="D3019" t="s">
        <v>24</v>
      </c>
      <c r="E3019" t="s">
        <v>25</v>
      </c>
      <c r="F3019" t="s">
        <v>22</v>
      </c>
      <c r="G3019">
        <v>30</v>
      </c>
      <c r="H3019">
        <v>7.2</v>
      </c>
      <c r="I3019">
        <v>10</v>
      </c>
      <c r="J3019">
        <v>0</v>
      </c>
      <c r="K3019" t="s">
        <v>23</v>
      </c>
      <c r="L3019">
        <v>5</v>
      </c>
      <c r="M3019">
        <v>3.3</v>
      </c>
      <c r="N3019">
        <v>7.5</v>
      </c>
    </row>
    <row r="3020" spans="1:14" x14ac:dyDescent="0.35">
      <c r="A3020">
        <v>3019</v>
      </c>
      <c r="B3020">
        <v>25</v>
      </c>
      <c r="C3020" t="s">
        <v>19</v>
      </c>
      <c r="D3020" t="s">
        <v>37</v>
      </c>
      <c r="E3020" t="s">
        <v>25</v>
      </c>
      <c r="F3020" t="s">
        <v>22</v>
      </c>
      <c r="G3020">
        <v>41</v>
      </c>
      <c r="H3020">
        <v>3.6</v>
      </c>
      <c r="I3020">
        <v>4.8</v>
      </c>
      <c r="J3020">
        <v>1</v>
      </c>
      <c r="K3020" t="s">
        <v>35</v>
      </c>
      <c r="L3020">
        <v>7.2</v>
      </c>
      <c r="M3020">
        <v>3.4</v>
      </c>
      <c r="N3020">
        <v>3.8</v>
      </c>
    </row>
    <row r="3021" spans="1:14" x14ac:dyDescent="0.35">
      <c r="A3021">
        <v>3020</v>
      </c>
      <c r="B3021">
        <v>45</v>
      </c>
      <c r="C3021" t="s">
        <v>19</v>
      </c>
      <c r="D3021" t="s">
        <v>20</v>
      </c>
      <c r="E3021" t="s">
        <v>21</v>
      </c>
      <c r="F3021" t="s">
        <v>22</v>
      </c>
      <c r="G3021">
        <v>49</v>
      </c>
      <c r="H3021">
        <v>8.3000000000000007</v>
      </c>
      <c r="I3021">
        <v>7.1</v>
      </c>
      <c r="J3021">
        <v>0</v>
      </c>
      <c r="K3021" t="s">
        <v>23</v>
      </c>
      <c r="L3021">
        <v>7.9</v>
      </c>
      <c r="M3021">
        <v>5.7</v>
      </c>
      <c r="N3021">
        <v>4.5999999999999996</v>
      </c>
    </row>
    <row r="3022" spans="1:14" x14ac:dyDescent="0.35">
      <c r="A3022">
        <v>3021</v>
      </c>
      <c r="B3022">
        <v>27</v>
      </c>
      <c r="C3022" t="s">
        <v>19</v>
      </c>
      <c r="D3022" t="s">
        <v>20</v>
      </c>
      <c r="E3022" t="s">
        <v>25</v>
      </c>
      <c r="F3022" t="s">
        <v>22</v>
      </c>
      <c r="G3022">
        <v>54</v>
      </c>
      <c r="H3022">
        <v>6.4</v>
      </c>
      <c r="I3022">
        <v>7.7</v>
      </c>
      <c r="J3022">
        <v>1</v>
      </c>
      <c r="K3022" t="s">
        <v>35</v>
      </c>
      <c r="L3022">
        <v>10</v>
      </c>
      <c r="M3022">
        <v>7.4</v>
      </c>
      <c r="N3022">
        <v>3.8</v>
      </c>
    </row>
    <row r="3023" spans="1:14" x14ac:dyDescent="0.35">
      <c r="A3023">
        <v>3022</v>
      </c>
      <c r="B3023">
        <v>54</v>
      </c>
      <c r="C3023" t="s">
        <v>14</v>
      </c>
      <c r="D3023" t="s">
        <v>37</v>
      </c>
      <c r="E3023" t="s">
        <v>21</v>
      </c>
      <c r="F3023" t="s">
        <v>39</v>
      </c>
      <c r="G3023">
        <v>41</v>
      </c>
      <c r="H3023">
        <v>8.3000000000000007</v>
      </c>
      <c r="I3023">
        <v>7.9</v>
      </c>
      <c r="J3023">
        <v>0</v>
      </c>
      <c r="K3023" t="s">
        <v>23</v>
      </c>
      <c r="L3023">
        <v>7.8</v>
      </c>
      <c r="M3023">
        <v>4.8</v>
      </c>
      <c r="N3023">
        <v>5.0999999999999996</v>
      </c>
    </row>
    <row r="3024" spans="1:14" x14ac:dyDescent="0.35">
      <c r="A3024">
        <v>3023</v>
      </c>
      <c r="B3024">
        <v>46</v>
      </c>
      <c r="C3024" t="s">
        <v>14</v>
      </c>
      <c r="D3024" t="s">
        <v>24</v>
      </c>
      <c r="E3024" t="s">
        <v>16</v>
      </c>
      <c r="F3024" t="s">
        <v>22</v>
      </c>
      <c r="G3024">
        <v>41</v>
      </c>
      <c r="H3024">
        <v>5.0999999999999996</v>
      </c>
      <c r="I3024">
        <v>7</v>
      </c>
      <c r="J3024">
        <v>0</v>
      </c>
      <c r="K3024" t="s">
        <v>23</v>
      </c>
      <c r="L3024">
        <v>6.1</v>
      </c>
      <c r="M3024">
        <v>3</v>
      </c>
      <c r="N3024">
        <v>5.4</v>
      </c>
    </row>
    <row r="3025" spans="1:14" x14ac:dyDescent="0.35">
      <c r="A3025">
        <v>3024</v>
      </c>
      <c r="B3025">
        <v>44</v>
      </c>
      <c r="C3025" t="s">
        <v>14</v>
      </c>
      <c r="D3025" t="s">
        <v>32</v>
      </c>
      <c r="E3025" t="s">
        <v>25</v>
      </c>
      <c r="F3025" t="s">
        <v>22</v>
      </c>
      <c r="G3025">
        <v>54</v>
      </c>
      <c r="H3025">
        <v>5.2</v>
      </c>
      <c r="I3025">
        <v>5.9</v>
      </c>
      <c r="J3025">
        <v>1</v>
      </c>
      <c r="K3025" t="s">
        <v>35</v>
      </c>
      <c r="L3025">
        <v>6.9</v>
      </c>
      <c r="M3025">
        <v>4.3</v>
      </c>
      <c r="N3025">
        <v>4.5</v>
      </c>
    </row>
    <row r="3026" spans="1:14" x14ac:dyDescent="0.35">
      <c r="A3026">
        <v>3025</v>
      </c>
      <c r="B3026">
        <v>37</v>
      </c>
      <c r="C3026" t="s">
        <v>19</v>
      </c>
      <c r="D3026" t="s">
        <v>15</v>
      </c>
      <c r="E3026" t="s">
        <v>21</v>
      </c>
      <c r="F3026" t="s">
        <v>17</v>
      </c>
      <c r="G3026">
        <v>30</v>
      </c>
      <c r="H3026">
        <v>7.8</v>
      </c>
      <c r="I3026">
        <v>9.9</v>
      </c>
      <c r="J3026">
        <v>0</v>
      </c>
      <c r="K3026" t="s">
        <v>23</v>
      </c>
      <c r="L3026">
        <v>3.9</v>
      </c>
      <c r="M3026">
        <v>2.2999999999999998</v>
      </c>
      <c r="N3026">
        <v>8</v>
      </c>
    </row>
    <row r="3027" spans="1:14" x14ac:dyDescent="0.35">
      <c r="A3027">
        <v>3026</v>
      </c>
      <c r="B3027">
        <v>20</v>
      </c>
      <c r="C3027" t="s">
        <v>14</v>
      </c>
      <c r="D3027" t="s">
        <v>30</v>
      </c>
      <c r="E3027" t="s">
        <v>25</v>
      </c>
      <c r="F3027" t="s">
        <v>22</v>
      </c>
      <c r="G3027">
        <v>41</v>
      </c>
      <c r="H3027">
        <v>5.8</v>
      </c>
      <c r="I3027">
        <v>8</v>
      </c>
      <c r="J3027">
        <v>0</v>
      </c>
      <c r="K3027" t="s">
        <v>23</v>
      </c>
      <c r="L3027">
        <v>5.5</v>
      </c>
      <c r="M3027">
        <v>4.7</v>
      </c>
      <c r="N3027">
        <v>6.3</v>
      </c>
    </row>
    <row r="3028" spans="1:14" x14ac:dyDescent="0.35">
      <c r="A3028">
        <v>3027</v>
      </c>
      <c r="B3028">
        <v>58</v>
      </c>
      <c r="C3028" t="s">
        <v>14</v>
      </c>
      <c r="D3028" t="s">
        <v>20</v>
      </c>
      <c r="E3028" t="s">
        <v>31</v>
      </c>
      <c r="F3028" t="s">
        <v>22</v>
      </c>
      <c r="G3028">
        <v>46</v>
      </c>
      <c r="H3028">
        <v>4.3</v>
      </c>
      <c r="I3028">
        <v>5.4</v>
      </c>
      <c r="J3028">
        <v>1</v>
      </c>
      <c r="K3028" t="s">
        <v>28</v>
      </c>
      <c r="L3028">
        <v>8.8000000000000007</v>
      </c>
      <c r="M3028">
        <v>4.9000000000000004</v>
      </c>
      <c r="N3028">
        <v>3.3</v>
      </c>
    </row>
    <row r="3029" spans="1:14" x14ac:dyDescent="0.35">
      <c r="A3029">
        <v>3028</v>
      </c>
      <c r="B3029">
        <v>22</v>
      </c>
      <c r="C3029" t="s">
        <v>19</v>
      </c>
      <c r="D3029" t="s">
        <v>24</v>
      </c>
      <c r="E3029" t="s">
        <v>38</v>
      </c>
      <c r="F3029" t="s">
        <v>22</v>
      </c>
      <c r="G3029">
        <v>48</v>
      </c>
      <c r="H3029">
        <v>7</v>
      </c>
      <c r="I3029">
        <v>9.1</v>
      </c>
      <c r="J3029">
        <v>0</v>
      </c>
      <c r="K3029" t="s">
        <v>23</v>
      </c>
      <c r="L3029">
        <v>8.6</v>
      </c>
      <c r="M3029">
        <v>3.7</v>
      </c>
      <c r="N3029">
        <v>5.3</v>
      </c>
    </row>
    <row r="3030" spans="1:14" x14ac:dyDescent="0.35">
      <c r="A3030">
        <v>3029</v>
      </c>
      <c r="B3030">
        <v>23</v>
      </c>
      <c r="C3030" t="s">
        <v>14</v>
      </c>
      <c r="D3030" t="s">
        <v>24</v>
      </c>
      <c r="E3030" t="s">
        <v>31</v>
      </c>
      <c r="F3030" t="s">
        <v>39</v>
      </c>
      <c r="G3030">
        <v>40</v>
      </c>
      <c r="H3030">
        <v>3.8</v>
      </c>
      <c r="I3030">
        <v>5.2</v>
      </c>
      <c r="J3030">
        <v>1</v>
      </c>
      <c r="K3030" t="s">
        <v>18</v>
      </c>
      <c r="L3030">
        <v>3.7</v>
      </c>
      <c r="M3030">
        <v>3.5</v>
      </c>
      <c r="N3030">
        <v>5.7</v>
      </c>
    </row>
    <row r="3031" spans="1:14" x14ac:dyDescent="0.35">
      <c r="A3031">
        <v>3030</v>
      </c>
      <c r="B3031">
        <v>60</v>
      </c>
      <c r="C3031" t="s">
        <v>19</v>
      </c>
      <c r="D3031" t="s">
        <v>26</v>
      </c>
      <c r="E3031" t="s">
        <v>27</v>
      </c>
      <c r="F3031" t="s">
        <v>17</v>
      </c>
      <c r="G3031">
        <v>45</v>
      </c>
      <c r="H3031">
        <v>8.4</v>
      </c>
      <c r="I3031">
        <v>7.5</v>
      </c>
      <c r="J3031">
        <v>0</v>
      </c>
      <c r="K3031" t="s">
        <v>23</v>
      </c>
      <c r="L3031">
        <v>7.9</v>
      </c>
      <c r="M3031">
        <v>3.9</v>
      </c>
      <c r="N3031">
        <v>4.8</v>
      </c>
    </row>
    <row r="3032" spans="1:14" x14ac:dyDescent="0.35">
      <c r="A3032">
        <v>3031</v>
      </c>
      <c r="B3032">
        <v>56</v>
      </c>
      <c r="C3032" t="s">
        <v>19</v>
      </c>
      <c r="D3032" t="s">
        <v>20</v>
      </c>
      <c r="E3032" t="s">
        <v>21</v>
      </c>
      <c r="F3032" t="s">
        <v>22</v>
      </c>
      <c r="G3032">
        <v>30</v>
      </c>
      <c r="H3032">
        <v>6.5</v>
      </c>
      <c r="I3032">
        <v>10</v>
      </c>
      <c r="J3032">
        <v>0</v>
      </c>
      <c r="K3032" t="s">
        <v>23</v>
      </c>
      <c r="L3032">
        <v>6.3</v>
      </c>
      <c r="M3032">
        <v>2.5</v>
      </c>
      <c r="N3032">
        <v>6.8</v>
      </c>
    </row>
    <row r="3033" spans="1:14" x14ac:dyDescent="0.35">
      <c r="A3033">
        <v>3032</v>
      </c>
      <c r="B3033">
        <v>34</v>
      </c>
      <c r="C3033" t="s">
        <v>14</v>
      </c>
      <c r="D3033" t="s">
        <v>36</v>
      </c>
      <c r="E3033" t="s">
        <v>27</v>
      </c>
      <c r="F3033" t="s">
        <v>22</v>
      </c>
      <c r="G3033">
        <v>39</v>
      </c>
      <c r="H3033">
        <v>4.9000000000000004</v>
      </c>
      <c r="I3033">
        <v>6.9</v>
      </c>
      <c r="J3033">
        <v>0</v>
      </c>
      <c r="K3033" t="s">
        <v>23</v>
      </c>
      <c r="L3033">
        <v>5.8</v>
      </c>
      <c r="M3033">
        <v>4.8</v>
      </c>
      <c r="N3033">
        <v>5.6</v>
      </c>
    </row>
    <row r="3034" spans="1:14" x14ac:dyDescent="0.35">
      <c r="A3034">
        <v>3033</v>
      </c>
      <c r="B3034">
        <v>27</v>
      </c>
      <c r="C3034" t="s">
        <v>14</v>
      </c>
      <c r="D3034" t="s">
        <v>32</v>
      </c>
      <c r="E3034" t="s">
        <v>21</v>
      </c>
      <c r="F3034" t="s">
        <v>22</v>
      </c>
      <c r="G3034">
        <v>48</v>
      </c>
      <c r="H3034">
        <v>7.9</v>
      </c>
      <c r="I3034">
        <v>7.8</v>
      </c>
      <c r="J3034">
        <v>0</v>
      </c>
      <c r="K3034" t="s">
        <v>23</v>
      </c>
      <c r="L3034">
        <v>8.1999999999999993</v>
      </c>
      <c r="M3034">
        <v>5.0999999999999996</v>
      </c>
      <c r="N3034">
        <v>4.8</v>
      </c>
    </row>
    <row r="3035" spans="1:14" x14ac:dyDescent="0.35">
      <c r="A3035">
        <v>3034</v>
      </c>
      <c r="B3035">
        <v>57</v>
      </c>
      <c r="C3035" t="s">
        <v>19</v>
      </c>
      <c r="D3035" t="s">
        <v>15</v>
      </c>
      <c r="E3035" t="s">
        <v>38</v>
      </c>
      <c r="F3035" t="s">
        <v>22</v>
      </c>
      <c r="G3035">
        <v>37</v>
      </c>
      <c r="H3035">
        <v>7.9</v>
      </c>
      <c r="I3035">
        <v>8.9</v>
      </c>
      <c r="J3035">
        <v>0</v>
      </c>
      <c r="K3035" t="s">
        <v>23</v>
      </c>
      <c r="L3035">
        <v>5</v>
      </c>
      <c r="M3035">
        <v>3.1</v>
      </c>
      <c r="N3035">
        <v>6.9</v>
      </c>
    </row>
    <row r="3036" spans="1:14" x14ac:dyDescent="0.35">
      <c r="A3036">
        <v>3035</v>
      </c>
      <c r="B3036">
        <v>38</v>
      </c>
      <c r="C3036" t="s">
        <v>19</v>
      </c>
      <c r="D3036" t="s">
        <v>24</v>
      </c>
      <c r="E3036" t="s">
        <v>25</v>
      </c>
      <c r="F3036" t="s">
        <v>17</v>
      </c>
      <c r="G3036">
        <v>45</v>
      </c>
      <c r="H3036">
        <v>6.2</v>
      </c>
      <c r="I3036">
        <v>8.3000000000000007</v>
      </c>
      <c r="J3036">
        <v>0</v>
      </c>
      <c r="K3036" t="s">
        <v>23</v>
      </c>
      <c r="L3036">
        <v>7.6</v>
      </c>
      <c r="M3036">
        <v>6.1</v>
      </c>
      <c r="N3036">
        <v>5.4</v>
      </c>
    </row>
    <row r="3037" spans="1:14" x14ac:dyDescent="0.35">
      <c r="A3037">
        <v>3036</v>
      </c>
      <c r="B3037">
        <v>45</v>
      </c>
      <c r="C3037" t="s">
        <v>14</v>
      </c>
      <c r="D3037" t="s">
        <v>26</v>
      </c>
      <c r="E3037" t="s">
        <v>21</v>
      </c>
      <c r="F3037" t="s">
        <v>22</v>
      </c>
      <c r="G3037">
        <v>48</v>
      </c>
      <c r="H3037">
        <v>9</v>
      </c>
      <c r="I3037">
        <v>6.2</v>
      </c>
      <c r="J3037">
        <v>0</v>
      </c>
      <c r="K3037" t="s">
        <v>23</v>
      </c>
      <c r="L3037">
        <v>10</v>
      </c>
      <c r="M3037">
        <v>4.4000000000000004</v>
      </c>
      <c r="N3037">
        <v>3.1</v>
      </c>
    </row>
    <row r="3038" spans="1:14" x14ac:dyDescent="0.35">
      <c r="A3038">
        <v>3037</v>
      </c>
      <c r="B3038">
        <v>58</v>
      </c>
      <c r="C3038" t="s">
        <v>19</v>
      </c>
      <c r="D3038" t="s">
        <v>26</v>
      </c>
      <c r="E3038" t="s">
        <v>31</v>
      </c>
      <c r="F3038" t="s">
        <v>22</v>
      </c>
      <c r="G3038">
        <v>42</v>
      </c>
      <c r="H3038">
        <v>9</v>
      </c>
      <c r="I3038">
        <v>6.8</v>
      </c>
      <c r="J3038">
        <v>0</v>
      </c>
      <c r="K3038" t="s">
        <v>23</v>
      </c>
      <c r="L3038">
        <v>8.3000000000000007</v>
      </c>
      <c r="M3038">
        <v>4.3</v>
      </c>
      <c r="N3038">
        <v>4.2</v>
      </c>
    </row>
    <row r="3039" spans="1:14" x14ac:dyDescent="0.35">
      <c r="A3039">
        <v>3038</v>
      </c>
      <c r="B3039">
        <v>29</v>
      </c>
      <c r="C3039" t="s">
        <v>19</v>
      </c>
      <c r="D3039" t="s">
        <v>37</v>
      </c>
      <c r="E3039" t="s">
        <v>25</v>
      </c>
      <c r="F3039" t="s">
        <v>39</v>
      </c>
      <c r="G3039">
        <v>46</v>
      </c>
      <c r="H3039">
        <v>6.7</v>
      </c>
      <c r="I3039">
        <v>8.9</v>
      </c>
      <c r="J3039">
        <v>1</v>
      </c>
      <c r="K3039" t="s">
        <v>35</v>
      </c>
      <c r="L3039">
        <v>6.9</v>
      </c>
      <c r="M3039">
        <v>4.7</v>
      </c>
      <c r="N3039">
        <v>6</v>
      </c>
    </row>
    <row r="3040" spans="1:14" x14ac:dyDescent="0.35">
      <c r="A3040">
        <v>3039</v>
      </c>
      <c r="B3040">
        <v>57</v>
      </c>
      <c r="C3040" t="s">
        <v>14</v>
      </c>
      <c r="D3040" t="s">
        <v>20</v>
      </c>
      <c r="E3040" t="s">
        <v>38</v>
      </c>
      <c r="F3040" t="s">
        <v>17</v>
      </c>
      <c r="G3040">
        <v>37</v>
      </c>
      <c r="H3040">
        <v>7.8</v>
      </c>
      <c r="I3040">
        <v>9.1</v>
      </c>
      <c r="J3040">
        <v>0</v>
      </c>
      <c r="K3040" t="s">
        <v>23</v>
      </c>
      <c r="L3040">
        <v>5.4</v>
      </c>
      <c r="M3040">
        <v>4.8</v>
      </c>
      <c r="N3040">
        <v>6.9</v>
      </c>
    </row>
    <row r="3041" spans="1:14" x14ac:dyDescent="0.35">
      <c r="A3041">
        <v>3040</v>
      </c>
      <c r="B3041">
        <v>33</v>
      </c>
      <c r="C3041" t="s">
        <v>14</v>
      </c>
      <c r="D3041" t="s">
        <v>24</v>
      </c>
      <c r="E3041" t="s">
        <v>31</v>
      </c>
      <c r="F3041" t="s">
        <v>17</v>
      </c>
      <c r="G3041">
        <v>43</v>
      </c>
      <c r="H3041">
        <v>8.1999999999999993</v>
      </c>
      <c r="I3041">
        <v>8</v>
      </c>
      <c r="J3041">
        <v>0</v>
      </c>
      <c r="K3041" t="s">
        <v>23</v>
      </c>
      <c r="L3041">
        <v>7</v>
      </c>
      <c r="M3041">
        <v>4.8</v>
      </c>
      <c r="N3041">
        <v>5.5</v>
      </c>
    </row>
    <row r="3042" spans="1:14" x14ac:dyDescent="0.35">
      <c r="A3042">
        <v>3041</v>
      </c>
      <c r="B3042">
        <v>60</v>
      </c>
      <c r="C3042" t="s">
        <v>19</v>
      </c>
      <c r="D3042" t="s">
        <v>15</v>
      </c>
      <c r="E3042" t="s">
        <v>25</v>
      </c>
      <c r="F3042" t="s">
        <v>22</v>
      </c>
      <c r="G3042">
        <v>49</v>
      </c>
      <c r="H3042">
        <v>4.5</v>
      </c>
      <c r="I3042">
        <v>5.3</v>
      </c>
      <c r="J3042">
        <v>1</v>
      </c>
      <c r="K3042" t="s">
        <v>18</v>
      </c>
      <c r="L3042">
        <v>9.1</v>
      </c>
      <c r="M3042">
        <v>4.4000000000000004</v>
      </c>
      <c r="N3042">
        <v>3.1</v>
      </c>
    </row>
    <row r="3043" spans="1:14" x14ac:dyDescent="0.35">
      <c r="A3043">
        <v>3042</v>
      </c>
      <c r="B3043">
        <v>38</v>
      </c>
      <c r="C3043" t="s">
        <v>14</v>
      </c>
      <c r="D3043" t="s">
        <v>36</v>
      </c>
      <c r="E3043" t="s">
        <v>21</v>
      </c>
      <c r="F3043" t="s">
        <v>22</v>
      </c>
      <c r="G3043">
        <v>46</v>
      </c>
      <c r="H3043">
        <v>6.6</v>
      </c>
      <c r="I3043">
        <v>8.8000000000000007</v>
      </c>
      <c r="J3043">
        <v>1</v>
      </c>
      <c r="K3043" t="s">
        <v>18</v>
      </c>
      <c r="L3043">
        <v>8.4</v>
      </c>
      <c r="M3043">
        <v>4.5</v>
      </c>
      <c r="N3043">
        <v>5.2</v>
      </c>
    </row>
    <row r="3044" spans="1:14" x14ac:dyDescent="0.35">
      <c r="A3044">
        <v>3043</v>
      </c>
      <c r="B3044">
        <v>49</v>
      </c>
      <c r="C3044" t="s">
        <v>19</v>
      </c>
      <c r="D3044" t="s">
        <v>33</v>
      </c>
      <c r="E3044" t="s">
        <v>21</v>
      </c>
      <c r="F3044" t="s">
        <v>22</v>
      </c>
      <c r="G3044">
        <v>40</v>
      </c>
      <c r="H3044">
        <v>5.2</v>
      </c>
      <c r="I3044">
        <v>7.3</v>
      </c>
      <c r="J3044">
        <v>1</v>
      </c>
      <c r="K3044" t="s">
        <v>28</v>
      </c>
      <c r="L3044">
        <v>6.1</v>
      </c>
      <c r="M3044">
        <v>3.3</v>
      </c>
      <c r="N3044">
        <v>5.6</v>
      </c>
    </row>
    <row r="3045" spans="1:14" x14ac:dyDescent="0.35">
      <c r="A3045">
        <v>3044</v>
      </c>
      <c r="B3045">
        <v>24</v>
      </c>
      <c r="C3045" t="s">
        <v>14</v>
      </c>
      <c r="D3045" t="s">
        <v>33</v>
      </c>
      <c r="E3045" t="s">
        <v>31</v>
      </c>
      <c r="F3045" t="s">
        <v>17</v>
      </c>
      <c r="G3045">
        <v>46</v>
      </c>
      <c r="H3045">
        <v>5</v>
      </c>
      <c r="I3045">
        <v>6.3</v>
      </c>
      <c r="J3045">
        <v>1</v>
      </c>
      <c r="K3045" t="s">
        <v>18</v>
      </c>
      <c r="L3045">
        <v>5.9</v>
      </c>
      <c r="M3045">
        <v>3.6</v>
      </c>
      <c r="N3045">
        <v>5.2</v>
      </c>
    </row>
    <row r="3046" spans="1:14" x14ac:dyDescent="0.35">
      <c r="A3046">
        <v>3045</v>
      </c>
      <c r="B3046">
        <v>50</v>
      </c>
      <c r="C3046" t="s">
        <v>19</v>
      </c>
      <c r="D3046" t="s">
        <v>36</v>
      </c>
      <c r="E3046" t="s">
        <v>16</v>
      </c>
      <c r="F3046" t="s">
        <v>22</v>
      </c>
      <c r="G3046">
        <v>50</v>
      </c>
      <c r="H3046">
        <v>6.4</v>
      </c>
      <c r="I3046">
        <v>8.1</v>
      </c>
      <c r="J3046">
        <v>1</v>
      </c>
      <c r="K3046" t="s">
        <v>35</v>
      </c>
      <c r="L3046">
        <v>8.6</v>
      </c>
      <c r="M3046">
        <v>4.5999999999999996</v>
      </c>
      <c r="N3046">
        <v>4.7</v>
      </c>
    </row>
    <row r="3047" spans="1:14" x14ac:dyDescent="0.35">
      <c r="A3047">
        <v>3046</v>
      </c>
      <c r="B3047">
        <v>26</v>
      </c>
      <c r="C3047" t="s">
        <v>19</v>
      </c>
      <c r="D3047" t="s">
        <v>24</v>
      </c>
      <c r="E3047" t="s">
        <v>21</v>
      </c>
      <c r="F3047" t="s">
        <v>17</v>
      </c>
      <c r="G3047">
        <v>30</v>
      </c>
      <c r="H3047">
        <v>6.5</v>
      </c>
      <c r="I3047">
        <v>10</v>
      </c>
      <c r="J3047">
        <v>0</v>
      </c>
      <c r="K3047" t="s">
        <v>23</v>
      </c>
      <c r="L3047">
        <v>3.2</v>
      </c>
      <c r="M3047">
        <v>3.6</v>
      </c>
      <c r="N3047">
        <v>8.4</v>
      </c>
    </row>
    <row r="3048" spans="1:14" x14ac:dyDescent="0.35">
      <c r="A3048">
        <v>3047</v>
      </c>
      <c r="B3048">
        <v>38</v>
      </c>
      <c r="C3048" t="s">
        <v>19</v>
      </c>
      <c r="D3048" t="s">
        <v>20</v>
      </c>
      <c r="E3048" t="s">
        <v>16</v>
      </c>
      <c r="F3048" t="s">
        <v>39</v>
      </c>
      <c r="G3048">
        <v>54</v>
      </c>
      <c r="H3048">
        <v>3.8</v>
      </c>
      <c r="I3048">
        <v>3.8</v>
      </c>
      <c r="J3048">
        <v>1</v>
      </c>
      <c r="K3048" t="s">
        <v>35</v>
      </c>
      <c r="L3048">
        <v>8.4</v>
      </c>
      <c r="M3048">
        <v>4</v>
      </c>
      <c r="N3048">
        <v>2.7</v>
      </c>
    </row>
    <row r="3049" spans="1:14" x14ac:dyDescent="0.35">
      <c r="A3049">
        <v>3048</v>
      </c>
      <c r="B3049">
        <v>50</v>
      </c>
      <c r="C3049" t="s">
        <v>14</v>
      </c>
      <c r="D3049" t="s">
        <v>15</v>
      </c>
      <c r="E3049" t="s">
        <v>25</v>
      </c>
      <c r="F3049" t="s">
        <v>22</v>
      </c>
      <c r="G3049">
        <v>42</v>
      </c>
      <c r="H3049">
        <v>6.7</v>
      </c>
      <c r="I3049">
        <v>9.4</v>
      </c>
      <c r="J3049">
        <v>1</v>
      </c>
      <c r="K3049" t="s">
        <v>35</v>
      </c>
      <c r="L3049">
        <v>7.9</v>
      </c>
      <c r="M3049">
        <v>5.8</v>
      </c>
      <c r="N3049">
        <v>5.7</v>
      </c>
    </row>
    <row r="3050" spans="1:14" x14ac:dyDescent="0.35">
      <c r="A3050">
        <v>3049</v>
      </c>
      <c r="B3050">
        <v>58</v>
      </c>
      <c r="C3050" t="s">
        <v>14</v>
      </c>
      <c r="D3050" t="s">
        <v>37</v>
      </c>
      <c r="E3050" t="s">
        <v>16</v>
      </c>
      <c r="F3050" t="s">
        <v>22</v>
      </c>
      <c r="G3050">
        <v>48</v>
      </c>
      <c r="H3050">
        <v>5.8</v>
      </c>
      <c r="I3050">
        <v>7.4</v>
      </c>
      <c r="J3050">
        <v>1</v>
      </c>
      <c r="K3050" t="s">
        <v>18</v>
      </c>
      <c r="L3050">
        <v>8.3000000000000007</v>
      </c>
      <c r="M3050">
        <v>4.7</v>
      </c>
      <c r="N3050">
        <v>4.5999999999999996</v>
      </c>
    </row>
    <row r="3051" spans="1:14" x14ac:dyDescent="0.35">
      <c r="A3051">
        <v>3050</v>
      </c>
      <c r="B3051">
        <v>43</v>
      </c>
      <c r="C3051" t="s">
        <v>19</v>
      </c>
      <c r="D3051" t="s">
        <v>20</v>
      </c>
      <c r="E3051" t="s">
        <v>31</v>
      </c>
      <c r="F3051" t="s">
        <v>17</v>
      </c>
      <c r="G3051">
        <v>54</v>
      </c>
      <c r="H3051">
        <v>8.3000000000000007</v>
      </c>
      <c r="I3051">
        <v>6.7</v>
      </c>
      <c r="J3051">
        <v>1</v>
      </c>
      <c r="K3051" t="s">
        <v>35</v>
      </c>
      <c r="L3051">
        <v>8.1999999999999993</v>
      </c>
      <c r="M3051">
        <v>3.7</v>
      </c>
      <c r="N3051">
        <v>4.2</v>
      </c>
    </row>
    <row r="3052" spans="1:14" x14ac:dyDescent="0.35">
      <c r="A3052">
        <v>3051</v>
      </c>
      <c r="B3052">
        <v>53</v>
      </c>
      <c r="C3052" t="s">
        <v>14</v>
      </c>
      <c r="D3052" t="s">
        <v>30</v>
      </c>
      <c r="E3052" t="s">
        <v>27</v>
      </c>
      <c r="F3052" t="s">
        <v>39</v>
      </c>
      <c r="G3052">
        <v>34</v>
      </c>
      <c r="H3052">
        <v>7.9</v>
      </c>
      <c r="I3052">
        <v>9.1999999999999993</v>
      </c>
      <c r="J3052">
        <v>0</v>
      </c>
      <c r="K3052" t="s">
        <v>23</v>
      </c>
      <c r="L3052">
        <v>7.7</v>
      </c>
      <c r="M3052">
        <v>5</v>
      </c>
      <c r="N3052">
        <v>5.7</v>
      </c>
    </row>
    <row r="3053" spans="1:14" x14ac:dyDescent="0.35">
      <c r="A3053">
        <v>3052</v>
      </c>
      <c r="B3053">
        <v>42</v>
      </c>
      <c r="C3053" t="s">
        <v>14</v>
      </c>
      <c r="D3053" t="s">
        <v>20</v>
      </c>
      <c r="E3053" t="s">
        <v>27</v>
      </c>
      <c r="F3053" t="s">
        <v>39</v>
      </c>
      <c r="G3053">
        <v>39</v>
      </c>
      <c r="H3053">
        <v>4.9000000000000004</v>
      </c>
      <c r="I3053">
        <v>7</v>
      </c>
      <c r="J3053">
        <v>1</v>
      </c>
      <c r="K3053" t="s">
        <v>28</v>
      </c>
      <c r="L3053">
        <v>6.6</v>
      </c>
      <c r="M3053">
        <v>4.0999999999999996</v>
      </c>
      <c r="N3053">
        <v>5.2</v>
      </c>
    </row>
    <row r="3054" spans="1:14" x14ac:dyDescent="0.35">
      <c r="A3054">
        <v>3053</v>
      </c>
      <c r="B3054">
        <v>64</v>
      </c>
      <c r="C3054" t="s">
        <v>19</v>
      </c>
      <c r="D3054" t="s">
        <v>20</v>
      </c>
      <c r="E3054" t="s">
        <v>31</v>
      </c>
      <c r="F3054" t="s">
        <v>22</v>
      </c>
      <c r="G3054">
        <v>42</v>
      </c>
      <c r="H3054">
        <v>8.1999999999999993</v>
      </c>
      <c r="I3054">
        <v>8</v>
      </c>
      <c r="J3054">
        <v>0</v>
      </c>
      <c r="K3054" t="s">
        <v>23</v>
      </c>
      <c r="L3054">
        <v>7.9</v>
      </c>
      <c r="M3054">
        <v>4.0999999999999996</v>
      </c>
      <c r="N3054">
        <v>5.0999999999999996</v>
      </c>
    </row>
    <row r="3055" spans="1:14" x14ac:dyDescent="0.35">
      <c r="A3055">
        <v>3054</v>
      </c>
      <c r="B3055">
        <v>59</v>
      </c>
      <c r="C3055" t="s">
        <v>14</v>
      </c>
      <c r="D3055" t="s">
        <v>32</v>
      </c>
      <c r="E3055" t="s">
        <v>27</v>
      </c>
      <c r="F3055" t="s">
        <v>22</v>
      </c>
      <c r="G3055">
        <v>38</v>
      </c>
      <c r="H3055">
        <v>7</v>
      </c>
      <c r="I3055">
        <v>10</v>
      </c>
      <c r="J3055">
        <v>0</v>
      </c>
      <c r="K3055" t="s">
        <v>23</v>
      </c>
      <c r="L3055">
        <v>7.3</v>
      </c>
      <c r="M3055">
        <v>6.1</v>
      </c>
      <c r="N3055">
        <v>6.3</v>
      </c>
    </row>
    <row r="3056" spans="1:14" x14ac:dyDescent="0.35">
      <c r="A3056">
        <v>3055</v>
      </c>
      <c r="B3056">
        <v>25</v>
      </c>
      <c r="C3056" t="s">
        <v>14</v>
      </c>
      <c r="D3056" t="s">
        <v>24</v>
      </c>
      <c r="E3056" t="s">
        <v>31</v>
      </c>
      <c r="F3056" t="s">
        <v>17</v>
      </c>
      <c r="G3056">
        <v>58</v>
      </c>
      <c r="H3056">
        <v>5.9</v>
      </c>
      <c r="I3056">
        <v>6.5</v>
      </c>
      <c r="J3056">
        <v>1</v>
      </c>
      <c r="K3056" t="s">
        <v>29</v>
      </c>
      <c r="L3056">
        <v>10</v>
      </c>
      <c r="M3056">
        <v>5</v>
      </c>
      <c r="N3056">
        <v>3.3</v>
      </c>
    </row>
    <row r="3057" spans="1:14" x14ac:dyDescent="0.35">
      <c r="A3057">
        <v>3056</v>
      </c>
      <c r="B3057">
        <v>57</v>
      </c>
      <c r="C3057" t="s">
        <v>14</v>
      </c>
      <c r="D3057" t="s">
        <v>37</v>
      </c>
      <c r="E3057" t="s">
        <v>21</v>
      </c>
      <c r="F3057" t="s">
        <v>17</v>
      </c>
      <c r="G3057">
        <v>38</v>
      </c>
      <c r="H3057">
        <v>5.4</v>
      </c>
      <c r="I3057">
        <v>7.8</v>
      </c>
      <c r="J3057">
        <v>0</v>
      </c>
      <c r="K3057" t="s">
        <v>23</v>
      </c>
      <c r="L3057">
        <v>6.6</v>
      </c>
      <c r="M3057">
        <v>3.6</v>
      </c>
      <c r="N3057">
        <v>5.6</v>
      </c>
    </row>
    <row r="3058" spans="1:14" x14ac:dyDescent="0.35">
      <c r="A3058">
        <v>3057</v>
      </c>
      <c r="B3058">
        <v>60</v>
      </c>
      <c r="C3058" t="s">
        <v>19</v>
      </c>
      <c r="D3058" t="s">
        <v>32</v>
      </c>
      <c r="E3058" t="s">
        <v>16</v>
      </c>
      <c r="F3058" t="s">
        <v>22</v>
      </c>
      <c r="G3058">
        <v>40</v>
      </c>
      <c r="H3058">
        <v>4.5</v>
      </c>
      <c r="I3058">
        <v>6.2</v>
      </c>
      <c r="J3058">
        <v>1</v>
      </c>
      <c r="K3058" t="s">
        <v>35</v>
      </c>
      <c r="L3058">
        <v>3.4</v>
      </c>
      <c r="M3058">
        <v>4.3</v>
      </c>
      <c r="N3058">
        <v>6.4</v>
      </c>
    </row>
    <row r="3059" spans="1:14" x14ac:dyDescent="0.35">
      <c r="A3059">
        <v>3058</v>
      </c>
      <c r="B3059">
        <v>55</v>
      </c>
      <c r="C3059" t="s">
        <v>19</v>
      </c>
      <c r="D3059" t="s">
        <v>24</v>
      </c>
      <c r="E3059" t="s">
        <v>27</v>
      </c>
      <c r="F3059" t="s">
        <v>22</v>
      </c>
      <c r="G3059">
        <v>46</v>
      </c>
      <c r="H3059">
        <v>4.4000000000000004</v>
      </c>
      <c r="I3059">
        <v>5.5</v>
      </c>
      <c r="J3059">
        <v>1</v>
      </c>
      <c r="K3059" t="s">
        <v>18</v>
      </c>
      <c r="L3059">
        <v>9.1999999999999993</v>
      </c>
      <c r="M3059">
        <v>5.7</v>
      </c>
      <c r="N3059">
        <v>3.1</v>
      </c>
    </row>
    <row r="3060" spans="1:14" x14ac:dyDescent="0.35">
      <c r="A3060">
        <v>3059</v>
      </c>
      <c r="B3060">
        <v>46</v>
      </c>
      <c r="C3060" t="s">
        <v>14</v>
      </c>
      <c r="D3060" t="s">
        <v>34</v>
      </c>
      <c r="E3060" t="s">
        <v>21</v>
      </c>
      <c r="F3060" t="s">
        <v>17</v>
      </c>
      <c r="G3060">
        <v>35</v>
      </c>
      <c r="H3060">
        <v>3.5</v>
      </c>
      <c r="I3060">
        <v>5.2</v>
      </c>
      <c r="J3060">
        <v>1</v>
      </c>
      <c r="K3060" t="s">
        <v>35</v>
      </c>
      <c r="L3060">
        <v>4.9000000000000004</v>
      </c>
      <c r="M3060">
        <v>4.5</v>
      </c>
      <c r="N3060">
        <v>5.0999999999999996</v>
      </c>
    </row>
    <row r="3061" spans="1:14" x14ac:dyDescent="0.35">
      <c r="A3061">
        <v>3060</v>
      </c>
      <c r="B3061">
        <v>30</v>
      </c>
      <c r="C3061" t="s">
        <v>14</v>
      </c>
      <c r="D3061" t="s">
        <v>37</v>
      </c>
      <c r="E3061" t="s">
        <v>27</v>
      </c>
      <c r="F3061" t="s">
        <v>22</v>
      </c>
      <c r="G3061">
        <v>41</v>
      </c>
      <c r="H3061">
        <v>6.2</v>
      </c>
      <c r="I3061">
        <v>8.6999999999999993</v>
      </c>
      <c r="J3061">
        <v>0</v>
      </c>
      <c r="K3061" t="s">
        <v>23</v>
      </c>
      <c r="L3061">
        <v>7.3</v>
      </c>
      <c r="M3061">
        <v>3.8</v>
      </c>
      <c r="N3061">
        <v>5.7</v>
      </c>
    </row>
    <row r="3062" spans="1:14" x14ac:dyDescent="0.35">
      <c r="A3062">
        <v>3061</v>
      </c>
      <c r="B3062">
        <v>24</v>
      </c>
      <c r="C3062" t="s">
        <v>14</v>
      </c>
      <c r="D3062" t="s">
        <v>24</v>
      </c>
      <c r="E3062" t="s">
        <v>25</v>
      </c>
      <c r="F3062" t="s">
        <v>39</v>
      </c>
      <c r="G3062">
        <v>47</v>
      </c>
      <c r="H3062">
        <v>3.1</v>
      </c>
      <c r="I3062">
        <v>3.5</v>
      </c>
      <c r="J3062">
        <v>1</v>
      </c>
      <c r="K3062" t="s">
        <v>35</v>
      </c>
      <c r="L3062">
        <v>7.9</v>
      </c>
      <c r="M3062">
        <v>4.9000000000000004</v>
      </c>
      <c r="N3062">
        <v>2.8</v>
      </c>
    </row>
    <row r="3063" spans="1:14" x14ac:dyDescent="0.35">
      <c r="A3063">
        <v>3062</v>
      </c>
      <c r="B3063">
        <v>36</v>
      </c>
      <c r="C3063" t="s">
        <v>19</v>
      </c>
      <c r="D3063" t="s">
        <v>33</v>
      </c>
      <c r="E3063" t="s">
        <v>31</v>
      </c>
      <c r="F3063" t="s">
        <v>22</v>
      </c>
      <c r="G3063">
        <v>42</v>
      </c>
      <c r="H3063">
        <v>4.9000000000000004</v>
      </c>
      <c r="I3063">
        <v>6.7</v>
      </c>
      <c r="J3063">
        <v>0</v>
      </c>
      <c r="K3063" t="s">
        <v>23</v>
      </c>
      <c r="L3063">
        <v>9.5</v>
      </c>
      <c r="M3063">
        <v>3.5</v>
      </c>
      <c r="N3063">
        <v>3.6</v>
      </c>
    </row>
    <row r="3064" spans="1:14" x14ac:dyDescent="0.35">
      <c r="A3064">
        <v>3063</v>
      </c>
      <c r="B3064">
        <v>26</v>
      </c>
      <c r="C3064" t="s">
        <v>14</v>
      </c>
      <c r="D3064" t="s">
        <v>32</v>
      </c>
      <c r="E3064" t="s">
        <v>31</v>
      </c>
      <c r="F3064" t="s">
        <v>17</v>
      </c>
      <c r="G3064">
        <v>44</v>
      </c>
      <c r="H3064">
        <v>7.2</v>
      </c>
      <c r="I3064">
        <v>9.3000000000000007</v>
      </c>
      <c r="J3064">
        <v>0</v>
      </c>
      <c r="K3064" t="s">
        <v>23</v>
      </c>
      <c r="L3064">
        <v>9.1</v>
      </c>
      <c r="M3064">
        <v>2.7</v>
      </c>
      <c r="N3064">
        <v>5.0999999999999996</v>
      </c>
    </row>
    <row r="3065" spans="1:14" x14ac:dyDescent="0.35">
      <c r="A3065">
        <v>3064</v>
      </c>
      <c r="B3065">
        <v>46</v>
      </c>
      <c r="C3065" t="s">
        <v>19</v>
      </c>
      <c r="D3065" t="s">
        <v>34</v>
      </c>
      <c r="E3065" t="s">
        <v>21</v>
      </c>
      <c r="F3065" t="s">
        <v>17</v>
      </c>
      <c r="G3065">
        <v>40</v>
      </c>
      <c r="H3065">
        <v>8.4</v>
      </c>
      <c r="I3065">
        <v>7.8</v>
      </c>
      <c r="J3065">
        <v>0</v>
      </c>
      <c r="K3065" t="s">
        <v>23</v>
      </c>
      <c r="L3065">
        <v>2.2999999999999998</v>
      </c>
      <c r="M3065">
        <v>2.1</v>
      </c>
      <c r="N3065">
        <v>7.8</v>
      </c>
    </row>
    <row r="3066" spans="1:14" x14ac:dyDescent="0.35">
      <c r="A3066">
        <v>3065</v>
      </c>
      <c r="B3066">
        <v>34</v>
      </c>
      <c r="C3066" t="s">
        <v>14</v>
      </c>
      <c r="D3066" t="s">
        <v>37</v>
      </c>
      <c r="E3066" t="s">
        <v>25</v>
      </c>
      <c r="F3066" t="s">
        <v>22</v>
      </c>
      <c r="G3066">
        <v>32</v>
      </c>
      <c r="H3066">
        <v>4.5</v>
      </c>
      <c r="I3066">
        <v>7</v>
      </c>
      <c r="J3066">
        <v>1</v>
      </c>
      <c r="K3066" t="s">
        <v>35</v>
      </c>
      <c r="L3066">
        <v>5.0999999999999996</v>
      </c>
      <c r="M3066">
        <v>3.7</v>
      </c>
      <c r="N3066">
        <v>6</v>
      </c>
    </row>
    <row r="3067" spans="1:14" x14ac:dyDescent="0.35">
      <c r="A3067">
        <v>3066</v>
      </c>
      <c r="B3067">
        <v>32</v>
      </c>
      <c r="C3067" t="s">
        <v>40</v>
      </c>
      <c r="D3067" t="s">
        <v>30</v>
      </c>
      <c r="E3067" t="s">
        <v>16</v>
      </c>
      <c r="F3067" t="s">
        <v>17</v>
      </c>
      <c r="G3067">
        <v>47</v>
      </c>
      <c r="H3067">
        <v>7.1</v>
      </c>
      <c r="I3067">
        <v>9.1</v>
      </c>
      <c r="J3067">
        <v>0</v>
      </c>
      <c r="K3067" t="s">
        <v>23</v>
      </c>
      <c r="L3067">
        <v>7.6</v>
      </c>
      <c r="M3067">
        <v>7.4</v>
      </c>
      <c r="N3067">
        <v>5.8</v>
      </c>
    </row>
    <row r="3068" spans="1:14" x14ac:dyDescent="0.35">
      <c r="A3068">
        <v>3067</v>
      </c>
      <c r="B3068">
        <v>30</v>
      </c>
      <c r="C3068" t="s">
        <v>14</v>
      </c>
      <c r="D3068" t="s">
        <v>15</v>
      </c>
      <c r="E3068" t="s">
        <v>25</v>
      </c>
      <c r="F3068" t="s">
        <v>17</v>
      </c>
      <c r="G3068">
        <v>59</v>
      </c>
      <c r="H3068">
        <v>5.7</v>
      </c>
      <c r="I3068">
        <v>6.2</v>
      </c>
      <c r="J3068">
        <v>1</v>
      </c>
      <c r="K3068" t="s">
        <v>18</v>
      </c>
      <c r="L3068">
        <v>10</v>
      </c>
      <c r="M3068">
        <v>6.8</v>
      </c>
      <c r="N3068">
        <v>3.1</v>
      </c>
    </row>
    <row r="3069" spans="1:14" x14ac:dyDescent="0.35">
      <c r="A3069">
        <v>3068</v>
      </c>
      <c r="B3069">
        <v>64</v>
      </c>
      <c r="C3069" t="s">
        <v>19</v>
      </c>
      <c r="D3069" t="s">
        <v>30</v>
      </c>
      <c r="E3069" t="s">
        <v>25</v>
      </c>
      <c r="F3069" t="s">
        <v>39</v>
      </c>
      <c r="G3069">
        <v>45</v>
      </c>
      <c r="H3069">
        <v>5.4</v>
      </c>
      <c r="I3069">
        <v>7.1</v>
      </c>
      <c r="J3069">
        <v>1</v>
      </c>
      <c r="K3069" t="s">
        <v>35</v>
      </c>
      <c r="L3069">
        <v>8.4</v>
      </c>
      <c r="M3069">
        <v>3.5</v>
      </c>
      <c r="N3069">
        <v>4.4000000000000004</v>
      </c>
    </row>
    <row r="3070" spans="1:14" x14ac:dyDescent="0.35">
      <c r="A3070">
        <v>3069</v>
      </c>
      <c r="B3070">
        <v>45</v>
      </c>
      <c r="C3070" t="s">
        <v>14</v>
      </c>
      <c r="D3070" t="s">
        <v>33</v>
      </c>
      <c r="E3070" t="s">
        <v>38</v>
      </c>
      <c r="F3070" t="s">
        <v>22</v>
      </c>
      <c r="G3070">
        <v>46</v>
      </c>
      <c r="H3070">
        <v>6.4</v>
      </c>
      <c r="I3070">
        <v>8.5</v>
      </c>
      <c r="J3070">
        <v>0</v>
      </c>
      <c r="K3070" t="s">
        <v>23</v>
      </c>
      <c r="L3070">
        <v>6.6</v>
      </c>
      <c r="M3070">
        <v>5.3</v>
      </c>
      <c r="N3070">
        <v>6</v>
      </c>
    </row>
    <row r="3071" spans="1:14" x14ac:dyDescent="0.35">
      <c r="A3071">
        <v>3070</v>
      </c>
      <c r="B3071">
        <v>41</v>
      </c>
      <c r="C3071" t="s">
        <v>14</v>
      </c>
      <c r="D3071" t="s">
        <v>33</v>
      </c>
      <c r="E3071" t="s">
        <v>16</v>
      </c>
      <c r="F3071" t="s">
        <v>17</v>
      </c>
      <c r="G3071">
        <v>50</v>
      </c>
      <c r="H3071">
        <v>5.2</v>
      </c>
      <c r="I3071">
        <v>6.3</v>
      </c>
      <c r="J3071">
        <v>1</v>
      </c>
      <c r="K3071" t="s">
        <v>28</v>
      </c>
      <c r="L3071">
        <v>8.6</v>
      </c>
      <c r="M3071">
        <v>3.2</v>
      </c>
      <c r="N3071">
        <v>3.9</v>
      </c>
    </row>
    <row r="3072" spans="1:14" x14ac:dyDescent="0.35">
      <c r="A3072">
        <v>3071</v>
      </c>
      <c r="B3072">
        <v>47</v>
      </c>
      <c r="C3072" t="s">
        <v>19</v>
      </c>
      <c r="D3072" t="s">
        <v>36</v>
      </c>
      <c r="E3072" t="s">
        <v>16</v>
      </c>
      <c r="F3072" t="s">
        <v>17</v>
      </c>
      <c r="G3072">
        <v>34</v>
      </c>
      <c r="H3072">
        <v>6.1</v>
      </c>
      <c r="I3072">
        <v>9.1999999999999993</v>
      </c>
      <c r="J3072">
        <v>0</v>
      </c>
      <c r="K3072" t="s">
        <v>23</v>
      </c>
      <c r="L3072">
        <v>3.2</v>
      </c>
      <c r="M3072">
        <v>4.9000000000000004</v>
      </c>
      <c r="N3072">
        <v>8</v>
      </c>
    </row>
    <row r="3073" spans="1:14" x14ac:dyDescent="0.35">
      <c r="A3073">
        <v>3072</v>
      </c>
      <c r="B3073">
        <v>43</v>
      </c>
      <c r="C3073" t="s">
        <v>19</v>
      </c>
      <c r="D3073" t="s">
        <v>36</v>
      </c>
      <c r="E3073" t="s">
        <v>25</v>
      </c>
      <c r="F3073" t="s">
        <v>22</v>
      </c>
      <c r="G3073">
        <v>58</v>
      </c>
      <c r="H3073">
        <v>6.3</v>
      </c>
      <c r="I3073">
        <v>7.2</v>
      </c>
      <c r="J3073">
        <v>1</v>
      </c>
      <c r="K3073" t="s">
        <v>18</v>
      </c>
      <c r="L3073">
        <v>10</v>
      </c>
      <c r="M3073">
        <v>4.7</v>
      </c>
      <c r="N3073">
        <v>3.6</v>
      </c>
    </row>
    <row r="3074" spans="1:14" x14ac:dyDescent="0.35">
      <c r="A3074">
        <v>3073</v>
      </c>
      <c r="B3074">
        <v>48</v>
      </c>
      <c r="C3074" t="s">
        <v>14</v>
      </c>
      <c r="D3074" t="s">
        <v>30</v>
      </c>
      <c r="E3074" t="s">
        <v>27</v>
      </c>
      <c r="F3074" t="s">
        <v>39</v>
      </c>
      <c r="G3074">
        <v>46</v>
      </c>
      <c r="H3074">
        <v>7.9</v>
      </c>
      <c r="I3074">
        <v>8</v>
      </c>
      <c r="J3074">
        <v>0</v>
      </c>
      <c r="K3074" t="s">
        <v>23</v>
      </c>
      <c r="L3074">
        <v>8.1999999999999993</v>
      </c>
      <c r="M3074">
        <v>4.0999999999999996</v>
      </c>
      <c r="N3074">
        <v>4.9000000000000004</v>
      </c>
    </row>
    <row r="3075" spans="1:14" x14ac:dyDescent="0.35">
      <c r="A3075">
        <v>3074</v>
      </c>
      <c r="B3075">
        <v>28</v>
      </c>
      <c r="C3075" t="s">
        <v>19</v>
      </c>
      <c r="D3075" t="s">
        <v>32</v>
      </c>
      <c r="E3075" t="s">
        <v>38</v>
      </c>
      <c r="F3075" t="s">
        <v>22</v>
      </c>
      <c r="G3075">
        <v>58</v>
      </c>
      <c r="H3075">
        <v>8.3000000000000007</v>
      </c>
      <c r="I3075">
        <v>6.3</v>
      </c>
      <c r="J3075">
        <v>0</v>
      </c>
      <c r="K3075" t="s">
        <v>23</v>
      </c>
      <c r="L3075">
        <v>10</v>
      </c>
      <c r="M3075">
        <v>6.6</v>
      </c>
      <c r="N3075">
        <v>3.2</v>
      </c>
    </row>
    <row r="3076" spans="1:14" x14ac:dyDescent="0.35">
      <c r="A3076">
        <v>3075</v>
      </c>
      <c r="B3076">
        <v>61</v>
      </c>
      <c r="C3076" t="s">
        <v>19</v>
      </c>
      <c r="D3076" t="s">
        <v>20</v>
      </c>
      <c r="E3076" t="s">
        <v>27</v>
      </c>
      <c r="F3076" t="s">
        <v>22</v>
      </c>
      <c r="G3076">
        <v>39</v>
      </c>
      <c r="H3076">
        <v>5.3</v>
      </c>
      <c r="I3076">
        <v>7.6</v>
      </c>
      <c r="J3076">
        <v>1</v>
      </c>
      <c r="K3076" t="s">
        <v>18</v>
      </c>
      <c r="L3076">
        <v>6.5</v>
      </c>
      <c r="M3076">
        <v>3.5</v>
      </c>
      <c r="N3076">
        <v>5.5</v>
      </c>
    </row>
    <row r="3077" spans="1:14" x14ac:dyDescent="0.35">
      <c r="A3077">
        <v>3076</v>
      </c>
      <c r="B3077">
        <v>23</v>
      </c>
      <c r="C3077" t="s">
        <v>19</v>
      </c>
      <c r="D3077" t="s">
        <v>24</v>
      </c>
      <c r="E3077" t="s">
        <v>25</v>
      </c>
      <c r="F3077" t="s">
        <v>22</v>
      </c>
      <c r="G3077">
        <v>59</v>
      </c>
      <c r="H3077">
        <v>5.8</v>
      </c>
      <c r="I3077">
        <v>6.3</v>
      </c>
      <c r="J3077">
        <v>1</v>
      </c>
      <c r="K3077" t="s">
        <v>18</v>
      </c>
      <c r="L3077">
        <v>9.4</v>
      </c>
      <c r="M3077">
        <v>7.2</v>
      </c>
      <c r="N3077">
        <v>3.4</v>
      </c>
    </row>
    <row r="3078" spans="1:14" x14ac:dyDescent="0.35">
      <c r="A3078">
        <v>3077</v>
      </c>
      <c r="B3078">
        <v>37</v>
      </c>
      <c r="C3078" t="s">
        <v>14</v>
      </c>
      <c r="D3078" t="s">
        <v>15</v>
      </c>
      <c r="E3078" t="s">
        <v>27</v>
      </c>
      <c r="F3078" t="s">
        <v>22</v>
      </c>
      <c r="G3078">
        <v>51</v>
      </c>
      <c r="H3078">
        <v>7.4</v>
      </c>
      <c r="I3078">
        <v>8.3000000000000007</v>
      </c>
      <c r="J3078">
        <v>0</v>
      </c>
      <c r="K3078" t="s">
        <v>23</v>
      </c>
      <c r="L3078">
        <v>9.9</v>
      </c>
      <c r="M3078">
        <v>4.5999999999999996</v>
      </c>
      <c r="N3078">
        <v>4.2</v>
      </c>
    </row>
    <row r="3079" spans="1:14" x14ac:dyDescent="0.35">
      <c r="A3079">
        <v>3078</v>
      </c>
      <c r="B3079">
        <v>62</v>
      </c>
      <c r="C3079" t="s">
        <v>19</v>
      </c>
      <c r="D3079" t="s">
        <v>34</v>
      </c>
      <c r="E3079" t="s">
        <v>16</v>
      </c>
      <c r="F3079" t="s">
        <v>39</v>
      </c>
      <c r="G3079">
        <v>49</v>
      </c>
      <c r="H3079">
        <v>5.9</v>
      </c>
      <c r="I3079">
        <v>7.5</v>
      </c>
      <c r="J3079">
        <v>1</v>
      </c>
      <c r="K3079" t="s">
        <v>18</v>
      </c>
      <c r="L3079">
        <v>10</v>
      </c>
      <c r="M3079">
        <v>6.4</v>
      </c>
      <c r="N3079">
        <v>3.7</v>
      </c>
    </row>
    <row r="3080" spans="1:14" x14ac:dyDescent="0.35">
      <c r="A3080">
        <v>3079</v>
      </c>
      <c r="B3080">
        <v>35</v>
      </c>
      <c r="C3080" t="s">
        <v>19</v>
      </c>
      <c r="D3080" t="s">
        <v>15</v>
      </c>
      <c r="E3080" t="s">
        <v>16</v>
      </c>
      <c r="F3080" t="s">
        <v>17</v>
      </c>
      <c r="G3080">
        <v>46</v>
      </c>
      <c r="H3080">
        <v>7.3</v>
      </c>
      <c r="I3080">
        <v>9</v>
      </c>
      <c r="J3080">
        <v>0</v>
      </c>
      <c r="K3080" t="s">
        <v>23</v>
      </c>
      <c r="L3080">
        <v>5.4</v>
      </c>
      <c r="M3080">
        <v>3.9</v>
      </c>
      <c r="N3080">
        <v>6.8</v>
      </c>
    </row>
    <row r="3081" spans="1:14" x14ac:dyDescent="0.35">
      <c r="A3081">
        <v>3080</v>
      </c>
      <c r="B3081">
        <v>52</v>
      </c>
      <c r="C3081" t="s">
        <v>14</v>
      </c>
      <c r="D3081" t="s">
        <v>33</v>
      </c>
      <c r="E3081" t="s">
        <v>27</v>
      </c>
      <c r="F3081" t="s">
        <v>22</v>
      </c>
      <c r="G3081">
        <v>43</v>
      </c>
      <c r="H3081">
        <v>7.6</v>
      </c>
      <c r="I3081">
        <v>8.9</v>
      </c>
      <c r="J3081">
        <v>0</v>
      </c>
      <c r="K3081" t="s">
        <v>23</v>
      </c>
      <c r="L3081">
        <v>7.1</v>
      </c>
      <c r="M3081">
        <v>5.2</v>
      </c>
      <c r="N3081">
        <v>5.9</v>
      </c>
    </row>
    <row r="3082" spans="1:14" x14ac:dyDescent="0.35">
      <c r="A3082">
        <v>3081</v>
      </c>
      <c r="B3082">
        <v>48</v>
      </c>
      <c r="C3082" t="s">
        <v>19</v>
      </c>
      <c r="D3082" t="s">
        <v>36</v>
      </c>
      <c r="E3082" t="s">
        <v>16</v>
      </c>
      <c r="F3082" t="s">
        <v>17</v>
      </c>
      <c r="G3082">
        <v>54</v>
      </c>
      <c r="H3082">
        <v>7.7</v>
      </c>
      <c r="I3082">
        <v>7.5</v>
      </c>
      <c r="J3082">
        <v>1</v>
      </c>
      <c r="K3082" t="s">
        <v>29</v>
      </c>
      <c r="L3082">
        <v>10</v>
      </c>
      <c r="M3082">
        <v>4.0999999999999996</v>
      </c>
      <c r="N3082">
        <v>3.8</v>
      </c>
    </row>
    <row r="3083" spans="1:14" x14ac:dyDescent="0.35">
      <c r="A3083">
        <v>3082</v>
      </c>
      <c r="B3083">
        <v>58</v>
      </c>
      <c r="C3083" t="s">
        <v>14</v>
      </c>
      <c r="D3083" t="s">
        <v>20</v>
      </c>
      <c r="E3083" t="s">
        <v>31</v>
      </c>
      <c r="F3083" t="s">
        <v>22</v>
      </c>
      <c r="G3083">
        <v>46</v>
      </c>
      <c r="H3083">
        <v>6.3</v>
      </c>
      <c r="I3083">
        <v>8.4</v>
      </c>
      <c r="J3083">
        <v>1</v>
      </c>
      <c r="K3083" t="s">
        <v>18</v>
      </c>
      <c r="L3083">
        <v>6.6</v>
      </c>
      <c r="M3083">
        <v>2</v>
      </c>
      <c r="N3083">
        <v>5.9</v>
      </c>
    </row>
    <row r="3084" spans="1:14" x14ac:dyDescent="0.35">
      <c r="A3084">
        <v>3083</v>
      </c>
      <c r="B3084">
        <v>29</v>
      </c>
      <c r="C3084" t="s">
        <v>14</v>
      </c>
      <c r="D3084" t="s">
        <v>26</v>
      </c>
      <c r="E3084" t="s">
        <v>16</v>
      </c>
      <c r="F3084" t="s">
        <v>22</v>
      </c>
      <c r="G3084">
        <v>30</v>
      </c>
      <c r="H3084">
        <v>4.5</v>
      </c>
      <c r="I3084">
        <v>7.2</v>
      </c>
      <c r="J3084">
        <v>1</v>
      </c>
      <c r="K3084" t="s">
        <v>18</v>
      </c>
      <c r="L3084">
        <v>4.8</v>
      </c>
      <c r="M3084">
        <v>2.5</v>
      </c>
      <c r="N3084">
        <v>6.2</v>
      </c>
    </row>
    <row r="3085" spans="1:14" x14ac:dyDescent="0.35">
      <c r="A3085">
        <v>3084</v>
      </c>
      <c r="B3085">
        <v>28</v>
      </c>
      <c r="C3085" t="s">
        <v>19</v>
      </c>
      <c r="D3085" t="s">
        <v>37</v>
      </c>
      <c r="E3085" t="s">
        <v>25</v>
      </c>
      <c r="F3085" t="s">
        <v>22</v>
      </c>
      <c r="G3085">
        <v>36</v>
      </c>
      <c r="H3085">
        <v>5.9</v>
      </c>
      <c r="I3085">
        <v>8.8000000000000007</v>
      </c>
      <c r="J3085">
        <v>0</v>
      </c>
      <c r="K3085" t="s">
        <v>23</v>
      </c>
      <c r="L3085">
        <v>5.3</v>
      </c>
      <c r="M3085">
        <v>3.3</v>
      </c>
      <c r="N3085">
        <v>6.8</v>
      </c>
    </row>
    <row r="3086" spans="1:14" x14ac:dyDescent="0.35">
      <c r="A3086">
        <v>3085</v>
      </c>
      <c r="B3086">
        <v>50</v>
      </c>
      <c r="C3086" t="s">
        <v>19</v>
      </c>
      <c r="D3086" t="s">
        <v>26</v>
      </c>
      <c r="E3086" t="s">
        <v>21</v>
      </c>
      <c r="F3086" t="s">
        <v>22</v>
      </c>
      <c r="G3086">
        <v>43</v>
      </c>
      <c r="H3086">
        <v>5.4</v>
      </c>
      <c r="I3086">
        <v>7.4</v>
      </c>
      <c r="J3086">
        <v>1</v>
      </c>
      <c r="K3086" t="s">
        <v>29</v>
      </c>
      <c r="L3086">
        <v>5.9</v>
      </c>
      <c r="M3086">
        <v>3.7</v>
      </c>
      <c r="N3086">
        <v>5.7</v>
      </c>
    </row>
    <row r="3087" spans="1:14" x14ac:dyDescent="0.35">
      <c r="A3087">
        <v>3086</v>
      </c>
      <c r="B3087">
        <v>47</v>
      </c>
      <c r="C3087" t="s">
        <v>14</v>
      </c>
      <c r="D3087" t="s">
        <v>26</v>
      </c>
      <c r="E3087" t="s">
        <v>27</v>
      </c>
      <c r="F3087" t="s">
        <v>22</v>
      </c>
      <c r="G3087">
        <v>47</v>
      </c>
      <c r="H3087">
        <v>7.4</v>
      </c>
      <c r="I3087">
        <v>8.8000000000000007</v>
      </c>
      <c r="J3087">
        <v>0</v>
      </c>
      <c r="K3087" t="s">
        <v>23</v>
      </c>
      <c r="L3087">
        <v>4.2</v>
      </c>
      <c r="M3087">
        <v>2.8</v>
      </c>
      <c r="N3087">
        <v>7.3</v>
      </c>
    </row>
    <row r="3088" spans="1:14" x14ac:dyDescent="0.35">
      <c r="A3088">
        <v>3087</v>
      </c>
      <c r="B3088">
        <v>22</v>
      </c>
      <c r="C3088" t="s">
        <v>14</v>
      </c>
      <c r="D3088" t="s">
        <v>32</v>
      </c>
      <c r="E3088" t="s">
        <v>38</v>
      </c>
      <c r="F3088" t="s">
        <v>17</v>
      </c>
      <c r="G3088">
        <v>44</v>
      </c>
      <c r="H3088">
        <v>8.5</v>
      </c>
      <c r="I3088">
        <v>7.4</v>
      </c>
      <c r="J3088">
        <v>0</v>
      </c>
      <c r="K3088" t="s">
        <v>23</v>
      </c>
      <c r="L3088">
        <v>7.1</v>
      </c>
      <c r="M3088">
        <v>1.8</v>
      </c>
      <c r="N3088">
        <v>5.0999999999999996</v>
      </c>
    </row>
    <row r="3089" spans="1:14" x14ac:dyDescent="0.35">
      <c r="A3089">
        <v>3088</v>
      </c>
      <c r="B3089">
        <v>33</v>
      </c>
      <c r="C3089" t="s">
        <v>19</v>
      </c>
      <c r="D3089" t="s">
        <v>32</v>
      </c>
      <c r="E3089" t="s">
        <v>27</v>
      </c>
      <c r="F3089" t="s">
        <v>22</v>
      </c>
      <c r="G3089">
        <v>54</v>
      </c>
      <c r="H3089">
        <v>8.5</v>
      </c>
      <c r="I3089">
        <v>6.3</v>
      </c>
      <c r="J3089">
        <v>0</v>
      </c>
      <c r="K3089" t="s">
        <v>23</v>
      </c>
      <c r="L3089">
        <v>9.6</v>
      </c>
      <c r="M3089">
        <v>4.4000000000000004</v>
      </c>
      <c r="N3089">
        <v>3.3</v>
      </c>
    </row>
    <row r="3090" spans="1:14" x14ac:dyDescent="0.35">
      <c r="A3090">
        <v>3089</v>
      </c>
      <c r="B3090">
        <v>44</v>
      </c>
      <c r="C3090" t="s">
        <v>14</v>
      </c>
      <c r="D3090" t="s">
        <v>36</v>
      </c>
      <c r="E3090" t="s">
        <v>16</v>
      </c>
      <c r="F3090" t="s">
        <v>22</v>
      </c>
      <c r="G3090">
        <v>30</v>
      </c>
      <c r="H3090">
        <v>7.5</v>
      </c>
      <c r="I3090">
        <v>10</v>
      </c>
      <c r="J3090">
        <v>0</v>
      </c>
      <c r="K3090" t="s">
        <v>23</v>
      </c>
      <c r="L3090">
        <v>5.7</v>
      </c>
      <c r="M3090">
        <v>4</v>
      </c>
      <c r="N3090">
        <v>7.1</v>
      </c>
    </row>
    <row r="3091" spans="1:14" x14ac:dyDescent="0.35">
      <c r="A3091">
        <v>3090</v>
      </c>
      <c r="B3091">
        <v>34</v>
      </c>
      <c r="C3091" t="s">
        <v>19</v>
      </c>
      <c r="D3091" t="s">
        <v>26</v>
      </c>
      <c r="E3091" t="s">
        <v>16</v>
      </c>
      <c r="F3091" t="s">
        <v>22</v>
      </c>
      <c r="G3091">
        <v>46</v>
      </c>
      <c r="H3091">
        <v>4.8</v>
      </c>
      <c r="I3091">
        <v>6.1</v>
      </c>
      <c r="J3091">
        <v>1</v>
      </c>
      <c r="K3091" t="s">
        <v>35</v>
      </c>
      <c r="L3091">
        <v>8.3000000000000007</v>
      </c>
      <c r="M3091">
        <v>4.5</v>
      </c>
      <c r="N3091">
        <v>3.9</v>
      </c>
    </row>
    <row r="3092" spans="1:14" x14ac:dyDescent="0.35">
      <c r="A3092">
        <v>3091</v>
      </c>
      <c r="B3092">
        <v>21</v>
      </c>
      <c r="C3092" t="s">
        <v>19</v>
      </c>
      <c r="D3092" t="s">
        <v>34</v>
      </c>
      <c r="E3092" t="s">
        <v>21</v>
      </c>
      <c r="F3092" t="s">
        <v>22</v>
      </c>
      <c r="G3092">
        <v>30</v>
      </c>
      <c r="H3092">
        <v>8.3000000000000007</v>
      </c>
      <c r="I3092">
        <v>9</v>
      </c>
      <c r="J3092">
        <v>0</v>
      </c>
      <c r="K3092" t="s">
        <v>23</v>
      </c>
      <c r="L3092">
        <v>3</v>
      </c>
      <c r="M3092">
        <v>2.5</v>
      </c>
      <c r="N3092">
        <v>8</v>
      </c>
    </row>
    <row r="3093" spans="1:14" x14ac:dyDescent="0.35">
      <c r="A3093">
        <v>3092</v>
      </c>
      <c r="B3093">
        <v>43</v>
      </c>
      <c r="C3093" t="s">
        <v>14</v>
      </c>
      <c r="D3093" t="s">
        <v>33</v>
      </c>
      <c r="E3093" t="s">
        <v>21</v>
      </c>
      <c r="F3093" t="s">
        <v>39</v>
      </c>
      <c r="G3093">
        <v>51</v>
      </c>
      <c r="H3093">
        <v>6.8</v>
      </c>
      <c r="I3093">
        <v>8.6999999999999993</v>
      </c>
      <c r="J3093">
        <v>0</v>
      </c>
      <c r="K3093" t="s">
        <v>23</v>
      </c>
      <c r="L3093">
        <v>6.6</v>
      </c>
      <c r="M3093">
        <v>3.7</v>
      </c>
      <c r="N3093">
        <v>6</v>
      </c>
    </row>
    <row r="3094" spans="1:14" x14ac:dyDescent="0.35">
      <c r="A3094">
        <v>3093</v>
      </c>
      <c r="B3094">
        <v>33</v>
      </c>
      <c r="C3094" t="s">
        <v>19</v>
      </c>
      <c r="D3094" t="s">
        <v>26</v>
      </c>
      <c r="E3094" t="s">
        <v>38</v>
      </c>
      <c r="F3094" t="s">
        <v>22</v>
      </c>
      <c r="G3094">
        <v>44</v>
      </c>
      <c r="H3094">
        <v>5</v>
      </c>
      <c r="I3094">
        <v>6.5</v>
      </c>
      <c r="J3094">
        <v>1</v>
      </c>
      <c r="K3094" t="s">
        <v>41</v>
      </c>
      <c r="L3094">
        <v>8.6</v>
      </c>
      <c r="M3094">
        <v>4.9000000000000004</v>
      </c>
      <c r="N3094">
        <v>4</v>
      </c>
    </row>
    <row r="3095" spans="1:14" x14ac:dyDescent="0.35">
      <c r="A3095">
        <v>3094</v>
      </c>
      <c r="B3095">
        <v>26</v>
      </c>
      <c r="C3095" t="s">
        <v>19</v>
      </c>
      <c r="D3095" t="s">
        <v>20</v>
      </c>
      <c r="E3095" t="s">
        <v>25</v>
      </c>
      <c r="F3095" t="s">
        <v>39</v>
      </c>
      <c r="G3095">
        <v>48</v>
      </c>
      <c r="H3095">
        <v>7.5</v>
      </c>
      <c r="I3095">
        <v>8.5</v>
      </c>
      <c r="J3095">
        <v>0</v>
      </c>
      <c r="K3095" t="s">
        <v>23</v>
      </c>
      <c r="L3095">
        <v>8.4</v>
      </c>
      <c r="M3095">
        <v>3.6</v>
      </c>
      <c r="N3095">
        <v>5</v>
      </c>
    </row>
    <row r="3096" spans="1:14" x14ac:dyDescent="0.35">
      <c r="A3096">
        <v>3095</v>
      </c>
      <c r="B3096">
        <v>55</v>
      </c>
      <c r="C3096" t="s">
        <v>14</v>
      </c>
      <c r="D3096" t="s">
        <v>37</v>
      </c>
      <c r="E3096" t="s">
        <v>31</v>
      </c>
      <c r="F3096" t="s">
        <v>22</v>
      </c>
      <c r="G3096">
        <v>38</v>
      </c>
      <c r="H3096">
        <v>5.9</v>
      </c>
      <c r="I3096">
        <v>8.5</v>
      </c>
      <c r="J3096">
        <v>0</v>
      </c>
      <c r="K3096" t="s">
        <v>23</v>
      </c>
      <c r="L3096">
        <v>5.2</v>
      </c>
      <c r="M3096">
        <v>3.4</v>
      </c>
      <c r="N3096">
        <v>6.7</v>
      </c>
    </row>
    <row r="3097" spans="1:14" x14ac:dyDescent="0.35">
      <c r="A3097">
        <v>3096</v>
      </c>
      <c r="B3097">
        <v>43</v>
      </c>
      <c r="C3097" t="s">
        <v>19</v>
      </c>
      <c r="D3097" t="s">
        <v>24</v>
      </c>
      <c r="E3097" t="s">
        <v>25</v>
      </c>
      <c r="F3097" t="s">
        <v>17</v>
      </c>
      <c r="G3097">
        <v>55</v>
      </c>
      <c r="H3097">
        <v>3.3</v>
      </c>
      <c r="I3097">
        <v>2.9</v>
      </c>
      <c r="J3097">
        <v>1</v>
      </c>
      <c r="K3097" t="s">
        <v>18</v>
      </c>
      <c r="L3097">
        <v>9.1999999999999993</v>
      </c>
      <c r="M3097">
        <v>4.5999999999999996</v>
      </c>
      <c r="N3097">
        <v>1.9</v>
      </c>
    </row>
    <row r="3098" spans="1:14" x14ac:dyDescent="0.35">
      <c r="A3098">
        <v>3097</v>
      </c>
      <c r="B3098">
        <v>46</v>
      </c>
      <c r="C3098" t="s">
        <v>19</v>
      </c>
      <c r="D3098" t="s">
        <v>36</v>
      </c>
      <c r="E3098" t="s">
        <v>38</v>
      </c>
      <c r="F3098" t="s">
        <v>22</v>
      </c>
      <c r="G3098">
        <v>53</v>
      </c>
      <c r="H3098">
        <v>4.7</v>
      </c>
      <c r="I3098">
        <v>5.3</v>
      </c>
      <c r="J3098">
        <v>1</v>
      </c>
      <c r="K3098" t="s">
        <v>18</v>
      </c>
      <c r="L3098">
        <v>10</v>
      </c>
      <c r="M3098">
        <v>3.8</v>
      </c>
      <c r="N3098">
        <v>2.6</v>
      </c>
    </row>
    <row r="3099" spans="1:14" x14ac:dyDescent="0.35">
      <c r="A3099">
        <v>3098</v>
      </c>
      <c r="B3099">
        <v>56</v>
      </c>
      <c r="C3099" t="s">
        <v>19</v>
      </c>
      <c r="D3099" t="s">
        <v>36</v>
      </c>
      <c r="E3099" t="s">
        <v>27</v>
      </c>
      <c r="F3099" t="s">
        <v>39</v>
      </c>
      <c r="G3099">
        <v>49</v>
      </c>
      <c r="H3099">
        <v>6.1</v>
      </c>
      <c r="I3099">
        <v>7.8</v>
      </c>
      <c r="J3099">
        <v>1</v>
      </c>
      <c r="K3099" t="s">
        <v>28</v>
      </c>
      <c r="L3099">
        <v>10</v>
      </c>
      <c r="M3099">
        <v>5.0999999999999996</v>
      </c>
      <c r="N3099">
        <v>3.9</v>
      </c>
    </row>
    <row r="3100" spans="1:14" x14ac:dyDescent="0.35">
      <c r="A3100">
        <v>3099</v>
      </c>
      <c r="B3100">
        <v>57</v>
      </c>
      <c r="C3100" t="s">
        <v>19</v>
      </c>
      <c r="D3100" t="s">
        <v>30</v>
      </c>
      <c r="E3100" t="s">
        <v>16</v>
      </c>
      <c r="F3100" t="s">
        <v>22</v>
      </c>
      <c r="G3100">
        <v>43</v>
      </c>
      <c r="H3100">
        <v>6</v>
      </c>
      <c r="I3100">
        <v>8.3000000000000007</v>
      </c>
      <c r="J3100">
        <v>0</v>
      </c>
      <c r="K3100" t="s">
        <v>23</v>
      </c>
      <c r="L3100">
        <v>6.1</v>
      </c>
      <c r="M3100">
        <v>1.6</v>
      </c>
      <c r="N3100">
        <v>6.1</v>
      </c>
    </row>
    <row r="3101" spans="1:14" x14ac:dyDescent="0.35">
      <c r="A3101">
        <v>3100</v>
      </c>
      <c r="B3101">
        <v>49</v>
      </c>
      <c r="C3101" t="s">
        <v>14</v>
      </c>
      <c r="D3101" t="s">
        <v>20</v>
      </c>
      <c r="E3101" t="s">
        <v>25</v>
      </c>
      <c r="F3101" t="s">
        <v>22</v>
      </c>
      <c r="G3101">
        <v>49</v>
      </c>
      <c r="H3101">
        <v>4.5999999999999996</v>
      </c>
      <c r="I3101">
        <v>5.5</v>
      </c>
      <c r="J3101">
        <v>1</v>
      </c>
      <c r="K3101" t="s">
        <v>18</v>
      </c>
      <c r="L3101">
        <v>5.0999999999999996</v>
      </c>
      <c r="M3101">
        <v>2.9</v>
      </c>
      <c r="N3101">
        <v>5.2</v>
      </c>
    </row>
    <row r="3102" spans="1:14" x14ac:dyDescent="0.35">
      <c r="A3102">
        <v>3101</v>
      </c>
      <c r="B3102">
        <v>46</v>
      </c>
      <c r="C3102" t="s">
        <v>14</v>
      </c>
      <c r="D3102" t="s">
        <v>32</v>
      </c>
      <c r="E3102" t="s">
        <v>16</v>
      </c>
      <c r="F3102" t="s">
        <v>39</v>
      </c>
      <c r="G3102">
        <v>39</v>
      </c>
      <c r="H3102">
        <v>7.3</v>
      </c>
      <c r="I3102">
        <v>9.6</v>
      </c>
      <c r="J3102">
        <v>0</v>
      </c>
      <c r="K3102" t="s">
        <v>23</v>
      </c>
      <c r="L3102">
        <v>5.7</v>
      </c>
      <c r="M3102">
        <v>4.3</v>
      </c>
      <c r="N3102">
        <v>7</v>
      </c>
    </row>
    <row r="3103" spans="1:14" x14ac:dyDescent="0.35">
      <c r="A3103">
        <v>3102</v>
      </c>
      <c r="B3103">
        <v>58</v>
      </c>
      <c r="C3103" t="s">
        <v>14</v>
      </c>
      <c r="D3103" t="s">
        <v>33</v>
      </c>
      <c r="E3103" t="s">
        <v>16</v>
      </c>
      <c r="F3103" t="s">
        <v>39</v>
      </c>
      <c r="G3103">
        <v>51</v>
      </c>
      <c r="H3103">
        <v>7</v>
      </c>
      <c r="I3103">
        <v>8.9</v>
      </c>
      <c r="J3103">
        <v>0</v>
      </c>
      <c r="K3103" t="s">
        <v>23</v>
      </c>
      <c r="L3103">
        <v>9.3000000000000007</v>
      </c>
      <c r="M3103">
        <v>5.6</v>
      </c>
      <c r="N3103">
        <v>4.8</v>
      </c>
    </row>
    <row r="3104" spans="1:14" x14ac:dyDescent="0.35">
      <c r="A3104">
        <v>3103</v>
      </c>
      <c r="B3104">
        <v>34</v>
      </c>
      <c r="C3104" t="s">
        <v>14</v>
      </c>
      <c r="D3104" t="s">
        <v>34</v>
      </c>
      <c r="E3104" t="s">
        <v>25</v>
      </c>
      <c r="F3104" t="s">
        <v>22</v>
      </c>
      <c r="G3104">
        <v>58</v>
      </c>
      <c r="H3104">
        <v>4</v>
      </c>
      <c r="I3104">
        <v>3.8</v>
      </c>
      <c r="J3104">
        <v>1</v>
      </c>
      <c r="K3104" t="s">
        <v>35</v>
      </c>
      <c r="L3104">
        <v>10</v>
      </c>
      <c r="M3104">
        <v>5.3</v>
      </c>
      <c r="N3104">
        <v>1.9</v>
      </c>
    </row>
    <row r="3105" spans="1:14" x14ac:dyDescent="0.35">
      <c r="A3105">
        <v>3104</v>
      </c>
      <c r="B3105">
        <v>45</v>
      </c>
      <c r="C3105" t="s">
        <v>14</v>
      </c>
      <c r="D3105" t="s">
        <v>20</v>
      </c>
      <c r="E3105" t="s">
        <v>25</v>
      </c>
      <c r="F3105" t="s">
        <v>39</v>
      </c>
      <c r="G3105">
        <v>53</v>
      </c>
      <c r="H3105">
        <v>9</v>
      </c>
      <c r="I3105">
        <v>5.7</v>
      </c>
      <c r="J3105">
        <v>0</v>
      </c>
      <c r="K3105" t="s">
        <v>23</v>
      </c>
      <c r="L3105">
        <v>7.1</v>
      </c>
      <c r="M3105">
        <v>4.5999999999999996</v>
      </c>
      <c r="N3105">
        <v>4.3</v>
      </c>
    </row>
    <row r="3106" spans="1:14" x14ac:dyDescent="0.35">
      <c r="A3106">
        <v>3105</v>
      </c>
      <c r="B3106">
        <v>20</v>
      </c>
      <c r="C3106" t="s">
        <v>19</v>
      </c>
      <c r="D3106" t="s">
        <v>15</v>
      </c>
      <c r="E3106" t="s">
        <v>21</v>
      </c>
      <c r="F3106" t="s">
        <v>17</v>
      </c>
      <c r="G3106">
        <v>39</v>
      </c>
      <c r="H3106">
        <v>4.4000000000000004</v>
      </c>
      <c r="I3106">
        <v>6.2</v>
      </c>
      <c r="J3106">
        <v>1</v>
      </c>
      <c r="K3106" t="s">
        <v>28</v>
      </c>
      <c r="L3106">
        <v>8.3000000000000007</v>
      </c>
      <c r="M3106">
        <v>5.5</v>
      </c>
      <c r="N3106">
        <v>3.9</v>
      </c>
    </row>
    <row r="3107" spans="1:14" x14ac:dyDescent="0.35">
      <c r="A3107">
        <v>3106</v>
      </c>
      <c r="B3107">
        <v>23</v>
      </c>
      <c r="C3107" t="s">
        <v>19</v>
      </c>
      <c r="D3107" t="s">
        <v>24</v>
      </c>
      <c r="E3107" t="s">
        <v>38</v>
      </c>
      <c r="F3107" t="s">
        <v>22</v>
      </c>
      <c r="G3107">
        <v>47</v>
      </c>
      <c r="H3107">
        <v>5.5</v>
      </c>
      <c r="I3107">
        <v>7.1</v>
      </c>
      <c r="J3107">
        <v>0</v>
      </c>
      <c r="K3107" t="s">
        <v>23</v>
      </c>
      <c r="L3107">
        <v>5.2</v>
      </c>
      <c r="M3107">
        <v>3.9</v>
      </c>
      <c r="N3107">
        <v>5.9</v>
      </c>
    </row>
    <row r="3108" spans="1:14" x14ac:dyDescent="0.35">
      <c r="A3108">
        <v>3107</v>
      </c>
      <c r="B3108">
        <v>48</v>
      </c>
      <c r="C3108" t="s">
        <v>19</v>
      </c>
      <c r="D3108" t="s">
        <v>37</v>
      </c>
      <c r="E3108" t="s">
        <v>38</v>
      </c>
      <c r="F3108" t="s">
        <v>22</v>
      </c>
      <c r="G3108">
        <v>34</v>
      </c>
      <c r="H3108">
        <v>6.8</v>
      </c>
      <c r="I3108">
        <v>10</v>
      </c>
      <c r="J3108">
        <v>0</v>
      </c>
      <c r="K3108" t="s">
        <v>23</v>
      </c>
      <c r="L3108">
        <v>3.6</v>
      </c>
      <c r="M3108">
        <v>4.5999999999999996</v>
      </c>
      <c r="N3108">
        <v>8.1999999999999993</v>
      </c>
    </row>
    <row r="3109" spans="1:14" x14ac:dyDescent="0.35">
      <c r="A3109">
        <v>3108</v>
      </c>
      <c r="B3109">
        <v>20</v>
      </c>
      <c r="C3109" t="s">
        <v>19</v>
      </c>
      <c r="D3109" t="s">
        <v>30</v>
      </c>
      <c r="E3109" t="s">
        <v>31</v>
      </c>
      <c r="F3109" t="s">
        <v>22</v>
      </c>
      <c r="G3109">
        <v>49</v>
      </c>
      <c r="H3109">
        <v>5.5</v>
      </c>
      <c r="I3109">
        <v>6.9</v>
      </c>
      <c r="J3109">
        <v>1</v>
      </c>
      <c r="K3109" t="s">
        <v>18</v>
      </c>
      <c r="L3109">
        <v>7</v>
      </c>
      <c r="M3109">
        <v>1.8</v>
      </c>
      <c r="N3109">
        <v>5</v>
      </c>
    </row>
    <row r="3110" spans="1:14" x14ac:dyDescent="0.35">
      <c r="A3110">
        <v>3109</v>
      </c>
      <c r="B3110">
        <v>62</v>
      </c>
      <c r="C3110" t="s">
        <v>19</v>
      </c>
      <c r="D3110" t="s">
        <v>20</v>
      </c>
      <c r="E3110" t="s">
        <v>21</v>
      </c>
      <c r="F3110" t="s">
        <v>22</v>
      </c>
      <c r="G3110">
        <v>48</v>
      </c>
      <c r="H3110">
        <v>8.4</v>
      </c>
      <c r="I3110">
        <v>7.1</v>
      </c>
      <c r="J3110">
        <v>0</v>
      </c>
      <c r="K3110" t="s">
        <v>23</v>
      </c>
      <c r="L3110">
        <v>6.6</v>
      </c>
      <c r="M3110">
        <v>5.2</v>
      </c>
      <c r="N3110">
        <v>5.2</v>
      </c>
    </row>
    <row r="3111" spans="1:14" x14ac:dyDescent="0.35">
      <c r="A3111">
        <v>3110</v>
      </c>
      <c r="B3111">
        <v>41</v>
      </c>
      <c r="C3111" t="s">
        <v>19</v>
      </c>
      <c r="D3111" t="s">
        <v>30</v>
      </c>
      <c r="E3111" t="s">
        <v>31</v>
      </c>
      <c r="F3111" t="s">
        <v>17</v>
      </c>
      <c r="G3111">
        <v>30</v>
      </c>
      <c r="H3111">
        <v>5.9</v>
      </c>
      <c r="I3111">
        <v>9.4</v>
      </c>
      <c r="J3111">
        <v>0</v>
      </c>
      <c r="K3111" t="s">
        <v>23</v>
      </c>
      <c r="L3111">
        <v>1</v>
      </c>
      <c r="M3111">
        <v>0</v>
      </c>
      <c r="N3111">
        <v>9.1999999999999993</v>
      </c>
    </row>
    <row r="3112" spans="1:14" x14ac:dyDescent="0.35">
      <c r="A3112">
        <v>3111</v>
      </c>
      <c r="B3112">
        <v>30</v>
      </c>
      <c r="C3112" t="s">
        <v>19</v>
      </c>
      <c r="D3112" t="s">
        <v>24</v>
      </c>
      <c r="E3112" t="s">
        <v>25</v>
      </c>
      <c r="F3112" t="s">
        <v>22</v>
      </c>
      <c r="G3112">
        <v>35</v>
      </c>
      <c r="H3112">
        <v>4.8</v>
      </c>
      <c r="I3112">
        <v>7.2</v>
      </c>
      <c r="J3112">
        <v>1</v>
      </c>
      <c r="K3112" t="s">
        <v>18</v>
      </c>
      <c r="L3112">
        <v>5.0999999999999996</v>
      </c>
      <c r="M3112">
        <v>2.9</v>
      </c>
      <c r="N3112">
        <v>6.1</v>
      </c>
    </row>
    <row r="3113" spans="1:14" x14ac:dyDescent="0.35">
      <c r="A3113">
        <v>3112</v>
      </c>
      <c r="B3113">
        <v>29</v>
      </c>
      <c r="C3113" t="s">
        <v>14</v>
      </c>
      <c r="D3113" t="s">
        <v>26</v>
      </c>
      <c r="E3113" t="s">
        <v>38</v>
      </c>
      <c r="F3113" t="s">
        <v>22</v>
      </c>
      <c r="G3113">
        <v>42</v>
      </c>
      <c r="H3113">
        <v>7.1</v>
      </c>
      <c r="I3113">
        <v>9.6</v>
      </c>
      <c r="J3113">
        <v>0</v>
      </c>
      <c r="K3113" t="s">
        <v>23</v>
      </c>
      <c r="L3113">
        <v>8.9</v>
      </c>
      <c r="M3113">
        <v>5.8</v>
      </c>
      <c r="N3113">
        <v>5.4</v>
      </c>
    </row>
    <row r="3114" spans="1:14" x14ac:dyDescent="0.35">
      <c r="A3114">
        <v>3113</v>
      </c>
      <c r="B3114">
        <v>36</v>
      </c>
      <c r="C3114" t="s">
        <v>19</v>
      </c>
      <c r="D3114" t="s">
        <v>30</v>
      </c>
      <c r="E3114" t="s">
        <v>38</v>
      </c>
      <c r="F3114" t="s">
        <v>39</v>
      </c>
      <c r="G3114">
        <v>42</v>
      </c>
      <c r="H3114">
        <v>3</v>
      </c>
      <c r="I3114">
        <v>3.8</v>
      </c>
      <c r="J3114">
        <v>1</v>
      </c>
      <c r="K3114" t="s">
        <v>18</v>
      </c>
      <c r="L3114">
        <v>6.5</v>
      </c>
      <c r="M3114">
        <v>4.9000000000000004</v>
      </c>
      <c r="N3114">
        <v>3.6</v>
      </c>
    </row>
    <row r="3115" spans="1:14" x14ac:dyDescent="0.35">
      <c r="A3115">
        <v>3114</v>
      </c>
      <c r="B3115">
        <v>55</v>
      </c>
      <c r="C3115" t="s">
        <v>19</v>
      </c>
      <c r="D3115" t="s">
        <v>36</v>
      </c>
      <c r="E3115" t="s">
        <v>31</v>
      </c>
      <c r="F3115" t="s">
        <v>22</v>
      </c>
      <c r="G3115">
        <v>35</v>
      </c>
      <c r="H3115">
        <v>7</v>
      </c>
      <c r="I3115">
        <v>10</v>
      </c>
      <c r="J3115">
        <v>0</v>
      </c>
      <c r="K3115" t="s">
        <v>23</v>
      </c>
      <c r="L3115">
        <v>3.5</v>
      </c>
      <c r="M3115">
        <v>2</v>
      </c>
      <c r="N3115">
        <v>8.3000000000000007</v>
      </c>
    </row>
    <row r="3116" spans="1:14" x14ac:dyDescent="0.35">
      <c r="A3116">
        <v>3115</v>
      </c>
      <c r="B3116">
        <v>45</v>
      </c>
      <c r="C3116" t="s">
        <v>14</v>
      </c>
      <c r="D3116" t="s">
        <v>32</v>
      </c>
      <c r="E3116" t="s">
        <v>27</v>
      </c>
      <c r="F3116" t="s">
        <v>39</v>
      </c>
      <c r="G3116">
        <v>48</v>
      </c>
      <c r="H3116">
        <v>8.1</v>
      </c>
      <c r="I3116">
        <v>7.5</v>
      </c>
      <c r="J3116">
        <v>0</v>
      </c>
      <c r="K3116" t="s">
        <v>23</v>
      </c>
      <c r="L3116">
        <v>10</v>
      </c>
      <c r="M3116">
        <v>5.3</v>
      </c>
      <c r="N3116">
        <v>3.7</v>
      </c>
    </row>
    <row r="3117" spans="1:14" x14ac:dyDescent="0.35">
      <c r="A3117">
        <v>3116</v>
      </c>
      <c r="B3117">
        <v>40</v>
      </c>
      <c r="C3117" t="s">
        <v>19</v>
      </c>
      <c r="D3117" t="s">
        <v>26</v>
      </c>
      <c r="E3117" t="s">
        <v>21</v>
      </c>
      <c r="F3117" t="s">
        <v>39</v>
      </c>
      <c r="G3117">
        <v>47</v>
      </c>
      <c r="H3117">
        <v>3</v>
      </c>
      <c r="I3117">
        <v>3.3</v>
      </c>
      <c r="J3117">
        <v>1</v>
      </c>
      <c r="K3117" t="s">
        <v>18</v>
      </c>
      <c r="L3117">
        <v>9.3000000000000007</v>
      </c>
      <c r="M3117">
        <v>4.4000000000000004</v>
      </c>
      <c r="N3117">
        <v>2</v>
      </c>
    </row>
    <row r="3118" spans="1:14" x14ac:dyDescent="0.35">
      <c r="A3118">
        <v>3117</v>
      </c>
      <c r="B3118">
        <v>32</v>
      </c>
      <c r="C3118" t="s">
        <v>19</v>
      </c>
      <c r="D3118" t="s">
        <v>20</v>
      </c>
      <c r="E3118" t="s">
        <v>21</v>
      </c>
      <c r="F3118" t="s">
        <v>39</v>
      </c>
      <c r="G3118">
        <v>43</v>
      </c>
      <c r="H3118">
        <v>5.6</v>
      </c>
      <c r="I3118">
        <v>7.6</v>
      </c>
      <c r="J3118">
        <v>0</v>
      </c>
      <c r="K3118" t="s">
        <v>23</v>
      </c>
      <c r="L3118">
        <v>5.7</v>
      </c>
      <c r="M3118">
        <v>4.9000000000000004</v>
      </c>
      <c r="N3118">
        <v>5.9</v>
      </c>
    </row>
    <row r="3119" spans="1:14" x14ac:dyDescent="0.35">
      <c r="A3119">
        <v>3118</v>
      </c>
      <c r="B3119">
        <v>28</v>
      </c>
      <c r="C3119" t="s">
        <v>14</v>
      </c>
      <c r="D3119" t="s">
        <v>37</v>
      </c>
      <c r="E3119" t="s">
        <v>21</v>
      </c>
      <c r="F3119" t="s">
        <v>17</v>
      </c>
      <c r="G3119">
        <v>38</v>
      </c>
      <c r="H3119">
        <v>3.7</v>
      </c>
      <c r="I3119">
        <v>5.3</v>
      </c>
      <c r="J3119">
        <v>1</v>
      </c>
      <c r="K3119" t="s">
        <v>29</v>
      </c>
      <c r="L3119">
        <v>6.2</v>
      </c>
      <c r="M3119">
        <v>4</v>
      </c>
      <c r="N3119">
        <v>4.5</v>
      </c>
    </row>
    <row r="3120" spans="1:14" x14ac:dyDescent="0.35">
      <c r="A3120">
        <v>3119</v>
      </c>
      <c r="B3120">
        <v>30</v>
      </c>
      <c r="C3120" t="s">
        <v>19</v>
      </c>
      <c r="D3120" t="s">
        <v>36</v>
      </c>
      <c r="E3120" t="s">
        <v>38</v>
      </c>
      <c r="F3120" t="s">
        <v>22</v>
      </c>
      <c r="G3120">
        <v>53</v>
      </c>
      <c r="H3120">
        <v>6.2</v>
      </c>
      <c r="I3120">
        <v>7.5</v>
      </c>
      <c r="J3120">
        <v>0</v>
      </c>
      <c r="K3120" t="s">
        <v>23</v>
      </c>
      <c r="L3120">
        <v>10</v>
      </c>
      <c r="M3120">
        <v>4.5999999999999996</v>
      </c>
      <c r="N3120">
        <v>3.8</v>
      </c>
    </row>
    <row r="3121" spans="1:14" x14ac:dyDescent="0.35">
      <c r="A3121">
        <v>3120</v>
      </c>
      <c r="B3121">
        <v>30</v>
      </c>
      <c r="C3121" t="s">
        <v>14</v>
      </c>
      <c r="D3121" t="s">
        <v>24</v>
      </c>
      <c r="E3121" t="s">
        <v>16</v>
      </c>
      <c r="F3121" t="s">
        <v>22</v>
      </c>
      <c r="G3121">
        <v>58</v>
      </c>
      <c r="H3121">
        <v>9</v>
      </c>
      <c r="I3121">
        <v>5.2</v>
      </c>
      <c r="J3121">
        <v>0</v>
      </c>
      <c r="K3121" t="s">
        <v>23</v>
      </c>
      <c r="L3121">
        <v>9.4</v>
      </c>
      <c r="M3121">
        <v>5.6</v>
      </c>
      <c r="N3121">
        <v>2.9</v>
      </c>
    </row>
    <row r="3122" spans="1:14" x14ac:dyDescent="0.35">
      <c r="A3122">
        <v>3121</v>
      </c>
      <c r="B3122">
        <v>25</v>
      </c>
      <c r="C3122" t="s">
        <v>14</v>
      </c>
      <c r="D3122" t="s">
        <v>26</v>
      </c>
      <c r="E3122" t="s">
        <v>38</v>
      </c>
      <c r="F3122" t="s">
        <v>22</v>
      </c>
      <c r="G3122">
        <v>41</v>
      </c>
      <c r="H3122">
        <v>6.5</v>
      </c>
      <c r="I3122">
        <v>9.1999999999999993</v>
      </c>
      <c r="J3122">
        <v>0</v>
      </c>
      <c r="K3122" t="s">
        <v>23</v>
      </c>
      <c r="L3122">
        <v>6.7</v>
      </c>
      <c r="M3122">
        <v>4.9000000000000004</v>
      </c>
      <c r="N3122">
        <v>6.3</v>
      </c>
    </row>
    <row r="3123" spans="1:14" x14ac:dyDescent="0.35">
      <c r="A3123">
        <v>3122</v>
      </c>
      <c r="B3123">
        <v>20</v>
      </c>
      <c r="C3123" t="s">
        <v>19</v>
      </c>
      <c r="D3123" t="s">
        <v>36</v>
      </c>
      <c r="E3123" t="s">
        <v>16</v>
      </c>
      <c r="F3123" t="s">
        <v>22</v>
      </c>
      <c r="G3123">
        <v>40</v>
      </c>
      <c r="H3123">
        <v>5.9</v>
      </c>
      <c r="I3123">
        <v>8.3000000000000007</v>
      </c>
      <c r="J3123">
        <v>1</v>
      </c>
      <c r="K3123" t="s">
        <v>35</v>
      </c>
      <c r="L3123">
        <v>5.7</v>
      </c>
      <c r="M3123">
        <v>3.7</v>
      </c>
      <c r="N3123">
        <v>6.3</v>
      </c>
    </row>
    <row r="3124" spans="1:14" x14ac:dyDescent="0.35">
      <c r="A3124">
        <v>3123</v>
      </c>
      <c r="B3124">
        <v>25</v>
      </c>
      <c r="C3124" t="s">
        <v>19</v>
      </c>
      <c r="D3124" t="s">
        <v>32</v>
      </c>
      <c r="E3124" t="s">
        <v>38</v>
      </c>
      <c r="F3124" t="s">
        <v>17</v>
      </c>
      <c r="G3124">
        <v>48</v>
      </c>
      <c r="H3124">
        <v>3</v>
      </c>
      <c r="I3124">
        <v>3.2</v>
      </c>
      <c r="J3124">
        <v>1</v>
      </c>
      <c r="K3124" t="s">
        <v>18</v>
      </c>
      <c r="L3124">
        <v>6.5</v>
      </c>
      <c r="M3124">
        <v>4.9000000000000004</v>
      </c>
      <c r="N3124">
        <v>3.4</v>
      </c>
    </row>
    <row r="3125" spans="1:14" x14ac:dyDescent="0.35">
      <c r="A3125">
        <v>3124</v>
      </c>
      <c r="B3125">
        <v>32</v>
      </c>
      <c r="C3125" t="s">
        <v>19</v>
      </c>
      <c r="D3125" t="s">
        <v>26</v>
      </c>
      <c r="E3125" t="s">
        <v>25</v>
      </c>
      <c r="F3125" t="s">
        <v>22</v>
      </c>
      <c r="G3125">
        <v>42</v>
      </c>
      <c r="H3125">
        <v>4.5</v>
      </c>
      <c r="I3125">
        <v>6.1</v>
      </c>
      <c r="J3125">
        <v>1</v>
      </c>
      <c r="K3125" t="s">
        <v>18</v>
      </c>
      <c r="L3125">
        <v>7</v>
      </c>
      <c r="M3125">
        <v>6.2</v>
      </c>
      <c r="N3125">
        <v>4.5999999999999996</v>
      </c>
    </row>
    <row r="3126" spans="1:14" x14ac:dyDescent="0.35">
      <c r="A3126">
        <v>3125</v>
      </c>
      <c r="B3126">
        <v>41</v>
      </c>
      <c r="C3126" t="s">
        <v>19</v>
      </c>
      <c r="D3126" t="s">
        <v>33</v>
      </c>
      <c r="E3126" t="s">
        <v>38</v>
      </c>
      <c r="F3126" t="s">
        <v>39</v>
      </c>
      <c r="G3126">
        <v>43</v>
      </c>
      <c r="H3126">
        <v>6</v>
      </c>
      <c r="I3126">
        <v>8.1999999999999993</v>
      </c>
      <c r="J3126">
        <v>1</v>
      </c>
      <c r="K3126" t="s">
        <v>18</v>
      </c>
      <c r="L3126">
        <v>7.6</v>
      </c>
      <c r="M3126">
        <v>2.1</v>
      </c>
      <c r="N3126">
        <v>5.3</v>
      </c>
    </row>
    <row r="3127" spans="1:14" x14ac:dyDescent="0.35">
      <c r="A3127">
        <v>3126</v>
      </c>
      <c r="B3127">
        <v>50</v>
      </c>
      <c r="C3127" t="s">
        <v>14</v>
      </c>
      <c r="D3127" t="s">
        <v>33</v>
      </c>
      <c r="E3127" t="s">
        <v>25</v>
      </c>
      <c r="F3127" t="s">
        <v>39</v>
      </c>
      <c r="G3127">
        <v>50</v>
      </c>
      <c r="H3127">
        <v>6.3</v>
      </c>
      <c r="I3127">
        <v>8</v>
      </c>
      <c r="J3127">
        <v>1</v>
      </c>
      <c r="K3127" t="s">
        <v>35</v>
      </c>
      <c r="L3127">
        <v>8.8000000000000007</v>
      </c>
      <c r="M3127">
        <v>6.4</v>
      </c>
      <c r="N3127">
        <v>4.5999999999999996</v>
      </c>
    </row>
    <row r="3128" spans="1:14" x14ac:dyDescent="0.35">
      <c r="A3128">
        <v>3127</v>
      </c>
      <c r="B3128">
        <v>41</v>
      </c>
      <c r="C3128" t="s">
        <v>19</v>
      </c>
      <c r="D3128" t="s">
        <v>26</v>
      </c>
      <c r="E3128" t="s">
        <v>16</v>
      </c>
      <c r="F3128" t="s">
        <v>22</v>
      </c>
      <c r="G3128">
        <v>30</v>
      </c>
      <c r="H3128">
        <v>6.7</v>
      </c>
      <c r="I3128">
        <v>10</v>
      </c>
      <c r="J3128">
        <v>0</v>
      </c>
      <c r="K3128" t="s">
        <v>23</v>
      </c>
      <c r="L3128">
        <v>2.5</v>
      </c>
      <c r="M3128">
        <v>4.5999999999999996</v>
      </c>
      <c r="N3128">
        <v>8.6999999999999993</v>
      </c>
    </row>
    <row r="3129" spans="1:14" x14ac:dyDescent="0.35">
      <c r="A3129">
        <v>3128</v>
      </c>
      <c r="B3129">
        <v>56</v>
      </c>
      <c r="C3129" t="s">
        <v>19</v>
      </c>
      <c r="D3129" t="s">
        <v>26</v>
      </c>
      <c r="E3129" t="s">
        <v>21</v>
      </c>
      <c r="F3129" t="s">
        <v>22</v>
      </c>
      <c r="G3129">
        <v>55</v>
      </c>
      <c r="H3129">
        <v>7.4</v>
      </c>
      <c r="I3129">
        <v>8</v>
      </c>
      <c r="J3129">
        <v>0</v>
      </c>
      <c r="K3129" t="s">
        <v>23</v>
      </c>
      <c r="L3129">
        <v>10</v>
      </c>
      <c r="M3129">
        <v>5.9</v>
      </c>
      <c r="N3129">
        <v>4</v>
      </c>
    </row>
    <row r="3130" spans="1:14" x14ac:dyDescent="0.35">
      <c r="A3130">
        <v>3129</v>
      </c>
      <c r="B3130">
        <v>46</v>
      </c>
      <c r="C3130" t="s">
        <v>40</v>
      </c>
      <c r="D3130" t="s">
        <v>33</v>
      </c>
      <c r="E3130" t="s">
        <v>16</v>
      </c>
      <c r="F3130" t="s">
        <v>22</v>
      </c>
      <c r="G3130">
        <v>45</v>
      </c>
      <c r="H3130">
        <v>4.8</v>
      </c>
      <c r="I3130">
        <v>6.3</v>
      </c>
      <c r="J3130">
        <v>1</v>
      </c>
      <c r="K3130" t="s">
        <v>18</v>
      </c>
      <c r="L3130">
        <v>6.8</v>
      </c>
      <c r="M3130">
        <v>3.9</v>
      </c>
      <c r="N3130">
        <v>4.7</v>
      </c>
    </row>
    <row r="3131" spans="1:14" x14ac:dyDescent="0.35">
      <c r="A3131">
        <v>3130</v>
      </c>
      <c r="B3131">
        <v>33</v>
      </c>
      <c r="C3131" t="s">
        <v>14</v>
      </c>
      <c r="D3131" t="s">
        <v>20</v>
      </c>
      <c r="E3131" t="s">
        <v>31</v>
      </c>
      <c r="F3131" t="s">
        <v>39</v>
      </c>
      <c r="G3131">
        <v>41</v>
      </c>
      <c r="H3131">
        <v>6.3</v>
      </c>
      <c r="I3131">
        <v>8.8000000000000007</v>
      </c>
      <c r="J3131">
        <v>1</v>
      </c>
      <c r="K3131" t="s">
        <v>18</v>
      </c>
      <c r="L3131">
        <v>7.3</v>
      </c>
      <c r="M3131">
        <v>2.6</v>
      </c>
      <c r="N3131">
        <v>5.7</v>
      </c>
    </row>
    <row r="3132" spans="1:14" x14ac:dyDescent="0.35">
      <c r="A3132">
        <v>3131</v>
      </c>
      <c r="B3132">
        <v>24</v>
      </c>
      <c r="C3132" t="s">
        <v>19</v>
      </c>
      <c r="D3132" t="s">
        <v>30</v>
      </c>
      <c r="E3132" t="s">
        <v>21</v>
      </c>
      <c r="F3132" t="s">
        <v>17</v>
      </c>
      <c r="G3132">
        <v>44</v>
      </c>
      <c r="H3132">
        <v>5.5</v>
      </c>
      <c r="I3132">
        <v>7.3</v>
      </c>
      <c r="J3132">
        <v>1</v>
      </c>
      <c r="K3132" t="s">
        <v>28</v>
      </c>
      <c r="L3132">
        <v>8.5</v>
      </c>
      <c r="M3132">
        <v>4.9000000000000004</v>
      </c>
      <c r="N3132">
        <v>4.4000000000000004</v>
      </c>
    </row>
    <row r="3133" spans="1:14" x14ac:dyDescent="0.35">
      <c r="A3133">
        <v>3132</v>
      </c>
      <c r="B3133">
        <v>55</v>
      </c>
      <c r="C3133" t="s">
        <v>19</v>
      </c>
      <c r="D3133" t="s">
        <v>37</v>
      </c>
      <c r="E3133" t="s">
        <v>38</v>
      </c>
      <c r="F3133" t="s">
        <v>22</v>
      </c>
      <c r="G3133">
        <v>44</v>
      </c>
      <c r="H3133">
        <v>4.8</v>
      </c>
      <c r="I3133">
        <v>6.3</v>
      </c>
      <c r="J3133">
        <v>0</v>
      </c>
      <c r="K3133" t="s">
        <v>23</v>
      </c>
      <c r="L3133">
        <v>3.5</v>
      </c>
      <c r="M3133">
        <v>2.7</v>
      </c>
      <c r="N3133">
        <v>6.4</v>
      </c>
    </row>
    <row r="3134" spans="1:14" x14ac:dyDescent="0.35">
      <c r="A3134">
        <v>3133</v>
      </c>
      <c r="B3134">
        <v>51</v>
      </c>
      <c r="C3134" t="s">
        <v>19</v>
      </c>
      <c r="D3134" t="s">
        <v>36</v>
      </c>
      <c r="E3134" t="s">
        <v>38</v>
      </c>
      <c r="F3134" t="s">
        <v>22</v>
      </c>
      <c r="G3134">
        <v>31</v>
      </c>
      <c r="H3134">
        <v>4.9000000000000004</v>
      </c>
      <c r="I3134">
        <v>7.7</v>
      </c>
      <c r="J3134">
        <v>0</v>
      </c>
      <c r="K3134" t="s">
        <v>23</v>
      </c>
      <c r="L3134">
        <v>5.2</v>
      </c>
      <c r="M3134">
        <v>2.1</v>
      </c>
      <c r="N3134">
        <v>6.2</v>
      </c>
    </row>
    <row r="3135" spans="1:14" x14ac:dyDescent="0.35">
      <c r="A3135">
        <v>3134</v>
      </c>
      <c r="B3135">
        <v>53</v>
      </c>
      <c r="C3135" t="s">
        <v>19</v>
      </c>
      <c r="D3135" t="s">
        <v>36</v>
      </c>
      <c r="E3135" t="s">
        <v>38</v>
      </c>
      <c r="F3135" t="s">
        <v>22</v>
      </c>
      <c r="G3135">
        <v>56</v>
      </c>
      <c r="H3135">
        <v>7</v>
      </c>
      <c r="I3135">
        <v>8.4</v>
      </c>
      <c r="J3135">
        <v>1</v>
      </c>
      <c r="K3135" t="s">
        <v>28</v>
      </c>
      <c r="L3135">
        <v>10</v>
      </c>
      <c r="M3135">
        <v>4.5</v>
      </c>
      <c r="N3135">
        <v>4.2</v>
      </c>
    </row>
    <row r="3136" spans="1:14" x14ac:dyDescent="0.35">
      <c r="A3136">
        <v>3135</v>
      </c>
      <c r="B3136">
        <v>26</v>
      </c>
      <c r="C3136" t="s">
        <v>14</v>
      </c>
      <c r="D3136" t="s">
        <v>24</v>
      </c>
      <c r="E3136" t="s">
        <v>38</v>
      </c>
      <c r="F3136" t="s">
        <v>39</v>
      </c>
      <c r="G3136">
        <v>45</v>
      </c>
      <c r="H3136">
        <v>3</v>
      </c>
      <c r="I3136">
        <v>3.5</v>
      </c>
      <c r="J3136">
        <v>1</v>
      </c>
      <c r="K3136" t="s">
        <v>28</v>
      </c>
      <c r="L3136">
        <v>7.1</v>
      </c>
      <c r="M3136">
        <v>4.3</v>
      </c>
      <c r="N3136">
        <v>3.2</v>
      </c>
    </row>
    <row r="3137" spans="1:14" x14ac:dyDescent="0.35">
      <c r="A3137">
        <v>3136</v>
      </c>
      <c r="B3137">
        <v>61</v>
      </c>
      <c r="C3137" t="s">
        <v>19</v>
      </c>
      <c r="D3137" t="s">
        <v>37</v>
      </c>
      <c r="E3137" t="s">
        <v>38</v>
      </c>
      <c r="F3137" t="s">
        <v>22</v>
      </c>
      <c r="G3137">
        <v>48</v>
      </c>
      <c r="H3137">
        <v>3.4</v>
      </c>
      <c r="I3137">
        <v>3.8</v>
      </c>
      <c r="J3137">
        <v>1</v>
      </c>
      <c r="K3137" t="s">
        <v>35</v>
      </c>
      <c r="L3137">
        <v>8.1</v>
      </c>
      <c r="M3137">
        <v>5</v>
      </c>
      <c r="N3137">
        <v>2.9</v>
      </c>
    </row>
    <row r="3138" spans="1:14" x14ac:dyDescent="0.35">
      <c r="A3138">
        <v>3137</v>
      </c>
      <c r="B3138">
        <v>29</v>
      </c>
      <c r="C3138" t="s">
        <v>19</v>
      </c>
      <c r="D3138" t="s">
        <v>34</v>
      </c>
      <c r="E3138" t="s">
        <v>16</v>
      </c>
      <c r="F3138" t="s">
        <v>22</v>
      </c>
      <c r="G3138">
        <v>52</v>
      </c>
      <c r="H3138">
        <v>9</v>
      </c>
      <c r="I3138">
        <v>5.8</v>
      </c>
      <c r="J3138">
        <v>0</v>
      </c>
      <c r="K3138" t="s">
        <v>23</v>
      </c>
      <c r="L3138">
        <v>10</v>
      </c>
      <c r="M3138">
        <v>4.0999999999999996</v>
      </c>
      <c r="N3138">
        <v>2.9</v>
      </c>
    </row>
    <row r="3139" spans="1:14" x14ac:dyDescent="0.35">
      <c r="A3139">
        <v>3138</v>
      </c>
      <c r="B3139">
        <v>36</v>
      </c>
      <c r="C3139" t="s">
        <v>14</v>
      </c>
      <c r="D3139" t="s">
        <v>33</v>
      </c>
      <c r="E3139" t="s">
        <v>25</v>
      </c>
      <c r="F3139" t="s">
        <v>39</v>
      </c>
      <c r="G3139">
        <v>36</v>
      </c>
      <c r="H3139">
        <v>5.2</v>
      </c>
      <c r="I3139">
        <v>7.7</v>
      </c>
      <c r="J3139">
        <v>0</v>
      </c>
      <c r="K3139" t="s">
        <v>23</v>
      </c>
      <c r="L3139">
        <v>1.8</v>
      </c>
      <c r="M3139">
        <v>0</v>
      </c>
      <c r="N3139">
        <v>7.9</v>
      </c>
    </row>
    <row r="3140" spans="1:14" x14ac:dyDescent="0.35">
      <c r="A3140">
        <v>3139</v>
      </c>
      <c r="B3140">
        <v>49</v>
      </c>
      <c r="C3140" t="s">
        <v>19</v>
      </c>
      <c r="D3140" t="s">
        <v>34</v>
      </c>
      <c r="E3140" t="s">
        <v>16</v>
      </c>
      <c r="F3140" t="s">
        <v>39</v>
      </c>
      <c r="G3140">
        <v>48</v>
      </c>
      <c r="H3140">
        <v>8.4</v>
      </c>
      <c r="I3140">
        <v>7.1</v>
      </c>
      <c r="J3140">
        <v>0</v>
      </c>
      <c r="K3140" t="s">
        <v>23</v>
      </c>
      <c r="L3140">
        <v>8.3000000000000007</v>
      </c>
      <c r="M3140">
        <v>4.5</v>
      </c>
      <c r="N3140">
        <v>4.4000000000000004</v>
      </c>
    </row>
    <row r="3141" spans="1:14" x14ac:dyDescent="0.35">
      <c r="A3141">
        <v>3140</v>
      </c>
      <c r="B3141">
        <v>40</v>
      </c>
      <c r="C3141" t="s">
        <v>19</v>
      </c>
      <c r="D3141" t="s">
        <v>32</v>
      </c>
      <c r="E3141" t="s">
        <v>27</v>
      </c>
      <c r="F3141" t="s">
        <v>39</v>
      </c>
      <c r="G3141">
        <v>42</v>
      </c>
      <c r="H3141">
        <v>6.1</v>
      </c>
      <c r="I3141">
        <v>8.5</v>
      </c>
      <c r="J3141">
        <v>0</v>
      </c>
      <c r="K3141" t="s">
        <v>23</v>
      </c>
      <c r="L3141">
        <v>7.4</v>
      </c>
      <c r="M3141">
        <v>3.4</v>
      </c>
      <c r="N3141">
        <v>5.5</v>
      </c>
    </row>
    <row r="3142" spans="1:14" x14ac:dyDescent="0.35">
      <c r="A3142">
        <v>3141</v>
      </c>
      <c r="B3142">
        <v>32</v>
      </c>
      <c r="C3142" t="s">
        <v>14</v>
      </c>
      <c r="D3142" t="s">
        <v>37</v>
      </c>
      <c r="E3142" t="s">
        <v>16</v>
      </c>
      <c r="F3142" t="s">
        <v>22</v>
      </c>
      <c r="G3142">
        <v>51</v>
      </c>
      <c r="H3142">
        <v>5.4</v>
      </c>
      <c r="I3142">
        <v>6.4</v>
      </c>
      <c r="J3142">
        <v>0</v>
      </c>
      <c r="K3142" t="s">
        <v>23</v>
      </c>
      <c r="L3142">
        <v>10</v>
      </c>
      <c r="M3142">
        <v>4.8</v>
      </c>
      <c r="N3142">
        <v>3.2</v>
      </c>
    </row>
    <row r="3143" spans="1:14" x14ac:dyDescent="0.35">
      <c r="A3143">
        <v>3142</v>
      </c>
      <c r="B3143">
        <v>20</v>
      </c>
      <c r="C3143" t="s">
        <v>19</v>
      </c>
      <c r="D3143" t="s">
        <v>15</v>
      </c>
      <c r="E3143" t="s">
        <v>21</v>
      </c>
      <c r="F3143" t="s">
        <v>17</v>
      </c>
      <c r="G3143">
        <v>30</v>
      </c>
      <c r="H3143">
        <v>7.2</v>
      </c>
      <c r="I3143">
        <v>10</v>
      </c>
      <c r="J3143">
        <v>0</v>
      </c>
      <c r="K3143" t="s">
        <v>23</v>
      </c>
      <c r="L3143">
        <v>1.7</v>
      </c>
      <c r="M3143">
        <v>0.1</v>
      </c>
      <c r="N3143">
        <v>9.1</v>
      </c>
    </row>
    <row r="3144" spans="1:14" x14ac:dyDescent="0.35">
      <c r="A3144">
        <v>3143</v>
      </c>
      <c r="B3144">
        <v>20</v>
      </c>
      <c r="C3144" t="s">
        <v>14</v>
      </c>
      <c r="D3144" t="s">
        <v>24</v>
      </c>
      <c r="E3144" t="s">
        <v>38</v>
      </c>
      <c r="F3144" t="s">
        <v>22</v>
      </c>
      <c r="G3144">
        <v>44</v>
      </c>
      <c r="H3144">
        <v>6.3</v>
      </c>
      <c r="I3144">
        <v>8.6</v>
      </c>
      <c r="J3144">
        <v>1</v>
      </c>
      <c r="K3144" t="s">
        <v>35</v>
      </c>
      <c r="L3144">
        <v>7.9</v>
      </c>
      <c r="M3144">
        <v>4.3</v>
      </c>
      <c r="N3144">
        <v>5.3</v>
      </c>
    </row>
    <row r="3145" spans="1:14" x14ac:dyDescent="0.35">
      <c r="A3145">
        <v>3144</v>
      </c>
      <c r="B3145">
        <v>52</v>
      </c>
      <c r="C3145" t="s">
        <v>14</v>
      </c>
      <c r="D3145" t="s">
        <v>26</v>
      </c>
      <c r="E3145" t="s">
        <v>16</v>
      </c>
      <c r="F3145" t="s">
        <v>22</v>
      </c>
      <c r="G3145">
        <v>40</v>
      </c>
      <c r="H3145">
        <v>5.9</v>
      </c>
      <c r="I3145">
        <v>8.4</v>
      </c>
      <c r="J3145">
        <v>1</v>
      </c>
      <c r="K3145" t="s">
        <v>29</v>
      </c>
      <c r="L3145">
        <v>5.5</v>
      </c>
      <c r="M3145">
        <v>4.3</v>
      </c>
      <c r="N3145">
        <v>6.4</v>
      </c>
    </row>
    <row r="3146" spans="1:14" x14ac:dyDescent="0.35">
      <c r="A3146">
        <v>3145</v>
      </c>
      <c r="B3146">
        <v>57</v>
      </c>
      <c r="C3146" t="s">
        <v>19</v>
      </c>
      <c r="D3146" t="s">
        <v>32</v>
      </c>
      <c r="E3146" t="s">
        <v>25</v>
      </c>
      <c r="F3146" t="s">
        <v>22</v>
      </c>
      <c r="G3146">
        <v>48</v>
      </c>
      <c r="H3146">
        <v>6.1</v>
      </c>
      <c r="I3146">
        <v>7.9</v>
      </c>
      <c r="J3146">
        <v>1</v>
      </c>
      <c r="K3146" t="s">
        <v>28</v>
      </c>
      <c r="L3146">
        <v>9</v>
      </c>
      <c r="M3146">
        <v>4.5</v>
      </c>
      <c r="N3146">
        <v>4.5</v>
      </c>
    </row>
    <row r="3147" spans="1:14" x14ac:dyDescent="0.35">
      <c r="A3147">
        <v>3146</v>
      </c>
      <c r="B3147">
        <v>44</v>
      </c>
      <c r="C3147" t="s">
        <v>14</v>
      </c>
      <c r="D3147" t="s">
        <v>30</v>
      </c>
      <c r="E3147" t="s">
        <v>38</v>
      </c>
      <c r="F3147" t="s">
        <v>22</v>
      </c>
      <c r="G3147">
        <v>48</v>
      </c>
      <c r="H3147">
        <v>6.8</v>
      </c>
      <c r="I3147">
        <v>8.9</v>
      </c>
      <c r="J3147">
        <v>1</v>
      </c>
      <c r="K3147" t="s">
        <v>28</v>
      </c>
      <c r="L3147">
        <v>9.5</v>
      </c>
      <c r="M3147">
        <v>5.3</v>
      </c>
      <c r="N3147">
        <v>4.7</v>
      </c>
    </row>
    <row r="3148" spans="1:14" x14ac:dyDescent="0.35">
      <c r="A3148">
        <v>3147</v>
      </c>
      <c r="B3148">
        <v>45</v>
      </c>
      <c r="C3148" t="s">
        <v>14</v>
      </c>
      <c r="D3148" t="s">
        <v>15</v>
      </c>
      <c r="E3148" t="s">
        <v>31</v>
      </c>
      <c r="F3148" t="s">
        <v>22</v>
      </c>
      <c r="G3148">
        <v>39</v>
      </c>
      <c r="H3148">
        <v>5.2</v>
      </c>
      <c r="I3148">
        <v>7.4</v>
      </c>
      <c r="J3148">
        <v>1</v>
      </c>
      <c r="K3148" t="s">
        <v>35</v>
      </c>
      <c r="L3148">
        <v>4.9000000000000004</v>
      </c>
      <c r="M3148">
        <v>3.3</v>
      </c>
      <c r="N3148">
        <v>6.2</v>
      </c>
    </row>
    <row r="3149" spans="1:14" x14ac:dyDescent="0.35">
      <c r="A3149">
        <v>3148</v>
      </c>
      <c r="B3149">
        <v>32</v>
      </c>
      <c r="C3149" t="s">
        <v>14</v>
      </c>
      <c r="D3149" t="s">
        <v>37</v>
      </c>
      <c r="E3149" t="s">
        <v>27</v>
      </c>
      <c r="F3149" t="s">
        <v>39</v>
      </c>
      <c r="G3149">
        <v>39</v>
      </c>
      <c r="H3149">
        <v>5.5</v>
      </c>
      <c r="I3149">
        <v>7.8</v>
      </c>
      <c r="J3149">
        <v>0</v>
      </c>
      <c r="K3149" t="s">
        <v>23</v>
      </c>
      <c r="L3149">
        <v>8.9</v>
      </c>
      <c r="M3149">
        <v>2.6</v>
      </c>
      <c r="N3149">
        <v>4.4000000000000004</v>
      </c>
    </row>
    <row r="3150" spans="1:14" x14ac:dyDescent="0.35">
      <c r="A3150">
        <v>3149</v>
      </c>
      <c r="B3150">
        <v>47</v>
      </c>
      <c r="C3150" t="s">
        <v>14</v>
      </c>
      <c r="D3150" t="s">
        <v>37</v>
      </c>
      <c r="E3150" t="s">
        <v>21</v>
      </c>
      <c r="F3150" t="s">
        <v>22</v>
      </c>
      <c r="G3150">
        <v>44</v>
      </c>
      <c r="H3150">
        <v>4.7</v>
      </c>
      <c r="I3150">
        <v>6.2</v>
      </c>
      <c r="J3150">
        <v>1</v>
      </c>
      <c r="K3150" t="s">
        <v>35</v>
      </c>
      <c r="L3150">
        <v>9.1999999999999993</v>
      </c>
      <c r="M3150">
        <v>5.2</v>
      </c>
      <c r="N3150">
        <v>3.5</v>
      </c>
    </row>
    <row r="3151" spans="1:14" x14ac:dyDescent="0.35">
      <c r="A3151">
        <v>3150</v>
      </c>
      <c r="B3151">
        <v>52</v>
      </c>
      <c r="C3151" t="s">
        <v>19</v>
      </c>
      <c r="D3151" t="s">
        <v>34</v>
      </c>
      <c r="E3151" t="s">
        <v>25</v>
      </c>
      <c r="F3151" t="s">
        <v>39</v>
      </c>
      <c r="G3151">
        <v>37</v>
      </c>
      <c r="H3151">
        <v>4.4000000000000004</v>
      </c>
      <c r="I3151">
        <v>6.4</v>
      </c>
      <c r="J3151">
        <v>1</v>
      </c>
      <c r="K3151" t="s">
        <v>28</v>
      </c>
      <c r="L3151">
        <v>6.7</v>
      </c>
      <c r="M3151">
        <v>3.3</v>
      </c>
      <c r="N3151">
        <v>4.9000000000000004</v>
      </c>
    </row>
    <row r="3152" spans="1:14" x14ac:dyDescent="0.35">
      <c r="A3152">
        <v>3151</v>
      </c>
      <c r="B3152">
        <v>56</v>
      </c>
      <c r="C3152" t="s">
        <v>19</v>
      </c>
      <c r="D3152" t="s">
        <v>20</v>
      </c>
      <c r="E3152" t="s">
        <v>27</v>
      </c>
      <c r="F3152" t="s">
        <v>22</v>
      </c>
      <c r="G3152">
        <v>51</v>
      </c>
      <c r="H3152">
        <v>9</v>
      </c>
      <c r="I3152">
        <v>5.9</v>
      </c>
      <c r="J3152">
        <v>0</v>
      </c>
      <c r="K3152" t="s">
        <v>23</v>
      </c>
      <c r="L3152">
        <v>8.5</v>
      </c>
      <c r="M3152">
        <v>3.2</v>
      </c>
      <c r="N3152">
        <v>3.7</v>
      </c>
    </row>
    <row r="3153" spans="1:14" x14ac:dyDescent="0.35">
      <c r="A3153">
        <v>3152</v>
      </c>
      <c r="B3153">
        <v>60</v>
      </c>
      <c r="C3153" t="s">
        <v>19</v>
      </c>
      <c r="D3153" t="s">
        <v>34</v>
      </c>
      <c r="E3153" t="s">
        <v>16</v>
      </c>
      <c r="F3153" t="s">
        <v>22</v>
      </c>
      <c r="G3153">
        <v>42</v>
      </c>
      <c r="H3153">
        <v>4.8</v>
      </c>
      <c r="I3153">
        <v>6.6</v>
      </c>
      <c r="J3153">
        <v>1</v>
      </c>
      <c r="K3153" t="s">
        <v>29</v>
      </c>
      <c r="L3153">
        <v>5.9</v>
      </c>
      <c r="M3153">
        <v>4.8</v>
      </c>
      <c r="N3153">
        <v>5.3</v>
      </c>
    </row>
    <row r="3154" spans="1:14" x14ac:dyDescent="0.35">
      <c r="A3154">
        <v>3153</v>
      </c>
      <c r="B3154">
        <v>49</v>
      </c>
      <c r="C3154" t="s">
        <v>19</v>
      </c>
      <c r="D3154" t="s">
        <v>36</v>
      </c>
      <c r="E3154" t="s">
        <v>27</v>
      </c>
      <c r="F3154" t="s">
        <v>17</v>
      </c>
      <c r="G3154">
        <v>30</v>
      </c>
      <c r="H3154">
        <v>7.7</v>
      </c>
      <c r="I3154">
        <v>10</v>
      </c>
      <c r="J3154">
        <v>0</v>
      </c>
      <c r="K3154" t="s">
        <v>23</v>
      </c>
      <c r="L3154">
        <v>4.4000000000000004</v>
      </c>
      <c r="M3154">
        <v>3.8</v>
      </c>
      <c r="N3154">
        <v>7.8</v>
      </c>
    </row>
    <row r="3155" spans="1:14" x14ac:dyDescent="0.35">
      <c r="A3155">
        <v>3154</v>
      </c>
      <c r="B3155">
        <v>27</v>
      </c>
      <c r="C3155" t="s">
        <v>14</v>
      </c>
      <c r="D3155" t="s">
        <v>34</v>
      </c>
      <c r="E3155" t="s">
        <v>38</v>
      </c>
      <c r="F3155" t="s">
        <v>17</v>
      </c>
      <c r="G3155">
        <v>42</v>
      </c>
      <c r="H3155">
        <v>5.7</v>
      </c>
      <c r="I3155">
        <v>7.8</v>
      </c>
      <c r="J3155">
        <v>0</v>
      </c>
      <c r="K3155" t="s">
        <v>23</v>
      </c>
      <c r="L3155">
        <v>6.2</v>
      </c>
      <c r="M3155">
        <v>3.3</v>
      </c>
      <c r="N3155">
        <v>5.8</v>
      </c>
    </row>
    <row r="3156" spans="1:14" x14ac:dyDescent="0.35">
      <c r="A3156">
        <v>3155</v>
      </c>
      <c r="B3156">
        <v>20</v>
      </c>
      <c r="C3156" t="s">
        <v>19</v>
      </c>
      <c r="D3156" t="s">
        <v>20</v>
      </c>
      <c r="E3156" t="s">
        <v>38</v>
      </c>
      <c r="F3156" t="s">
        <v>22</v>
      </c>
      <c r="G3156">
        <v>36</v>
      </c>
      <c r="H3156">
        <v>7</v>
      </c>
      <c r="I3156">
        <v>10</v>
      </c>
      <c r="J3156">
        <v>0</v>
      </c>
      <c r="K3156" t="s">
        <v>23</v>
      </c>
      <c r="L3156">
        <v>4.5</v>
      </c>
      <c r="M3156">
        <v>3.3</v>
      </c>
      <c r="N3156">
        <v>7.8</v>
      </c>
    </row>
    <row r="3157" spans="1:14" x14ac:dyDescent="0.35">
      <c r="A3157">
        <v>3156</v>
      </c>
      <c r="B3157">
        <v>31</v>
      </c>
      <c r="C3157" t="s">
        <v>19</v>
      </c>
      <c r="D3157" t="s">
        <v>30</v>
      </c>
      <c r="E3157" t="s">
        <v>31</v>
      </c>
      <c r="F3157" t="s">
        <v>39</v>
      </c>
      <c r="G3157">
        <v>31</v>
      </c>
      <c r="H3157">
        <v>6.2</v>
      </c>
      <c r="I3157">
        <v>9.6999999999999993</v>
      </c>
      <c r="J3157">
        <v>0</v>
      </c>
      <c r="K3157" t="s">
        <v>23</v>
      </c>
      <c r="L3157">
        <v>6.9</v>
      </c>
      <c r="M3157">
        <v>4.5</v>
      </c>
      <c r="N3157">
        <v>6.4</v>
      </c>
    </row>
    <row r="3158" spans="1:14" x14ac:dyDescent="0.35">
      <c r="A3158">
        <v>3157</v>
      </c>
      <c r="B3158">
        <v>24</v>
      </c>
      <c r="C3158" t="s">
        <v>19</v>
      </c>
      <c r="D3158" t="s">
        <v>32</v>
      </c>
      <c r="E3158" t="s">
        <v>27</v>
      </c>
      <c r="F3158" t="s">
        <v>22</v>
      </c>
      <c r="G3158">
        <v>35</v>
      </c>
      <c r="H3158">
        <v>3.5</v>
      </c>
      <c r="I3158">
        <v>5.3</v>
      </c>
      <c r="J3158">
        <v>1</v>
      </c>
      <c r="K3158" t="s">
        <v>35</v>
      </c>
      <c r="L3158">
        <v>5.8</v>
      </c>
      <c r="M3158">
        <v>1.9</v>
      </c>
      <c r="N3158">
        <v>4.7</v>
      </c>
    </row>
    <row r="3159" spans="1:14" x14ac:dyDescent="0.35">
      <c r="A3159">
        <v>3158</v>
      </c>
      <c r="B3159">
        <v>43</v>
      </c>
      <c r="C3159" t="s">
        <v>19</v>
      </c>
      <c r="D3159" t="s">
        <v>33</v>
      </c>
      <c r="E3159" t="s">
        <v>27</v>
      </c>
      <c r="F3159" t="s">
        <v>39</v>
      </c>
      <c r="G3159">
        <v>45</v>
      </c>
      <c r="H3159">
        <v>6.2</v>
      </c>
      <c r="I3159">
        <v>8.4</v>
      </c>
      <c r="J3159">
        <v>1</v>
      </c>
      <c r="K3159" t="s">
        <v>29</v>
      </c>
      <c r="L3159">
        <v>8.6999999999999993</v>
      </c>
      <c r="M3159">
        <v>3.5</v>
      </c>
      <c r="N3159">
        <v>4.8</v>
      </c>
    </row>
    <row r="3160" spans="1:14" x14ac:dyDescent="0.35">
      <c r="A3160">
        <v>3159</v>
      </c>
      <c r="B3160">
        <v>25</v>
      </c>
      <c r="C3160" t="s">
        <v>19</v>
      </c>
      <c r="D3160" t="s">
        <v>37</v>
      </c>
      <c r="E3160" t="s">
        <v>38</v>
      </c>
      <c r="F3160" t="s">
        <v>22</v>
      </c>
      <c r="G3160">
        <v>55</v>
      </c>
      <c r="H3160">
        <v>7.1</v>
      </c>
      <c r="I3160">
        <v>8.3000000000000007</v>
      </c>
      <c r="J3160">
        <v>0</v>
      </c>
      <c r="K3160" t="s">
        <v>23</v>
      </c>
      <c r="L3160">
        <v>10</v>
      </c>
      <c r="M3160">
        <v>4</v>
      </c>
      <c r="N3160">
        <v>4.2</v>
      </c>
    </row>
    <row r="3161" spans="1:14" x14ac:dyDescent="0.35">
      <c r="A3161">
        <v>3160</v>
      </c>
      <c r="B3161">
        <v>44</v>
      </c>
      <c r="C3161" t="s">
        <v>19</v>
      </c>
      <c r="D3161" t="s">
        <v>26</v>
      </c>
      <c r="E3161" t="s">
        <v>16</v>
      </c>
      <c r="F3161" t="s">
        <v>39</v>
      </c>
      <c r="G3161">
        <v>47</v>
      </c>
      <c r="H3161">
        <v>4.8</v>
      </c>
      <c r="I3161">
        <v>6</v>
      </c>
      <c r="J3161">
        <v>1</v>
      </c>
      <c r="K3161" t="s">
        <v>28</v>
      </c>
      <c r="L3161">
        <v>8.1</v>
      </c>
      <c r="M3161">
        <v>5.3</v>
      </c>
      <c r="N3161">
        <v>3.9</v>
      </c>
    </row>
    <row r="3162" spans="1:14" x14ac:dyDescent="0.35">
      <c r="A3162">
        <v>3161</v>
      </c>
      <c r="B3162">
        <v>20</v>
      </c>
      <c r="C3162" t="s">
        <v>14</v>
      </c>
      <c r="D3162" t="s">
        <v>34</v>
      </c>
      <c r="E3162" t="s">
        <v>16</v>
      </c>
      <c r="F3162" t="s">
        <v>22</v>
      </c>
      <c r="G3162">
        <v>40</v>
      </c>
      <c r="H3162">
        <v>9</v>
      </c>
      <c r="I3162">
        <v>7</v>
      </c>
      <c r="J3162">
        <v>0</v>
      </c>
      <c r="K3162" t="s">
        <v>23</v>
      </c>
      <c r="L3162">
        <v>5.3</v>
      </c>
      <c r="M3162">
        <v>5.6</v>
      </c>
      <c r="N3162">
        <v>5.8</v>
      </c>
    </row>
    <row r="3163" spans="1:14" x14ac:dyDescent="0.35">
      <c r="A3163">
        <v>3162</v>
      </c>
      <c r="B3163">
        <v>44</v>
      </c>
      <c r="C3163" t="s">
        <v>19</v>
      </c>
      <c r="D3163" t="s">
        <v>15</v>
      </c>
      <c r="E3163" t="s">
        <v>21</v>
      </c>
      <c r="F3163" t="s">
        <v>17</v>
      </c>
      <c r="G3163">
        <v>48</v>
      </c>
      <c r="H3163">
        <v>7.4</v>
      </c>
      <c r="I3163">
        <v>8.6</v>
      </c>
      <c r="J3163">
        <v>0</v>
      </c>
      <c r="K3163" t="s">
        <v>23</v>
      </c>
      <c r="L3163">
        <v>6.6</v>
      </c>
      <c r="M3163">
        <v>4.9000000000000004</v>
      </c>
      <c r="N3163">
        <v>6</v>
      </c>
    </row>
    <row r="3164" spans="1:14" x14ac:dyDescent="0.35">
      <c r="A3164">
        <v>3163</v>
      </c>
      <c r="B3164">
        <v>20</v>
      </c>
      <c r="C3164" t="s">
        <v>14</v>
      </c>
      <c r="D3164" t="s">
        <v>30</v>
      </c>
      <c r="E3164" t="s">
        <v>16</v>
      </c>
      <c r="F3164" t="s">
        <v>17</v>
      </c>
      <c r="G3164">
        <v>41</v>
      </c>
      <c r="H3164">
        <v>7.4</v>
      </c>
      <c r="I3164">
        <v>9.3000000000000007</v>
      </c>
      <c r="J3164">
        <v>0</v>
      </c>
      <c r="K3164" t="s">
        <v>23</v>
      </c>
      <c r="L3164">
        <v>8.5</v>
      </c>
      <c r="M3164">
        <v>5</v>
      </c>
      <c r="N3164">
        <v>5.4</v>
      </c>
    </row>
    <row r="3165" spans="1:14" x14ac:dyDescent="0.35">
      <c r="A3165">
        <v>3164</v>
      </c>
      <c r="B3165">
        <v>51</v>
      </c>
      <c r="C3165" t="s">
        <v>14</v>
      </c>
      <c r="D3165" t="s">
        <v>24</v>
      </c>
      <c r="E3165" t="s">
        <v>27</v>
      </c>
      <c r="F3165" t="s">
        <v>22</v>
      </c>
      <c r="G3165">
        <v>39</v>
      </c>
      <c r="H3165">
        <v>7.6</v>
      </c>
      <c r="I3165">
        <v>9.1999999999999993</v>
      </c>
      <c r="J3165">
        <v>0</v>
      </c>
      <c r="K3165" t="s">
        <v>23</v>
      </c>
      <c r="L3165">
        <v>5.4</v>
      </c>
      <c r="M3165">
        <v>2.6</v>
      </c>
      <c r="N3165">
        <v>6.9</v>
      </c>
    </row>
    <row r="3166" spans="1:14" x14ac:dyDescent="0.35">
      <c r="A3166">
        <v>3165</v>
      </c>
      <c r="B3166">
        <v>61</v>
      </c>
      <c r="C3166" t="s">
        <v>14</v>
      </c>
      <c r="D3166" t="s">
        <v>37</v>
      </c>
      <c r="E3166" t="s">
        <v>31</v>
      </c>
      <c r="F3166" t="s">
        <v>39</v>
      </c>
      <c r="G3166">
        <v>35</v>
      </c>
      <c r="H3166">
        <v>3</v>
      </c>
      <c r="I3166">
        <v>4.5</v>
      </c>
      <c r="J3166">
        <v>1</v>
      </c>
      <c r="K3166" t="s">
        <v>35</v>
      </c>
      <c r="L3166">
        <v>1</v>
      </c>
      <c r="M3166">
        <v>3.2</v>
      </c>
      <c r="N3166">
        <v>6.8</v>
      </c>
    </row>
    <row r="3167" spans="1:14" x14ac:dyDescent="0.35">
      <c r="A3167">
        <v>3166</v>
      </c>
      <c r="B3167">
        <v>61</v>
      </c>
      <c r="C3167" t="s">
        <v>14</v>
      </c>
      <c r="D3167" t="s">
        <v>20</v>
      </c>
      <c r="E3167" t="s">
        <v>16</v>
      </c>
      <c r="F3167" t="s">
        <v>22</v>
      </c>
      <c r="G3167">
        <v>30</v>
      </c>
      <c r="H3167">
        <v>7.3</v>
      </c>
      <c r="I3167">
        <v>10</v>
      </c>
      <c r="J3167">
        <v>0</v>
      </c>
      <c r="K3167" t="s">
        <v>23</v>
      </c>
      <c r="L3167">
        <v>1</v>
      </c>
      <c r="M3167">
        <v>1.9</v>
      </c>
      <c r="N3167">
        <v>9.5</v>
      </c>
    </row>
    <row r="3168" spans="1:14" x14ac:dyDescent="0.35">
      <c r="A3168">
        <v>3167</v>
      </c>
      <c r="B3168">
        <v>22</v>
      </c>
      <c r="C3168" t="s">
        <v>14</v>
      </c>
      <c r="D3168" t="s">
        <v>36</v>
      </c>
      <c r="E3168" t="s">
        <v>38</v>
      </c>
      <c r="F3168" t="s">
        <v>22</v>
      </c>
      <c r="G3168">
        <v>41</v>
      </c>
      <c r="H3168">
        <v>9</v>
      </c>
      <c r="I3168">
        <v>6.9</v>
      </c>
      <c r="J3168">
        <v>0</v>
      </c>
      <c r="K3168" t="s">
        <v>23</v>
      </c>
      <c r="L3168">
        <v>4.3</v>
      </c>
      <c r="M3168">
        <v>2.2000000000000002</v>
      </c>
      <c r="N3168">
        <v>6.3</v>
      </c>
    </row>
    <row r="3169" spans="1:14" x14ac:dyDescent="0.35">
      <c r="A3169">
        <v>3168</v>
      </c>
      <c r="B3169">
        <v>38</v>
      </c>
      <c r="C3169" t="s">
        <v>14</v>
      </c>
      <c r="D3169" t="s">
        <v>20</v>
      </c>
      <c r="E3169" t="s">
        <v>38</v>
      </c>
      <c r="F3169" t="s">
        <v>17</v>
      </c>
      <c r="G3169">
        <v>46</v>
      </c>
      <c r="H3169">
        <v>7.3</v>
      </c>
      <c r="I3169">
        <v>8.9</v>
      </c>
      <c r="J3169">
        <v>0</v>
      </c>
      <c r="K3169" t="s">
        <v>23</v>
      </c>
      <c r="L3169">
        <v>7.2</v>
      </c>
      <c r="M3169">
        <v>5.3</v>
      </c>
      <c r="N3169">
        <v>5.9</v>
      </c>
    </row>
    <row r="3170" spans="1:14" x14ac:dyDescent="0.35">
      <c r="A3170">
        <v>3169</v>
      </c>
      <c r="B3170">
        <v>62</v>
      </c>
      <c r="C3170" t="s">
        <v>19</v>
      </c>
      <c r="D3170" t="s">
        <v>34</v>
      </c>
      <c r="E3170" t="s">
        <v>21</v>
      </c>
      <c r="F3170" t="s">
        <v>22</v>
      </c>
      <c r="G3170">
        <v>44</v>
      </c>
      <c r="H3170">
        <v>5.8</v>
      </c>
      <c r="I3170">
        <v>7.8</v>
      </c>
      <c r="J3170">
        <v>0</v>
      </c>
      <c r="K3170" t="s">
        <v>23</v>
      </c>
      <c r="L3170">
        <v>6.9</v>
      </c>
      <c r="M3170">
        <v>5.9</v>
      </c>
      <c r="N3170">
        <v>5.4</v>
      </c>
    </row>
    <row r="3171" spans="1:14" x14ac:dyDescent="0.35">
      <c r="A3171">
        <v>3170</v>
      </c>
      <c r="B3171">
        <v>48</v>
      </c>
      <c r="C3171" t="s">
        <v>19</v>
      </c>
      <c r="D3171" t="s">
        <v>32</v>
      </c>
      <c r="E3171" t="s">
        <v>21</v>
      </c>
      <c r="F3171" t="s">
        <v>22</v>
      </c>
      <c r="G3171">
        <v>41</v>
      </c>
      <c r="H3171">
        <v>4.5</v>
      </c>
      <c r="I3171">
        <v>6.2</v>
      </c>
      <c r="J3171">
        <v>1</v>
      </c>
      <c r="K3171" t="s">
        <v>41</v>
      </c>
      <c r="L3171">
        <v>7.3</v>
      </c>
      <c r="M3171">
        <v>5.3</v>
      </c>
      <c r="N3171">
        <v>4.5</v>
      </c>
    </row>
    <row r="3172" spans="1:14" x14ac:dyDescent="0.35">
      <c r="A3172">
        <v>3171</v>
      </c>
      <c r="B3172">
        <v>21</v>
      </c>
      <c r="C3172" t="s">
        <v>40</v>
      </c>
      <c r="D3172" t="s">
        <v>36</v>
      </c>
      <c r="E3172" t="s">
        <v>27</v>
      </c>
      <c r="F3172" t="s">
        <v>22</v>
      </c>
      <c r="G3172">
        <v>37</v>
      </c>
      <c r="H3172">
        <v>4.4000000000000004</v>
      </c>
      <c r="I3172">
        <v>6.4</v>
      </c>
      <c r="J3172">
        <v>0</v>
      </c>
      <c r="K3172" t="s">
        <v>23</v>
      </c>
      <c r="L3172">
        <v>3.8</v>
      </c>
      <c r="M3172">
        <v>6.1</v>
      </c>
      <c r="N3172">
        <v>6.3</v>
      </c>
    </row>
    <row r="3173" spans="1:14" x14ac:dyDescent="0.35">
      <c r="A3173">
        <v>3172</v>
      </c>
      <c r="B3173">
        <v>28</v>
      </c>
      <c r="C3173" t="s">
        <v>14</v>
      </c>
      <c r="D3173" t="s">
        <v>15</v>
      </c>
      <c r="E3173" t="s">
        <v>16</v>
      </c>
      <c r="F3173" t="s">
        <v>17</v>
      </c>
      <c r="G3173">
        <v>49</v>
      </c>
      <c r="H3173">
        <v>4.2</v>
      </c>
      <c r="I3173">
        <v>4.9000000000000004</v>
      </c>
      <c r="J3173">
        <v>1</v>
      </c>
      <c r="K3173" t="s">
        <v>35</v>
      </c>
      <c r="L3173">
        <v>8.8000000000000007</v>
      </c>
      <c r="M3173">
        <v>4</v>
      </c>
      <c r="N3173">
        <v>3</v>
      </c>
    </row>
    <row r="3174" spans="1:14" x14ac:dyDescent="0.35">
      <c r="A3174">
        <v>3173</v>
      </c>
      <c r="B3174">
        <v>36</v>
      </c>
      <c r="C3174" t="s">
        <v>19</v>
      </c>
      <c r="D3174" t="s">
        <v>20</v>
      </c>
      <c r="E3174" t="s">
        <v>16</v>
      </c>
      <c r="F3174" t="s">
        <v>22</v>
      </c>
      <c r="G3174">
        <v>34</v>
      </c>
      <c r="H3174">
        <v>5.6</v>
      </c>
      <c r="I3174">
        <v>8.5</v>
      </c>
      <c r="J3174">
        <v>1</v>
      </c>
      <c r="K3174" t="s">
        <v>18</v>
      </c>
      <c r="L3174">
        <v>6.1</v>
      </c>
      <c r="M3174">
        <v>3.5</v>
      </c>
      <c r="N3174">
        <v>6.2</v>
      </c>
    </row>
    <row r="3175" spans="1:14" x14ac:dyDescent="0.35">
      <c r="A3175">
        <v>3174</v>
      </c>
      <c r="B3175">
        <v>55</v>
      </c>
      <c r="C3175" t="s">
        <v>19</v>
      </c>
      <c r="D3175" t="s">
        <v>15</v>
      </c>
      <c r="E3175" t="s">
        <v>21</v>
      </c>
      <c r="F3175" t="s">
        <v>22</v>
      </c>
      <c r="G3175">
        <v>51</v>
      </c>
      <c r="H3175">
        <v>4.5999999999999996</v>
      </c>
      <c r="I3175">
        <v>5.3</v>
      </c>
      <c r="J3175">
        <v>1</v>
      </c>
      <c r="K3175" t="s">
        <v>41</v>
      </c>
      <c r="L3175">
        <v>8.8000000000000007</v>
      </c>
      <c r="M3175">
        <v>3.9</v>
      </c>
      <c r="N3175">
        <v>3.3</v>
      </c>
    </row>
    <row r="3176" spans="1:14" x14ac:dyDescent="0.35">
      <c r="A3176">
        <v>3175</v>
      </c>
      <c r="B3176">
        <v>36</v>
      </c>
      <c r="C3176" t="s">
        <v>14</v>
      </c>
      <c r="D3176" t="s">
        <v>24</v>
      </c>
      <c r="E3176" t="s">
        <v>16</v>
      </c>
      <c r="F3176" t="s">
        <v>17</v>
      </c>
      <c r="G3176">
        <v>36</v>
      </c>
      <c r="H3176">
        <v>6</v>
      </c>
      <c r="I3176">
        <v>8.9</v>
      </c>
      <c r="J3176">
        <v>0</v>
      </c>
      <c r="K3176" t="s">
        <v>23</v>
      </c>
      <c r="L3176">
        <v>4.5999999999999996</v>
      </c>
      <c r="M3176">
        <v>2.5</v>
      </c>
      <c r="N3176">
        <v>7.2</v>
      </c>
    </row>
    <row r="3177" spans="1:14" x14ac:dyDescent="0.35">
      <c r="A3177">
        <v>3176</v>
      </c>
      <c r="B3177">
        <v>31</v>
      </c>
      <c r="C3177" t="s">
        <v>19</v>
      </c>
      <c r="D3177" t="s">
        <v>15</v>
      </c>
      <c r="E3177" t="s">
        <v>27</v>
      </c>
      <c r="F3177" t="s">
        <v>39</v>
      </c>
      <c r="G3177">
        <v>38</v>
      </c>
      <c r="H3177">
        <v>6.5</v>
      </c>
      <c r="I3177">
        <v>9.5</v>
      </c>
      <c r="J3177">
        <v>0</v>
      </c>
      <c r="K3177" t="s">
        <v>23</v>
      </c>
      <c r="L3177">
        <v>4.5</v>
      </c>
      <c r="M3177">
        <v>5.2</v>
      </c>
      <c r="N3177">
        <v>7.5</v>
      </c>
    </row>
    <row r="3178" spans="1:14" x14ac:dyDescent="0.35">
      <c r="A3178">
        <v>3177</v>
      </c>
      <c r="B3178">
        <v>39</v>
      </c>
      <c r="C3178" t="s">
        <v>19</v>
      </c>
      <c r="D3178" t="s">
        <v>37</v>
      </c>
      <c r="E3178" t="s">
        <v>31</v>
      </c>
      <c r="F3178" t="s">
        <v>39</v>
      </c>
      <c r="G3178">
        <v>33</v>
      </c>
      <c r="H3178">
        <v>3.6</v>
      </c>
      <c r="I3178">
        <v>5.6</v>
      </c>
      <c r="J3178">
        <v>1</v>
      </c>
      <c r="K3178" t="s">
        <v>18</v>
      </c>
      <c r="L3178">
        <v>6.2</v>
      </c>
      <c r="M3178">
        <v>2.7</v>
      </c>
      <c r="N3178">
        <v>4.7</v>
      </c>
    </row>
    <row r="3179" spans="1:14" x14ac:dyDescent="0.35">
      <c r="A3179">
        <v>3178</v>
      </c>
      <c r="B3179">
        <v>22</v>
      </c>
      <c r="C3179" t="s">
        <v>14</v>
      </c>
      <c r="D3179" t="s">
        <v>30</v>
      </c>
      <c r="E3179" t="s">
        <v>38</v>
      </c>
      <c r="F3179" t="s">
        <v>17</v>
      </c>
      <c r="G3179">
        <v>40</v>
      </c>
      <c r="H3179">
        <v>5.0999999999999996</v>
      </c>
      <c r="I3179">
        <v>7.1</v>
      </c>
      <c r="J3179">
        <v>0</v>
      </c>
      <c r="K3179" t="s">
        <v>23</v>
      </c>
      <c r="L3179">
        <v>4.2</v>
      </c>
      <c r="M3179">
        <v>2.7</v>
      </c>
      <c r="N3179">
        <v>6.4</v>
      </c>
    </row>
    <row r="3180" spans="1:14" x14ac:dyDescent="0.35">
      <c r="A3180">
        <v>3179</v>
      </c>
      <c r="B3180">
        <v>62</v>
      </c>
      <c r="C3180" t="s">
        <v>19</v>
      </c>
      <c r="D3180" t="s">
        <v>36</v>
      </c>
      <c r="E3180" t="s">
        <v>27</v>
      </c>
      <c r="F3180" t="s">
        <v>17</v>
      </c>
      <c r="G3180">
        <v>52</v>
      </c>
      <c r="H3180">
        <v>5.3</v>
      </c>
      <c r="I3180">
        <v>6.3</v>
      </c>
      <c r="J3180">
        <v>0</v>
      </c>
      <c r="K3180" t="s">
        <v>23</v>
      </c>
      <c r="L3180">
        <v>10</v>
      </c>
      <c r="M3180">
        <v>6.8</v>
      </c>
      <c r="N3180">
        <v>3.1</v>
      </c>
    </row>
    <row r="3181" spans="1:14" x14ac:dyDescent="0.35">
      <c r="A3181">
        <v>3180</v>
      </c>
      <c r="B3181">
        <v>23</v>
      </c>
      <c r="C3181" t="s">
        <v>19</v>
      </c>
      <c r="D3181" t="s">
        <v>37</v>
      </c>
      <c r="E3181" t="s">
        <v>16</v>
      </c>
      <c r="F3181" t="s">
        <v>22</v>
      </c>
      <c r="G3181">
        <v>49</v>
      </c>
      <c r="H3181">
        <v>5.3</v>
      </c>
      <c r="I3181">
        <v>6.5</v>
      </c>
      <c r="J3181">
        <v>1</v>
      </c>
      <c r="K3181" t="s">
        <v>18</v>
      </c>
      <c r="L3181">
        <v>8.5</v>
      </c>
      <c r="M3181">
        <v>5.3</v>
      </c>
      <c r="N3181">
        <v>4</v>
      </c>
    </row>
    <row r="3182" spans="1:14" x14ac:dyDescent="0.35">
      <c r="A3182">
        <v>3181</v>
      </c>
      <c r="B3182">
        <v>36</v>
      </c>
      <c r="C3182" t="s">
        <v>14</v>
      </c>
      <c r="D3182" t="s">
        <v>26</v>
      </c>
      <c r="E3182" t="s">
        <v>27</v>
      </c>
      <c r="F3182" t="s">
        <v>22</v>
      </c>
      <c r="G3182">
        <v>52</v>
      </c>
      <c r="H3182">
        <v>6.2</v>
      </c>
      <c r="I3182">
        <v>7.6</v>
      </c>
      <c r="J3182">
        <v>1</v>
      </c>
      <c r="K3182" t="s">
        <v>29</v>
      </c>
      <c r="L3182">
        <v>7.7</v>
      </c>
      <c r="M3182">
        <v>3.3</v>
      </c>
      <c r="N3182">
        <v>5</v>
      </c>
    </row>
    <row r="3183" spans="1:14" x14ac:dyDescent="0.35">
      <c r="A3183">
        <v>3182</v>
      </c>
      <c r="B3183">
        <v>56</v>
      </c>
      <c r="C3183" t="s">
        <v>14</v>
      </c>
      <c r="D3183" t="s">
        <v>20</v>
      </c>
      <c r="E3183" t="s">
        <v>38</v>
      </c>
      <c r="F3183" t="s">
        <v>17</v>
      </c>
      <c r="G3183">
        <v>49</v>
      </c>
      <c r="H3183">
        <v>6.4</v>
      </c>
      <c r="I3183">
        <v>8.1999999999999993</v>
      </c>
      <c r="J3183">
        <v>0</v>
      </c>
      <c r="K3183" t="s">
        <v>23</v>
      </c>
      <c r="L3183">
        <v>9.8000000000000007</v>
      </c>
      <c r="M3183">
        <v>5.2</v>
      </c>
      <c r="N3183">
        <v>4.2</v>
      </c>
    </row>
    <row r="3184" spans="1:14" x14ac:dyDescent="0.35">
      <c r="A3184">
        <v>3183</v>
      </c>
      <c r="B3184">
        <v>61</v>
      </c>
      <c r="C3184" t="s">
        <v>14</v>
      </c>
      <c r="D3184" t="s">
        <v>20</v>
      </c>
      <c r="E3184" t="s">
        <v>25</v>
      </c>
      <c r="F3184" t="s">
        <v>39</v>
      </c>
      <c r="G3184">
        <v>36</v>
      </c>
      <c r="H3184">
        <v>5.6</v>
      </c>
      <c r="I3184">
        <v>8.1999999999999993</v>
      </c>
      <c r="J3184">
        <v>0</v>
      </c>
      <c r="K3184" t="s">
        <v>23</v>
      </c>
      <c r="L3184">
        <v>6</v>
      </c>
      <c r="M3184">
        <v>2</v>
      </c>
      <c r="N3184">
        <v>6.1</v>
      </c>
    </row>
    <row r="3185" spans="1:14" x14ac:dyDescent="0.35">
      <c r="A3185">
        <v>3184</v>
      </c>
      <c r="B3185">
        <v>34</v>
      </c>
      <c r="C3185" t="s">
        <v>14</v>
      </c>
      <c r="D3185" t="s">
        <v>26</v>
      </c>
      <c r="E3185" t="s">
        <v>38</v>
      </c>
      <c r="F3185" t="s">
        <v>17</v>
      </c>
      <c r="G3185">
        <v>42</v>
      </c>
      <c r="H3185">
        <v>5.2</v>
      </c>
      <c r="I3185">
        <v>7.1</v>
      </c>
      <c r="J3185">
        <v>0</v>
      </c>
      <c r="K3185" t="s">
        <v>23</v>
      </c>
      <c r="L3185">
        <v>7.4</v>
      </c>
      <c r="M3185">
        <v>4.2</v>
      </c>
      <c r="N3185">
        <v>4.9000000000000004</v>
      </c>
    </row>
    <row r="3186" spans="1:14" x14ac:dyDescent="0.35">
      <c r="A3186">
        <v>3185</v>
      </c>
      <c r="B3186">
        <v>52</v>
      </c>
      <c r="C3186" t="s">
        <v>19</v>
      </c>
      <c r="D3186" t="s">
        <v>15</v>
      </c>
      <c r="E3186" t="s">
        <v>38</v>
      </c>
      <c r="F3186" t="s">
        <v>22</v>
      </c>
      <c r="G3186">
        <v>38</v>
      </c>
      <c r="H3186">
        <v>6.2</v>
      </c>
      <c r="I3186">
        <v>9</v>
      </c>
      <c r="J3186">
        <v>1</v>
      </c>
      <c r="K3186" t="s">
        <v>18</v>
      </c>
      <c r="L3186">
        <v>6.8</v>
      </c>
      <c r="M3186">
        <v>4.4000000000000004</v>
      </c>
      <c r="N3186">
        <v>6.1</v>
      </c>
    </row>
    <row r="3187" spans="1:14" x14ac:dyDescent="0.35">
      <c r="A3187">
        <v>3186</v>
      </c>
      <c r="B3187">
        <v>35</v>
      </c>
      <c r="C3187" t="s">
        <v>19</v>
      </c>
      <c r="D3187" t="s">
        <v>37</v>
      </c>
      <c r="E3187" t="s">
        <v>25</v>
      </c>
      <c r="F3187" t="s">
        <v>22</v>
      </c>
      <c r="G3187">
        <v>55</v>
      </c>
      <c r="H3187">
        <v>8.4</v>
      </c>
      <c r="I3187">
        <v>6.5</v>
      </c>
      <c r="J3187">
        <v>1</v>
      </c>
      <c r="K3187" t="s">
        <v>18</v>
      </c>
      <c r="L3187">
        <v>10</v>
      </c>
      <c r="M3187">
        <v>5.5</v>
      </c>
      <c r="N3187">
        <v>3.2</v>
      </c>
    </row>
    <row r="3188" spans="1:14" x14ac:dyDescent="0.35">
      <c r="A3188">
        <v>3187</v>
      </c>
      <c r="B3188">
        <v>30</v>
      </c>
      <c r="C3188" t="s">
        <v>14</v>
      </c>
      <c r="D3188" t="s">
        <v>36</v>
      </c>
      <c r="E3188" t="s">
        <v>16</v>
      </c>
      <c r="F3188" t="s">
        <v>17</v>
      </c>
      <c r="G3188">
        <v>35</v>
      </c>
      <c r="H3188">
        <v>4</v>
      </c>
      <c r="I3188">
        <v>6</v>
      </c>
      <c r="J3188">
        <v>1</v>
      </c>
      <c r="K3188" t="s">
        <v>18</v>
      </c>
      <c r="L3188">
        <v>5.7</v>
      </c>
      <c r="M3188">
        <v>6.1</v>
      </c>
      <c r="N3188">
        <v>5.2</v>
      </c>
    </row>
    <row r="3189" spans="1:14" x14ac:dyDescent="0.35">
      <c r="A3189">
        <v>3188</v>
      </c>
      <c r="B3189">
        <v>39</v>
      </c>
      <c r="C3189" t="s">
        <v>19</v>
      </c>
      <c r="D3189" t="s">
        <v>36</v>
      </c>
      <c r="E3189" t="s">
        <v>16</v>
      </c>
      <c r="F3189" t="s">
        <v>17</v>
      </c>
      <c r="G3189">
        <v>52</v>
      </c>
      <c r="H3189">
        <v>7.9</v>
      </c>
      <c r="I3189">
        <v>7.5</v>
      </c>
      <c r="J3189">
        <v>0</v>
      </c>
      <c r="K3189" t="s">
        <v>23</v>
      </c>
      <c r="L3189">
        <v>10</v>
      </c>
      <c r="M3189">
        <v>6.2</v>
      </c>
      <c r="N3189">
        <v>3.7</v>
      </c>
    </row>
    <row r="3190" spans="1:14" x14ac:dyDescent="0.35">
      <c r="A3190">
        <v>3189</v>
      </c>
      <c r="B3190">
        <v>57</v>
      </c>
      <c r="C3190" t="s">
        <v>14</v>
      </c>
      <c r="D3190" t="s">
        <v>26</v>
      </c>
      <c r="E3190" t="s">
        <v>31</v>
      </c>
      <c r="F3190" t="s">
        <v>17</v>
      </c>
      <c r="G3190">
        <v>52</v>
      </c>
      <c r="H3190">
        <v>3.7</v>
      </c>
      <c r="I3190">
        <v>3.9</v>
      </c>
      <c r="J3190">
        <v>1</v>
      </c>
      <c r="K3190" t="s">
        <v>18</v>
      </c>
      <c r="L3190">
        <v>9.6</v>
      </c>
      <c r="M3190">
        <v>3.8</v>
      </c>
      <c r="N3190">
        <v>2.2000000000000002</v>
      </c>
    </row>
    <row r="3191" spans="1:14" x14ac:dyDescent="0.35">
      <c r="A3191">
        <v>3190</v>
      </c>
      <c r="B3191">
        <v>43</v>
      </c>
      <c r="C3191" t="s">
        <v>14</v>
      </c>
      <c r="D3191" t="s">
        <v>20</v>
      </c>
      <c r="E3191" t="s">
        <v>38</v>
      </c>
      <c r="F3191" t="s">
        <v>22</v>
      </c>
      <c r="G3191">
        <v>59</v>
      </c>
      <c r="H3191">
        <v>6.7</v>
      </c>
      <c r="I3191">
        <v>7.7</v>
      </c>
      <c r="J3191">
        <v>0</v>
      </c>
      <c r="K3191" t="s">
        <v>23</v>
      </c>
      <c r="L3191">
        <v>10</v>
      </c>
      <c r="M3191">
        <v>5.5</v>
      </c>
      <c r="N3191">
        <v>3.9</v>
      </c>
    </row>
    <row r="3192" spans="1:14" x14ac:dyDescent="0.35">
      <c r="A3192">
        <v>3191</v>
      </c>
      <c r="B3192">
        <v>35</v>
      </c>
      <c r="C3192" t="s">
        <v>14</v>
      </c>
      <c r="D3192" t="s">
        <v>26</v>
      </c>
      <c r="E3192" t="s">
        <v>27</v>
      </c>
      <c r="F3192" t="s">
        <v>22</v>
      </c>
      <c r="G3192">
        <v>41</v>
      </c>
      <c r="H3192">
        <v>7.8</v>
      </c>
      <c r="I3192">
        <v>8.6999999999999993</v>
      </c>
      <c r="J3192">
        <v>0</v>
      </c>
      <c r="K3192" t="s">
        <v>23</v>
      </c>
      <c r="L3192">
        <v>3.2</v>
      </c>
      <c r="M3192">
        <v>3</v>
      </c>
      <c r="N3192">
        <v>7.8</v>
      </c>
    </row>
    <row r="3193" spans="1:14" x14ac:dyDescent="0.35">
      <c r="A3193">
        <v>3192</v>
      </c>
      <c r="B3193">
        <v>49</v>
      </c>
      <c r="C3193" t="s">
        <v>19</v>
      </c>
      <c r="D3193" t="s">
        <v>24</v>
      </c>
      <c r="E3193" t="s">
        <v>31</v>
      </c>
      <c r="F3193" t="s">
        <v>39</v>
      </c>
      <c r="G3193">
        <v>50</v>
      </c>
      <c r="H3193">
        <v>4.2</v>
      </c>
      <c r="I3193">
        <v>4.8</v>
      </c>
      <c r="J3193">
        <v>1</v>
      </c>
      <c r="K3193" t="s">
        <v>35</v>
      </c>
      <c r="L3193">
        <v>9.1999999999999993</v>
      </c>
      <c r="M3193">
        <v>7.3</v>
      </c>
      <c r="N3193">
        <v>2.8</v>
      </c>
    </row>
    <row r="3194" spans="1:14" x14ac:dyDescent="0.35">
      <c r="A3194">
        <v>3193</v>
      </c>
      <c r="B3194">
        <v>53</v>
      </c>
      <c r="C3194" t="s">
        <v>14</v>
      </c>
      <c r="D3194" t="s">
        <v>24</v>
      </c>
      <c r="E3194" t="s">
        <v>16</v>
      </c>
      <c r="F3194" t="s">
        <v>17</v>
      </c>
      <c r="G3194">
        <v>63</v>
      </c>
      <c r="H3194">
        <v>6.7</v>
      </c>
      <c r="I3194">
        <v>7.3</v>
      </c>
      <c r="J3194">
        <v>1</v>
      </c>
      <c r="K3194" t="s">
        <v>18</v>
      </c>
      <c r="L3194">
        <v>10</v>
      </c>
      <c r="M3194">
        <v>4.8</v>
      </c>
      <c r="N3194">
        <v>3.6</v>
      </c>
    </row>
    <row r="3195" spans="1:14" x14ac:dyDescent="0.35">
      <c r="A3195">
        <v>3194</v>
      </c>
      <c r="B3195">
        <v>20</v>
      </c>
      <c r="C3195" t="s">
        <v>14</v>
      </c>
      <c r="D3195" t="s">
        <v>24</v>
      </c>
      <c r="E3195" t="s">
        <v>16</v>
      </c>
      <c r="F3195" t="s">
        <v>22</v>
      </c>
      <c r="G3195">
        <v>40</v>
      </c>
      <c r="H3195">
        <v>4.5999999999999996</v>
      </c>
      <c r="I3195">
        <v>6.4</v>
      </c>
      <c r="J3195">
        <v>1</v>
      </c>
      <c r="K3195" t="s">
        <v>28</v>
      </c>
      <c r="L3195">
        <v>3.6</v>
      </c>
      <c r="M3195">
        <v>3.3</v>
      </c>
      <c r="N3195">
        <v>6.4</v>
      </c>
    </row>
    <row r="3196" spans="1:14" x14ac:dyDescent="0.35">
      <c r="A3196">
        <v>3195</v>
      </c>
      <c r="B3196">
        <v>43</v>
      </c>
      <c r="C3196" t="s">
        <v>14</v>
      </c>
      <c r="D3196" t="s">
        <v>33</v>
      </c>
      <c r="E3196" t="s">
        <v>21</v>
      </c>
      <c r="F3196" t="s">
        <v>22</v>
      </c>
      <c r="G3196">
        <v>32</v>
      </c>
      <c r="H3196">
        <v>8</v>
      </c>
      <c r="I3196">
        <v>9.4</v>
      </c>
      <c r="J3196">
        <v>0</v>
      </c>
      <c r="K3196" t="s">
        <v>23</v>
      </c>
      <c r="L3196">
        <v>7.3</v>
      </c>
      <c r="M3196">
        <v>4.7</v>
      </c>
      <c r="N3196">
        <v>6.1</v>
      </c>
    </row>
    <row r="3197" spans="1:14" x14ac:dyDescent="0.35">
      <c r="A3197">
        <v>3196</v>
      </c>
      <c r="B3197">
        <v>43</v>
      </c>
      <c r="C3197" t="s">
        <v>19</v>
      </c>
      <c r="D3197" t="s">
        <v>30</v>
      </c>
      <c r="E3197" t="s">
        <v>31</v>
      </c>
      <c r="F3197" t="s">
        <v>39</v>
      </c>
      <c r="G3197">
        <v>30</v>
      </c>
      <c r="H3197">
        <v>3.8</v>
      </c>
      <c r="I3197">
        <v>6.2</v>
      </c>
      <c r="J3197">
        <v>0</v>
      </c>
      <c r="K3197" t="s">
        <v>23</v>
      </c>
      <c r="L3197">
        <v>4.8</v>
      </c>
      <c r="M3197">
        <v>2.2999999999999998</v>
      </c>
      <c r="N3197">
        <v>5.7</v>
      </c>
    </row>
    <row r="3198" spans="1:14" x14ac:dyDescent="0.35">
      <c r="A3198">
        <v>3197</v>
      </c>
      <c r="B3198">
        <v>28</v>
      </c>
      <c r="C3198" t="s">
        <v>40</v>
      </c>
      <c r="D3198" t="s">
        <v>32</v>
      </c>
      <c r="E3198" t="s">
        <v>16</v>
      </c>
      <c r="F3198" t="s">
        <v>39</v>
      </c>
      <c r="G3198">
        <v>50</v>
      </c>
      <c r="H3198">
        <v>4.9000000000000004</v>
      </c>
      <c r="I3198">
        <v>5.8</v>
      </c>
      <c r="J3198">
        <v>1</v>
      </c>
      <c r="K3198" t="s">
        <v>35</v>
      </c>
      <c r="L3198">
        <v>6.2</v>
      </c>
      <c r="M3198">
        <v>2.2000000000000002</v>
      </c>
      <c r="N3198">
        <v>4.8</v>
      </c>
    </row>
    <row r="3199" spans="1:14" x14ac:dyDescent="0.35">
      <c r="A3199">
        <v>3198</v>
      </c>
      <c r="B3199">
        <v>41</v>
      </c>
      <c r="C3199" t="s">
        <v>14</v>
      </c>
      <c r="D3199" t="s">
        <v>34</v>
      </c>
      <c r="E3199" t="s">
        <v>25</v>
      </c>
      <c r="F3199" t="s">
        <v>22</v>
      </c>
      <c r="G3199">
        <v>30</v>
      </c>
      <c r="H3199">
        <v>6.4</v>
      </c>
      <c r="I3199">
        <v>10</v>
      </c>
      <c r="J3199">
        <v>0</v>
      </c>
      <c r="K3199" t="s">
        <v>23</v>
      </c>
      <c r="L3199">
        <v>3.8</v>
      </c>
      <c r="M3199">
        <v>3</v>
      </c>
      <c r="N3199">
        <v>8.1</v>
      </c>
    </row>
    <row r="3200" spans="1:14" x14ac:dyDescent="0.35">
      <c r="A3200">
        <v>3199</v>
      </c>
      <c r="B3200">
        <v>31</v>
      </c>
      <c r="C3200" t="s">
        <v>14</v>
      </c>
      <c r="D3200" t="s">
        <v>33</v>
      </c>
      <c r="E3200" t="s">
        <v>21</v>
      </c>
      <c r="F3200" t="s">
        <v>22</v>
      </c>
      <c r="G3200">
        <v>42</v>
      </c>
      <c r="H3200">
        <v>7.3</v>
      </c>
      <c r="I3200">
        <v>9.4</v>
      </c>
      <c r="J3200">
        <v>1</v>
      </c>
      <c r="K3200" t="s">
        <v>18</v>
      </c>
      <c r="L3200">
        <v>7.4</v>
      </c>
      <c r="M3200">
        <v>5.3</v>
      </c>
      <c r="N3200">
        <v>6</v>
      </c>
    </row>
    <row r="3201" spans="1:14" x14ac:dyDescent="0.35">
      <c r="A3201">
        <v>3200</v>
      </c>
      <c r="B3201">
        <v>36</v>
      </c>
      <c r="C3201" t="s">
        <v>19</v>
      </c>
      <c r="D3201" t="s">
        <v>36</v>
      </c>
      <c r="E3201" t="s">
        <v>27</v>
      </c>
      <c r="F3201" t="s">
        <v>22</v>
      </c>
      <c r="G3201">
        <v>48</v>
      </c>
      <c r="H3201">
        <v>6.3</v>
      </c>
      <c r="I3201">
        <v>8.1999999999999993</v>
      </c>
      <c r="J3201">
        <v>0</v>
      </c>
      <c r="K3201" t="s">
        <v>23</v>
      </c>
      <c r="L3201">
        <v>9.6</v>
      </c>
      <c r="M3201">
        <v>3.6</v>
      </c>
      <c r="N3201">
        <v>4.3</v>
      </c>
    </row>
    <row r="3202" spans="1:14" x14ac:dyDescent="0.35">
      <c r="A3202">
        <v>3201</v>
      </c>
      <c r="B3202">
        <v>44</v>
      </c>
      <c r="C3202" t="s">
        <v>19</v>
      </c>
      <c r="D3202" t="s">
        <v>15</v>
      </c>
      <c r="E3202" t="s">
        <v>21</v>
      </c>
      <c r="F3202" t="s">
        <v>22</v>
      </c>
      <c r="G3202">
        <v>46</v>
      </c>
      <c r="H3202">
        <v>6.9</v>
      </c>
      <c r="I3202">
        <v>9.3000000000000007</v>
      </c>
      <c r="J3202">
        <v>0</v>
      </c>
      <c r="K3202" t="s">
        <v>23</v>
      </c>
      <c r="L3202">
        <v>7.1</v>
      </c>
      <c r="M3202">
        <v>4.2</v>
      </c>
      <c r="N3202">
        <v>6.1</v>
      </c>
    </row>
    <row r="3203" spans="1:14" x14ac:dyDescent="0.35">
      <c r="A3203">
        <v>3202</v>
      </c>
      <c r="B3203">
        <v>47</v>
      </c>
      <c r="C3203" t="s">
        <v>14</v>
      </c>
      <c r="D3203" t="s">
        <v>20</v>
      </c>
      <c r="E3203" t="s">
        <v>38</v>
      </c>
      <c r="F3203" t="s">
        <v>17</v>
      </c>
      <c r="G3203">
        <v>48</v>
      </c>
      <c r="H3203">
        <v>5.4</v>
      </c>
      <c r="I3203">
        <v>6.8</v>
      </c>
      <c r="J3203">
        <v>1</v>
      </c>
      <c r="K3203" t="s">
        <v>18</v>
      </c>
      <c r="L3203">
        <v>9.3000000000000007</v>
      </c>
      <c r="M3203">
        <v>4.3</v>
      </c>
      <c r="N3203">
        <v>3.7</v>
      </c>
    </row>
    <row r="3204" spans="1:14" x14ac:dyDescent="0.35">
      <c r="A3204">
        <v>3203</v>
      </c>
      <c r="B3204">
        <v>34</v>
      </c>
      <c r="C3204" t="s">
        <v>19</v>
      </c>
      <c r="D3204" t="s">
        <v>15</v>
      </c>
      <c r="E3204" t="s">
        <v>38</v>
      </c>
      <c r="F3204" t="s">
        <v>22</v>
      </c>
      <c r="G3204">
        <v>46</v>
      </c>
      <c r="H3204">
        <v>4.5999999999999996</v>
      </c>
      <c r="I3204">
        <v>5.7</v>
      </c>
      <c r="J3204">
        <v>1</v>
      </c>
      <c r="K3204" t="s">
        <v>18</v>
      </c>
      <c r="L3204">
        <v>9.8000000000000007</v>
      </c>
      <c r="M3204">
        <v>3</v>
      </c>
      <c r="N3204">
        <v>3</v>
      </c>
    </row>
    <row r="3205" spans="1:14" x14ac:dyDescent="0.35">
      <c r="A3205">
        <v>3204</v>
      </c>
      <c r="B3205">
        <v>49</v>
      </c>
      <c r="C3205" t="s">
        <v>19</v>
      </c>
      <c r="D3205" t="s">
        <v>26</v>
      </c>
      <c r="E3205" t="s">
        <v>27</v>
      </c>
      <c r="F3205" t="s">
        <v>17</v>
      </c>
      <c r="G3205">
        <v>55</v>
      </c>
      <c r="H3205">
        <v>8.4</v>
      </c>
      <c r="I3205">
        <v>6.4</v>
      </c>
      <c r="J3205">
        <v>0</v>
      </c>
      <c r="K3205" t="s">
        <v>23</v>
      </c>
      <c r="L3205">
        <v>10</v>
      </c>
      <c r="M3205">
        <v>5.6</v>
      </c>
      <c r="N3205">
        <v>3.2</v>
      </c>
    </row>
    <row r="3206" spans="1:14" x14ac:dyDescent="0.35">
      <c r="A3206">
        <v>3205</v>
      </c>
      <c r="B3206">
        <v>46</v>
      </c>
      <c r="C3206" t="s">
        <v>14</v>
      </c>
      <c r="D3206" t="s">
        <v>20</v>
      </c>
      <c r="E3206" t="s">
        <v>25</v>
      </c>
      <c r="F3206" t="s">
        <v>17</v>
      </c>
      <c r="G3206">
        <v>37</v>
      </c>
      <c r="H3206">
        <v>6.9</v>
      </c>
      <c r="I3206">
        <v>10</v>
      </c>
      <c r="J3206">
        <v>0</v>
      </c>
      <c r="K3206" t="s">
        <v>23</v>
      </c>
      <c r="L3206">
        <v>7.3</v>
      </c>
      <c r="M3206">
        <v>4.9000000000000004</v>
      </c>
      <c r="N3206">
        <v>6.4</v>
      </c>
    </row>
    <row r="3207" spans="1:14" x14ac:dyDescent="0.35">
      <c r="A3207">
        <v>3206</v>
      </c>
      <c r="B3207">
        <v>41</v>
      </c>
      <c r="C3207" t="s">
        <v>19</v>
      </c>
      <c r="D3207" t="s">
        <v>34</v>
      </c>
      <c r="E3207" t="s">
        <v>27</v>
      </c>
      <c r="F3207" t="s">
        <v>22</v>
      </c>
      <c r="G3207">
        <v>39</v>
      </c>
      <c r="H3207">
        <v>5.5</v>
      </c>
      <c r="I3207">
        <v>7.8</v>
      </c>
      <c r="J3207">
        <v>1</v>
      </c>
      <c r="K3207" t="s">
        <v>41</v>
      </c>
      <c r="L3207">
        <v>5.3</v>
      </c>
      <c r="M3207">
        <v>4.5999999999999996</v>
      </c>
      <c r="N3207">
        <v>6.2</v>
      </c>
    </row>
    <row r="3208" spans="1:14" x14ac:dyDescent="0.35">
      <c r="A3208">
        <v>3207</v>
      </c>
      <c r="B3208">
        <v>29</v>
      </c>
      <c r="C3208" t="s">
        <v>19</v>
      </c>
      <c r="D3208" t="s">
        <v>34</v>
      </c>
      <c r="E3208" t="s">
        <v>31</v>
      </c>
      <c r="F3208" t="s">
        <v>22</v>
      </c>
      <c r="G3208">
        <v>38</v>
      </c>
      <c r="H3208">
        <v>3.7</v>
      </c>
      <c r="I3208">
        <v>5.3</v>
      </c>
      <c r="J3208">
        <v>1</v>
      </c>
      <c r="K3208" t="s">
        <v>29</v>
      </c>
      <c r="L3208">
        <v>6.8</v>
      </c>
      <c r="M3208">
        <v>5.2</v>
      </c>
      <c r="N3208">
        <v>4.3</v>
      </c>
    </row>
    <row r="3209" spans="1:14" x14ac:dyDescent="0.35">
      <c r="A3209">
        <v>3208</v>
      </c>
      <c r="B3209">
        <v>50</v>
      </c>
      <c r="C3209" t="s">
        <v>19</v>
      </c>
      <c r="D3209" t="s">
        <v>37</v>
      </c>
      <c r="E3209" t="s">
        <v>27</v>
      </c>
      <c r="F3209" t="s">
        <v>22</v>
      </c>
      <c r="G3209">
        <v>51</v>
      </c>
      <c r="H3209">
        <v>8</v>
      </c>
      <c r="I3209">
        <v>7.3</v>
      </c>
      <c r="J3209">
        <v>0</v>
      </c>
      <c r="K3209" t="s">
        <v>23</v>
      </c>
      <c r="L3209">
        <v>10</v>
      </c>
      <c r="M3209">
        <v>5.2</v>
      </c>
      <c r="N3209">
        <v>3.7</v>
      </c>
    </row>
    <row r="3210" spans="1:14" x14ac:dyDescent="0.35">
      <c r="A3210">
        <v>3209</v>
      </c>
      <c r="B3210">
        <v>46</v>
      </c>
      <c r="C3210" t="s">
        <v>14</v>
      </c>
      <c r="D3210" t="s">
        <v>15</v>
      </c>
      <c r="E3210" t="s">
        <v>27</v>
      </c>
      <c r="F3210" t="s">
        <v>22</v>
      </c>
      <c r="G3210">
        <v>52</v>
      </c>
      <c r="H3210">
        <v>8.1</v>
      </c>
      <c r="I3210">
        <v>7.2</v>
      </c>
      <c r="J3210">
        <v>1</v>
      </c>
      <c r="K3210" t="s">
        <v>18</v>
      </c>
      <c r="L3210">
        <v>7.6</v>
      </c>
      <c r="M3210">
        <v>5</v>
      </c>
      <c r="N3210">
        <v>4.8</v>
      </c>
    </row>
    <row r="3211" spans="1:14" x14ac:dyDescent="0.35">
      <c r="A3211">
        <v>3210</v>
      </c>
      <c r="B3211">
        <v>31</v>
      </c>
      <c r="C3211" t="s">
        <v>14</v>
      </c>
      <c r="D3211" t="s">
        <v>32</v>
      </c>
      <c r="E3211" t="s">
        <v>21</v>
      </c>
      <c r="F3211" t="s">
        <v>22</v>
      </c>
      <c r="G3211">
        <v>48</v>
      </c>
      <c r="H3211">
        <v>5.9</v>
      </c>
      <c r="I3211">
        <v>7.5</v>
      </c>
      <c r="J3211">
        <v>1</v>
      </c>
      <c r="K3211" t="s">
        <v>18</v>
      </c>
      <c r="L3211">
        <v>8.9</v>
      </c>
      <c r="M3211">
        <v>5.2</v>
      </c>
      <c r="N3211">
        <v>4.3</v>
      </c>
    </row>
    <row r="3212" spans="1:14" x14ac:dyDescent="0.35">
      <c r="A3212">
        <v>3211</v>
      </c>
      <c r="B3212">
        <v>50</v>
      </c>
      <c r="C3212" t="s">
        <v>14</v>
      </c>
      <c r="D3212" t="s">
        <v>34</v>
      </c>
      <c r="E3212" t="s">
        <v>25</v>
      </c>
      <c r="F3212" t="s">
        <v>17</v>
      </c>
      <c r="G3212">
        <v>54</v>
      </c>
      <c r="H3212">
        <v>5.2</v>
      </c>
      <c r="I3212">
        <v>5.9</v>
      </c>
      <c r="J3212">
        <v>1</v>
      </c>
      <c r="K3212" t="s">
        <v>35</v>
      </c>
      <c r="L3212">
        <v>8.1</v>
      </c>
      <c r="M3212">
        <v>1.6</v>
      </c>
      <c r="N3212">
        <v>3.9</v>
      </c>
    </row>
    <row r="3213" spans="1:14" x14ac:dyDescent="0.35">
      <c r="A3213">
        <v>3212</v>
      </c>
      <c r="B3213">
        <v>51</v>
      </c>
      <c r="C3213" t="s">
        <v>14</v>
      </c>
      <c r="D3213" t="s">
        <v>30</v>
      </c>
      <c r="E3213" t="s">
        <v>27</v>
      </c>
      <c r="F3213" t="s">
        <v>17</v>
      </c>
      <c r="G3213">
        <v>35</v>
      </c>
      <c r="H3213">
        <v>5.8</v>
      </c>
      <c r="I3213">
        <v>8.6999999999999993</v>
      </c>
      <c r="J3213">
        <v>0</v>
      </c>
      <c r="K3213" t="s">
        <v>23</v>
      </c>
      <c r="L3213">
        <v>6.9</v>
      </c>
      <c r="M3213">
        <v>2.5</v>
      </c>
      <c r="N3213">
        <v>5.9</v>
      </c>
    </row>
    <row r="3214" spans="1:14" x14ac:dyDescent="0.35">
      <c r="A3214">
        <v>3213</v>
      </c>
      <c r="B3214">
        <v>51</v>
      </c>
      <c r="C3214" t="s">
        <v>19</v>
      </c>
      <c r="D3214" t="s">
        <v>37</v>
      </c>
      <c r="E3214" t="s">
        <v>31</v>
      </c>
      <c r="F3214" t="s">
        <v>17</v>
      </c>
      <c r="G3214">
        <v>58</v>
      </c>
      <c r="H3214">
        <v>5.9</v>
      </c>
      <c r="I3214">
        <v>6.5</v>
      </c>
      <c r="J3214">
        <v>1</v>
      </c>
      <c r="K3214" t="s">
        <v>18</v>
      </c>
      <c r="L3214">
        <v>7.8</v>
      </c>
      <c r="M3214">
        <v>3.7</v>
      </c>
      <c r="N3214">
        <v>4.4000000000000004</v>
      </c>
    </row>
    <row r="3215" spans="1:14" x14ac:dyDescent="0.35">
      <c r="A3215">
        <v>3214</v>
      </c>
      <c r="B3215">
        <v>60</v>
      </c>
      <c r="C3215" t="s">
        <v>19</v>
      </c>
      <c r="D3215" t="s">
        <v>32</v>
      </c>
      <c r="E3215" t="s">
        <v>21</v>
      </c>
      <c r="F3215" t="s">
        <v>17</v>
      </c>
      <c r="G3215">
        <v>57</v>
      </c>
      <c r="H3215">
        <v>7.4</v>
      </c>
      <c r="I3215">
        <v>7.8</v>
      </c>
      <c r="J3215">
        <v>0</v>
      </c>
      <c r="K3215" t="s">
        <v>23</v>
      </c>
      <c r="L3215">
        <v>9.6</v>
      </c>
      <c r="M3215">
        <v>5.3</v>
      </c>
      <c r="N3215">
        <v>4.0999999999999996</v>
      </c>
    </row>
    <row r="3216" spans="1:14" x14ac:dyDescent="0.35">
      <c r="A3216">
        <v>3215</v>
      </c>
      <c r="B3216">
        <v>64</v>
      </c>
      <c r="C3216" t="s">
        <v>19</v>
      </c>
      <c r="D3216" t="s">
        <v>20</v>
      </c>
      <c r="E3216" t="s">
        <v>25</v>
      </c>
      <c r="F3216" t="s">
        <v>17</v>
      </c>
      <c r="G3216">
        <v>50</v>
      </c>
      <c r="H3216">
        <v>4.5</v>
      </c>
      <c r="I3216">
        <v>5.2</v>
      </c>
      <c r="J3216">
        <v>1</v>
      </c>
      <c r="K3216" t="s">
        <v>18</v>
      </c>
      <c r="L3216">
        <v>10</v>
      </c>
      <c r="M3216">
        <v>5.7</v>
      </c>
      <c r="N3216">
        <v>2.6</v>
      </c>
    </row>
    <row r="3217" spans="1:14" x14ac:dyDescent="0.35">
      <c r="A3217">
        <v>3216</v>
      </c>
      <c r="B3217">
        <v>54</v>
      </c>
      <c r="C3217" t="s">
        <v>40</v>
      </c>
      <c r="D3217" t="s">
        <v>15</v>
      </c>
      <c r="E3217" t="s">
        <v>25</v>
      </c>
      <c r="F3217" t="s">
        <v>17</v>
      </c>
      <c r="G3217">
        <v>59</v>
      </c>
      <c r="H3217">
        <v>5.3</v>
      </c>
      <c r="I3217">
        <v>5.6</v>
      </c>
      <c r="J3217">
        <v>1</v>
      </c>
      <c r="K3217" t="s">
        <v>29</v>
      </c>
      <c r="L3217">
        <v>10</v>
      </c>
      <c r="M3217">
        <v>6.1</v>
      </c>
      <c r="N3217">
        <v>2.8</v>
      </c>
    </row>
    <row r="3218" spans="1:14" x14ac:dyDescent="0.35">
      <c r="A3218">
        <v>3217</v>
      </c>
      <c r="B3218">
        <v>40</v>
      </c>
      <c r="C3218" t="s">
        <v>14</v>
      </c>
      <c r="D3218" t="s">
        <v>15</v>
      </c>
      <c r="E3218" t="s">
        <v>16</v>
      </c>
      <c r="F3218" t="s">
        <v>22</v>
      </c>
      <c r="G3218">
        <v>31</v>
      </c>
      <c r="H3218">
        <v>5.9</v>
      </c>
      <c r="I3218">
        <v>9.3000000000000007</v>
      </c>
      <c r="J3218">
        <v>0</v>
      </c>
      <c r="K3218" t="s">
        <v>23</v>
      </c>
      <c r="L3218">
        <v>3.9</v>
      </c>
      <c r="M3218">
        <v>4.0999999999999996</v>
      </c>
      <c r="N3218">
        <v>7.7</v>
      </c>
    </row>
    <row r="3219" spans="1:14" x14ac:dyDescent="0.35">
      <c r="A3219">
        <v>3218</v>
      </c>
      <c r="B3219">
        <v>29</v>
      </c>
      <c r="C3219" t="s">
        <v>19</v>
      </c>
      <c r="D3219" t="s">
        <v>32</v>
      </c>
      <c r="E3219" t="s">
        <v>38</v>
      </c>
      <c r="F3219" t="s">
        <v>39</v>
      </c>
      <c r="G3219">
        <v>40</v>
      </c>
      <c r="H3219">
        <v>6.6</v>
      </c>
      <c r="I3219">
        <v>9.4</v>
      </c>
      <c r="J3219">
        <v>0</v>
      </c>
      <c r="K3219" t="s">
        <v>23</v>
      </c>
      <c r="L3219">
        <v>8.1</v>
      </c>
      <c r="M3219">
        <v>4.9000000000000004</v>
      </c>
      <c r="N3219">
        <v>5.6</v>
      </c>
    </row>
    <row r="3220" spans="1:14" x14ac:dyDescent="0.35">
      <c r="A3220">
        <v>3219</v>
      </c>
      <c r="B3220">
        <v>35</v>
      </c>
      <c r="C3220" t="s">
        <v>19</v>
      </c>
      <c r="D3220" t="s">
        <v>32</v>
      </c>
      <c r="E3220" t="s">
        <v>31</v>
      </c>
      <c r="F3220" t="s">
        <v>22</v>
      </c>
      <c r="G3220">
        <v>39</v>
      </c>
      <c r="H3220">
        <v>7.5</v>
      </c>
      <c r="I3220">
        <v>9.4</v>
      </c>
      <c r="J3220">
        <v>0</v>
      </c>
      <c r="K3220" t="s">
        <v>23</v>
      </c>
      <c r="L3220">
        <v>5.8</v>
      </c>
      <c r="M3220">
        <v>4.5</v>
      </c>
      <c r="N3220">
        <v>6.8</v>
      </c>
    </row>
    <row r="3221" spans="1:14" x14ac:dyDescent="0.35">
      <c r="A3221">
        <v>3220</v>
      </c>
      <c r="B3221">
        <v>26</v>
      </c>
      <c r="C3221" t="s">
        <v>14</v>
      </c>
      <c r="D3221" t="s">
        <v>34</v>
      </c>
      <c r="E3221" t="s">
        <v>38</v>
      </c>
      <c r="F3221" t="s">
        <v>22</v>
      </c>
      <c r="G3221">
        <v>50</v>
      </c>
      <c r="H3221">
        <v>6.7</v>
      </c>
      <c r="I3221">
        <v>8.5</v>
      </c>
      <c r="J3221">
        <v>0</v>
      </c>
      <c r="K3221" t="s">
        <v>23</v>
      </c>
      <c r="L3221">
        <v>5.7</v>
      </c>
      <c r="M3221">
        <v>5.7</v>
      </c>
      <c r="N3221">
        <v>6.4</v>
      </c>
    </row>
    <row r="3222" spans="1:14" x14ac:dyDescent="0.35">
      <c r="A3222">
        <v>3221</v>
      </c>
      <c r="B3222">
        <v>23</v>
      </c>
      <c r="C3222" t="s">
        <v>19</v>
      </c>
      <c r="D3222" t="s">
        <v>20</v>
      </c>
      <c r="E3222" t="s">
        <v>21</v>
      </c>
      <c r="F3222" t="s">
        <v>22</v>
      </c>
      <c r="G3222">
        <v>36</v>
      </c>
      <c r="H3222">
        <v>8.8000000000000007</v>
      </c>
      <c r="I3222">
        <v>7.7</v>
      </c>
      <c r="J3222">
        <v>0</v>
      </c>
      <c r="K3222" t="s">
        <v>23</v>
      </c>
      <c r="L3222">
        <v>3.6</v>
      </c>
      <c r="M3222">
        <v>3.7</v>
      </c>
      <c r="N3222">
        <v>7</v>
      </c>
    </row>
    <row r="3223" spans="1:14" x14ac:dyDescent="0.35">
      <c r="A3223">
        <v>3222</v>
      </c>
      <c r="B3223">
        <v>46</v>
      </c>
      <c r="C3223" t="s">
        <v>14</v>
      </c>
      <c r="D3223" t="s">
        <v>37</v>
      </c>
      <c r="E3223" t="s">
        <v>21</v>
      </c>
      <c r="F3223" t="s">
        <v>39</v>
      </c>
      <c r="G3223">
        <v>51</v>
      </c>
      <c r="H3223">
        <v>4.7</v>
      </c>
      <c r="I3223">
        <v>5.5</v>
      </c>
      <c r="J3223">
        <v>1</v>
      </c>
      <c r="K3223" t="s">
        <v>41</v>
      </c>
      <c r="L3223">
        <v>10</v>
      </c>
      <c r="M3223">
        <v>5.3</v>
      </c>
      <c r="N3223">
        <v>2.7</v>
      </c>
    </row>
    <row r="3224" spans="1:14" x14ac:dyDescent="0.35">
      <c r="A3224">
        <v>3223</v>
      </c>
      <c r="B3224">
        <v>44</v>
      </c>
      <c r="C3224" t="s">
        <v>19</v>
      </c>
      <c r="D3224" t="s">
        <v>30</v>
      </c>
      <c r="E3224" t="s">
        <v>31</v>
      </c>
      <c r="F3224" t="s">
        <v>39</v>
      </c>
      <c r="G3224">
        <v>55</v>
      </c>
      <c r="H3224">
        <v>8.4</v>
      </c>
      <c r="I3224">
        <v>6.4</v>
      </c>
      <c r="J3224">
        <v>0</v>
      </c>
      <c r="K3224" t="s">
        <v>23</v>
      </c>
      <c r="L3224">
        <v>10</v>
      </c>
      <c r="M3224">
        <v>5.9</v>
      </c>
      <c r="N3224">
        <v>3.2</v>
      </c>
    </row>
    <row r="3225" spans="1:14" x14ac:dyDescent="0.35">
      <c r="A3225">
        <v>3224</v>
      </c>
      <c r="B3225">
        <v>50</v>
      </c>
      <c r="C3225" t="s">
        <v>19</v>
      </c>
      <c r="D3225" t="s">
        <v>36</v>
      </c>
      <c r="E3225" t="s">
        <v>25</v>
      </c>
      <c r="F3225" t="s">
        <v>17</v>
      </c>
      <c r="G3225">
        <v>50</v>
      </c>
      <c r="H3225">
        <v>4.8</v>
      </c>
      <c r="I3225">
        <v>5.7</v>
      </c>
      <c r="J3225">
        <v>1</v>
      </c>
      <c r="K3225" t="s">
        <v>18</v>
      </c>
      <c r="L3225">
        <v>5.7</v>
      </c>
      <c r="M3225">
        <v>4.9000000000000004</v>
      </c>
      <c r="N3225">
        <v>5</v>
      </c>
    </row>
    <row r="3226" spans="1:14" x14ac:dyDescent="0.35">
      <c r="A3226">
        <v>3225</v>
      </c>
      <c r="B3226">
        <v>30</v>
      </c>
      <c r="C3226" t="s">
        <v>14</v>
      </c>
      <c r="D3226" t="s">
        <v>36</v>
      </c>
      <c r="E3226" t="s">
        <v>27</v>
      </c>
      <c r="F3226" t="s">
        <v>17</v>
      </c>
      <c r="G3226">
        <v>47</v>
      </c>
      <c r="H3226">
        <v>5.6</v>
      </c>
      <c r="I3226">
        <v>7.2</v>
      </c>
      <c r="J3226">
        <v>0</v>
      </c>
      <c r="K3226" t="s">
        <v>23</v>
      </c>
      <c r="L3226">
        <v>6.6</v>
      </c>
      <c r="M3226">
        <v>6.1</v>
      </c>
      <c r="N3226">
        <v>5.3</v>
      </c>
    </row>
    <row r="3227" spans="1:14" x14ac:dyDescent="0.35">
      <c r="A3227">
        <v>3226</v>
      </c>
      <c r="B3227">
        <v>39</v>
      </c>
      <c r="C3227" t="s">
        <v>19</v>
      </c>
      <c r="D3227" t="s">
        <v>33</v>
      </c>
      <c r="E3227" t="s">
        <v>31</v>
      </c>
      <c r="F3227" t="s">
        <v>22</v>
      </c>
      <c r="G3227">
        <v>37</v>
      </c>
      <c r="H3227">
        <v>6.8</v>
      </c>
      <c r="I3227">
        <v>10</v>
      </c>
      <c r="J3227">
        <v>0</v>
      </c>
      <c r="K3227" t="s">
        <v>23</v>
      </c>
      <c r="L3227">
        <v>4.5</v>
      </c>
      <c r="M3227">
        <v>2.2000000000000002</v>
      </c>
      <c r="N3227">
        <v>7.7</v>
      </c>
    </row>
    <row r="3228" spans="1:14" x14ac:dyDescent="0.35">
      <c r="A3228">
        <v>3227</v>
      </c>
      <c r="B3228">
        <v>55</v>
      </c>
      <c r="C3228" t="s">
        <v>19</v>
      </c>
      <c r="D3228" t="s">
        <v>30</v>
      </c>
      <c r="E3228" t="s">
        <v>21</v>
      </c>
      <c r="F3228" t="s">
        <v>39</v>
      </c>
      <c r="G3228">
        <v>38</v>
      </c>
      <c r="H3228">
        <v>8</v>
      </c>
      <c r="I3228">
        <v>8.6999999999999993</v>
      </c>
      <c r="J3228">
        <v>0</v>
      </c>
      <c r="K3228" t="s">
        <v>23</v>
      </c>
      <c r="L3228">
        <v>5.2</v>
      </c>
      <c r="M3228">
        <v>1.8</v>
      </c>
      <c r="N3228">
        <v>6.8</v>
      </c>
    </row>
    <row r="3229" spans="1:14" x14ac:dyDescent="0.35">
      <c r="A3229">
        <v>3228</v>
      </c>
      <c r="B3229">
        <v>36</v>
      </c>
      <c r="C3229" t="s">
        <v>14</v>
      </c>
      <c r="D3229" t="s">
        <v>20</v>
      </c>
      <c r="E3229" t="s">
        <v>38</v>
      </c>
      <c r="F3229" t="s">
        <v>17</v>
      </c>
      <c r="G3229">
        <v>54</v>
      </c>
      <c r="H3229">
        <v>5.6</v>
      </c>
      <c r="I3229">
        <v>6.5</v>
      </c>
      <c r="J3229">
        <v>1</v>
      </c>
      <c r="K3229" t="s">
        <v>35</v>
      </c>
      <c r="L3229">
        <v>8.4</v>
      </c>
      <c r="M3229">
        <v>5</v>
      </c>
      <c r="N3229">
        <v>4.0999999999999996</v>
      </c>
    </row>
    <row r="3230" spans="1:14" x14ac:dyDescent="0.35">
      <c r="A3230">
        <v>3229</v>
      </c>
      <c r="B3230">
        <v>64</v>
      </c>
      <c r="C3230" t="s">
        <v>14</v>
      </c>
      <c r="D3230" t="s">
        <v>20</v>
      </c>
      <c r="E3230" t="s">
        <v>31</v>
      </c>
      <c r="F3230" t="s">
        <v>39</v>
      </c>
      <c r="G3230">
        <v>51</v>
      </c>
      <c r="H3230">
        <v>6.8</v>
      </c>
      <c r="I3230">
        <v>8.6</v>
      </c>
      <c r="J3230">
        <v>0</v>
      </c>
      <c r="K3230" t="s">
        <v>23</v>
      </c>
      <c r="L3230">
        <v>9.1999999999999993</v>
      </c>
      <c r="M3230">
        <v>3.3</v>
      </c>
      <c r="N3230">
        <v>4.7</v>
      </c>
    </row>
    <row r="3231" spans="1:14" x14ac:dyDescent="0.35">
      <c r="A3231">
        <v>3230</v>
      </c>
      <c r="B3231">
        <v>30</v>
      </c>
      <c r="C3231" t="s">
        <v>14</v>
      </c>
      <c r="D3231" t="s">
        <v>37</v>
      </c>
      <c r="E3231" t="s">
        <v>25</v>
      </c>
      <c r="F3231" t="s">
        <v>22</v>
      </c>
      <c r="G3231">
        <v>44</v>
      </c>
      <c r="H3231">
        <v>5.7</v>
      </c>
      <c r="I3231">
        <v>7.7</v>
      </c>
      <c r="J3231">
        <v>1</v>
      </c>
      <c r="K3231" t="s">
        <v>18</v>
      </c>
      <c r="L3231">
        <v>6.4</v>
      </c>
      <c r="M3231">
        <v>3.8</v>
      </c>
      <c r="N3231">
        <v>5.6</v>
      </c>
    </row>
    <row r="3232" spans="1:14" x14ac:dyDescent="0.35">
      <c r="A3232">
        <v>3231</v>
      </c>
      <c r="B3232">
        <v>49</v>
      </c>
      <c r="C3232" t="s">
        <v>19</v>
      </c>
      <c r="D3232" t="s">
        <v>15</v>
      </c>
      <c r="E3232" t="s">
        <v>16</v>
      </c>
      <c r="F3232" t="s">
        <v>22</v>
      </c>
      <c r="G3232">
        <v>41</v>
      </c>
      <c r="H3232">
        <v>3</v>
      </c>
      <c r="I3232">
        <v>3.9</v>
      </c>
      <c r="J3232">
        <v>1</v>
      </c>
      <c r="K3232" t="s">
        <v>28</v>
      </c>
      <c r="L3232">
        <v>5.9</v>
      </c>
      <c r="M3232">
        <v>6.1</v>
      </c>
      <c r="N3232">
        <v>4</v>
      </c>
    </row>
    <row r="3233" spans="1:14" x14ac:dyDescent="0.35">
      <c r="A3233">
        <v>3232</v>
      </c>
      <c r="B3233">
        <v>54</v>
      </c>
      <c r="C3233" t="s">
        <v>19</v>
      </c>
      <c r="D3233" t="s">
        <v>33</v>
      </c>
      <c r="E3233" t="s">
        <v>16</v>
      </c>
      <c r="F3233" t="s">
        <v>39</v>
      </c>
      <c r="G3233">
        <v>30</v>
      </c>
      <c r="H3233">
        <v>6.1</v>
      </c>
      <c r="I3233">
        <v>9.6999999999999993</v>
      </c>
      <c r="J3233">
        <v>0</v>
      </c>
      <c r="K3233" t="s">
        <v>23</v>
      </c>
      <c r="L3233">
        <v>2.1</v>
      </c>
      <c r="M3233">
        <v>2.7</v>
      </c>
      <c r="N3233">
        <v>8.8000000000000007</v>
      </c>
    </row>
    <row r="3234" spans="1:14" x14ac:dyDescent="0.35">
      <c r="A3234">
        <v>3233</v>
      </c>
      <c r="B3234">
        <v>60</v>
      </c>
      <c r="C3234" t="s">
        <v>19</v>
      </c>
      <c r="D3234" t="s">
        <v>37</v>
      </c>
      <c r="E3234" t="s">
        <v>27</v>
      </c>
      <c r="F3234" t="s">
        <v>22</v>
      </c>
      <c r="G3234">
        <v>36</v>
      </c>
      <c r="H3234">
        <v>4.3</v>
      </c>
      <c r="I3234">
        <v>6.4</v>
      </c>
      <c r="J3234">
        <v>0</v>
      </c>
      <c r="K3234" t="s">
        <v>23</v>
      </c>
      <c r="L3234">
        <v>6.4</v>
      </c>
      <c r="M3234">
        <v>4.2</v>
      </c>
      <c r="N3234">
        <v>5</v>
      </c>
    </row>
    <row r="3235" spans="1:14" x14ac:dyDescent="0.35">
      <c r="A3235">
        <v>3234</v>
      </c>
      <c r="B3235">
        <v>57</v>
      </c>
      <c r="C3235" t="s">
        <v>19</v>
      </c>
      <c r="D3235" t="s">
        <v>33</v>
      </c>
      <c r="E3235" t="s">
        <v>27</v>
      </c>
      <c r="F3235" t="s">
        <v>39</v>
      </c>
      <c r="G3235">
        <v>60</v>
      </c>
      <c r="H3235">
        <v>8.1</v>
      </c>
      <c r="I3235">
        <v>6.3</v>
      </c>
      <c r="J3235">
        <v>0</v>
      </c>
      <c r="K3235" t="s">
        <v>23</v>
      </c>
      <c r="L3235">
        <v>9.1999999999999993</v>
      </c>
      <c r="M3235">
        <v>4.5999999999999996</v>
      </c>
      <c r="N3235">
        <v>3.6</v>
      </c>
    </row>
    <row r="3236" spans="1:14" x14ac:dyDescent="0.35">
      <c r="A3236">
        <v>3235</v>
      </c>
      <c r="B3236">
        <v>41</v>
      </c>
      <c r="C3236" t="s">
        <v>19</v>
      </c>
      <c r="D3236" t="s">
        <v>15</v>
      </c>
      <c r="E3236" t="s">
        <v>25</v>
      </c>
      <c r="F3236" t="s">
        <v>22</v>
      </c>
      <c r="G3236">
        <v>34</v>
      </c>
      <c r="H3236">
        <v>8.1</v>
      </c>
      <c r="I3236">
        <v>8.9</v>
      </c>
      <c r="J3236">
        <v>0</v>
      </c>
      <c r="K3236" t="s">
        <v>23</v>
      </c>
      <c r="L3236">
        <v>5.3</v>
      </c>
      <c r="M3236">
        <v>5.6</v>
      </c>
      <c r="N3236">
        <v>6.8</v>
      </c>
    </row>
    <row r="3237" spans="1:14" x14ac:dyDescent="0.35">
      <c r="A3237">
        <v>3236</v>
      </c>
      <c r="B3237">
        <v>62</v>
      </c>
      <c r="C3237" t="s">
        <v>14</v>
      </c>
      <c r="D3237" t="s">
        <v>26</v>
      </c>
      <c r="E3237" t="s">
        <v>38</v>
      </c>
      <c r="F3237" t="s">
        <v>39</v>
      </c>
      <c r="G3237">
        <v>46</v>
      </c>
      <c r="H3237">
        <v>4.9000000000000004</v>
      </c>
      <c r="I3237">
        <v>6.3</v>
      </c>
      <c r="J3237">
        <v>1</v>
      </c>
      <c r="K3237" t="s">
        <v>28</v>
      </c>
      <c r="L3237">
        <v>9.3000000000000007</v>
      </c>
      <c r="M3237">
        <v>5.6</v>
      </c>
      <c r="N3237">
        <v>3.5</v>
      </c>
    </row>
    <row r="3238" spans="1:14" x14ac:dyDescent="0.35">
      <c r="A3238">
        <v>3237</v>
      </c>
      <c r="B3238">
        <v>46</v>
      </c>
      <c r="C3238" t="s">
        <v>19</v>
      </c>
      <c r="D3238" t="s">
        <v>33</v>
      </c>
      <c r="E3238" t="s">
        <v>27</v>
      </c>
      <c r="F3238" t="s">
        <v>22</v>
      </c>
      <c r="G3238">
        <v>53</v>
      </c>
      <c r="H3238">
        <v>4.7</v>
      </c>
      <c r="I3238">
        <v>5.3</v>
      </c>
      <c r="J3238">
        <v>1</v>
      </c>
      <c r="K3238" t="s">
        <v>28</v>
      </c>
      <c r="L3238">
        <v>10</v>
      </c>
      <c r="M3238">
        <v>4.8</v>
      </c>
      <c r="N3238">
        <v>2.6</v>
      </c>
    </row>
    <row r="3239" spans="1:14" x14ac:dyDescent="0.35">
      <c r="A3239">
        <v>3238</v>
      </c>
      <c r="B3239">
        <v>56</v>
      </c>
      <c r="C3239" t="s">
        <v>14</v>
      </c>
      <c r="D3239" t="s">
        <v>37</v>
      </c>
      <c r="E3239" t="s">
        <v>16</v>
      </c>
      <c r="F3239" t="s">
        <v>17</v>
      </c>
      <c r="G3239">
        <v>34</v>
      </c>
      <c r="H3239">
        <v>5.3</v>
      </c>
      <c r="I3239">
        <v>8</v>
      </c>
      <c r="J3239">
        <v>1</v>
      </c>
      <c r="K3239" t="s">
        <v>28</v>
      </c>
      <c r="L3239">
        <v>5.5</v>
      </c>
      <c r="M3239">
        <v>5.6</v>
      </c>
      <c r="N3239">
        <v>6.2</v>
      </c>
    </row>
    <row r="3240" spans="1:14" x14ac:dyDescent="0.35">
      <c r="A3240">
        <v>3239</v>
      </c>
      <c r="B3240">
        <v>54</v>
      </c>
      <c r="C3240" t="s">
        <v>14</v>
      </c>
      <c r="D3240" t="s">
        <v>26</v>
      </c>
      <c r="E3240" t="s">
        <v>25</v>
      </c>
      <c r="F3240" t="s">
        <v>22</v>
      </c>
      <c r="G3240">
        <v>46</v>
      </c>
      <c r="H3240">
        <v>7</v>
      </c>
      <c r="I3240">
        <v>9.4</v>
      </c>
      <c r="J3240">
        <v>0</v>
      </c>
      <c r="K3240" t="s">
        <v>23</v>
      </c>
      <c r="L3240">
        <v>8.1</v>
      </c>
      <c r="M3240">
        <v>4.9000000000000004</v>
      </c>
      <c r="N3240">
        <v>5.7</v>
      </c>
    </row>
    <row r="3241" spans="1:14" x14ac:dyDescent="0.35">
      <c r="A3241">
        <v>3240</v>
      </c>
      <c r="B3241">
        <v>23</v>
      </c>
      <c r="C3241" t="s">
        <v>19</v>
      </c>
      <c r="D3241" t="s">
        <v>32</v>
      </c>
      <c r="E3241" t="s">
        <v>25</v>
      </c>
      <c r="F3241" t="s">
        <v>17</v>
      </c>
      <c r="G3241">
        <v>52</v>
      </c>
      <c r="H3241">
        <v>7</v>
      </c>
      <c r="I3241">
        <v>8.8000000000000007</v>
      </c>
      <c r="J3241">
        <v>0</v>
      </c>
      <c r="K3241" t="s">
        <v>23</v>
      </c>
      <c r="L3241">
        <v>6.7</v>
      </c>
      <c r="M3241">
        <v>3.7</v>
      </c>
      <c r="N3241">
        <v>6</v>
      </c>
    </row>
    <row r="3242" spans="1:14" x14ac:dyDescent="0.35">
      <c r="A3242">
        <v>3241</v>
      </c>
      <c r="B3242">
        <v>35</v>
      </c>
      <c r="C3242" t="s">
        <v>14</v>
      </c>
      <c r="D3242" t="s">
        <v>30</v>
      </c>
      <c r="E3242" t="s">
        <v>25</v>
      </c>
      <c r="F3242" t="s">
        <v>22</v>
      </c>
      <c r="G3242">
        <v>45</v>
      </c>
      <c r="H3242">
        <v>9</v>
      </c>
      <c r="I3242">
        <v>6.5</v>
      </c>
      <c r="J3242">
        <v>0</v>
      </c>
      <c r="K3242" t="s">
        <v>23</v>
      </c>
      <c r="L3242">
        <v>9.6999999999999993</v>
      </c>
      <c r="M3242">
        <v>2.7</v>
      </c>
      <c r="N3242">
        <v>3.4</v>
      </c>
    </row>
    <row r="3243" spans="1:14" x14ac:dyDescent="0.35">
      <c r="A3243">
        <v>3242</v>
      </c>
      <c r="B3243">
        <v>35</v>
      </c>
      <c r="C3243" t="s">
        <v>19</v>
      </c>
      <c r="D3243" t="s">
        <v>34</v>
      </c>
      <c r="E3243" t="s">
        <v>31</v>
      </c>
      <c r="F3243" t="s">
        <v>39</v>
      </c>
      <c r="G3243">
        <v>67</v>
      </c>
      <c r="H3243">
        <v>5.7</v>
      </c>
      <c r="I3243">
        <v>5.4</v>
      </c>
      <c r="J3243">
        <v>1</v>
      </c>
      <c r="K3243" t="s">
        <v>35</v>
      </c>
      <c r="L3243">
        <v>10</v>
      </c>
      <c r="M3243">
        <v>5.5</v>
      </c>
      <c r="N3243">
        <v>2.7</v>
      </c>
    </row>
    <row r="3244" spans="1:14" x14ac:dyDescent="0.35">
      <c r="A3244">
        <v>3243</v>
      </c>
      <c r="B3244">
        <v>40</v>
      </c>
      <c r="C3244" t="s">
        <v>19</v>
      </c>
      <c r="D3244" t="s">
        <v>37</v>
      </c>
      <c r="E3244" t="s">
        <v>38</v>
      </c>
      <c r="F3244" t="s">
        <v>17</v>
      </c>
      <c r="G3244">
        <v>31</v>
      </c>
      <c r="H3244">
        <v>6.3</v>
      </c>
      <c r="I3244">
        <v>9.9</v>
      </c>
      <c r="J3244">
        <v>0</v>
      </c>
      <c r="K3244" t="s">
        <v>23</v>
      </c>
      <c r="L3244">
        <v>4.5</v>
      </c>
      <c r="M3244">
        <v>2.9</v>
      </c>
      <c r="N3244">
        <v>7.7</v>
      </c>
    </row>
    <row r="3245" spans="1:14" x14ac:dyDescent="0.35">
      <c r="A3245">
        <v>3244</v>
      </c>
      <c r="B3245">
        <v>45</v>
      </c>
      <c r="C3245" t="s">
        <v>14</v>
      </c>
      <c r="D3245" t="s">
        <v>32</v>
      </c>
      <c r="E3245" t="s">
        <v>38</v>
      </c>
      <c r="F3245" t="s">
        <v>22</v>
      </c>
      <c r="G3245">
        <v>53</v>
      </c>
      <c r="H3245">
        <v>9</v>
      </c>
      <c r="I3245">
        <v>5.7</v>
      </c>
      <c r="J3245">
        <v>0</v>
      </c>
      <c r="K3245" t="s">
        <v>23</v>
      </c>
      <c r="L3245">
        <v>10</v>
      </c>
      <c r="M3245">
        <v>5</v>
      </c>
      <c r="N3245">
        <v>2.8</v>
      </c>
    </row>
    <row r="3246" spans="1:14" x14ac:dyDescent="0.35">
      <c r="A3246">
        <v>3245</v>
      </c>
      <c r="B3246">
        <v>55</v>
      </c>
      <c r="C3246" t="s">
        <v>14</v>
      </c>
      <c r="D3246" t="s">
        <v>36</v>
      </c>
      <c r="E3246" t="s">
        <v>27</v>
      </c>
      <c r="F3246" t="s">
        <v>39</v>
      </c>
      <c r="G3246">
        <v>43</v>
      </c>
      <c r="H3246">
        <v>6.6</v>
      </c>
      <c r="I3246">
        <v>9.1</v>
      </c>
      <c r="J3246">
        <v>0</v>
      </c>
      <c r="K3246" t="s">
        <v>23</v>
      </c>
      <c r="L3246">
        <v>7.2</v>
      </c>
      <c r="M3246">
        <v>3.9</v>
      </c>
      <c r="N3246">
        <v>6</v>
      </c>
    </row>
    <row r="3247" spans="1:14" x14ac:dyDescent="0.35">
      <c r="A3247">
        <v>3246</v>
      </c>
      <c r="B3247">
        <v>38</v>
      </c>
      <c r="C3247" t="s">
        <v>19</v>
      </c>
      <c r="D3247" t="s">
        <v>36</v>
      </c>
      <c r="E3247" t="s">
        <v>38</v>
      </c>
      <c r="F3247" t="s">
        <v>22</v>
      </c>
      <c r="G3247">
        <v>51</v>
      </c>
      <c r="H3247">
        <v>4.5999999999999996</v>
      </c>
      <c r="I3247">
        <v>5.3</v>
      </c>
      <c r="J3247">
        <v>1</v>
      </c>
      <c r="K3247" t="s">
        <v>18</v>
      </c>
      <c r="L3247">
        <v>9</v>
      </c>
      <c r="M3247">
        <v>2.8</v>
      </c>
      <c r="N3247">
        <v>3.1</v>
      </c>
    </row>
    <row r="3248" spans="1:14" x14ac:dyDescent="0.35">
      <c r="A3248">
        <v>3247</v>
      </c>
      <c r="B3248">
        <v>36</v>
      </c>
      <c r="C3248" t="s">
        <v>19</v>
      </c>
      <c r="D3248" t="s">
        <v>20</v>
      </c>
      <c r="E3248" t="s">
        <v>21</v>
      </c>
      <c r="F3248" t="s">
        <v>22</v>
      </c>
      <c r="G3248">
        <v>48</v>
      </c>
      <c r="H3248">
        <v>6.7</v>
      </c>
      <c r="I3248">
        <v>8.8000000000000007</v>
      </c>
      <c r="J3248">
        <v>1</v>
      </c>
      <c r="K3248" t="s">
        <v>28</v>
      </c>
      <c r="L3248">
        <v>7.7</v>
      </c>
      <c r="M3248">
        <v>7.6</v>
      </c>
      <c r="N3248">
        <v>5.5</v>
      </c>
    </row>
    <row r="3249" spans="1:14" x14ac:dyDescent="0.35">
      <c r="A3249">
        <v>3248</v>
      </c>
      <c r="B3249">
        <v>64</v>
      </c>
      <c r="C3249" t="s">
        <v>14</v>
      </c>
      <c r="D3249" t="s">
        <v>37</v>
      </c>
      <c r="E3249" t="s">
        <v>16</v>
      </c>
      <c r="F3249" t="s">
        <v>22</v>
      </c>
      <c r="G3249">
        <v>39</v>
      </c>
      <c r="H3249">
        <v>7.3</v>
      </c>
      <c r="I3249">
        <v>9.6999999999999993</v>
      </c>
      <c r="J3249">
        <v>0</v>
      </c>
      <c r="K3249" t="s">
        <v>23</v>
      </c>
      <c r="L3249">
        <v>7.1</v>
      </c>
      <c r="M3249">
        <v>3.5</v>
      </c>
      <c r="N3249">
        <v>6.3</v>
      </c>
    </row>
    <row r="3250" spans="1:14" x14ac:dyDescent="0.35">
      <c r="A3250">
        <v>3249</v>
      </c>
      <c r="B3250">
        <v>45</v>
      </c>
      <c r="C3250" t="s">
        <v>14</v>
      </c>
      <c r="D3250" t="s">
        <v>24</v>
      </c>
      <c r="E3250" t="s">
        <v>27</v>
      </c>
      <c r="F3250" t="s">
        <v>39</v>
      </c>
      <c r="G3250">
        <v>46</v>
      </c>
      <c r="H3250">
        <v>5.7</v>
      </c>
      <c r="I3250">
        <v>7.4</v>
      </c>
      <c r="J3250">
        <v>1</v>
      </c>
      <c r="K3250" t="s">
        <v>18</v>
      </c>
      <c r="L3250">
        <v>5.5</v>
      </c>
      <c r="M3250">
        <v>4.5999999999999996</v>
      </c>
      <c r="N3250">
        <v>6</v>
      </c>
    </row>
    <row r="3251" spans="1:14" x14ac:dyDescent="0.35">
      <c r="A3251">
        <v>3250</v>
      </c>
      <c r="B3251">
        <v>41</v>
      </c>
      <c r="C3251" t="s">
        <v>19</v>
      </c>
      <c r="D3251" t="s">
        <v>34</v>
      </c>
      <c r="E3251" t="s">
        <v>38</v>
      </c>
      <c r="F3251" t="s">
        <v>22</v>
      </c>
      <c r="G3251">
        <v>30</v>
      </c>
      <c r="H3251">
        <v>7.4</v>
      </c>
      <c r="I3251">
        <v>10</v>
      </c>
      <c r="J3251">
        <v>0</v>
      </c>
      <c r="K3251" t="s">
        <v>23</v>
      </c>
      <c r="L3251">
        <v>1.5</v>
      </c>
      <c r="M3251">
        <v>2.2000000000000002</v>
      </c>
      <c r="N3251">
        <v>9.3000000000000007</v>
      </c>
    </row>
    <row r="3252" spans="1:14" x14ac:dyDescent="0.35">
      <c r="A3252">
        <v>3251</v>
      </c>
      <c r="B3252">
        <v>47</v>
      </c>
      <c r="C3252" t="s">
        <v>19</v>
      </c>
      <c r="D3252" t="s">
        <v>24</v>
      </c>
      <c r="E3252" t="s">
        <v>16</v>
      </c>
      <c r="F3252" t="s">
        <v>22</v>
      </c>
      <c r="G3252">
        <v>49</v>
      </c>
      <c r="H3252">
        <v>7.3</v>
      </c>
      <c r="I3252">
        <v>8.6999999999999993</v>
      </c>
      <c r="J3252">
        <v>0</v>
      </c>
      <c r="K3252" t="s">
        <v>23</v>
      </c>
      <c r="L3252">
        <v>7.2</v>
      </c>
      <c r="M3252">
        <v>1.1000000000000001</v>
      </c>
      <c r="N3252">
        <v>5.7</v>
      </c>
    </row>
    <row r="3253" spans="1:14" x14ac:dyDescent="0.35">
      <c r="A3253">
        <v>3252</v>
      </c>
      <c r="B3253">
        <v>20</v>
      </c>
      <c r="C3253" t="s">
        <v>14</v>
      </c>
      <c r="D3253" t="s">
        <v>30</v>
      </c>
      <c r="E3253" t="s">
        <v>27</v>
      </c>
      <c r="F3253" t="s">
        <v>39</v>
      </c>
      <c r="G3253">
        <v>47</v>
      </c>
      <c r="H3253">
        <v>5.5</v>
      </c>
      <c r="I3253">
        <v>7.1</v>
      </c>
      <c r="J3253">
        <v>1</v>
      </c>
      <c r="K3253" t="s">
        <v>18</v>
      </c>
      <c r="L3253">
        <v>9.9</v>
      </c>
      <c r="M3253">
        <v>5.0999999999999996</v>
      </c>
      <c r="N3253">
        <v>3.6</v>
      </c>
    </row>
    <row r="3254" spans="1:14" x14ac:dyDescent="0.35">
      <c r="A3254">
        <v>3253</v>
      </c>
      <c r="B3254">
        <v>63</v>
      </c>
      <c r="C3254" t="s">
        <v>14</v>
      </c>
      <c r="D3254" t="s">
        <v>20</v>
      </c>
      <c r="E3254" t="s">
        <v>21</v>
      </c>
      <c r="F3254" t="s">
        <v>17</v>
      </c>
      <c r="G3254">
        <v>50</v>
      </c>
      <c r="H3254">
        <v>8.5</v>
      </c>
      <c r="I3254">
        <v>6.7</v>
      </c>
      <c r="J3254">
        <v>0</v>
      </c>
      <c r="K3254" t="s">
        <v>23</v>
      </c>
      <c r="L3254">
        <v>9.4</v>
      </c>
      <c r="M3254">
        <v>5.3</v>
      </c>
      <c r="N3254">
        <v>3.6</v>
      </c>
    </row>
    <row r="3255" spans="1:14" x14ac:dyDescent="0.35">
      <c r="A3255">
        <v>3254</v>
      </c>
      <c r="B3255">
        <v>55</v>
      </c>
      <c r="C3255" t="s">
        <v>19</v>
      </c>
      <c r="D3255" t="s">
        <v>34</v>
      </c>
      <c r="E3255" t="s">
        <v>16</v>
      </c>
      <c r="F3255" t="s">
        <v>22</v>
      </c>
      <c r="G3255">
        <v>53</v>
      </c>
      <c r="H3255">
        <v>5</v>
      </c>
      <c r="I3255">
        <v>5.7</v>
      </c>
      <c r="J3255">
        <v>0</v>
      </c>
      <c r="K3255" t="s">
        <v>23</v>
      </c>
      <c r="L3255">
        <v>8.5</v>
      </c>
      <c r="M3255">
        <v>4.2</v>
      </c>
      <c r="N3255">
        <v>3.6</v>
      </c>
    </row>
    <row r="3256" spans="1:14" x14ac:dyDescent="0.35">
      <c r="A3256">
        <v>3255</v>
      </c>
      <c r="B3256">
        <v>62</v>
      </c>
      <c r="C3256" t="s">
        <v>19</v>
      </c>
      <c r="D3256" t="s">
        <v>26</v>
      </c>
      <c r="E3256" t="s">
        <v>21</v>
      </c>
      <c r="F3256" t="s">
        <v>17</v>
      </c>
      <c r="G3256">
        <v>47</v>
      </c>
      <c r="H3256">
        <v>6.9</v>
      </c>
      <c r="I3256">
        <v>9.1</v>
      </c>
      <c r="J3256">
        <v>1</v>
      </c>
      <c r="K3256" t="s">
        <v>18</v>
      </c>
      <c r="L3256">
        <v>6.8</v>
      </c>
      <c r="M3256">
        <v>6</v>
      </c>
      <c r="N3256">
        <v>6.1</v>
      </c>
    </row>
    <row r="3257" spans="1:14" x14ac:dyDescent="0.35">
      <c r="A3257">
        <v>3256</v>
      </c>
      <c r="B3257">
        <v>56</v>
      </c>
      <c r="C3257" t="s">
        <v>40</v>
      </c>
      <c r="D3257" t="s">
        <v>33</v>
      </c>
      <c r="E3257" t="s">
        <v>16</v>
      </c>
      <c r="F3257" t="s">
        <v>39</v>
      </c>
      <c r="G3257">
        <v>46</v>
      </c>
      <c r="H3257">
        <v>5.3</v>
      </c>
      <c r="I3257">
        <v>6.8</v>
      </c>
      <c r="J3257">
        <v>1</v>
      </c>
      <c r="K3257" t="s">
        <v>28</v>
      </c>
      <c r="L3257">
        <v>7.6</v>
      </c>
      <c r="M3257">
        <v>6.7</v>
      </c>
      <c r="N3257">
        <v>4.5999999999999996</v>
      </c>
    </row>
    <row r="3258" spans="1:14" x14ac:dyDescent="0.35">
      <c r="A3258">
        <v>3257</v>
      </c>
      <c r="B3258">
        <v>21</v>
      </c>
      <c r="C3258" t="s">
        <v>19</v>
      </c>
      <c r="D3258" t="s">
        <v>34</v>
      </c>
      <c r="E3258" t="s">
        <v>31</v>
      </c>
      <c r="F3258" t="s">
        <v>22</v>
      </c>
      <c r="G3258">
        <v>37</v>
      </c>
      <c r="H3258">
        <v>3.7</v>
      </c>
      <c r="I3258">
        <v>5.3</v>
      </c>
      <c r="J3258">
        <v>1</v>
      </c>
      <c r="K3258" t="s">
        <v>35</v>
      </c>
      <c r="L3258">
        <v>6.1</v>
      </c>
      <c r="M3258">
        <v>4.4000000000000004</v>
      </c>
      <c r="N3258">
        <v>4.5999999999999996</v>
      </c>
    </row>
    <row r="3259" spans="1:14" x14ac:dyDescent="0.35">
      <c r="A3259">
        <v>3258</v>
      </c>
      <c r="B3259">
        <v>36</v>
      </c>
      <c r="C3259" t="s">
        <v>19</v>
      </c>
      <c r="D3259" t="s">
        <v>15</v>
      </c>
      <c r="E3259" t="s">
        <v>31</v>
      </c>
      <c r="F3259" t="s">
        <v>17</v>
      </c>
      <c r="G3259">
        <v>39</v>
      </c>
      <c r="H3259">
        <v>6.7</v>
      </c>
      <c r="I3259">
        <v>9.6999999999999993</v>
      </c>
      <c r="J3259">
        <v>0</v>
      </c>
      <c r="K3259" t="s">
        <v>23</v>
      </c>
      <c r="L3259">
        <v>8</v>
      </c>
      <c r="M3259">
        <v>5.2</v>
      </c>
      <c r="N3259">
        <v>5.8</v>
      </c>
    </row>
    <row r="3260" spans="1:14" x14ac:dyDescent="0.35">
      <c r="A3260">
        <v>3259</v>
      </c>
      <c r="B3260">
        <v>59</v>
      </c>
      <c r="C3260" t="s">
        <v>14</v>
      </c>
      <c r="D3260" t="s">
        <v>26</v>
      </c>
      <c r="E3260" t="s">
        <v>16</v>
      </c>
      <c r="F3260" t="s">
        <v>22</v>
      </c>
      <c r="G3260">
        <v>54</v>
      </c>
      <c r="H3260">
        <v>9</v>
      </c>
      <c r="I3260">
        <v>5.6</v>
      </c>
      <c r="J3260">
        <v>0</v>
      </c>
      <c r="K3260" t="s">
        <v>23</v>
      </c>
      <c r="L3260">
        <v>10</v>
      </c>
      <c r="M3260">
        <v>4</v>
      </c>
      <c r="N3260">
        <v>2.8</v>
      </c>
    </row>
    <row r="3261" spans="1:14" x14ac:dyDescent="0.35">
      <c r="A3261">
        <v>3260</v>
      </c>
      <c r="B3261">
        <v>57</v>
      </c>
      <c r="C3261" t="s">
        <v>19</v>
      </c>
      <c r="D3261" t="s">
        <v>33</v>
      </c>
      <c r="E3261" t="s">
        <v>16</v>
      </c>
      <c r="F3261" t="s">
        <v>17</v>
      </c>
      <c r="G3261">
        <v>56</v>
      </c>
      <c r="H3261">
        <v>6.1</v>
      </c>
      <c r="I3261">
        <v>7.1</v>
      </c>
      <c r="J3261">
        <v>1</v>
      </c>
      <c r="K3261" t="s">
        <v>29</v>
      </c>
      <c r="L3261">
        <v>10</v>
      </c>
      <c r="M3261">
        <v>3.9</v>
      </c>
      <c r="N3261">
        <v>3.5</v>
      </c>
    </row>
    <row r="3262" spans="1:14" x14ac:dyDescent="0.35">
      <c r="A3262">
        <v>3261</v>
      </c>
      <c r="B3262">
        <v>40</v>
      </c>
      <c r="C3262" t="s">
        <v>14</v>
      </c>
      <c r="D3262" t="s">
        <v>30</v>
      </c>
      <c r="E3262" t="s">
        <v>21</v>
      </c>
      <c r="F3262" t="s">
        <v>22</v>
      </c>
      <c r="G3262">
        <v>43</v>
      </c>
      <c r="H3262">
        <v>4</v>
      </c>
      <c r="I3262">
        <v>5.0999999999999996</v>
      </c>
      <c r="J3262">
        <v>1</v>
      </c>
      <c r="K3262" t="s">
        <v>28</v>
      </c>
      <c r="L3262">
        <v>10</v>
      </c>
      <c r="M3262">
        <v>4.5</v>
      </c>
      <c r="N3262">
        <v>2.6</v>
      </c>
    </row>
    <row r="3263" spans="1:14" x14ac:dyDescent="0.35">
      <c r="A3263">
        <v>3262</v>
      </c>
      <c r="B3263">
        <v>28</v>
      </c>
      <c r="C3263" t="s">
        <v>19</v>
      </c>
      <c r="D3263" t="s">
        <v>36</v>
      </c>
      <c r="E3263" t="s">
        <v>38</v>
      </c>
      <c r="F3263" t="s">
        <v>17</v>
      </c>
      <c r="G3263">
        <v>45</v>
      </c>
      <c r="H3263">
        <v>6.5</v>
      </c>
      <c r="I3263">
        <v>8.8000000000000007</v>
      </c>
      <c r="J3263">
        <v>1</v>
      </c>
      <c r="K3263" t="s">
        <v>28</v>
      </c>
      <c r="L3263">
        <v>7.6</v>
      </c>
      <c r="M3263">
        <v>6.9</v>
      </c>
      <c r="N3263">
        <v>5.6</v>
      </c>
    </row>
    <row r="3264" spans="1:14" x14ac:dyDescent="0.35">
      <c r="A3264">
        <v>3263</v>
      </c>
      <c r="B3264">
        <v>32</v>
      </c>
      <c r="C3264" t="s">
        <v>14</v>
      </c>
      <c r="D3264" t="s">
        <v>33</v>
      </c>
      <c r="E3264" t="s">
        <v>25</v>
      </c>
      <c r="F3264" t="s">
        <v>22</v>
      </c>
      <c r="G3264">
        <v>37</v>
      </c>
      <c r="H3264">
        <v>5</v>
      </c>
      <c r="I3264">
        <v>7.3</v>
      </c>
      <c r="J3264">
        <v>1</v>
      </c>
      <c r="K3264" t="s">
        <v>18</v>
      </c>
      <c r="L3264">
        <v>6</v>
      </c>
      <c r="M3264">
        <v>3.3</v>
      </c>
      <c r="N3264">
        <v>5.7</v>
      </c>
    </row>
    <row r="3265" spans="1:14" x14ac:dyDescent="0.35">
      <c r="A3265">
        <v>3264</v>
      </c>
      <c r="B3265">
        <v>30</v>
      </c>
      <c r="C3265" t="s">
        <v>14</v>
      </c>
      <c r="D3265" t="s">
        <v>15</v>
      </c>
      <c r="E3265" t="s">
        <v>16</v>
      </c>
      <c r="F3265" t="s">
        <v>17</v>
      </c>
      <c r="G3265">
        <v>54</v>
      </c>
      <c r="H3265">
        <v>7.8</v>
      </c>
      <c r="I3265">
        <v>7.4</v>
      </c>
      <c r="J3265">
        <v>0</v>
      </c>
      <c r="K3265" t="s">
        <v>23</v>
      </c>
      <c r="L3265">
        <v>10</v>
      </c>
      <c r="M3265">
        <v>6.9</v>
      </c>
      <c r="N3265">
        <v>3.7</v>
      </c>
    </row>
    <row r="3266" spans="1:14" x14ac:dyDescent="0.35">
      <c r="A3266">
        <v>3265</v>
      </c>
      <c r="B3266">
        <v>35</v>
      </c>
      <c r="C3266" t="s">
        <v>19</v>
      </c>
      <c r="D3266" t="s">
        <v>20</v>
      </c>
      <c r="E3266" t="s">
        <v>27</v>
      </c>
      <c r="F3266" t="s">
        <v>22</v>
      </c>
      <c r="G3266">
        <v>50</v>
      </c>
      <c r="H3266">
        <v>5.9</v>
      </c>
      <c r="I3266">
        <v>7.3</v>
      </c>
      <c r="J3266">
        <v>0</v>
      </c>
      <c r="K3266" t="s">
        <v>23</v>
      </c>
      <c r="L3266">
        <v>10</v>
      </c>
      <c r="M3266">
        <v>4.5</v>
      </c>
      <c r="N3266">
        <v>3.6</v>
      </c>
    </row>
    <row r="3267" spans="1:14" x14ac:dyDescent="0.35">
      <c r="A3267">
        <v>3266</v>
      </c>
      <c r="B3267">
        <v>35</v>
      </c>
      <c r="C3267" t="s">
        <v>19</v>
      </c>
      <c r="D3267" t="s">
        <v>33</v>
      </c>
      <c r="E3267" t="s">
        <v>27</v>
      </c>
      <c r="F3267" t="s">
        <v>22</v>
      </c>
      <c r="G3267">
        <v>60</v>
      </c>
      <c r="H3267">
        <v>3.5</v>
      </c>
      <c r="I3267">
        <v>2.8</v>
      </c>
      <c r="J3267">
        <v>1</v>
      </c>
      <c r="K3267" t="s">
        <v>28</v>
      </c>
      <c r="L3267">
        <v>10</v>
      </c>
      <c r="M3267">
        <v>4.2</v>
      </c>
      <c r="N3267">
        <v>1.4</v>
      </c>
    </row>
    <row r="3268" spans="1:14" x14ac:dyDescent="0.35">
      <c r="A3268">
        <v>3267</v>
      </c>
      <c r="B3268">
        <v>21</v>
      </c>
      <c r="C3268" t="s">
        <v>14</v>
      </c>
      <c r="D3268" t="s">
        <v>34</v>
      </c>
      <c r="E3268" t="s">
        <v>27</v>
      </c>
      <c r="F3268" t="s">
        <v>22</v>
      </c>
      <c r="G3268">
        <v>37</v>
      </c>
      <c r="H3268">
        <v>7</v>
      </c>
      <c r="I3268">
        <v>10</v>
      </c>
      <c r="J3268">
        <v>0</v>
      </c>
      <c r="K3268" t="s">
        <v>23</v>
      </c>
      <c r="L3268">
        <v>3.6</v>
      </c>
      <c r="M3268">
        <v>2.6</v>
      </c>
      <c r="N3268">
        <v>8.1999999999999993</v>
      </c>
    </row>
    <row r="3269" spans="1:14" x14ac:dyDescent="0.35">
      <c r="A3269">
        <v>3268</v>
      </c>
      <c r="B3269">
        <v>61</v>
      </c>
      <c r="C3269" t="s">
        <v>19</v>
      </c>
      <c r="D3269" t="s">
        <v>34</v>
      </c>
      <c r="E3269" t="s">
        <v>31</v>
      </c>
      <c r="F3269" t="s">
        <v>17</v>
      </c>
      <c r="G3269">
        <v>41</v>
      </c>
      <c r="H3269">
        <v>6.5</v>
      </c>
      <c r="I3269">
        <v>9.1999999999999993</v>
      </c>
      <c r="J3269">
        <v>0</v>
      </c>
      <c r="K3269" t="s">
        <v>23</v>
      </c>
      <c r="L3269">
        <v>6.7</v>
      </c>
      <c r="M3269">
        <v>3.6</v>
      </c>
      <c r="N3269">
        <v>6.2</v>
      </c>
    </row>
    <row r="3270" spans="1:14" x14ac:dyDescent="0.35">
      <c r="A3270">
        <v>3269</v>
      </c>
      <c r="B3270">
        <v>63</v>
      </c>
      <c r="C3270" t="s">
        <v>14</v>
      </c>
      <c r="D3270" t="s">
        <v>20</v>
      </c>
      <c r="E3270" t="s">
        <v>38</v>
      </c>
      <c r="F3270" t="s">
        <v>22</v>
      </c>
      <c r="G3270">
        <v>46</v>
      </c>
      <c r="H3270">
        <v>5.8</v>
      </c>
      <c r="I3270">
        <v>7.5</v>
      </c>
      <c r="J3270">
        <v>0</v>
      </c>
      <c r="K3270" t="s">
        <v>23</v>
      </c>
      <c r="L3270">
        <v>9.6</v>
      </c>
      <c r="M3270">
        <v>4.3</v>
      </c>
      <c r="N3270">
        <v>3.9</v>
      </c>
    </row>
    <row r="3271" spans="1:14" x14ac:dyDescent="0.35">
      <c r="A3271">
        <v>3270</v>
      </c>
      <c r="B3271">
        <v>27</v>
      </c>
      <c r="C3271" t="s">
        <v>14</v>
      </c>
      <c r="D3271" t="s">
        <v>34</v>
      </c>
      <c r="E3271" t="s">
        <v>21</v>
      </c>
      <c r="F3271" t="s">
        <v>22</v>
      </c>
      <c r="G3271">
        <v>50</v>
      </c>
      <c r="H3271">
        <v>4.5999999999999996</v>
      </c>
      <c r="I3271">
        <v>5.5</v>
      </c>
      <c r="J3271">
        <v>1</v>
      </c>
      <c r="K3271" t="s">
        <v>28</v>
      </c>
      <c r="L3271">
        <v>7.1</v>
      </c>
      <c r="M3271">
        <v>6.3</v>
      </c>
      <c r="N3271">
        <v>4.2</v>
      </c>
    </row>
    <row r="3272" spans="1:14" x14ac:dyDescent="0.35">
      <c r="A3272">
        <v>3271</v>
      </c>
      <c r="B3272">
        <v>62</v>
      </c>
      <c r="C3272" t="s">
        <v>19</v>
      </c>
      <c r="D3272" t="s">
        <v>30</v>
      </c>
      <c r="E3272" t="s">
        <v>38</v>
      </c>
      <c r="F3272" t="s">
        <v>22</v>
      </c>
      <c r="G3272">
        <v>43</v>
      </c>
      <c r="H3272">
        <v>8.9</v>
      </c>
      <c r="I3272">
        <v>6.9</v>
      </c>
      <c r="J3272">
        <v>0</v>
      </c>
      <c r="K3272" t="s">
        <v>23</v>
      </c>
      <c r="L3272">
        <v>4.2</v>
      </c>
      <c r="M3272">
        <v>3.3</v>
      </c>
      <c r="N3272">
        <v>6.3</v>
      </c>
    </row>
    <row r="3273" spans="1:14" x14ac:dyDescent="0.35">
      <c r="A3273">
        <v>3272</v>
      </c>
      <c r="B3273">
        <v>61</v>
      </c>
      <c r="C3273" t="s">
        <v>14</v>
      </c>
      <c r="D3273" t="s">
        <v>15</v>
      </c>
      <c r="E3273" t="s">
        <v>31</v>
      </c>
      <c r="F3273" t="s">
        <v>17</v>
      </c>
      <c r="G3273">
        <v>38</v>
      </c>
      <c r="H3273">
        <v>5.5</v>
      </c>
      <c r="I3273">
        <v>8</v>
      </c>
      <c r="J3273">
        <v>1</v>
      </c>
      <c r="K3273" t="s">
        <v>18</v>
      </c>
      <c r="L3273">
        <v>3.5</v>
      </c>
      <c r="M3273">
        <v>2.9</v>
      </c>
      <c r="N3273">
        <v>7.2</v>
      </c>
    </row>
    <row r="3274" spans="1:14" x14ac:dyDescent="0.35">
      <c r="A3274">
        <v>3273</v>
      </c>
      <c r="B3274">
        <v>32</v>
      </c>
      <c r="C3274" t="s">
        <v>19</v>
      </c>
      <c r="D3274" t="s">
        <v>37</v>
      </c>
      <c r="E3274" t="s">
        <v>38</v>
      </c>
      <c r="F3274" t="s">
        <v>22</v>
      </c>
      <c r="G3274">
        <v>52</v>
      </c>
      <c r="H3274">
        <v>7.5</v>
      </c>
      <c r="I3274">
        <v>8</v>
      </c>
      <c r="J3274">
        <v>0</v>
      </c>
      <c r="K3274" t="s">
        <v>23</v>
      </c>
      <c r="L3274">
        <v>9.1</v>
      </c>
      <c r="M3274">
        <v>5.0999999999999996</v>
      </c>
      <c r="N3274">
        <v>4.5</v>
      </c>
    </row>
    <row r="3275" spans="1:14" x14ac:dyDescent="0.35">
      <c r="A3275">
        <v>3274</v>
      </c>
      <c r="B3275">
        <v>36</v>
      </c>
      <c r="C3275" t="s">
        <v>14</v>
      </c>
      <c r="D3275" t="s">
        <v>37</v>
      </c>
      <c r="E3275" t="s">
        <v>38</v>
      </c>
      <c r="F3275" t="s">
        <v>17</v>
      </c>
      <c r="G3275">
        <v>50</v>
      </c>
      <c r="H3275">
        <v>5.5</v>
      </c>
      <c r="I3275">
        <v>6.8</v>
      </c>
      <c r="J3275">
        <v>0</v>
      </c>
      <c r="K3275" t="s">
        <v>23</v>
      </c>
      <c r="L3275">
        <v>10</v>
      </c>
      <c r="M3275">
        <v>6.4</v>
      </c>
      <c r="N3275">
        <v>3.4</v>
      </c>
    </row>
    <row r="3276" spans="1:14" x14ac:dyDescent="0.35">
      <c r="A3276">
        <v>3275</v>
      </c>
      <c r="B3276">
        <v>58</v>
      </c>
      <c r="C3276" t="s">
        <v>19</v>
      </c>
      <c r="D3276" t="s">
        <v>36</v>
      </c>
      <c r="E3276" t="s">
        <v>27</v>
      </c>
      <c r="F3276" t="s">
        <v>22</v>
      </c>
      <c r="G3276">
        <v>37</v>
      </c>
      <c r="H3276">
        <v>7.2</v>
      </c>
      <c r="I3276">
        <v>10</v>
      </c>
      <c r="J3276">
        <v>0</v>
      </c>
      <c r="K3276" t="s">
        <v>23</v>
      </c>
      <c r="L3276">
        <v>3.2</v>
      </c>
      <c r="M3276">
        <v>3.1</v>
      </c>
      <c r="N3276">
        <v>8.4</v>
      </c>
    </row>
    <row r="3277" spans="1:14" x14ac:dyDescent="0.35">
      <c r="A3277">
        <v>3276</v>
      </c>
      <c r="B3277">
        <v>43</v>
      </c>
      <c r="C3277" t="s">
        <v>19</v>
      </c>
      <c r="D3277" t="s">
        <v>32</v>
      </c>
      <c r="E3277" t="s">
        <v>16</v>
      </c>
      <c r="F3277" t="s">
        <v>22</v>
      </c>
      <c r="G3277">
        <v>55</v>
      </c>
      <c r="H3277">
        <v>6.3</v>
      </c>
      <c r="I3277">
        <v>7.4</v>
      </c>
      <c r="J3277">
        <v>0</v>
      </c>
      <c r="K3277" t="s">
        <v>23</v>
      </c>
      <c r="L3277">
        <v>8.3000000000000007</v>
      </c>
      <c r="M3277">
        <v>5.0999999999999996</v>
      </c>
      <c r="N3277">
        <v>4.5999999999999996</v>
      </c>
    </row>
    <row r="3278" spans="1:14" x14ac:dyDescent="0.35">
      <c r="A3278">
        <v>3277</v>
      </c>
      <c r="B3278">
        <v>22</v>
      </c>
      <c r="C3278" t="s">
        <v>14</v>
      </c>
      <c r="D3278" t="s">
        <v>30</v>
      </c>
      <c r="E3278" t="s">
        <v>27</v>
      </c>
      <c r="F3278" t="s">
        <v>22</v>
      </c>
      <c r="G3278">
        <v>54</v>
      </c>
      <c r="H3278">
        <v>6.2</v>
      </c>
      <c r="I3278">
        <v>7.5</v>
      </c>
      <c r="J3278">
        <v>1</v>
      </c>
      <c r="K3278" t="s">
        <v>18</v>
      </c>
      <c r="L3278">
        <v>9</v>
      </c>
      <c r="M3278">
        <v>6.2</v>
      </c>
      <c r="N3278">
        <v>4.2</v>
      </c>
    </row>
    <row r="3279" spans="1:14" x14ac:dyDescent="0.35">
      <c r="A3279">
        <v>3278</v>
      </c>
      <c r="B3279">
        <v>49</v>
      </c>
      <c r="C3279" t="s">
        <v>14</v>
      </c>
      <c r="D3279" t="s">
        <v>32</v>
      </c>
      <c r="E3279" t="s">
        <v>38</v>
      </c>
      <c r="F3279" t="s">
        <v>39</v>
      </c>
      <c r="G3279">
        <v>46</v>
      </c>
      <c r="H3279">
        <v>5</v>
      </c>
      <c r="I3279">
        <v>6.3</v>
      </c>
      <c r="J3279">
        <v>0</v>
      </c>
      <c r="K3279" t="s">
        <v>23</v>
      </c>
      <c r="L3279">
        <v>6.3</v>
      </c>
      <c r="M3279">
        <v>2.8</v>
      </c>
      <c r="N3279">
        <v>5</v>
      </c>
    </row>
    <row r="3280" spans="1:14" x14ac:dyDescent="0.35">
      <c r="A3280">
        <v>3279</v>
      </c>
      <c r="B3280">
        <v>32</v>
      </c>
      <c r="C3280" t="s">
        <v>19</v>
      </c>
      <c r="D3280" t="s">
        <v>37</v>
      </c>
      <c r="E3280" t="s">
        <v>16</v>
      </c>
      <c r="F3280" t="s">
        <v>22</v>
      </c>
      <c r="G3280">
        <v>45</v>
      </c>
      <c r="H3280">
        <v>7</v>
      </c>
      <c r="I3280">
        <v>9.5</v>
      </c>
      <c r="J3280">
        <v>0</v>
      </c>
      <c r="K3280" t="s">
        <v>23</v>
      </c>
      <c r="L3280">
        <v>5.7</v>
      </c>
      <c r="M3280">
        <v>2.9</v>
      </c>
      <c r="N3280">
        <v>6.9</v>
      </c>
    </row>
    <row r="3281" spans="1:14" x14ac:dyDescent="0.35">
      <c r="A3281">
        <v>3280</v>
      </c>
      <c r="B3281">
        <v>38</v>
      </c>
      <c r="C3281" t="s">
        <v>19</v>
      </c>
      <c r="D3281" t="s">
        <v>33</v>
      </c>
      <c r="E3281" t="s">
        <v>21</v>
      </c>
      <c r="F3281" t="s">
        <v>22</v>
      </c>
      <c r="G3281">
        <v>49</v>
      </c>
      <c r="H3281">
        <v>8.3000000000000007</v>
      </c>
      <c r="I3281">
        <v>7.1</v>
      </c>
      <c r="J3281">
        <v>0</v>
      </c>
      <c r="K3281" t="s">
        <v>23</v>
      </c>
      <c r="L3281">
        <v>5.4</v>
      </c>
      <c r="M3281">
        <v>3.9</v>
      </c>
      <c r="N3281">
        <v>5.8</v>
      </c>
    </row>
    <row r="3282" spans="1:14" x14ac:dyDescent="0.35">
      <c r="A3282">
        <v>3281</v>
      </c>
      <c r="B3282">
        <v>26</v>
      </c>
      <c r="C3282" t="s">
        <v>14</v>
      </c>
      <c r="D3282" t="s">
        <v>33</v>
      </c>
      <c r="E3282" t="s">
        <v>25</v>
      </c>
      <c r="F3282" t="s">
        <v>22</v>
      </c>
      <c r="G3282">
        <v>38</v>
      </c>
      <c r="H3282">
        <v>4.5999999999999996</v>
      </c>
      <c r="I3282">
        <v>6.7</v>
      </c>
      <c r="J3282">
        <v>1</v>
      </c>
      <c r="K3282" t="s">
        <v>18</v>
      </c>
      <c r="L3282">
        <v>5</v>
      </c>
      <c r="M3282">
        <v>2.8</v>
      </c>
      <c r="N3282">
        <v>5.9</v>
      </c>
    </row>
    <row r="3283" spans="1:14" x14ac:dyDescent="0.35">
      <c r="A3283">
        <v>3282</v>
      </c>
      <c r="B3283">
        <v>28</v>
      </c>
      <c r="C3283" t="s">
        <v>19</v>
      </c>
      <c r="D3283" t="s">
        <v>33</v>
      </c>
      <c r="E3283" t="s">
        <v>16</v>
      </c>
      <c r="F3283" t="s">
        <v>17</v>
      </c>
      <c r="G3283">
        <v>45</v>
      </c>
      <c r="H3283">
        <v>5</v>
      </c>
      <c r="I3283">
        <v>6.4</v>
      </c>
      <c r="J3283">
        <v>1</v>
      </c>
      <c r="K3283" t="s">
        <v>28</v>
      </c>
      <c r="L3283">
        <v>10</v>
      </c>
      <c r="M3283">
        <v>5.0999999999999996</v>
      </c>
      <c r="N3283">
        <v>3.2</v>
      </c>
    </row>
    <row r="3284" spans="1:14" x14ac:dyDescent="0.35">
      <c r="A3284">
        <v>3283</v>
      </c>
      <c r="B3284">
        <v>38</v>
      </c>
      <c r="C3284" t="s">
        <v>14</v>
      </c>
      <c r="D3284" t="s">
        <v>34</v>
      </c>
      <c r="E3284" t="s">
        <v>31</v>
      </c>
      <c r="F3284" t="s">
        <v>22</v>
      </c>
      <c r="G3284">
        <v>30</v>
      </c>
      <c r="H3284">
        <v>9</v>
      </c>
      <c r="I3284">
        <v>8</v>
      </c>
      <c r="J3284">
        <v>0</v>
      </c>
      <c r="K3284" t="s">
        <v>23</v>
      </c>
      <c r="L3284">
        <v>4.5999999999999996</v>
      </c>
      <c r="M3284">
        <v>2.2000000000000002</v>
      </c>
      <c r="N3284">
        <v>6.7</v>
      </c>
    </row>
    <row r="3285" spans="1:14" x14ac:dyDescent="0.35">
      <c r="A3285">
        <v>3284</v>
      </c>
      <c r="B3285">
        <v>64</v>
      </c>
      <c r="C3285" t="s">
        <v>14</v>
      </c>
      <c r="D3285" t="s">
        <v>34</v>
      </c>
      <c r="E3285" t="s">
        <v>27</v>
      </c>
      <c r="F3285" t="s">
        <v>17</v>
      </c>
      <c r="G3285">
        <v>52</v>
      </c>
      <c r="H3285">
        <v>4.7</v>
      </c>
      <c r="I3285">
        <v>5.3</v>
      </c>
      <c r="J3285">
        <v>1</v>
      </c>
      <c r="K3285" t="s">
        <v>28</v>
      </c>
      <c r="L3285">
        <v>10</v>
      </c>
      <c r="M3285">
        <v>4.3</v>
      </c>
      <c r="N3285">
        <v>2.7</v>
      </c>
    </row>
    <row r="3286" spans="1:14" x14ac:dyDescent="0.35">
      <c r="A3286">
        <v>3285</v>
      </c>
      <c r="B3286">
        <v>59</v>
      </c>
      <c r="C3286" t="s">
        <v>19</v>
      </c>
      <c r="D3286" t="s">
        <v>24</v>
      </c>
      <c r="E3286" t="s">
        <v>27</v>
      </c>
      <c r="F3286" t="s">
        <v>22</v>
      </c>
      <c r="G3286">
        <v>32</v>
      </c>
      <c r="H3286">
        <v>5.4</v>
      </c>
      <c r="I3286">
        <v>8.4</v>
      </c>
      <c r="J3286">
        <v>0</v>
      </c>
      <c r="K3286" t="s">
        <v>23</v>
      </c>
      <c r="L3286">
        <v>3.3</v>
      </c>
      <c r="M3286">
        <v>4.4000000000000004</v>
      </c>
      <c r="N3286">
        <v>7.5</v>
      </c>
    </row>
    <row r="3287" spans="1:14" x14ac:dyDescent="0.35">
      <c r="A3287">
        <v>3286</v>
      </c>
      <c r="B3287">
        <v>41</v>
      </c>
      <c r="C3287" t="s">
        <v>14</v>
      </c>
      <c r="D3287" t="s">
        <v>33</v>
      </c>
      <c r="E3287" t="s">
        <v>38</v>
      </c>
      <c r="F3287" t="s">
        <v>22</v>
      </c>
      <c r="G3287">
        <v>57</v>
      </c>
      <c r="H3287">
        <v>8.3000000000000007</v>
      </c>
      <c r="I3287">
        <v>6.4</v>
      </c>
      <c r="J3287">
        <v>0</v>
      </c>
      <c r="K3287" t="s">
        <v>23</v>
      </c>
      <c r="L3287">
        <v>9.1999999999999993</v>
      </c>
      <c r="M3287">
        <v>4.5999999999999996</v>
      </c>
      <c r="N3287">
        <v>3.6</v>
      </c>
    </row>
    <row r="3288" spans="1:14" x14ac:dyDescent="0.35">
      <c r="A3288">
        <v>3287</v>
      </c>
      <c r="B3288">
        <v>37</v>
      </c>
      <c r="C3288" t="s">
        <v>19</v>
      </c>
      <c r="D3288" t="s">
        <v>33</v>
      </c>
      <c r="E3288" t="s">
        <v>38</v>
      </c>
      <c r="F3288" t="s">
        <v>22</v>
      </c>
      <c r="G3288">
        <v>42</v>
      </c>
      <c r="H3288">
        <v>8.3000000000000007</v>
      </c>
      <c r="I3288">
        <v>7.8</v>
      </c>
      <c r="J3288">
        <v>0</v>
      </c>
      <c r="K3288" t="s">
        <v>23</v>
      </c>
      <c r="L3288">
        <v>7.5</v>
      </c>
      <c r="M3288">
        <v>4</v>
      </c>
      <c r="N3288">
        <v>5.0999999999999996</v>
      </c>
    </row>
    <row r="3289" spans="1:14" x14ac:dyDescent="0.35">
      <c r="A3289">
        <v>3288</v>
      </c>
      <c r="B3289">
        <v>42</v>
      </c>
      <c r="C3289" t="s">
        <v>19</v>
      </c>
      <c r="D3289" t="s">
        <v>26</v>
      </c>
      <c r="E3289" t="s">
        <v>38</v>
      </c>
      <c r="F3289" t="s">
        <v>17</v>
      </c>
      <c r="G3289">
        <v>43</v>
      </c>
      <c r="H3289">
        <v>3</v>
      </c>
      <c r="I3289">
        <v>3.7</v>
      </c>
      <c r="J3289">
        <v>1</v>
      </c>
      <c r="K3289" t="s">
        <v>35</v>
      </c>
      <c r="L3289">
        <v>7.1</v>
      </c>
      <c r="M3289">
        <v>3.4</v>
      </c>
      <c r="N3289">
        <v>3.3</v>
      </c>
    </row>
    <row r="3290" spans="1:14" x14ac:dyDescent="0.35">
      <c r="A3290">
        <v>3289</v>
      </c>
      <c r="B3290">
        <v>21</v>
      </c>
      <c r="C3290" t="s">
        <v>19</v>
      </c>
      <c r="D3290" t="s">
        <v>20</v>
      </c>
      <c r="E3290" t="s">
        <v>38</v>
      </c>
      <c r="F3290" t="s">
        <v>17</v>
      </c>
      <c r="G3290">
        <v>39</v>
      </c>
      <c r="H3290">
        <v>7.3</v>
      </c>
      <c r="I3290">
        <v>9.6</v>
      </c>
      <c r="J3290">
        <v>0</v>
      </c>
      <c r="K3290" t="s">
        <v>23</v>
      </c>
      <c r="L3290">
        <v>5.9</v>
      </c>
      <c r="M3290">
        <v>2.9</v>
      </c>
      <c r="N3290">
        <v>6.8</v>
      </c>
    </row>
    <row r="3291" spans="1:14" x14ac:dyDescent="0.35">
      <c r="A3291">
        <v>3290</v>
      </c>
      <c r="B3291">
        <v>30</v>
      </c>
      <c r="C3291" t="s">
        <v>19</v>
      </c>
      <c r="D3291" t="s">
        <v>37</v>
      </c>
      <c r="E3291" t="s">
        <v>27</v>
      </c>
      <c r="F3291" t="s">
        <v>22</v>
      </c>
      <c r="G3291">
        <v>42</v>
      </c>
      <c r="H3291">
        <v>5.9</v>
      </c>
      <c r="I3291">
        <v>8.1999999999999993</v>
      </c>
      <c r="J3291">
        <v>1</v>
      </c>
      <c r="K3291" t="s">
        <v>18</v>
      </c>
      <c r="L3291">
        <v>9.3000000000000007</v>
      </c>
      <c r="M3291">
        <v>3.8</v>
      </c>
      <c r="N3291">
        <v>4.4000000000000004</v>
      </c>
    </row>
    <row r="3292" spans="1:14" x14ac:dyDescent="0.35">
      <c r="A3292">
        <v>3291</v>
      </c>
      <c r="B3292">
        <v>50</v>
      </c>
      <c r="C3292" t="s">
        <v>19</v>
      </c>
      <c r="D3292" t="s">
        <v>34</v>
      </c>
      <c r="E3292" t="s">
        <v>16</v>
      </c>
      <c r="F3292" t="s">
        <v>39</v>
      </c>
      <c r="G3292">
        <v>56</v>
      </c>
      <c r="H3292">
        <v>6</v>
      </c>
      <c r="I3292">
        <v>6.9</v>
      </c>
      <c r="J3292">
        <v>0</v>
      </c>
      <c r="K3292" t="s">
        <v>23</v>
      </c>
      <c r="L3292">
        <v>9</v>
      </c>
      <c r="M3292">
        <v>3.5</v>
      </c>
      <c r="N3292">
        <v>3.9</v>
      </c>
    </row>
    <row r="3293" spans="1:14" x14ac:dyDescent="0.35">
      <c r="A3293">
        <v>3292</v>
      </c>
      <c r="B3293">
        <v>52</v>
      </c>
      <c r="C3293" t="s">
        <v>19</v>
      </c>
      <c r="D3293" t="s">
        <v>15</v>
      </c>
      <c r="E3293" t="s">
        <v>21</v>
      </c>
      <c r="F3293" t="s">
        <v>22</v>
      </c>
      <c r="G3293">
        <v>30</v>
      </c>
      <c r="H3293">
        <v>7.9</v>
      </c>
      <c r="I3293">
        <v>9.6</v>
      </c>
      <c r="J3293">
        <v>0</v>
      </c>
      <c r="K3293" t="s">
        <v>23</v>
      </c>
      <c r="L3293">
        <v>2.2999999999999998</v>
      </c>
      <c r="M3293">
        <v>1.9</v>
      </c>
      <c r="N3293">
        <v>8.6</v>
      </c>
    </row>
    <row r="3294" spans="1:14" x14ac:dyDescent="0.35">
      <c r="A3294">
        <v>3293</v>
      </c>
      <c r="B3294">
        <v>33</v>
      </c>
      <c r="C3294" t="s">
        <v>19</v>
      </c>
      <c r="D3294" t="s">
        <v>34</v>
      </c>
      <c r="E3294" t="s">
        <v>16</v>
      </c>
      <c r="F3294" t="s">
        <v>17</v>
      </c>
      <c r="G3294">
        <v>55</v>
      </c>
      <c r="H3294">
        <v>5.7</v>
      </c>
      <c r="I3294">
        <v>6.5</v>
      </c>
      <c r="J3294">
        <v>0</v>
      </c>
      <c r="K3294" t="s">
        <v>23</v>
      </c>
      <c r="L3294">
        <v>10</v>
      </c>
      <c r="M3294">
        <v>5.2</v>
      </c>
      <c r="N3294">
        <v>3.3</v>
      </c>
    </row>
    <row r="3295" spans="1:14" x14ac:dyDescent="0.35">
      <c r="A3295">
        <v>3294</v>
      </c>
      <c r="B3295">
        <v>35</v>
      </c>
      <c r="C3295" t="s">
        <v>40</v>
      </c>
      <c r="D3295" t="s">
        <v>15</v>
      </c>
      <c r="E3295" t="s">
        <v>31</v>
      </c>
      <c r="F3295" t="s">
        <v>22</v>
      </c>
      <c r="G3295">
        <v>47</v>
      </c>
      <c r="H3295">
        <v>5.4</v>
      </c>
      <c r="I3295">
        <v>6.9</v>
      </c>
      <c r="J3295">
        <v>1</v>
      </c>
      <c r="K3295" t="s">
        <v>35</v>
      </c>
      <c r="L3295">
        <v>9.1</v>
      </c>
      <c r="M3295">
        <v>5.8</v>
      </c>
      <c r="N3295">
        <v>3.9</v>
      </c>
    </row>
    <row r="3296" spans="1:14" x14ac:dyDescent="0.35">
      <c r="A3296">
        <v>3295</v>
      </c>
      <c r="B3296">
        <v>30</v>
      </c>
      <c r="C3296" t="s">
        <v>19</v>
      </c>
      <c r="D3296" t="s">
        <v>24</v>
      </c>
      <c r="E3296" t="s">
        <v>27</v>
      </c>
      <c r="F3296" t="s">
        <v>22</v>
      </c>
      <c r="G3296">
        <v>35</v>
      </c>
      <c r="H3296">
        <v>5.7</v>
      </c>
      <c r="I3296">
        <v>8.6</v>
      </c>
      <c r="J3296">
        <v>1</v>
      </c>
      <c r="K3296" t="s">
        <v>41</v>
      </c>
      <c r="L3296">
        <v>3.4</v>
      </c>
      <c r="M3296">
        <v>3</v>
      </c>
      <c r="N3296">
        <v>7.6</v>
      </c>
    </row>
    <row r="3297" spans="1:14" x14ac:dyDescent="0.35">
      <c r="A3297">
        <v>3296</v>
      </c>
      <c r="B3297">
        <v>52</v>
      </c>
      <c r="C3297" t="s">
        <v>14</v>
      </c>
      <c r="D3297" t="s">
        <v>15</v>
      </c>
      <c r="E3297" t="s">
        <v>16</v>
      </c>
      <c r="F3297" t="s">
        <v>17</v>
      </c>
      <c r="G3297">
        <v>36</v>
      </c>
      <c r="H3297">
        <v>5.7</v>
      </c>
      <c r="I3297">
        <v>8.4</v>
      </c>
      <c r="J3297">
        <v>0</v>
      </c>
      <c r="K3297" t="s">
        <v>23</v>
      </c>
      <c r="L3297">
        <v>5.4</v>
      </c>
      <c r="M3297">
        <v>2.6</v>
      </c>
      <c r="N3297">
        <v>6.5</v>
      </c>
    </row>
    <row r="3298" spans="1:14" x14ac:dyDescent="0.35">
      <c r="A3298">
        <v>3297</v>
      </c>
      <c r="B3298">
        <v>26</v>
      </c>
      <c r="C3298" t="s">
        <v>19</v>
      </c>
      <c r="D3298" t="s">
        <v>34</v>
      </c>
      <c r="E3298" t="s">
        <v>27</v>
      </c>
      <c r="F3298" t="s">
        <v>17</v>
      </c>
      <c r="G3298">
        <v>58</v>
      </c>
      <c r="H3298">
        <v>6.7</v>
      </c>
      <c r="I3298">
        <v>7.8</v>
      </c>
      <c r="J3298">
        <v>0</v>
      </c>
      <c r="K3298" t="s">
        <v>23</v>
      </c>
      <c r="L3298">
        <v>8.1</v>
      </c>
      <c r="M3298">
        <v>4</v>
      </c>
      <c r="N3298">
        <v>4.9000000000000004</v>
      </c>
    </row>
    <row r="3299" spans="1:14" x14ac:dyDescent="0.35">
      <c r="A3299">
        <v>3298</v>
      </c>
      <c r="B3299">
        <v>50</v>
      </c>
      <c r="C3299" t="s">
        <v>19</v>
      </c>
      <c r="D3299" t="s">
        <v>36</v>
      </c>
      <c r="E3299" t="s">
        <v>31</v>
      </c>
      <c r="F3299" t="s">
        <v>22</v>
      </c>
      <c r="G3299">
        <v>37</v>
      </c>
      <c r="H3299">
        <v>8.1999999999999993</v>
      </c>
      <c r="I3299">
        <v>8.5</v>
      </c>
      <c r="J3299">
        <v>0</v>
      </c>
      <c r="K3299" t="s">
        <v>23</v>
      </c>
      <c r="L3299">
        <v>5.9</v>
      </c>
      <c r="M3299">
        <v>3.3</v>
      </c>
      <c r="N3299">
        <v>6.3</v>
      </c>
    </row>
    <row r="3300" spans="1:14" x14ac:dyDescent="0.35">
      <c r="A3300">
        <v>3299</v>
      </c>
      <c r="B3300">
        <v>33</v>
      </c>
      <c r="C3300" t="s">
        <v>19</v>
      </c>
      <c r="D3300" t="s">
        <v>34</v>
      </c>
      <c r="E3300" t="s">
        <v>25</v>
      </c>
      <c r="F3300" t="s">
        <v>22</v>
      </c>
      <c r="G3300">
        <v>35</v>
      </c>
      <c r="H3300">
        <v>6.8</v>
      </c>
      <c r="I3300">
        <v>10</v>
      </c>
      <c r="J3300">
        <v>0</v>
      </c>
      <c r="K3300" t="s">
        <v>23</v>
      </c>
      <c r="L3300">
        <v>4.3</v>
      </c>
      <c r="M3300">
        <v>2.6</v>
      </c>
      <c r="N3300">
        <v>7.9</v>
      </c>
    </row>
    <row r="3301" spans="1:14" x14ac:dyDescent="0.35">
      <c r="A3301">
        <v>3300</v>
      </c>
      <c r="B3301">
        <v>47</v>
      </c>
      <c r="C3301" t="s">
        <v>19</v>
      </c>
      <c r="D3301" t="s">
        <v>30</v>
      </c>
      <c r="E3301" t="s">
        <v>25</v>
      </c>
      <c r="F3301" t="s">
        <v>22</v>
      </c>
      <c r="G3301">
        <v>54</v>
      </c>
      <c r="H3301">
        <v>6.2</v>
      </c>
      <c r="I3301">
        <v>7.4</v>
      </c>
      <c r="J3301">
        <v>1</v>
      </c>
      <c r="K3301" t="s">
        <v>28</v>
      </c>
      <c r="L3301">
        <v>9.4</v>
      </c>
      <c r="M3301">
        <v>4.7</v>
      </c>
      <c r="N3301">
        <v>4</v>
      </c>
    </row>
    <row r="3302" spans="1:14" x14ac:dyDescent="0.35">
      <c r="A3302">
        <v>3301</v>
      </c>
      <c r="B3302">
        <v>62</v>
      </c>
      <c r="C3302" t="s">
        <v>19</v>
      </c>
      <c r="D3302" t="s">
        <v>36</v>
      </c>
      <c r="E3302" t="s">
        <v>25</v>
      </c>
      <c r="F3302" t="s">
        <v>17</v>
      </c>
      <c r="G3302">
        <v>47</v>
      </c>
      <c r="H3302">
        <v>7</v>
      </c>
      <c r="I3302">
        <v>9.3000000000000007</v>
      </c>
      <c r="J3302">
        <v>1</v>
      </c>
      <c r="K3302" t="s">
        <v>28</v>
      </c>
      <c r="L3302">
        <v>6.3</v>
      </c>
      <c r="M3302">
        <v>5.2</v>
      </c>
      <c r="N3302">
        <v>6.5</v>
      </c>
    </row>
    <row r="3303" spans="1:14" x14ac:dyDescent="0.35">
      <c r="A3303">
        <v>3302</v>
      </c>
      <c r="B3303">
        <v>35</v>
      </c>
      <c r="C3303" t="s">
        <v>40</v>
      </c>
      <c r="D3303" t="s">
        <v>33</v>
      </c>
      <c r="E3303" t="s">
        <v>27</v>
      </c>
      <c r="F3303" t="s">
        <v>22</v>
      </c>
      <c r="G3303">
        <v>37</v>
      </c>
      <c r="H3303">
        <v>7.4</v>
      </c>
      <c r="I3303">
        <v>9.6999999999999993</v>
      </c>
      <c r="J3303">
        <v>0</v>
      </c>
      <c r="K3303" t="s">
        <v>23</v>
      </c>
      <c r="L3303">
        <v>7.3</v>
      </c>
      <c r="M3303">
        <v>5.2</v>
      </c>
      <c r="N3303">
        <v>6.2</v>
      </c>
    </row>
    <row r="3304" spans="1:14" x14ac:dyDescent="0.35">
      <c r="A3304">
        <v>3303</v>
      </c>
      <c r="B3304">
        <v>38</v>
      </c>
      <c r="C3304" t="s">
        <v>14</v>
      </c>
      <c r="D3304" t="s">
        <v>37</v>
      </c>
      <c r="E3304" t="s">
        <v>16</v>
      </c>
      <c r="F3304" t="s">
        <v>17</v>
      </c>
      <c r="G3304">
        <v>46</v>
      </c>
      <c r="H3304">
        <v>7.1</v>
      </c>
      <c r="I3304">
        <v>9.3000000000000007</v>
      </c>
      <c r="J3304">
        <v>0</v>
      </c>
      <c r="K3304" t="s">
        <v>23</v>
      </c>
      <c r="L3304">
        <v>8.1</v>
      </c>
      <c r="M3304">
        <v>6.6</v>
      </c>
      <c r="N3304">
        <v>5.6</v>
      </c>
    </row>
    <row r="3305" spans="1:14" x14ac:dyDescent="0.35">
      <c r="A3305">
        <v>3304</v>
      </c>
      <c r="B3305">
        <v>36</v>
      </c>
      <c r="C3305" t="s">
        <v>19</v>
      </c>
      <c r="D3305" t="s">
        <v>15</v>
      </c>
      <c r="E3305" t="s">
        <v>27</v>
      </c>
      <c r="F3305" t="s">
        <v>22</v>
      </c>
      <c r="G3305">
        <v>36</v>
      </c>
      <c r="H3305">
        <v>5.2</v>
      </c>
      <c r="I3305">
        <v>7.7</v>
      </c>
      <c r="J3305">
        <v>1</v>
      </c>
      <c r="K3305" t="s">
        <v>35</v>
      </c>
      <c r="L3305">
        <v>6.7</v>
      </c>
      <c r="M3305">
        <v>3.2</v>
      </c>
      <c r="N3305">
        <v>5.5</v>
      </c>
    </row>
    <row r="3306" spans="1:14" x14ac:dyDescent="0.35">
      <c r="A3306">
        <v>3305</v>
      </c>
      <c r="B3306">
        <v>45</v>
      </c>
      <c r="C3306" t="s">
        <v>14</v>
      </c>
      <c r="D3306" t="s">
        <v>34</v>
      </c>
      <c r="E3306" t="s">
        <v>21</v>
      </c>
      <c r="F3306" t="s">
        <v>22</v>
      </c>
      <c r="G3306">
        <v>53</v>
      </c>
      <c r="H3306">
        <v>6.8</v>
      </c>
      <c r="I3306">
        <v>8.5</v>
      </c>
      <c r="J3306">
        <v>0</v>
      </c>
      <c r="K3306" t="s">
        <v>23</v>
      </c>
      <c r="L3306">
        <v>9.3000000000000007</v>
      </c>
      <c r="M3306">
        <v>3.8</v>
      </c>
      <c r="N3306">
        <v>4.5999999999999996</v>
      </c>
    </row>
    <row r="3307" spans="1:14" x14ac:dyDescent="0.35">
      <c r="A3307">
        <v>3306</v>
      </c>
      <c r="B3307">
        <v>25</v>
      </c>
      <c r="C3307" t="s">
        <v>19</v>
      </c>
      <c r="D3307" t="s">
        <v>34</v>
      </c>
      <c r="E3307" t="s">
        <v>16</v>
      </c>
      <c r="F3307" t="s">
        <v>22</v>
      </c>
      <c r="G3307">
        <v>53</v>
      </c>
      <c r="H3307">
        <v>3</v>
      </c>
      <c r="I3307">
        <v>2.7</v>
      </c>
      <c r="J3307">
        <v>1</v>
      </c>
      <c r="K3307" t="s">
        <v>35</v>
      </c>
      <c r="L3307">
        <v>10</v>
      </c>
      <c r="M3307">
        <v>4.9000000000000004</v>
      </c>
      <c r="N3307">
        <v>1.4</v>
      </c>
    </row>
    <row r="3308" spans="1:14" x14ac:dyDescent="0.35">
      <c r="A3308">
        <v>3307</v>
      </c>
      <c r="B3308">
        <v>62</v>
      </c>
      <c r="C3308" t="s">
        <v>19</v>
      </c>
      <c r="D3308" t="s">
        <v>15</v>
      </c>
      <c r="E3308" t="s">
        <v>31</v>
      </c>
      <c r="F3308" t="s">
        <v>22</v>
      </c>
      <c r="G3308">
        <v>49</v>
      </c>
      <c r="H3308">
        <v>8.5</v>
      </c>
      <c r="I3308">
        <v>6.8</v>
      </c>
      <c r="J3308">
        <v>0</v>
      </c>
      <c r="K3308" t="s">
        <v>23</v>
      </c>
      <c r="L3308">
        <v>5.7</v>
      </c>
      <c r="M3308">
        <v>5.3</v>
      </c>
      <c r="N3308">
        <v>5.6</v>
      </c>
    </row>
    <row r="3309" spans="1:14" x14ac:dyDescent="0.35">
      <c r="A3309">
        <v>3308</v>
      </c>
      <c r="B3309">
        <v>28</v>
      </c>
      <c r="C3309" t="s">
        <v>14</v>
      </c>
      <c r="D3309" t="s">
        <v>32</v>
      </c>
      <c r="E3309" t="s">
        <v>38</v>
      </c>
      <c r="F3309" t="s">
        <v>22</v>
      </c>
      <c r="G3309">
        <v>47</v>
      </c>
      <c r="H3309">
        <v>8.5</v>
      </c>
      <c r="I3309">
        <v>7.1</v>
      </c>
      <c r="J3309">
        <v>0</v>
      </c>
      <c r="K3309" t="s">
        <v>23</v>
      </c>
      <c r="L3309">
        <v>8</v>
      </c>
      <c r="M3309">
        <v>2.1</v>
      </c>
      <c r="N3309">
        <v>4.5</v>
      </c>
    </row>
    <row r="3310" spans="1:14" x14ac:dyDescent="0.35">
      <c r="A3310">
        <v>3309</v>
      </c>
      <c r="B3310">
        <v>36</v>
      </c>
      <c r="C3310" t="s">
        <v>14</v>
      </c>
      <c r="D3310" t="s">
        <v>37</v>
      </c>
      <c r="E3310" t="s">
        <v>25</v>
      </c>
      <c r="F3310" t="s">
        <v>22</v>
      </c>
      <c r="G3310">
        <v>59</v>
      </c>
      <c r="H3310">
        <v>7.5</v>
      </c>
      <c r="I3310">
        <v>7.3</v>
      </c>
      <c r="J3310">
        <v>0</v>
      </c>
      <c r="K3310" t="s">
        <v>23</v>
      </c>
      <c r="L3310">
        <v>10</v>
      </c>
      <c r="M3310">
        <v>5.5</v>
      </c>
      <c r="N3310">
        <v>3.6</v>
      </c>
    </row>
    <row r="3311" spans="1:14" x14ac:dyDescent="0.35">
      <c r="A3311">
        <v>3310</v>
      </c>
      <c r="B3311">
        <v>50</v>
      </c>
      <c r="C3311" t="s">
        <v>19</v>
      </c>
      <c r="D3311" t="s">
        <v>26</v>
      </c>
      <c r="E3311" t="s">
        <v>16</v>
      </c>
      <c r="F3311" t="s">
        <v>17</v>
      </c>
      <c r="G3311">
        <v>44</v>
      </c>
      <c r="H3311">
        <v>8.1</v>
      </c>
      <c r="I3311">
        <v>8</v>
      </c>
      <c r="J3311">
        <v>0</v>
      </c>
      <c r="K3311" t="s">
        <v>23</v>
      </c>
      <c r="L3311">
        <v>4.3</v>
      </c>
      <c r="M3311">
        <v>3</v>
      </c>
      <c r="N3311">
        <v>6.9</v>
      </c>
    </row>
    <row r="3312" spans="1:14" x14ac:dyDescent="0.35">
      <c r="A3312">
        <v>3311</v>
      </c>
      <c r="B3312">
        <v>31</v>
      </c>
      <c r="C3312" t="s">
        <v>14</v>
      </c>
      <c r="D3312" t="s">
        <v>20</v>
      </c>
      <c r="E3312" t="s">
        <v>16</v>
      </c>
      <c r="F3312" t="s">
        <v>22</v>
      </c>
      <c r="G3312">
        <v>35</v>
      </c>
      <c r="H3312">
        <v>6.1</v>
      </c>
      <c r="I3312">
        <v>9.1</v>
      </c>
      <c r="J3312">
        <v>1</v>
      </c>
      <c r="K3312" t="s">
        <v>28</v>
      </c>
      <c r="L3312">
        <v>5.2</v>
      </c>
      <c r="M3312">
        <v>4.5</v>
      </c>
      <c r="N3312">
        <v>7</v>
      </c>
    </row>
    <row r="3313" spans="1:14" x14ac:dyDescent="0.35">
      <c r="A3313">
        <v>3312</v>
      </c>
      <c r="B3313">
        <v>42</v>
      </c>
      <c r="C3313" t="s">
        <v>14</v>
      </c>
      <c r="D3313" t="s">
        <v>33</v>
      </c>
      <c r="E3313" t="s">
        <v>25</v>
      </c>
      <c r="F3313" t="s">
        <v>17</v>
      </c>
      <c r="G3313">
        <v>48</v>
      </c>
      <c r="H3313">
        <v>5.0999999999999996</v>
      </c>
      <c r="I3313">
        <v>6.3</v>
      </c>
      <c r="J3313">
        <v>1</v>
      </c>
      <c r="K3313" t="s">
        <v>29</v>
      </c>
      <c r="L3313">
        <v>9.1</v>
      </c>
      <c r="M3313">
        <v>5.5</v>
      </c>
      <c r="N3313">
        <v>3.6</v>
      </c>
    </row>
    <row r="3314" spans="1:14" x14ac:dyDescent="0.35">
      <c r="A3314">
        <v>3313</v>
      </c>
      <c r="B3314">
        <v>24</v>
      </c>
      <c r="C3314" t="s">
        <v>19</v>
      </c>
      <c r="D3314" t="s">
        <v>36</v>
      </c>
      <c r="E3314" t="s">
        <v>31</v>
      </c>
      <c r="F3314" t="s">
        <v>22</v>
      </c>
      <c r="G3314">
        <v>61</v>
      </c>
      <c r="H3314">
        <v>4.3</v>
      </c>
      <c r="I3314">
        <v>3.9</v>
      </c>
      <c r="J3314">
        <v>1</v>
      </c>
      <c r="K3314" t="s">
        <v>35</v>
      </c>
      <c r="L3314">
        <v>10</v>
      </c>
      <c r="M3314">
        <v>6.1</v>
      </c>
      <c r="N3314">
        <v>1.9</v>
      </c>
    </row>
    <row r="3315" spans="1:14" x14ac:dyDescent="0.35">
      <c r="A3315">
        <v>3314</v>
      </c>
      <c r="B3315">
        <v>62</v>
      </c>
      <c r="C3315" t="s">
        <v>14</v>
      </c>
      <c r="D3315" t="s">
        <v>34</v>
      </c>
      <c r="E3315" t="s">
        <v>27</v>
      </c>
      <c r="F3315" t="s">
        <v>39</v>
      </c>
      <c r="G3315">
        <v>36</v>
      </c>
      <c r="H3315">
        <v>7.7</v>
      </c>
      <c r="I3315">
        <v>9.3000000000000007</v>
      </c>
      <c r="J3315">
        <v>0</v>
      </c>
      <c r="K3315" t="s">
        <v>23</v>
      </c>
      <c r="L3315">
        <v>6.7</v>
      </c>
      <c r="M3315">
        <v>4.8</v>
      </c>
      <c r="N3315">
        <v>6.3</v>
      </c>
    </row>
    <row r="3316" spans="1:14" x14ac:dyDescent="0.35">
      <c r="A3316">
        <v>3315</v>
      </c>
      <c r="B3316">
        <v>55</v>
      </c>
      <c r="C3316" t="s">
        <v>19</v>
      </c>
      <c r="D3316" t="s">
        <v>24</v>
      </c>
      <c r="E3316" t="s">
        <v>27</v>
      </c>
      <c r="F3316" t="s">
        <v>39</v>
      </c>
      <c r="G3316">
        <v>42</v>
      </c>
      <c r="H3316">
        <v>5.0999999999999996</v>
      </c>
      <c r="I3316">
        <v>6.9</v>
      </c>
      <c r="J3316">
        <v>0</v>
      </c>
      <c r="K3316" t="s">
        <v>23</v>
      </c>
      <c r="L3316">
        <v>8.3000000000000007</v>
      </c>
      <c r="M3316">
        <v>8</v>
      </c>
      <c r="N3316">
        <v>4.3</v>
      </c>
    </row>
    <row r="3317" spans="1:14" x14ac:dyDescent="0.35">
      <c r="A3317">
        <v>3316</v>
      </c>
      <c r="B3317">
        <v>55</v>
      </c>
      <c r="C3317" t="s">
        <v>19</v>
      </c>
      <c r="D3317" t="s">
        <v>37</v>
      </c>
      <c r="E3317" t="s">
        <v>38</v>
      </c>
      <c r="F3317" t="s">
        <v>39</v>
      </c>
      <c r="G3317">
        <v>48</v>
      </c>
      <c r="H3317">
        <v>5.6</v>
      </c>
      <c r="I3317">
        <v>7.2</v>
      </c>
      <c r="J3317">
        <v>1</v>
      </c>
      <c r="K3317" t="s">
        <v>29</v>
      </c>
      <c r="L3317">
        <v>7.3</v>
      </c>
      <c r="M3317">
        <v>6.6</v>
      </c>
      <c r="N3317">
        <v>4.9000000000000004</v>
      </c>
    </row>
    <row r="3318" spans="1:14" x14ac:dyDescent="0.35">
      <c r="A3318">
        <v>3317</v>
      </c>
      <c r="B3318">
        <v>22</v>
      </c>
      <c r="C3318" t="s">
        <v>14</v>
      </c>
      <c r="D3318" t="s">
        <v>15</v>
      </c>
      <c r="E3318" t="s">
        <v>16</v>
      </c>
      <c r="F3318" t="s">
        <v>17</v>
      </c>
      <c r="G3318">
        <v>44</v>
      </c>
      <c r="H3318">
        <v>6.5</v>
      </c>
      <c r="I3318">
        <v>8.9</v>
      </c>
      <c r="J3318">
        <v>0</v>
      </c>
      <c r="K3318" t="s">
        <v>23</v>
      </c>
      <c r="L3318">
        <v>6.7</v>
      </c>
      <c r="M3318">
        <v>5.2</v>
      </c>
      <c r="N3318">
        <v>6.1</v>
      </c>
    </row>
    <row r="3319" spans="1:14" x14ac:dyDescent="0.35">
      <c r="A3319">
        <v>3318</v>
      </c>
      <c r="B3319">
        <v>43</v>
      </c>
      <c r="C3319" t="s">
        <v>14</v>
      </c>
      <c r="D3319" t="s">
        <v>34</v>
      </c>
      <c r="E3319" t="s">
        <v>25</v>
      </c>
      <c r="F3319" t="s">
        <v>22</v>
      </c>
      <c r="G3319">
        <v>37</v>
      </c>
      <c r="H3319">
        <v>6.1</v>
      </c>
      <c r="I3319">
        <v>9</v>
      </c>
      <c r="J3319">
        <v>0</v>
      </c>
      <c r="K3319" t="s">
        <v>23</v>
      </c>
      <c r="L3319">
        <v>3.8</v>
      </c>
      <c r="M3319">
        <v>2.7</v>
      </c>
      <c r="N3319">
        <v>7.6</v>
      </c>
    </row>
    <row r="3320" spans="1:14" x14ac:dyDescent="0.35">
      <c r="A3320">
        <v>3319</v>
      </c>
      <c r="B3320">
        <v>36</v>
      </c>
      <c r="C3320" t="s">
        <v>19</v>
      </c>
      <c r="D3320" t="s">
        <v>36</v>
      </c>
      <c r="E3320" t="s">
        <v>21</v>
      </c>
      <c r="F3320" t="s">
        <v>17</v>
      </c>
      <c r="G3320">
        <v>53</v>
      </c>
      <c r="H3320">
        <v>6.6</v>
      </c>
      <c r="I3320">
        <v>8.1</v>
      </c>
      <c r="J3320">
        <v>1</v>
      </c>
      <c r="K3320" t="s">
        <v>18</v>
      </c>
      <c r="L3320">
        <v>10</v>
      </c>
      <c r="M3320">
        <v>4.9000000000000004</v>
      </c>
      <c r="N3320">
        <v>4.0999999999999996</v>
      </c>
    </row>
    <row r="3321" spans="1:14" x14ac:dyDescent="0.35">
      <c r="A3321">
        <v>3320</v>
      </c>
      <c r="B3321">
        <v>58</v>
      </c>
      <c r="C3321" t="s">
        <v>19</v>
      </c>
      <c r="D3321" t="s">
        <v>24</v>
      </c>
      <c r="E3321" t="s">
        <v>31</v>
      </c>
      <c r="F3321" t="s">
        <v>39</v>
      </c>
      <c r="G3321">
        <v>63</v>
      </c>
      <c r="H3321">
        <v>3.5</v>
      </c>
      <c r="I3321">
        <v>2.4</v>
      </c>
      <c r="J3321">
        <v>1</v>
      </c>
      <c r="K3321" t="s">
        <v>35</v>
      </c>
      <c r="L3321">
        <v>10</v>
      </c>
      <c r="M3321">
        <v>6.7</v>
      </c>
      <c r="N3321">
        <v>1.2</v>
      </c>
    </row>
    <row r="3322" spans="1:14" x14ac:dyDescent="0.35">
      <c r="A3322">
        <v>3321</v>
      </c>
      <c r="B3322">
        <v>45</v>
      </c>
      <c r="C3322" t="s">
        <v>19</v>
      </c>
      <c r="D3322" t="s">
        <v>20</v>
      </c>
      <c r="E3322" t="s">
        <v>27</v>
      </c>
      <c r="F3322" t="s">
        <v>22</v>
      </c>
      <c r="G3322">
        <v>46</v>
      </c>
      <c r="H3322">
        <v>5.8</v>
      </c>
      <c r="I3322">
        <v>7.7</v>
      </c>
      <c r="J3322">
        <v>1</v>
      </c>
      <c r="K3322" t="s">
        <v>35</v>
      </c>
      <c r="L3322">
        <v>7.8</v>
      </c>
      <c r="M3322">
        <v>6</v>
      </c>
      <c r="N3322">
        <v>5</v>
      </c>
    </row>
    <row r="3323" spans="1:14" x14ac:dyDescent="0.35">
      <c r="A3323">
        <v>3322</v>
      </c>
      <c r="B3323">
        <v>23</v>
      </c>
      <c r="C3323" t="s">
        <v>19</v>
      </c>
      <c r="D3323" t="s">
        <v>20</v>
      </c>
      <c r="E3323" t="s">
        <v>31</v>
      </c>
      <c r="F3323" t="s">
        <v>22</v>
      </c>
      <c r="G3323">
        <v>37</v>
      </c>
      <c r="H3323">
        <v>7.4</v>
      </c>
      <c r="I3323">
        <v>9.6</v>
      </c>
      <c r="J3323">
        <v>0</v>
      </c>
      <c r="K3323" t="s">
        <v>23</v>
      </c>
      <c r="L3323">
        <v>5.7</v>
      </c>
      <c r="M3323">
        <v>2.9</v>
      </c>
      <c r="N3323">
        <v>7</v>
      </c>
    </row>
    <row r="3324" spans="1:14" x14ac:dyDescent="0.35">
      <c r="A3324">
        <v>3323</v>
      </c>
      <c r="B3324">
        <v>64</v>
      </c>
      <c r="C3324" t="s">
        <v>19</v>
      </c>
      <c r="D3324" t="s">
        <v>36</v>
      </c>
      <c r="E3324" t="s">
        <v>31</v>
      </c>
      <c r="F3324" t="s">
        <v>22</v>
      </c>
      <c r="G3324">
        <v>32</v>
      </c>
      <c r="H3324">
        <v>5.6</v>
      </c>
      <c r="I3324">
        <v>8.6</v>
      </c>
      <c r="J3324">
        <v>1</v>
      </c>
      <c r="K3324" t="s">
        <v>18</v>
      </c>
      <c r="L3324">
        <v>3</v>
      </c>
      <c r="M3324">
        <v>0.6</v>
      </c>
      <c r="N3324">
        <v>7.8</v>
      </c>
    </row>
    <row r="3325" spans="1:14" x14ac:dyDescent="0.35">
      <c r="A3325">
        <v>3324</v>
      </c>
      <c r="B3325">
        <v>31</v>
      </c>
      <c r="C3325" t="s">
        <v>14</v>
      </c>
      <c r="D3325" t="s">
        <v>37</v>
      </c>
      <c r="E3325" t="s">
        <v>38</v>
      </c>
      <c r="F3325" t="s">
        <v>22</v>
      </c>
      <c r="G3325">
        <v>47</v>
      </c>
      <c r="H3325">
        <v>4.9000000000000004</v>
      </c>
      <c r="I3325">
        <v>6.2</v>
      </c>
      <c r="J3325">
        <v>1</v>
      </c>
      <c r="K3325" t="s">
        <v>35</v>
      </c>
      <c r="L3325">
        <v>5.9</v>
      </c>
      <c r="M3325">
        <v>1.8</v>
      </c>
      <c r="N3325">
        <v>5.2</v>
      </c>
    </row>
    <row r="3326" spans="1:14" x14ac:dyDescent="0.35">
      <c r="A3326">
        <v>3325</v>
      </c>
      <c r="B3326">
        <v>20</v>
      </c>
      <c r="C3326" t="s">
        <v>14</v>
      </c>
      <c r="D3326" t="s">
        <v>24</v>
      </c>
      <c r="E3326" t="s">
        <v>31</v>
      </c>
      <c r="F3326" t="s">
        <v>22</v>
      </c>
      <c r="G3326">
        <v>53</v>
      </c>
      <c r="H3326">
        <v>7.6</v>
      </c>
      <c r="I3326">
        <v>7.8</v>
      </c>
      <c r="J3326">
        <v>0</v>
      </c>
      <c r="K3326" t="s">
        <v>23</v>
      </c>
      <c r="L3326">
        <v>10</v>
      </c>
      <c r="M3326">
        <v>6.7</v>
      </c>
      <c r="N3326">
        <v>3.9</v>
      </c>
    </row>
    <row r="3327" spans="1:14" x14ac:dyDescent="0.35">
      <c r="A3327">
        <v>3326</v>
      </c>
      <c r="B3327">
        <v>40</v>
      </c>
      <c r="C3327" t="s">
        <v>14</v>
      </c>
      <c r="D3327" t="s">
        <v>15</v>
      </c>
      <c r="E3327" t="s">
        <v>25</v>
      </c>
      <c r="F3327" t="s">
        <v>22</v>
      </c>
      <c r="G3327">
        <v>48</v>
      </c>
      <c r="H3327">
        <v>5.6</v>
      </c>
      <c r="I3327">
        <v>7</v>
      </c>
      <c r="J3327">
        <v>1</v>
      </c>
      <c r="K3327" t="s">
        <v>18</v>
      </c>
      <c r="L3327">
        <v>8</v>
      </c>
      <c r="M3327">
        <v>6.3</v>
      </c>
      <c r="N3327">
        <v>4.5</v>
      </c>
    </row>
    <row r="3328" spans="1:14" x14ac:dyDescent="0.35">
      <c r="A3328">
        <v>3327</v>
      </c>
      <c r="B3328">
        <v>38</v>
      </c>
      <c r="C3328" t="s">
        <v>14</v>
      </c>
      <c r="D3328" t="s">
        <v>24</v>
      </c>
      <c r="E3328" t="s">
        <v>38</v>
      </c>
      <c r="F3328" t="s">
        <v>22</v>
      </c>
      <c r="G3328">
        <v>44</v>
      </c>
      <c r="H3328">
        <v>6.5</v>
      </c>
      <c r="I3328">
        <v>8.8000000000000007</v>
      </c>
      <c r="J3328">
        <v>0</v>
      </c>
      <c r="K3328" t="s">
        <v>23</v>
      </c>
      <c r="L3328">
        <v>5.7</v>
      </c>
      <c r="M3328">
        <v>3.9</v>
      </c>
      <c r="N3328">
        <v>6.6</v>
      </c>
    </row>
    <row r="3329" spans="1:14" x14ac:dyDescent="0.35">
      <c r="A3329">
        <v>3328</v>
      </c>
      <c r="B3329">
        <v>40</v>
      </c>
      <c r="C3329" t="s">
        <v>19</v>
      </c>
      <c r="D3329" t="s">
        <v>30</v>
      </c>
      <c r="E3329" t="s">
        <v>25</v>
      </c>
      <c r="F3329" t="s">
        <v>39</v>
      </c>
      <c r="G3329">
        <v>40</v>
      </c>
      <c r="H3329">
        <v>5.9</v>
      </c>
      <c r="I3329">
        <v>8.3000000000000007</v>
      </c>
      <c r="J3329">
        <v>1</v>
      </c>
      <c r="K3329" t="s">
        <v>28</v>
      </c>
      <c r="L3329">
        <v>5.2</v>
      </c>
      <c r="M3329">
        <v>4.0999999999999996</v>
      </c>
      <c r="N3329">
        <v>6.6</v>
      </c>
    </row>
    <row r="3330" spans="1:14" x14ac:dyDescent="0.35">
      <c r="A3330">
        <v>3329</v>
      </c>
      <c r="B3330">
        <v>37</v>
      </c>
      <c r="C3330" t="s">
        <v>19</v>
      </c>
      <c r="D3330" t="s">
        <v>15</v>
      </c>
      <c r="E3330" t="s">
        <v>38</v>
      </c>
      <c r="F3330" t="s">
        <v>22</v>
      </c>
      <c r="G3330">
        <v>36</v>
      </c>
      <c r="H3330">
        <v>6.2</v>
      </c>
      <c r="I3330">
        <v>9.1999999999999993</v>
      </c>
      <c r="J3330">
        <v>0</v>
      </c>
      <c r="K3330" t="s">
        <v>23</v>
      </c>
      <c r="L3330">
        <v>6.6</v>
      </c>
      <c r="M3330">
        <v>6.3</v>
      </c>
      <c r="N3330">
        <v>6.3</v>
      </c>
    </row>
    <row r="3331" spans="1:14" x14ac:dyDescent="0.35">
      <c r="A3331">
        <v>3330</v>
      </c>
      <c r="B3331">
        <v>62</v>
      </c>
      <c r="C3331" t="s">
        <v>14</v>
      </c>
      <c r="D3331" t="s">
        <v>33</v>
      </c>
      <c r="E3331" t="s">
        <v>25</v>
      </c>
      <c r="F3331" t="s">
        <v>17</v>
      </c>
      <c r="G3331">
        <v>51</v>
      </c>
      <c r="H3331">
        <v>8.5</v>
      </c>
      <c r="I3331">
        <v>6.7</v>
      </c>
      <c r="J3331">
        <v>0</v>
      </c>
      <c r="K3331" t="s">
        <v>23</v>
      </c>
      <c r="L3331">
        <v>10</v>
      </c>
      <c r="M3331">
        <v>7.8</v>
      </c>
      <c r="N3331">
        <v>3.3</v>
      </c>
    </row>
    <row r="3332" spans="1:14" x14ac:dyDescent="0.35">
      <c r="A3332">
        <v>3331</v>
      </c>
      <c r="B3332">
        <v>22</v>
      </c>
      <c r="C3332" t="s">
        <v>19</v>
      </c>
      <c r="D3332" t="s">
        <v>26</v>
      </c>
      <c r="E3332" t="s">
        <v>38</v>
      </c>
      <c r="F3332" t="s">
        <v>22</v>
      </c>
      <c r="G3332">
        <v>52</v>
      </c>
      <c r="H3332">
        <v>7.1</v>
      </c>
      <c r="I3332">
        <v>8.6999999999999993</v>
      </c>
      <c r="J3332">
        <v>0</v>
      </c>
      <c r="K3332" t="s">
        <v>23</v>
      </c>
      <c r="L3332">
        <v>10</v>
      </c>
      <c r="M3332">
        <v>6.1</v>
      </c>
      <c r="N3332">
        <v>4.4000000000000004</v>
      </c>
    </row>
    <row r="3333" spans="1:14" x14ac:dyDescent="0.35">
      <c r="A3333">
        <v>3332</v>
      </c>
      <c r="B3333">
        <v>63</v>
      </c>
      <c r="C3333" t="s">
        <v>14</v>
      </c>
      <c r="D3333" t="s">
        <v>33</v>
      </c>
      <c r="E3333" t="s">
        <v>38</v>
      </c>
      <c r="F3333" t="s">
        <v>22</v>
      </c>
      <c r="G3333">
        <v>32</v>
      </c>
      <c r="H3333">
        <v>4.4000000000000004</v>
      </c>
      <c r="I3333">
        <v>6.9</v>
      </c>
      <c r="J3333">
        <v>0</v>
      </c>
      <c r="K3333" t="s">
        <v>23</v>
      </c>
      <c r="L3333">
        <v>4.2</v>
      </c>
      <c r="M3333">
        <v>3.4</v>
      </c>
      <c r="N3333">
        <v>6.3</v>
      </c>
    </row>
    <row r="3334" spans="1:14" x14ac:dyDescent="0.35">
      <c r="A3334">
        <v>3333</v>
      </c>
      <c r="B3334">
        <v>51</v>
      </c>
      <c r="C3334" t="s">
        <v>14</v>
      </c>
      <c r="D3334" t="s">
        <v>26</v>
      </c>
      <c r="E3334" t="s">
        <v>16</v>
      </c>
      <c r="F3334" t="s">
        <v>22</v>
      </c>
      <c r="G3334">
        <v>57</v>
      </c>
      <c r="H3334">
        <v>5.6</v>
      </c>
      <c r="I3334">
        <v>6.3</v>
      </c>
      <c r="J3334">
        <v>1</v>
      </c>
      <c r="K3334" t="s">
        <v>18</v>
      </c>
      <c r="L3334">
        <v>9.5</v>
      </c>
      <c r="M3334">
        <v>4.5999999999999996</v>
      </c>
      <c r="N3334">
        <v>3.4</v>
      </c>
    </row>
    <row r="3335" spans="1:14" x14ac:dyDescent="0.35">
      <c r="A3335">
        <v>3334</v>
      </c>
      <c r="B3335">
        <v>29</v>
      </c>
      <c r="C3335" t="s">
        <v>19</v>
      </c>
      <c r="D3335" t="s">
        <v>33</v>
      </c>
      <c r="E3335" t="s">
        <v>25</v>
      </c>
      <c r="F3335" t="s">
        <v>22</v>
      </c>
      <c r="G3335">
        <v>49</v>
      </c>
      <c r="H3335">
        <v>5.6</v>
      </c>
      <c r="I3335">
        <v>7</v>
      </c>
      <c r="J3335">
        <v>1</v>
      </c>
      <c r="K3335" t="s">
        <v>41</v>
      </c>
      <c r="L3335">
        <v>10</v>
      </c>
      <c r="M3335">
        <v>5</v>
      </c>
      <c r="N3335">
        <v>3.5</v>
      </c>
    </row>
    <row r="3336" spans="1:14" x14ac:dyDescent="0.35">
      <c r="A3336">
        <v>3335</v>
      </c>
      <c r="B3336">
        <v>59</v>
      </c>
      <c r="C3336" t="s">
        <v>14</v>
      </c>
      <c r="D3336" t="s">
        <v>24</v>
      </c>
      <c r="E3336" t="s">
        <v>16</v>
      </c>
      <c r="F3336" t="s">
        <v>22</v>
      </c>
      <c r="G3336">
        <v>56</v>
      </c>
      <c r="H3336">
        <v>6.5</v>
      </c>
      <c r="I3336">
        <v>7.7</v>
      </c>
      <c r="J3336">
        <v>0</v>
      </c>
      <c r="K3336" t="s">
        <v>23</v>
      </c>
      <c r="L3336">
        <v>9.8000000000000007</v>
      </c>
      <c r="M3336">
        <v>4.3</v>
      </c>
      <c r="N3336">
        <v>4</v>
      </c>
    </row>
    <row r="3337" spans="1:14" x14ac:dyDescent="0.35">
      <c r="A3337">
        <v>3336</v>
      </c>
      <c r="B3337">
        <v>34</v>
      </c>
      <c r="C3337" t="s">
        <v>14</v>
      </c>
      <c r="D3337" t="s">
        <v>37</v>
      </c>
      <c r="E3337" t="s">
        <v>38</v>
      </c>
      <c r="F3337" t="s">
        <v>22</v>
      </c>
      <c r="G3337">
        <v>34</v>
      </c>
      <c r="H3337">
        <v>7.6</v>
      </c>
      <c r="I3337">
        <v>9.8000000000000007</v>
      </c>
      <c r="J3337">
        <v>0</v>
      </c>
      <c r="K3337" t="s">
        <v>23</v>
      </c>
      <c r="L3337">
        <v>5.2</v>
      </c>
      <c r="M3337">
        <v>4.5</v>
      </c>
      <c r="N3337">
        <v>7.3</v>
      </c>
    </row>
    <row r="3338" spans="1:14" x14ac:dyDescent="0.35">
      <c r="A3338">
        <v>3337</v>
      </c>
      <c r="B3338">
        <v>24</v>
      </c>
      <c r="C3338" t="s">
        <v>14</v>
      </c>
      <c r="D3338" t="s">
        <v>36</v>
      </c>
      <c r="E3338" t="s">
        <v>27</v>
      </c>
      <c r="F3338" t="s">
        <v>22</v>
      </c>
      <c r="G3338">
        <v>34</v>
      </c>
      <c r="H3338">
        <v>6.2</v>
      </c>
      <c r="I3338">
        <v>9.5</v>
      </c>
      <c r="J3338">
        <v>1</v>
      </c>
      <c r="K3338" t="s">
        <v>18</v>
      </c>
      <c r="L3338">
        <v>3.5</v>
      </c>
      <c r="M3338">
        <v>3</v>
      </c>
      <c r="N3338">
        <v>8</v>
      </c>
    </row>
    <row r="3339" spans="1:14" x14ac:dyDescent="0.35">
      <c r="A3339">
        <v>3338</v>
      </c>
      <c r="B3339">
        <v>23</v>
      </c>
      <c r="C3339" t="s">
        <v>14</v>
      </c>
      <c r="D3339" t="s">
        <v>34</v>
      </c>
      <c r="E3339" t="s">
        <v>38</v>
      </c>
      <c r="F3339" t="s">
        <v>17</v>
      </c>
      <c r="G3339">
        <v>43</v>
      </c>
      <c r="H3339">
        <v>6.2</v>
      </c>
      <c r="I3339">
        <v>8.5</v>
      </c>
      <c r="J3339">
        <v>1</v>
      </c>
      <c r="K3339" t="s">
        <v>29</v>
      </c>
      <c r="L3339">
        <v>6.6</v>
      </c>
      <c r="M3339">
        <v>3.2</v>
      </c>
      <c r="N3339">
        <v>5.9</v>
      </c>
    </row>
    <row r="3340" spans="1:14" x14ac:dyDescent="0.35">
      <c r="A3340">
        <v>3339</v>
      </c>
      <c r="B3340">
        <v>47</v>
      </c>
      <c r="C3340" t="s">
        <v>19</v>
      </c>
      <c r="D3340" t="s">
        <v>26</v>
      </c>
      <c r="E3340" t="s">
        <v>27</v>
      </c>
      <c r="F3340" t="s">
        <v>22</v>
      </c>
      <c r="G3340">
        <v>49</v>
      </c>
      <c r="H3340">
        <v>3</v>
      </c>
      <c r="I3340">
        <v>3.1</v>
      </c>
      <c r="J3340">
        <v>1</v>
      </c>
      <c r="K3340" t="s">
        <v>28</v>
      </c>
      <c r="L3340">
        <v>4.5</v>
      </c>
      <c r="M3340">
        <v>4.9000000000000004</v>
      </c>
      <c r="N3340">
        <v>4.3</v>
      </c>
    </row>
    <row r="3341" spans="1:14" x14ac:dyDescent="0.35">
      <c r="A3341">
        <v>3340</v>
      </c>
      <c r="B3341">
        <v>23</v>
      </c>
      <c r="C3341" t="s">
        <v>19</v>
      </c>
      <c r="D3341" t="s">
        <v>34</v>
      </c>
      <c r="E3341" t="s">
        <v>27</v>
      </c>
      <c r="F3341" t="s">
        <v>22</v>
      </c>
      <c r="G3341">
        <v>59</v>
      </c>
      <c r="H3341">
        <v>8.1999999999999993</v>
      </c>
      <c r="I3341">
        <v>6.3</v>
      </c>
      <c r="J3341">
        <v>1</v>
      </c>
      <c r="K3341" t="s">
        <v>28</v>
      </c>
      <c r="L3341">
        <v>10</v>
      </c>
      <c r="M3341">
        <v>6</v>
      </c>
      <c r="N3341">
        <v>3.2</v>
      </c>
    </row>
    <row r="3342" spans="1:14" x14ac:dyDescent="0.35">
      <c r="A3342">
        <v>3341</v>
      </c>
      <c r="B3342">
        <v>34</v>
      </c>
      <c r="C3342" t="s">
        <v>14</v>
      </c>
      <c r="D3342" t="s">
        <v>30</v>
      </c>
      <c r="E3342" t="s">
        <v>27</v>
      </c>
      <c r="F3342" t="s">
        <v>17</v>
      </c>
      <c r="G3342">
        <v>50</v>
      </c>
      <c r="H3342">
        <v>5.9</v>
      </c>
      <c r="I3342">
        <v>7.4</v>
      </c>
      <c r="J3342">
        <v>0</v>
      </c>
      <c r="K3342" t="s">
        <v>23</v>
      </c>
      <c r="L3342">
        <v>6.5</v>
      </c>
      <c r="M3342">
        <v>4.5</v>
      </c>
      <c r="N3342">
        <v>5.5</v>
      </c>
    </row>
    <row r="3343" spans="1:14" x14ac:dyDescent="0.35">
      <c r="A3343">
        <v>3342</v>
      </c>
      <c r="B3343">
        <v>36</v>
      </c>
      <c r="C3343" t="s">
        <v>14</v>
      </c>
      <c r="D3343" t="s">
        <v>30</v>
      </c>
      <c r="E3343" t="s">
        <v>27</v>
      </c>
      <c r="F3343" t="s">
        <v>22</v>
      </c>
      <c r="G3343">
        <v>43</v>
      </c>
      <c r="H3343">
        <v>6.6</v>
      </c>
      <c r="I3343">
        <v>9.1</v>
      </c>
      <c r="J3343">
        <v>0</v>
      </c>
      <c r="K3343" t="s">
        <v>23</v>
      </c>
      <c r="L3343">
        <v>7.3</v>
      </c>
      <c r="M3343">
        <v>4.2</v>
      </c>
      <c r="N3343">
        <v>5.9</v>
      </c>
    </row>
    <row r="3344" spans="1:14" x14ac:dyDescent="0.35">
      <c r="A3344">
        <v>3343</v>
      </c>
      <c r="B3344">
        <v>63</v>
      </c>
      <c r="C3344" t="s">
        <v>19</v>
      </c>
      <c r="D3344" t="s">
        <v>34</v>
      </c>
      <c r="E3344" t="s">
        <v>25</v>
      </c>
      <c r="F3344" t="s">
        <v>22</v>
      </c>
      <c r="G3344">
        <v>36</v>
      </c>
      <c r="H3344">
        <v>6.6</v>
      </c>
      <c r="I3344">
        <v>9.8000000000000007</v>
      </c>
      <c r="J3344">
        <v>0</v>
      </c>
      <c r="K3344" t="s">
        <v>23</v>
      </c>
      <c r="L3344">
        <v>4.4000000000000004</v>
      </c>
      <c r="M3344">
        <v>4</v>
      </c>
      <c r="N3344">
        <v>7.7</v>
      </c>
    </row>
    <row r="3345" spans="1:14" x14ac:dyDescent="0.35">
      <c r="A3345">
        <v>3344</v>
      </c>
      <c r="B3345">
        <v>22</v>
      </c>
      <c r="C3345" t="s">
        <v>19</v>
      </c>
      <c r="D3345" t="s">
        <v>30</v>
      </c>
      <c r="E3345" t="s">
        <v>21</v>
      </c>
      <c r="F3345" t="s">
        <v>22</v>
      </c>
      <c r="G3345">
        <v>54</v>
      </c>
      <c r="H3345">
        <v>5</v>
      </c>
      <c r="I3345">
        <v>5.7</v>
      </c>
      <c r="J3345">
        <v>1</v>
      </c>
      <c r="K3345" t="s">
        <v>28</v>
      </c>
      <c r="L3345">
        <v>9.3000000000000007</v>
      </c>
      <c r="M3345">
        <v>4.7</v>
      </c>
      <c r="N3345">
        <v>3.2</v>
      </c>
    </row>
    <row r="3346" spans="1:14" x14ac:dyDescent="0.35">
      <c r="A3346">
        <v>3345</v>
      </c>
      <c r="B3346">
        <v>29</v>
      </c>
      <c r="C3346" t="s">
        <v>14</v>
      </c>
      <c r="D3346" t="s">
        <v>15</v>
      </c>
      <c r="E3346" t="s">
        <v>25</v>
      </c>
      <c r="F3346" t="s">
        <v>22</v>
      </c>
      <c r="G3346">
        <v>37</v>
      </c>
      <c r="H3346">
        <v>5.8</v>
      </c>
      <c r="I3346">
        <v>8.6</v>
      </c>
      <c r="J3346">
        <v>0</v>
      </c>
      <c r="K3346" t="s">
        <v>23</v>
      </c>
      <c r="L3346">
        <v>8.6999999999999993</v>
      </c>
      <c r="M3346">
        <v>8</v>
      </c>
      <c r="N3346">
        <v>4.9000000000000004</v>
      </c>
    </row>
    <row r="3347" spans="1:14" x14ac:dyDescent="0.35">
      <c r="A3347">
        <v>3346</v>
      </c>
      <c r="B3347">
        <v>61</v>
      </c>
      <c r="C3347" t="s">
        <v>14</v>
      </c>
      <c r="D3347" t="s">
        <v>34</v>
      </c>
      <c r="E3347" t="s">
        <v>21</v>
      </c>
      <c r="F3347" t="s">
        <v>22</v>
      </c>
      <c r="G3347">
        <v>58</v>
      </c>
      <c r="H3347">
        <v>5</v>
      </c>
      <c r="I3347">
        <v>5.3</v>
      </c>
      <c r="J3347">
        <v>1</v>
      </c>
      <c r="K3347" t="s">
        <v>18</v>
      </c>
      <c r="L3347">
        <v>9.1999999999999993</v>
      </c>
      <c r="M3347">
        <v>7.8</v>
      </c>
      <c r="N3347">
        <v>3</v>
      </c>
    </row>
    <row r="3348" spans="1:14" x14ac:dyDescent="0.35">
      <c r="A3348">
        <v>3347</v>
      </c>
      <c r="B3348">
        <v>42</v>
      </c>
      <c r="C3348" t="s">
        <v>19</v>
      </c>
      <c r="D3348" t="s">
        <v>30</v>
      </c>
      <c r="E3348" t="s">
        <v>25</v>
      </c>
      <c r="F3348" t="s">
        <v>22</v>
      </c>
      <c r="G3348">
        <v>42</v>
      </c>
      <c r="H3348">
        <v>8.3000000000000007</v>
      </c>
      <c r="I3348">
        <v>7.9</v>
      </c>
      <c r="J3348">
        <v>0</v>
      </c>
      <c r="K3348" t="s">
        <v>23</v>
      </c>
      <c r="L3348">
        <v>6.9</v>
      </c>
      <c r="M3348">
        <v>3.3</v>
      </c>
      <c r="N3348">
        <v>5.5</v>
      </c>
    </row>
    <row r="3349" spans="1:14" x14ac:dyDescent="0.35">
      <c r="A3349">
        <v>3348</v>
      </c>
      <c r="B3349">
        <v>37</v>
      </c>
      <c r="C3349" t="s">
        <v>19</v>
      </c>
      <c r="D3349" t="s">
        <v>26</v>
      </c>
      <c r="E3349" t="s">
        <v>27</v>
      </c>
      <c r="F3349" t="s">
        <v>22</v>
      </c>
      <c r="G3349">
        <v>57</v>
      </c>
      <c r="H3349">
        <v>3</v>
      </c>
      <c r="I3349">
        <v>2.2999999999999998</v>
      </c>
      <c r="J3349">
        <v>1</v>
      </c>
      <c r="K3349" t="s">
        <v>29</v>
      </c>
      <c r="L3349">
        <v>10</v>
      </c>
      <c r="M3349">
        <v>5</v>
      </c>
      <c r="N3349">
        <v>1.2</v>
      </c>
    </row>
    <row r="3350" spans="1:14" x14ac:dyDescent="0.35">
      <c r="A3350">
        <v>3349</v>
      </c>
      <c r="B3350">
        <v>20</v>
      </c>
      <c r="C3350" t="s">
        <v>14</v>
      </c>
      <c r="D3350" t="s">
        <v>37</v>
      </c>
      <c r="E3350" t="s">
        <v>31</v>
      </c>
      <c r="F3350" t="s">
        <v>17</v>
      </c>
      <c r="G3350">
        <v>50</v>
      </c>
      <c r="H3350">
        <v>4.8</v>
      </c>
      <c r="I3350">
        <v>5.7</v>
      </c>
      <c r="J3350">
        <v>1</v>
      </c>
      <c r="K3350" t="s">
        <v>35</v>
      </c>
      <c r="L3350">
        <v>7.3</v>
      </c>
      <c r="M3350">
        <v>3.4</v>
      </c>
      <c r="N3350">
        <v>4.2</v>
      </c>
    </row>
    <row r="3351" spans="1:14" x14ac:dyDescent="0.35">
      <c r="A3351">
        <v>3350</v>
      </c>
      <c r="B3351">
        <v>54</v>
      </c>
      <c r="C3351" t="s">
        <v>19</v>
      </c>
      <c r="D3351" t="s">
        <v>30</v>
      </c>
      <c r="E3351" t="s">
        <v>38</v>
      </c>
      <c r="F3351" t="s">
        <v>22</v>
      </c>
      <c r="G3351">
        <v>43</v>
      </c>
      <c r="H3351">
        <v>5.7</v>
      </c>
      <c r="I3351">
        <v>7.8</v>
      </c>
      <c r="J3351">
        <v>1</v>
      </c>
      <c r="K3351" t="s">
        <v>18</v>
      </c>
      <c r="L3351">
        <v>8.6999999999999993</v>
      </c>
      <c r="M3351">
        <v>2.6</v>
      </c>
      <c r="N3351">
        <v>4.5999999999999996</v>
      </c>
    </row>
    <row r="3352" spans="1:14" x14ac:dyDescent="0.35">
      <c r="A3352">
        <v>3351</v>
      </c>
      <c r="B3352">
        <v>50</v>
      </c>
      <c r="C3352" t="s">
        <v>14</v>
      </c>
      <c r="D3352" t="s">
        <v>34</v>
      </c>
      <c r="E3352" t="s">
        <v>21</v>
      </c>
      <c r="F3352" t="s">
        <v>22</v>
      </c>
      <c r="G3352">
        <v>40</v>
      </c>
      <c r="H3352">
        <v>8.4</v>
      </c>
      <c r="I3352">
        <v>7.8</v>
      </c>
      <c r="J3352">
        <v>0</v>
      </c>
      <c r="K3352" t="s">
        <v>23</v>
      </c>
      <c r="L3352">
        <v>8.6999999999999993</v>
      </c>
      <c r="M3352">
        <v>7</v>
      </c>
      <c r="N3352">
        <v>4.5999999999999996</v>
      </c>
    </row>
    <row r="3353" spans="1:14" x14ac:dyDescent="0.35">
      <c r="A3353">
        <v>3352</v>
      </c>
      <c r="B3353">
        <v>63</v>
      </c>
      <c r="C3353" t="s">
        <v>19</v>
      </c>
      <c r="D3353" t="s">
        <v>26</v>
      </c>
      <c r="E3353" t="s">
        <v>31</v>
      </c>
      <c r="F3353" t="s">
        <v>39</v>
      </c>
      <c r="G3353">
        <v>42</v>
      </c>
      <c r="H3353">
        <v>7.3</v>
      </c>
      <c r="I3353">
        <v>9.4</v>
      </c>
      <c r="J3353">
        <v>0</v>
      </c>
      <c r="K3353" t="s">
        <v>23</v>
      </c>
      <c r="L3353">
        <v>8.5</v>
      </c>
      <c r="M3353">
        <v>4.7</v>
      </c>
      <c r="N3353">
        <v>5.4</v>
      </c>
    </row>
    <row r="3354" spans="1:14" x14ac:dyDescent="0.35">
      <c r="A3354">
        <v>3353</v>
      </c>
      <c r="B3354">
        <v>20</v>
      </c>
      <c r="C3354" t="s">
        <v>19</v>
      </c>
      <c r="D3354" t="s">
        <v>34</v>
      </c>
      <c r="E3354" t="s">
        <v>27</v>
      </c>
      <c r="F3354" t="s">
        <v>17</v>
      </c>
      <c r="G3354">
        <v>48</v>
      </c>
      <c r="H3354">
        <v>3.7</v>
      </c>
      <c r="I3354">
        <v>4.3</v>
      </c>
      <c r="J3354">
        <v>1</v>
      </c>
      <c r="K3354" t="s">
        <v>28</v>
      </c>
      <c r="L3354">
        <v>6.8</v>
      </c>
      <c r="M3354">
        <v>3</v>
      </c>
      <c r="N3354">
        <v>3.7</v>
      </c>
    </row>
    <row r="3355" spans="1:14" x14ac:dyDescent="0.35">
      <c r="A3355">
        <v>3354</v>
      </c>
      <c r="B3355">
        <v>22</v>
      </c>
      <c r="C3355" t="s">
        <v>19</v>
      </c>
      <c r="D3355" t="s">
        <v>20</v>
      </c>
      <c r="E3355" t="s">
        <v>21</v>
      </c>
      <c r="F3355" t="s">
        <v>22</v>
      </c>
      <c r="G3355">
        <v>45</v>
      </c>
      <c r="H3355">
        <v>6</v>
      </c>
      <c r="I3355">
        <v>8</v>
      </c>
      <c r="J3355">
        <v>1</v>
      </c>
      <c r="K3355" t="s">
        <v>28</v>
      </c>
      <c r="L3355">
        <v>6.4</v>
      </c>
      <c r="M3355">
        <v>2.1</v>
      </c>
      <c r="N3355">
        <v>5.8</v>
      </c>
    </row>
    <row r="3356" spans="1:14" x14ac:dyDescent="0.35">
      <c r="A3356">
        <v>3355</v>
      </c>
      <c r="B3356">
        <v>22</v>
      </c>
      <c r="C3356" t="s">
        <v>14</v>
      </c>
      <c r="D3356" t="s">
        <v>24</v>
      </c>
      <c r="E3356" t="s">
        <v>31</v>
      </c>
      <c r="F3356" t="s">
        <v>39</v>
      </c>
      <c r="G3356">
        <v>40</v>
      </c>
      <c r="H3356">
        <v>7.3</v>
      </c>
      <c r="I3356">
        <v>9.6</v>
      </c>
      <c r="J3356">
        <v>0</v>
      </c>
      <c r="K3356" t="s">
        <v>23</v>
      </c>
      <c r="L3356">
        <v>3.2</v>
      </c>
      <c r="M3356">
        <v>3.3</v>
      </c>
      <c r="N3356">
        <v>8.1999999999999993</v>
      </c>
    </row>
    <row r="3357" spans="1:14" x14ac:dyDescent="0.35">
      <c r="A3357">
        <v>3356</v>
      </c>
      <c r="B3357">
        <v>56</v>
      </c>
      <c r="C3357" t="s">
        <v>14</v>
      </c>
      <c r="D3357" t="s">
        <v>24</v>
      </c>
      <c r="E3357" t="s">
        <v>25</v>
      </c>
      <c r="F3357" t="s">
        <v>22</v>
      </c>
      <c r="G3357">
        <v>43</v>
      </c>
      <c r="H3357">
        <v>9</v>
      </c>
      <c r="I3357">
        <v>6.7</v>
      </c>
      <c r="J3357">
        <v>0</v>
      </c>
      <c r="K3357" t="s">
        <v>23</v>
      </c>
      <c r="L3357">
        <v>6.7</v>
      </c>
      <c r="M3357">
        <v>4.7</v>
      </c>
      <c r="N3357">
        <v>5</v>
      </c>
    </row>
    <row r="3358" spans="1:14" x14ac:dyDescent="0.35">
      <c r="A3358">
        <v>3357</v>
      </c>
      <c r="B3358">
        <v>38</v>
      </c>
      <c r="C3358" t="s">
        <v>14</v>
      </c>
      <c r="D3358" t="s">
        <v>24</v>
      </c>
      <c r="E3358" t="s">
        <v>27</v>
      </c>
      <c r="F3358" t="s">
        <v>22</v>
      </c>
      <c r="G3358">
        <v>45</v>
      </c>
      <c r="H3358">
        <v>5.7</v>
      </c>
      <c r="I3358">
        <v>7.5</v>
      </c>
      <c r="J3358">
        <v>1</v>
      </c>
      <c r="K3358" t="s">
        <v>35</v>
      </c>
      <c r="L3358">
        <v>7.3</v>
      </c>
      <c r="M3358">
        <v>4.9000000000000004</v>
      </c>
      <c r="N3358">
        <v>5.0999999999999996</v>
      </c>
    </row>
    <row r="3359" spans="1:14" x14ac:dyDescent="0.35">
      <c r="A3359">
        <v>3358</v>
      </c>
      <c r="B3359">
        <v>48</v>
      </c>
      <c r="C3359" t="s">
        <v>19</v>
      </c>
      <c r="D3359" t="s">
        <v>33</v>
      </c>
      <c r="E3359" t="s">
        <v>25</v>
      </c>
      <c r="F3359" t="s">
        <v>39</v>
      </c>
      <c r="G3359">
        <v>30</v>
      </c>
      <c r="H3359">
        <v>4.4000000000000004</v>
      </c>
      <c r="I3359">
        <v>7.1</v>
      </c>
      <c r="J3359">
        <v>1</v>
      </c>
      <c r="K3359" t="s">
        <v>29</v>
      </c>
      <c r="L3359">
        <v>4.9000000000000004</v>
      </c>
      <c r="M3359">
        <v>4.9000000000000004</v>
      </c>
      <c r="N3359">
        <v>6.1</v>
      </c>
    </row>
    <row r="3360" spans="1:14" x14ac:dyDescent="0.35">
      <c r="A3360">
        <v>3359</v>
      </c>
      <c r="B3360">
        <v>44</v>
      </c>
      <c r="C3360" t="s">
        <v>14</v>
      </c>
      <c r="D3360" t="s">
        <v>15</v>
      </c>
      <c r="E3360" t="s">
        <v>25</v>
      </c>
      <c r="F3360" t="s">
        <v>39</v>
      </c>
      <c r="G3360">
        <v>48</v>
      </c>
      <c r="H3360">
        <v>6.7</v>
      </c>
      <c r="I3360">
        <v>8.6999999999999993</v>
      </c>
      <c r="J3360">
        <v>0</v>
      </c>
      <c r="K3360" t="s">
        <v>23</v>
      </c>
      <c r="L3360">
        <v>10</v>
      </c>
      <c r="M3360">
        <v>6.4</v>
      </c>
      <c r="N3360">
        <v>4.4000000000000004</v>
      </c>
    </row>
    <row r="3361" spans="1:14" x14ac:dyDescent="0.35">
      <c r="A3361">
        <v>3360</v>
      </c>
      <c r="B3361">
        <v>52</v>
      </c>
      <c r="C3361" t="s">
        <v>14</v>
      </c>
      <c r="D3361" t="s">
        <v>34</v>
      </c>
      <c r="E3361" t="s">
        <v>27</v>
      </c>
      <c r="F3361" t="s">
        <v>22</v>
      </c>
      <c r="G3361">
        <v>37</v>
      </c>
      <c r="H3361">
        <v>6.1</v>
      </c>
      <c r="I3361">
        <v>9</v>
      </c>
      <c r="J3361">
        <v>0</v>
      </c>
      <c r="K3361" t="s">
        <v>23</v>
      </c>
      <c r="L3361">
        <v>3.6</v>
      </c>
      <c r="M3361">
        <v>1.7</v>
      </c>
      <c r="N3361">
        <v>7.7</v>
      </c>
    </row>
    <row r="3362" spans="1:14" x14ac:dyDescent="0.35">
      <c r="A3362">
        <v>3361</v>
      </c>
      <c r="B3362">
        <v>55</v>
      </c>
      <c r="C3362" t="s">
        <v>14</v>
      </c>
      <c r="D3362" t="s">
        <v>15</v>
      </c>
      <c r="E3362" t="s">
        <v>21</v>
      </c>
      <c r="F3362" t="s">
        <v>17</v>
      </c>
      <c r="G3362">
        <v>35</v>
      </c>
      <c r="H3362">
        <v>6.9</v>
      </c>
      <c r="I3362">
        <v>10</v>
      </c>
      <c r="J3362">
        <v>0</v>
      </c>
      <c r="K3362" t="s">
        <v>23</v>
      </c>
      <c r="L3362">
        <v>5.2</v>
      </c>
      <c r="M3362">
        <v>2.4</v>
      </c>
      <c r="N3362">
        <v>7.4</v>
      </c>
    </row>
    <row r="3363" spans="1:14" x14ac:dyDescent="0.35">
      <c r="A3363">
        <v>3362</v>
      </c>
      <c r="B3363">
        <v>48</v>
      </c>
      <c r="C3363" t="s">
        <v>19</v>
      </c>
      <c r="D3363" t="s">
        <v>34</v>
      </c>
      <c r="E3363" t="s">
        <v>38</v>
      </c>
      <c r="F3363" t="s">
        <v>17</v>
      </c>
      <c r="G3363">
        <v>31</v>
      </c>
      <c r="H3363">
        <v>7.2</v>
      </c>
      <c r="I3363">
        <v>10</v>
      </c>
      <c r="J3363">
        <v>0</v>
      </c>
      <c r="K3363" t="s">
        <v>23</v>
      </c>
      <c r="L3363">
        <v>3.7</v>
      </c>
      <c r="M3363">
        <v>4.4000000000000004</v>
      </c>
      <c r="N3363">
        <v>8.1999999999999993</v>
      </c>
    </row>
    <row r="3364" spans="1:14" x14ac:dyDescent="0.35">
      <c r="A3364">
        <v>3363</v>
      </c>
      <c r="B3364">
        <v>45</v>
      </c>
      <c r="C3364" t="s">
        <v>14</v>
      </c>
      <c r="D3364" t="s">
        <v>20</v>
      </c>
      <c r="E3364" t="s">
        <v>16</v>
      </c>
      <c r="F3364" t="s">
        <v>22</v>
      </c>
      <c r="G3364">
        <v>30</v>
      </c>
      <c r="H3364">
        <v>6.7</v>
      </c>
      <c r="I3364">
        <v>10</v>
      </c>
      <c r="J3364">
        <v>0</v>
      </c>
      <c r="K3364" t="s">
        <v>23</v>
      </c>
      <c r="L3364">
        <v>3.5</v>
      </c>
      <c r="M3364">
        <v>2.4</v>
      </c>
      <c r="N3364">
        <v>8.1999999999999993</v>
      </c>
    </row>
    <row r="3365" spans="1:14" x14ac:dyDescent="0.35">
      <c r="A3365">
        <v>3364</v>
      </c>
      <c r="B3365">
        <v>23</v>
      </c>
      <c r="C3365" t="s">
        <v>14</v>
      </c>
      <c r="D3365" t="s">
        <v>30</v>
      </c>
      <c r="E3365" t="s">
        <v>16</v>
      </c>
      <c r="F3365" t="s">
        <v>22</v>
      </c>
      <c r="G3365">
        <v>34</v>
      </c>
      <c r="H3365">
        <v>7</v>
      </c>
      <c r="I3365">
        <v>10</v>
      </c>
      <c r="J3365">
        <v>0</v>
      </c>
      <c r="K3365" t="s">
        <v>23</v>
      </c>
      <c r="L3365">
        <v>7.1</v>
      </c>
      <c r="M3365">
        <v>2.6</v>
      </c>
      <c r="N3365">
        <v>6.5</v>
      </c>
    </row>
    <row r="3366" spans="1:14" x14ac:dyDescent="0.35">
      <c r="A3366">
        <v>3365</v>
      </c>
      <c r="B3366">
        <v>33</v>
      </c>
      <c r="C3366" t="s">
        <v>14</v>
      </c>
      <c r="D3366" t="s">
        <v>33</v>
      </c>
      <c r="E3366" t="s">
        <v>38</v>
      </c>
      <c r="F3366" t="s">
        <v>22</v>
      </c>
      <c r="G3366">
        <v>39</v>
      </c>
      <c r="H3366">
        <v>8.6999999999999993</v>
      </c>
      <c r="I3366">
        <v>7.6</v>
      </c>
      <c r="J3366">
        <v>0</v>
      </c>
      <c r="K3366" t="s">
        <v>23</v>
      </c>
      <c r="L3366">
        <v>6.1</v>
      </c>
      <c r="M3366">
        <v>2.4</v>
      </c>
      <c r="N3366">
        <v>5.7</v>
      </c>
    </row>
    <row r="3367" spans="1:14" x14ac:dyDescent="0.35">
      <c r="A3367">
        <v>3366</v>
      </c>
      <c r="B3367">
        <v>46</v>
      </c>
      <c r="C3367" t="s">
        <v>19</v>
      </c>
      <c r="D3367" t="s">
        <v>37</v>
      </c>
      <c r="E3367" t="s">
        <v>27</v>
      </c>
      <c r="F3367" t="s">
        <v>39</v>
      </c>
      <c r="G3367">
        <v>60</v>
      </c>
      <c r="H3367">
        <v>5.8</v>
      </c>
      <c r="I3367">
        <v>6.1</v>
      </c>
      <c r="J3367">
        <v>1</v>
      </c>
      <c r="K3367" t="s">
        <v>35</v>
      </c>
      <c r="L3367">
        <v>10</v>
      </c>
      <c r="M3367">
        <v>6.5</v>
      </c>
      <c r="N3367">
        <v>3.1</v>
      </c>
    </row>
    <row r="3368" spans="1:14" x14ac:dyDescent="0.35">
      <c r="A3368">
        <v>3367</v>
      </c>
      <c r="B3368">
        <v>52</v>
      </c>
      <c r="C3368" t="s">
        <v>19</v>
      </c>
      <c r="D3368" t="s">
        <v>34</v>
      </c>
      <c r="E3368" t="s">
        <v>16</v>
      </c>
      <c r="F3368" t="s">
        <v>22</v>
      </c>
      <c r="G3368">
        <v>40</v>
      </c>
      <c r="H3368">
        <v>4.4000000000000004</v>
      </c>
      <c r="I3368">
        <v>6</v>
      </c>
      <c r="J3368">
        <v>0</v>
      </c>
      <c r="K3368" t="s">
        <v>23</v>
      </c>
      <c r="L3368">
        <v>7</v>
      </c>
      <c r="M3368">
        <v>5.4</v>
      </c>
      <c r="N3368">
        <v>4.5</v>
      </c>
    </row>
    <row r="3369" spans="1:14" x14ac:dyDescent="0.35">
      <c r="A3369">
        <v>3368</v>
      </c>
      <c r="B3369">
        <v>41</v>
      </c>
      <c r="C3369" t="s">
        <v>19</v>
      </c>
      <c r="D3369" t="s">
        <v>26</v>
      </c>
      <c r="E3369" t="s">
        <v>38</v>
      </c>
      <c r="F3369" t="s">
        <v>17</v>
      </c>
      <c r="G3369">
        <v>46</v>
      </c>
      <c r="H3369">
        <v>6.7</v>
      </c>
      <c r="I3369">
        <v>8.9</v>
      </c>
      <c r="J3369">
        <v>1</v>
      </c>
      <c r="K3369" t="s">
        <v>41</v>
      </c>
      <c r="L3369">
        <v>8.1</v>
      </c>
      <c r="M3369">
        <v>4.8</v>
      </c>
      <c r="N3369">
        <v>5.4</v>
      </c>
    </row>
    <row r="3370" spans="1:14" x14ac:dyDescent="0.35">
      <c r="A3370">
        <v>3369</v>
      </c>
      <c r="B3370">
        <v>22</v>
      </c>
      <c r="C3370" t="s">
        <v>19</v>
      </c>
      <c r="D3370" t="s">
        <v>30</v>
      </c>
      <c r="E3370" t="s">
        <v>31</v>
      </c>
      <c r="F3370" t="s">
        <v>22</v>
      </c>
      <c r="G3370">
        <v>48</v>
      </c>
      <c r="H3370">
        <v>4.3</v>
      </c>
      <c r="I3370">
        <v>5.0999999999999996</v>
      </c>
      <c r="J3370">
        <v>1</v>
      </c>
      <c r="K3370" t="s">
        <v>18</v>
      </c>
      <c r="L3370">
        <v>7.1</v>
      </c>
      <c r="M3370">
        <v>3.2</v>
      </c>
      <c r="N3370">
        <v>4</v>
      </c>
    </row>
    <row r="3371" spans="1:14" x14ac:dyDescent="0.35">
      <c r="A3371">
        <v>3370</v>
      </c>
      <c r="B3371">
        <v>42</v>
      </c>
      <c r="C3371" t="s">
        <v>19</v>
      </c>
      <c r="D3371" t="s">
        <v>36</v>
      </c>
      <c r="E3371" t="s">
        <v>38</v>
      </c>
      <c r="F3371" t="s">
        <v>22</v>
      </c>
      <c r="G3371">
        <v>46</v>
      </c>
      <c r="H3371">
        <v>4.5</v>
      </c>
      <c r="I3371">
        <v>5.7</v>
      </c>
      <c r="J3371">
        <v>1</v>
      </c>
      <c r="K3371" t="s">
        <v>18</v>
      </c>
      <c r="L3371">
        <v>10</v>
      </c>
      <c r="M3371">
        <v>5.3</v>
      </c>
      <c r="N3371">
        <v>2.8</v>
      </c>
    </row>
    <row r="3372" spans="1:14" x14ac:dyDescent="0.35">
      <c r="A3372">
        <v>3371</v>
      </c>
      <c r="B3372">
        <v>40</v>
      </c>
      <c r="C3372" t="s">
        <v>14</v>
      </c>
      <c r="D3372" t="s">
        <v>36</v>
      </c>
      <c r="E3372" t="s">
        <v>21</v>
      </c>
      <c r="F3372" t="s">
        <v>17</v>
      </c>
      <c r="G3372">
        <v>44</v>
      </c>
      <c r="H3372">
        <v>5</v>
      </c>
      <c r="I3372">
        <v>6.6</v>
      </c>
      <c r="J3372">
        <v>1</v>
      </c>
      <c r="K3372" t="s">
        <v>18</v>
      </c>
      <c r="L3372">
        <v>7.2</v>
      </c>
      <c r="M3372">
        <v>4.2</v>
      </c>
      <c r="N3372">
        <v>4.7</v>
      </c>
    </row>
    <row r="3373" spans="1:14" x14ac:dyDescent="0.35">
      <c r="A3373">
        <v>3372</v>
      </c>
      <c r="B3373">
        <v>60</v>
      </c>
      <c r="C3373" t="s">
        <v>19</v>
      </c>
      <c r="D3373" t="s">
        <v>37</v>
      </c>
      <c r="E3373" t="s">
        <v>38</v>
      </c>
      <c r="F3373" t="s">
        <v>17</v>
      </c>
      <c r="G3373">
        <v>35</v>
      </c>
      <c r="H3373">
        <v>4.3</v>
      </c>
      <c r="I3373">
        <v>6.5</v>
      </c>
      <c r="J3373">
        <v>1</v>
      </c>
      <c r="K3373" t="s">
        <v>35</v>
      </c>
      <c r="L3373">
        <v>5.8</v>
      </c>
      <c r="M3373">
        <v>3.4</v>
      </c>
      <c r="N3373">
        <v>5.3</v>
      </c>
    </row>
    <row r="3374" spans="1:14" x14ac:dyDescent="0.35">
      <c r="A3374">
        <v>3373</v>
      </c>
      <c r="B3374">
        <v>42</v>
      </c>
      <c r="C3374" t="s">
        <v>14</v>
      </c>
      <c r="D3374" t="s">
        <v>26</v>
      </c>
      <c r="E3374" t="s">
        <v>25</v>
      </c>
      <c r="F3374" t="s">
        <v>22</v>
      </c>
      <c r="G3374">
        <v>56</v>
      </c>
      <c r="H3374">
        <v>8</v>
      </c>
      <c r="I3374">
        <v>7</v>
      </c>
      <c r="J3374">
        <v>0</v>
      </c>
      <c r="K3374" t="s">
        <v>23</v>
      </c>
      <c r="L3374">
        <v>10</v>
      </c>
      <c r="M3374">
        <v>6.2</v>
      </c>
      <c r="N3374">
        <v>3.5</v>
      </c>
    </row>
    <row r="3375" spans="1:14" x14ac:dyDescent="0.35">
      <c r="A3375">
        <v>3374</v>
      </c>
      <c r="B3375">
        <v>23</v>
      </c>
      <c r="C3375" t="s">
        <v>14</v>
      </c>
      <c r="D3375" t="s">
        <v>24</v>
      </c>
      <c r="E3375" t="s">
        <v>25</v>
      </c>
      <c r="F3375" t="s">
        <v>22</v>
      </c>
      <c r="G3375">
        <v>59</v>
      </c>
      <c r="H3375">
        <v>6.3</v>
      </c>
      <c r="I3375">
        <v>7</v>
      </c>
      <c r="J3375">
        <v>0</v>
      </c>
      <c r="K3375" t="s">
        <v>23</v>
      </c>
      <c r="L3375">
        <v>7.8</v>
      </c>
      <c r="M3375">
        <v>4</v>
      </c>
      <c r="N3375">
        <v>4.5999999999999996</v>
      </c>
    </row>
    <row r="3376" spans="1:14" x14ac:dyDescent="0.35">
      <c r="A3376">
        <v>3375</v>
      </c>
      <c r="B3376">
        <v>40</v>
      </c>
      <c r="C3376" t="s">
        <v>19</v>
      </c>
      <c r="D3376" t="s">
        <v>33</v>
      </c>
      <c r="E3376" t="s">
        <v>27</v>
      </c>
      <c r="F3376" t="s">
        <v>22</v>
      </c>
      <c r="G3376">
        <v>31</v>
      </c>
      <c r="H3376">
        <v>7.3</v>
      </c>
      <c r="I3376">
        <v>10</v>
      </c>
      <c r="J3376">
        <v>0</v>
      </c>
      <c r="K3376" t="s">
        <v>23</v>
      </c>
      <c r="L3376">
        <v>2.4</v>
      </c>
      <c r="M3376">
        <v>3.5</v>
      </c>
      <c r="N3376">
        <v>8.8000000000000007</v>
      </c>
    </row>
    <row r="3377" spans="1:14" x14ac:dyDescent="0.35">
      <c r="A3377">
        <v>3376</v>
      </c>
      <c r="B3377">
        <v>56</v>
      </c>
      <c r="C3377" t="s">
        <v>14</v>
      </c>
      <c r="D3377" t="s">
        <v>15</v>
      </c>
      <c r="E3377" t="s">
        <v>25</v>
      </c>
      <c r="F3377" t="s">
        <v>22</v>
      </c>
      <c r="G3377">
        <v>36</v>
      </c>
      <c r="H3377">
        <v>7</v>
      </c>
      <c r="I3377">
        <v>10</v>
      </c>
      <c r="J3377">
        <v>0</v>
      </c>
      <c r="K3377" t="s">
        <v>23</v>
      </c>
      <c r="L3377">
        <v>5.4</v>
      </c>
      <c r="M3377">
        <v>4.2</v>
      </c>
      <c r="N3377">
        <v>7.3</v>
      </c>
    </row>
    <row r="3378" spans="1:14" x14ac:dyDescent="0.35">
      <c r="A3378">
        <v>3377</v>
      </c>
      <c r="B3378">
        <v>62</v>
      </c>
      <c r="C3378" t="s">
        <v>14</v>
      </c>
      <c r="D3378" t="s">
        <v>32</v>
      </c>
      <c r="E3378" t="s">
        <v>31</v>
      </c>
      <c r="F3378" t="s">
        <v>22</v>
      </c>
      <c r="G3378">
        <v>42</v>
      </c>
      <c r="H3378">
        <v>5.9</v>
      </c>
      <c r="I3378">
        <v>8.1</v>
      </c>
      <c r="J3378">
        <v>0</v>
      </c>
      <c r="K3378" t="s">
        <v>23</v>
      </c>
      <c r="L3378">
        <v>5.5</v>
      </c>
      <c r="M3378">
        <v>2.1</v>
      </c>
      <c r="N3378">
        <v>6.3</v>
      </c>
    </row>
    <row r="3379" spans="1:14" x14ac:dyDescent="0.35">
      <c r="A3379">
        <v>3378</v>
      </c>
      <c r="B3379">
        <v>50</v>
      </c>
      <c r="C3379" t="s">
        <v>14</v>
      </c>
      <c r="D3379" t="s">
        <v>32</v>
      </c>
      <c r="E3379" t="s">
        <v>38</v>
      </c>
      <c r="F3379" t="s">
        <v>17</v>
      </c>
      <c r="G3379">
        <v>37</v>
      </c>
      <c r="H3379">
        <v>7.6</v>
      </c>
      <c r="I3379">
        <v>9.3000000000000007</v>
      </c>
      <c r="J3379">
        <v>0</v>
      </c>
      <c r="K3379" t="s">
        <v>23</v>
      </c>
      <c r="L3379">
        <v>6.1</v>
      </c>
      <c r="M3379">
        <v>6.4</v>
      </c>
      <c r="N3379">
        <v>6.6</v>
      </c>
    </row>
    <row r="3380" spans="1:14" x14ac:dyDescent="0.35">
      <c r="A3380">
        <v>3379</v>
      </c>
      <c r="B3380">
        <v>40</v>
      </c>
      <c r="C3380" t="s">
        <v>19</v>
      </c>
      <c r="D3380" t="s">
        <v>33</v>
      </c>
      <c r="E3380" t="s">
        <v>31</v>
      </c>
      <c r="F3380" t="s">
        <v>22</v>
      </c>
      <c r="G3380">
        <v>49</v>
      </c>
      <c r="H3380">
        <v>5.5</v>
      </c>
      <c r="I3380">
        <v>6.8</v>
      </c>
      <c r="J3380">
        <v>0</v>
      </c>
      <c r="K3380" t="s">
        <v>23</v>
      </c>
      <c r="L3380">
        <v>7.1</v>
      </c>
      <c r="M3380">
        <v>5.0999999999999996</v>
      </c>
      <c r="N3380">
        <v>4.8</v>
      </c>
    </row>
    <row r="3381" spans="1:14" x14ac:dyDescent="0.35">
      <c r="A3381">
        <v>3380</v>
      </c>
      <c r="B3381">
        <v>45</v>
      </c>
      <c r="C3381" t="s">
        <v>14</v>
      </c>
      <c r="D3381" t="s">
        <v>30</v>
      </c>
      <c r="E3381" t="s">
        <v>27</v>
      </c>
      <c r="F3381" t="s">
        <v>22</v>
      </c>
      <c r="G3381">
        <v>39</v>
      </c>
      <c r="H3381">
        <v>5.9</v>
      </c>
      <c r="I3381">
        <v>8.5</v>
      </c>
      <c r="J3381">
        <v>1</v>
      </c>
      <c r="K3381" t="s">
        <v>18</v>
      </c>
      <c r="L3381">
        <v>6</v>
      </c>
      <c r="M3381">
        <v>2.1</v>
      </c>
      <c r="N3381">
        <v>6.2</v>
      </c>
    </row>
    <row r="3382" spans="1:14" x14ac:dyDescent="0.35">
      <c r="A3382">
        <v>3381</v>
      </c>
      <c r="B3382">
        <v>60</v>
      </c>
      <c r="C3382" t="s">
        <v>19</v>
      </c>
      <c r="D3382" t="s">
        <v>20</v>
      </c>
      <c r="E3382" t="s">
        <v>25</v>
      </c>
      <c r="F3382" t="s">
        <v>22</v>
      </c>
      <c r="G3382">
        <v>62</v>
      </c>
      <c r="H3382">
        <v>5.0999999999999996</v>
      </c>
      <c r="I3382">
        <v>5</v>
      </c>
      <c r="J3382">
        <v>1</v>
      </c>
      <c r="K3382" t="s">
        <v>18</v>
      </c>
      <c r="L3382">
        <v>9.1999999999999993</v>
      </c>
      <c r="M3382">
        <v>3.3</v>
      </c>
      <c r="N3382">
        <v>2.9</v>
      </c>
    </row>
    <row r="3383" spans="1:14" x14ac:dyDescent="0.35">
      <c r="A3383">
        <v>3382</v>
      </c>
      <c r="B3383">
        <v>54</v>
      </c>
      <c r="C3383" t="s">
        <v>19</v>
      </c>
      <c r="D3383" t="s">
        <v>30</v>
      </c>
      <c r="E3383" t="s">
        <v>16</v>
      </c>
      <c r="F3383" t="s">
        <v>39</v>
      </c>
      <c r="G3383">
        <v>54</v>
      </c>
      <c r="H3383">
        <v>8.3000000000000007</v>
      </c>
      <c r="I3383">
        <v>6.6</v>
      </c>
      <c r="J3383">
        <v>1</v>
      </c>
      <c r="K3383" t="s">
        <v>18</v>
      </c>
      <c r="L3383">
        <v>10</v>
      </c>
      <c r="M3383">
        <v>7.2</v>
      </c>
      <c r="N3383">
        <v>3.3</v>
      </c>
    </row>
    <row r="3384" spans="1:14" x14ac:dyDescent="0.35">
      <c r="A3384">
        <v>3383</v>
      </c>
      <c r="B3384">
        <v>57</v>
      </c>
      <c r="C3384" t="s">
        <v>19</v>
      </c>
      <c r="D3384" t="s">
        <v>36</v>
      </c>
      <c r="E3384" t="s">
        <v>38</v>
      </c>
      <c r="F3384" t="s">
        <v>22</v>
      </c>
      <c r="G3384">
        <v>46</v>
      </c>
      <c r="H3384">
        <v>6</v>
      </c>
      <c r="I3384">
        <v>8</v>
      </c>
      <c r="J3384">
        <v>0</v>
      </c>
      <c r="K3384" t="s">
        <v>23</v>
      </c>
      <c r="L3384">
        <v>8.4</v>
      </c>
      <c r="M3384">
        <v>5</v>
      </c>
      <c r="N3384">
        <v>4.8</v>
      </c>
    </row>
    <row r="3385" spans="1:14" x14ac:dyDescent="0.35">
      <c r="A3385">
        <v>3384</v>
      </c>
      <c r="B3385">
        <v>43</v>
      </c>
      <c r="C3385" t="s">
        <v>14</v>
      </c>
      <c r="D3385" t="s">
        <v>15</v>
      </c>
      <c r="E3385" t="s">
        <v>16</v>
      </c>
      <c r="F3385" t="s">
        <v>17</v>
      </c>
      <c r="G3385">
        <v>53</v>
      </c>
      <c r="H3385">
        <v>7.1</v>
      </c>
      <c r="I3385">
        <v>8.6</v>
      </c>
      <c r="J3385">
        <v>0</v>
      </c>
      <c r="K3385" t="s">
        <v>23</v>
      </c>
      <c r="L3385">
        <v>10</v>
      </c>
      <c r="M3385">
        <v>6</v>
      </c>
      <c r="N3385">
        <v>4.3</v>
      </c>
    </row>
    <row r="3386" spans="1:14" x14ac:dyDescent="0.35">
      <c r="A3386">
        <v>3385</v>
      </c>
      <c r="B3386">
        <v>30</v>
      </c>
      <c r="C3386" t="s">
        <v>19</v>
      </c>
      <c r="D3386" t="s">
        <v>36</v>
      </c>
      <c r="E3386" t="s">
        <v>21</v>
      </c>
      <c r="F3386" t="s">
        <v>22</v>
      </c>
      <c r="G3386">
        <v>53</v>
      </c>
      <c r="H3386">
        <v>5.3</v>
      </c>
      <c r="I3386">
        <v>6.2</v>
      </c>
      <c r="J3386">
        <v>1</v>
      </c>
      <c r="K3386" t="s">
        <v>35</v>
      </c>
      <c r="L3386">
        <v>9.4</v>
      </c>
      <c r="M3386">
        <v>5.6</v>
      </c>
      <c r="N3386">
        <v>3.4</v>
      </c>
    </row>
    <row r="3387" spans="1:14" x14ac:dyDescent="0.35">
      <c r="A3387">
        <v>3386</v>
      </c>
      <c r="B3387">
        <v>60</v>
      </c>
      <c r="C3387" t="s">
        <v>14</v>
      </c>
      <c r="D3387" t="s">
        <v>34</v>
      </c>
      <c r="E3387" t="s">
        <v>27</v>
      </c>
      <c r="F3387" t="s">
        <v>22</v>
      </c>
      <c r="G3387">
        <v>40</v>
      </c>
      <c r="H3387">
        <v>7.5</v>
      </c>
      <c r="I3387">
        <v>9.3000000000000007</v>
      </c>
      <c r="J3387">
        <v>0</v>
      </c>
      <c r="K3387" t="s">
        <v>23</v>
      </c>
      <c r="L3387">
        <v>5.2</v>
      </c>
      <c r="M3387">
        <v>5</v>
      </c>
      <c r="N3387">
        <v>7</v>
      </c>
    </row>
    <row r="3388" spans="1:14" x14ac:dyDescent="0.35">
      <c r="A3388">
        <v>3387</v>
      </c>
      <c r="B3388">
        <v>48</v>
      </c>
      <c r="C3388" t="s">
        <v>14</v>
      </c>
      <c r="D3388" t="s">
        <v>36</v>
      </c>
      <c r="E3388" t="s">
        <v>21</v>
      </c>
      <c r="F3388" t="s">
        <v>22</v>
      </c>
      <c r="G3388">
        <v>38</v>
      </c>
      <c r="H3388">
        <v>7.4</v>
      </c>
      <c r="I3388">
        <v>9.6999999999999993</v>
      </c>
      <c r="J3388">
        <v>0</v>
      </c>
      <c r="K3388" t="s">
        <v>23</v>
      </c>
      <c r="L3388">
        <v>8.1</v>
      </c>
      <c r="M3388">
        <v>6.1</v>
      </c>
      <c r="N3388">
        <v>5.8</v>
      </c>
    </row>
    <row r="3389" spans="1:14" x14ac:dyDescent="0.35">
      <c r="A3389">
        <v>3388</v>
      </c>
      <c r="B3389">
        <v>22</v>
      </c>
      <c r="C3389" t="s">
        <v>14</v>
      </c>
      <c r="D3389" t="s">
        <v>32</v>
      </c>
      <c r="E3389" t="s">
        <v>16</v>
      </c>
      <c r="F3389" t="s">
        <v>22</v>
      </c>
      <c r="G3389">
        <v>45</v>
      </c>
      <c r="H3389">
        <v>3.8</v>
      </c>
      <c r="I3389">
        <v>4.5999999999999996</v>
      </c>
      <c r="J3389">
        <v>1</v>
      </c>
      <c r="K3389" t="s">
        <v>29</v>
      </c>
      <c r="L3389">
        <v>10</v>
      </c>
      <c r="M3389">
        <v>4.3</v>
      </c>
      <c r="N3389">
        <v>2.2999999999999998</v>
      </c>
    </row>
    <row r="3390" spans="1:14" x14ac:dyDescent="0.35">
      <c r="A3390">
        <v>3389</v>
      </c>
      <c r="B3390">
        <v>20</v>
      </c>
      <c r="C3390" t="s">
        <v>19</v>
      </c>
      <c r="D3390" t="s">
        <v>32</v>
      </c>
      <c r="E3390" t="s">
        <v>16</v>
      </c>
      <c r="F3390" t="s">
        <v>17</v>
      </c>
      <c r="G3390">
        <v>51</v>
      </c>
      <c r="H3390">
        <v>6.2</v>
      </c>
      <c r="I3390">
        <v>7.7</v>
      </c>
      <c r="J3390">
        <v>1</v>
      </c>
      <c r="K3390" t="s">
        <v>28</v>
      </c>
      <c r="L3390">
        <v>8.9</v>
      </c>
      <c r="M3390">
        <v>5.6</v>
      </c>
      <c r="N3390">
        <v>4.4000000000000004</v>
      </c>
    </row>
    <row r="3391" spans="1:14" x14ac:dyDescent="0.35">
      <c r="A3391">
        <v>3390</v>
      </c>
      <c r="B3391">
        <v>38</v>
      </c>
      <c r="C3391" t="s">
        <v>14</v>
      </c>
      <c r="D3391" t="s">
        <v>15</v>
      </c>
      <c r="E3391" t="s">
        <v>16</v>
      </c>
      <c r="F3391" t="s">
        <v>22</v>
      </c>
      <c r="G3391">
        <v>46</v>
      </c>
      <c r="H3391">
        <v>6.4</v>
      </c>
      <c r="I3391">
        <v>8.5</v>
      </c>
      <c r="J3391">
        <v>0</v>
      </c>
      <c r="K3391" t="s">
        <v>23</v>
      </c>
      <c r="L3391">
        <v>6.9</v>
      </c>
      <c r="M3391">
        <v>2.6</v>
      </c>
      <c r="N3391">
        <v>5.8</v>
      </c>
    </row>
    <row r="3392" spans="1:14" x14ac:dyDescent="0.35">
      <c r="A3392">
        <v>3391</v>
      </c>
      <c r="B3392">
        <v>41</v>
      </c>
      <c r="C3392" t="s">
        <v>14</v>
      </c>
      <c r="D3392" t="s">
        <v>36</v>
      </c>
      <c r="E3392" t="s">
        <v>21</v>
      </c>
      <c r="F3392" t="s">
        <v>17</v>
      </c>
      <c r="G3392">
        <v>32</v>
      </c>
      <c r="H3392">
        <v>5.8</v>
      </c>
      <c r="I3392">
        <v>8.9</v>
      </c>
      <c r="J3392">
        <v>0</v>
      </c>
      <c r="K3392" t="s">
        <v>23</v>
      </c>
      <c r="L3392">
        <v>1.7</v>
      </c>
      <c r="M3392">
        <v>1.2</v>
      </c>
      <c r="N3392">
        <v>8.6</v>
      </c>
    </row>
    <row r="3393" spans="1:14" x14ac:dyDescent="0.35">
      <c r="A3393">
        <v>3392</v>
      </c>
      <c r="B3393">
        <v>33</v>
      </c>
      <c r="C3393" t="s">
        <v>14</v>
      </c>
      <c r="D3393" t="s">
        <v>33</v>
      </c>
      <c r="E3393" t="s">
        <v>27</v>
      </c>
      <c r="F3393" t="s">
        <v>22</v>
      </c>
      <c r="G3393">
        <v>38</v>
      </c>
      <c r="H3393">
        <v>8.3000000000000007</v>
      </c>
      <c r="I3393">
        <v>8.3000000000000007</v>
      </c>
      <c r="J3393">
        <v>0</v>
      </c>
      <c r="K3393" t="s">
        <v>23</v>
      </c>
      <c r="L3393">
        <v>6.1</v>
      </c>
      <c r="M3393">
        <v>3.7</v>
      </c>
      <c r="N3393">
        <v>6.1</v>
      </c>
    </row>
    <row r="3394" spans="1:14" x14ac:dyDescent="0.35">
      <c r="A3394">
        <v>3393</v>
      </c>
      <c r="B3394">
        <v>33</v>
      </c>
      <c r="C3394" t="s">
        <v>14</v>
      </c>
      <c r="D3394" t="s">
        <v>33</v>
      </c>
      <c r="E3394" t="s">
        <v>38</v>
      </c>
      <c r="F3394" t="s">
        <v>22</v>
      </c>
      <c r="G3394">
        <v>44</v>
      </c>
      <c r="H3394">
        <v>4.4000000000000004</v>
      </c>
      <c r="I3394">
        <v>5.7</v>
      </c>
      <c r="J3394">
        <v>1</v>
      </c>
      <c r="K3394" t="s">
        <v>18</v>
      </c>
      <c r="L3394">
        <v>6.2</v>
      </c>
      <c r="M3394">
        <v>2</v>
      </c>
      <c r="N3394">
        <v>4.7</v>
      </c>
    </row>
    <row r="3395" spans="1:14" x14ac:dyDescent="0.35">
      <c r="A3395">
        <v>3394</v>
      </c>
      <c r="B3395">
        <v>63</v>
      </c>
      <c r="C3395" t="s">
        <v>19</v>
      </c>
      <c r="D3395" t="s">
        <v>37</v>
      </c>
      <c r="E3395" t="s">
        <v>38</v>
      </c>
      <c r="F3395" t="s">
        <v>22</v>
      </c>
      <c r="G3395">
        <v>44</v>
      </c>
      <c r="H3395">
        <v>5.5</v>
      </c>
      <c r="I3395">
        <v>7.4</v>
      </c>
      <c r="J3395">
        <v>0</v>
      </c>
      <c r="K3395" t="s">
        <v>23</v>
      </c>
      <c r="L3395">
        <v>6.5</v>
      </c>
      <c r="M3395">
        <v>3.2</v>
      </c>
      <c r="N3395">
        <v>5.4</v>
      </c>
    </row>
    <row r="3396" spans="1:14" x14ac:dyDescent="0.35">
      <c r="A3396">
        <v>3395</v>
      </c>
      <c r="B3396">
        <v>35</v>
      </c>
      <c r="C3396" t="s">
        <v>19</v>
      </c>
      <c r="D3396" t="s">
        <v>20</v>
      </c>
      <c r="E3396" t="s">
        <v>31</v>
      </c>
      <c r="F3396" t="s">
        <v>17</v>
      </c>
      <c r="G3396">
        <v>60</v>
      </c>
      <c r="H3396">
        <v>4.9000000000000004</v>
      </c>
      <c r="I3396">
        <v>4.9000000000000004</v>
      </c>
      <c r="J3396">
        <v>1</v>
      </c>
      <c r="K3396" t="s">
        <v>18</v>
      </c>
      <c r="L3396">
        <v>10</v>
      </c>
      <c r="M3396">
        <v>2.7</v>
      </c>
      <c r="N3396">
        <v>2.4</v>
      </c>
    </row>
    <row r="3397" spans="1:14" x14ac:dyDescent="0.35">
      <c r="A3397">
        <v>3396</v>
      </c>
      <c r="B3397">
        <v>52</v>
      </c>
      <c r="C3397" t="s">
        <v>19</v>
      </c>
      <c r="D3397" t="s">
        <v>15</v>
      </c>
      <c r="E3397" t="s">
        <v>31</v>
      </c>
      <c r="F3397" t="s">
        <v>17</v>
      </c>
      <c r="G3397">
        <v>33</v>
      </c>
      <c r="H3397">
        <v>7.7</v>
      </c>
      <c r="I3397">
        <v>9.6</v>
      </c>
      <c r="J3397">
        <v>0</v>
      </c>
      <c r="K3397" t="s">
        <v>23</v>
      </c>
      <c r="L3397">
        <v>3.1</v>
      </c>
      <c r="M3397">
        <v>3</v>
      </c>
      <c r="N3397">
        <v>8.3000000000000007</v>
      </c>
    </row>
    <row r="3398" spans="1:14" x14ac:dyDescent="0.35">
      <c r="A3398">
        <v>3397</v>
      </c>
      <c r="B3398">
        <v>32</v>
      </c>
      <c r="C3398" t="s">
        <v>14</v>
      </c>
      <c r="D3398" t="s">
        <v>36</v>
      </c>
      <c r="E3398" t="s">
        <v>16</v>
      </c>
      <c r="F3398" t="s">
        <v>17</v>
      </c>
      <c r="G3398">
        <v>49</v>
      </c>
      <c r="H3398">
        <v>4.7</v>
      </c>
      <c r="I3398">
        <v>5.6</v>
      </c>
      <c r="J3398">
        <v>1</v>
      </c>
      <c r="K3398" t="s">
        <v>35</v>
      </c>
      <c r="L3398">
        <v>10</v>
      </c>
      <c r="M3398">
        <v>7.3</v>
      </c>
      <c r="N3398">
        <v>2.8</v>
      </c>
    </row>
    <row r="3399" spans="1:14" x14ac:dyDescent="0.35">
      <c r="A3399">
        <v>3398</v>
      </c>
      <c r="B3399">
        <v>57</v>
      </c>
      <c r="C3399" t="s">
        <v>14</v>
      </c>
      <c r="D3399" t="s">
        <v>15</v>
      </c>
      <c r="E3399" t="s">
        <v>27</v>
      </c>
      <c r="F3399" t="s">
        <v>22</v>
      </c>
      <c r="G3399">
        <v>56</v>
      </c>
      <c r="H3399">
        <v>3.5</v>
      </c>
      <c r="I3399">
        <v>3.1</v>
      </c>
      <c r="J3399">
        <v>1</v>
      </c>
      <c r="K3399" t="s">
        <v>35</v>
      </c>
      <c r="L3399">
        <v>8.6999999999999993</v>
      </c>
      <c r="M3399">
        <v>4.9000000000000004</v>
      </c>
      <c r="N3399">
        <v>2.2000000000000002</v>
      </c>
    </row>
    <row r="3400" spans="1:14" x14ac:dyDescent="0.35">
      <c r="A3400">
        <v>3399</v>
      </c>
      <c r="B3400">
        <v>31</v>
      </c>
      <c r="C3400" t="s">
        <v>40</v>
      </c>
      <c r="D3400" t="s">
        <v>30</v>
      </c>
      <c r="E3400" t="s">
        <v>27</v>
      </c>
      <c r="F3400" t="s">
        <v>17</v>
      </c>
      <c r="G3400">
        <v>63</v>
      </c>
      <c r="H3400">
        <v>6.8</v>
      </c>
      <c r="I3400">
        <v>7.5</v>
      </c>
      <c r="J3400">
        <v>1</v>
      </c>
      <c r="K3400" t="s">
        <v>35</v>
      </c>
      <c r="L3400">
        <v>8.9</v>
      </c>
      <c r="M3400">
        <v>5</v>
      </c>
      <c r="N3400">
        <v>4.3</v>
      </c>
    </row>
    <row r="3401" spans="1:14" x14ac:dyDescent="0.35">
      <c r="A3401">
        <v>3400</v>
      </c>
      <c r="B3401">
        <v>57</v>
      </c>
      <c r="C3401" t="s">
        <v>14</v>
      </c>
      <c r="D3401" t="s">
        <v>24</v>
      </c>
      <c r="E3401" t="s">
        <v>25</v>
      </c>
      <c r="F3401" t="s">
        <v>22</v>
      </c>
      <c r="G3401">
        <v>41</v>
      </c>
      <c r="H3401">
        <v>6</v>
      </c>
      <c r="I3401">
        <v>8.4</v>
      </c>
      <c r="J3401">
        <v>0</v>
      </c>
      <c r="K3401" t="s">
        <v>23</v>
      </c>
      <c r="L3401">
        <v>5.5</v>
      </c>
      <c r="M3401">
        <v>3.4</v>
      </c>
      <c r="N3401">
        <v>6.4</v>
      </c>
    </row>
    <row r="3402" spans="1:14" x14ac:dyDescent="0.35">
      <c r="A3402">
        <v>3401</v>
      </c>
      <c r="B3402">
        <v>58</v>
      </c>
      <c r="C3402" t="s">
        <v>19</v>
      </c>
      <c r="D3402" t="s">
        <v>26</v>
      </c>
      <c r="E3402" t="s">
        <v>25</v>
      </c>
      <c r="F3402" t="s">
        <v>17</v>
      </c>
      <c r="G3402">
        <v>48</v>
      </c>
      <c r="H3402">
        <v>7.8</v>
      </c>
      <c r="I3402">
        <v>8.1</v>
      </c>
      <c r="J3402">
        <v>0</v>
      </c>
      <c r="K3402" t="s">
        <v>23</v>
      </c>
      <c r="L3402">
        <v>8.8000000000000007</v>
      </c>
      <c r="M3402">
        <v>6.1</v>
      </c>
      <c r="N3402">
        <v>4.5999999999999996</v>
      </c>
    </row>
    <row r="3403" spans="1:14" x14ac:dyDescent="0.35">
      <c r="A3403">
        <v>3402</v>
      </c>
      <c r="B3403">
        <v>52</v>
      </c>
      <c r="C3403" t="s">
        <v>14</v>
      </c>
      <c r="D3403" t="s">
        <v>30</v>
      </c>
      <c r="E3403" t="s">
        <v>21</v>
      </c>
      <c r="F3403" t="s">
        <v>39</v>
      </c>
      <c r="G3403">
        <v>49</v>
      </c>
      <c r="H3403">
        <v>7.4</v>
      </c>
      <c r="I3403">
        <v>8.5</v>
      </c>
      <c r="J3403">
        <v>0</v>
      </c>
      <c r="K3403" t="s">
        <v>23</v>
      </c>
      <c r="L3403">
        <v>8.6999999999999993</v>
      </c>
      <c r="M3403">
        <v>4.8</v>
      </c>
      <c r="N3403">
        <v>4.9000000000000004</v>
      </c>
    </row>
    <row r="3404" spans="1:14" x14ac:dyDescent="0.35">
      <c r="A3404">
        <v>3403</v>
      </c>
      <c r="B3404">
        <v>52</v>
      </c>
      <c r="C3404" t="s">
        <v>19</v>
      </c>
      <c r="D3404" t="s">
        <v>30</v>
      </c>
      <c r="E3404" t="s">
        <v>25</v>
      </c>
      <c r="F3404" t="s">
        <v>22</v>
      </c>
      <c r="G3404">
        <v>46</v>
      </c>
      <c r="H3404">
        <v>6.1</v>
      </c>
      <c r="I3404">
        <v>8.1</v>
      </c>
      <c r="J3404">
        <v>1</v>
      </c>
      <c r="K3404" t="s">
        <v>29</v>
      </c>
      <c r="L3404">
        <v>8</v>
      </c>
      <c r="M3404">
        <v>3.4</v>
      </c>
      <c r="N3404">
        <v>5</v>
      </c>
    </row>
    <row r="3405" spans="1:14" x14ac:dyDescent="0.35">
      <c r="A3405">
        <v>3404</v>
      </c>
      <c r="B3405">
        <v>48</v>
      </c>
      <c r="C3405" t="s">
        <v>14</v>
      </c>
      <c r="D3405" t="s">
        <v>36</v>
      </c>
      <c r="E3405" t="s">
        <v>38</v>
      </c>
      <c r="F3405" t="s">
        <v>22</v>
      </c>
      <c r="G3405">
        <v>44</v>
      </c>
      <c r="H3405">
        <v>4</v>
      </c>
      <c r="I3405">
        <v>5.2</v>
      </c>
      <c r="J3405">
        <v>1</v>
      </c>
      <c r="K3405" t="s">
        <v>35</v>
      </c>
      <c r="L3405">
        <v>6.8</v>
      </c>
      <c r="M3405">
        <v>4.5</v>
      </c>
      <c r="N3405">
        <v>4.2</v>
      </c>
    </row>
    <row r="3406" spans="1:14" x14ac:dyDescent="0.35">
      <c r="A3406">
        <v>3405</v>
      </c>
      <c r="B3406">
        <v>24</v>
      </c>
      <c r="C3406" t="s">
        <v>14</v>
      </c>
      <c r="D3406" t="s">
        <v>24</v>
      </c>
      <c r="E3406" t="s">
        <v>38</v>
      </c>
      <c r="F3406" t="s">
        <v>17</v>
      </c>
      <c r="G3406">
        <v>48</v>
      </c>
      <c r="H3406">
        <v>4.4000000000000004</v>
      </c>
      <c r="I3406">
        <v>5.3</v>
      </c>
      <c r="J3406">
        <v>1</v>
      </c>
      <c r="K3406" t="s">
        <v>35</v>
      </c>
      <c r="L3406">
        <v>7.5</v>
      </c>
      <c r="M3406">
        <v>6.4</v>
      </c>
      <c r="N3406">
        <v>3.9</v>
      </c>
    </row>
    <row r="3407" spans="1:14" x14ac:dyDescent="0.35">
      <c r="A3407">
        <v>3406</v>
      </c>
      <c r="B3407">
        <v>25</v>
      </c>
      <c r="C3407" t="s">
        <v>19</v>
      </c>
      <c r="D3407" t="s">
        <v>33</v>
      </c>
      <c r="E3407" t="s">
        <v>21</v>
      </c>
      <c r="F3407" t="s">
        <v>17</v>
      </c>
      <c r="G3407">
        <v>30</v>
      </c>
      <c r="H3407">
        <v>3.5</v>
      </c>
      <c r="I3407">
        <v>5.8</v>
      </c>
      <c r="J3407">
        <v>1</v>
      </c>
      <c r="K3407" t="s">
        <v>18</v>
      </c>
      <c r="L3407">
        <v>1.9</v>
      </c>
      <c r="M3407">
        <v>0.9</v>
      </c>
      <c r="N3407">
        <v>7</v>
      </c>
    </row>
    <row r="3408" spans="1:14" x14ac:dyDescent="0.35">
      <c r="A3408">
        <v>3407</v>
      </c>
      <c r="B3408">
        <v>50</v>
      </c>
      <c r="C3408" t="s">
        <v>19</v>
      </c>
      <c r="D3408" t="s">
        <v>33</v>
      </c>
      <c r="E3408" t="s">
        <v>31</v>
      </c>
      <c r="F3408" t="s">
        <v>22</v>
      </c>
      <c r="G3408">
        <v>50</v>
      </c>
      <c r="H3408">
        <v>6</v>
      </c>
      <c r="I3408">
        <v>7.5</v>
      </c>
      <c r="J3408">
        <v>0</v>
      </c>
      <c r="K3408" t="s">
        <v>23</v>
      </c>
      <c r="L3408">
        <v>8.9</v>
      </c>
      <c r="M3408">
        <v>3.9</v>
      </c>
      <c r="N3408">
        <v>4.3</v>
      </c>
    </row>
    <row r="3409" spans="1:14" x14ac:dyDescent="0.35">
      <c r="A3409">
        <v>3408</v>
      </c>
      <c r="B3409">
        <v>35</v>
      </c>
      <c r="C3409" t="s">
        <v>14</v>
      </c>
      <c r="D3409" t="s">
        <v>30</v>
      </c>
      <c r="E3409" t="s">
        <v>16</v>
      </c>
      <c r="F3409" t="s">
        <v>39</v>
      </c>
      <c r="G3409">
        <v>46</v>
      </c>
      <c r="H3409">
        <v>5.2</v>
      </c>
      <c r="I3409">
        <v>6.7</v>
      </c>
      <c r="J3409">
        <v>0</v>
      </c>
      <c r="K3409" t="s">
        <v>23</v>
      </c>
      <c r="L3409">
        <v>9.3000000000000007</v>
      </c>
      <c r="M3409">
        <v>5</v>
      </c>
      <c r="N3409">
        <v>3.7</v>
      </c>
    </row>
    <row r="3410" spans="1:14" x14ac:dyDescent="0.35">
      <c r="A3410">
        <v>3409</v>
      </c>
      <c r="B3410">
        <v>50</v>
      </c>
      <c r="C3410" t="s">
        <v>19</v>
      </c>
      <c r="D3410" t="s">
        <v>20</v>
      </c>
      <c r="E3410" t="s">
        <v>27</v>
      </c>
      <c r="F3410" t="s">
        <v>17</v>
      </c>
      <c r="G3410">
        <v>43</v>
      </c>
      <c r="H3410">
        <v>5.9</v>
      </c>
      <c r="I3410">
        <v>8.1</v>
      </c>
      <c r="J3410">
        <v>1</v>
      </c>
      <c r="K3410" t="s">
        <v>35</v>
      </c>
      <c r="L3410">
        <v>7</v>
      </c>
      <c r="M3410">
        <v>3.9</v>
      </c>
      <c r="N3410">
        <v>5.5</v>
      </c>
    </row>
    <row r="3411" spans="1:14" x14ac:dyDescent="0.35">
      <c r="A3411">
        <v>3410</v>
      </c>
      <c r="B3411">
        <v>44</v>
      </c>
      <c r="C3411" t="s">
        <v>19</v>
      </c>
      <c r="D3411" t="s">
        <v>33</v>
      </c>
      <c r="E3411" t="s">
        <v>31</v>
      </c>
      <c r="F3411" t="s">
        <v>22</v>
      </c>
      <c r="G3411">
        <v>61</v>
      </c>
      <c r="H3411">
        <v>6.5</v>
      </c>
      <c r="I3411">
        <v>7.1</v>
      </c>
      <c r="J3411">
        <v>0</v>
      </c>
      <c r="K3411" t="s">
        <v>23</v>
      </c>
      <c r="L3411">
        <v>10</v>
      </c>
      <c r="M3411">
        <v>5.8</v>
      </c>
      <c r="N3411">
        <v>3.5</v>
      </c>
    </row>
    <row r="3412" spans="1:14" x14ac:dyDescent="0.35">
      <c r="A3412">
        <v>3411</v>
      </c>
      <c r="B3412">
        <v>52</v>
      </c>
      <c r="C3412" t="s">
        <v>14</v>
      </c>
      <c r="D3412" t="s">
        <v>34</v>
      </c>
      <c r="E3412" t="s">
        <v>38</v>
      </c>
      <c r="F3412" t="s">
        <v>22</v>
      </c>
      <c r="G3412">
        <v>39</v>
      </c>
      <c r="H3412">
        <v>9</v>
      </c>
      <c r="I3412">
        <v>7.1</v>
      </c>
      <c r="J3412">
        <v>0</v>
      </c>
      <c r="K3412" t="s">
        <v>23</v>
      </c>
      <c r="L3412">
        <v>6.2</v>
      </c>
      <c r="M3412">
        <v>2.9</v>
      </c>
      <c r="N3412">
        <v>5.4</v>
      </c>
    </row>
    <row r="3413" spans="1:14" x14ac:dyDescent="0.35">
      <c r="A3413">
        <v>3412</v>
      </c>
      <c r="B3413">
        <v>32</v>
      </c>
      <c r="C3413" t="s">
        <v>14</v>
      </c>
      <c r="D3413" t="s">
        <v>30</v>
      </c>
      <c r="E3413" t="s">
        <v>31</v>
      </c>
      <c r="F3413" t="s">
        <v>17</v>
      </c>
      <c r="G3413">
        <v>41</v>
      </c>
      <c r="H3413">
        <v>7.1</v>
      </c>
      <c r="I3413">
        <v>9.8000000000000007</v>
      </c>
      <c r="J3413">
        <v>1</v>
      </c>
      <c r="K3413" t="s">
        <v>18</v>
      </c>
      <c r="L3413">
        <v>8.6999999999999993</v>
      </c>
      <c r="M3413">
        <v>4.3</v>
      </c>
      <c r="N3413">
        <v>5.5</v>
      </c>
    </row>
    <row r="3414" spans="1:14" x14ac:dyDescent="0.35">
      <c r="A3414">
        <v>3413</v>
      </c>
      <c r="B3414">
        <v>29</v>
      </c>
      <c r="C3414" t="s">
        <v>14</v>
      </c>
      <c r="D3414" t="s">
        <v>26</v>
      </c>
      <c r="E3414" t="s">
        <v>21</v>
      </c>
      <c r="F3414" t="s">
        <v>22</v>
      </c>
      <c r="G3414">
        <v>60</v>
      </c>
      <c r="H3414">
        <v>6.3</v>
      </c>
      <c r="I3414">
        <v>7</v>
      </c>
      <c r="J3414">
        <v>0</v>
      </c>
      <c r="K3414" t="s">
        <v>23</v>
      </c>
      <c r="L3414">
        <v>10</v>
      </c>
      <c r="M3414">
        <v>5.4</v>
      </c>
      <c r="N3414">
        <v>3.5</v>
      </c>
    </row>
    <row r="3415" spans="1:14" x14ac:dyDescent="0.35">
      <c r="A3415">
        <v>3414</v>
      </c>
      <c r="B3415">
        <v>43</v>
      </c>
      <c r="C3415" t="s">
        <v>14</v>
      </c>
      <c r="D3415" t="s">
        <v>24</v>
      </c>
      <c r="E3415" t="s">
        <v>16</v>
      </c>
      <c r="F3415" t="s">
        <v>22</v>
      </c>
      <c r="G3415">
        <v>38</v>
      </c>
      <c r="H3415">
        <v>3.9</v>
      </c>
      <c r="I3415">
        <v>5.5</v>
      </c>
      <c r="J3415">
        <v>1</v>
      </c>
      <c r="K3415" t="s">
        <v>18</v>
      </c>
      <c r="L3415">
        <v>3.9</v>
      </c>
      <c r="M3415">
        <v>3.4</v>
      </c>
      <c r="N3415">
        <v>5.8</v>
      </c>
    </row>
    <row r="3416" spans="1:14" x14ac:dyDescent="0.35">
      <c r="A3416">
        <v>3415</v>
      </c>
      <c r="B3416">
        <v>29</v>
      </c>
      <c r="C3416" t="s">
        <v>19</v>
      </c>
      <c r="D3416" t="s">
        <v>37</v>
      </c>
      <c r="E3416" t="s">
        <v>38</v>
      </c>
      <c r="F3416" t="s">
        <v>22</v>
      </c>
      <c r="G3416">
        <v>40</v>
      </c>
      <c r="H3416">
        <v>6.2</v>
      </c>
      <c r="I3416">
        <v>8.9</v>
      </c>
      <c r="J3416">
        <v>0</v>
      </c>
      <c r="K3416" t="s">
        <v>23</v>
      </c>
      <c r="L3416">
        <v>6.6</v>
      </c>
      <c r="M3416">
        <v>7.3</v>
      </c>
      <c r="N3416">
        <v>6.1</v>
      </c>
    </row>
    <row r="3417" spans="1:14" x14ac:dyDescent="0.35">
      <c r="A3417">
        <v>3416</v>
      </c>
      <c r="B3417">
        <v>60</v>
      </c>
      <c r="C3417" t="s">
        <v>14</v>
      </c>
      <c r="D3417" t="s">
        <v>32</v>
      </c>
      <c r="E3417" t="s">
        <v>21</v>
      </c>
      <c r="F3417" t="s">
        <v>17</v>
      </c>
      <c r="G3417">
        <v>43</v>
      </c>
      <c r="H3417">
        <v>7.5</v>
      </c>
      <c r="I3417">
        <v>8.9</v>
      </c>
      <c r="J3417">
        <v>0</v>
      </c>
      <c r="K3417" t="s">
        <v>23</v>
      </c>
      <c r="L3417">
        <v>7.9</v>
      </c>
      <c r="M3417">
        <v>5.6</v>
      </c>
      <c r="N3417">
        <v>5.5</v>
      </c>
    </row>
    <row r="3418" spans="1:14" x14ac:dyDescent="0.35">
      <c r="A3418">
        <v>3417</v>
      </c>
      <c r="B3418">
        <v>50</v>
      </c>
      <c r="C3418" t="s">
        <v>14</v>
      </c>
      <c r="D3418" t="s">
        <v>15</v>
      </c>
      <c r="E3418" t="s">
        <v>31</v>
      </c>
      <c r="F3418" t="s">
        <v>17</v>
      </c>
      <c r="G3418">
        <v>51</v>
      </c>
      <c r="H3418">
        <v>6.8</v>
      </c>
      <c r="I3418">
        <v>8.6</v>
      </c>
      <c r="J3418">
        <v>0</v>
      </c>
      <c r="K3418" t="s">
        <v>23</v>
      </c>
      <c r="L3418">
        <v>10</v>
      </c>
      <c r="M3418">
        <v>3.5</v>
      </c>
      <c r="N3418">
        <v>4.3</v>
      </c>
    </row>
    <row r="3419" spans="1:14" x14ac:dyDescent="0.35">
      <c r="A3419">
        <v>3418</v>
      </c>
      <c r="B3419">
        <v>32</v>
      </c>
      <c r="C3419" t="s">
        <v>14</v>
      </c>
      <c r="D3419" t="s">
        <v>30</v>
      </c>
      <c r="E3419" t="s">
        <v>27</v>
      </c>
      <c r="F3419" t="s">
        <v>22</v>
      </c>
      <c r="G3419">
        <v>46</v>
      </c>
      <c r="H3419">
        <v>4.5999999999999996</v>
      </c>
      <c r="I3419">
        <v>5.8</v>
      </c>
      <c r="J3419">
        <v>1</v>
      </c>
      <c r="K3419" t="s">
        <v>35</v>
      </c>
      <c r="L3419">
        <v>8.8000000000000007</v>
      </c>
      <c r="M3419">
        <v>3.7</v>
      </c>
      <c r="N3419">
        <v>3.5</v>
      </c>
    </row>
    <row r="3420" spans="1:14" x14ac:dyDescent="0.35">
      <c r="A3420">
        <v>3419</v>
      </c>
      <c r="B3420">
        <v>22</v>
      </c>
      <c r="C3420" t="s">
        <v>19</v>
      </c>
      <c r="D3420" t="s">
        <v>33</v>
      </c>
      <c r="E3420" t="s">
        <v>25</v>
      </c>
      <c r="F3420" t="s">
        <v>17</v>
      </c>
      <c r="G3420">
        <v>34</v>
      </c>
      <c r="H3420">
        <v>5.6</v>
      </c>
      <c r="I3420">
        <v>8.6</v>
      </c>
      <c r="J3420">
        <v>0</v>
      </c>
      <c r="K3420" t="s">
        <v>23</v>
      </c>
      <c r="L3420">
        <v>5</v>
      </c>
      <c r="M3420">
        <v>2</v>
      </c>
      <c r="N3420">
        <v>6.8</v>
      </c>
    </row>
    <row r="3421" spans="1:14" x14ac:dyDescent="0.35">
      <c r="A3421">
        <v>3420</v>
      </c>
      <c r="B3421">
        <v>53</v>
      </c>
      <c r="C3421" t="s">
        <v>14</v>
      </c>
      <c r="D3421" t="s">
        <v>15</v>
      </c>
      <c r="E3421" t="s">
        <v>21</v>
      </c>
      <c r="F3421" t="s">
        <v>39</v>
      </c>
      <c r="G3421">
        <v>40</v>
      </c>
      <c r="H3421">
        <v>6.3</v>
      </c>
      <c r="I3421">
        <v>9</v>
      </c>
      <c r="J3421">
        <v>0</v>
      </c>
      <c r="K3421" t="s">
        <v>23</v>
      </c>
      <c r="L3421">
        <v>5</v>
      </c>
      <c r="M3421">
        <v>5.6</v>
      </c>
      <c r="N3421">
        <v>7</v>
      </c>
    </row>
    <row r="3422" spans="1:14" x14ac:dyDescent="0.35">
      <c r="A3422">
        <v>3421</v>
      </c>
      <c r="B3422">
        <v>47</v>
      </c>
      <c r="C3422" t="s">
        <v>14</v>
      </c>
      <c r="D3422" t="s">
        <v>26</v>
      </c>
      <c r="E3422" t="s">
        <v>38</v>
      </c>
      <c r="F3422" t="s">
        <v>22</v>
      </c>
      <c r="G3422">
        <v>40</v>
      </c>
      <c r="H3422">
        <v>5.6</v>
      </c>
      <c r="I3422">
        <v>7.9</v>
      </c>
      <c r="J3422">
        <v>0</v>
      </c>
      <c r="K3422" t="s">
        <v>23</v>
      </c>
      <c r="L3422">
        <v>4.8</v>
      </c>
      <c r="M3422">
        <v>2.2999999999999998</v>
      </c>
      <c r="N3422">
        <v>6.6</v>
      </c>
    </row>
    <row r="3423" spans="1:14" x14ac:dyDescent="0.35">
      <c r="A3423">
        <v>3422</v>
      </c>
      <c r="B3423">
        <v>38</v>
      </c>
      <c r="C3423" t="s">
        <v>14</v>
      </c>
      <c r="D3423" t="s">
        <v>36</v>
      </c>
      <c r="E3423" t="s">
        <v>31</v>
      </c>
      <c r="F3423" t="s">
        <v>17</v>
      </c>
      <c r="G3423">
        <v>44</v>
      </c>
      <c r="H3423">
        <v>5.3</v>
      </c>
      <c r="I3423">
        <v>7</v>
      </c>
      <c r="J3423">
        <v>1</v>
      </c>
      <c r="K3423" t="s">
        <v>18</v>
      </c>
      <c r="L3423">
        <v>6.7</v>
      </c>
      <c r="M3423">
        <v>5</v>
      </c>
      <c r="N3423">
        <v>5.0999999999999996</v>
      </c>
    </row>
    <row r="3424" spans="1:14" x14ac:dyDescent="0.35">
      <c r="A3424">
        <v>3423</v>
      </c>
      <c r="B3424">
        <v>42</v>
      </c>
      <c r="C3424" t="s">
        <v>19</v>
      </c>
      <c r="D3424" t="s">
        <v>32</v>
      </c>
      <c r="E3424" t="s">
        <v>25</v>
      </c>
      <c r="F3424" t="s">
        <v>39</v>
      </c>
      <c r="G3424">
        <v>48</v>
      </c>
      <c r="H3424">
        <v>3</v>
      </c>
      <c r="I3424">
        <v>3.2</v>
      </c>
      <c r="J3424">
        <v>1</v>
      </c>
      <c r="K3424" t="s">
        <v>35</v>
      </c>
      <c r="L3424">
        <v>9.1999999999999993</v>
      </c>
      <c r="M3424">
        <v>5.6</v>
      </c>
      <c r="N3424">
        <v>2</v>
      </c>
    </row>
    <row r="3425" spans="1:14" x14ac:dyDescent="0.35">
      <c r="A3425">
        <v>3424</v>
      </c>
      <c r="B3425">
        <v>64</v>
      </c>
      <c r="C3425" t="s">
        <v>14</v>
      </c>
      <c r="D3425" t="s">
        <v>20</v>
      </c>
      <c r="E3425" t="s">
        <v>25</v>
      </c>
      <c r="F3425" t="s">
        <v>17</v>
      </c>
      <c r="G3425">
        <v>48</v>
      </c>
      <c r="H3425">
        <v>5</v>
      </c>
      <c r="I3425">
        <v>6.3</v>
      </c>
      <c r="J3425">
        <v>1</v>
      </c>
      <c r="K3425" t="s">
        <v>28</v>
      </c>
      <c r="L3425">
        <v>7.3</v>
      </c>
      <c r="M3425">
        <v>2.7</v>
      </c>
      <c r="N3425">
        <v>4.5</v>
      </c>
    </row>
    <row r="3426" spans="1:14" x14ac:dyDescent="0.35">
      <c r="A3426">
        <v>3425</v>
      </c>
      <c r="B3426">
        <v>51</v>
      </c>
      <c r="C3426" t="s">
        <v>19</v>
      </c>
      <c r="D3426" t="s">
        <v>37</v>
      </c>
      <c r="E3426" t="s">
        <v>31</v>
      </c>
      <c r="F3426" t="s">
        <v>17</v>
      </c>
      <c r="G3426">
        <v>30</v>
      </c>
      <c r="H3426">
        <v>6.6</v>
      </c>
      <c r="I3426">
        <v>10</v>
      </c>
      <c r="J3426">
        <v>0</v>
      </c>
      <c r="K3426" t="s">
        <v>23</v>
      </c>
      <c r="L3426">
        <v>3</v>
      </c>
      <c r="M3426">
        <v>2.5</v>
      </c>
      <c r="N3426">
        <v>8.5</v>
      </c>
    </row>
    <row r="3427" spans="1:14" x14ac:dyDescent="0.35">
      <c r="A3427">
        <v>3426</v>
      </c>
      <c r="B3427">
        <v>32</v>
      </c>
      <c r="C3427" t="s">
        <v>14</v>
      </c>
      <c r="D3427" t="s">
        <v>36</v>
      </c>
      <c r="E3427" t="s">
        <v>16</v>
      </c>
      <c r="F3427" t="s">
        <v>22</v>
      </c>
      <c r="G3427">
        <v>53</v>
      </c>
      <c r="H3427">
        <v>7.5</v>
      </c>
      <c r="I3427">
        <v>7.9</v>
      </c>
      <c r="J3427">
        <v>0</v>
      </c>
      <c r="K3427" t="s">
        <v>23</v>
      </c>
      <c r="L3427">
        <v>8.1999999999999993</v>
      </c>
      <c r="M3427">
        <v>4.4000000000000004</v>
      </c>
      <c r="N3427">
        <v>4.9000000000000004</v>
      </c>
    </row>
    <row r="3428" spans="1:14" x14ac:dyDescent="0.35">
      <c r="A3428">
        <v>3427</v>
      </c>
      <c r="B3428">
        <v>52</v>
      </c>
      <c r="C3428" t="s">
        <v>14</v>
      </c>
      <c r="D3428" t="s">
        <v>26</v>
      </c>
      <c r="E3428" t="s">
        <v>31</v>
      </c>
      <c r="F3428" t="s">
        <v>22</v>
      </c>
      <c r="G3428">
        <v>47</v>
      </c>
      <c r="H3428">
        <v>6.3</v>
      </c>
      <c r="I3428">
        <v>8.3000000000000007</v>
      </c>
      <c r="J3428">
        <v>0</v>
      </c>
      <c r="K3428" t="s">
        <v>23</v>
      </c>
      <c r="L3428">
        <v>10</v>
      </c>
      <c r="M3428">
        <v>3.4</v>
      </c>
      <c r="N3428">
        <v>4.0999999999999996</v>
      </c>
    </row>
    <row r="3429" spans="1:14" x14ac:dyDescent="0.35">
      <c r="A3429">
        <v>3428</v>
      </c>
      <c r="B3429">
        <v>53</v>
      </c>
      <c r="C3429" t="s">
        <v>19</v>
      </c>
      <c r="D3429" t="s">
        <v>33</v>
      </c>
      <c r="E3429" t="s">
        <v>38</v>
      </c>
      <c r="F3429" t="s">
        <v>22</v>
      </c>
      <c r="G3429">
        <v>56</v>
      </c>
      <c r="H3429">
        <v>7.8</v>
      </c>
      <c r="I3429">
        <v>7.2</v>
      </c>
      <c r="J3429">
        <v>0</v>
      </c>
      <c r="K3429" t="s">
        <v>23</v>
      </c>
      <c r="L3429">
        <v>9.9</v>
      </c>
      <c r="M3429">
        <v>7.4</v>
      </c>
      <c r="N3429">
        <v>3.6</v>
      </c>
    </row>
    <row r="3430" spans="1:14" x14ac:dyDescent="0.35">
      <c r="A3430">
        <v>3429</v>
      </c>
      <c r="B3430">
        <v>52</v>
      </c>
      <c r="C3430" t="s">
        <v>14</v>
      </c>
      <c r="D3430" t="s">
        <v>34</v>
      </c>
      <c r="E3430" t="s">
        <v>27</v>
      </c>
      <c r="F3430" t="s">
        <v>17</v>
      </c>
      <c r="G3430">
        <v>48</v>
      </c>
      <c r="H3430">
        <v>6.1</v>
      </c>
      <c r="I3430">
        <v>7.8</v>
      </c>
      <c r="J3430">
        <v>1</v>
      </c>
      <c r="K3430" t="s">
        <v>41</v>
      </c>
      <c r="L3430">
        <v>9.3000000000000007</v>
      </c>
      <c r="M3430">
        <v>5.3</v>
      </c>
      <c r="N3430">
        <v>4.3</v>
      </c>
    </row>
    <row r="3431" spans="1:14" x14ac:dyDescent="0.35">
      <c r="A3431">
        <v>3430</v>
      </c>
      <c r="B3431">
        <v>24</v>
      </c>
      <c r="C3431" t="s">
        <v>19</v>
      </c>
      <c r="D3431" t="s">
        <v>24</v>
      </c>
      <c r="E3431" t="s">
        <v>38</v>
      </c>
      <c r="F3431" t="s">
        <v>39</v>
      </c>
      <c r="G3431">
        <v>53</v>
      </c>
      <c r="H3431">
        <v>4.9000000000000004</v>
      </c>
      <c r="I3431">
        <v>5.5</v>
      </c>
      <c r="J3431">
        <v>1</v>
      </c>
      <c r="K3431" t="s">
        <v>18</v>
      </c>
      <c r="L3431">
        <v>10</v>
      </c>
      <c r="M3431">
        <v>7.2</v>
      </c>
      <c r="N3431">
        <v>2.8</v>
      </c>
    </row>
    <row r="3432" spans="1:14" x14ac:dyDescent="0.35">
      <c r="A3432">
        <v>3431</v>
      </c>
      <c r="B3432">
        <v>22</v>
      </c>
      <c r="C3432" t="s">
        <v>19</v>
      </c>
      <c r="D3432" t="s">
        <v>36</v>
      </c>
      <c r="E3432" t="s">
        <v>25</v>
      </c>
      <c r="F3432" t="s">
        <v>22</v>
      </c>
      <c r="G3432">
        <v>48</v>
      </c>
      <c r="H3432">
        <v>5.5</v>
      </c>
      <c r="I3432">
        <v>6.9</v>
      </c>
      <c r="J3432">
        <v>1</v>
      </c>
      <c r="K3432" t="s">
        <v>28</v>
      </c>
      <c r="L3432">
        <v>6.8</v>
      </c>
      <c r="M3432">
        <v>6.9</v>
      </c>
      <c r="N3432">
        <v>5.0999999999999996</v>
      </c>
    </row>
    <row r="3433" spans="1:14" x14ac:dyDescent="0.35">
      <c r="A3433">
        <v>3432</v>
      </c>
      <c r="B3433">
        <v>26</v>
      </c>
      <c r="C3433" t="s">
        <v>19</v>
      </c>
      <c r="D3433" t="s">
        <v>36</v>
      </c>
      <c r="E3433" t="s">
        <v>27</v>
      </c>
      <c r="F3433" t="s">
        <v>22</v>
      </c>
      <c r="G3433">
        <v>55</v>
      </c>
      <c r="H3433">
        <v>6.9</v>
      </c>
      <c r="I3433">
        <v>8.4</v>
      </c>
      <c r="J3433">
        <v>1</v>
      </c>
      <c r="K3433" t="s">
        <v>35</v>
      </c>
      <c r="L3433">
        <v>10</v>
      </c>
      <c r="M3433">
        <v>5.5</v>
      </c>
      <c r="N3433">
        <v>4.2</v>
      </c>
    </row>
    <row r="3434" spans="1:14" x14ac:dyDescent="0.35">
      <c r="A3434">
        <v>3433</v>
      </c>
      <c r="B3434">
        <v>43</v>
      </c>
      <c r="C3434" t="s">
        <v>19</v>
      </c>
      <c r="D3434" t="s">
        <v>37</v>
      </c>
      <c r="E3434" t="s">
        <v>21</v>
      </c>
      <c r="F3434" t="s">
        <v>22</v>
      </c>
      <c r="G3434">
        <v>49</v>
      </c>
      <c r="H3434">
        <v>5.8</v>
      </c>
      <c r="I3434">
        <v>7.3</v>
      </c>
      <c r="J3434">
        <v>1</v>
      </c>
      <c r="K3434" t="s">
        <v>29</v>
      </c>
      <c r="L3434">
        <v>8.4</v>
      </c>
      <c r="M3434">
        <v>5.2</v>
      </c>
      <c r="N3434">
        <v>4.5</v>
      </c>
    </row>
    <row r="3435" spans="1:14" x14ac:dyDescent="0.35">
      <c r="A3435">
        <v>3434</v>
      </c>
      <c r="B3435">
        <v>41</v>
      </c>
      <c r="C3435" t="s">
        <v>14</v>
      </c>
      <c r="D3435" t="s">
        <v>24</v>
      </c>
      <c r="E3435" t="s">
        <v>25</v>
      </c>
      <c r="F3435" t="s">
        <v>17</v>
      </c>
      <c r="G3435">
        <v>44</v>
      </c>
      <c r="H3435">
        <v>5.2</v>
      </c>
      <c r="I3435">
        <v>7</v>
      </c>
      <c r="J3435">
        <v>1</v>
      </c>
      <c r="K3435" t="s">
        <v>18</v>
      </c>
      <c r="L3435">
        <v>9.4</v>
      </c>
      <c r="M3435">
        <v>4.2</v>
      </c>
      <c r="N3435">
        <v>3.8</v>
      </c>
    </row>
    <row r="3436" spans="1:14" x14ac:dyDescent="0.35">
      <c r="A3436">
        <v>3435</v>
      </c>
      <c r="B3436">
        <v>64</v>
      </c>
      <c r="C3436" t="s">
        <v>14</v>
      </c>
      <c r="D3436" t="s">
        <v>26</v>
      </c>
      <c r="E3436" t="s">
        <v>16</v>
      </c>
      <c r="F3436" t="s">
        <v>22</v>
      </c>
      <c r="G3436">
        <v>63</v>
      </c>
      <c r="H3436">
        <v>3.9</v>
      </c>
      <c r="I3436">
        <v>3</v>
      </c>
      <c r="J3436">
        <v>1</v>
      </c>
      <c r="K3436" t="s">
        <v>18</v>
      </c>
      <c r="L3436">
        <v>10</v>
      </c>
      <c r="M3436">
        <v>6.9</v>
      </c>
      <c r="N3436">
        <v>1.5</v>
      </c>
    </row>
    <row r="3437" spans="1:14" x14ac:dyDescent="0.35">
      <c r="A3437">
        <v>3436</v>
      </c>
      <c r="B3437">
        <v>42</v>
      </c>
      <c r="C3437" t="s">
        <v>19</v>
      </c>
      <c r="D3437" t="s">
        <v>15</v>
      </c>
      <c r="E3437" t="s">
        <v>31</v>
      </c>
      <c r="F3437" t="s">
        <v>17</v>
      </c>
      <c r="G3437">
        <v>52</v>
      </c>
      <c r="H3437">
        <v>4.9000000000000004</v>
      </c>
      <c r="I3437">
        <v>5.6</v>
      </c>
      <c r="J3437">
        <v>1</v>
      </c>
      <c r="K3437" t="s">
        <v>18</v>
      </c>
      <c r="L3437">
        <v>9.6</v>
      </c>
      <c r="M3437">
        <v>5.0999999999999996</v>
      </c>
      <c r="N3437">
        <v>3</v>
      </c>
    </row>
    <row r="3438" spans="1:14" x14ac:dyDescent="0.35">
      <c r="A3438">
        <v>3437</v>
      </c>
      <c r="B3438">
        <v>49</v>
      </c>
      <c r="C3438" t="s">
        <v>19</v>
      </c>
      <c r="D3438" t="s">
        <v>15</v>
      </c>
      <c r="E3438" t="s">
        <v>21</v>
      </c>
      <c r="F3438" t="s">
        <v>22</v>
      </c>
      <c r="G3438">
        <v>49</v>
      </c>
      <c r="H3438">
        <v>5.6</v>
      </c>
      <c r="I3438">
        <v>7</v>
      </c>
      <c r="J3438">
        <v>0</v>
      </c>
      <c r="K3438" t="s">
        <v>23</v>
      </c>
      <c r="L3438">
        <v>9.5</v>
      </c>
      <c r="M3438">
        <v>4.5999999999999996</v>
      </c>
      <c r="N3438">
        <v>3.8</v>
      </c>
    </row>
    <row r="3439" spans="1:14" x14ac:dyDescent="0.35">
      <c r="A3439">
        <v>3438</v>
      </c>
      <c r="B3439">
        <v>37</v>
      </c>
      <c r="C3439" t="s">
        <v>19</v>
      </c>
      <c r="D3439" t="s">
        <v>24</v>
      </c>
      <c r="E3439" t="s">
        <v>38</v>
      </c>
      <c r="F3439" t="s">
        <v>22</v>
      </c>
      <c r="G3439">
        <v>34</v>
      </c>
      <c r="H3439">
        <v>5.3</v>
      </c>
      <c r="I3439">
        <v>8.1</v>
      </c>
      <c r="J3439">
        <v>0</v>
      </c>
      <c r="K3439" t="s">
        <v>23</v>
      </c>
      <c r="L3439">
        <v>3.7</v>
      </c>
      <c r="M3439">
        <v>2.2999999999999998</v>
      </c>
      <c r="N3439">
        <v>7.2</v>
      </c>
    </row>
    <row r="3440" spans="1:14" x14ac:dyDescent="0.35">
      <c r="A3440">
        <v>3439</v>
      </c>
      <c r="B3440">
        <v>51</v>
      </c>
      <c r="C3440" t="s">
        <v>14</v>
      </c>
      <c r="D3440" t="s">
        <v>20</v>
      </c>
      <c r="E3440" t="s">
        <v>27</v>
      </c>
      <c r="F3440" t="s">
        <v>22</v>
      </c>
      <c r="G3440">
        <v>34</v>
      </c>
      <c r="H3440">
        <v>4.7</v>
      </c>
      <c r="I3440">
        <v>7.2</v>
      </c>
      <c r="J3440">
        <v>0</v>
      </c>
      <c r="K3440" t="s">
        <v>23</v>
      </c>
      <c r="L3440">
        <v>4.4000000000000004</v>
      </c>
      <c r="M3440">
        <v>3.6</v>
      </c>
      <c r="N3440">
        <v>6.4</v>
      </c>
    </row>
    <row r="3441" spans="1:14" x14ac:dyDescent="0.35">
      <c r="A3441">
        <v>3440</v>
      </c>
      <c r="B3441">
        <v>26</v>
      </c>
      <c r="C3441" t="s">
        <v>14</v>
      </c>
      <c r="D3441" t="s">
        <v>30</v>
      </c>
      <c r="E3441" t="s">
        <v>21</v>
      </c>
      <c r="F3441" t="s">
        <v>39</v>
      </c>
      <c r="G3441">
        <v>47</v>
      </c>
      <c r="H3441">
        <v>8.5</v>
      </c>
      <c r="I3441">
        <v>7</v>
      </c>
      <c r="J3441">
        <v>0</v>
      </c>
      <c r="K3441" t="s">
        <v>23</v>
      </c>
      <c r="L3441">
        <v>7.8</v>
      </c>
      <c r="M3441">
        <v>5.3</v>
      </c>
      <c r="N3441">
        <v>4.5999999999999996</v>
      </c>
    </row>
    <row r="3442" spans="1:14" x14ac:dyDescent="0.35">
      <c r="A3442">
        <v>3441</v>
      </c>
      <c r="B3442">
        <v>52</v>
      </c>
      <c r="C3442" t="s">
        <v>19</v>
      </c>
      <c r="D3442" t="s">
        <v>20</v>
      </c>
      <c r="E3442" t="s">
        <v>16</v>
      </c>
      <c r="F3442" t="s">
        <v>22</v>
      </c>
      <c r="G3442">
        <v>46</v>
      </c>
      <c r="H3442">
        <v>7.1</v>
      </c>
      <c r="I3442">
        <v>9.1999999999999993</v>
      </c>
      <c r="J3442">
        <v>1</v>
      </c>
      <c r="K3442" t="s">
        <v>18</v>
      </c>
      <c r="L3442">
        <v>9.4</v>
      </c>
      <c r="M3442">
        <v>5.4</v>
      </c>
      <c r="N3442">
        <v>4.9000000000000004</v>
      </c>
    </row>
    <row r="3443" spans="1:14" x14ac:dyDescent="0.35">
      <c r="A3443">
        <v>3442</v>
      </c>
      <c r="B3443">
        <v>24</v>
      </c>
      <c r="C3443" t="s">
        <v>14</v>
      </c>
      <c r="D3443" t="s">
        <v>20</v>
      </c>
      <c r="E3443" t="s">
        <v>31</v>
      </c>
      <c r="F3443" t="s">
        <v>39</v>
      </c>
      <c r="G3443">
        <v>40</v>
      </c>
      <c r="H3443">
        <v>9</v>
      </c>
      <c r="I3443">
        <v>7</v>
      </c>
      <c r="J3443">
        <v>0</v>
      </c>
      <c r="K3443" t="s">
        <v>23</v>
      </c>
      <c r="L3443">
        <v>9.6</v>
      </c>
      <c r="M3443">
        <v>5.7</v>
      </c>
      <c r="N3443">
        <v>3.7</v>
      </c>
    </row>
    <row r="3444" spans="1:14" x14ac:dyDescent="0.35">
      <c r="A3444">
        <v>3443</v>
      </c>
      <c r="B3444">
        <v>47</v>
      </c>
      <c r="C3444" t="s">
        <v>14</v>
      </c>
      <c r="D3444" t="s">
        <v>36</v>
      </c>
      <c r="E3444" t="s">
        <v>21</v>
      </c>
      <c r="F3444" t="s">
        <v>22</v>
      </c>
      <c r="G3444">
        <v>46</v>
      </c>
      <c r="H3444">
        <v>3.8</v>
      </c>
      <c r="I3444">
        <v>4.5999999999999996</v>
      </c>
      <c r="J3444">
        <v>1</v>
      </c>
      <c r="K3444" t="s">
        <v>35</v>
      </c>
      <c r="L3444">
        <v>10</v>
      </c>
      <c r="M3444">
        <v>5.0999999999999996</v>
      </c>
      <c r="N3444">
        <v>2.2999999999999998</v>
      </c>
    </row>
    <row r="3445" spans="1:14" x14ac:dyDescent="0.35">
      <c r="A3445">
        <v>3444</v>
      </c>
      <c r="B3445">
        <v>27</v>
      </c>
      <c r="C3445" t="s">
        <v>14</v>
      </c>
      <c r="D3445" t="s">
        <v>36</v>
      </c>
      <c r="E3445" t="s">
        <v>38</v>
      </c>
      <c r="F3445" t="s">
        <v>22</v>
      </c>
      <c r="G3445">
        <v>57</v>
      </c>
      <c r="H3445">
        <v>6.7</v>
      </c>
      <c r="I3445">
        <v>7.8</v>
      </c>
      <c r="J3445">
        <v>0</v>
      </c>
      <c r="K3445" t="s">
        <v>23</v>
      </c>
      <c r="L3445">
        <v>10</v>
      </c>
      <c r="M3445">
        <v>5.9</v>
      </c>
      <c r="N3445">
        <v>3.9</v>
      </c>
    </row>
    <row r="3446" spans="1:14" x14ac:dyDescent="0.35">
      <c r="A3446">
        <v>3445</v>
      </c>
      <c r="B3446">
        <v>34</v>
      </c>
      <c r="C3446" t="s">
        <v>19</v>
      </c>
      <c r="D3446" t="s">
        <v>32</v>
      </c>
      <c r="E3446" t="s">
        <v>27</v>
      </c>
      <c r="F3446" t="s">
        <v>22</v>
      </c>
      <c r="G3446">
        <v>50</v>
      </c>
      <c r="H3446">
        <v>5.5</v>
      </c>
      <c r="I3446">
        <v>6.8</v>
      </c>
      <c r="J3446">
        <v>1</v>
      </c>
      <c r="K3446" t="s">
        <v>18</v>
      </c>
      <c r="L3446">
        <v>2.5</v>
      </c>
      <c r="M3446">
        <v>3.4</v>
      </c>
      <c r="N3446">
        <v>7.2</v>
      </c>
    </row>
    <row r="3447" spans="1:14" x14ac:dyDescent="0.35">
      <c r="A3447">
        <v>3446</v>
      </c>
      <c r="B3447">
        <v>23</v>
      </c>
      <c r="C3447" t="s">
        <v>14</v>
      </c>
      <c r="D3447" t="s">
        <v>33</v>
      </c>
      <c r="E3447" t="s">
        <v>21</v>
      </c>
      <c r="F3447" t="s">
        <v>39</v>
      </c>
      <c r="G3447">
        <v>35</v>
      </c>
      <c r="H3447">
        <v>6.2</v>
      </c>
      <c r="I3447">
        <v>9.3000000000000007</v>
      </c>
      <c r="J3447">
        <v>1</v>
      </c>
      <c r="K3447" t="s">
        <v>29</v>
      </c>
      <c r="L3447">
        <v>5.2</v>
      </c>
      <c r="M3447">
        <v>5.2</v>
      </c>
      <c r="N3447">
        <v>7.1</v>
      </c>
    </row>
    <row r="3448" spans="1:14" x14ac:dyDescent="0.35">
      <c r="A3448">
        <v>3447</v>
      </c>
      <c r="B3448">
        <v>53</v>
      </c>
      <c r="C3448" t="s">
        <v>19</v>
      </c>
      <c r="D3448" t="s">
        <v>26</v>
      </c>
      <c r="E3448" t="s">
        <v>31</v>
      </c>
      <c r="F3448" t="s">
        <v>17</v>
      </c>
      <c r="G3448">
        <v>44</v>
      </c>
      <c r="H3448">
        <v>9</v>
      </c>
      <c r="I3448">
        <v>6.6</v>
      </c>
      <c r="J3448">
        <v>0</v>
      </c>
      <c r="K3448" t="s">
        <v>23</v>
      </c>
      <c r="L3448">
        <v>7.3</v>
      </c>
      <c r="M3448">
        <v>5.4</v>
      </c>
      <c r="N3448">
        <v>4.5999999999999996</v>
      </c>
    </row>
    <row r="3449" spans="1:14" x14ac:dyDescent="0.35">
      <c r="A3449">
        <v>3448</v>
      </c>
      <c r="B3449">
        <v>24</v>
      </c>
      <c r="C3449" t="s">
        <v>14</v>
      </c>
      <c r="D3449" t="s">
        <v>26</v>
      </c>
      <c r="E3449" t="s">
        <v>38</v>
      </c>
      <c r="F3449" t="s">
        <v>22</v>
      </c>
      <c r="G3449">
        <v>38</v>
      </c>
      <c r="H3449">
        <v>3.6</v>
      </c>
      <c r="I3449">
        <v>5.0999999999999996</v>
      </c>
      <c r="J3449">
        <v>1</v>
      </c>
      <c r="K3449" t="s">
        <v>35</v>
      </c>
      <c r="L3449">
        <v>7</v>
      </c>
      <c r="M3449">
        <v>4.5</v>
      </c>
      <c r="N3449">
        <v>4.0999999999999996</v>
      </c>
    </row>
    <row r="3450" spans="1:14" x14ac:dyDescent="0.35">
      <c r="A3450">
        <v>3449</v>
      </c>
      <c r="B3450">
        <v>52</v>
      </c>
      <c r="C3450" t="s">
        <v>19</v>
      </c>
      <c r="D3450" t="s">
        <v>32</v>
      </c>
      <c r="E3450" t="s">
        <v>21</v>
      </c>
      <c r="F3450" t="s">
        <v>17</v>
      </c>
      <c r="G3450">
        <v>41</v>
      </c>
      <c r="H3450">
        <v>5.3</v>
      </c>
      <c r="I3450">
        <v>7.4</v>
      </c>
      <c r="J3450">
        <v>0</v>
      </c>
      <c r="K3450" t="s">
        <v>23</v>
      </c>
      <c r="L3450">
        <v>4.3</v>
      </c>
      <c r="M3450">
        <v>3.9</v>
      </c>
      <c r="N3450">
        <v>6.5</v>
      </c>
    </row>
    <row r="3451" spans="1:14" x14ac:dyDescent="0.35">
      <c r="A3451">
        <v>3450</v>
      </c>
      <c r="B3451">
        <v>24</v>
      </c>
      <c r="C3451" t="s">
        <v>19</v>
      </c>
      <c r="D3451" t="s">
        <v>36</v>
      </c>
      <c r="E3451" t="s">
        <v>27</v>
      </c>
      <c r="F3451" t="s">
        <v>22</v>
      </c>
      <c r="G3451">
        <v>41</v>
      </c>
      <c r="H3451">
        <v>5.0999999999999996</v>
      </c>
      <c r="I3451">
        <v>7</v>
      </c>
      <c r="J3451">
        <v>1</v>
      </c>
      <c r="K3451" t="s">
        <v>18</v>
      </c>
      <c r="L3451">
        <v>7.6</v>
      </c>
      <c r="M3451">
        <v>3.1</v>
      </c>
      <c r="N3451">
        <v>4.7</v>
      </c>
    </row>
    <row r="3452" spans="1:14" x14ac:dyDescent="0.35">
      <c r="A3452">
        <v>3451</v>
      </c>
      <c r="B3452">
        <v>57</v>
      </c>
      <c r="C3452" t="s">
        <v>14</v>
      </c>
      <c r="D3452" t="s">
        <v>37</v>
      </c>
      <c r="E3452" t="s">
        <v>31</v>
      </c>
      <c r="F3452" t="s">
        <v>22</v>
      </c>
      <c r="G3452">
        <v>41</v>
      </c>
      <c r="H3452">
        <v>5.3</v>
      </c>
      <c r="I3452">
        <v>7.4</v>
      </c>
      <c r="J3452">
        <v>0</v>
      </c>
      <c r="K3452" t="s">
        <v>23</v>
      </c>
      <c r="L3452">
        <v>3.4</v>
      </c>
      <c r="M3452">
        <v>4.7</v>
      </c>
      <c r="N3452">
        <v>7</v>
      </c>
    </row>
    <row r="3453" spans="1:14" x14ac:dyDescent="0.35">
      <c r="A3453">
        <v>3452</v>
      </c>
      <c r="B3453">
        <v>53</v>
      </c>
      <c r="C3453" t="s">
        <v>19</v>
      </c>
      <c r="D3453" t="s">
        <v>37</v>
      </c>
      <c r="E3453" t="s">
        <v>16</v>
      </c>
      <c r="F3453" t="s">
        <v>22</v>
      </c>
      <c r="G3453">
        <v>34</v>
      </c>
      <c r="H3453">
        <v>3</v>
      </c>
      <c r="I3453">
        <v>4.7</v>
      </c>
      <c r="J3453">
        <v>1</v>
      </c>
      <c r="K3453" t="s">
        <v>18</v>
      </c>
      <c r="L3453">
        <v>6.3</v>
      </c>
      <c r="M3453">
        <v>3.8</v>
      </c>
      <c r="N3453">
        <v>4.2</v>
      </c>
    </row>
    <row r="3454" spans="1:14" x14ac:dyDescent="0.35">
      <c r="A3454">
        <v>3453</v>
      </c>
      <c r="B3454">
        <v>45</v>
      </c>
      <c r="C3454" t="s">
        <v>14</v>
      </c>
      <c r="D3454" t="s">
        <v>33</v>
      </c>
      <c r="E3454" t="s">
        <v>16</v>
      </c>
      <c r="F3454" t="s">
        <v>17</v>
      </c>
      <c r="G3454">
        <v>43</v>
      </c>
      <c r="H3454">
        <v>8.1</v>
      </c>
      <c r="I3454">
        <v>8</v>
      </c>
      <c r="J3454">
        <v>0</v>
      </c>
      <c r="K3454" t="s">
        <v>23</v>
      </c>
      <c r="L3454">
        <v>4.5</v>
      </c>
      <c r="M3454">
        <v>3.4</v>
      </c>
      <c r="N3454">
        <v>6.7</v>
      </c>
    </row>
    <row r="3455" spans="1:14" x14ac:dyDescent="0.35">
      <c r="A3455">
        <v>3454</v>
      </c>
      <c r="B3455">
        <v>20</v>
      </c>
      <c r="C3455" t="s">
        <v>14</v>
      </c>
      <c r="D3455" t="s">
        <v>24</v>
      </c>
      <c r="E3455" t="s">
        <v>25</v>
      </c>
      <c r="F3455" t="s">
        <v>22</v>
      </c>
      <c r="G3455">
        <v>40</v>
      </c>
      <c r="H3455">
        <v>8.1999999999999993</v>
      </c>
      <c r="I3455">
        <v>8.1999999999999993</v>
      </c>
      <c r="J3455">
        <v>0</v>
      </c>
      <c r="K3455" t="s">
        <v>23</v>
      </c>
      <c r="L3455">
        <v>8.1</v>
      </c>
      <c r="M3455">
        <v>4.0999999999999996</v>
      </c>
      <c r="N3455">
        <v>5.0999999999999996</v>
      </c>
    </row>
    <row r="3456" spans="1:14" x14ac:dyDescent="0.35">
      <c r="A3456">
        <v>3455</v>
      </c>
      <c r="B3456">
        <v>23</v>
      </c>
      <c r="C3456" t="s">
        <v>19</v>
      </c>
      <c r="D3456" t="s">
        <v>36</v>
      </c>
      <c r="E3456" t="s">
        <v>21</v>
      </c>
      <c r="F3456" t="s">
        <v>22</v>
      </c>
      <c r="G3456">
        <v>30</v>
      </c>
      <c r="H3456">
        <v>7.1</v>
      </c>
      <c r="I3456">
        <v>10</v>
      </c>
      <c r="J3456">
        <v>0</v>
      </c>
      <c r="K3456" t="s">
        <v>23</v>
      </c>
      <c r="L3456">
        <v>5.5</v>
      </c>
      <c r="M3456">
        <v>2.8</v>
      </c>
      <c r="N3456">
        <v>7.2</v>
      </c>
    </row>
    <row r="3457" spans="1:14" x14ac:dyDescent="0.35">
      <c r="A3457">
        <v>3456</v>
      </c>
      <c r="B3457">
        <v>58</v>
      </c>
      <c r="C3457" t="s">
        <v>14</v>
      </c>
      <c r="D3457" t="s">
        <v>15</v>
      </c>
      <c r="E3457" t="s">
        <v>27</v>
      </c>
      <c r="F3457" t="s">
        <v>22</v>
      </c>
      <c r="G3457">
        <v>61</v>
      </c>
      <c r="H3457">
        <v>4.2</v>
      </c>
      <c r="I3457">
        <v>3.7</v>
      </c>
      <c r="J3457">
        <v>1</v>
      </c>
      <c r="K3457" t="s">
        <v>28</v>
      </c>
      <c r="L3457">
        <v>10</v>
      </c>
      <c r="M3457">
        <v>4.4000000000000004</v>
      </c>
      <c r="N3457">
        <v>1.8</v>
      </c>
    </row>
    <row r="3458" spans="1:14" x14ac:dyDescent="0.35">
      <c r="A3458">
        <v>3457</v>
      </c>
      <c r="B3458">
        <v>45</v>
      </c>
      <c r="C3458" t="s">
        <v>14</v>
      </c>
      <c r="D3458" t="s">
        <v>15</v>
      </c>
      <c r="E3458" t="s">
        <v>21</v>
      </c>
      <c r="F3458" t="s">
        <v>22</v>
      </c>
      <c r="G3458">
        <v>53</v>
      </c>
      <c r="H3458">
        <v>6.6</v>
      </c>
      <c r="I3458">
        <v>8.1</v>
      </c>
      <c r="J3458">
        <v>1</v>
      </c>
      <c r="K3458" t="s">
        <v>28</v>
      </c>
      <c r="L3458">
        <v>10</v>
      </c>
      <c r="M3458">
        <v>4</v>
      </c>
      <c r="N3458">
        <v>4.0999999999999996</v>
      </c>
    </row>
    <row r="3459" spans="1:14" x14ac:dyDescent="0.35">
      <c r="A3459">
        <v>3458</v>
      </c>
      <c r="B3459">
        <v>52</v>
      </c>
      <c r="C3459" t="s">
        <v>14</v>
      </c>
      <c r="D3459" t="s">
        <v>36</v>
      </c>
      <c r="E3459" t="s">
        <v>31</v>
      </c>
      <c r="F3459" t="s">
        <v>22</v>
      </c>
      <c r="G3459">
        <v>41</v>
      </c>
      <c r="H3459">
        <v>7.5</v>
      </c>
      <c r="I3459">
        <v>9.1999999999999993</v>
      </c>
      <c r="J3459">
        <v>0</v>
      </c>
      <c r="K3459" t="s">
        <v>23</v>
      </c>
      <c r="L3459">
        <v>6.5</v>
      </c>
      <c r="M3459">
        <v>3.9</v>
      </c>
      <c r="N3459">
        <v>6.3</v>
      </c>
    </row>
    <row r="3460" spans="1:14" x14ac:dyDescent="0.35">
      <c r="A3460">
        <v>3459</v>
      </c>
      <c r="B3460">
        <v>52</v>
      </c>
      <c r="C3460" t="s">
        <v>14</v>
      </c>
      <c r="D3460" t="s">
        <v>34</v>
      </c>
      <c r="E3460" t="s">
        <v>25</v>
      </c>
      <c r="F3460" t="s">
        <v>22</v>
      </c>
      <c r="G3460">
        <v>45</v>
      </c>
      <c r="H3460">
        <v>6.8</v>
      </c>
      <c r="I3460">
        <v>9.1999999999999993</v>
      </c>
      <c r="J3460">
        <v>0</v>
      </c>
      <c r="K3460" t="s">
        <v>23</v>
      </c>
      <c r="L3460">
        <v>5.3</v>
      </c>
      <c r="M3460">
        <v>4.8</v>
      </c>
      <c r="N3460">
        <v>6.9</v>
      </c>
    </row>
    <row r="3461" spans="1:14" x14ac:dyDescent="0.35">
      <c r="A3461">
        <v>3460</v>
      </c>
      <c r="B3461">
        <v>27</v>
      </c>
      <c r="C3461" t="s">
        <v>19</v>
      </c>
      <c r="D3461" t="s">
        <v>24</v>
      </c>
      <c r="E3461" t="s">
        <v>27</v>
      </c>
      <c r="F3461" t="s">
        <v>22</v>
      </c>
      <c r="G3461">
        <v>35</v>
      </c>
      <c r="H3461">
        <v>6.1</v>
      </c>
      <c r="I3461">
        <v>9.1999999999999993</v>
      </c>
      <c r="J3461">
        <v>0</v>
      </c>
      <c r="K3461" t="s">
        <v>23</v>
      </c>
      <c r="L3461">
        <v>5.8</v>
      </c>
      <c r="M3461">
        <v>3.9</v>
      </c>
      <c r="N3461">
        <v>6.7</v>
      </c>
    </row>
    <row r="3462" spans="1:14" x14ac:dyDescent="0.35">
      <c r="A3462">
        <v>3461</v>
      </c>
      <c r="B3462">
        <v>39</v>
      </c>
      <c r="C3462" t="s">
        <v>14</v>
      </c>
      <c r="D3462" t="s">
        <v>15</v>
      </c>
      <c r="E3462" t="s">
        <v>21</v>
      </c>
      <c r="F3462" t="s">
        <v>39</v>
      </c>
      <c r="G3462">
        <v>58</v>
      </c>
      <c r="H3462">
        <v>8.3000000000000007</v>
      </c>
      <c r="I3462">
        <v>6.2</v>
      </c>
      <c r="J3462">
        <v>0</v>
      </c>
      <c r="K3462" t="s">
        <v>23</v>
      </c>
      <c r="L3462">
        <v>10</v>
      </c>
      <c r="M3462">
        <v>6.1</v>
      </c>
      <c r="N3462">
        <v>3.1</v>
      </c>
    </row>
    <row r="3463" spans="1:14" x14ac:dyDescent="0.35">
      <c r="A3463">
        <v>3462</v>
      </c>
      <c r="B3463">
        <v>35</v>
      </c>
      <c r="C3463" t="s">
        <v>19</v>
      </c>
      <c r="D3463" t="s">
        <v>30</v>
      </c>
      <c r="E3463" t="s">
        <v>27</v>
      </c>
      <c r="F3463" t="s">
        <v>22</v>
      </c>
      <c r="G3463">
        <v>60</v>
      </c>
      <c r="H3463">
        <v>5.0999999999999996</v>
      </c>
      <c r="I3463">
        <v>5.2</v>
      </c>
      <c r="J3463">
        <v>1</v>
      </c>
      <c r="K3463" t="s">
        <v>35</v>
      </c>
      <c r="L3463">
        <v>10</v>
      </c>
      <c r="M3463">
        <v>5.9</v>
      </c>
      <c r="N3463">
        <v>2.6</v>
      </c>
    </row>
    <row r="3464" spans="1:14" x14ac:dyDescent="0.35">
      <c r="A3464">
        <v>3463</v>
      </c>
      <c r="B3464">
        <v>40</v>
      </c>
      <c r="C3464" t="s">
        <v>19</v>
      </c>
      <c r="D3464" t="s">
        <v>20</v>
      </c>
      <c r="E3464" t="s">
        <v>31</v>
      </c>
      <c r="F3464" t="s">
        <v>22</v>
      </c>
      <c r="G3464">
        <v>46</v>
      </c>
      <c r="H3464">
        <v>5.9</v>
      </c>
      <c r="I3464">
        <v>7.8</v>
      </c>
      <c r="J3464">
        <v>0</v>
      </c>
      <c r="K3464" t="s">
        <v>23</v>
      </c>
      <c r="L3464">
        <v>8.6999999999999993</v>
      </c>
      <c r="M3464">
        <v>4.4000000000000004</v>
      </c>
      <c r="N3464">
        <v>4.5999999999999996</v>
      </c>
    </row>
    <row r="3465" spans="1:14" x14ac:dyDescent="0.35">
      <c r="A3465">
        <v>3464</v>
      </c>
      <c r="B3465">
        <v>64</v>
      </c>
      <c r="C3465" t="s">
        <v>14</v>
      </c>
      <c r="D3465" t="s">
        <v>36</v>
      </c>
      <c r="E3465" t="s">
        <v>25</v>
      </c>
      <c r="F3465" t="s">
        <v>22</v>
      </c>
      <c r="G3465">
        <v>53</v>
      </c>
      <c r="H3465">
        <v>7.1</v>
      </c>
      <c r="I3465">
        <v>8.5</v>
      </c>
      <c r="J3465">
        <v>1</v>
      </c>
      <c r="K3465" t="s">
        <v>18</v>
      </c>
      <c r="L3465">
        <v>8.1999999999999993</v>
      </c>
      <c r="M3465">
        <v>6.2</v>
      </c>
      <c r="N3465">
        <v>5.2</v>
      </c>
    </row>
    <row r="3466" spans="1:14" x14ac:dyDescent="0.35">
      <c r="A3466">
        <v>3465</v>
      </c>
      <c r="B3466">
        <v>45</v>
      </c>
      <c r="C3466" t="s">
        <v>14</v>
      </c>
      <c r="D3466" t="s">
        <v>34</v>
      </c>
      <c r="E3466" t="s">
        <v>27</v>
      </c>
      <c r="F3466" t="s">
        <v>22</v>
      </c>
      <c r="G3466">
        <v>46</v>
      </c>
      <c r="H3466">
        <v>6.7</v>
      </c>
      <c r="I3466">
        <v>8.9</v>
      </c>
      <c r="J3466">
        <v>0</v>
      </c>
      <c r="K3466" t="s">
        <v>23</v>
      </c>
      <c r="L3466">
        <v>9.1</v>
      </c>
      <c r="M3466">
        <v>6.2</v>
      </c>
      <c r="N3466">
        <v>4.9000000000000004</v>
      </c>
    </row>
    <row r="3467" spans="1:14" x14ac:dyDescent="0.35">
      <c r="A3467">
        <v>3466</v>
      </c>
      <c r="B3467">
        <v>42</v>
      </c>
      <c r="C3467" t="s">
        <v>19</v>
      </c>
      <c r="D3467" t="s">
        <v>30</v>
      </c>
      <c r="E3467" t="s">
        <v>31</v>
      </c>
      <c r="F3467" t="s">
        <v>17</v>
      </c>
      <c r="G3467">
        <v>34</v>
      </c>
      <c r="H3467">
        <v>7</v>
      </c>
      <c r="I3467">
        <v>10</v>
      </c>
      <c r="J3467">
        <v>0</v>
      </c>
      <c r="K3467" t="s">
        <v>23</v>
      </c>
      <c r="L3467">
        <v>4.8</v>
      </c>
      <c r="M3467">
        <v>4.5999999999999996</v>
      </c>
      <c r="N3467">
        <v>7.6</v>
      </c>
    </row>
    <row r="3468" spans="1:14" x14ac:dyDescent="0.35">
      <c r="A3468">
        <v>3467</v>
      </c>
      <c r="B3468">
        <v>37</v>
      </c>
      <c r="C3468" t="s">
        <v>14</v>
      </c>
      <c r="D3468" t="s">
        <v>20</v>
      </c>
      <c r="E3468" t="s">
        <v>16</v>
      </c>
      <c r="F3468" t="s">
        <v>22</v>
      </c>
      <c r="G3468">
        <v>41</v>
      </c>
      <c r="H3468">
        <v>7</v>
      </c>
      <c r="I3468">
        <v>9.9</v>
      </c>
      <c r="J3468">
        <v>0</v>
      </c>
      <c r="K3468" t="s">
        <v>23</v>
      </c>
      <c r="L3468">
        <v>6.5</v>
      </c>
      <c r="M3468">
        <v>4.7</v>
      </c>
      <c r="N3468">
        <v>6.7</v>
      </c>
    </row>
    <row r="3469" spans="1:14" x14ac:dyDescent="0.35">
      <c r="A3469">
        <v>3468</v>
      </c>
      <c r="B3469">
        <v>50</v>
      </c>
      <c r="C3469" t="s">
        <v>14</v>
      </c>
      <c r="D3469" t="s">
        <v>20</v>
      </c>
      <c r="E3469" t="s">
        <v>27</v>
      </c>
      <c r="F3469" t="s">
        <v>39</v>
      </c>
      <c r="G3469">
        <v>46</v>
      </c>
      <c r="H3469">
        <v>7</v>
      </c>
      <c r="I3469">
        <v>9.4</v>
      </c>
      <c r="J3469">
        <v>1</v>
      </c>
      <c r="K3469" t="s">
        <v>28</v>
      </c>
      <c r="L3469">
        <v>8.5</v>
      </c>
      <c r="M3469">
        <v>4.4000000000000004</v>
      </c>
      <c r="N3469">
        <v>5.5</v>
      </c>
    </row>
    <row r="3470" spans="1:14" x14ac:dyDescent="0.35">
      <c r="A3470">
        <v>3469</v>
      </c>
      <c r="B3470">
        <v>61</v>
      </c>
      <c r="C3470" t="s">
        <v>14</v>
      </c>
      <c r="D3470" t="s">
        <v>33</v>
      </c>
      <c r="E3470" t="s">
        <v>25</v>
      </c>
      <c r="F3470" t="s">
        <v>17</v>
      </c>
      <c r="G3470">
        <v>41</v>
      </c>
      <c r="H3470">
        <v>5.7</v>
      </c>
      <c r="I3470">
        <v>7.9</v>
      </c>
      <c r="J3470">
        <v>1</v>
      </c>
      <c r="K3470" t="s">
        <v>18</v>
      </c>
      <c r="L3470">
        <v>8.8000000000000007</v>
      </c>
      <c r="M3470">
        <v>4.5</v>
      </c>
      <c r="N3470">
        <v>4.5</v>
      </c>
    </row>
    <row r="3471" spans="1:14" x14ac:dyDescent="0.35">
      <c r="A3471">
        <v>3470</v>
      </c>
      <c r="B3471">
        <v>31</v>
      </c>
      <c r="C3471" t="s">
        <v>19</v>
      </c>
      <c r="D3471" t="s">
        <v>24</v>
      </c>
      <c r="E3471" t="s">
        <v>38</v>
      </c>
      <c r="F3471" t="s">
        <v>17</v>
      </c>
      <c r="G3471">
        <v>43</v>
      </c>
      <c r="H3471">
        <v>5.2</v>
      </c>
      <c r="I3471">
        <v>6.9</v>
      </c>
      <c r="J3471">
        <v>0</v>
      </c>
      <c r="K3471" t="s">
        <v>23</v>
      </c>
      <c r="L3471">
        <v>7.8</v>
      </c>
      <c r="M3471">
        <v>4.5999999999999996</v>
      </c>
      <c r="N3471">
        <v>4.5999999999999996</v>
      </c>
    </row>
    <row r="3472" spans="1:14" x14ac:dyDescent="0.35">
      <c r="A3472">
        <v>3471</v>
      </c>
      <c r="B3472">
        <v>20</v>
      </c>
      <c r="C3472" t="s">
        <v>19</v>
      </c>
      <c r="D3472" t="s">
        <v>36</v>
      </c>
      <c r="E3472" t="s">
        <v>38</v>
      </c>
      <c r="F3472" t="s">
        <v>22</v>
      </c>
      <c r="G3472">
        <v>44</v>
      </c>
      <c r="H3472">
        <v>6.4</v>
      </c>
      <c r="I3472">
        <v>8.6999999999999993</v>
      </c>
      <c r="J3472">
        <v>0</v>
      </c>
      <c r="K3472" t="s">
        <v>23</v>
      </c>
      <c r="L3472">
        <v>5.6</v>
      </c>
      <c r="M3472">
        <v>5.5</v>
      </c>
      <c r="N3472">
        <v>6.5</v>
      </c>
    </row>
    <row r="3473" spans="1:14" x14ac:dyDescent="0.35">
      <c r="A3473">
        <v>3472</v>
      </c>
      <c r="B3473">
        <v>61</v>
      </c>
      <c r="C3473" t="s">
        <v>14</v>
      </c>
      <c r="D3473" t="s">
        <v>34</v>
      </c>
      <c r="E3473" t="s">
        <v>27</v>
      </c>
      <c r="F3473" t="s">
        <v>22</v>
      </c>
      <c r="G3473">
        <v>44</v>
      </c>
      <c r="H3473">
        <v>8.5</v>
      </c>
      <c r="I3473">
        <v>7.4</v>
      </c>
      <c r="J3473">
        <v>0</v>
      </c>
      <c r="K3473" t="s">
        <v>23</v>
      </c>
      <c r="L3473">
        <v>6.2</v>
      </c>
      <c r="M3473">
        <v>5.4</v>
      </c>
      <c r="N3473">
        <v>5.6</v>
      </c>
    </row>
    <row r="3474" spans="1:14" x14ac:dyDescent="0.35">
      <c r="A3474">
        <v>3473</v>
      </c>
      <c r="B3474">
        <v>28</v>
      </c>
      <c r="C3474" t="s">
        <v>14</v>
      </c>
      <c r="D3474" t="s">
        <v>32</v>
      </c>
      <c r="E3474" t="s">
        <v>27</v>
      </c>
      <c r="F3474" t="s">
        <v>22</v>
      </c>
      <c r="G3474">
        <v>45</v>
      </c>
      <c r="H3474">
        <v>6.2</v>
      </c>
      <c r="I3474">
        <v>8.1999999999999993</v>
      </c>
      <c r="J3474">
        <v>0</v>
      </c>
      <c r="K3474" t="s">
        <v>23</v>
      </c>
      <c r="L3474">
        <v>7.4</v>
      </c>
      <c r="M3474">
        <v>2.7</v>
      </c>
      <c r="N3474">
        <v>5.4</v>
      </c>
    </row>
    <row r="3475" spans="1:14" x14ac:dyDescent="0.35">
      <c r="A3475">
        <v>3474</v>
      </c>
      <c r="B3475">
        <v>22</v>
      </c>
      <c r="C3475" t="s">
        <v>19</v>
      </c>
      <c r="D3475" t="s">
        <v>33</v>
      </c>
      <c r="E3475" t="s">
        <v>31</v>
      </c>
      <c r="F3475" t="s">
        <v>39</v>
      </c>
      <c r="G3475">
        <v>36</v>
      </c>
      <c r="H3475">
        <v>7.1</v>
      </c>
      <c r="I3475">
        <v>10</v>
      </c>
      <c r="J3475">
        <v>0</v>
      </c>
      <c r="K3475" t="s">
        <v>23</v>
      </c>
      <c r="L3475">
        <v>6</v>
      </c>
      <c r="M3475">
        <v>4.3</v>
      </c>
      <c r="N3475">
        <v>7</v>
      </c>
    </row>
    <row r="3476" spans="1:14" x14ac:dyDescent="0.35">
      <c r="A3476">
        <v>3475</v>
      </c>
      <c r="B3476">
        <v>45</v>
      </c>
      <c r="C3476" t="s">
        <v>19</v>
      </c>
      <c r="D3476" t="s">
        <v>37</v>
      </c>
      <c r="E3476" t="s">
        <v>21</v>
      </c>
      <c r="F3476" t="s">
        <v>22</v>
      </c>
      <c r="G3476">
        <v>39</v>
      </c>
      <c r="H3476">
        <v>6.4</v>
      </c>
      <c r="I3476">
        <v>9.1999999999999993</v>
      </c>
      <c r="J3476">
        <v>0</v>
      </c>
      <c r="K3476" t="s">
        <v>23</v>
      </c>
      <c r="L3476">
        <v>4.3</v>
      </c>
      <c r="M3476">
        <v>0.4</v>
      </c>
      <c r="N3476">
        <v>7.4</v>
      </c>
    </row>
    <row r="3477" spans="1:14" x14ac:dyDescent="0.35">
      <c r="A3477">
        <v>3476</v>
      </c>
      <c r="B3477">
        <v>28</v>
      </c>
      <c r="C3477" t="s">
        <v>19</v>
      </c>
      <c r="D3477" t="s">
        <v>30</v>
      </c>
      <c r="E3477" t="s">
        <v>38</v>
      </c>
      <c r="F3477" t="s">
        <v>22</v>
      </c>
      <c r="G3477">
        <v>34</v>
      </c>
      <c r="H3477">
        <v>9</v>
      </c>
      <c r="I3477">
        <v>7.6</v>
      </c>
      <c r="J3477">
        <v>0</v>
      </c>
      <c r="K3477" t="s">
        <v>23</v>
      </c>
      <c r="L3477">
        <v>5.3</v>
      </c>
      <c r="M3477">
        <v>3.2</v>
      </c>
      <c r="N3477">
        <v>6.2</v>
      </c>
    </row>
    <row r="3478" spans="1:14" x14ac:dyDescent="0.35">
      <c r="A3478">
        <v>3477</v>
      </c>
      <c r="B3478">
        <v>61</v>
      </c>
      <c r="C3478" t="s">
        <v>19</v>
      </c>
      <c r="D3478" t="s">
        <v>32</v>
      </c>
      <c r="E3478" t="s">
        <v>21</v>
      </c>
      <c r="F3478" t="s">
        <v>22</v>
      </c>
      <c r="G3478">
        <v>52</v>
      </c>
      <c r="H3478">
        <v>6</v>
      </c>
      <c r="I3478">
        <v>7.3</v>
      </c>
      <c r="J3478">
        <v>1</v>
      </c>
      <c r="K3478" t="s">
        <v>18</v>
      </c>
      <c r="L3478">
        <v>10</v>
      </c>
      <c r="M3478">
        <v>4.5</v>
      </c>
      <c r="N3478">
        <v>3.6</v>
      </c>
    </row>
    <row r="3479" spans="1:14" x14ac:dyDescent="0.35">
      <c r="A3479">
        <v>3478</v>
      </c>
      <c r="B3479">
        <v>35</v>
      </c>
      <c r="C3479" t="s">
        <v>14</v>
      </c>
      <c r="D3479" t="s">
        <v>30</v>
      </c>
      <c r="E3479" t="s">
        <v>38</v>
      </c>
      <c r="F3479" t="s">
        <v>17</v>
      </c>
      <c r="G3479">
        <v>30</v>
      </c>
      <c r="H3479">
        <v>7.1</v>
      </c>
      <c r="I3479">
        <v>10</v>
      </c>
      <c r="J3479">
        <v>0</v>
      </c>
      <c r="K3479" t="s">
        <v>23</v>
      </c>
      <c r="L3479">
        <v>3</v>
      </c>
      <c r="M3479">
        <v>3.7</v>
      </c>
      <c r="N3479">
        <v>8.5</v>
      </c>
    </row>
    <row r="3480" spans="1:14" x14ac:dyDescent="0.35">
      <c r="A3480">
        <v>3479</v>
      </c>
      <c r="B3480">
        <v>43</v>
      </c>
      <c r="C3480" t="s">
        <v>19</v>
      </c>
      <c r="D3480" t="s">
        <v>36</v>
      </c>
      <c r="E3480" t="s">
        <v>27</v>
      </c>
      <c r="F3480" t="s">
        <v>17</v>
      </c>
      <c r="G3480">
        <v>54</v>
      </c>
      <c r="H3480">
        <v>5.0999999999999996</v>
      </c>
      <c r="I3480">
        <v>5.8</v>
      </c>
      <c r="J3480">
        <v>1</v>
      </c>
      <c r="K3480" t="s">
        <v>18</v>
      </c>
      <c r="L3480">
        <v>10</v>
      </c>
      <c r="M3480">
        <v>4</v>
      </c>
      <c r="N3480">
        <v>2.9</v>
      </c>
    </row>
    <row r="3481" spans="1:14" x14ac:dyDescent="0.35">
      <c r="A3481">
        <v>3480</v>
      </c>
      <c r="B3481">
        <v>33</v>
      </c>
      <c r="C3481" t="s">
        <v>14</v>
      </c>
      <c r="D3481" t="s">
        <v>34</v>
      </c>
      <c r="E3481" t="s">
        <v>25</v>
      </c>
      <c r="F3481" t="s">
        <v>22</v>
      </c>
      <c r="G3481">
        <v>56</v>
      </c>
      <c r="H3481">
        <v>4.5</v>
      </c>
      <c r="I3481">
        <v>4.7</v>
      </c>
      <c r="J3481">
        <v>1</v>
      </c>
      <c r="K3481" t="s">
        <v>18</v>
      </c>
      <c r="L3481">
        <v>9.1</v>
      </c>
      <c r="M3481">
        <v>3.2</v>
      </c>
      <c r="N3481">
        <v>2.8</v>
      </c>
    </row>
    <row r="3482" spans="1:14" x14ac:dyDescent="0.35">
      <c r="A3482">
        <v>3481</v>
      </c>
      <c r="B3482">
        <v>22</v>
      </c>
      <c r="C3482" t="s">
        <v>14</v>
      </c>
      <c r="D3482" t="s">
        <v>34</v>
      </c>
      <c r="E3482" t="s">
        <v>25</v>
      </c>
      <c r="F3482" t="s">
        <v>22</v>
      </c>
      <c r="G3482">
        <v>42</v>
      </c>
      <c r="H3482">
        <v>6.2</v>
      </c>
      <c r="I3482">
        <v>8.6</v>
      </c>
      <c r="J3482">
        <v>0</v>
      </c>
      <c r="K3482" t="s">
        <v>23</v>
      </c>
      <c r="L3482">
        <v>7.1</v>
      </c>
      <c r="M3482">
        <v>3.8</v>
      </c>
      <c r="N3482">
        <v>5.8</v>
      </c>
    </row>
    <row r="3483" spans="1:14" x14ac:dyDescent="0.35">
      <c r="A3483">
        <v>3482</v>
      </c>
      <c r="B3483">
        <v>53</v>
      </c>
      <c r="C3483" t="s">
        <v>19</v>
      </c>
      <c r="D3483" t="s">
        <v>20</v>
      </c>
      <c r="E3483" t="s">
        <v>38</v>
      </c>
      <c r="F3483" t="s">
        <v>22</v>
      </c>
      <c r="G3483">
        <v>30</v>
      </c>
      <c r="H3483">
        <v>8</v>
      </c>
      <c r="I3483">
        <v>9.5</v>
      </c>
      <c r="J3483">
        <v>0</v>
      </c>
      <c r="K3483" t="s">
        <v>23</v>
      </c>
      <c r="L3483">
        <v>1</v>
      </c>
      <c r="M3483">
        <v>2.2999999999999998</v>
      </c>
      <c r="N3483">
        <v>9.3000000000000007</v>
      </c>
    </row>
    <row r="3484" spans="1:14" x14ac:dyDescent="0.35">
      <c r="A3484">
        <v>3483</v>
      </c>
      <c r="B3484">
        <v>52</v>
      </c>
      <c r="C3484" t="s">
        <v>14</v>
      </c>
      <c r="D3484" t="s">
        <v>32</v>
      </c>
      <c r="E3484" t="s">
        <v>38</v>
      </c>
      <c r="F3484" t="s">
        <v>22</v>
      </c>
      <c r="G3484">
        <v>42</v>
      </c>
      <c r="H3484">
        <v>7.2</v>
      </c>
      <c r="I3484">
        <v>9.6</v>
      </c>
      <c r="J3484">
        <v>0</v>
      </c>
      <c r="K3484" t="s">
        <v>23</v>
      </c>
      <c r="L3484">
        <v>6.3</v>
      </c>
      <c r="M3484">
        <v>2</v>
      </c>
      <c r="N3484">
        <v>6.6</v>
      </c>
    </row>
    <row r="3485" spans="1:14" x14ac:dyDescent="0.35">
      <c r="A3485">
        <v>3484</v>
      </c>
      <c r="B3485">
        <v>43</v>
      </c>
      <c r="C3485" t="s">
        <v>40</v>
      </c>
      <c r="D3485" t="s">
        <v>34</v>
      </c>
      <c r="E3485" t="s">
        <v>31</v>
      </c>
      <c r="F3485" t="s">
        <v>17</v>
      </c>
      <c r="G3485">
        <v>44</v>
      </c>
      <c r="H3485">
        <v>3.1</v>
      </c>
      <c r="I3485">
        <v>3.7</v>
      </c>
      <c r="J3485">
        <v>1</v>
      </c>
      <c r="K3485" t="s">
        <v>18</v>
      </c>
      <c r="L3485">
        <v>7</v>
      </c>
      <c r="M3485">
        <v>5.7</v>
      </c>
      <c r="N3485">
        <v>3.3</v>
      </c>
    </row>
    <row r="3486" spans="1:14" x14ac:dyDescent="0.35">
      <c r="A3486">
        <v>3485</v>
      </c>
      <c r="B3486">
        <v>28</v>
      </c>
      <c r="C3486" t="s">
        <v>14</v>
      </c>
      <c r="D3486" t="s">
        <v>15</v>
      </c>
      <c r="E3486" t="s">
        <v>27</v>
      </c>
      <c r="F3486" t="s">
        <v>17</v>
      </c>
      <c r="G3486">
        <v>36</v>
      </c>
      <c r="H3486">
        <v>7.3</v>
      </c>
      <c r="I3486">
        <v>10</v>
      </c>
      <c r="J3486">
        <v>0</v>
      </c>
      <c r="K3486" t="s">
        <v>23</v>
      </c>
      <c r="L3486">
        <v>4.5999999999999996</v>
      </c>
      <c r="M3486">
        <v>3.3</v>
      </c>
      <c r="N3486">
        <v>7.7</v>
      </c>
    </row>
    <row r="3487" spans="1:14" x14ac:dyDescent="0.35">
      <c r="A3487">
        <v>3486</v>
      </c>
      <c r="B3487">
        <v>32</v>
      </c>
      <c r="C3487" t="s">
        <v>19</v>
      </c>
      <c r="D3487" t="s">
        <v>30</v>
      </c>
      <c r="E3487" t="s">
        <v>27</v>
      </c>
      <c r="F3487" t="s">
        <v>17</v>
      </c>
      <c r="G3487">
        <v>40</v>
      </c>
      <c r="H3487">
        <v>3.9</v>
      </c>
      <c r="I3487">
        <v>5.4</v>
      </c>
      <c r="J3487">
        <v>0</v>
      </c>
      <c r="K3487" t="s">
        <v>23</v>
      </c>
      <c r="L3487">
        <v>5.0999999999999996</v>
      </c>
      <c r="M3487">
        <v>3.7</v>
      </c>
      <c r="N3487">
        <v>5.0999999999999996</v>
      </c>
    </row>
    <row r="3488" spans="1:14" x14ac:dyDescent="0.35">
      <c r="A3488">
        <v>3487</v>
      </c>
      <c r="B3488">
        <v>21</v>
      </c>
      <c r="C3488" t="s">
        <v>19</v>
      </c>
      <c r="D3488" t="s">
        <v>20</v>
      </c>
      <c r="E3488" t="s">
        <v>21</v>
      </c>
      <c r="F3488" t="s">
        <v>22</v>
      </c>
      <c r="G3488">
        <v>57</v>
      </c>
      <c r="H3488">
        <v>7.5</v>
      </c>
      <c r="I3488">
        <v>7.6</v>
      </c>
      <c r="J3488">
        <v>1</v>
      </c>
      <c r="K3488" t="s">
        <v>18</v>
      </c>
      <c r="L3488">
        <v>9.6999999999999993</v>
      </c>
      <c r="M3488">
        <v>6.6</v>
      </c>
      <c r="N3488">
        <v>3.9</v>
      </c>
    </row>
    <row r="3489" spans="1:14" x14ac:dyDescent="0.35">
      <c r="A3489">
        <v>3488</v>
      </c>
      <c r="B3489">
        <v>26</v>
      </c>
      <c r="C3489" t="s">
        <v>14</v>
      </c>
      <c r="D3489" t="s">
        <v>36</v>
      </c>
      <c r="E3489" t="s">
        <v>31</v>
      </c>
      <c r="F3489" t="s">
        <v>17</v>
      </c>
      <c r="G3489">
        <v>50</v>
      </c>
      <c r="H3489">
        <v>7</v>
      </c>
      <c r="I3489">
        <v>9</v>
      </c>
      <c r="J3489">
        <v>1</v>
      </c>
      <c r="K3489" t="s">
        <v>35</v>
      </c>
      <c r="L3489">
        <v>9.6999999999999993</v>
      </c>
      <c r="M3489">
        <v>4.4000000000000004</v>
      </c>
      <c r="N3489">
        <v>4.5999999999999996</v>
      </c>
    </row>
    <row r="3490" spans="1:14" x14ac:dyDescent="0.35">
      <c r="A3490">
        <v>3489</v>
      </c>
      <c r="B3490">
        <v>40</v>
      </c>
      <c r="C3490" t="s">
        <v>19</v>
      </c>
      <c r="D3490" t="s">
        <v>34</v>
      </c>
      <c r="E3490" t="s">
        <v>16</v>
      </c>
      <c r="F3490" t="s">
        <v>39</v>
      </c>
      <c r="G3490">
        <v>37</v>
      </c>
      <c r="H3490">
        <v>6</v>
      </c>
      <c r="I3490">
        <v>8.8000000000000007</v>
      </c>
      <c r="J3490">
        <v>0</v>
      </c>
      <c r="K3490" t="s">
        <v>23</v>
      </c>
      <c r="L3490">
        <v>2.6</v>
      </c>
      <c r="M3490">
        <v>4.7</v>
      </c>
      <c r="N3490">
        <v>8.1</v>
      </c>
    </row>
    <row r="3491" spans="1:14" x14ac:dyDescent="0.35">
      <c r="A3491">
        <v>3490</v>
      </c>
      <c r="B3491">
        <v>38</v>
      </c>
      <c r="C3491" t="s">
        <v>14</v>
      </c>
      <c r="D3491" t="s">
        <v>26</v>
      </c>
      <c r="E3491" t="s">
        <v>25</v>
      </c>
      <c r="F3491" t="s">
        <v>39</v>
      </c>
      <c r="G3491">
        <v>32</v>
      </c>
      <c r="H3491">
        <v>7.3</v>
      </c>
      <c r="I3491">
        <v>10</v>
      </c>
      <c r="J3491">
        <v>0</v>
      </c>
      <c r="K3491" t="s">
        <v>23</v>
      </c>
      <c r="L3491">
        <v>1.5</v>
      </c>
      <c r="M3491">
        <v>2.5</v>
      </c>
      <c r="N3491">
        <v>9.3000000000000007</v>
      </c>
    </row>
    <row r="3492" spans="1:14" x14ac:dyDescent="0.35">
      <c r="A3492">
        <v>3491</v>
      </c>
      <c r="B3492">
        <v>44</v>
      </c>
      <c r="C3492" t="s">
        <v>19</v>
      </c>
      <c r="D3492" t="s">
        <v>36</v>
      </c>
      <c r="E3492" t="s">
        <v>25</v>
      </c>
      <c r="F3492" t="s">
        <v>39</v>
      </c>
      <c r="G3492">
        <v>42</v>
      </c>
      <c r="H3492">
        <v>5.8</v>
      </c>
      <c r="I3492">
        <v>8</v>
      </c>
      <c r="J3492">
        <v>1</v>
      </c>
      <c r="K3492" t="s">
        <v>29</v>
      </c>
      <c r="L3492">
        <v>6</v>
      </c>
      <c r="M3492">
        <v>5</v>
      </c>
      <c r="N3492">
        <v>6</v>
      </c>
    </row>
    <row r="3493" spans="1:14" x14ac:dyDescent="0.35">
      <c r="A3493">
        <v>3492</v>
      </c>
      <c r="B3493">
        <v>41</v>
      </c>
      <c r="C3493" t="s">
        <v>14</v>
      </c>
      <c r="D3493" t="s">
        <v>32</v>
      </c>
      <c r="E3493" t="s">
        <v>27</v>
      </c>
      <c r="F3493" t="s">
        <v>22</v>
      </c>
      <c r="G3493">
        <v>43</v>
      </c>
      <c r="H3493">
        <v>6.4</v>
      </c>
      <c r="I3493">
        <v>8.8000000000000007</v>
      </c>
      <c r="J3493">
        <v>0</v>
      </c>
      <c r="K3493" t="s">
        <v>23</v>
      </c>
      <c r="L3493">
        <v>6.8</v>
      </c>
      <c r="M3493">
        <v>4.8</v>
      </c>
      <c r="N3493">
        <v>6</v>
      </c>
    </row>
    <row r="3494" spans="1:14" x14ac:dyDescent="0.35">
      <c r="A3494">
        <v>3493</v>
      </c>
      <c r="B3494">
        <v>30</v>
      </c>
      <c r="C3494" t="s">
        <v>19</v>
      </c>
      <c r="D3494" t="s">
        <v>15</v>
      </c>
      <c r="E3494" t="s">
        <v>31</v>
      </c>
      <c r="F3494" t="s">
        <v>17</v>
      </c>
      <c r="G3494">
        <v>48</v>
      </c>
      <c r="H3494">
        <v>4</v>
      </c>
      <c r="I3494">
        <v>4.8</v>
      </c>
      <c r="J3494">
        <v>1</v>
      </c>
      <c r="K3494" t="s">
        <v>28</v>
      </c>
      <c r="L3494">
        <v>7.1</v>
      </c>
      <c r="M3494">
        <v>5.2</v>
      </c>
      <c r="N3494">
        <v>3.8</v>
      </c>
    </row>
    <row r="3495" spans="1:14" x14ac:dyDescent="0.35">
      <c r="A3495">
        <v>3494</v>
      </c>
      <c r="B3495">
        <v>52</v>
      </c>
      <c r="C3495" t="s">
        <v>14</v>
      </c>
      <c r="D3495" t="s">
        <v>24</v>
      </c>
      <c r="E3495" t="s">
        <v>16</v>
      </c>
      <c r="F3495" t="s">
        <v>39</v>
      </c>
      <c r="G3495">
        <v>40</v>
      </c>
      <c r="H3495">
        <v>5.8</v>
      </c>
      <c r="I3495">
        <v>8.1999999999999993</v>
      </c>
      <c r="J3495">
        <v>1</v>
      </c>
      <c r="K3495" t="s">
        <v>18</v>
      </c>
      <c r="L3495">
        <v>6.3</v>
      </c>
      <c r="M3495">
        <v>4.2</v>
      </c>
      <c r="N3495">
        <v>5.9</v>
      </c>
    </row>
    <row r="3496" spans="1:14" x14ac:dyDescent="0.35">
      <c r="A3496">
        <v>3495</v>
      </c>
      <c r="B3496">
        <v>51</v>
      </c>
      <c r="C3496" t="s">
        <v>14</v>
      </c>
      <c r="D3496" t="s">
        <v>37</v>
      </c>
      <c r="E3496" t="s">
        <v>25</v>
      </c>
      <c r="F3496" t="s">
        <v>17</v>
      </c>
      <c r="G3496">
        <v>49</v>
      </c>
      <c r="H3496">
        <v>7.6</v>
      </c>
      <c r="I3496">
        <v>8.1999999999999993</v>
      </c>
      <c r="J3496">
        <v>0</v>
      </c>
      <c r="K3496" t="s">
        <v>23</v>
      </c>
      <c r="L3496">
        <v>9.4</v>
      </c>
      <c r="M3496">
        <v>4.5999999999999996</v>
      </c>
      <c r="N3496">
        <v>4.4000000000000004</v>
      </c>
    </row>
    <row r="3497" spans="1:14" x14ac:dyDescent="0.35">
      <c r="A3497">
        <v>3496</v>
      </c>
      <c r="B3497">
        <v>40</v>
      </c>
      <c r="C3497" t="s">
        <v>14</v>
      </c>
      <c r="D3497" t="s">
        <v>26</v>
      </c>
      <c r="E3497" t="s">
        <v>31</v>
      </c>
      <c r="F3497" t="s">
        <v>22</v>
      </c>
      <c r="G3497">
        <v>60</v>
      </c>
      <c r="H3497">
        <v>4.2</v>
      </c>
      <c r="I3497">
        <v>3.8</v>
      </c>
      <c r="J3497">
        <v>1</v>
      </c>
      <c r="K3497" t="s">
        <v>18</v>
      </c>
      <c r="L3497">
        <v>10</v>
      </c>
      <c r="M3497">
        <v>7.7</v>
      </c>
      <c r="N3497">
        <v>1.9</v>
      </c>
    </row>
    <row r="3498" spans="1:14" x14ac:dyDescent="0.35">
      <c r="A3498">
        <v>3497</v>
      </c>
      <c r="B3498">
        <v>58</v>
      </c>
      <c r="C3498" t="s">
        <v>14</v>
      </c>
      <c r="D3498" t="s">
        <v>20</v>
      </c>
      <c r="E3498" t="s">
        <v>16</v>
      </c>
      <c r="F3498" t="s">
        <v>39</v>
      </c>
      <c r="G3498">
        <v>51</v>
      </c>
      <c r="H3498">
        <v>7.4</v>
      </c>
      <c r="I3498">
        <v>8.3000000000000007</v>
      </c>
      <c r="J3498">
        <v>0</v>
      </c>
      <c r="K3498" t="s">
        <v>23</v>
      </c>
      <c r="L3498">
        <v>10</v>
      </c>
      <c r="M3498">
        <v>5.3</v>
      </c>
      <c r="N3498">
        <v>4.0999999999999996</v>
      </c>
    </row>
    <row r="3499" spans="1:14" x14ac:dyDescent="0.35">
      <c r="A3499">
        <v>3498</v>
      </c>
      <c r="B3499">
        <v>39</v>
      </c>
      <c r="C3499" t="s">
        <v>19</v>
      </c>
      <c r="D3499" t="s">
        <v>30</v>
      </c>
      <c r="E3499" t="s">
        <v>38</v>
      </c>
      <c r="F3499" t="s">
        <v>22</v>
      </c>
      <c r="G3499">
        <v>44</v>
      </c>
      <c r="H3499">
        <v>3.2</v>
      </c>
      <c r="I3499">
        <v>3.9</v>
      </c>
      <c r="J3499">
        <v>1</v>
      </c>
      <c r="K3499" t="s">
        <v>18</v>
      </c>
      <c r="L3499">
        <v>5.3</v>
      </c>
      <c r="M3499">
        <v>2.4</v>
      </c>
      <c r="N3499">
        <v>4.3</v>
      </c>
    </row>
    <row r="3500" spans="1:14" x14ac:dyDescent="0.35">
      <c r="A3500">
        <v>3499</v>
      </c>
      <c r="B3500">
        <v>27</v>
      </c>
      <c r="C3500" t="s">
        <v>19</v>
      </c>
      <c r="D3500" t="s">
        <v>32</v>
      </c>
      <c r="E3500" t="s">
        <v>27</v>
      </c>
      <c r="F3500" t="s">
        <v>22</v>
      </c>
      <c r="G3500">
        <v>43</v>
      </c>
      <c r="H3500">
        <v>4.4000000000000004</v>
      </c>
      <c r="I3500">
        <v>5.8</v>
      </c>
      <c r="J3500">
        <v>1</v>
      </c>
      <c r="K3500" t="s">
        <v>18</v>
      </c>
      <c r="L3500">
        <v>5.8</v>
      </c>
      <c r="M3500">
        <v>5.7</v>
      </c>
      <c r="N3500">
        <v>5</v>
      </c>
    </row>
    <row r="3501" spans="1:14" x14ac:dyDescent="0.35">
      <c r="A3501">
        <v>3500</v>
      </c>
      <c r="B3501">
        <v>61</v>
      </c>
      <c r="C3501" t="s">
        <v>19</v>
      </c>
      <c r="D3501" t="s">
        <v>32</v>
      </c>
      <c r="E3501" t="s">
        <v>21</v>
      </c>
      <c r="F3501" t="s">
        <v>22</v>
      </c>
      <c r="G3501">
        <v>42</v>
      </c>
      <c r="H3501">
        <v>5.7</v>
      </c>
      <c r="I3501">
        <v>7.9</v>
      </c>
      <c r="J3501">
        <v>0</v>
      </c>
      <c r="K3501" t="s">
        <v>23</v>
      </c>
      <c r="L3501">
        <v>5.4</v>
      </c>
      <c r="M3501">
        <v>3.4</v>
      </c>
      <c r="N3501">
        <v>6.2</v>
      </c>
    </row>
    <row r="3502" spans="1:14" x14ac:dyDescent="0.35">
      <c r="A3502">
        <v>3501</v>
      </c>
      <c r="B3502">
        <v>56</v>
      </c>
      <c r="C3502" t="s">
        <v>14</v>
      </c>
      <c r="D3502" t="s">
        <v>24</v>
      </c>
      <c r="E3502" t="s">
        <v>25</v>
      </c>
      <c r="F3502" t="s">
        <v>17</v>
      </c>
      <c r="G3502">
        <v>54</v>
      </c>
      <c r="H3502">
        <v>6.4</v>
      </c>
      <c r="I3502">
        <v>7.7</v>
      </c>
      <c r="J3502">
        <v>0</v>
      </c>
      <c r="K3502" t="s">
        <v>23</v>
      </c>
      <c r="L3502">
        <v>10</v>
      </c>
      <c r="M3502">
        <v>3.3</v>
      </c>
      <c r="N3502">
        <v>3.9</v>
      </c>
    </row>
    <row r="3503" spans="1:14" x14ac:dyDescent="0.35">
      <c r="A3503">
        <v>3502</v>
      </c>
      <c r="B3503">
        <v>28</v>
      </c>
      <c r="C3503" t="s">
        <v>19</v>
      </c>
      <c r="D3503" t="s">
        <v>26</v>
      </c>
      <c r="E3503" t="s">
        <v>25</v>
      </c>
      <c r="F3503" t="s">
        <v>22</v>
      </c>
      <c r="G3503">
        <v>39</v>
      </c>
      <c r="H3503">
        <v>5.3</v>
      </c>
      <c r="I3503">
        <v>7.6</v>
      </c>
      <c r="J3503">
        <v>1</v>
      </c>
      <c r="K3503" t="s">
        <v>18</v>
      </c>
      <c r="L3503">
        <v>5.0999999999999996</v>
      </c>
      <c r="M3503">
        <v>2.7</v>
      </c>
      <c r="N3503">
        <v>6.3</v>
      </c>
    </row>
    <row r="3504" spans="1:14" x14ac:dyDescent="0.35">
      <c r="A3504">
        <v>3503</v>
      </c>
      <c r="B3504">
        <v>44</v>
      </c>
      <c r="C3504" t="s">
        <v>14</v>
      </c>
      <c r="D3504" t="s">
        <v>30</v>
      </c>
      <c r="E3504" t="s">
        <v>16</v>
      </c>
      <c r="F3504" t="s">
        <v>22</v>
      </c>
      <c r="G3504">
        <v>45</v>
      </c>
      <c r="H3504">
        <v>5.3</v>
      </c>
      <c r="I3504">
        <v>6.9</v>
      </c>
      <c r="J3504">
        <v>1</v>
      </c>
      <c r="K3504" t="s">
        <v>18</v>
      </c>
      <c r="L3504">
        <v>8</v>
      </c>
      <c r="M3504">
        <v>2.2999999999999998</v>
      </c>
      <c r="N3504">
        <v>4.5</v>
      </c>
    </row>
    <row r="3505" spans="1:14" x14ac:dyDescent="0.35">
      <c r="A3505">
        <v>3504</v>
      </c>
      <c r="B3505">
        <v>44</v>
      </c>
      <c r="C3505" t="s">
        <v>19</v>
      </c>
      <c r="D3505" t="s">
        <v>37</v>
      </c>
      <c r="E3505" t="s">
        <v>21</v>
      </c>
      <c r="F3505" t="s">
        <v>17</v>
      </c>
      <c r="G3505">
        <v>45</v>
      </c>
      <c r="H3505">
        <v>7.9</v>
      </c>
      <c r="I3505">
        <v>8.1999999999999993</v>
      </c>
      <c r="J3505">
        <v>0</v>
      </c>
      <c r="K3505" t="s">
        <v>23</v>
      </c>
      <c r="L3505">
        <v>5.4</v>
      </c>
      <c r="M3505">
        <v>2.9</v>
      </c>
      <c r="N3505">
        <v>6.4</v>
      </c>
    </row>
    <row r="3506" spans="1:14" x14ac:dyDescent="0.35">
      <c r="A3506">
        <v>3505</v>
      </c>
      <c r="B3506">
        <v>52</v>
      </c>
      <c r="C3506" t="s">
        <v>40</v>
      </c>
      <c r="D3506" t="s">
        <v>33</v>
      </c>
      <c r="E3506" t="s">
        <v>38</v>
      </c>
      <c r="F3506" t="s">
        <v>17</v>
      </c>
      <c r="G3506">
        <v>40</v>
      </c>
      <c r="H3506">
        <v>8</v>
      </c>
      <c r="I3506">
        <v>8.5</v>
      </c>
      <c r="J3506">
        <v>0</v>
      </c>
      <c r="K3506" t="s">
        <v>23</v>
      </c>
      <c r="L3506">
        <v>5.3</v>
      </c>
      <c r="M3506">
        <v>5.9</v>
      </c>
      <c r="N3506">
        <v>6.6</v>
      </c>
    </row>
    <row r="3507" spans="1:14" x14ac:dyDescent="0.35">
      <c r="A3507">
        <v>3506</v>
      </c>
      <c r="B3507">
        <v>21</v>
      </c>
      <c r="C3507" t="s">
        <v>14</v>
      </c>
      <c r="D3507" t="s">
        <v>33</v>
      </c>
      <c r="E3507" t="s">
        <v>31</v>
      </c>
      <c r="F3507" t="s">
        <v>17</v>
      </c>
      <c r="G3507">
        <v>34</v>
      </c>
      <c r="H3507">
        <v>5.6</v>
      </c>
      <c r="I3507">
        <v>8.4</v>
      </c>
      <c r="J3507">
        <v>0</v>
      </c>
      <c r="K3507" t="s">
        <v>23</v>
      </c>
      <c r="L3507">
        <v>3.4</v>
      </c>
      <c r="M3507">
        <v>3.7</v>
      </c>
      <c r="N3507">
        <v>7.5</v>
      </c>
    </row>
    <row r="3508" spans="1:14" x14ac:dyDescent="0.35">
      <c r="A3508">
        <v>3507</v>
      </c>
      <c r="B3508">
        <v>38</v>
      </c>
      <c r="C3508" t="s">
        <v>14</v>
      </c>
      <c r="D3508" t="s">
        <v>32</v>
      </c>
      <c r="E3508" t="s">
        <v>27</v>
      </c>
      <c r="F3508" t="s">
        <v>22</v>
      </c>
      <c r="G3508">
        <v>47</v>
      </c>
      <c r="H3508">
        <v>5.6</v>
      </c>
      <c r="I3508">
        <v>7.2</v>
      </c>
      <c r="J3508">
        <v>1</v>
      </c>
      <c r="K3508" t="s">
        <v>18</v>
      </c>
      <c r="L3508">
        <v>9</v>
      </c>
      <c r="M3508">
        <v>5</v>
      </c>
      <c r="N3508">
        <v>4.0999999999999996</v>
      </c>
    </row>
    <row r="3509" spans="1:14" x14ac:dyDescent="0.35">
      <c r="A3509">
        <v>3508</v>
      </c>
      <c r="B3509">
        <v>39</v>
      </c>
      <c r="C3509" t="s">
        <v>14</v>
      </c>
      <c r="D3509" t="s">
        <v>26</v>
      </c>
      <c r="E3509" t="s">
        <v>31</v>
      </c>
      <c r="F3509" t="s">
        <v>17</v>
      </c>
      <c r="G3509">
        <v>44</v>
      </c>
      <c r="H3509">
        <v>5.8</v>
      </c>
      <c r="I3509">
        <v>7.8</v>
      </c>
      <c r="J3509">
        <v>1</v>
      </c>
      <c r="K3509" t="s">
        <v>35</v>
      </c>
      <c r="L3509">
        <v>5.4</v>
      </c>
      <c r="M3509">
        <v>3.1</v>
      </c>
      <c r="N3509">
        <v>6.2</v>
      </c>
    </row>
    <row r="3510" spans="1:14" x14ac:dyDescent="0.35">
      <c r="A3510">
        <v>3509</v>
      </c>
      <c r="B3510">
        <v>61</v>
      </c>
      <c r="C3510" t="s">
        <v>19</v>
      </c>
      <c r="D3510" t="s">
        <v>24</v>
      </c>
      <c r="E3510" t="s">
        <v>16</v>
      </c>
      <c r="F3510" t="s">
        <v>22</v>
      </c>
      <c r="G3510">
        <v>49</v>
      </c>
      <c r="H3510">
        <v>9</v>
      </c>
      <c r="I3510">
        <v>6.1</v>
      </c>
      <c r="J3510">
        <v>0</v>
      </c>
      <c r="K3510" t="s">
        <v>23</v>
      </c>
      <c r="L3510">
        <v>10</v>
      </c>
      <c r="M3510">
        <v>5.2</v>
      </c>
      <c r="N3510">
        <v>3</v>
      </c>
    </row>
    <row r="3511" spans="1:14" x14ac:dyDescent="0.35">
      <c r="A3511">
        <v>3510</v>
      </c>
      <c r="B3511">
        <v>60</v>
      </c>
      <c r="C3511" t="s">
        <v>19</v>
      </c>
      <c r="D3511" t="s">
        <v>32</v>
      </c>
      <c r="E3511" t="s">
        <v>25</v>
      </c>
      <c r="F3511" t="s">
        <v>22</v>
      </c>
      <c r="G3511">
        <v>40</v>
      </c>
      <c r="H3511">
        <v>6.2</v>
      </c>
      <c r="I3511">
        <v>8.8000000000000007</v>
      </c>
      <c r="J3511">
        <v>1</v>
      </c>
      <c r="K3511" t="s">
        <v>29</v>
      </c>
      <c r="L3511">
        <v>6.6</v>
      </c>
      <c r="M3511">
        <v>5.5</v>
      </c>
      <c r="N3511">
        <v>6.1</v>
      </c>
    </row>
    <row r="3512" spans="1:14" x14ac:dyDescent="0.35">
      <c r="A3512">
        <v>3511</v>
      </c>
      <c r="B3512">
        <v>61</v>
      </c>
      <c r="C3512" t="s">
        <v>19</v>
      </c>
      <c r="D3512" t="s">
        <v>33</v>
      </c>
      <c r="E3512" t="s">
        <v>38</v>
      </c>
      <c r="F3512" t="s">
        <v>22</v>
      </c>
      <c r="G3512">
        <v>54</v>
      </c>
      <c r="H3512">
        <v>8.6</v>
      </c>
      <c r="I3512">
        <v>6.3</v>
      </c>
      <c r="J3512">
        <v>0</v>
      </c>
      <c r="K3512" t="s">
        <v>23</v>
      </c>
      <c r="L3512">
        <v>8.6999999999999993</v>
      </c>
      <c r="M3512">
        <v>2.7</v>
      </c>
      <c r="N3512">
        <v>3.8</v>
      </c>
    </row>
    <row r="3513" spans="1:14" x14ac:dyDescent="0.35">
      <c r="A3513">
        <v>3512</v>
      </c>
      <c r="B3513">
        <v>48</v>
      </c>
      <c r="C3513" t="s">
        <v>14</v>
      </c>
      <c r="D3513" t="s">
        <v>32</v>
      </c>
      <c r="E3513" t="s">
        <v>25</v>
      </c>
      <c r="F3513" t="s">
        <v>17</v>
      </c>
      <c r="G3513">
        <v>37</v>
      </c>
      <c r="H3513">
        <v>7.3</v>
      </c>
      <c r="I3513">
        <v>9.9</v>
      </c>
      <c r="J3513">
        <v>0</v>
      </c>
      <c r="K3513" t="s">
        <v>23</v>
      </c>
      <c r="L3513">
        <v>6</v>
      </c>
      <c r="M3513">
        <v>7.5</v>
      </c>
      <c r="N3513">
        <v>6.9</v>
      </c>
    </row>
    <row r="3514" spans="1:14" x14ac:dyDescent="0.35">
      <c r="A3514">
        <v>3513</v>
      </c>
      <c r="B3514">
        <v>25</v>
      </c>
      <c r="C3514" t="s">
        <v>19</v>
      </c>
      <c r="D3514" t="s">
        <v>33</v>
      </c>
      <c r="E3514" t="s">
        <v>31</v>
      </c>
      <c r="F3514" t="s">
        <v>22</v>
      </c>
      <c r="G3514">
        <v>58</v>
      </c>
      <c r="H3514">
        <v>6</v>
      </c>
      <c r="I3514">
        <v>6.8</v>
      </c>
      <c r="J3514">
        <v>1</v>
      </c>
      <c r="K3514" t="s">
        <v>18</v>
      </c>
      <c r="L3514">
        <v>9.5</v>
      </c>
      <c r="M3514">
        <v>4.0999999999999996</v>
      </c>
      <c r="N3514">
        <v>3.6</v>
      </c>
    </row>
    <row r="3515" spans="1:14" x14ac:dyDescent="0.35">
      <c r="A3515">
        <v>3514</v>
      </c>
      <c r="B3515">
        <v>36</v>
      </c>
      <c r="C3515" t="s">
        <v>19</v>
      </c>
      <c r="D3515" t="s">
        <v>26</v>
      </c>
      <c r="E3515" t="s">
        <v>38</v>
      </c>
      <c r="F3515" t="s">
        <v>22</v>
      </c>
      <c r="G3515">
        <v>31</v>
      </c>
      <c r="H3515">
        <v>5.2</v>
      </c>
      <c r="I3515">
        <v>8.1999999999999993</v>
      </c>
      <c r="J3515">
        <v>0</v>
      </c>
      <c r="K3515" t="s">
        <v>23</v>
      </c>
      <c r="L3515">
        <v>2.4</v>
      </c>
      <c r="M3515">
        <v>2.5</v>
      </c>
      <c r="N3515">
        <v>7.9</v>
      </c>
    </row>
    <row r="3516" spans="1:14" x14ac:dyDescent="0.35">
      <c r="A3516">
        <v>3515</v>
      </c>
      <c r="B3516">
        <v>44</v>
      </c>
      <c r="C3516" t="s">
        <v>14</v>
      </c>
      <c r="D3516" t="s">
        <v>26</v>
      </c>
      <c r="E3516" t="s">
        <v>27</v>
      </c>
      <c r="F3516" t="s">
        <v>22</v>
      </c>
      <c r="G3516">
        <v>48</v>
      </c>
      <c r="H3516">
        <v>7.4</v>
      </c>
      <c r="I3516">
        <v>8.6</v>
      </c>
      <c r="J3516">
        <v>1</v>
      </c>
      <c r="K3516" t="s">
        <v>35</v>
      </c>
      <c r="L3516">
        <v>9.3000000000000007</v>
      </c>
      <c r="M3516">
        <v>4.9000000000000004</v>
      </c>
      <c r="N3516">
        <v>4.7</v>
      </c>
    </row>
    <row r="3517" spans="1:14" x14ac:dyDescent="0.35">
      <c r="A3517">
        <v>3516</v>
      </c>
      <c r="B3517">
        <v>57</v>
      </c>
      <c r="C3517" t="s">
        <v>19</v>
      </c>
      <c r="D3517" t="s">
        <v>24</v>
      </c>
      <c r="E3517" t="s">
        <v>16</v>
      </c>
      <c r="F3517" t="s">
        <v>22</v>
      </c>
      <c r="G3517">
        <v>48</v>
      </c>
      <c r="H3517">
        <v>5</v>
      </c>
      <c r="I3517">
        <v>6.2</v>
      </c>
      <c r="J3517">
        <v>1</v>
      </c>
      <c r="K3517" t="s">
        <v>18</v>
      </c>
      <c r="L3517">
        <v>10</v>
      </c>
      <c r="M3517">
        <v>5.0999999999999996</v>
      </c>
      <c r="N3517">
        <v>3.1</v>
      </c>
    </row>
    <row r="3518" spans="1:14" x14ac:dyDescent="0.35">
      <c r="A3518">
        <v>3517</v>
      </c>
      <c r="B3518">
        <v>23</v>
      </c>
      <c r="C3518" t="s">
        <v>14</v>
      </c>
      <c r="D3518" t="s">
        <v>20</v>
      </c>
      <c r="E3518" t="s">
        <v>27</v>
      </c>
      <c r="F3518" t="s">
        <v>39</v>
      </c>
      <c r="G3518">
        <v>38</v>
      </c>
      <c r="H3518">
        <v>5.6</v>
      </c>
      <c r="I3518">
        <v>8.1</v>
      </c>
      <c r="J3518">
        <v>1</v>
      </c>
      <c r="K3518" t="s">
        <v>18</v>
      </c>
      <c r="L3518">
        <v>6.3</v>
      </c>
      <c r="M3518">
        <v>3.3</v>
      </c>
      <c r="N3518">
        <v>5.9</v>
      </c>
    </row>
    <row r="3519" spans="1:14" x14ac:dyDescent="0.35">
      <c r="A3519">
        <v>3518</v>
      </c>
      <c r="B3519">
        <v>49</v>
      </c>
      <c r="C3519" t="s">
        <v>14</v>
      </c>
      <c r="D3519" t="s">
        <v>20</v>
      </c>
      <c r="E3519" t="s">
        <v>16</v>
      </c>
      <c r="F3519" t="s">
        <v>39</v>
      </c>
      <c r="G3519">
        <v>48</v>
      </c>
      <c r="H3519">
        <v>7.2</v>
      </c>
      <c r="I3519">
        <v>8.9</v>
      </c>
      <c r="J3519">
        <v>0</v>
      </c>
      <c r="K3519" t="s">
        <v>23</v>
      </c>
      <c r="L3519">
        <v>6.4</v>
      </c>
      <c r="M3519">
        <v>5.2</v>
      </c>
      <c r="N3519">
        <v>6.3</v>
      </c>
    </row>
    <row r="3520" spans="1:14" x14ac:dyDescent="0.35">
      <c r="A3520">
        <v>3519</v>
      </c>
      <c r="B3520">
        <v>39</v>
      </c>
      <c r="C3520" t="s">
        <v>19</v>
      </c>
      <c r="D3520" t="s">
        <v>32</v>
      </c>
      <c r="E3520" t="s">
        <v>27</v>
      </c>
      <c r="F3520" t="s">
        <v>22</v>
      </c>
      <c r="G3520">
        <v>55</v>
      </c>
      <c r="H3520">
        <v>5.8</v>
      </c>
      <c r="I3520">
        <v>6.8</v>
      </c>
      <c r="J3520">
        <v>0</v>
      </c>
      <c r="K3520" t="s">
        <v>23</v>
      </c>
      <c r="L3520">
        <v>8.8000000000000007</v>
      </c>
      <c r="M3520">
        <v>6.3</v>
      </c>
      <c r="N3520">
        <v>4</v>
      </c>
    </row>
    <row r="3521" spans="1:14" x14ac:dyDescent="0.35">
      <c r="A3521">
        <v>3520</v>
      </c>
      <c r="B3521">
        <v>22</v>
      </c>
      <c r="C3521" t="s">
        <v>14</v>
      </c>
      <c r="D3521" t="s">
        <v>32</v>
      </c>
      <c r="E3521" t="s">
        <v>31</v>
      </c>
      <c r="F3521" t="s">
        <v>22</v>
      </c>
      <c r="G3521">
        <v>30</v>
      </c>
      <c r="H3521">
        <v>5.6</v>
      </c>
      <c r="I3521">
        <v>8.9</v>
      </c>
      <c r="J3521">
        <v>0</v>
      </c>
      <c r="K3521" t="s">
        <v>23</v>
      </c>
      <c r="L3521">
        <v>6</v>
      </c>
      <c r="M3521">
        <v>5.2</v>
      </c>
      <c r="N3521">
        <v>6.4</v>
      </c>
    </row>
    <row r="3522" spans="1:14" x14ac:dyDescent="0.35">
      <c r="A3522">
        <v>3521</v>
      </c>
      <c r="B3522">
        <v>42</v>
      </c>
      <c r="C3522" t="s">
        <v>19</v>
      </c>
      <c r="D3522" t="s">
        <v>32</v>
      </c>
      <c r="E3522" t="s">
        <v>21</v>
      </c>
      <c r="F3522" t="s">
        <v>22</v>
      </c>
      <c r="G3522">
        <v>49</v>
      </c>
      <c r="H3522">
        <v>5.7</v>
      </c>
      <c r="I3522">
        <v>7.2</v>
      </c>
      <c r="J3522">
        <v>1</v>
      </c>
      <c r="K3522" t="s">
        <v>35</v>
      </c>
      <c r="L3522">
        <v>9.6999999999999993</v>
      </c>
      <c r="M3522">
        <v>5.3</v>
      </c>
      <c r="N3522">
        <v>3.8</v>
      </c>
    </row>
    <row r="3523" spans="1:14" x14ac:dyDescent="0.35">
      <c r="A3523">
        <v>3522</v>
      </c>
      <c r="B3523">
        <v>37</v>
      </c>
      <c r="C3523" t="s">
        <v>19</v>
      </c>
      <c r="D3523" t="s">
        <v>24</v>
      </c>
      <c r="E3523" t="s">
        <v>38</v>
      </c>
      <c r="F3523" t="s">
        <v>17</v>
      </c>
      <c r="G3523">
        <v>30</v>
      </c>
      <c r="H3523">
        <v>5.2</v>
      </c>
      <c r="I3523">
        <v>8.3000000000000007</v>
      </c>
      <c r="J3523">
        <v>0</v>
      </c>
      <c r="K3523" t="s">
        <v>23</v>
      </c>
      <c r="L3523">
        <v>2.1</v>
      </c>
      <c r="M3523">
        <v>2</v>
      </c>
      <c r="N3523">
        <v>8.1</v>
      </c>
    </row>
    <row r="3524" spans="1:14" x14ac:dyDescent="0.35">
      <c r="A3524">
        <v>3523</v>
      </c>
      <c r="B3524">
        <v>45</v>
      </c>
      <c r="C3524" t="s">
        <v>14</v>
      </c>
      <c r="D3524" t="s">
        <v>36</v>
      </c>
      <c r="E3524" t="s">
        <v>16</v>
      </c>
      <c r="F3524" t="s">
        <v>22</v>
      </c>
      <c r="G3524">
        <v>37</v>
      </c>
      <c r="H3524">
        <v>6.9</v>
      </c>
      <c r="I3524">
        <v>10</v>
      </c>
      <c r="J3524">
        <v>0</v>
      </c>
      <c r="K3524" t="s">
        <v>23</v>
      </c>
      <c r="L3524">
        <v>4.4000000000000004</v>
      </c>
      <c r="M3524">
        <v>3.3</v>
      </c>
      <c r="N3524">
        <v>7.8</v>
      </c>
    </row>
    <row r="3525" spans="1:14" x14ac:dyDescent="0.35">
      <c r="A3525">
        <v>3524</v>
      </c>
      <c r="B3525">
        <v>55</v>
      </c>
      <c r="C3525" t="s">
        <v>19</v>
      </c>
      <c r="D3525" t="s">
        <v>32</v>
      </c>
      <c r="E3525" t="s">
        <v>31</v>
      </c>
      <c r="F3525" t="s">
        <v>22</v>
      </c>
      <c r="G3525">
        <v>58</v>
      </c>
      <c r="H3525">
        <v>6.3</v>
      </c>
      <c r="I3525">
        <v>7.1</v>
      </c>
      <c r="J3525">
        <v>1</v>
      </c>
      <c r="K3525" t="s">
        <v>28</v>
      </c>
      <c r="L3525">
        <v>10</v>
      </c>
      <c r="M3525">
        <v>5.2</v>
      </c>
      <c r="N3525">
        <v>3.5</v>
      </c>
    </row>
    <row r="3526" spans="1:14" x14ac:dyDescent="0.35">
      <c r="A3526">
        <v>3525</v>
      </c>
      <c r="B3526">
        <v>27</v>
      </c>
      <c r="C3526" t="s">
        <v>19</v>
      </c>
      <c r="D3526" t="s">
        <v>20</v>
      </c>
      <c r="E3526" t="s">
        <v>25</v>
      </c>
      <c r="F3526" t="s">
        <v>22</v>
      </c>
      <c r="G3526">
        <v>40</v>
      </c>
      <c r="H3526">
        <v>4.2</v>
      </c>
      <c r="I3526">
        <v>5.7</v>
      </c>
      <c r="J3526">
        <v>1</v>
      </c>
      <c r="K3526" t="s">
        <v>35</v>
      </c>
      <c r="L3526">
        <v>6</v>
      </c>
      <c r="M3526">
        <v>2.8</v>
      </c>
      <c r="N3526">
        <v>4.9000000000000004</v>
      </c>
    </row>
    <row r="3527" spans="1:14" x14ac:dyDescent="0.35">
      <c r="A3527">
        <v>3526</v>
      </c>
      <c r="B3527">
        <v>36</v>
      </c>
      <c r="C3527" t="s">
        <v>14</v>
      </c>
      <c r="D3527" t="s">
        <v>20</v>
      </c>
      <c r="E3527" t="s">
        <v>25</v>
      </c>
      <c r="F3527" t="s">
        <v>22</v>
      </c>
      <c r="G3527">
        <v>35</v>
      </c>
      <c r="H3527">
        <v>5.5</v>
      </c>
      <c r="I3527">
        <v>8.1999999999999993</v>
      </c>
      <c r="J3527">
        <v>1</v>
      </c>
      <c r="K3527" t="s">
        <v>28</v>
      </c>
      <c r="L3527">
        <v>8.1</v>
      </c>
      <c r="M3527">
        <v>4.9000000000000004</v>
      </c>
      <c r="N3527">
        <v>5</v>
      </c>
    </row>
    <row r="3528" spans="1:14" x14ac:dyDescent="0.35">
      <c r="A3528">
        <v>3527</v>
      </c>
      <c r="B3528">
        <v>50</v>
      </c>
      <c r="C3528" t="s">
        <v>14</v>
      </c>
      <c r="D3528" t="s">
        <v>30</v>
      </c>
      <c r="E3528" t="s">
        <v>27</v>
      </c>
      <c r="F3528" t="s">
        <v>22</v>
      </c>
      <c r="G3528">
        <v>43</v>
      </c>
      <c r="H3528">
        <v>5.6</v>
      </c>
      <c r="I3528">
        <v>7.7</v>
      </c>
      <c r="J3528">
        <v>1</v>
      </c>
      <c r="K3528" t="s">
        <v>18</v>
      </c>
      <c r="L3528">
        <v>5.9</v>
      </c>
      <c r="M3528">
        <v>6.1</v>
      </c>
      <c r="N3528">
        <v>5.9</v>
      </c>
    </row>
    <row r="3529" spans="1:14" x14ac:dyDescent="0.35">
      <c r="A3529">
        <v>3528</v>
      </c>
      <c r="B3529">
        <v>56</v>
      </c>
      <c r="C3529" t="s">
        <v>14</v>
      </c>
      <c r="D3529" t="s">
        <v>26</v>
      </c>
      <c r="E3529" t="s">
        <v>25</v>
      </c>
      <c r="F3529" t="s">
        <v>22</v>
      </c>
      <c r="G3529">
        <v>61</v>
      </c>
      <c r="H3529">
        <v>5.6</v>
      </c>
      <c r="I3529">
        <v>5.9</v>
      </c>
      <c r="J3529">
        <v>1</v>
      </c>
      <c r="K3529" t="s">
        <v>35</v>
      </c>
      <c r="L3529">
        <v>10</v>
      </c>
      <c r="M3529">
        <v>5.0999999999999996</v>
      </c>
      <c r="N3529">
        <v>2.9</v>
      </c>
    </row>
    <row r="3530" spans="1:14" x14ac:dyDescent="0.35">
      <c r="A3530">
        <v>3529</v>
      </c>
      <c r="B3530">
        <v>64</v>
      </c>
      <c r="C3530" t="s">
        <v>14</v>
      </c>
      <c r="D3530" t="s">
        <v>36</v>
      </c>
      <c r="E3530" t="s">
        <v>21</v>
      </c>
      <c r="F3530" t="s">
        <v>22</v>
      </c>
      <c r="G3530">
        <v>30</v>
      </c>
      <c r="H3530">
        <v>7.1</v>
      </c>
      <c r="I3530">
        <v>10</v>
      </c>
      <c r="J3530">
        <v>0</v>
      </c>
      <c r="K3530" t="s">
        <v>23</v>
      </c>
      <c r="L3530">
        <v>4.2</v>
      </c>
      <c r="M3530">
        <v>4</v>
      </c>
      <c r="N3530">
        <v>7.9</v>
      </c>
    </row>
    <row r="3531" spans="1:14" x14ac:dyDescent="0.35">
      <c r="A3531">
        <v>3530</v>
      </c>
      <c r="B3531">
        <v>52</v>
      </c>
      <c r="C3531" t="s">
        <v>14</v>
      </c>
      <c r="D3531" t="s">
        <v>33</v>
      </c>
      <c r="E3531" t="s">
        <v>16</v>
      </c>
      <c r="F3531" t="s">
        <v>22</v>
      </c>
      <c r="G3531">
        <v>36</v>
      </c>
      <c r="H3531">
        <v>5.0999999999999996</v>
      </c>
      <c r="I3531">
        <v>7.6</v>
      </c>
      <c r="J3531">
        <v>0</v>
      </c>
      <c r="K3531" t="s">
        <v>23</v>
      </c>
      <c r="L3531">
        <v>2.8</v>
      </c>
      <c r="M3531">
        <v>2.1</v>
      </c>
      <c r="N3531">
        <v>7.4</v>
      </c>
    </row>
    <row r="3532" spans="1:14" x14ac:dyDescent="0.35">
      <c r="A3532">
        <v>3531</v>
      </c>
      <c r="B3532">
        <v>46</v>
      </c>
      <c r="C3532" t="s">
        <v>14</v>
      </c>
      <c r="D3532" t="s">
        <v>20</v>
      </c>
      <c r="E3532" t="s">
        <v>27</v>
      </c>
      <c r="F3532" t="s">
        <v>39</v>
      </c>
      <c r="G3532">
        <v>56</v>
      </c>
      <c r="H3532">
        <v>9</v>
      </c>
      <c r="I3532">
        <v>5.4</v>
      </c>
      <c r="J3532">
        <v>0</v>
      </c>
      <c r="K3532" t="s">
        <v>23</v>
      </c>
      <c r="L3532">
        <v>6.7</v>
      </c>
      <c r="M3532">
        <v>5.3</v>
      </c>
      <c r="N3532">
        <v>4.4000000000000004</v>
      </c>
    </row>
    <row r="3533" spans="1:14" x14ac:dyDescent="0.35">
      <c r="A3533">
        <v>3532</v>
      </c>
      <c r="B3533">
        <v>64</v>
      </c>
      <c r="C3533" t="s">
        <v>14</v>
      </c>
      <c r="D3533" t="s">
        <v>37</v>
      </c>
      <c r="E3533" t="s">
        <v>16</v>
      </c>
      <c r="F3533" t="s">
        <v>22</v>
      </c>
      <c r="G3533">
        <v>59</v>
      </c>
      <c r="H3533">
        <v>8.3000000000000007</v>
      </c>
      <c r="I3533">
        <v>6.2</v>
      </c>
      <c r="J3533">
        <v>0</v>
      </c>
      <c r="K3533" t="s">
        <v>23</v>
      </c>
      <c r="L3533">
        <v>10</v>
      </c>
      <c r="M3533">
        <v>4.5</v>
      </c>
      <c r="N3533">
        <v>3.1</v>
      </c>
    </row>
    <row r="3534" spans="1:14" x14ac:dyDescent="0.35">
      <c r="A3534">
        <v>3533</v>
      </c>
      <c r="B3534">
        <v>23</v>
      </c>
      <c r="C3534" t="s">
        <v>19</v>
      </c>
      <c r="D3534" t="s">
        <v>37</v>
      </c>
      <c r="E3534" t="s">
        <v>16</v>
      </c>
      <c r="F3534" t="s">
        <v>22</v>
      </c>
      <c r="G3534">
        <v>44</v>
      </c>
      <c r="H3534">
        <v>8.3000000000000007</v>
      </c>
      <c r="I3534">
        <v>7.7</v>
      </c>
      <c r="J3534">
        <v>0</v>
      </c>
      <c r="K3534" t="s">
        <v>23</v>
      </c>
      <c r="L3534">
        <v>7.9</v>
      </c>
      <c r="M3534">
        <v>4.0999999999999996</v>
      </c>
      <c r="N3534">
        <v>4.9000000000000004</v>
      </c>
    </row>
    <row r="3535" spans="1:14" x14ac:dyDescent="0.35">
      <c r="A3535">
        <v>3534</v>
      </c>
      <c r="B3535">
        <v>41</v>
      </c>
      <c r="C3535" t="s">
        <v>14</v>
      </c>
      <c r="D3535" t="s">
        <v>20</v>
      </c>
      <c r="E3535" t="s">
        <v>31</v>
      </c>
      <c r="F3535" t="s">
        <v>39</v>
      </c>
      <c r="G3535">
        <v>35</v>
      </c>
      <c r="H3535">
        <v>4.5999999999999996</v>
      </c>
      <c r="I3535">
        <v>7</v>
      </c>
      <c r="J3535">
        <v>1</v>
      </c>
      <c r="K3535" t="s">
        <v>28</v>
      </c>
      <c r="L3535">
        <v>7.4</v>
      </c>
      <c r="M3535">
        <v>5.0999999999999996</v>
      </c>
      <c r="N3535">
        <v>4.8</v>
      </c>
    </row>
    <row r="3536" spans="1:14" x14ac:dyDescent="0.35">
      <c r="A3536">
        <v>3535</v>
      </c>
      <c r="B3536">
        <v>45</v>
      </c>
      <c r="C3536" t="s">
        <v>19</v>
      </c>
      <c r="D3536" t="s">
        <v>37</v>
      </c>
      <c r="E3536" t="s">
        <v>25</v>
      </c>
      <c r="F3536" t="s">
        <v>39</v>
      </c>
      <c r="G3536">
        <v>61</v>
      </c>
      <c r="H3536">
        <v>3.2</v>
      </c>
      <c r="I3536">
        <v>2.1</v>
      </c>
      <c r="J3536">
        <v>1</v>
      </c>
      <c r="K3536" t="s">
        <v>35</v>
      </c>
      <c r="L3536">
        <v>10</v>
      </c>
      <c r="M3536">
        <v>4.0999999999999996</v>
      </c>
      <c r="N3536">
        <v>1.1000000000000001</v>
      </c>
    </row>
    <row r="3537" spans="1:14" x14ac:dyDescent="0.35">
      <c r="A3537">
        <v>3536</v>
      </c>
      <c r="B3537">
        <v>51</v>
      </c>
      <c r="C3537" t="s">
        <v>19</v>
      </c>
      <c r="D3537" t="s">
        <v>34</v>
      </c>
      <c r="E3537" t="s">
        <v>38</v>
      </c>
      <c r="F3537" t="s">
        <v>22</v>
      </c>
      <c r="G3537">
        <v>57</v>
      </c>
      <c r="H3537">
        <v>5.7</v>
      </c>
      <c r="I3537">
        <v>6.3</v>
      </c>
      <c r="J3537">
        <v>0</v>
      </c>
      <c r="K3537" t="s">
        <v>23</v>
      </c>
      <c r="L3537">
        <v>10</v>
      </c>
      <c r="M3537">
        <v>5.9</v>
      </c>
      <c r="N3537">
        <v>3.2</v>
      </c>
    </row>
    <row r="3538" spans="1:14" x14ac:dyDescent="0.35">
      <c r="A3538">
        <v>3537</v>
      </c>
      <c r="B3538">
        <v>43</v>
      </c>
      <c r="C3538" t="s">
        <v>19</v>
      </c>
      <c r="D3538" t="s">
        <v>36</v>
      </c>
      <c r="E3538" t="s">
        <v>16</v>
      </c>
      <c r="F3538" t="s">
        <v>17</v>
      </c>
      <c r="G3538">
        <v>50</v>
      </c>
      <c r="H3538">
        <v>6.6</v>
      </c>
      <c r="I3538">
        <v>8.5</v>
      </c>
      <c r="J3538">
        <v>1</v>
      </c>
      <c r="K3538" t="s">
        <v>29</v>
      </c>
      <c r="L3538">
        <v>8.3000000000000007</v>
      </c>
      <c r="M3538">
        <v>6</v>
      </c>
      <c r="N3538">
        <v>5.0999999999999996</v>
      </c>
    </row>
    <row r="3539" spans="1:14" x14ac:dyDescent="0.35">
      <c r="A3539">
        <v>3538</v>
      </c>
      <c r="B3539">
        <v>54</v>
      </c>
      <c r="C3539" t="s">
        <v>14</v>
      </c>
      <c r="D3539" t="s">
        <v>26</v>
      </c>
      <c r="E3539" t="s">
        <v>21</v>
      </c>
      <c r="F3539" t="s">
        <v>22</v>
      </c>
      <c r="G3539">
        <v>38</v>
      </c>
      <c r="H3539">
        <v>6</v>
      </c>
      <c r="I3539">
        <v>8.6</v>
      </c>
      <c r="J3539">
        <v>0</v>
      </c>
      <c r="K3539" t="s">
        <v>23</v>
      </c>
      <c r="L3539">
        <v>8.3000000000000007</v>
      </c>
      <c r="M3539">
        <v>5</v>
      </c>
      <c r="N3539">
        <v>5.0999999999999996</v>
      </c>
    </row>
    <row r="3540" spans="1:14" x14ac:dyDescent="0.35">
      <c r="A3540">
        <v>3539</v>
      </c>
      <c r="B3540">
        <v>56</v>
      </c>
      <c r="C3540" t="s">
        <v>19</v>
      </c>
      <c r="D3540" t="s">
        <v>20</v>
      </c>
      <c r="E3540" t="s">
        <v>21</v>
      </c>
      <c r="F3540" t="s">
        <v>17</v>
      </c>
      <c r="G3540">
        <v>44</v>
      </c>
      <c r="H3540">
        <v>5.4</v>
      </c>
      <c r="I3540">
        <v>7.2</v>
      </c>
      <c r="J3540">
        <v>0</v>
      </c>
      <c r="K3540" t="s">
        <v>23</v>
      </c>
      <c r="L3540">
        <v>7.2</v>
      </c>
      <c r="M3540">
        <v>5.4</v>
      </c>
      <c r="N3540">
        <v>5</v>
      </c>
    </row>
    <row r="3541" spans="1:14" x14ac:dyDescent="0.35">
      <c r="A3541">
        <v>3540</v>
      </c>
      <c r="B3541">
        <v>51</v>
      </c>
      <c r="C3541" t="s">
        <v>19</v>
      </c>
      <c r="D3541" t="s">
        <v>20</v>
      </c>
      <c r="E3541" t="s">
        <v>38</v>
      </c>
      <c r="F3541" t="s">
        <v>39</v>
      </c>
      <c r="G3541">
        <v>43</v>
      </c>
      <c r="H3541">
        <v>3.6</v>
      </c>
      <c r="I3541">
        <v>4.5999999999999996</v>
      </c>
      <c r="J3541">
        <v>1</v>
      </c>
      <c r="K3541" t="s">
        <v>35</v>
      </c>
      <c r="L3541">
        <v>6.3</v>
      </c>
      <c r="M3541">
        <v>2.6</v>
      </c>
      <c r="N3541">
        <v>4.0999999999999996</v>
      </c>
    </row>
    <row r="3542" spans="1:14" x14ac:dyDescent="0.35">
      <c r="A3542">
        <v>3541</v>
      </c>
      <c r="B3542">
        <v>26</v>
      </c>
      <c r="C3542" t="s">
        <v>19</v>
      </c>
      <c r="D3542" t="s">
        <v>33</v>
      </c>
      <c r="E3542" t="s">
        <v>25</v>
      </c>
      <c r="F3542" t="s">
        <v>22</v>
      </c>
      <c r="G3542">
        <v>47</v>
      </c>
      <c r="H3542">
        <v>5.2</v>
      </c>
      <c r="I3542">
        <v>6.6</v>
      </c>
      <c r="J3542">
        <v>1</v>
      </c>
      <c r="K3542" t="s">
        <v>35</v>
      </c>
      <c r="L3542">
        <v>8.3000000000000007</v>
      </c>
      <c r="M3542">
        <v>5.3</v>
      </c>
      <c r="N3542">
        <v>4.2</v>
      </c>
    </row>
    <row r="3543" spans="1:14" x14ac:dyDescent="0.35">
      <c r="A3543">
        <v>3542</v>
      </c>
      <c r="B3543">
        <v>52</v>
      </c>
      <c r="C3543" t="s">
        <v>14</v>
      </c>
      <c r="D3543" t="s">
        <v>36</v>
      </c>
      <c r="E3543" t="s">
        <v>25</v>
      </c>
      <c r="F3543" t="s">
        <v>22</v>
      </c>
      <c r="G3543">
        <v>56</v>
      </c>
      <c r="H3543">
        <v>5.8</v>
      </c>
      <c r="I3543">
        <v>6.7</v>
      </c>
      <c r="J3543">
        <v>0</v>
      </c>
      <c r="K3543" t="s">
        <v>23</v>
      </c>
      <c r="L3543">
        <v>10</v>
      </c>
      <c r="M3543">
        <v>4.8</v>
      </c>
      <c r="N3543">
        <v>3.3</v>
      </c>
    </row>
    <row r="3544" spans="1:14" x14ac:dyDescent="0.35">
      <c r="A3544">
        <v>3543</v>
      </c>
      <c r="B3544">
        <v>50</v>
      </c>
      <c r="C3544" t="s">
        <v>14</v>
      </c>
      <c r="D3544" t="s">
        <v>32</v>
      </c>
      <c r="E3544" t="s">
        <v>27</v>
      </c>
      <c r="F3544" t="s">
        <v>22</v>
      </c>
      <c r="G3544">
        <v>52</v>
      </c>
      <c r="H3544">
        <v>5.5</v>
      </c>
      <c r="I3544">
        <v>6.5</v>
      </c>
      <c r="J3544">
        <v>1</v>
      </c>
      <c r="K3544" t="s">
        <v>18</v>
      </c>
      <c r="L3544">
        <v>10</v>
      </c>
      <c r="M3544">
        <v>5.8</v>
      </c>
      <c r="N3544">
        <v>3.2</v>
      </c>
    </row>
    <row r="3545" spans="1:14" x14ac:dyDescent="0.35">
      <c r="A3545">
        <v>3544</v>
      </c>
      <c r="B3545">
        <v>31</v>
      </c>
      <c r="C3545" t="s">
        <v>19</v>
      </c>
      <c r="D3545" t="s">
        <v>32</v>
      </c>
      <c r="E3545" t="s">
        <v>27</v>
      </c>
      <c r="F3545" t="s">
        <v>17</v>
      </c>
      <c r="G3545">
        <v>36</v>
      </c>
      <c r="H3545">
        <v>5.4</v>
      </c>
      <c r="I3545">
        <v>8.1</v>
      </c>
      <c r="J3545">
        <v>0</v>
      </c>
      <c r="K3545" t="s">
        <v>23</v>
      </c>
      <c r="L3545">
        <v>5.3</v>
      </c>
      <c r="M3545">
        <v>5.7</v>
      </c>
      <c r="N3545">
        <v>6.4</v>
      </c>
    </row>
    <row r="3546" spans="1:14" x14ac:dyDescent="0.35">
      <c r="A3546">
        <v>3545</v>
      </c>
      <c r="B3546">
        <v>30</v>
      </c>
      <c r="C3546" t="s">
        <v>14</v>
      </c>
      <c r="D3546" t="s">
        <v>15</v>
      </c>
      <c r="E3546" t="s">
        <v>27</v>
      </c>
      <c r="F3546" t="s">
        <v>22</v>
      </c>
      <c r="G3546">
        <v>56</v>
      </c>
      <c r="H3546">
        <v>5</v>
      </c>
      <c r="I3546">
        <v>5.4</v>
      </c>
      <c r="J3546">
        <v>1</v>
      </c>
      <c r="K3546" t="s">
        <v>29</v>
      </c>
      <c r="L3546">
        <v>10</v>
      </c>
      <c r="M3546">
        <v>1.8</v>
      </c>
      <c r="N3546">
        <v>2.7</v>
      </c>
    </row>
    <row r="3547" spans="1:14" x14ac:dyDescent="0.35">
      <c r="A3547">
        <v>3546</v>
      </c>
      <c r="B3547">
        <v>43</v>
      </c>
      <c r="C3547" t="s">
        <v>14</v>
      </c>
      <c r="D3547" t="s">
        <v>30</v>
      </c>
      <c r="E3547" t="s">
        <v>25</v>
      </c>
      <c r="F3547" t="s">
        <v>17</v>
      </c>
      <c r="G3547">
        <v>47</v>
      </c>
      <c r="H3547">
        <v>8.6999999999999993</v>
      </c>
      <c r="I3547">
        <v>6.8</v>
      </c>
      <c r="J3547">
        <v>0</v>
      </c>
      <c r="K3547" t="s">
        <v>23</v>
      </c>
      <c r="L3547">
        <v>5.5</v>
      </c>
      <c r="M3547">
        <v>3.1</v>
      </c>
      <c r="N3547">
        <v>5.6</v>
      </c>
    </row>
    <row r="3548" spans="1:14" x14ac:dyDescent="0.35">
      <c r="A3548">
        <v>3547</v>
      </c>
      <c r="B3548">
        <v>27</v>
      </c>
      <c r="C3548" t="s">
        <v>14</v>
      </c>
      <c r="D3548" t="s">
        <v>34</v>
      </c>
      <c r="E3548" t="s">
        <v>16</v>
      </c>
      <c r="F3548" t="s">
        <v>22</v>
      </c>
      <c r="G3548">
        <v>50</v>
      </c>
      <c r="H3548">
        <v>7.3</v>
      </c>
      <c r="I3548">
        <v>8.6</v>
      </c>
      <c r="J3548">
        <v>0</v>
      </c>
      <c r="K3548" t="s">
        <v>23</v>
      </c>
      <c r="L3548">
        <v>7</v>
      </c>
      <c r="M3548">
        <v>1.6</v>
      </c>
      <c r="N3548">
        <v>5.8</v>
      </c>
    </row>
    <row r="3549" spans="1:14" x14ac:dyDescent="0.35">
      <c r="A3549">
        <v>3548</v>
      </c>
      <c r="B3549">
        <v>51</v>
      </c>
      <c r="C3549" t="s">
        <v>19</v>
      </c>
      <c r="D3549" t="s">
        <v>24</v>
      </c>
      <c r="E3549" t="s">
        <v>31</v>
      </c>
      <c r="F3549" t="s">
        <v>22</v>
      </c>
      <c r="G3549">
        <v>56</v>
      </c>
      <c r="H3549">
        <v>7.6</v>
      </c>
      <c r="I3549">
        <v>7.4</v>
      </c>
      <c r="J3549">
        <v>0</v>
      </c>
      <c r="K3549" t="s">
        <v>23</v>
      </c>
      <c r="L3549">
        <v>9.6999999999999993</v>
      </c>
      <c r="M3549">
        <v>3.8</v>
      </c>
      <c r="N3549">
        <v>3.9</v>
      </c>
    </row>
    <row r="3550" spans="1:14" x14ac:dyDescent="0.35">
      <c r="A3550">
        <v>3549</v>
      </c>
      <c r="B3550">
        <v>57</v>
      </c>
      <c r="C3550" t="s">
        <v>40</v>
      </c>
      <c r="D3550" t="s">
        <v>24</v>
      </c>
      <c r="E3550" t="s">
        <v>38</v>
      </c>
      <c r="F3550" t="s">
        <v>22</v>
      </c>
      <c r="G3550">
        <v>36</v>
      </c>
      <c r="H3550">
        <v>6.6</v>
      </c>
      <c r="I3550">
        <v>9.8000000000000007</v>
      </c>
      <c r="J3550">
        <v>1</v>
      </c>
      <c r="K3550" t="s">
        <v>35</v>
      </c>
      <c r="L3550">
        <v>5.4</v>
      </c>
      <c r="M3550">
        <v>3.2</v>
      </c>
      <c r="N3550">
        <v>7.2</v>
      </c>
    </row>
    <row r="3551" spans="1:14" x14ac:dyDescent="0.35">
      <c r="A3551">
        <v>3550</v>
      </c>
      <c r="B3551">
        <v>41</v>
      </c>
      <c r="C3551" t="s">
        <v>14</v>
      </c>
      <c r="D3551" t="s">
        <v>15</v>
      </c>
      <c r="E3551" t="s">
        <v>38</v>
      </c>
      <c r="F3551" t="s">
        <v>22</v>
      </c>
      <c r="G3551">
        <v>44</v>
      </c>
      <c r="H3551">
        <v>4.2</v>
      </c>
      <c r="I3551">
        <v>5.4</v>
      </c>
      <c r="J3551">
        <v>1</v>
      </c>
      <c r="K3551" t="s">
        <v>18</v>
      </c>
      <c r="L3551">
        <v>6.1</v>
      </c>
      <c r="M3551">
        <v>5.0999999999999996</v>
      </c>
      <c r="N3551">
        <v>4.5999999999999996</v>
      </c>
    </row>
    <row r="3552" spans="1:14" x14ac:dyDescent="0.35">
      <c r="A3552">
        <v>3551</v>
      </c>
      <c r="B3552">
        <v>53</v>
      </c>
      <c r="C3552" t="s">
        <v>19</v>
      </c>
      <c r="D3552" t="s">
        <v>26</v>
      </c>
      <c r="E3552" t="s">
        <v>38</v>
      </c>
      <c r="F3552" t="s">
        <v>22</v>
      </c>
      <c r="G3552">
        <v>40</v>
      </c>
      <c r="H3552">
        <v>7.3</v>
      </c>
      <c r="I3552">
        <v>9.5</v>
      </c>
      <c r="J3552">
        <v>0</v>
      </c>
      <c r="K3552" t="s">
        <v>23</v>
      </c>
      <c r="L3552">
        <v>6.7</v>
      </c>
      <c r="M3552">
        <v>5.2</v>
      </c>
      <c r="N3552">
        <v>6.4</v>
      </c>
    </row>
    <row r="3553" spans="1:14" x14ac:dyDescent="0.35">
      <c r="A3553">
        <v>3552</v>
      </c>
      <c r="B3553">
        <v>38</v>
      </c>
      <c r="C3553" t="s">
        <v>19</v>
      </c>
      <c r="D3553" t="s">
        <v>24</v>
      </c>
      <c r="E3553" t="s">
        <v>27</v>
      </c>
      <c r="F3553" t="s">
        <v>22</v>
      </c>
      <c r="G3553">
        <v>32</v>
      </c>
      <c r="H3553">
        <v>8.1999999999999993</v>
      </c>
      <c r="I3553">
        <v>9</v>
      </c>
      <c r="J3553">
        <v>0</v>
      </c>
      <c r="K3553" t="s">
        <v>23</v>
      </c>
      <c r="L3553">
        <v>3.5</v>
      </c>
      <c r="M3553">
        <v>4.0999999999999996</v>
      </c>
      <c r="N3553">
        <v>7.8</v>
      </c>
    </row>
    <row r="3554" spans="1:14" x14ac:dyDescent="0.35">
      <c r="A3554">
        <v>3553</v>
      </c>
      <c r="B3554">
        <v>39</v>
      </c>
      <c r="C3554" t="s">
        <v>19</v>
      </c>
      <c r="D3554" t="s">
        <v>32</v>
      </c>
      <c r="E3554" t="s">
        <v>31</v>
      </c>
      <c r="F3554" t="s">
        <v>17</v>
      </c>
      <c r="G3554">
        <v>47</v>
      </c>
      <c r="H3554">
        <v>8.4</v>
      </c>
      <c r="I3554">
        <v>7.1</v>
      </c>
      <c r="J3554">
        <v>0</v>
      </c>
      <c r="K3554" t="s">
        <v>23</v>
      </c>
      <c r="L3554">
        <v>10</v>
      </c>
      <c r="M3554">
        <v>6</v>
      </c>
      <c r="N3554">
        <v>3.6</v>
      </c>
    </row>
    <row r="3555" spans="1:14" x14ac:dyDescent="0.35">
      <c r="A3555">
        <v>3554</v>
      </c>
      <c r="B3555">
        <v>33</v>
      </c>
      <c r="C3555" t="s">
        <v>19</v>
      </c>
      <c r="D3555" t="s">
        <v>37</v>
      </c>
      <c r="E3555" t="s">
        <v>21</v>
      </c>
      <c r="F3555" t="s">
        <v>17</v>
      </c>
      <c r="G3555">
        <v>65</v>
      </c>
      <c r="H3555">
        <v>7.1</v>
      </c>
      <c r="I3555">
        <v>7.3</v>
      </c>
      <c r="J3555">
        <v>1</v>
      </c>
      <c r="K3555" t="s">
        <v>18</v>
      </c>
      <c r="L3555">
        <v>10</v>
      </c>
      <c r="M3555">
        <v>3.7</v>
      </c>
      <c r="N3555">
        <v>3.6</v>
      </c>
    </row>
    <row r="3556" spans="1:14" x14ac:dyDescent="0.35">
      <c r="A3556">
        <v>3555</v>
      </c>
      <c r="B3556">
        <v>52</v>
      </c>
      <c r="C3556" t="s">
        <v>19</v>
      </c>
      <c r="D3556" t="s">
        <v>30</v>
      </c>
      <c r="E3556" t="s">
        <v>25</v>
      </c>
      <c r="F3556" t="s">
        <v>17</v>
      </c>
      <c r="G3556">
        <v>30</v>
      </c>
      <c r="H3556">
        <v>6.2</v>
      </c>
      <c r="I3556">
        <v>9.8000000000000007</v>
      </c>
      <c r="J3556">
        <v>0</v>
      </c>
      <c r="K3556" t="s">
        <v>23</v>
      </c>
      <c r="L3556">
        <v>4.4000000000000004</v>
      </c>
      <c r="M3556">
        <v>4.4000000000000004</v>
      </c>
      <c r="N3556">
        <v>7.7</v>
      </c>
    </row>
    <row r="3557" spans="1:14" x14ac:dyDescent="0.35">
      <c r="A3557">
        <v>3556</v>
      </c>
      <c r="B3557">
        <v>29</v>
      </c>
      <c r="C3557" t="s">
        <v>19</v>
      </c>
      <c r="D3557" t="s">
        <v>36</v>
      </c>
      <c r="E3557" t="s">
        <v>21</v>
      </c>
      <c r="F3557" t="s">
        <v>22</v>
      </c>
      <c r="G3557">
        <v>44</v>
      </c>
      <c r="H3557">
        <v>6.2</v>
      </c>
      <c r="I3557">
        <v>8.4</v>
      </c>
      <c r="J3557">
        <v>0</v>
      </c>
      <c r="K3557" t="s">
        <v>23</v>
      </c>
      <c r="L3557">
        <v>6.9</v>
      </c>
      <c r="M3557">
        <v>3.5</v>
      </c>
      <c r="N3557">
        <v>5.7</v>
      </c>
    </row>
    <row r="3558" spans="1:14" x14ac:dyDescent="0.35">
      <c r="A3558">
        <v>3557</v>
      </c>
      <c r="B3558">
        <v>35</v>
      </c>
      <c r="C3558" t="s">
        <v>14</v>
      </c>
      <c r="D3558" t="s">
        <v>32</v>
      </c>
      <c r="E3558" t="s">
        <v>27</v>
      </c>
      <c r="F3558" t="s">
        <v>39</v>
      </c>
      <c r="G3558">
        <v>50</v>
      </c>
      <c r="H3558">
        <v>7</v>
      </c>
      <c r="I3558">
        <v>9</v>
      </c>
      <c r="J3558">
        <v>0</v>
      </c>
      <c r="K3558" t="s">
        <v>23</v>
      </c>
      <c r="L3558">
        <v>8.6</v>
      </c>
      <c r="M3558">
        <v>5.4</v>
      </c>
      <c r="N3558">
        <v>5.2</v>
      </c>
    </row>
    <row r="3559" spans="1:14" x14ac:dyDescent="0.35">
      <c r="A3559">
        <v>3558</v>
      </c>
      <c r="B3559">
        <v>23</v>
      </c>
      <c r="C3559" t="s">
        <v>19</v>
      </c>
      <c r="D3559" t="s">
        <v>33</v>
      </c>
      <c r="E3559" t="s">
        <v>16</v>
      </c>
      <c r="F3559" t="s">
        <v>17</v>
      </c>
      <c r="G3559">
        <v>45</v>
      </c>
      <c r="H3559">
        <v>3.7</v>
      </c>
      <c r="I3559">
        <v>4.5999999999999996</v>
      </c>
      <c r="J3559">
        <v>1</v>
      </c>
      <c r="K3559" t="s">
        <v>18</v>
      </c>
      <c r="L3559">
        <v>8.3000000000000007</v>
      </c>
      <c r="M3559">
        <v>3.7</v>
      </c>
      <c r="N3559">
        <v>3.1</v>
      </c>
    </row>
    <row r="3560" spans="1:14" x14ac:dyDescent="0.35">
      <c r="A3560">
        <v>3559</v>
      </c>
      <c r="B3560">
        <v>46</v>
      </c>
      <c r="C3560" t="s">
        <v>14</v>
      </c>
      <c r="D3560" t="s">
        <v>36</v>
      </c>
      <c r="E3560" t="s">
        <v>27</v>
      </c>
      <c r="F3560" t="s">
        <v>22</v>
      </c>
      <c r="G3560">
        <v>44</v>
      </c>
      <c r="H3560">
        <v>7.2</v>
      </c>
      <c r="I3560">
        <v>9.4</v>
      </c>
      <c r="J3560">
        <v>0</v>
      </c>
      <c r="K3560" t="s">
        <v>23</v>
      </c>
      <c r="L3560">
        <v>7.5</v>
      </c>
      <c r="M3560">
        <v>4.3</v>
      </c>
      <c r="N3560">
        <v>6</v>
      </c>
    </row>
    <row r="3561" spans="1:14" x14ac:dyDescent="0.35">
      <c r="A3561">
        <v>3560</v>
      </c>
      <c r="B3561">
        <v>47</v>
      </c>
      <c r="C3561" t="s">
        <v>14</v>
      </c>
      <c r="D3561" t="s">
        <v>24</v>
      </c>
      <c r="E3561" t="s">
        <v>31</v>
      </c>
      <c r="F3561" t="s">
        <v>22</v>
      </c>
      <c r="G3561">
        <v>34</v>
      </c>
      <c r="H3561">
        <v>5.5</v>
      </c>
      <c r="I3561">
        <v>8.3000000000000007</v>
      </c>
      <c r="J3561">
        <v>0</v>
      </c>
      <c r="K3561" t="s">
        <v>23</v>
      </c>
      <c r="L3561">
        <v>4</v>
      </c>
      <c r="M3561">
        <v>3.2</v>
      </c>
      <c r="N3561">
        <v>7.2</v>
      </c>
    </row>
    <row r="3562" spans="1:14" x14ac:dyDescent="0.35">
      <c r="A3562">
        <v>3561</v>
      </c>
      <c r="B3562">
        <v>62</v>
      </c>
      <c r="C3562" t="s">
        <v>19</v>
      </c>
      <c r="D3562" t="s">
        <v>33</v>
      </c>
      <c r="E3562" t="s">
        <v>27</v>
      </c>
      <c r="F3562" t="s">
        <v>22</v>
      </c>
      <c r="G3562">
        <v>46</v>
      </c>
      <c r="H3562">
        <v>9</v>
      </c>
      <c r="I3562">
        <v>6.4</v>
      </c>
      <c r="J3562">
        <v>0</v>
      </c>
      <c r="K3562" t="s">
        <v>23</v>
      </c>
      <c r="L3562">
        <v>8.3000000000000007</v>
      </c>
      <c r="M3562">
        <v>5.2</v>
      </c>
      <c r="N3562">
        <v>4.0999999999999996</v>
      </c>
    </row>
    <row r="3563" spans="1:14" x14ac:dyDescent="0.35">
      <c r="A3563">
        <v>3562</v>
      </c>
      <c r="B3563">
        <v>35</v>
      </c>
      <c r="C3563" t="s">
        <v>19</v>
      </c>
      <c r="D3563" t="s">
        <v>36</v>
      </c>
      <c r="E3563" t="s">
        <v>38</v>
      </c>
      <c r="F3563" t="s">
        <v>39</v>
      </c>
      <c r="G3563">
        <v>38</v>
      </c>
      <c r="H3563">
        <v>5.7</v>
      </c>
      <c r="I3563">
        <v>8.3000000000000007</v>
      </c>
      <c r="J3563">
        <v>1</v>
      </c>
      <c r="K3563" t="s">
        <v>35</v>
      </c>
      <c r="L3563">
        <v>5.5</v>
      </c>
      <c r="M3563">
        <v>2.8</v>
      </c>
      <c r="N3563">
        <v>6.4</v>
      </c>
    </row>
    <row r="3564" spans="1:14" x14ac:dyDescent="0.35">
      <c r="A3564">
        <v>3563</v>
      </c>
      <c r="B3564">
        <v>52</v>
      </c>
      <c r="C3564" t="s">
        <v>19</v>
      </c>
      <c r="D3564" t="s">
        <v>20</v>
      </c>
      <c r="E3564" t="s">
        <v>16</v>
      </c>
      <c r="F3564" t="s">
        <v>22</v>
      </c>
      <c r="G3564">
        <v>30</v>
      </c>
      <c r="H3564">
        <v>6.5</v>
      </c>
      <c r="I3564">
        <v>10</v>
      </c>
      <c r="J3564">
        <v>0</v>
      </c>
      <c r="K3564" t="s">
        <v>23</v>
      </c>
      <c r="L3564">
        <v>4.5999999999999996</v>
      </c>
      <c r="M3564">
        <v>4.3</v>
      </c>
      <c r="N3564">
        <v>7.7</v>
      </c>
    </row>
    <row r="3565" spans="1:14" x14ac:dyDescent="0.35">
      <c r="A3565">
        <v>3564</v>
      </c>
      <c r="B3565">
        <v>38</v>
      </c>
      <c r="C3565" t="s">
        <v>14</v>
      </c>
      <c r="D3565" t="s">
        <v>34</v>
      </c>
      <c r="E3565" t="s">
        <v>16</v>
      </c>
      <c r="F3565" t="s">
        <v>22</v>
      </c>
      <c r="G3565">
        <v>54</v>
      </c>
      <c r="H3565">
        <v>6.4</v>
      </c>
      <c r="I3565">
        <v>7.7</v>
      </c>
      <c r="J3565">
        <v>0</v>
      </c>
      <c r="K3565" t="s">
        <v>23</v>
      </c>
      <c r="L3565">
        <v>10</v>
      </c>
      <c r="M3565">
        <v>3.8</v>
      </c>
      <c r="N3565">
        <v>3.9</v>
      </c>
    </row>
    <row r="3566" spans="1:14" x14ac:dyDescent="0.35">
      <c r="A3566">
        <v>3565</v>
      </c>
      <c r="B3566">
        <v>40</v>
      </c>
      <c r="C3566" t="s">
        <v>14</v>
      </c>
      <c r="D3566" t="s">
        <v>32</v>
      </c>
      <c r="E3566" t="s">
        <v>25</v>
      </c>
      <c r="F3566" t="s">
        <v>22</v>
      </c>
      <c r="G3566">
        <v>52</v>
      </c>
      <c r="H3566">
        <v>5.2</v>
      </c>
      <c r="I3566">
        <v>6</v>
      </c>
      <c r="J3566">
        <v>1</v>
      </c>
      <c r="K3566" t="s">
        <v>28</v>
      </c>
      <c r="L3566">
        <v>10</v>
      </c>
      <c r="M3566">
        <v>7.4</v>
      </c>
      <c r="N3566">
        <v>3</v>
      </c>
    </row>
    <row r="3567" spans="1:14" x14ac:dyDescent="0.35">
      <c r="A3567">
        <v>3566</v>
      </c>
      <c r="B3567">
        <v>41</v>
      </c>
      <c r="C3567" t="s">
        <v>19</v>
      </c>
      <c r="D3567" t="s">
        <v>33</v>
      </c>
      <c r="E3567" t="s">
        <v>25</v>
      </c>
      <c r="F3567" t="s">
        <v>17</v>
      </c>
      <c r="G3567">
        <v>45</v>
      </c>
      <c r="H3567">
        <v>6.9</v>
      </c>
      <c r="I3567">
        <v>9.3000000000000007</v>
      </c>
      <c r="J3567">
        <v>0</v>
      </c>
      <c r="K3567" t="s">
        <v>23</v>
      </c>
      <c r="L3567">
        <v>5.9</v>
      </c>
      <c r="M3567">
        <v>3.1</v>
      </c>
      <c r="N3567">
        <v>6.7</v>
      </c>
    </row>
    <row r="3568" spans="1:14" x14ac:dyDescent="0.35">
      <c r="A3568">
        <v>3567</v>
      </c>
      <c r="B3568">
        <v>28</v>
      </c>
      <c r="C3568" t="s">
        <v>14</v>
      </c>
      <c r="D3568" t="s">
        <v>15</v>
      </c>
      <c r="E3568" t="s">
        <v>38</v>
      </c>
      <c r="F3568" t="s">
        <v>22</v>
      </c>
      <c r="G3568">
        <v>46</v>
      </c>
      <c r="H3568">
        <v>6.7</v>
      </c>
      <c r="I3568">
        <v>9</v>
      </c>
      <c r="J3568">
        <v>1</v>
      </c>
      <c r="K3568" t="s">
        <v>18</v>
      </c>
      <c r="L3568">
        <v>3.2</v>
      </c>
      <c r="M3568">
        <v>0.7</v>
      </c>
      <c r="N3568">
        <v>7.9</v>
      </c>
    </row>
    <row r="3569" spans="1:14" x14ac:dyDescent="0.35">
      <c r="A3569">
        <v>3568</v>
      </c>
      <c r="B3569">
        <v>28</v>
      </c>
      <c r="C3569" t="s">
        <v>19</v>
      </c>
      <c r="D3569" t="s">
        <v>34</v>
      </c>
      <c r="E3569" t="s">
        <v>16</v>
      </c>
      <c r="F3569" t="s">
        <v>22</v>
      </c>
      <c r="G3569">
        <v>53</v>
      </c>
      <c r="H3569">
        <v>7.7</v>
      </c>
      <c r="I3569">
        <v>7.6</v>
      </c>
      <c r="J3569">
        <v>0</v>
      </c>
      <c r="K3569" t="s">
        <v>23</v>
      </c>
      <c r="L3569">
        <v>10</v>
      </c>
      <c r="M3569">
        <v>5.2</v>
      </c>
      <c r="N3569">
        <v>3.8</v>
      </c>
    </row>
    <row r="3570" spans="1:14" x14ac:dyDescent="0.35">
      <c r="A3570">
        <v>3569</v>
      </c>
      <c r="B3570">
        <v>28</v>
      </c>
      <c r="C3570" t="s">
        <v>14</v>
      </c>
      <c r="D3570" t="s">
        <v>36</v>
      </c>
      <c r="E3570" t="s">
        <v>38</v>
      </c>
      <c r="F3570" t="s">
        <v>22</v>
      </c>
      <c r="G3570">
        <v>46</v>
      </c>
      <c r="H3570">
        <v>7.3</v>
      </c>
      <c r="I3570">
        <v>9</v>
      </c>
      <c r="J3570">
        <v>1</v>
      </c>
      <c r="K3570" t="s">
        <v>28</v>
      </c>
      <c r="L3570">
        <v>8.5</v>
      </c>
      <c r="M3570">
        <v>4.4000000000000004</v>
      </c>
      <c r="N3570">
        <v>5.2</v>
      </c>
    </row>
    <row r="3571" spans="1:14" x14ac:dyDescent="0.35">
      <c r="A3571">
        <v>3570</v>
      </c>
      <c r="B3571">
        <v>46</v>
      </c>
      <c r="C3571" t="s">
        <v>14</v>
      </c>
      <c r="D3571" t="s">
        <v>26</v>
      </c>
      <c r="E3571" t="s">
        <v>16</v>
      </c>
      <c r="F3571" t="s">
        <v>22</v>
      </c>
      <c r="G3571">
        <v>52</v>
      </c>
      <c r="H3571">
        <v>6.5</v>
      </c>
      <c r="I3571">
        <v>8</v>
      </c>
      <c r="J3571">
        <v>1</v>
      </c>
      <c r="K3571" t="s">
        <v>41</v>
      </c>
      <c r="L3571">
        <v>9.8000000000000007</v>
      </c>
      <c r="M3571">
        <v>4.2</v>
      </c>
      <c r="N3571">
        <v>4.0999999999999996</v>
      </c>
    </row>
    <row r="3572" spans="1:14" x14ac:dyDescent="0.35">
      <c r="A3572">
        <v>3571</v>
      </c>
      <c r="B3572">
        <v>36</v>
      </c>
      <c r="C3572" t="s">
        <v>40</v>
      </c>
      <c r="D3572" t="s">
        <v>15</v>
      </c>
      <c r="E3572" t="s">
        <v>31</v>
      </c>
      <c r="F3572" t="s">
        <v>22</v>
      </c>
      <c r="G3572">
        <v>42</v>
      </c>
      <c r="H3572">
        <v>5</v>
      </c>
      <c r="I3572">
        <v>6.8</v>
      </c>
      <c r="J3572">
        <v>1</v>
      </c>
      <c r="K3572" t="s">
        <v>18</v>
      </c>
      <c r="L3572">
        <v>5.7</v>
      </c>
      <c r="M3572">
        <v>5.5</v>
      </c>
      <c r="N3572">
        <v>5.5</v>
      </c>
    </row>
    <row r="3573" spans="1:14" x14ac:dyDescent="0.35">
      <c r="A3573">
        <v>3572</v>
      </c>
      <c r="B3573">
        <v>63</v>
      </c>
      <c r="C3573" t="s">
        <v>14</v>
      </c>
      <c r="D3573" t="s">
        <v>32</v>
      </c>
      <c r="E3573" t="s">
        <v>27</v>
      </c>
      <c r="F3573" t="s">
        <v>22</v>
      </c>
      <c r="G3573">
        <v>55</v>
      </c>
      <c r="H3573">
        <v>5</v>
      </c>
      <c r="I3573">
        <v>5.5</v>
      </c>
      <c r="J3573">
        <v>1</v>
      </c>
      <c r="K3573" t="s">
        <v>29</v>
      </c>
      <c r="L3573">
        <v>6.9</v>
      </c>
      <c r="M3573">
        <v>5.2</v>
      </c>
      <c r="N3573">
        <v>4.3</v>
      </c>
    </row>
    <row r="3574" spans="1:14" x14ac:dyDescent="0.35">
      <c r="A3574">
        <v>3573</v>
      </c>
      <c r="B3574">
        <v>64</v>
      </c>
      <c r="C3574" t="s">
        <v>14</v>
      </c>
      <c r="D3574" t="s">
        <v>20</v>
      </c>
      <c r="E3574" t="s">
        <v>25</v>
      </c>
      <c r="F3574" t="s">
        <v>17</v>
      </c>
      <c r="G3574">
        <v>47</v>
      </c>
      <c r="H3574">
        <v>8.6999999999999993</v>
      </c>
      <c r="I3574">
        <v>6.8</v>
      </c>
      <c r="J3574">
        <v>0</v>
      </c>
      <c r="K3574" t="s">
        <v>23</v>
      </c>
      <c r="L3574">
        <v>5</v>
      </c>
      <c r="M3574">
        <v>4.2</v>
      </c>
      <c r="N3574">
        <v>5.9</v>
      </c>
    </row>
    <row r="3575" spans="1:14" x14ac:dyDescent="0.35">
      <c r="A3575">
        <v>3574</v>
      </c>
      <c r="B3575">
        <v>27</v>
      </c>
      <c r="C3575" t="s">
        <v>14</v>
      </c>
      <c r="D3575" t="s">
        <v>33</v>
      </c>
      <c r="E3575" t="s">
        <v>31</v>
      </c>
      <c r="F3575" t="s">
        <v>17</v>
      </c>
      <c r="G3575">
        <v>46</v>
      </c>
      <c r="H3575">
        <v>6.3</v>
      </c>
      <c r="I3575">
        <v>8.4</v>
      </c>
      <c r="J3575">
        <v>0</v>
      </c>
      <c r="K3575" t="s">
        <v>23</v>
      </c>
      <c r="L3575">
        <v>7.2</v>
      </c>
      <c r="M3575">
        <v>3.3</v>
      </c>
      <c r="N3575">
        <v>5.6</v>
      </c>
    </row>
    <row r="3576" spans="1:14" x14ac:dyDescent="0.35">
      <c r="A3576">
        <v>3575</v>
      </c>
      <c r="B3576">
        <v>35</v>
      </c>
      <c r="C3576" t="s">
        <v>19</v>
      </c>
      <c r="D3576" t="s">
        <v>37</v>
      </c>
      <c r="E3576" t="s">
        <v>27</v>
      </c>
      <c r="F3576" t="s">
        <v>17</v>
      </c>
      <c r="G3576">
        <v>34</v>
      </c>
      <c r="H3576">
        <v>9</v>
      </c>
      <c r="I3576">
        <v>7.6</v>
      </c>
      <c r="J3576">
        <v>0</v>
      </c>
      <c r="K3576" t="s">
        <v>23</v>
      </c>
      <c r="L3576">
        <v>5</v>
      </c>
      <c r="M3576">
        <v>3</v>
      </c>
      <c r="N3576">
        <v>6.3</v>
      </c>
    </row>
    <row r="3577" spans="1:14" x14ac:dyDescent="0.35">
      <c r="A3577">
        <v>3576</v>
      </c>
      <c r="B3577">
        <v>37</v>
      </c>
      <c r="C3577" t="s">
        <v>19</v>
      </c>
      <c r="D3577" t="s">
        <v>33</v>
      </c>
      <c r="E3577" t="s">
        <v>25</v>
      </c>
      <c r="F3577" t="s">
        <v>22</v>
      </c>
      <c r="G3577">
        <v>47</v>
      </c>
      <c r="H3577">
        <v>5</v>
      </c>
      <c r="I3577">
        <v>6.3</v>
      </c>
      <c r="J3577">
        <v>1</v>
      </c>
      <c r="K3577" t="s">
        <v>18</v>
      </c>
      <c r="L3577">
        <v>10</v>
      </c>
      <c r="M3577">
        <v>4.5999999999999996</v>
      </c>
      <c r="N3577">
        <v>3.1</v>
      </c>
    </row>
    <row r="3578" spans="1:14" x14ac:dyDescent="0.35">
      <c r="A3578">
        <v>3577</v>
      </c>
      <c r="B3578">
        <v>52</v>
      </c>
      <c r="C3578" t="s">
        <v>14</v>
      </c>
      <c r="D3578" t="s">
        <v>34</v>
      </c>
      <c r="E3578" t="s">
        <v>38</v>
      </c>
      <c r="F3578" t="s">
        <v>17</v>
      </c>
      <c r="G3578">
        <v>38</v>
      </c>
      <c r="H3578">
        <v>9</v>
      </c>
      <c r="I3578">
        <v>7.2</v>
      </c>
      <c r="J3578">
        <v>0</v>
      </c>
      <c r="K3578" t="s">
        <v>23</v>
      </c>
      <c r="L3578">
        <v>6.1</v>
      </c>
      <c r="M3578">
        <v>1.8</v>
      </c>
      <c r="N3578">
        <v>5.5</v>
      </c>
    </row>
    <row r="3579" spans="1:14" x14ac:dyDescent="0.35">
      <c r="A3579">
        <v>3578</v>
      </c>
      <c r="B3579">
        <v>20</v>
      </c>
      <c r="C3579" t="s">
        <v>14</v>
      </c>
      <c r="D3579" t="s">
        <v>33</v>
      </c>
      <c r="E3579" t="s">
        <v>31</v>
      </c>
      <c r="F3579" t="s">
        <v>22</v>
      </c>
      <c r="G3579">
        <v>39</v>
      </c>
      <c r="H3579">
        <v>4.8</v>
      </c>
      <c r="I3579">
        <v>6.8</v>
      </c>
      <c r="J3579">
        <v>1</v>
      </c>
      <c r="K3579" t="s">
        <v>18</v>
      </c>
      <c r="L3579">
        <v>7</v>
      </c>
      <c r="M3579">
        <v>4.7</v>
      </c>
      <c r="N3579">
        <v>4.9000000000000004</v>
      </c>
    </row>
    <row r="3580" spans="1:14" x14ac:dyDescent="0.35">
      <c r="A3580">
        <v>3579</v>
      </c>
      <c r="B3580">
        <v>31</v>
      </c>
      <c r="C3580" t="s">
        <v>19</v>
      </c>
      <c r="D3580" t="s">
        <v>34</v>
      </c>
      <c r="E3580" t="s">
        <v>21</v>
      </c>
      <c r="F3580" t="s">
        <v>22</v>
      </c>
      <c r="G3580">
        <v>38</v>
      </c>
      <c r="H3580">
        <v>5.5</v>
      </c>
      <c r="I3580">
        <v>8</v>
      </c>
      <c r="J3580">
        <v>1</v>
      </c>
      <c r="K3580" t="s">
        <v>29</v>
      </c>
      <c r="L3580">
        <v>5</v>
      </c>
      <c r="M3580">
        <v>4.0999999999999996</v>
      </c>
      <c r="N3580">
        <v>6.5</v>
      </c>
    </row>
    <row r="3581" spans="1:14" x14ac:dyDescent="0.35">
      <c r="A3581">
        <v>3580</v>
      </c>
      <c r="B3581">
        <v>25</v>
      </c>
      <c r="C3581" t="s">
        <v>14</v>
      </c>
      <c r="D3581" t="s">
        <v>15</v>
      </c>
      <c r="E3581" t="s">
        <v>21</v>
      </c>
      <c r="F3581" t="s">
        <v>39</v>
      </c>
      <c r="G3581">
        <v>36</v>
      </c>
      <c r="H3581">
        <v>6.9</v>
      </c>
      <c r="I3581">
        <v>10</v>
      </c>
      <c r="J3581">
        <v>0</v>
      </c>
      <c r="K3581" t="s">
        <v>23</v>
      </c>
      <c r="L3581">
        <v>4.5999999999999996</v>
      </c>
      <c r="M3581">
        <v>3.7</v>
      </c>
      <c r="N3581">
        <v>7.7</v>
      </c>
    </row>
    <row r="3582" spans="1:14" x14ac:dyDescent="0.35">
      <c r="A3582">
        <v>3581</v>
      </c>
      <c r="B3582">
        <v>60</v>
      </c>
      <c r="C3582" t="s">
        <v>19</v>
      </c>
      <c r="D3582" t="s">
        <v>33</v>
      </c>
      <c r="E3582" t="s">
        <v>25</v>
      </c>
      <c r="F3582" t="s">
        <v>17</v>
      </c>
      <c r="G3582">
        <v>61</v>
      </c>
      <c r="H3582">
        <v>7.7</v>
      </c>
      <c r="I3582">
        <v>6.9</v>
      </c>
      <c r="J3582">
        <v>1</v>
      </c>
      <c r="K3582" t="s">
        <v>29</v>
      </c>
      <c r="L3582">
        <v>9.3000000000000007</v>
      </c>
      <c r="M3582">
        <v>5.4</v>
      </c>
      <c r="N3582">
        <v>3.8</v>
      </c>
    </row>
    <row r="3583" spans="1:14" x14ac:dyDescent="0.35">
      <c r="A3583">
        <v>3582</v>
      </c>
      <c r="B3583">
        <v>24</v>
      </c>
      <c r="C3583" t="s">
        <v>14</v>
      </c>
      <c r="D3583" t="s">
        <v>15</v>
      </c>
      <c r="E3583" t="s">
        <v>31</v>
      </c>
      <c r="F3583" t="s">
        <v>22</v>
      </c>
      <c r="G3583">
        <v>55</v>
      </c>
      <c r="H3583">
        <v>7.2</v>
      </c>
      <c r="I3583">
        <v>8.1999999999999993</v>
      </c>
      <c r="J3583">
        <v>0</v>
      </c>
      <c r="K3583" t="s">
        <v>23</v>
      </c>
      <c r="L3583">
        <v>8.1999999999999993</v>
      </c>
      <c r="M3583">
        <v>3.4</v>
      </c>
      <c r="N3583">
        <v>5</v>
      </c>
    </row>
    <row r="3584" spans="1:14" x14ac:dyDescent="0.35">
      <c r="A3584">
        <v>3583</v>
      </c>
      <c r="B3584">
        <v>35</v>
      </c>
      <c r="C3584" t="s">
        <v>14</v>
      </c>
      <c r="D3584" t="s">
        <v>20</v>
      </c>
      <c r="E3584" t="s">
        <v>27</v>
      </c>
      <c r="F3584" t="s">
        <v>39</v>
      </c>
      <c r="G3584">
        <v>60</v>
      </c>
      <c r="H3584">
        <v>3.3</v>
      </c>
      <c r="I3584">
        <v>2.5</v>
      </c>
      <c r="J3584">
        <v>1</v>
      </c>
      <c r="K3584" t="s">
        <v>35</v>
      </c>
      <c r="L3584">
        <v>9.4</v>
      </c>
      <c r="M3584">
        <v>4.0999999999999996</v>
      </c>
      <c r="N3584">
        <v>1.6</v>
      </c>
    </row>
    <row r="3585" spans="1:14" x14ac:dyDescent="0.35">
      <c r="A3585">
        <v>3584</v>
      </c>
      <c r="B3585">
        <v>37</v>
      </c>
      <c r="C3585" t="s">
        <v>19</v>
      </c>
      <c r="D3585" t="s">
        <v>20</v>
      </c>
      <c r="E3585" t="s">
        <v>27</v>
      </c>
      <c r="F3585" t="s">
        <v>39</v>
      </c>
      <c r="G3585">
        <v>35</v>
      </c>
      <c r="H3585">
        <v>5.3</v>
      </c>
      <c r="I3585">
        <v>8</v>
      </c>
      <c r="J3585">
        <v>0</v>
      </c>
      <c r="K3585" t="s">
        <v>23</v>
      </c>
      <c r="L3585">
        <v>4.5</v>
      </c>
      <c r="M3585">
        <v>3.1</v>
      </c>
      <c r="N3585">
        <v>6.8</v>
      </c>
    </row>
    <row r="3586" spans="1:14" x14ac:dyDescent="0.35">
      <c r="A3586">
        <v>3585</v>
      </c>
      <c r="B3586">
        <v>37</v>
      </c>
      <c r="C3586" t="s">
        <v>14</v>
      </c>
      <c r="D3586" t="s">
        <v>34</v>
      </c>
      <c r="E3586" t="s">
        <v>31</v>
      </c>
      <c r="F3586" t="s">
        <v>17</v>
      </c>
      <c r="G3586">
        <v>45</v>
      </c>
      <c r="H3586">
        <v>4.5</v>
      </c>
      <c r="I3586">
        <v>5.7</v>
      </c>
      <c r="J3586">
        <v>0</v>
      </c>
      <c r="K3586" t="s">
        <v>23</v>
      </c>
      <c r="L3586">
        <v>5</v>
      </c>
      <c r="M3586">
        <v>5.3</v>
      </c>
      <c r="N3586">
        <v>5.4</v>
      </c>
    </row>
    <row r="3587" spans="1:14" x14ac:dyDescent="0.35">
      <c r="A3587">
        <v>3586</v>
      </c>
      <c r="B3587">
        <v>20</v>
      </c>
      <c r="C3587" t="s">
        <v>19</v>
      </c>
      <c r="D3587" t="s">
        <v>36</v>
      </c>
      <c r="E3587" t="s">
        <v>21</v>
      </c>
      <c r="F3587" t="s">
        <v>17</v>
      </c>
      <c r="G3587">
        <v>34</v>
      </c>
      <c r="H3587">
        <v>4.0999999999999996</v>
      </c>
      <c r="I3587">
        <v>6.3</v>
      </c>
      <c r="J3587">
        <v>1</v>
      </c>
      <c r="K3587" t="s">
        <v>28</v>
      </c>
      <c r="L3587">
        <v>3.5</v>
      </c>
      <c r="M3587">
        <v>4.5999999999999996</v>
      </c>
      <c r="N3587">
        <v>6.4</v>
      </c>
    </row>
    <row r="3588" spans="1:14" x14ac:dyDescent="0.35">
      <c r="A3588">
        <v>3587</v>
      </c>
      <c r="B3588">
        <v>38</v>
      </c>
      <c r="C3588" t="s">
        <v>14</v>
      </c>
      <c r="D3588" t="s">
        <v>20</v>
      </c>
      <c r="E3588" t="s">
        <v>31</v>
      </c>
      <c r="F3588" t="s">
        <v>17</v>
      </c>
      <c r="G3588">
        <v>39</v>
      </c>
      <c r="H3588">
        <v>6.2</v>
      </c>
      <c r="I3588">
        <v>8.9</v>
      </c>
      <c r="J3588">
        <v>0</v>
      </c>
      <c r="K3588" t="s">
        <v>23</v>
      </c>
      <c r="L3588">
        <v>5.9</v>
      </c>
      <c r="M3588">
        <v>4.5999999999999996</v>
      </c>
      <c r="N3588">
        <v>6.5</v>
      </c>
    </row>
    <row r="3589" spans="1:14" x14ac:dyDescent="0.35">
      <c r="A3589">
        <v>3588</v>
      </c>
      <c r="B3589">
        <v>27</v>
      </c>
      <c r="C3589" t="s">
        <v>14</v>
      </c>
      <c r="D3589" t="s">
        <v>30</v>
      </c>
      <c r="E3589" t="s">
        <v>21</v>
      </c>
      <c r="F3589" t="s">
        <v>22</v>
      </c>
      <c r="G3589">
        <v>37</v>
      </c>
      <c r="H3589">
        <v>3</v>
      </c>
      <c r="I3589">
        <v>4.3</v>
      </c>
      <c r="J3589">
        <v>1</v>
      </c>
      <c r="K3589" t="s">
        <v>18</v>
      </c>
      <c r="L3589">
        <v>1.9</v>
      </c>
      <c r="M3589">
        <v>5</v>
      </c>
      <c r="N3589">
        <v>6.2</v>
      </c>
    </row>
    <row r="3590" spans="1:14" x14ac:dyDescent="0.35">
      <c r="A3590">
        <v>3589</v>
      </c>
      <c r="B3590">
        <v>22</v>
      </c>
      <c r="C3590" t="s">
        <v>40</v>
      </c>
      <c r="D3590" t="s">
        <v>33</v>
      </c>
      <c r="E3590" t="s">
        <v>21</v>
      </c>
      <c r="F3590" t="s">
        <v>22</v>
      </c>
      <c r="G3590">
        <v>54</v>
      </c>
      <c r="H3590">
        <v>7.7</v>
      </c>
      <c r="I3590">
        <v>7.6</v>
      </c>
      <c r="J3590">
        <v>0</v>
      </c>
      <c r="K3590" t="s">
        <v>23</v>
      </c>
      <c r="L3590">
        <v>10</v>
      </c>
      <c r="M3590">
        <v>5.9</v>
      </c>
      <c r="N3590">
        <v>3.8</v>
      </c>
    </row>
    <row r="3591" spans="1:14" x14ac:dyDescent="0.35">
      <c r="A3591">
        <v>3590</v>
      </c>
      <c r="B3591">
        <v>44</v>
      </c>
      <c r="C3591" t="s">
        <v>14</v>
      </c>
      <c r="D3591" t="s">
        <v>30</v>
      </c>
      <c r="E3591" t="s">
        <v>38</v>
      </c>
      <c r="F3591" t="s">
        <v>17</v>
      </c>
      <c r="G3591">
        <v>41</v>
      </c>
      <c r="H3591">
        <v>7.3</v>
      </c>
      <c r="I3591">
        <v>9.4</v>
      </c>
      <c r="J3591">
        <v>0</v>
      </c>
      <c r="K3591" t="s">
        <v>23</v>
      </c>
      <c r="L3591">
        <v>9.1999999999999993</v>
      </c>
      <c r="M3591">
        <v>5.8</v>
      </c>
      <c r="N3591">
        <v>5.0999999999999996</v>
      </c>
    </row>
    <row r="3592" spans="1:14" x14ac:dyDescent="0.35">
      <c r="A3592">
        <v>3591</v>
      </c>
      <c r="B3592">
        <v>24</v>
      </c>
      <c r="C3592" t="s">
        <v>19</v>
      </c>
      <c r="D3592" t="s">
        <v>33</v>
      </c>
      <c r="E3592" t="s">
        <v>38</v>
      </c>
      <c r="F3592" t="s">
        <v>22</v>
      </c>
      <c r="G3592">
        <v>53</v>
      </c>
      <c r="H3592">
        <v>8.6</v>
      </c>
      <c r="I3592">
        <v>6.3</v>
      </c>
      <c r="J3592">
        <v>0</v>
      </c>
      <c r="K3592" t="s">
        <v>23</v>
      </c>
      <c r="L3592">
        <v>10</v>
      </c>
      <c r="M3592">
        <v>7.1</v>
      </c>
      <c r="N3592">
        <v>3.1</v>
      </c>
    </row>
    <row r="3593" spans="1:14" x14ac:dyDescent="0.35">
      <c r="A3593">
        <v>3592</v>
      </c>
      <c r="B3593">
        <v>59</v>
      </c>
      <c r="C3593" t="s">
        <v>14</v>
      </c>
      <c r="D3593" t="s">
        <v>24</v>
      </c>
      <c r="E3593" t="s">
        <v>27</v>
      </c>
      <c r="F3593" t="s">
        <v>22</v>
      </c>
      <c r="G3593">
        <v>49</v>
      </c>
      <c r="H3593">
        <v>4.5999999999999996</v>
      </c>
      <c r="I3593">
        <v>5.5</v>
      </c>
      <c r="J3593">
        <v>1</v>
      </c>
      <c r="K3593" t="s">
        <v>35</v>
      </c>
      <c r="L3593">
        <v>9.1</v>
      </c>
      <c r="M3593">
        <v>5.9</v>
      </c>
      <c r="N3593">
        <v>3.2</v>
      </c>
    </row>
    <row r="3594" spans="1:14" x14ac:dyDescent="0.35">
      <c r="A3594">
        <v>3593</v>
      </c>
      <c r="B3594">
        <v>38</v>
      </c>
      <c r="C3594" t="s">
        <v>19</v>
      </c>
      <c r="D3594" t="s">
        <v>15</v>
      </c>
      <c r="E3594" t="s">
        <v>25</v>
      </c>
      <c r="F3594" t="s">
        <v>22</v>
      </c>
      <c r="G3594">
        <v>63</v>
      </c>
      <c r="H3594">
        <v>4.7</v>
      </c>
      <c r="I3594">
        <v>4.3</v>
      </c>
      <c r="J3594">
        <v>1</v>
      </c>
      <c r="K3594" t="s">
        <v>35</v>
      </c>
      <c r="L3594">
        <v>10</v>
      </c>
      <c r="M3594">
        <v>7.3</v>
      </c>
      <c r="N3594">
        <v>2.2000000000000002</v>
      </c>
    </row>
    <row r="3595" spans="1:14" x14ac:dyDescent="0.35">
      <c r="A3595">
        <v>3594</v>
      </c>
      <c r="B3595">
        <v>37</v>
      </c>
      <c r="C3595" t="s">
        <v>19</v>
      </c>
      <c r="D3595" t="s">
        <v>34</v>
      </c>
      <c r="E3595" t="s">
        <v>16</v>
      </c>
      <c r="F3595" t="s">
        <v>22</v>
      </c>
      <c r="G3595">
        <v>33</v>
      </c>
      <c r="H3595">
        <v>7.8</v>
      </c>
      <c r="I3595">
        <v>9.5</v>
      </c>
      <c r="J3595">
        <v>0</v>
      </c>
      <c r="K3595" t="s">
        <v>23</v>
      </c>
      <c r="L3595">
        <v>5.3</v>
      </c>
      <c r="M3595">
        <v>3.8</v>
      </c>
      <c r="N3595">
        <v>7.1</v>
      </c>
    </row>
    <row r="3596" spans="1:14" x14ac:dyDescent="0.35">
      <c r="A3596">
        <v>3595</v>
      </c>
      <c r="B3596">
        <v>50</v>
      </c>
      <c r="C3596" t="s">
        <v>14</v>
      </c>
      <c r="D3596" t="s">
        <v>32</v>
      </c>
      <c r="E3596" t="s">
        <v>31</v>
      </c>
      <c r="F3596" t="s">
        <v>39</v>
      </c>
      <c r="G3596">
        <v>55</v>
      </c>
      <c r="H3596">
        <v>7.9</v>
      </c>
      <c r="I3596">
        <v>7.2</v>
      </c>
      <c r="J3596">
        <v>0</v>
      </c>
      <c r="K3596" t="s">
        <v>23</v>
      </c>
      <c r="L3596">
        <v>10</v>
      </c>
      <c r="M3596">
        <v>4.5999999999999996</v>
      </c>
      <c r="N3596">
        <v>3.6</v>
      </c>
    </row>
    <row r="3597" spans="1:14" x14ac:dyDescent="0.35">
      <c r="A3597">
        <v>3596</v>
      </c>
      <c r="B3597">
        <v>52</v>
      </c>
      <c r="C3597" t="s">
        <v>19</v>
      </c>
      <c r="D3597" t="s">
        <v>32</v>
      </c>
      <c r="E3597" t="s">
        <v>21</v>
      </c>
      <c r="F3597" t="s">
        <v>17</v>
      </c>
      <c r="G3597">
        <v>54</v>
      </c>
      <c r="H3597">
        <v>8.1999999999999993</v>
      </c>
      <c r="I3597">
        <v>6.8</v>
      </c>
      <c r="J3597">
        <v>0</v>
      </c>
      <c r="K3597" t="s">
        <v>23</v>
      </c>
      <c r="L3597">
        <v>10</v>
      </c>
      <c r="M3597">
        <v>5.2</v>
      </c>
      <c r="N3597">
        <v>3.4</v>
      </c>
    </row>
    <row r="3598" spans="1:14" x14ac:dyDescent="0.35">
      <c r="A3598">
        <v>3597</v>
      </c>
      <c r="B3598">
        <v>37</v>
      </c>
      <c r="C3598" t="s">
        <v>19</v>
      </c>
      <c r="D3598" t="s">
        <v>26</v>
      </c>
      <c r="E3598" t="s">
        <v>31</v>
      </c>
      <c r="F3598" t="s">
        <v>22</v>
      </c>
      <c r="G3598">
        <v>37</v>
      </c>
      <c r="H3598">
        <v>7.9</v>
      </c>
      <c r="I3598">
        <v>8.9</v>
      </c>
      <c r="J3598">
        <v>0</v>
      </c>
      <c r="K3598" t="s">
        <v>23</v>
      </c>
      <c r="L3598">
        <v>3</v>
      </c>
      <c r="M3598">
        <v>3.3</v>
      </c>
      <c r="N3598">
        <v>7.9</v>
      </c>
    </row>
    <row r="3599" spans="1:14" x14ac:dyDescent="0.35">
      <c r="A3599">
        <v>3598</v>
      </c>
      <c r="B3599">
        <v>58</v>
      </c>
      <c r="C3599" t="s">
        <v>14</v>
      </c>
      <c r="D3599" t="s">
        <v>36</v>
      </c>
      <c r="E3599" t="s">
        <v>25</v>
      </c>
      <c r="F3599" t="s">
        <v>39</v>
      </c>
      <c r="G3599">
        <v>53</v>
      </c>
      <c r="H3599">
        <v>6.5</v>
      </c>
      <c r="I3599">
        <v>8</v>
      </c>
      <c r="J3599">
        <v>1</v>
      </c>
      <c r="K3599" t="s">
        <v>28</v>
      </c>
      <c r="L3599">
        <v>9.6999999999999993</v>
      </c>
      <c r="M3599">
        <v>4.0999999999999996</v>
      </c>
      <c r="N3599">
        <v>4.2</v>
      </c>
    </row>
    <row r="3600" spans="1:14" x14ac:dyDescent="0.35">
      <c r="A3600">
        <v>3599</v>
      </c>
      <c r="B3600">
        <v>35</v>
      </c>
      <c r="C3600" t="s">
        <v>19</v>
      </c>
      <c r="D3600" t="s">
        <v>34</v>
      </c>
      <c r="E3600" t="s">
        <v>25</v>
      </c>
      <c r="F3600" t="s">
        <v>39</v>
      </c>
      <c r="G3600">
        <v>47</v>
      </c>
      <c r="H3600">
        <v>5.5</v>
      </c>
      <c r="I3600">
        <v>7.1</v>
      </c>
      <c r="J3600">
        <v>1</v>
      </c>
      <c r="K3600" t="s">
        <v>29</v>
      </c>
      <c r="L3600">
        <v>8.6999999999999993</v>
      </c>
      <c r="M3600">
        <v>4.0999999999999996</v>
      </c>
      <c r="N3600">
        <v>4.2</v>
      </c>
    </row>
    <row r="3601" spans="1:14" x14ac:dyDescent="0.35">
      <c r="A3601">
        <v>3600</v>
      </c>
      <c r="B3601">
        <v>35</v>
      </c>
      <c r="C3601" t="s">
        <v>19</v>
      </c>
      <c r="D3601" t="s">
        <v>20</v>
      </c>
      <c r="E3601" t="s">
        <v>16</v>
      </c>
      <c r="F3601" t="s">
        <v>22</v>
      </c>
      <c r="G3601">
        <v>43</v>
      </c>
      <c r="H3601">
        <v>7.3</v>
      </c>
      <c r="I3601">
        <v>9.1999999999999993</v>
      </c>
      <c r="J3601">
        <v>0</v>
      </c>
      <c r="K3601" t="s">
        <v>23</v>
      </c>
      <c r="L3601">
        <v>7.5</v>
      </c>
      <c r="M3601">
        <v>4</v>
      </c>
      <c r="N3601">
        <v>5.9</v>
      </c>
    </row>
    <row r="3602" spans="1:14" x14ac:dyDescent="0.35">
      <c r="A3602">
        <v>3601</v>
      </c>
      <c r="B3602">
        <v>57</v>
      </c>
      <c r="C3602" t="s">
        <v>14</v>
      </c>
      <c r="D3602" t="s">
        <v>37</v>
      </c>
      <c r="E3602" t="s">
        <v>16</v>
      </c>
      <c r="F3602" t="s">
        <v>39</v>
      </c>
      <c r="G3602">
        <v>38</v>
      </c>
      <c r="H3602">
        <v>5.5</v>
      </c>
      <c r="I3602">
        <v>8</v>
      </c>
      <c r="J3602">
        <v>0</v>
      </c>
      <c r="K3602" t="s">
        <v>23</v>
      </c>
      <c r="L3602">
        <v>7.5</v>
      </c>
      <c r="M3602">
        <v>3.2</v>
      </c>
      <c r="N3602">
        <v>5.3</v>
      </c>
    </row>
    <row r="3603" spans="1:14" x14ac:dyDescent="0.35">
      <c r="A3603">
        <v>3602</v>
      </c>
      <c r="B3603">
        <v>60</v>
      </c>
      <c r="C3603" t="s">
        <v>14</v>
      </c>
      <c r="D3603" t="s">
        <v>36</v>
      </c>
      <c r="E3603" t="s">
        <v>21</v>
      </c>
      <c r="F3603" t="s">
        <v>22</v>
      </c>
      <c r="G3603">
        <v>39</v>
      </c>
      <c r="H3603">
        <v>6.4</v>
      </c>
      <c r="I3603">
        <v>9.1</v>
      </c>
      <c r="J3603">
        <v>0</v>
      </c>
      <c r="K3603" t="s">
        <v>23</v>
      </c>
      <c r="L3603">
        <v>8.1999999999999993</v>
      </c>
      <c r="M3603">
        <v>4</v>
      </c>
      <c r="N3603">
        <v>5.5</v>
      </c>
    </row>
    <row r="3604" spans="1:14" x14ac:dyDescent="0.35">
      <c r="A3604">
        <v>3603</v>
      </c>
      <c r="B3604">
        <v>26</v>
      </c>
      <c r="C3604" t="s">
        <v>14</v>
      </c>
      <c r="D3604" t="s">
        <v>36</v>
      </c>
      <c r="E3604" t="s">
        <v>38</v>
      </c>
      <c r="F3604" t="s">
        <v>22</v>
      </c>
      <c r="G3604">
        <v>61</v>
      </c>
      <c r="H3604">
        <v>5.6</v>
      </c>
      <c r="I3604">
        <v>5.8</v>
      </c>
      <c r="J3604">
        <v>1</v>
      </c>
      <c r="K3604" t="s">
        <v>18</v>
      </c>
      <c r="L3604">
        <v>10</v>
      </c>
      <c r="M3604">
        <v>6.2</v>
      </c>
      <c r="N3604">
        <v>2.9</v>
      </c>
    </row>
    <row r="3605" spans="1:14" x14ac:dyDescent="0.35">
      <c r="A3605">
        <v>3604</v>
      </c>
      <c r="B3605">
        <v>33</v>
      </c>
      <c r="C3605" t="s">
        <v>14</v>
      </c>
      <c r="D3605" t="s">
        <v>37</v>
      </c>
      <c r="E3605" t="s">
        <v>16</v>
      </c>
      <c r="F3605" t="s">
        <v>22</v>
      </c>
      <c r="G3605">
        <v>45</v>
      </c>
      <c r="H3605">
        <v>6.6</v>
      </c>
      <c r="I3605">
        <v>8.9</v>
      </c>
      <c r="J3605">
        <v>0</v>
      </c>
      <c r="K3605" t="s">
        <v>23</v>
      </c>
      <c r="L3605">
        <v>5.8</v>
      </c>
      <c r="M3605">
        <v>4.9000000000000004</v>
      </c>
      <c r="N3605">
        <v>6.6</v>
      </c>
    </row>
    <row r="3606" spans="1:14" x14ac:dyDescent="0.35">
      <c r="A3606">
        <v>3605</v>
      </c>
      <c r="B3606">
        <v>62</v>
      </c>
      <c r="C3606" t="s">
        <v>19</v>
      </c>
      <c r="D3606" t="s">
        <v>15</v>
      </c>
      <c r="E3606" t="s">
        <v>38</v>
      </c>
      <c r="F3606" t="s">
        <v>17</v>
      </c>
      <c r="G3606">
        <v>51</v>
      </c>
      <c r="H3606">
        <v>8.1</v>
      </c>
      <c r="I3606">
        <v>7.3</v>
      </c>
      <c r="J3606">
        <v>0</v>
      </c>
      <c r="K3606" t="s">
        <v>23</v>
      </c>
      <c r="L3606">
        <v>10</v>
      </c>
      <c r="M3606">
        <v>3.7</v>
      </c>
      <c r="N3606">
        <v>3.7</v>
      </c>
    </row>
    <row r="3607" spans="1:14" x14ac:dyDescent="0.35">
      <c r="A3607">
        <v>3606</v>
      </c>
      <c r="B3607">
        <v>44</v>
      </c>
      <c r="C3607" t="s">
        <v>19</v>
      </c>
      <c r="D3607" t="s">
        <v>36</v>
      </c>
      <c r="E3607" t="s">
        <v>38</v>
      </c>
      <c r="F3607" t="s">
        <v>22</v>
      </c>
      <c r="G3607">
        <v>38</v>
      </c>
      <c r="H3607">
        <v>5.7</v>
      </c>
      <c r="I3607">
        <v>8.1999999999999993</v>
      </c>
      <c r="J3607">
        <v>0</v>
      </c>
      <c r="K3607" t="s">
        <v>23</v>
      </c>
      <c r="L3607">
        <v>6.7</v>
      </c>
      <c r="M3607">
        <v>4.5999999999999996</v>
      </c>
      <c r="N3607">
        <v>5.7</v>
      </c>
    </row>
    <row r="3608" spans="1:14" x14ac:dyDescent="0.35">
      <c r="A3608">
        <v>3607</v>
      </c>
      <c r="B3608">
        <v>51</v>
      </c>
      <c r="C3608" t="s">
        <v>19</v>
      </c>
      <c r="D3608" t="s">
        <v>24</v>
      </c>
      <c r="E3608" t="s">
        <v>21</v>
      </c>
      <c r="F3608" t="s">
        <v>17</v>
      </c>
      <c r="G3608">
        <v>38</v>
      </c>
      <c r="H3608">
        <v>5.4</v>
      </c>
      <c r="I3608">
        <v>7.9</v>
      </c>
      <c r="J3608">
        <v>0</v>
      </c>
      <c r="K3608" t="s">
        <v>23</v>
      </c>
      <c r="L3608">
        <v>4.9000000000000004</v>
      </c>
      <c r="M3608">
        <v>3.5</v>
      </c>
      <c r="N3608">
        <v>6.5</v>
      </c>
    </row>
    <row r="3609" spans="1:14" x14ac:dyDescent="0.35">
      <c r="A3609">
        <v>3608</v>
      </c>
      <c r="B3609">
        <v>57</v>
      </c>
      <c r="C3609" t="s">
        <v>14</v>
      </c>
      <c r="D3609" t="s">
        <v>36</v>
      </c>
      <c r="E3609" t="s">
        <v>27</v>
      </c>
      <c r="F3609" t="s">
        <v>17</v>
      </c>
      <c r="G3609">
        <v>53</v>
      </c>
      <c r="H3609">
        <v>6</v>
      </c>
      <c r="I3609">
        <v>7.3</v>
      </c>
      <c r="J3609">
        <v>1</v>
      </c>
      <c r="K3609" t="s">
        <v>18</v>
      </c>
      <c r="L3609">
        <v>9.1999999999999993</v>
      </c>
      <c r="M3609">
        <v>6.3</v>
      </c>
      <c r="N3609">
        <v>4</v>
      </c>
    </row>
    <row r="3610" spans="1:14" x14ac:dyDescent="0.35">
      <c r="A3610">
        <v>3609</v>
      </c>
      <c r="B3610">
        <v>41</v>
      </c>
      <c r="C3610" t="s">
        <v>14</v>
      </c>
      <c r="D3610" t="s">
        <v>26</v>
      </c>
      <c r="E3610" t="s">
        <v>38</v>
      </c>
      <c r="F3610" t="s">
        <v>22</v>
      </c>
      <c r="G3610">
        <v>34</v>
      </c>
      <c r="H3610">
        <v>4.4000000000000004</v>
      </c>
      <c r="I3610">
        <v>6.7</v>
      </c>
      <c r="J3610">
        <v>0</v>
      </c>
      <c r="K3610" t="s">
        <v>23</v>
      </c>
      <c r="L3610">
        <v>4.3</v>
      </c>
      <c r="M3610">
        <v>3.1</v>
      </c>
      <c r="N3610">
        <v>6.2</v>
      </c>
    </row>
    <row r="3611" spans="1:14" x14ac:dyDescent="0.35">
      <c r="A3611">
        <v>3610</v>
      </c>
      <c r="B3611">
        <v>35</v>
      </c>
      <c r="C3611" t="s">
        <v>19</v>
      </c>
      <c r="D3611" t="s">
        <v>30</v>
      </c>
      <c r="E3611" t="s">
        <v>21</v>
      </c>
      <c r="F3611" t="s">
        <v>22</v>
      </c>
      <c r="G3611">
        <v>41</v>
      </c>
      <c r="H3611">
        <v>7.2</v>
      </c>
      <c r="I3611">
        <v>9.6</v>
      </c>
      <c r="J3611">
        <v>0</v>
      </c>
      <c r="K3611" t="s">
        <v>23</v>
      </c>
      <c r="L3611">
        <v>6.9</v>
      </c>
      <c r="M3611">
        <v>2.8</v>
      </c>
      <c r="N3611">
        <v>6.3</v>
      </c>
    </row>
    <row r="3612" spans="1:14" x14ac:dyDescent="0.35">
      <c r="A3612">
        <v>3611</v>
      </c>
      <c r="B3612">
        <v>48</v>
      </c>
      <c r="C3612" t="s">
        <v>19</v>
      </c>
      <c r="D3612" t="s">
        <v>32</v>
      </c>
      <c r="E3612" t="s">
        <v>16</v>
      </c>
      <c r="F3612" t="s">
        <v>22</v>
      </c>
      <c r="G3612">
        <v>45</v>
      </c>
      <c r="H3612">
        <v>6.4</v>
      </c>
      <c r="I3612">
        <v>8.6</v>
      </c>
      <c r="J3612">
        <v>1</v>
      </c>
      <c r="K3612" t="s">
        <v>29</v>
      </c>
      <c r="L3612">
        <v>9.6999999999999993</v>
      </c>
      <c r="M3612">
        <v>4.5999999999999996</v>
      </c>
      <c r="N3612">
        <v>4.5</v>
      </c>
    </row>
    <row r="3613" spans="1:14" x14ac:dyDescent="0.35">
      <c r="A3613">
        <v>3612</v>
      </c>
      <c r="B3613">
        <v>35</v>
      </c>
      <c r="C3613" t="s">
        <v>19</v>
      </c>
      <c r="D3613" t="s">
        <v>15</v>
      </c>
      <c r="E3613" t="s">
        <v>31</v>
      </c>
      <c r="F3613" t="s">
        <v>22</v>
      </c>
      <c r="G3613">
        <v>45</v>
      </c>
      <c r="H3613">
        <v>6.1</v>
      </c>
      <c r="I3613">
        <v>8.1999999999999993</v>
      </c>
      <c r="J3613">
        <v>1</v>
      </c>
      <c r="K3613" t="s">
        <v>18</v>
      </c>
      <c r="L3613">
        <v>6.2</v>
      </c>
      <c r="M3613">
        <v>2.6</v>
      </c>
      <c r="N3613">
        <v>6</v>
      </c>
    </row>
    <row r="3614" spans="1:14" x14ac:dyDescent="0.35">
      <c r="A3614">
        <v>3613</v>
      </c>
      <c r="B3614">
        <v>31</v>
      </c>
      <c r="C3614" t="s">
        <v>14</v>
      </c>
      <c r="D3614" t="s">
        <v>34</v>
      </c>
      <c r="E3614" t="s">
        <v>16</v>
      </c>
      <c r="F3614" t="s">
        <v>17</v>
      </c>
      <c r="G3614">
        <v>43</v>
      </c>
      <c r="H3614">
        <v>6.7</v>
      </c>
      <c r="I3614">
        <v>9.1999999999999993</v>
      </c>
      <c r="J3614">
        <v>0</v>
      </c>
      <c r="K3614" t="s">
        <v>23</v>
      </c>
      <c r="L3614">
        <v>7.4</v>
      </c>
      <c r="M3614">
        <v>1.8</v>
      </c>
      <c r="N3614">
        <v>5.9</v>
      </c>
    </row>
    <row r="3615" spans="1:14" x14ac:dyDescent="0.35">
      <c r="A3615">
        <v>3614</v>
      </c>
      <c r="B3615">
        <v>36</v>
      </c>
      <c r="C3615" t="s">
        <v>14</v>
      </c>
      <c r="D3615" t="s">
        <v>20</v>
      </c>
      <c r="E3615" t="s">
        <v>25</v>
      </c>
      <c r="F3615" t="s">
        <v>22</v>
      </c>
      <c r="G3615">
        <v>48</v>
      </c>
      <c r="H3615">
        <v>4</v>
      </c>
      <c r="I3615">
        <v>4.7</v>
      </c>
      <c r="J3615">
        <v>1</v>
      </c>
      <c r="K3615" t="s">
        <v>18</v>
      </c>
      <c r="L3615">
        <v>8.6</v>
      </c>
      <c r="M3615">
        <v>4.8</v>
      </c>
      <c r="N3615">
        <v>3</v>
      </c>
    </row>
    <row r="3616" spans="1:14" x14ac:dyDescent="0.35">
      <c r="A3616">
        <v>3615</v>
      </c>
      <c r="B3616">
        <v>56</v>
      </c>
      <c r="C3616" t="s">
        <v>14</v>
      </c>
      <c r="D3616" t="s">
        <v>24</v>
      </c>
      <c r="E3616" t="s">
        <v>16</v>
      </c>
      <c r="F3616" t="s">
        <v>22</v>
      </c>
      <c r="G3616">
        <v>50</v>
      </c>
      <c r="H3616">
        <v>8.3000000000000007</v>
      </c>
      <c r="I3616">
        <v>7</v>
      </c>
      <c r="J3616">
        <v>0</v>
      </c>
      <c r="K3616" t="s">
        <v>23</v>
      </c>
      <c r="L3616">
        <v>5.8</v>
      </c>
      <c r="M3616">
        <v>4.5</v>
      </c>
      <c r="N3616">
        <v>5.6</v>
      </c>
    </row>
    <row r="3617" spans="1:14" x14ac:dyDescent="0.35">
      <c r="A3617">
        <v>3616</v>
      </c>
      <c r="B3617">
        <v>46</v>
      </c>
      <c r="C3617" t="s">
        <v>40</v>
      </c>
      <c r="D3617" t="s">
        <v>15</v>
      </c>
      <c r="E3617" t="s">
        <v>27</v>
      </c>
      <c r="F3617" t="s">
        <v>22</v>
      </c>
      <c r="G3617">
        <v>50</v>
      </c>
      <c r="H3617">
        <v>5.4</v>
      </c>
      <c r="I3617">
        <v>6.6</v>
      </c>
      <c r="J3617">
        <v>1</v>
      </c>
      <c r="K3617" t="s">
        <v>18</v>
      </c>
      <c r="L3617">
        <v>10</v>
      </c>
      <c r="M3617">
        <v>5.6</v>
      </c>
      <c r="N3617">
        <v>3.3</v>
      </c>
    </row>
    <row r="3618" spans="1:14" x14ac:dyDescent="0.35">
      <c r="A3618">
        <v>3617</v>
      </c>
      <c r="B3618">
        <v>44</v>
      </c>
      <c r="C3618" t="s">
        <v>14</v>
      </c>
      <c r="D3618" t="s">
        <v>30</v>
      </c>
      <c r="E3618" t="s">
        <v>21</v>
      </c>
      <c r="F3618" t="s">
        <v>17</v>
      </c>
      <c r="G3618">
        <v>37</v>
      </c>
      <c r="H3618">
        <v>5.6</v>
      </c>
      <c r="I3618">
        <v>8.3000000000000007</v>
      </c>
      <c r="J3618">
        <v>1</v>
      </c>
      <c r="K3618" t="s">
        <v>35</v>
      </c>
      <c r="L3618">
        <v>5.8</v>
      </c>
      <c r="M3618">
        <v>2.4</v>
      </c>
      <c r="N3618">
        <v>6.2</v>
      </c>
    </row>
    <row r="3619" spans="1:14" x14ac:dyDescent="0.35">
      <c r="A3619">
        <v>3618</v>
      </c>
      <c r="B3619">
        <v>32</v>
      </c>
      <c r="C3619" t="s">
        <v>19</v>
      </c>
      <c r="D3619" t="s">
        <v>26</v>
      </c>
      <c r="E3619" t="s">
        <v>38</v>
      </c>
      <c r="F3619" t="s">
        <v>17</v>
      </c>
      <c r="G3619">
        <v>42</v>
      </c>
      <c r="H3619">
        <v>7.5</v>
      </c>
      <c r="I3619">
        <v>9.1</v>
      </c>
      <c r="J3619">
        <v>0</v>
      </c>
      <c r="K3619" t="s">
        <v>23</v>
      </c>
      <c r="L3619">
        <v>8.5</v>
      </c>
      <c r="M3619">
        <v>3.2</v>
      </c>
      <c r="N3619">
        <v>5.3</v>
      </c>
    </row>
    <row r="3620" spans="1:14" x14ac:dyDescent="0.35">
      <c r="A3620">
        <v>3619</v>
      </c>
      <c r="B3620">
        <v>27</v>
      </c>
      <c r="C3620" t="s">
        <v>19</v>
      </c>
      <c r="D3620" t="s">
        <v>30</v>
      </c>
      <c r="E3620" t="s">
        <v>25</v>
      </c>
      <c r="F3620" t="s">
        <v>39</v>
      </c>
      <c r="G3620">
        <v>54</v>
      </c>
      <c r="H3620">
        <v>7.1</v>
      </c>
      <c r="I3620">
        <v>8.4</v>
      </c>
      <c r="J3620">
        <v>1</v>
      </c>
      <c r="K3620" t="s">
        <v>18</v>
      </c>
      <c r="L3620">
        <v>7.3</v>
      </c>
      <c r="M3620">
        <v>4.7</v>
      </c>
      <c r="N3620">
        <v>5.6</v>
      </c>
    </row>
    <row r="3621" spans="1:14" x14ac:dyDescent="0.35">
      <c r="A3621">
        <v>3620</v>
      </c>
      <c r="B3621">
        <v>24</v>
      </c>
      <c r="C3621" t="s">
        <v>14</v>
      </c>
      <c r="D3621" t="s">
        <v>34</v>
      </c>
      <c r="E3621" t="s">
        <v>21</v>
      </c>
      <c r="F3621" t="s">
        <v>17</v>
      </c>
      <c r="G3621">
        <v>52</v>
      </c>
      <c r="H3621">
        <v>9</v>
      </c>
      <c r="I3621">
        <v>5.8</v>
      </c>
      <c r="J3621">
        <v>0</v>
      </c>
      <c r="K3621" t="s">
        <v>23</v>
      </c>
      <c r="L3621">
        <v>10</v>
      </c>
      <c r="M3621">
        <v>7.4</v>
      </c>
      <c r="N3621">
        <v>2.9</v>
      </c>
    </row>
    <row r="3622" spans="1:14" x14ac:dyDescent="0.35">
      <c r="A3622">
        <v>3621</v>
      </c>
      <c r="B3622">
        <v>31</v>
      </c>
      <c r="C3622" t="s">
        <v>19</v>
      </c>
      <c r="D3622" t="s">
        <v>37</v>
      </c>
      <c r="E3622" t="s">
        <v>21</v>
      </c>
      <c r="F3622" t="s">
        <v>22</v>
      </c>
      <c r="G3622">
        <v>34</v>
      </c>
      <c r="H3622">
        <v>4.8</v>
      </c>
      <c r="I3622">
        <v>7.2</v>
      </c>
      <c r="J3622">
        <v>1</v>
      </c>
      <c r="K3622" t="s">
        <v>18</v>
      </c>
      <c r="L3622">
        <v>4.2</v>
      </c>
      <c r="M3622">
        <v>5</v>
      </c>
      <c r="N3622">
        <v>6.5</v>
      </c>
    </row>
    <row r="3623" spans="1:14" x14ac:dyDescent="0.35">
      <c r="A3623">
        <v>3622</v>
      </c>
      <c r="B3623">
        <v>60</v>
      </c>
      <c r="C3623" t="s">
        <v>19</v>
      </c>
      <c r="D3623" t="s">
        <v>20</v>
      </c>
      <c r="E3623" t="s">
        <v>38</v>
      </c>
      <c r="F3623" t="s">
        <v>22</v>
      </c>
      <c r="G3623">
        <v>47</v>
      </c>
      <c r="H3623">
        <v>4.8</v>
      </c>
      <c r="I3623">
        <v>6</v>
      </c>
      <c r="J3623">
        <v>1</v>
      </c>
      <c r="K3623" t="s">
        <v>35</v>
      </c>
      <c r="L3623">
        <v>4.5</v>
      </c>
      <c r="M3623">
        <v>3.2</v>
      </c>
      <c r="N3623">
        <v>5.7</v>
      </c>
    </row>
    <row r="3624" spans="1:14" x14ac:dyDescent="0.35">
      <c r="A3624">
        <v>3623</v>
      </c>
      <c r="B3624">
        <v>22</v>
      </c>
      <c r="C3624" t="s">
        <v>19</v>
      </c>
      <c r="D3624" t="s">
        <v>37</v>
      </c>
      <c r="E3624" t="s">
        <v>16</v>
      </c>
      <c r="F3624" t="s">
        <v>17</v>
      </c>
      <c r="G3624">
        <v>30</v>
      </c>
      <c r="H3624">
        <v>4.4000000000000004</v>
      </c>
      <c r="I3624">
        <v>7.1</v>
      </c>
      <c r="J3624">
        <v>1</v>
      </c>
      <c r="K3624" t="s">
        <v>18</v>
      </c>
      <c r="L3624">
        <v>1.6</v>
      </c>
      <c r="M3624">
        <v>2.8</v>
      </c>
      <c r="N3624">
        <v>7.7</v>
      </c>
    </row>
    <row r="3625" spans="1:14" x14ac:dyDescent="0.35">
      <c r="A3625">
        <v>3624</v>
      </c>
      <c r="B3625">
        <v>54</v>
      </c>
      <c r="C3625" t="s">
        <v>14</v>
      </c>
      <c r="D3625" t="s">
        <v>33</v>
      </c>
      <c r="E3625" t="s">
        <v>31</v>
      </c>
      <c r="F3625" t="s">
        <v>39</v>
      </c>
      <c r="G3625">
        <v>45</v>
      </c>
      <c r="H3625">
        <v>6.4</v>
      </c>
      <c r="I3625">
        <v>8.6</v>
      </c>
      <c r="J3625">
        <v>1</v>
      </c>
      <c r="K3625" t="s">
        <v>29</v>
      </c>
      <c r="L3625">
        <v>5.7</v>
      </c>
      <c r="M3625">
        <v>5</v>
      </c>
      <c r="N3625">
        <v>6.5</v>
      </c>
    </row>
    <row r="3626" spans="1:14" x14ac:dyDescent="0.35">
      <c r="A3626">
        <v>3625</v>
      </c>
      <c r="B3626">
        <v>52</v>
      </c>
      <c r="C3626" t="s">
        <v>14</v>
      </c>
      <c r="D3626" t="s">
        <v>26</v>
      </c>
      <c r="E3626" t="s">
        <v>25</v>
      </c>
      <c r="F3626" t="s">
        <v>22</v>
      </c>
      <c r="G3626">
        <v>60</v>
      </c>
      <c r="H3626">
        <v>5.8</v>
      </c>
      <c r="I3626">
        <v>6.2</v>
      </c>
      <c r="J3626">
        <v>0</v>
      </c>
      <c r="K3626" t="s">
        <v>23</v>
      </c>
      <c r="L3626">
        <v>10</v>
      </c>
      <c r="M3626">
        <v>5.2</v>
      </c>
      <c r="N3626">
        <v>3.1</v>
      </c>
    </row>
    <row r="3627" spans="1:14" x14ac:dyDescent="0.35">
      <c r="A3627">
        <v>3626</v>
      </c>
      <c r="B3627">
        <v>41</v>
      </c>
      <c r="C3627" t="s">
        <v>14</v>
      </c>
      <c r="D3627" t="s">
        <v>20</v>
      </c>
      <c r="E3627" t="s">
        <v>38</v>
      </c>
      <c r="F3627" t="s">
        <v>22</v>
      </c>
      <c r="G3627">
        <v>37</v>
      </c>
      <c r="H3627">
        <v>5.2</v>
      </c>
      <c r="I3627">
        <v>7.5</v>
      </c>
      <c r="J3627">
        <v>1</v>
      </c>
      <c r="K3627" t="s">
        <v>18</v>
      </c>
      <c r="L3627">
        <v>3.6</v>
      </c>
      <c r="M3627">
        <v>1.6</v>
      </c>
      <c r="N3627">
        <v>7</v>
      </c>
    </row>
    <row r="3628" spans="1:14" x14ac:dyDescent="0.35">
      <c r="A3628">
        <v>3627</v>
      </c>
      <c r="B3628">
        <v>63</v>
      </c>
      <c r="C3628" t="s">
        <v>14</v>
      </c>
      <c r="D3628" t="s">
        <v>34</v>
      </c>
      <c r="E3628" t="s">
        <v>27</v>
      </c>
      <c r="F3628" t="s">
        <v>22</v>
      </c>
      <c r="G3628">
        <v>38</v>
      </c>
      <c r="H3628">
        <v>6.1</v>
      </c>
      <c r="I3628">
        <v>8.9</v>
      </c>
      <c r="J3628">
        <v>0</v>
      </c>
      <c r="K3628" t="s">
        <v>23</v>
      </c>
      <c r="L3628">
        <v>7</v>
      </c>
      <c r="M3628">
        <v>0.9</v>
      </c>
      <c r="N3628">
        <v>5.9</v>
      </c>
    </row>
    <row r="3629" spans="1:14" x14ac:dyDescent="0.35">
      <c r="A3629">
        <v>3628</v>
      </c>
      <c r="B3629">
        <v>28</v>
      </c>
      <c r="C3629" t="s">
        <v>19</v>
      </c>
      <c r="D3629" t="s">
        <v>15</v>
      </c>
      <c r="E3629" t="s">
        <v>27</v>
      </c>
      <c r="F3629" t="s">
        <v>17</v>
      </c>
      <c r="G3629">
        <v>51</v>
      </c>
      <c r="H3629">
        <v>4.7</v>
      </c>
      <c r="I3629">
        <v>5.4</v>
      </c>
      <c r="J3629">
        <v>1</v>
      </c>
      <c r="K3629" t="s">
        <v>18</v>
      </c>
      <c r="L3629">
        <v>9.3000000000000007</v>
      </c>
      <c r="M3629">
        <v>5.3</v>
      </c>
      <c r="N3629">
        <v>3.1</v>
      </c>
    </row>
    <row r="3630" spans="1:14" x14ac:dyDescent="0.35">
      <c r="A3630">
        <v>3629</v>
      </c>
      <c r="B3630">
        <v>60</v>
      </c>
      <c r="C3630" t="s">
        <v>19</v>
      </c>
      <c r="D3630" t="s">
        <v>32</v>
      </c>
      <c r="E3630" t="s">
        <v>31</v>
      </c>
      <c r="F3630" t="s">
        <v>22</v>
      </c>
      <c r="G3630">
        <v>32</v>
      </c>
      <c r="H3630">
        <v>8.5</v>
      </c>
      <c r="I3630">
        <v>8.5</v>
      </c>
      <c r="J3630">
        <v>0</v>
      </c>
      <c r="K3630" t="s">
        <v>23</v>
      </c>
      <c r="L3630">
        <v>5</v>
      </c>
      <c r="M3630">
        <v>3.4</v>
      </c>
      <c r="N3630">
        <v>6.8</v>
      </c>
    </row>
    <row r="3631" spans="1:14" x14ac:dyDescent="0.35">
      <c r="A3631">
        <v>3630</v>
      </c>
      <c r="B3631">
        <v>37</v>
      </c>
      <c r="C3631" t="s">
        <v>14</v>
      </c>
      <c r="D3631" t="s">
        <v>20</v>
      </c>
      <c r="E3631" t="s">
        <v>31</v>
      </c>
      <c r="F3631" t="s">
        <v>22</v>
      </c>
      <c r="G3631">
        <v>39</v>
      </c>
      <c r="H3631">
        <v>5.2</v>
      </c>
      <c r="I3631">
        <v>7.3</v>
      </c>
      <c r="J3631">
        <v>1</v>
      </c>
      <c r="K3631" t="s">
        <v>18</v>
      </c>
      <c r="L3631">
        <v>6.6</v>
      </c>
      <c r="M3631">
        <v>2.2000000000000002</v>
      </c>
      <c r="N3631">
        <v>5.3</v>
      </c>
    </row>
    <row r="3632" spans="1:14" x14ac:dyDescent="0.35">
      <c r="A3632">
        <v>3631</v>
      </c>
      <c r="B3632">
        <v>48</v>
      </c>
      <c r="C3632" t="s">
        <v>19</v>
      </c>
      <c r="D3632" t="s">
        <v>15</v>
      </c>
      <c r="E3632" t="s">
        <v>16</v>
      </c>
      <c r="F3632" t="s">
        <v>39</v>
      </c>
      <c r="G3632">
        <v>49</v>
      </c>
      <c r="H3632">
        <v>5.3</v>
      </c>
      <c r="I3632">
        <v>6.6</v>
      </c>
      <c r="J3632">
        <v>0</v>
      </c>
      <c r="K3632" t="s">
        <v>23</v>
      </c>
      <c r="L3632">
        <v>8.1</v>
      </c>
      <c r="M3632">
        <v>3</v>
      </c>
      <c r="N3632">
        <v>4.2</v>
      </c>
    </row>
    <row r="3633" spans="1:14" x14ac:dyDescent="0.35">
      <c r="A3633">
        <v>3632</v>
      </c>
      <c r="B3633">
        <v>58</v>
      </c>
      <c r="C3633" t="s">
        <v>19</v>
      </c>
      <c r="D3633" t="s">
        <v>15</v>
      </c>
      <c r="E3633" t="s">
        <v>27</v>
      </c>
      <c r="F3633" t="s">
        <v>22</v>
      </c>
      <c r="G3633">
        <v>39</v>
      </c>
      <c r="H3633">
        <v>3</v>
      </c>
      <c r="I3633">
        <v>4.0999999999999996</v>
      </c>
      <c r="J3633">
        <v>1</v>
      </c>
      <c r="K3633" t="s">
        <v>35</v>
      </c>
      <c r="L3633">
        <v>3.7</v>
      </c>
      <c r="M3633">
        <v>2.9</v>
      </c>
      <c r="N3633">
        <v>5.2</v>
      </c>
    </row>
    <row r="3634" spans="1:14" x14ac:dyDescent="0.35">
      <c r="A3634">
        <v>3633</v>
      </c>
      <c r="B3634">
        <v>46</v>
      </c>
      <c r="C3634" t="s">
        <v>14</v>
      </c>
      <c r="D3634" t="s">
        <v>33</v>
      </c>
      <c r="E3634" t="s">
        <v>25</v>
      </c>
      <c r="F3634" t="s">
        <v>22</v>
      </c>
      <c r="G3634">
        <v>43</v>
      </c>
      <c r="H3634">
        <v>3.7</v>
      </c>
      <c r="I3634">
        <v>4.8</v>
      </c>
      <c r="J3634">
        <v>1</v>
      </c>
      <c r="K3634" t="s">
        <v>29</v>
      </c>
      <c r="L3634">
        <v>4.7</v>
      </c>
      <c r="M3634">
        <v>2.9</v>
      </c>
      <c r="N3634">
        <v>5</v>
      </c>
    </row>
    <row r="3635" spans="1:14" x14ac:dyDescent="0.35">
      <c r="A3635">
        <v>3634</v>
      </c>
      <c r="B3635">
        <v>55</v>
      </c>
      <c r="C3635" t="s">
        <v>14</v>
      </c>
      <c r="D3635" t="s">
        <v>24</v>
      </c>
      <c r="E3635" t="s">
        <v>38</v>
      </c>
      <c r="F3635" t="s">
        <v>22</v>
      </c>
      <c r="G3635">
        <v>50</v>
      </c>
      <c r="H3635">
        <v>5.3</v>
      </c>
      <c r="I3635">
        <v>6.5</v>
      </c>
      <c r="J3635">
        <v>1</v>
      </c>
      <c r="K3635" t="s">
        <v>18</v>
      </c>
      <c r="L3635">
        <v>6.5</v>
      </c>
      <c r="M3635">
        <v>5.9</v>
      </c>
      <c r="N3635">
        <v>5</v>
      </c>
    </row>
    <row r="3636" spans="1:14" x14ac:dyDescent="0.35">
      <c r="A3636">
        <v>3635</v>
      </c>
      <c r="B3636">
        <v>64</v>
      </c>
      <c r="C3636" t="s">
        <v>19</v>
      </c>
      <c r="D3636" t="s">
        <v>26</v>
      </c>
      <c r="E3636" t="s">
        <v>31</v>
      </c>
      <c r="F3636" t="s">
        <v>22</v>
      </c>
      <c r="G3636">
        <v>48</v>
      </c>
      <c r="H3636">
        <v>5.7</v>
      </c>
      <c r="I3636">
        <v>7.3</v>
      </c>
      <c r="J3636">
        <v>0</v>
      </c>
      <c r="K3636" t="s">
        <v>23</v>
      </c>
      <c r="L3636">
        <v>6.6</v>
      </c>
      <c r="M3636">
        <v>5.9</v>
      </c>
      <c r="N3636">
        <v>5.4</v>
      </c>
    </row>
    <row r="3637" spans="1:14" x14ac:dyDescent="0.35">
      <c r="A3637">
        <v>3636</v>
      </c>
      <c r="B3637">
        <v>36</v>
      </c>
      <c r="C3637" t="s">
        <v>19</v>
      </c>
      <c r="D3637" t="s">
        <v>26</v>
      </c>
      <c r="E3637" t="s">
        <v>31</v>
      </c>
      <c r="F3637" t="s">
        <v>22</v>
      </c>
      <c r="G3637">
        <v>47</v>
      </c>
      <c r="H3637">
        <v>7.3</v>
      </c>
      <c r="I3637">
        <v>8.9</v>
      </c>
      <c r="J3637">
        <v>0</v>
      </c>
      <c r="K3637" t="s">
        <v>23</v>
      </c>
      <c r="L3637">
        <v>10</v>
      </c>
      <c r="M3637">
        <v>4.3</v>
      </c>
      <c r="N3637">
        <v>4.4000000000000004</v>
      </c>
    </row>
    <row r="3638" spans="1:14" x14ac:dyDescent="0.35">
      <c r="A3638">
        <v>3637</v>
      </c>
      <c r="B3638">
        <v>53</v>
      </c>
      <c r="C3638" t="s">
        <v>19</v>
      </c>
      <c r="D3638" t="s">
        <v>33</v>
      </c>
      <c r="E3638" t="s">
        <v>31</v>
      </c>
      <c r="F3638" t="s">
        <v>22</v>
      </c>
      <c r="G3638">
        <v>42</v>
      </c>
      <c r="H3638">
        <v>4</v>
      </c>
      <c r="I3638">
        <v>5.2</v>
      </c>
      <c r="J3638">
        <v>1</v>
      </c>
      <c r="K3638" t="s">
        <v>28</v>
      </c>
      <c r="L3638">
        <v>4.5</v>
      </c>
      <c r="M3638">
        <v>5.3</v>
      </c>
      <c r="N3638">
        <v>5.4</v>
      </c>
    </row>
    <row r="3639" spans="1:14" x14ac:dyDescent="0.35">
      <c r="A3639">
        <v>3638</v>
      </c>
      <c r="B3639">
        <v>22</v>
      </c>
      <c r="C3639" t="s">
        <v>14</v>
      </c>
      <c r="D3639" t="s">
        <v>37</v>
      </c>
      <c r="E3639" t="s">
        <v>38</v>
      </c>
      <c r="F3639" t="s">
        <v>22</v>
      </c>
      <c r="G3639">
        <v>47</v>
      </c>
      <c r="H3639">
        <v>6.9</v>
      </c>
      <c r="I3639">
        <v>9.1</v>
      </c>
      <c r="J3639">
        <v>1</v>
      </c>
      <c r="K3639" t="s">
        <v>41</v>
      </c>
      <c r="L3639">
        <v>10</v>
      </c>
      <c r="M3639">
        <v>7.3</v>
      </c>
      <c r="N3639">
        <v>4.5999999999999996</v>
      </c>
    </row>
    <row r="3640" spans="1:14" x14ac:dyDescent="0.35">
      <c r="A3640">
        <v>3639</v>
      </c>
      <c r="B3640">
        <v>24</v>
      </c>
      <c r="C3640" t="s">
        <v>14</v>
      </c>
      <c r="D3640" t="s">
        <v>37</v>
      </c>
      <c r="E3640" t="s">
        <v>25</v>
      </c>
      <c r="F3640" t="s">
        <v>17</v>
      </c>
      <c r="G3640">
        <v>44</v>
      </c>
      <c r="H3640">
        <v>7.1</v>
      </c>
      <c r="I3640">
        <v>9.4</v>
      </c>
      <c r="J3640">
        <v>0</v>
      </c>
      <c r="K3640" t="s">
        <v>23</v>
      </c>
      <c r="L3640">
        <v>5.7</v>
      </c>
      <c r="M3640">
        <v>4.2</v>
      </c>
      <c r="N3640">
        <v>6.9</v>
      </c>
    </row>
    <row r="3641" spans="1:14" x14ac:dyDescent="0.35">
      <c r="A3641">
        <v>3640</v>
      </c>
      <c r="B3641">
        <v>33</v>
      </c>
      <c r="C3641" t="s">
        <v>14</v>
      </c>
      <c r="D3641" t="s">
        <v>34</v>
      </c>
      <c r="E3641" t="s">
        <v>27</v>
      </c>
      <c r="F3641" t="s">
        <v>17</v>
      </c>
      <c r="G3641">
        <v>48</v>
      </c>
      <c r="H3641">
        <v>7.2</v>
      </c>
      <c r="I3641">
        <v>8.9</v>
      </c>
      <c r="J3641">
        <v>0</v>
      </c>
      <c r="K3641" t="s">
        <v>23</v>
      </c>
      <c r="L3641">
        <v>6.2</v>
      </c>
      <c r="M3641">
        <v>3</v>
      </c>
      <c r="N3641">
        <v>6.3</v>
      </c>
    </row>
    <row r="3642" spans="1:14" x14ac:dyDescent="0.35">
      <c r="A3642">
        <v>3641</v>
      </c>
      <c r="B3642">
        <v>22</v>
      </c>
      <c r="C3642" t="s">
        <v>19</v>
      </c>
      <c r="D3642" t="s">
        <v>24</v>
      </c>
      <c r="E3642" t="s">
        <v>25</v>
      </c>
      <c r="F3642" t="s">
        <v>22</v>
      </c>
      <c r="G3642">
        <v>41</v>
      </c>
      <c r="H3642">
        <v>7.8</v>
      </c>
      <c r="I3642">
        <v>8.8000000000000007</v>
      </c>
      <c r="J3642">
        <v>0</v>
      </c>
      <c r="K3642" t="s">
        <v>23</v>
      </c>
      <c r="L3642">
        <v>7.1</v>
      </c>
      <c r="M3642">
        <v>4.5</v>
      </c>
      <c r="N3642">
        <v>5.8</v>
      </c>
    </row>
    <row r="3643" spans="1:14" x14ac:dyDescent="0.35">
      <c r="A3643">
        <v>3642</v>
      </c>
      <c r="B3643">
        <v>42</v>
      </c>
      <c r="C3643" t="s">
        <v>19</v>
      </c>
      <c r="D3643" t="s">
        <v>15</v>
      </c>
      <c r="E3643" t="s">
        <v>38</v>
      </c>
      <c r="F3643" t="s">
        <v>22</v>
      </c>
      <c r="G3643">
        <v>43</v>
      </c>
      <c r="H3643">
        <v>4.5</v>
      </c>
      <c r="I3643">
        <v>5.9</v>
      </c>
      <c r="J3643">
        <v>0</v>
      </c>
      <c r="K3643" t="s">
        <v>23</v>
      </c>
      <c r="L3643">
        <v>8.9</v>
      </c>
      <c r="M3643">
        <v>2.4</v>
      </c>
      <c r="N3643">
        <v>3.5</v>
      </c>
    </row>
    <row r="3644" spans="1:14" x14ac:dyDescent="0.35">
      <c r="A3644">
        <v>3643</v>
      </c>
      <c r="B3644">
        <v>58</v>
      </c>
      <c r="C3644" t="s">
        <v>14</v>
      </c>
      <c r="D3644" t="s">
        <v>36</v>
      </c>
      <c r="E3644" t="s">
        <v>25</v>
      </c>
      <c r="F3644" t="s">
        <v>17</v>
      </c>
      <c r="G3644">
        <v>37</v>
      </c>
      <c r="H3644">
        <v>7</v>
      </c>
      <c r="I3644">
        <v>10</v>
      </c>
      <c r="J3644">
        <v>0</v>
      </c>
      <c r="K3644" t="s">
        <v>23</v>
      </c>
      <c r="L3644">
        <v>3.1</v>
      </c>
      <c r="M3644">
        <v>2.2999999999999998</v>
      </c>
      <c r="N3644">
        <v>8.5</v>
      </c>
    </row>
    <row r="3645" spans="1:14" x14ac:dyDescent="0.35">
      <c r="A3645">
        <v>3644</v>
      </c>
      <c r="B3645">
        <v>49</v>
      </c>
      <c r="C3645" t="s">
        <v>19</v>
      </c>
      <c r="D3645" t="s">
        <v>36</v>
      </c>
      <c r="E3645" t="s">
        <v>16</v>
      </c>
      <c r="F3645" t="s">
        <v>22</v>
      </c>
      <c r="G3645">
        <v>44</v>
      </c>
      <c r="H3645">
        <v>8.8000000000000007</v>
      </c>
      <c r="I3645">
        <v>6.8</v>
      </c>
      <c r="J3645">
        <v>0</v>
      </c>
      <c r="K3645" t="s">
        <v>23</v>
      </c>
      <c r="L3645">
        <v>7.1</v>
      </c>
      <c r="M3645">
        <v>4.7</v>
      </c>
      <c r="N3645">
        <v>4.9000000000000004</v>
      </c>
    </row>
    <row r="3646" spans="1:14" x14ac:dyDescent="0.35">
      <c r="A3646">
        <v>3645</v>
      </c>
      <c r="B3646">
        <v>64</v>
      </c>
      <c r="C3646" t="s">
        <v>19</v>
      </c>
      <c r="D3646" t="s">
        <v>37</v>
      </c>
      <c r="E3646" t="s">
        <v>38</v>
      </c>
      <c r="F3646" t="s">
        <v>22</v>
      </c>
      <c r="G3646">
        <v>38</v>
      </c>
      <c r="H3646">
        <v>8.3000000000000007</v>
      </c>
      <c r="I3646">
        <v>8.1999999999999993</v>
      </c>
      <c r="J3646">
        <v>0</v>
      </c>
      <c r="K3646" t="s">
        <v>23</v>
      </c>
      <c r="L3646">
        <v>7.5</v>
      </c>
      <c r="M3646">
        <v>5</v>
      </c>
      <c r="N3646">
        <v>5.4</v>
      </c>
    </row>
    <row r="3647" spans="1:14" x14ac:dyDescent="0.35">
      <c r="A3647">
        <v>3646</v>
      </c>
      <c r="B3647">
        <v>42</v>
      </c>
      <c r="C3647" t="s">
        <v>19</v>
      </c>
      <c r="D3647" t="s">
        <v>33</v>
      </c>
      <c r="E3647" t="s">
        <v>31</v>
      </c>
      <c r="F3647" t="s">
        <v>22</v>
      </c>
      <c r="G3647">
        <v>36</v>
      </c>
      <c r="H3647">
        <v>9</v>
      </c>
      <c r="I3647">
        <v>7.4</v>
      </c>
      <c r="J3647">
        <v>0</v>
      </c>
      <c r="K3647" t="s">
        <v>23</v>
      </c>
      <c r="L3647">
        <v>6.6</v>
      </c>
      <c r="M3647">
        <v>3.7</v>
      </c>
      <c r="N3647">
        <v>5.4</v>
      </c>
    </row>
    <row r="3648" spans="1:14" x14ac:dyDescent="0.35">
      <c r="A3648">
        <v>3647</v>
      </c>
      <c r="B3648">
        <v>46</v>
      </c>
      <c r="C3648" t="s">
        <v>40</v>
      </c>
      <c r="D3648" t="s">
        <v>24</v>
      </c>
      <c r="E3648" t="s">
        <v>27</v>
      </c>
      <c r="F3648" t="s">
        <v>17</v>
      </c>
      <c r="G3648">
        <v>47</v>
      </c>
      <c r="H3648">
        <v>6.6</v>
      </c>
      <c r="I3648">
        <v>8.6</v>
      </c>
      <c r="J3648">
        <v>0</v>
      </c>
      <c r="K3648" t="s">
        <v>23</v>
      </c>
      <c r="L3648">
        <v>5.7</v>
      </c>
      <c r="M3648">
        <v>4</v>
      </c>
      <c r="N3648">
        <v>6.5</v>
      </c>
    </row>
    <row r="3649" spans="1:14" x14ac:dyDescent="0.35">
      <c r="A3649">
        <v>3648</v>
      </c>
      <c r="B3649">
        <v>29</v>
      </c>
      <c r="C3649" t="s">
        <v>14</v>
      </c>
      <c r="D3649" t="s">
        <v>30</v>
      </c>
      <c r="E3649" t="s">
        <v>16</v>
      </c>
      <c r="F3649" t="s">
        <v>22</v>
      </c>
      <c r="G3649">
        <v>46</v>
      </c>
      <c r="H3649">
        <v>5.3</v>
      </c>
      <c r="I3649">
        <v>6.9</v>
      </c>
      <c r="J3649">
        <v>1</v>
      </c>
      <c r="K3649" t="s">
        <v>18</v>
      </c>
      <c r="L3649">
        <v>7.4</v>
      </c>
      <c r="M3649">
        <v>3.3</v>
      </c>
      <c r="N3649">
        <v>4.7</v>
      </c>
    </row>
    <row r="3650" spans="1:14" x14ac:dyDescent="0.35">
      <c r="A3650">
        <v>3649</v>
      </c>
      <c r="B3650">
        <v>44</v>
      </c>
      <c r="C3650" t="s">
        <v>19</v>
      </c>
      <c r="D3650" t="s">
        <v>32</v>
      </c>
      <c r="E3650" t="s">
        <v>16</v>
      </c>
      <c r="F3650" t="s">
        <v>17</v>
      </c>
      <c r="G3650">
        <v>51</v>
      </c>
      <c r="H3650">
        <v>3</v>
      </c>
      <c r="I3650">
        <v>2.9</v>
      </c>
      <c r="J3650">
        <v>1</v>
      </c>
      <c r="K3650" t="s">
        <v>28</v>
      </c>
      <c r="L3650">
        <v>6.6</v>
      </c>
      <c r="M3650">
        <v>5.9</v>
      </c>
      <c r="N3650">
        <v>3.2</v>
      </c>
    </row>
    <row r="3651" spans="1:14" x14ac:dyDescent="0.35">
      <c r="A3651">
        <v>3650</v>
      </c>
      <c r="B3651">
        <v>32</v>
      </c>
      <c r="C3651" t="s">
        <v>14</v>
      </c>
      <c r="D3651" t="s">
        <v>24</v>
      </c>
      <c r="E3651" t="s">
        <v>38</v>
      </c>
      <c r="F3651" t="s">
        <v>17</v>
      </c>
      <c r="G3651">
        <v>41</v>
      </c>
      <c r="H3651">
        <v>4.3</v>
      </c>
      <c r="I3651">
        <v>5.9</v>
      </c>
      <c r="J3651">
        <v>1</v>
      </c>
      <c r="K3651" t="s">
        <v>18</v>
      </c>
      <c r="L3651">
        <v>7.1</v>
      </c>
      <c r="M3651">
        <v>6.1</v>
      </c>
      <c r="N3651">
        <v>4.4000000000000004</v>
      </c>
    </row>
    <row r="3652" spans="1:14" x14ac:dyDescent="0.35">
      <c r="A3652">
        <v>3651</v>
      </c>
      <c r="B3652">
        <v>35</v>
      </c>
      <c r="C3652" t="s">
        <v>14</v>
      </c>
      <c r="D3652" t="s">
        <v>34</v>
      </c>
      <c r="E3652" t="s">
        <v>21</v>
      </c>
      <c r="F3652" t="s">
        <v>39</v>
      </c>
      <c r="G3652">
        <v>48</v>
      </c>
      <c r="H3652">
        <v>5.4</v>
      </c>
      <c r="I3652">
        <v>6.8</v>
      </c>
      <c r="J3652">
        <v>1</v>
      </c>
      <c r="K3652" t="s">
        <v>18</v>
      </c>
      <c r="L3652">
        <v>8.5</v>
      </c>
      <c r="M3652">
        <v>5.7</v>
      </c>
      <c r="N3652">
        <v>4.2</v>
      </c>
    </row>
    <row r="3653" spans="1:14" x14ac:dyDescent="0.35">
      <c r="A3653">
        <v>3652</v>
      </c>
      <c r="B3653">
        <v>60</v>
      </c>
      <c r="C3653" t="s">
        <v>19</v>
      </c>
      <c r="D3653" t="s">
        <v>15</v>
      </c>
      <c r="E3653" t="s">
        <v>31</v>
      </c>
      <c r="F3653" t="s">
        <v>22</v>
      </c>
      <c r="G3653">
        <v>49</v>
      </c>
      <c r="H3653">
        <v>5.7</v>
      </c>
      <c r="I3653">
        <v>7.1</v>
      </c>
      <c r="J3653">
        <v>1</v>
      </c>
      <c r="K3653" t="s">
        <v>35</v>
      </c>
      <c r="L3653">
        <v>9.3000000000000007</v>
      </c>
      <c r="M3653">
        <v>4.8</v>
      </c>
      <c r="N3653">
        <v>3.9</v>
      </c>
    </row>
    <row r="3654" spans="1:14" x14ac:dyDescent="0.35">
      <c r="A3654">
        <v>3653</v>
      </c>
      <c r="B3654">
        <v>53</v>
      </c>
      <c r="C3654" t="s">
        <v>19</v>
      </c>
      <c r="D3654" t="s">
        <v>15</v>
      </c>
      <c r="E3654" t="s">
        <v>27</v>
      </c>
      <c r="F3654" t="s">
        <v>17</v>
      </c>
      <c r="G3654">
        <v>48</v>
      </c>
      <c r="H3654">
        <v>5</v>
      </c>
      <c r="I3654">
        <v>6.2</v>
      </c>
      <c r="J3654">
        <v>1</v>
      </c>
      <c r="K3654" t="s">
        <v>35</v>
      </c>
      <c r="L3654">
        <v>6.8</v>
      </c>
      <c r="M3654">
        <v>3.3</v>
      </c>
      <c r="N3654">
        <v>4.7</v>
      </c>
    </row>
    <row r="3655" spans="1:14" x14ac:dyDescent="0.35">
      <c r="A3655">
        <v>3654</v>
      </c>
      <c r="B3655">
        <v>56</v>
      </c>
      <c r="C3655" t="s">
        <v>19</v>
      </c>
      <c r="D3655" t="s">
        <v>26</v>
      </c>
      <c r="E3655" t="s">
        <v>27</v>
      </c>
      <c r="F3655" t="s">
        <v>22</v>
      </c>
      <c r="G3655">
        <v>38</v>
      </c>
      <c r="H3655">
        <v>6.7</v>
      </c>
      <c r="I3655">
        <v>9.8000000000000007</v>
      </c>
      <c r="J3655">
        <v>0</v>
      </c>
      <c r="K3655" t="s">
        <v>23</v>
      </c>
      <c r="L3655">
        <v>4.7</v>
      </c>
      <c r="M3655">
        <v>4.5999999999999996</v>
      </c>
      <c r="N3655">
        <v>7.5</v>
      </c>
    </row>
    <row r="3656" spans="1:14" x14ac:dyDescent="0.35">
      <c r="A3656">
        <v>3655</v>
      </c>
      <c r="B3656">
        <v>41</v>
      </c>
      <c r="C3656" t="s">
        <v>19</v>
      </c>
      <c r="D3656" t="s">
        <v>20</v>
      </c>
      <c r="E3656" t="s">
        <v>27</v>
      </c>
      <c r="F3656" t="s">
        <v>22</v>
      </c>
      <c r="G3656">
        <v>46</v>
      </c>
      <c r="H3656">
        <v>6.5</v>
      </c>
      <c r="I3656">
        <v>8.6</v>
      </c>
      <c r="J3656">
        <v>1</v>
      </c>
      <c r="K3656" t="s">
        <v>29</v>
      </c>
      <c r="L3656">
        <v>9.1999999999999993</v>
      </c>
      <c r="M3656">
        <v>5.3</v>
      </c>
      <c r="N3656">
        <v>4.7</v>
      </c>
    </row>
    <row r="3657" spans="1:14" x14ac:dyDescent="0.35">
      <c r="A3657">
        <v>3656</v>
      </c>
      <c r="B3657">
        <v>36</v>
      </c>
      <c r="C3657" t="s">
        <v>19</v>
      </c>
      <c r="D3657" t="s">
        <v>20</v>
      </c>
      <c r="E3657" t="s">
        <v>38</v>
      </c>
      <c r="F3657" t="s">
        <v>22</v>
      </c>
      <c r="G3657">
        <v>47</v>
      </c>
      <c r="H3657">
        <v>6.3</v>
      </c>
      <c r="I3657">
        <v>8.1999999999999993</v>
      </c>
      <c r="J3657">
        <v>0</v>
      </c>
      <c r="K3657" t="s">
        <v>23</v>
      </c>
      <c r="L3657">
        <v>9.5</v>
      </c>
      <c r="M3657">
        <v>4</v>
      </c>
      <c r="N3657">
        <v>4.3</v>
      </c>
    </row>
    <row r="3658" spans="1:14" x14ac:dyDescent="0.35">
      <c r="A3658">
        <v>3657</v>
      </c>
      <c r="B3658">
        <v>42</v>
      </c>
      <c r="C3658" t="s">
        <v>19</v>
      </c>
      <c r="D3658" t="s">
        <v>26</v>
      </c>
      <c r="E3658" t="s">
        <v>31</v>
      </c>
      <c r="F3658" t="s">
        <v>22</v>
      </c>
      <c r="G3658">
        <v>45</v>
      </c>
      <c r="H3658">
        <v>7.4</v>
      </c>
      <c r="I3658">
        <v>8.9</v>
      </c>
      <c r="J3658">
        <v>0</v>
      </c>
      <c r="K3658" t="s">
        <v>23</v>
      </c>
      <c r="L3658">
        <v>10</v>
      </c>
      <c r="M3658">
        <v>6.6</v>
      </c>
      <c r="N3658">
        <v>4.5</v>
      </c>
    </row>
    <row r="3659" spans="1:14" x14ac:dyDescent="0.35">
      <c r="A3659">
        <v>3658</v>
      </c>
      <c r="B3659">
        <v>55</v>
      </c>
      <c r="C3659" t="s">
        <v>14</v>
      </c>
      <c r="D3659" t="s">
        <v>34</v>
      </c>
      <c r="E3659" t="s">
        <v>38</v>
      </c>
      <c r="F3659" t="s">
        <v>17</v>
      </c>
      <c r="G3659">
        <v>30</v>
      </c>
      <c r="H3659">
        <v>5.5</v>
      </c>
      <c r="I3659">
        <v>8.6999999999999993</v>
      </c>
      <c r="J3659">
        <v>0</v>
      </c>
      <c r="K3659" t="s">
        <v>23</v>
      </c>
      <c r="L3659">
        <v>5.9</v>
      </c>
      <c r="M3659">
        <v>3.4</v>
      </c>
      <c r="N3659">
        <v>6.4</v>
      </c>
    </row>
    <row r="3660" spans="1:14" x14ac:dyDescent="0.35">
      <c r="A3660">
        <v>3659</v>
      </c>
      <c r="B3660">
        <v>28</v>
      </c>
      <c r="C3660" t="s">
        <v>19</v>
      </c>
      <c r="D3660" t="s">
        <v>15</v>
      </c>
      <c r="E3660" t="s">
        <v>27</v>
      </c>
      <c r="F3660" t="s">
        <v>22</v>
      </c>
      <c r="G3660">
        <v>46</v>
      </c>
      <c r="H3660">
        <v>7.8</v>
      </c>
      <c r="I3660">
        <v>8.1</v>
      </c>
      <c r="J3660">
        <v>0</v>
      </c>
      <c r="K3660" t="s">
        <v>23</v>
      </c>
      <c r="L3660">
        <v>5.3</v>
      </c>
      <c r="M3660">
        <v>2.7</v>
      </c>
      <c r="N3660">
        <v>6.4</v>
      </c>
    </row>
    <row r="3661" spans="1:14" x14ac:dyDescent="0.35">
      <c r="A3661">
        <v>3660</v>
      </c>
      <c r="B3661">
        <v>21</v>
      </c>
      <c r="C3661" t="s">
        <v>19</v>
      </c>
      <c r="D3661" t="s">
        <v>20</v>
      </c>
      <c r="E3661" t="s">
        <v>25</v>
      </c>
      <c r="F3661" t="s">
        <v>22</v>
      </c>
      <c r="G3661">
        <v>62</v>
      </c>
      <c r="H3661">
        <v>4.4000000000000004</v>
      </c>
      <c r="I3661">
        <v>3.9</v>
      </c>
      <c r="J3661">
        <v>1</v>
      </c>
      <c r="K3661" t="s">
        <v>35</v>
      </c>
      <c r="L3661">
        <v>10</v>
      </c>
      <c r="M3661">
        <v>6.5</v>
      </c>
      <c r="N3661">
        <v>1.9</v>
      </c>
    </row>
    <row r="3662" spans="1:14" x14ac:dyDescent="0.35">
      <c r="A3662">
        <v>3661</v>
      </c>
      <c r="B3662">
        <v>51</v>
      </c>
      <c r="C3662" t="s">
        <v>14</v>
      </c>
      <c r="D3662" t="s">
        <v>20</v>
      </c>
      <c r="E3662" t="s">
        <v>25</v>
      </c>
      <c r="F3662" t="s">
        <v>22</v>
      </c>
      <c r="G3662">
        <v>42</v>
      </c>
      <c r="H3662">
        <v>5.7</v>
      </c>
      <c r="I3662">
        <v>7.9</v>
      </c>
      <c r="J3662">
        <v>1</v>
      </c>
      <c r="K3662" t="s">
        <v>18</v>
      </c>
      <c r="L3662">
        <v>6.7</v>
      </c>
      <c r="M3662">
        <v>3.3</v>
      </c>
      <c r="N3662">
        <v>5.6</v>
      </c>
    </row>
    <row r="3663" spans="1:14" x14ac:dyDescent="0.35">
      <c r="A3663">
        <v>3662</v>
      </c>
      <c r="B3663">
        <v>41</v>
      </c>
      <c r="C3663" t="s">
        <v>14</v>
      </c>
      <c r="D3663" t="s">
        <v>32</v>
      </c>
      <c r="E3663" t="s">
        <v>31</v>
      </c>
      <c r="F3663" t="s">
        <v>17</v>
      </c>
      <c r="G3663">
        <v>39</v>
      </c>
      <c r="H3663">
        <v>6.7</v>
      </c>
      <c r="I3663">
        <v>9.6</v>
      </c>
      <c r="J3663">
        <v>1</v>
      </c>
      <c r="K3663" t="s">
        <v>18</v>
      </c>
      <c r="L3663">
        <v>7.1</v>
      </c>
      <c r="M3663">
        <v>4.5</v>
      </c>
      <c r="N3663">
        <v>6.3</v>
      </c>
    </row>
    <row r="3664" spans="1:14" x14ac:dyDescent="0.35">
      <c r="A3664">
        <v>3663</v>
      </c>
      <c r="B3664">
        <v>62</v>
      </c>
      <c r="C3664" t="s">
        <v>19</v>
      </c>
      <c r="D3664" t="s">
        <v>20</v>
      </c>
      <c r="E3664" t="s">
        <v>27</v>
      </c>
      <c r="F3664" t="s">
        <v>22</v>
      </c>
      <c r="G3664">
        <v>47</v>
      </c>
      <c r="H3664">
        <v>3.3</v>
      </c>
      <c r="I3664">
        <v>3.8</v>
      </c>
      <c r="J3664">
        <v>1</v>
      </c>
      <c r="K3664" t="s">
        <v>29</v>
      </c>
      <c r="L3664">
        <v>7.5</v>
      </c>
      <c r="M3664">
        <v>6</v>
      </c>
      <c r="N3664">
        <v>3.1</v>
      </c>
    </row>
    <row r="3665" spans="1:14" x14ac:dyDescent="0.35">
      <c r="A3665">
        <v>3664</v>
      </c>
      <c r="B3665">
        <v>32</v>
      </c>
      <c r="C3665" t="s">
        <v>19</v>
      </c>
      <c r="D3665" t="s">
        <v>15</v>
      </c>
      <c r="E3665" t="s">
        <v>38</v>
      </c>
      <c r="F3665" t="s">
        <v>17</v>
      </c>
      <c r="G3665">
        <v>47</v>
      </c>
      <c r="H3665">
        <v>5.4</v>
      </c>
      <c r="I3665">
        <v>7</v>
      </c>
      <c r="J3665">
        <v>1</v>
      </c>
      <c r="K3665" t="s">
        <v>18</v>
      </c>
      <c r="L3665">
        <v>6.6</v>
      </c>
      <c r="M3665">
        <v>5.6</v>
      </c>
      <c r="N3665">
        <v>5.2</v>
      </c>
    </row>
    <row r="3666" spans="1:14" x14ac:dyDescent="0.35">
      <c r="A3666">
        <v>3665</v>
      </c>
      <c r="B3666">
        <v>27</v>
      </c>
      <c r="C3666" t="s">
        <v>19</v>
      </c>
      <c r="D3666" t="s">
        <v>34</v>
      </c>
      <c r="E3666" t="s">
        <v>21</v>
      </c>
      <c r="F3666" t="s">
        <v>17</v>
      </c>
      <c r="G3666">
        <v>54</v>
      </c>
      <c r="H3666">
        <v>7.3</v>
      </c>
      <c r="I3666">
        <v>8.1999999999999993</v>
      </c>
      <c r="J3666">
        <v>1</v>
      </c>
      <c r="K3666" t="s">
        <v>35</v>
      </c>
      <c r="L3666">
        <v>9.3000000000000007</v>
      </c>
      <c r="M3666">
        <v>5.5</v>
      </c>
      <c r="N3666">
        <v>4.4000000000000004</v>
      </c>
    </row>
    <row r="3667" spans="1:14" x14ac:dyDescent="0.35">
      <c r="A3667">
        <v>3666</v>
      </c>
      <c r="B3667">
        <v>20</v>
      </c>
      <c r="C3667" t="s">
        <v>19</v>
      </c>
      <c r="D3667" t="s">
        <v>30</v>
      </c>
      <c r="E3667" t="s">
        <v>21</v>
      </c>
      <c r="F3667" t="s">
        <v>17</v>
      </c>
      <c r="G3667">
        <v>34</v>
      </c>
      <c r="H3667">
        <v>5.6</v>
      </c>
      <c r="I3667">
        <v>8.4</v>
      </c>
      <c r="J3667">
        <v>1</v>
      </c>
      <c r="K3667" t="s">
        <v>18</v>
      </c>
      <c r="L3667">
        <v>4.8</v>
      </c>
      <c r="M3667">
        <v>2.2000000000000002</v>
      </c>
      <c r="N3667">
        <v>6.8</v>
      </c>
    </row>
    <row r="3668" spans="1:14" x14ac:dyDescent="0.35">
      <c r="A3668">
        <v>3667</v>
      </c>
      <c r="B3668">
        <v>36</v>
      </c>
      <c r="C3668" t="s">
        <v>14</v>
      </c>
      <c r="D3668" t="s">
        <v>37</v>
      </c>
      <c r="E3668" t="s">
        <v>21</v>
      </c>
      <c r="F3668" t="s">
        <v>22</v>
      </c>
      <c r="G3668">
        <v>50</v>
      </c>
      <c r="H3668">
        <v>3.5</v>
      </c>
      <c r="I3668">
        <v>3.7</v>
      </c>
      <c r="J3668">
        <v>1</v>
      </c>
      <c r="K3668" t="s">
        <v>18</v>
      </c>
      <c r="L3668">
        <v>9.1999999999999993</v>
      </c>
      <c r="M3668">
        <v>4.5</v>
      </c>
      <c r="N3668">
        <v>2.2999999999999998</v>
      </c>
    </row>
    <row r="3669" spans="1:14" x14ac:dyDescent="0.35">
      <c r="A3669">
        <v>3668</v>
      </c>
      <c r="B3669">
        <v>31</v>
      </c>
      <c r="C3669" t="s">
        <v>19</v>
      </c>
      <c r="D3669" t="s">
        <v>24</v>
      </c>
      <c r="E3669" t="s">
        <v>25</v>
      </c>
      <c r="F3669" t="s">
        <v>17</v>
      </c>
      <c r="G3669">
        <v>49</v>
      </c>
      <c r="H3669">
        <v>4.9000000000000004</v>
      </c>
      <c r="I3669">
        <v>5.9</v>
      </c>
      <c r="J3669">
        <v>0</v>
      </c>
      <c r="K3669" t="s">
        <v>23</v>
      </c>
      <c r="L3669">
        <v>10</v>
      </c>
      <c r="M3669">
        <v>8</v>
      </c>
      <c r="N3669">
        <v>3</v>
      </c>
    </row>
    <row r="3670" spans="1:14" x14ac:dyDescent="0.35">
      <c r="A3670">
        <v>3669</v>
      </c>
      <c r="B3670">
        <v>23</v>
      </c>
      <c r="C3670" t="s">
        <v>19</v>
      </c>
      <c r="D3670" t="s">
        <v>33</v>
      </c>
      <c r="E3670" t="s">
        <v>38</v>
      </c>
      <c r="F3670" t="s">
        <v>22</v>
      </c>
      <c r="G3670">
        <v>43</v>
      </c>
      <c r="H3670">
        <v>4.2</v>
      </c>
      <c r="I3670">
        <v>5.5</v>
      </c>
      <c r="J3670">
        <v>1</v>
      </c>
      <c r="K3670" t="s">
        <v>28</v>
      </c>
      <c r="L3670">
        <v>5.4</v>
      </c>
      <c r="M3670">
        <v>5</v>
      </c>
      <c r="N3670">
        <v>5</v>
      </c>
    </row>
    <row r="3671" spans="1:14" x14ac:dyDescent="0.35">
      <c r="A3671">
        <v>3670</v>
      </c>
      <c r="B3671">
        <v>32</v>
      </c>
      <c r="C3671" t="s">
        <v>19</v>
      </c>
      <c r="D3671" t="s">
        <v>36</v>
      </c>
      <c r="E3671" t="s">
        <v>21</v>
      </c>
      <c r="F3671" t="s">
        <v>17</v>
      </c>
      <c r="G3671">
        <v>47</v>
      </c>
      <c r="H3671">
        <v>6.9</v>
      </c>
      <c r="I3671">
        <v>9.1999999999999993</v>
      </c>
      <c r="J3671">
        <v>1</v>
      </c>
      <c r="K3671" t="s">
        <v>28</v>
      </c>
      <c r="L3671">
        <v>6.3</v>
      </c>
      <c r="M3671">
        <v>3.8</v>
      </c>
      <c r="N3671">
        <v>6.5</v>
      </c>
    </row>
    <row r="3672" spans="1:14" x14ac:dyDescent="0.35">
      <c r="A3672">
        <v>3671</v>
      </c>
      <c r="B3672">
        <v>50</v>
      </c>
      <c r="C3672" t="s">
        <v>19</v>
      </c>
      <c r="D3672" t="s">
        <v>24</v>
      </c>
      <c r="E3672" t="s">
        <v>27</v>
      </c>
      <c r="F3672" t="s">
        <v>17</v>
      </c>
      <c r="G3672">
        <v>53</v>
      </c>
      <c r="H3672">
        <v>6.4</v>
      </c>
      <c r="I3672">
        <v>7.8</v>
      </c>
      <c r="J3672">
        <v>1</v>
      </c>
      <c r="K3672" t="s">
        <v>18</v>
      </c>
      <c r="L3672">
        <v>7.1</v>
      </c>
      <c r="M3672">
        <v>2.8</v>
      </c>
      <c r="N3672">
        <v>5.4</v>
      </c>
    </row>
    <row r="3673" spans="1:14" x14ac:dyDescent="0.35">
      <c r="A3673">
        <v>3672</v>
      </c>
      <c r="B3673">
        <v>60</v>
      </c>
      <c r="C3673" t="s">
        <v>19</v>
      </c>
      <c r="D3673" t="s">
        <v>32</v>
      </c>
      <c r="E3673" t="s">
        <v>27</v>
      </c>
      <c r="F3673" t="s">
        <v>22</v>
      </c>
      <c r="G3673">
        <v>51</v>
      </c>
      <c r="H3673">
        <v>3.9</v>
      </c>
      <c r="I3673">
        <v>4.2</v>
      </c>
      <c r="J3673">
        <v>1</v>
      </c>
      <c r="K3673" t="s">
        <v>18</v>
      </c>
      <c r="L3673">
        <v>8.6999999999999993</v>
      </c>
      <c r="M3673">
        <v>2.6</v>
      </c>
      <c r="N3673">
        <v>2.8</v>
      </c>
    </row>
    <row r="3674" spans="1:14" x14ac:dyDescent="0.35">
      <c r="A3674">
        <v>3673</v>
      </c>
      <c r="B3674">
        <v>26</v>
      </c>
      <c r="C3674" t="s">
        <v>19</v>
      </c>
      <c r="D3674" t="s">
        <v>20</v>
      </c>
      <c r="E3674" t="s">
        <v>21</v>
      </c>
      <c r="F3674" t="s">
        <v>17</v>
      </c>
      <c r="G3674">
        <v>35</v>
      </c>
      <c r="H3674">
        <v>3.7</v>
      </c>
      <c r="I3674">
        <v>5.6</v>
      </c>
      <c r="J3674">
        <v>1</v>
      </c>
      <c r="K3674" t="s">
        <v>29</v>
      </c>
      <c r="L3674">
        <v>3.7</v>
      </c>
      <c r="M3674">
        <v>4.7</v>
      </c>
      <c r="N3674">
        <v>6</v>
      </c>
    </row>
    <row r="3675" spans="1:14" x14ac:dyDescent="0.35">
      <c r="A3675">
        <v>3674</v>
      </c>
      <c r="B3675">
        <v>42</v>
      </c>
      <c r="C3675" t="s">
        <v>19</v>
      </c>
      <c r="D3675" t="s">
        <v>34</v>
      </c>
      <c r="E3675" t="s">
        <v>16</v>
      </c>
      <c r="F3675" t="s">
        <v>22</v>
      </c>
      <c r="G3675">
        <v>51</v>
      </c>
      <c r="H3675">
        <v>5.0999999999999996</v>
      </c>
      <c r="I3675">
        <v>6.1</v>
      </c>
      <c r="J3675">
        <v>1</v>
      </c>
      <c r="K3675" t="s">
        <v>29</v>
      </c>
      <c r="L3675">
        <v>8.5</v>
      </c>
      <c r="M3675">
        <v>6.3</v>
      </c>
      <c r="N3675">
        <v>3.8</v>
      </c>
    </row>
    <row r="3676" spans="1:14" x14ac:dyDescent="0.35">
      <c r="A3676">
        <v>3675</v>
      </c>
      <c r="B3676">
        <v>43</v>
      </c>
      <c r="C3676" t="s">
        <v>14</v>
      </c>
      <c r="D3676" t="s">
        <v>30</v>
      </c>
      <c r="E3676" t="s">
        <v>21</v>
      </c>
      <c r="F3676" t="s">
        <v>22</v>
      </c>
      <c r="G3676">
        <v>44</v>
      </c>
      <c r="H3676">
        <v>6.2</v>
      </c>
      <c r="I3676">
        <v>8.5</v>
      </c>
      <c r="J3676">
        <v>0</v>
      </c>
      <c r="K3676" t="s">
        <v>23</v>
      </c>
      <c r="L3676">
        <v>7.3</v>
      </c>
      <c r="M3676">
        <v>4.4000000000000004</v>
      </c>
      <c r="N3676">
        <v>5.6</v>
      </c>
    </row>
    <row r="3677" spans="1:14" x14ac:dyDescent="0.35">
      <c r="A3677">
        <v>3676</v>
      </c>
      <c r="B3677">
        <v>24</v>
      </c>
      <c r="C3677" t="s">
        <v>19</v>
      </c>
      <c r="D3677" t="s">
        <v>36</v>
      </c>
      <c r="E3677" t="s">
        <v>16</v>
      </c>
      <c r="F3677" t="s">
        <v>22</v>
      </c>
      <c r="G3677">
        <v>45</v>
      </c>
      <c r="H3677">
        <v>5.2</v>
      </c>
      <c r="I3677">
        <v>6.8</v>
      </c>
      <c r="J3677">
        <v>0</v>
      </c>
      <c r="K3677" t="s">
        <v>23</v>
      </c>
      <c r="L3677">
        <v>4.8</v>
      </c>
      <c r="M3677">
        <v>3.1</v>
      </c>
      <c r="N3677">
        <v>6</v>
      </c>
    </row>
    <row r="3678" spans="1:14" x14ac:dyDescent="0.35">
      <c r="A3678">
        <v>3677</v>
      </c>
      <c r="B3678">
        <v>24</v>
      </c>
      <c r="C3678" t="s">
        <v>14</v>
      </c>
      <c r="D3678" t="s">
        <v>26</v>
      </c>
      <c r="E3678" t="s">
        <v>31</v>
      </c>
      <c r="F3678" t="s">
        <v>39</v>
      </c>
      <c r="G3678">
        <v>45</v>
      </c>
      <c r="H3678">
        <v>6.7</v>
      </c>
      <c r="I3678">
        <v>9.1</v>
      </c>
      <c r="J3678">
        <v>1</v>
      </c>
      <c r="K3678" t="s">
        <v>28</v>
      </c>
      <c r="L3678">
        <v>6.7</v>
      </c>
      <c r="M3678">
        <v>5.6</v>
      </c>
      <c r="N3678">
        <v>6.2</v>
      </c>
    </row>
    <row r="3679" spans="1:14" x14ac:dyDescent="0.35">
      <c r="A3679">
        <v>3678</v>
      </c>
      <c r="B3679">
        <v>36</v>
      </c>
      <c r="C3679" t="s">
        <v>14</v>
      </c>
      <c r="D3679" t="s">
        <v>30</v>
      </c>
      <c r="E3679" t="s">
        <v>31</v>
      </c>
      <c r="F3679" t="s">
        <v>39</v>
      </c>
      <c r="G3679">
        <v>43</v>
      </c>
      <c r="H3679">
        <v>6.7</v>
      </c>
      <c r="I3679">
        <v>9.1999999999999993</v>
      </c>
      <c r="J3679">
        <v>0</v>
      </c>
      <c r="K3679" t="s">
        <v>23</v>
      </c>
      <c r="L3679">
        <v>7.5</v>
      </c>
      <c r="M3679">
        <v>2.7</v>
      </c>
      <c r="N3679">
        <v>5.8</v>
      </c>
    </row>
    <row r="3680" spans="1:14" x14ac:dyDescent="0.35">
      <c r="A3680">
        <v>3679</v>
      </c>
      <c r="B3680">
        <v>49</v>
      </c>
      <c r="C3680" t="s">
        <v>19</v>
      </c>
      <c r="D3680" t="s">
        <v>37</v>
      </c>
      <c r="E3680" t="s">
        <v>27</v>
      </c>
      <c r="F3680" t="s">
        <v>17</v>
      </c>
      <c r="G3680">
        <v>54</v>
      </c>
      <c r="H3680">
        <v>7</v>
      </c>
      <c r="I3680">
        <v>8.6</v>
      </c>
      <c r="J3680">
        <v>1</v>
      </c>
      <c r="K3680" t="s">
        <v>35</v>
      </c>
      <c r="L3680">
        <v>9.9</v>
      </c>
      <c r="M3680">
        <v>7.7</v>
      </c>
      <c r="N3680">
        <v>4.4000000000000004</v>
      </c>
    </row>
    <row r="3681" spans="1:14" x14ac:dyDescent="0.35">
      <c r="A3681">
        <v>3680</v>
      </c>
      <c r="B3681">
        <v>28</v>
      </c>
      <c r="C3681" t="s">
        <v>14</v>
      </c>
      <c r="D3681" t="s">
        <v>20</v>
      </c>
      <c r="E3681" t="s">
        <v>38</v>
      </c>
      <c r="F3681" t="s">
        <v>39</v>
      </c>
      <c r="G3681">
        <v>44</v>
      </c>
      <c r="H3681">
        <v>4.0999999999999996</v>
      </c>
      <c r="I3681">
        <v>5.2</v>
      </c>
      <c r="J3681">
        <v>1</v>
      </c>
      <c r="K3681" t="s">
        <v>35</v>
      </c>
      <c r="L3681">
        <v>6.7</v>
      </c>
      <c r="M3681">
        <v>5.0999999999999996</v>
      </c>
      <c r="N3681">
        <v>4.3</v>
      </c>
    </row>
    <row r="3682" spans="1:14" x14ac:dyDescent="0.35">
      <c r="A3682">
        <v>3681</v>
      </c>
      <c r="B3682">
        <v>25</v>
      </c>
      <c r="C3682" t="s">
        <v>19</v>
      </c>
      <c r="D3682" t="s">
        <v>33</v>
      </c>
      <c r="E3682" t="s">
        <v>25</v>
      </c>
      <c r="F3682" t="s">
        <v>22</v>
      </c>
      <c r="G3682">
        <v>36</v>
      </c>
      <c r="H3682">
        <v>5.8</v>
      </c>
      <c r="I3682">
        <v>8.6</v>
      </c>
      <c r="J3682">
        <v>0</v>
      </c>
      <c r="K3682" t="s">
        <v>23</v>
      </c>
      <c r="L3682">
        <v>5.2</v>
      </c>
      <c r="M3682">
        <v>2.2000000000000002</v>
      </c>
      <c r="N3682">
        <v>6.7</v>
      </c>
    </row>
    <row r="3683" spans="1:14" x14ac:dyDescent="0.35">
      <c r="A3683">
        <v>3682</v>
      </c>
      <c r="B3683">
        <v>44</v>
      </c>
      <c r="C3683" t="s">
        <v>14</v>
      </c>
      <c r="D3683" t="s">
        <v>36</v>
      </c>
      <c r="E3683" t="s">
        <v>38</v>
      </c>
      <c r="F3683" t="s">
        <v>39</v>
      </c>
      <c r="G3683">
        <v>41</v>
      </c>
      <c r="H3683">
        <v>7.8</v>
      </c>
      <c r="I3683">
        <v>8.6999999999999993</v>
      </c>
      <c r="J3683">
        <v>0</v>
      </c>
      <c r="K3683" t="s">
        <v>23</v>
      </c>
      <c r="L3683">
        <v>6.1</v>
      </c>
      <c r="M3683">
        <v>5</v>
      </c>
      <c r="N3683">
        <v>6.3</v>
      </c>
    </row>
    <row r="3684" spans="1:14" x14ac:dyDescent="0.35">
      <c r="A3684">
        <v>3683</v>
      </c>
      <c r="B3684">
        <v>38</v>
      </c>
      <c r="C3684" t="s">
        <v>14</v>
      </c>
      <c r="D3684" t="s">
        <v>20</v>
      </c>
      <c r="E3684" t="s">
        <v>27</v>
      </c>
      <c r="F3684" t="s">
        <v>22</v>
      </c>
      <c r="G3684">
        <v>46</v>
      </c>
      <c r="H3684">
        <v>5.2</v>
      </c>
      <c r="I3684">
        <v>6.7</v>
      </c>
      <c r="J3684">
        <v>0</v>
      </c>
      <c r="K3684" t="s">
        <v>23</v>
      </c>
      <c r="L3684">
        <v>6.3</v>
      </c>
      <c r="M3684">
        <v>3.3</v>
      </c>
      <c r="N3684">
        <v>5.2</v>
      </c>
    </row>
    <row r="3685" spans="1:14" x14ac:dyDescent="0.35">
      <c r="A3685">
        <v>3684</v>
      </c>
      <c r="B3685">
        <v>35</v>
      </c>
      <c r="C3685" t="s">
        <v>19</v>
      </c>
      <c r="D3685" t="s">
        <v>36</v>
      </c>
      <c r="E3685" t="s">
        <v>27</v>
      </c>
      <c r="F3685" t="s">
        <v>17</v>
      </c>
      <c r="G3685">
        <v>54</v>
      </c>
      <c r="H3685">
        <v>5</v>
      </c>
      <c r="I3685">
        <v>5.6</v>
      </c>
      <c r="J3685">
        <v>1</v>
      </c>
      <c r="K3685" t="s">
        <v>35</v>
      </c>
      <c r="L3685">
        <v>8</v>
      </c>
      <c r="M3685">
        <v>3.1</v>
      </c>
      <c r="N3685">
        <v>3.8</v>
      </c>
    </row>
    <row r="3686" spans="1:14" x14ac:dyDescent="0.35">
      <c r="A3686">
        <v>3685</v>
      </c>
      <c r="B3686">
        <v>40</v>
      </c>
      <c r="C3686" t="s">
        <v>14</v>
      </c>
      <c r="D3686" t="s">
        <v>33</v>
      </c>
      <c r="E3686" t="s">
        <v>38</v>
      </c>
      <c r="F3686" t="s">
        <v>17</v>
      </c>
      <c r="G3686">
        <v>49</v>
      </c>
      <c r="H3686">
        <v>5.5</v>
      </c>
      <c r="I3686">
        <v>6.8</v>
      </c>
      <c r="J3686">
        <v>1</v>
      </c>
      <c r="K3686" t="s">
        <v>28</v>
      </c>
      <c r="L3686">
        <v>10</v>
      </c>
      <c r="M3686">
        <v>6.3</v>
      </c>
      <c r="N3686">
        <v>3.4</v>
      </c>
    </row>
    <row r="3687" spans="1:14" x14ac:dyDescent="0.35">
      <c r="A3687">
        <v>3686</v>
      </c>
      <c r="B3687">
        <v>21</v>
      </c>
      <c r="C3687" t="s">
        <v>19</v>
      </c>
      <c r="D3687" t="s">
        <v>37</v>
      </c>
      <c r="E3687" t="s">
        <v>25</v>
      </c>
      <c r="F3687" t="s">
        <v>22</v>
      </c>
      <c r="G3687">
        <v>38</v>
      </c>
      <c r="H3687">
        <v>5.4</v>
      </c>
      <c r="I3687">
        <v>7.8</v>
      </c>
      <c r="J3687">
        <v>0</v>
      </c>
      <c r="K3687" t="s">
        <v>23</v>
      </c>
      <c r="L3687">
        <v>6.7</v>
      </c>
      <c r="M3687">
        <v>2.9</v>
      </c>
      <c r="N3687">
        <v>5.6</v>
      </c>
    </row>
    <row r="3688" spans="1:14" x14ac:dyDescent="0.35">
      <c r="A3688">
        <v>3687</v>
      </c>
      <c r="B3688">
        <v>29</v>
      </c>
      <c r="C3688" t="s">
        <v>14</v>
      </c>
      <c r="D3688" t="s">
        <v>26</v>
      </c>
      <c r="E3688" t="s">
        <v>27</v>
      </c>
      <c r="F3688" t="s">
        <v>22</v>
      </c>
      <c r="G3688">
        <v>64</v>
      </c>
      <c r="H3688">
        <v>6.4</v>
      </c>
      <c r="I3688">
        <v>6.7</v>
      </c>
      <c r="J3688">
        <v>0</v>
      </c>
      <c r="K3688" t="s">
        <v>23</v>
      </c>
      <c r="L3688">
        <v>10</v>
      </c>
      <c r="M3688">
        <v>3.7</v>
      </c>
      <c r="N3688">
        <v>3.3</v>
      </c>
    </row>
    <row r="3689" spans="1:14" x14ac:dyDescent="0.35">
      <c r="A3689">
        <v>3688</v>
      </c>
      <c r="B3689">
        <v>35</v>
      </c>
      <c r="C3689" t="s">
        <v>14</v>
      </c>
      <c r="D3689" t="s">
        <v>15</v>
      </c>
      <c r="E3689" t="s">
        <v>25</v>
      </c>
      <c r="F3689" t="s">
        <v>22</v>
      </c>
      <c r="G3689">
        <v>47</v>
      </c>
      <c r="H3689">
        <v>5.3</v>
      </c>
      <c r="I3689">
        <v>6.8</v>
      </c>
      <c r="J3689">
        <v>1</v>
      </c>
      <c r="K3689" t="s">
        <v>29</v>
      </c>
      <c r="L3689">
        <v>8.9</v>
      </c>
      <c r="M3689">
        <v>5.6</v>
      </c>
      <c r="N3689">
        <v>3.9</v>
      </c>
    </row>
    <row r="3690" spans="1:14" x14ac:dyDescent="0.35">
      <c r="A3690">
        <v>3689</v>
      </c>
      <c r="B3690">
        <v>56</v>
      </c>
      <c r="C3690" t="s">
        <v>14</v>
      </c>
      <c r="D3690" t="s">
        <v>34</v>
      </c>
      <c r="E3690" t="s">
        <v>27</v>
      </c>
      <c r="F3690" t="s">
        <v>39</v>
      </c>
      <c r="G3690">
        <v>55</v>
      </c>
      <c r="H3690">
        <v>3.2</v>
      </c>
      <c r="I3690">
        <v>2.8</v>
      </c>
      <c r="J3690">
        <v>1</v>
      </c>
      <c r="K3690" t="s">
        <v>18</v>
      </c>
      <c r="L3690">
        <v>10</v>
      </c>
      <c r="M3690">
        <v>5.2</v>
      </c>
      <c r="N3690">
        <v>1.4</v>
      </c>
    </row>
    <row r="3691" spans="1:14" x14ac:dyDescent="0.35">
      <c r="A3691">
        <v>3690</v>
      </c>
      <c r="B3691">
        <v>34</v>
      </c>
      <c r="C3691" t="s">
        <v>14</v>
      </c>
      <c r="D3691" t="s">
        <v>30</v>
      </c>
      <c r="E3691" t="s">
        <v>31</v>
      </c>
      <c r="F3691" t="s">
        <v>22</v>
      </c>
      <c r="G3691">
        <v>43</v>
      </c>
      <c r="H3691">
        <v>8</v>
      </c>
      <c r="I3691">
        <v>8.1999999999999993</v>
      </c>
      <c r="J3691">
        <v>0</v>
      </c>
      <c r="K3691" t="s">
        <v>23</v>
      </c>
      <c r="L3691">
        <v>7.9</v>
      </c>
      <c r="M3691">
        <v>5.8</v>
      </c>
      <c r="N3691">
        <v>5.2</v>
      </c>
    </row>
    <row r="3692" spans="1:14" x14ac:dyDescent="0.35">
      <c r="A3692">
        <v>3691</v>
      </c>
      <c r="B3692">
        <v>32</v>
      </c>
      <c r="C3692" t="s">
        <v>19</v>
      </c>
      <c r="D3692" t="s">
        <v>24</v>
      </c>
      <c r="E3692" t="s">
        <v>16</v>
      </c>
      <c r="F3692" t="s">
        <v>22</v>
      </c>
      <c r="G3692">
        <v>49</v>
      </c>
      <c r="H3692">
        <v>7</v>
      </c>
      <c r="I3692">
        <v>9</v>
      </c>
      <c r="J3692">
        <v>0</v>
      </c>
      <c r="K3692" t="s">
        <v>23</v>
      </c>
      <c r="L3692">
        <v>5.3</v>
      </c>
      <c r="M3692">
        <v>3.4</v>
      </c>
      <c r="N3692">
        <v>6.8</v>
      </c>
    </row>
    <row r="3693" spans="1:14" x14ac:dyDescent="0.35">
      <c r="A3693">
        <v>3692</v>
      </c>
      <c r="B3693">
        <v>32</v>
      </c>
      <c r="C3693" t="s">
        <v>14</v>
      </c>
      <c r="D3693" t="s">
        <v>26</v>
      </c>
      <c r="E3693" t="s">
        <v>27</v>
      </c>
      <c r="F3693" t="s">
        <v>17</v>
      </c>
      <c r="G3693">
        <v>51</v>
      </c>
      <c r="H3693">
        <v>6.4</v>
      </c>
      <c r="I3693">
        <v>8</v>
      </c>
      <c r="J3693">
        <v>0</v>
      </c>
      <c r="K3693" t="s">
        <v>23</v>
      </c>
      <c r="L3693">
        <v>7.7</v>
      </c>
      <c r="M3693">
        <v>4.0999999999999996</v>
      </c>
      <c r="N3693">
        <v>5.0999999999999996</v>
      </c>
    </row>
    <row r="3694" spans="1:14" x14ac:dyDescent="0.35">
      <c r="A3694">
        <v>3693</v>
      </c>
      <c r="B3694">
        <v>51</v>
      </c>
      <c r="C3694" t="s">
        <v>19</v>
      </c>
      <c r="D3694" t="s">
        <v>26</v>
      </c>
      <c r="E3694" t="s">
        <v>16</v>
      </c>
      <c r="F3694" t="s">
        <v>22</v>
      </c>
      <c r="G3694">
        <v>54</v>
      </c>
      <c r="H3694">
        <v>6.1</v>
      </c>
      <c r="I3694">
        <v>7.2</v>
      </c>
      <c r="J3694">
        <v>0</v>
      </c>
      <c r="K3694" t="s">
        <v>23</v>
      </c>
      <c r="L3694">
        <v>10</v>
      </c>
      <c r="M3694">
        <v>2.9</v>
      </c>
      <c r="N3694">
        <v>3.6</v>
      </c>
    </row>
    <row r="3695" spans="1:14" x14ac:dyDescent="0.35">
      <c r="A3695">
        <v>3694</v>
      </c>
      <c r="B3695">
        <v>64</v>
      </c>
      <c r="C3695" t="s">
        <v>19</v>
      </c>
      <c r="D3695" t="s">
        <v>32</v>
      </c>
      <c r="E3695" t="s">
        <v>21</v>
      </c>
      <c r="F3695" t="s">
        <v>22</v>
      </c>
      <c r="G3695">
        <v>53</v>
      </c>
      <c r="H3695">
        <v>5.7</v>
      </c>
      <c r="I3695">
        <v>6.8</v>
      </c>
      <c r="J3695">
        <v>1</v>
      </c>
      <c r="K3695" t="s">
        <v>35</v>
      </c>
      <c r="L3695">
        <v>9.8000000000000007</v>
      </c>
      <c r="M3695">
        <v>5.9</v>
      </c>
      <c r="N3695">
        <v>3.5</v>
      </c>
    </row>
    <row r="3696" spans="1:14" x14ac:dyDescent="0.35">
      <c r="A3696">
        <v>3695</v>
      </c>
      <c r="B3696">
        <v>27</v>
      </c>
      <c r="C3696" t="s">
        <v>19</v>
      </c>
      <c r="D3696" t="s">
        <v>36</v>
      </c>
      <c r="E3696" t="s">
        <v>27</v>
      </c>
      <c r="F3696" t="s">
        <v>17</v>
      </c>
      <c r="G3696">
        <v>51</v>
      </c>
      <c r="H3696">
        <v>5</v>
      </c>
      <c r="I3696">
        <v>5.9</v>
      </c>
      <c r="J3696">
        <v>0</v>
      </c>
      <c r="K3696" t="s">
        <v>23</v>
      </c>
      <c r="L3696">
        <v>9.1999999999999993</v>
      </c>
      <c r="M3696">
        <v>5</v>
      </c>
      <c r="N3696">
        <v>3.4</v>
      </c>
    </row>
    <row r="3697" spans="1:14" x14ac:dyDescent="0.35">
      <c r="A3697">
        <v>3696</v>
      </c>
      <c r="B3697">
        <v>62</v>
      </c>
      <c r="C3697" t="s">
        <v>19</v>
      </c>
      <c r="D3697" t="s">
        <v>36</v>
      </c>
      <c r="E3697" t="s">
        <v>31</v>
      </c>
      <c r="F3697" t="s">
        <v>22</v>
      </c>
      <c r="G3697">
        <v>42</v>
      </c>
      <c r="H3697">
        <v>3.4</v>
      </c>
      <c r="I3697">
        <v>4.4000000000000004</v>
      </c>
      <c r="J3697">
        <v>1</v>
      </c>
      <c r="K3697" t="s">
        <v>18</v>
      </c>
      <c r="L3697">
        <v>5.0999999999999996</v>
      </c>
      <c r="M3697">
        <v>5.0999999999999996</v>
      </c>
      <c r="N3697">
        <v>4.5999999999999996</v>
      </c>
    </row>
    <row r="3698" spans="1:14" x14ac:dyDescent="0.35">
      <c r="A3698">
        <v>3697</v>
      </c>
      <c r="B3698">
        <v>37</v>
      </c>
      <c r="C3698" t="s">
        <v>14</v>
      </c>
      <c r="D3698" t="s">
        <v>32</v>
      </c>
      <c r="E3698" t="s">
        <v>25</v>
      </c>
      <c r="F3698" t="s">
        <v>17</v>
      </c>
      <c r="G3698">
        <v>40</v>
      </c>
      <c r="H3698">
        <v>8.6</v>
      </c>
      <c r="I3698">
        <v>7.5</v>
      </c>
      <c r="J3698">
        <v>0</v>
      </c>
      <c r="K3698" t="s">
        <v>23</v>
      </c>
      <c r="L3698">
        <v>5.4</v>
      </c>
      <c r="M3698">
        <v>4.7</v>
      </c>
      <c r="N3698">
        <v>6.1</v>
      </c>
    </row>
    <row r="3699" spans="1:14" x14ac:dyDescent="0.35">
      <c r="A3699">
        <v>3698</v>
      </c>
      <c r="B3699">
        <v>55</v>
      </c>
      <c r="C3699" t="s">
        <v>14</v>
      </c>
      <c r="D3699" t="s">
        <v>30</v>
      </c>
      <c r="E3699" t="s">
        <v>31</v>
      </c>
      <c r="F3699" t="s">
        <v>22</v>
      </c>
      <c r="G3699">
        <v>47</v>
      </c>
      <c r="H3699">
        <v>6.2</v>
      </c>
      <c r="I3699">
        <v>8.1</v>
      </c>
      <c r="J3699">
        <v>0</v>
      </c>
      <c r="K3699" t="s">
        <v>23</v>
      </c>
      <c r="L3699">
        <v>8.4</v>
      </c>
      <c r="M3699">
        <v>5.2</v>
      </c>
      <c r="N3699">
        <v>4.9000000000000004</v>
      </c>
    </row>
    <row r="3700" spans="1:14" x14ac:dyDescent="0.35">
      <c r="A3700">
        <v>3699</v>
      </c>
      <c r="B3700">
        <v>45</v>
      </c>
      <c r="C3700" t="s">
        <v>19</v>
      </c>
      <c r="D3700" t="s">
        <v>36</v>
      </c>
      <c r="E3700" t="s">
        <v>16</v>
      </c>
      <c r="F3700" t="s">
        <v>22</v>
      </c>
      <c r="G3700">
        <v>52</v>
      </c>
      <c r="H3700">
        <v>3.8</v>
      </c>
      <c r="I3700">
        <v>4</v>
      </c>
      <c r="J3700">
        <v>1</v>
      </c>
      <c r="K3700" t="s">
        <v>35</v>
      </c>
      <c r="L3700">
        <v>9.3000000000000007</v>
      </c>
      <c r="M3700">
        <v>4.2</v>
      </c>
      <c r="N3700">
        <v>2.2999999999999998</v>
      </c>
    </row>
    <row r="3701" spans="1:14" x14ac:dyDescent="0.35">
      <c r="A3701">
        <v>3700</v>
      </c>
      <c r="B3701">
        <v>29</v>
      </c>
      <c r="C3701" t="s">
        <v>19</v>
      </c>
      <c r="D3701" t="s">
        <v>15</v>
      </c>
      <c r="E3701" t="s">
        <v>25</v>
      </c>
      <c r="F3701" t="s">
        <v>22</v>
      </c>
      <c r="G3701">
        <v>43</v>
      </c>
      <c r="H3701">
        <v>4.7</v>
      </c>
      <c r="I3701">
        <v>6.2</v>
      </c>
      <c r="J3701">
        <v>0</v>
      </c>
      <c r="K3701" t="s">
        <v>23</v>
      </c>
      <c r="L3701">
        <v>8.1999999999999993</v>
      </c>
      <c r="M3701">
        <v>4.2</v>
      </c>
      <c r="N3701">
        <v>4</v>
      </c>
    </row>
    <row r="3702" spans="1:14" x14ac:dyDescent="0.35">
      <c r="A3702">
        <v>3701</v>
      </c>
      <c r="B3702">
        <v>50</v>
      </c>
      <c r="C3702" t="s">
        <v>19</v>
      </c>
      <c r="D3702" t="s">
        <v>34</v>
      </c>
      <c r="E3702" t="s">
        <v>31</v>
      </c>
      <c r="F3702" t="s">
        <v>22</v>
      </c>
      <c r="G3702">
        <v>53</v>
      </c>
      <c r="H3702">
        <v>6.7</v>
      </c>
      <c r="I3702">
        <v>8.1999999999999993</v>
      </c>
      <c r="J3702">
        <v>0</v>
      </c>
      <c r="K3702" t="s">
        <v>23</v>
      </c>
      <c r="L3702">
        <v>7.9</v>
      </c>
      <c r="M3702">
        <v>5.3</v>
      </c>
      <c r="N3702">
        <v>5.0999999999999996</v>
      </c>
    </row>
    <row r="3703" spans="1:14" x14ac:dyDescent="0.35">
      <c r="A3703">
        <v>3702</v>
      </c>
      <c r="B3703">
        <v>52</v>
      </c>
      <c r="C3703" t="s">
        <v>19</v>
      </c>
      <c r="D3703" t="s">
        <v>24</v>
      </c>
      <c r="E3703" t="s">
        <v>31</v>
      </c>
      <c r="F3703" t="s">
        <v>39</v>
      </c>
      <c r="G3703">
        <v>56</v>
      </c>
      <c r="H3703">
        <v>6.6</v>
      </c>
      <c r="I3703">
        <v>7.8</v>
      </c>
      <c r="J3703">
        <v>1</v>
      </c>
      <c r="K3703" t="s">
        <v>18</v>
      </c>
      <c r="L3703">
        <v>10</v>
      </c>
      <c r="M3703">
        <v>5.3</v>
      </c>
      <c r="N3703">
        <v>3.9</v>
      </c>
    </row>
    <row r="3704" spans="1:14" x14ac:dyDescent="0.35">
      <c r="A3704">
        <v>3703</v>
      </c>
      <c r="B3704">
        <v>48</v>
      </c>
      <c r="C3704" t="s">
        <v>14</v>
      </c>
      <c r="D3704" t="s">
        <v>24</v>
      </c>
      <c r="E3704" t="s">
        <v>31</v>
      </c>
      <c r="F3704" t="s">
        <v>39</v>
      </c>
      <c r="G3704">
        <v>37</v>
      </c>
      <c r="H3704">
        <v>5.0999999999999996</v>
      </c>
      <c r="I3704">
        <v>7.4</v>
      </c>
      <c r="J3704">
        <v>1</v>
      </c>
      <c r="K3704" t="s">
        <v>29</v>
      </c>
      <c r="L3704">
        <v>4.5999999999999996</v>
      </c>
      <c r="M3704">
        <v>5.2</v>
      </c>
      <c r="N3704">
        <v>6.4</v>
      </c>
    </row>
    <row r="3705" spans="1:14" x14ac:dyDescent="0.35">
      <c r="A3705">
        <v>3704</v>
      </c>
      <c r="B3705">
        <v>24</v>
      </c>
      <c r="C3705" t="s">
        <v>14</v>
      </c>
      <c r="D3705" t="s">
        <v>33</v>
      </c>
      <c r="E3705" t="s">
        <v>38</v>
      </c>
      <c r="F3705" t="s">
        <v>22</v>
      </c>
      <c r="G3705">
        <v>38</v>
      </c>
      <c r="H3705">
        <v>4.5999999999999996</v>
      </c>
      <c r="I3705">
        <v>6.6</v>
      </c>
      <c r="J3705">
        <v>1</v>
      </c>
      <c r="K3705" t="s">
        <v>35</v>
      </c>
      <c r="L3705">
        <v>5.2</v>
      </c>
      <c r="M3705">
        <v>5.3</v>
      </c>
      <c r="N3705">
        <v>5.7</v>
      </c>
    </row>
    <row r="3706" spans="1:14" x14ac:dyDescent="0.35">
      <c r="A3706">
        <v>3705</v>
      </c>
      <c r="B3706">
        <v>32</v>
      </c>
      <c r="C3706" t="s">
        <v>19</v>
      </c>
      <c r="D3706" t="s">
        <v>33</v>
      </c>
      <c r="E3706" t="s">
        <v>25</v>
      </c>
      <c r="F3706" t="s">
        <v>22</v>
      </c>
      <c r="G3706">
        <v>43</v>
      </c>
      <c r="H3706">
        <v>5.3</v>
      </c>
      <c r="I3706">
        <v>7.2</v>
      </c>
      <c r="J3706">
        <v>1</v>
      </c>
      <c r="K3706" t="s">
        <v>18</v>
      </c>
      <c r="L3706">
        <v>6.9</v>
      </c>
      <c r="M3706">
        <v>4</v>
      </c>
      <c r="N3706">
        <v>5.0999999999999996</v>
      </c>
    </row>
    <row r="3707" spans="1:14" x14ac:dyDescent="0.35">
      <c r="A3707">
        <v>3706</v>
      </c>
      <c r="B3707">
        <v>20</v>
      </c>
      <c r="C3707" t="s">
        <v>19</v>
      </c>
      <c r="D3707" t="s">
        <v>34</v>
      </c>
      <c r="E3707" t="s">
        <v>31</v>
      </c>
      <c r="F3707" t="s">
        <v>22</v>
      </c>
      <c r="G3707">
        <v>47</v>
      </c>
      <c r="H3707">
        <v>3.3</v>
      </c>
      <c r="I3707">
        <v>3.8</v>
      </c>
      <c r="J3707">
        <v>1</v>
      </c>
      <c r="K3707" t="s">
        <v>28</v>
      </c>
      <c r="L3707">
        <v>5.4</v>
      </c>
      <c r="M3707">
        <v>3.9</v>
      </c>
      <c r="N3707">
        <v>4.2</v>
      </c>
    </row>
    <row r="3708" spans="1:14" x14ac:dyDescent="0.35">
      <c r="A3708">
        <v>3707</v>
      </c>
      <c r="B3708">
        <v>42</v>
      </c>
      <c r="C3708" t="s">
        <v>14</v>
      </c>
      <c r="D3708" t="s">
        <v>20</v>
      </c>
      <c r="E3708" t="s">
        <v>31</v>
      </c>
      <c r="F3708" t="s">
        <v>22</v>
      </c>
      <c r="G3708">
        <v>40</v>
      </c>
      <c r="H3708">
        <v>5.5</v>
      </c>
      <c r="I3708">
        <v>7.7</v>
      </c>
      <c r="J3708">
        <v>0</v>
      </c>
      <c r="K3708" t="s">
        <v>23</v>
      </c>
      <c r="L3708">
        <v>6.4</v>
      </c>
      <c r="M3708">
        <v>3.2</v>
      </c>
      <c r="N3708">
        <v>5.6</v>
      </c>
    </row>
    <row r="3709" spans="1:14" x14ac:dyDescent="0.35">
      <c r="A3709">
        <v>3708</v>
      </c>
      <c r="B3709">
        <v>59</v>
      </c>
      <c r="C3709" t="s">
        <v>19</v>
      </c>
      <c r="D3709" t="s">
        <v>20</v>
      </c>
      <c r="E3709" t="s">
        <v>16</v>
      </c>
      <c r="F3709" t="s">
        <v>22</v>
      </c>
      <c r="G3709">
        <v>55</v>
      </c>
      <c r="H3709">
        <v>5.5</v>
      </c>
      <c r="I3709">
        <v>6.3</v>
      </c>
      <c r="J3709">
        <v>1</v>
      </c>
      <c r="K3709" t="s">
        <v>35</v>
      </c>
      <c r="L3709">
        <v>10</v>
      </c>
      <c r="M3709">
        <v>5.2</v>
      </c>
      <c r="N3709">
        <v>3.1</v>
      </c>
    </row>
    <row r="3710" spans="1:14" x14ac:dyDescent="0.35">
      <c r="A3710">
        <v>3709</v>
      </c>
      <c r="B3710">
        <v>22</v>
      </c>
      <c r="C3710" t="s">
        <v>14</v>
      </c>
      <c r="D3710" t="s">
        <v>26</v>
      </c>
      <c r="E3710" t="s">
        <v>31</v>
      </c>
      <c r="F3710" t="s">
        <v>17</v>
      </c>
      <c r="G3710">
        <v>48</v>
      </c>
      <c r="H3710">
        <v>8.5</v>
      </c>
      <c r="I3710">
        <v>7</v>
      </c>
      <c r="J3710">
        <v>0</v>
      </c>
      <c r="K3710" t="s">
        <v>23</v>
      </c>
      <c r="L3710">
        <v>6.4</v>
      </c>
      <c r="M3710">
        <v>5.3</v>
      </c>
      <c r="N3710">
        <v>5.3</v>
      </c>
    </row>
    <row r="3711" spans="1:14" x14ac:dyDescent="0.35">
      <c r="A3711">
        <v>3710</v>
      </c>
      <c r="B3711">
        <v>22</v>
      </c>
      <c r="C3711" t="s">
        <v>14</v>
      </c>
      <c r="D3711" t="s">
        <v>26</v>
      </c>
      <c r="E3711" t="s">
        <v>31</v>
      </c>
      <c r="F3711" t="s">
        <v>22</v>
      </c>
      <c r="G3711">
        <v>45</v>
      </c>
      <c r="H3711">
        <v>5.5</v>
      </c>
      <c r="I3711">
        <v>7.3</v>
      </c>
      <c r="J3711">
        <v>1</v>
      </c>
      <c r="K3711" t="s">
        <v>18</v>
      </c>
      <c r="L3711">
        <v>10</v>
      </c>
      <c r="M3711">
        <v>4.7</v>
      </c>
      <c r="N3711">
        <v>3.6</v>
      </c>
    </row>
    <row r="3712" spans="1:14" x14ac:dyDescent="0.35">
      <c r="A3712">
        <v>3711</v>
      </c>
      <c r="B3712">
        <v>26</v>
      </c>
      <c r="C3712" t="s">
        <v>19</v>
      </c>
      <c r="D3712" t="s">
        <v>32</v>
      </c>
      <c r="E3712" t="s">
        <v>21</v>
      </c>
      <c r="F3712" t="s">
        <v>22</v>
      </c>
      <c r="G3712">
        <v>33</v>
      </c>
      <c r="H3712">
        <v>6.6</v>
      </c>
      <c r="I3712">
        <v>10</v>
      </c>
      <c r="J3712">
        <v>0</v>
      </c>
      <c r="K3712" t="s">
        <v>23</v>
      </c>
      <c r="L3712">
        <v>3.5</v>
      </c>
      <c r="M3712">
        <v>2.7</v>
      </c>
      <c r="N3712">
        <v>8.1999999999999993</v>
      </c>
    </row>
    <row r="3713" spans="1:14" x14ac:dyDescent="0.35">
      <c r="A3713">
        <v>3712</v>
      </c>
      <c r="B3713">
        <v>55</v>
      </c>
      <c r="C3713" t="s">
        <v>19</v>
      </c>
      <c r="D3713" t="s">
        <v>37</v>
      </c>
      <c r="E3713" t="s">
        <v>25</v>
      </c>
      <c r="F3713" t="s">
        <v>22</v>
      </c>
      <c r="G3713">
        <v>34</v>
      </c>
      <c r="H3713">
        <v>8.6</v>
      </c>
      <c r="I3713">
        <v>8.1999999999999993</v>
      </c>
      <c r="J3713">
        <v>0</v>
      </c>
      <c r="K3713" t="s">
        <v>23</v>
      </c>
      <c r="L3713">
        <v>5.6</v>
      </c>
      <c r="M3713">
        <v>2.5</v>
      </c>
      <c r="N3713">
        <v>6.3</v>
      </c>
    </row>
    <row r="3714" spans="1:14" x14ac:dyDescent="0.35">
      <c r="A3714">
        <v>3713</v>
      </c>
      <c r="B3714">
        <v>54</v>
      </c>
      <c r="C3714" t="s">
        <v>19</v>
      </c>
      <c r="D3714" t="s">
        <v>33</v>
      </c>
      <c r="E3714" t="s">
        <v>21</v>
      </c>
      <c r="F3714" t="s">
        <v>22</v>
      </c>
      <c r="G3714">
        <v>47</v>
      </c>
      <c r="H3714">
        <v>4.5999999999999996</v>
      </c>
      <c r="I3714">
        <v>5.7</v>
      </c>
      <c r="J3714">
        <v>1</v>
      </c>
      <c r="K3714" t="s">
        <v>35</v>
      </c>
      <c r="L3714">
        <v>6</v>
      </c>
      <c r="M3714">
        <v>3.3</v>
      </c>
      <c r="N3714">
        <v>4.8</v>
      </c>
    </row>
    <row r="3715" spans="1:14" x14ac:dyDescent="0.35">
      <c r="A3715">
        <v>3714</v>
      </c>
      <c r="B3715">
        <v>34</v>
      </c>
      <c r="C3715" t="s">
        <v>14</v>
      </c>
      <c r="D3715" t="s">
        <v>37</v>
      </c>
      <c r="E3715" t="s">
        <v>38</v>
      </c>
      <c r="F3715" t="s">
        <v>17</v>
      </c>
      <c r="G3715">
        <v>30</v>
      </c>
      <c r="H3715">
        <v>5.3</v>
      </c>
      <c r="I3715">
        <v>8.4</v>
      </c>
      <c r="J3715">
        <v>0</v>
      </c>
      <c r="K3715" t="s">
        <v>23</v>
      </c>
      <c r="L3715">
        <v>7</v>
      </c>
      <c r="M3715">
        <v>5.0999999999999996</v>
      </c>
      <c r="N3715">
        <v>5.7</v>
      </c>
    </row>
    <row r="3716" spans="1:14" x14ac:dyDescent="0.35">
      <c r="A3716">
        <v>3715</v>
      </c>
      <c r="B3716">
        <v>59</v>
      </c>
      <c r="C3716" t="s">
        <v>14</v>
      </c>
      <c r="D3716" t="s">
        <v>36</v>
      </c>
      <c r="E3716" t="s">
        <v>16</v>
      </c>
      <c r="F3716" t="s">
        <v>22</v>
      </c>
      <c r="G3716">
        <v>53</v>
      </c>
      <c r="H3716">
        <v>5.4</v>
      </c>
      <c r="I3716">
        <v>6.3</v>
      </c>
      <c r="J3716">
        <v>1</v>
      </c>
      <c r="K3716" t="s">
        <v>35</v>
      </c>
      <c r="L3716">
        <v>7.9</v>
      </c>
      <c r="M3716">
        <v>4.3</v>
      </c>
      <c r="N3716">
        <v>4.2</v>
      </c>
    </row>
    <row r="3717" spans="1:14" x14ac:dyDescent="0.35">
      <c r="A3717">
        <v>3716</v>
      </c>
      <c r="B3717">
        <v>22</v>
      </c>
      <c r="C3717" t="s">
        <v>19</v>
      </c>
      <c r="D3717" t="s">
        <v>24</v>
      </c>
      <c r="E3717" t="s">
        <v>21</v>
      </c>
      <c r="F3717" t="s">
        <v>22</v>
      </c>
      <c r="G3717">
        <v>43</v>
      </c>
      <c r="H3717">
        <v>3.7</v>
      </c>
      <c r="I3717">
        <v>4.7</v>
      </c>
      <c r="J3717">
        <v>1</v>
      </c>
      <c r="K3717" t="s">
        <v>35</v>
      </c>
      <c r="L3717">
        <v>7.3</v>
      </c>
      <c r="M3717">
        <v>3.1</v>
      </c>
      <c r="N3717">
        <v>3.7</v>
      </c>
    </row>
    <row r="3718" spans="1:14" x14ac:dyDescent="0.35">
      <c r="A3718">
        <v>3717</v>
      </c>
      <c r="B3718">
        <v>48</v>
      </c>
      <c r="C3718" t="s">
        <v>14</v>
      </c>
      <c r="D3718" t="s">
        <v>26</v>
      </c>
      <c r="E3718" t="s">
        <v>38</v>
      </c>
      <c r="F3718" t="s">
        <v>22</v>
      </c>
      <c r="G3718">
        <v>70</v>
      </c>
      <c r="H3718">
        <v>5.8</v>
      </c>
      <c r="I3718">
        <v>5.2</v>
      </c>
      <c r="J3718">
        <v>1</v>
      </c>
      <c r="K3718" t="s">
        <v>18</v>
      </c>
      <c r="L3718">
        <v>10</v>
      </c>
      <c r="M3718">
        <v>5.6</v>
      </c>
      <c r="N3718">
        <v>2.6</v>
      </c>
    </row>
    <row r="3719" spans="1:14" x14ac:dyDescent="0.35">
      <c r="A3719">
        <v>3718</v>
      </c>
      <c r="B3719">
        <v>49</v>
      </c>
      <c r="C3719" t="s">
        <v>19</v>
      </c>
      <c r="D3719" t="s">
        <v>20</v>
      </c>
      <c r="E3719" t="s">
        <v>27</v>
      </c>
      <c r="F3719" t="s">
        <v>39</v>
      </c>
      <c r="G3719">
        <v>63</v>
      </c>
      <c r="H3719">
        <v>7.9</v>
      </c>
      <c r="I3719">
        <v>6.3</v>
      </c>
      <c r="J3719">
        <v>1</v>
      </c>
      <c r="K3719" t="s">
        <v>35</v>
      </c>
      <c r="L3719">
        <v>10</v>
      </c>
      <c r="M3719">
        <v>5.3</v>
      </c>
      <c r="N3719">
        <v>3.1</v>
      </c>
    </row>
    <row r="3720" spans="1:14" x14ac:dyDescent="0.35">
      <c r="A3720">
        <v>3719</v>
      </c>
      <c r="B3720">
        <v>58</v>
      </c>
      <c r="C3720" t="s">
        <v>19</v>
      </c>
      <c r="D3720" t="s">
        <v>34</v>
      </c>
      <c r="E3720" t="s">
        <v>25</v>
      </c>
      <c r="F3720" t="s">
        <v>22</v>
      </c>
      <c r="G3720">
        <v>43</v>
      </c>
      <c r="H3720">
        <v>7.5</v>
      </c>
      <c r="I3720">
        <v>9</v>
      </c>
      <c r="J3720">
        <v>0</v>
      </c>
      <c r="K3720" t="s">
        <v>23</v>
      </c>
      <c r="L3720">
        <v>7.2</v>
      </c>
      <c r="M3720">
        <v>5.7</v>
      </c>
      <c r="N3720">
        <v>5.9</v>
      </c>
    </row>
    <row r="3721" spans="1:14" x14ac:dyDescent="0.35">
      <c r="A3721">
        <v>3720</v>
      </c>
      <c r="B3721">
        <v>37</v>
      </c>
      <c r="C3721" t="s">
        <v>19</v>
      </c>
      <c r="D3721" t="s">
        <v>33</v>
      </c>
      <c r="E3721" t="s">
        <v>31</v>
      </c>
      <c r="F3721" t="s">
        <v>39</v>
      </c>
      <c r="G3721">
        <v>44</v>
      </c>
      <c r="H3721">
        <v>8</v>
      </c>
      <c r="I3721">
        <v>8.1</v>
      </c>
      <c r="J3721">
        <v>0</v>
      </c>
      <c r="K3721" t="s">
        <v>23</v>
      </c>
      <c r="L3721">
        <v>6.8</v>
      </c>
      <c r="M3721">
        <v>4.0999999999999996</v>
      </c>
      <c r="N3721">
        <v>5.7</v>
      </c>
    </row>
    <row r="3722" spans="1:14" x14ac:dyDescent="0.35">
      <c r="A3722">
        <v>3721</v>
      </c>
      <c r="B3722">
        <v>30</v>
      </c>
      <c r="C3722" t="s">
        <v>14</v>
      </c>
      <c r="D3722" t="s">
        <v>24</v>
      </c>
      <c r="E3722" t="s">
        <v>21</v>
      </c>
      <c r="F3722" t="s">
        <v>22</v>
      </c>
      <c r="G3722">
        <v>52</v>
      </c>
      <c r="H3722">
        <v>5.2</v>
      </c>
      <c r="I3722">
        <v>6.2</v>
      </c>
      <c r="J3722">
        <v>1</v>
      </c>
      <c r="K3722" t="s">
        <v>35</v>
      </c>
      <c r="L3722">
        <v>8.1999999999999993</v>
      </c>
      <c r="M3722">
        <v>3.5</v>
      </c>
      <c r="N3722">
        <v>4</v>
      </c>
    </row>
    <row r="3723" spans="1:14" x14ac:dyDescent="0.35">
      <c r="A3723">
        <v>3722</v>
      </c>
      <c r="B3723">
        <v>62</v>
      </c>
      <c r="C3723" t="s">
        <v>19</v>
      </c>
      <c r="D3723" t="s">
        <v>30</v>
      </c>
      <c r="E3723" t="s">
        <v>21</v>
      </c>
      <c r="F3723" t="s">
        <v>39</v>
      </c>
      <c r="G3723">
        <v>58</v>
      </c>
      <c r="H3723">
        <v>4.5</v>
      </c>
      <c r="I3723">
        <v>4.5</v>
      </c>
      <c r="J3723">
        <v>1</v>
      </c>
      <c r="K3723" t="s">
        <v>18</v>
      </c>
      <c r="L3723">
        <v>10</v>
      </c>
      <c r="M3723">
        <v>6.5</v>
      </c>
      <c r="N3723">
        <v>2.2000000000000002</v>
      </c>
    </row>
    <row r="3724" spans="1:14" x14ac:dyDescent="0.35">
      <c r="A3724">
        <v>3723</v>
      </c>
      <c r="B3724">
        <v>57</v>
      </c>
      <c r="C3724" t="s">
        <v>14</v>
      </c>
      <c r="D3724" t="s">
        <v>34</v>
      </c>
      <c r="E3724" t="s">
        <v>31</v>
      </c>
      <c r="F3724" t="s">
        <v>17</v>
      </c>
      <c r="G3724">
        <v>31</v>
      </c>
      <c r="H3724">
        <v>9</v>
      </c>
      <c r="I3724">
        <v>7.9</v>
      </c>
      <c r="J3724">
        <v>0</v>
      </c>
      <c r="K3724" t="s">
        <v>23</v>
      </c>
      <c r="L3724">
        <v>3.9</v>
      </c>
      <c r="M3724">
        <v>2.1</v>
      </c>
      <c r="N3724">
        <v>7</v>
      </c>
    </row>
    <row r="3725" spans="1:14" x14ac:dyDescent="0.35">
      <c r="A3725">
        <v>3724</v>
      </c>
      <c r="B3725">
        <v>59</v>
      </c>
      <c r="C3725" t="s">
        <v>14</v>
      </c>
      <c r="D3725" t="s">
        <v>37</v>
      </c>
      <c r="E3725" t="s">
        <v>31</v>
      </c>
      <c r="F3725" t="s">
        <v>22</v>
      </c>
      <c r="G3725">
        <v>30</v>
      </c>
      <c r="H3725">
        <v>6.5</v>
      </c>
      <c r="I3725">
        <v>10</v>
      </c>
      <c r="J3725">
        <v>0</v>
      </c>
      <c r="K3725" t="s">
        <v>23</v>
      </c>
      <c r="L3725">
        <v>4.2</v>
      </c>
      <c r="M3725">
        <v>1.9</v>
      </c>
      <c r="N3725">
        <v>7.9</v>
      </c>
    </row>
    <row r="3726" spans="1:14" x14ac:dyDescent="0.35">
      <c r="A3726">
        <v>3725</v>
      </c>
      <c r="B3726">
        <v>20</v>
      </c>
      <c r="C3726" t="s">
        <v>14</v>
      </c>
      <c r="D3726" t="s">
        <v>15</v>
      </c>
      <c r="E3726" t="s">
        <v>16</v>
      </c>
      <c r="F3726" t="s">
        <v>17</v>
      </c>
      <c r="G3726">
        <v>40</v>
      </c>
      <c r="H3726">
        <v>3.8</v>
      </c>
      <c r="I3726">
        <v>5.2</v>
      </c>
      <c r="J3726">
        <v>1</v>
      </c>
      <c r="K3726" t="s">
        <v>35</v>
      </c>
      <c r="L3726">
        <v>7</v>
      </c>
      <c r="M3726">
        <v>3.1</v>
      </c>
      <c r="N3726">
        <v>4.0999999999999996</v>
      </c>
    </row>
    <row r="3727" spans="1:14" x14ac:dyDescent="0.35">
      <c r="A3727">
        <v>3726</v>
      </c>
      <c r="B3727">
        <v>48</v>
      </c>
      <c r="C3727" t="s">
        <v>14</v>
      </c>
      <c r="D3727" t="s">
        <v>37</v>
      </c>
      <c r="E3727" t="s">
        <v>21</v>
      </c>
      <c r="F3727" t="s">
        <v>17</v>
      </c>
      <c r="G3727">
        <v>49</v>
      </c>
      <c r="H3727">
        <v>9</v>
      </c>
      <c r="I3727">
        <v>6.1</v>
      </c>
      <c r="J3727">
        <v>0</v>
      </c>
      <c r="K3727" t="s">
        <v>23</v>
      </c>
      <c r="L3727">
        <v>9.6999999999999993</v>
      </c>
      <c r="M3727">
        <v>4.5</v>
      </c>
      <c r="N3727">
        <v>3.2</v>
      </c>
    </row>
    <row r="3728" spans="1:14" x14ac:dyDescent="0.35">
      <c r="A3728">
        <v>3727</v>
      </c>
      <c r="B3728">
        <v>29</v>
      </c>
      <c r="C3728" t="s">
        <v>19</v>
      </c>
      <c r="D3728" t="s">
        <v>33</v>
      </c>
      <c r="E3728" t="s">
        <v>21</v>
      </c>
      <c r="F3728" t="s">
        <v>22</v>
      </c>
      <c r="G3728">
        <v>48</v>
      </c>
      <c r="H3728">
        <v>6.1</v>
      </c>
      <c r="I3728">
        <v>7.8</v>
      </c>
      <c r="J3728">
        <v>0</v>
      </c>
      <c r="K3728" t="s">
        <v>23</v>
      </c>
      <c r="L3728">
        <v>9.1</v>
      </c>
      <c r="M3728">
        <v>2.8</v>
      </c>
      <c r="N3728">
        <v>4.4000000000000004</v>
      </c>
    </row>
    <row r="3729" spans="1:14" x14ac:dyDescent="0.35">
      <c r="A3729">
        <v>3728</v>
      </c>
      <c r="B3729">
        <v>47</v>
      </c>
      <c r="C3729" t="s">
        <v>14</v>
      </c>
      <c r="D3729" t="s">
        <v>34</v>
      </c>
      <c r="E3729" t="s">
        <v>27</v>
      </c>
      <c r="F3729" t="s">
        <v>22</v>
      </c>
      <c r="G3729">
        <v>53</v>
      </c>
      <c r="H3729">
        <v>3</v>
      </c>
      <c r="I3729">
        <v>2.7</v>
      </c>
      <c r="J3729">
        <v>1</v>
      </c>
      <c r="K3729" t="s">
        <v>18</v>
      </c>
      <c r="L3729">
        <v>9.6999999999999993</v>
      </c>
      <c r="M3729">
        <v>3.2</v>
      </c>
      <c r="N3729">
        <v>1.5</v>
      </c>
    </row>
    <row r="3730" spans="1:14" x14ac:dyDescent="0.35">
      <c r="A3730">
        <v>3729</v>
      </c>
      <c r="B3730">
        <v>50</v>
      </c>
      <c r="C3730" t="s">
        <v>14</v>
      </c>
      <c r="D3730" t="s">
        <v>15</v>
      </c>
      <c r="E3730" t="s">
        <v>38</v>
      </c>
      <c r="F3730" t="s">
        <v>17</v>
      </c>
      <c r="G3730">
        <v>35</v>
      </c>
      <c r="H3730">
        <v>8.4</v>
      </c>
      <c r="I3730">
        <v>8.4</v>
      </c>
      <c r="J3730">
        <v>0</v>
      </c>
      <c r="K3730" t="s">
        <v>23</v>
      </c>
      <c r="L3730">
        <v>4.5999999999999996</v>
      </c>
      <c r="M3730">
        <v>4.5</v>
      </c>
      <c r="N3730">
        <v>6.9</v>
      </c>
    </row>
    <row r="3731" spans="1:14" x14ac:dyDescent="0.35">
      <c r="A3731">
        <v>3730</v>
      </c>
      <c r="B3731">
        <v>38</v>
      </c>
      <c r="C3731" t="s">
        <v>40</v>
      </c>
      <c r="D3731" t="s">
        <v>36</v>
      </c>
      <c r="E3731" t="s">
        <v>27</v>
      </c>
      <c r="F3731" t="s">
        <v>17</v>
      </c>
      <c r="G3731">
        <v>30</v>
      </c>
      <c r="H3731">
        <v>3</v>
      </c>
      <c r="I3731">
        <v>5</v>
      </c>
      <c r="J3731">
        <v>1</v>
      </c>
      <c r="K3731" t="s">
        <v>18</v>
      </c>
      <c r="L3731">
        <v>1.5</v>
      </c>
      <c r="M3731">
        <v>2.2999999999999998</v>
      </c>
      <c r="N3731">
        <v>6.8</v>
      </c>
    </row>
    <row r="3732" spans="1:14" x14ac:dyDescent="0.35">
      <c r="A3732">
        <v>3731</v>
      </c>
      <c r="B3732">
        <v>22</v>
      </c>
      <c r="C3732" t="s">
        <v>14</v>
      </c>
      <c r="D3732" t="s">
        <v>30</v>
      </c>
      <c r="E3732" t="s">
        <v>21</v>
      </c>
      <c r="F3732" t="s">
        <v>17</v>
      </c>
      <c r="G3732">
        <v>51</v>
      </c>
      <c r="H3732">
        <v>6.6</v>
      </c>
      <c r="I3732">
        <v>8.3000000000000007</v>
      </c>
      <c r="J3732">
        <v>0</v>
      </c>
      <c r="K3732" t="s">
        <v>23</v>
      </c>
      <c r="L3732">
        <v>9.1999999999999993</v>
      </c>
      <c r="M3732">
        <v>4.9000000000000004</v>
      </c>
      <c r="N3732">
        <v>4.5999999999999996</v>
      </c>
    </row>
    <row r="3733" spans="1:14" x14ac:dyDescent="0.35">
      <c r="A3733">
        <v>3732</v>
      </c>
      <c r="B3733">
        <v>55</v>
      </c>
      <c r="C3733" t="s">
        <v>19</v>
      </c>
      <c r="D3733" t="s">
        <v>37</v>
      </c>
      <c r="E3733" t="s">
        <v>27</v>
      </c>
      <c r="F3733" t="s">
        <v>17</v>
      </c>
      <c r="G3733">
        <v>38</v>
      </c>
      <c r="H3733">
        <v>7.5</v>
      </c>
      <c r="I3733">
        <v>9.5</v>
      </c>
      <c r="J3733">
        <v>0</v>
      </c>
      <c r="K3733" t="s">
        <v>23</v>
      </c>
      <c r="L3733">
        <v>7.4</v>
      </c>
      <c r="M3733">
        <v>4.4000000000000004</v>
      </c>
      <c r="N3733">
        <v>6.1</v>
      </c>
    </row>
    <row r="3734" spans="1:14" x14ac:dyDescent="0.35">
      <c r="A3734">
        <v>3733</v>
      </c>
      <c r="B3734">
        <v>62</v>
      </c>
      <c r="C3734" t="s">
        <v>14</v>
      </c>
      <c r="D3734" t="s">
        <v>30</v>
      </c>
      <c r="E3734" t="s">
        <v>21</v>
      </c>
      <c r="F3734" t="s">
        <v>17</v>
      </c>
      <c r="G3734">
        <v>30</v>
      </c>
      <c r="H3734">
        <v>7.2</v>
      </c>
      <c r="I3734">
        <v>10</v>
      </c>
      <c r="J3734">
        <v>0</v>
      </c>
      <c r="K3734" t="s">
        <v>23</v>
      </c>
      <c r="L3734">
        <v>2.6</v>
      </c>
      <c r="M3734">
        <v>3.5</v>
      </c>
      <c r="N3734">
        <v>8.6999999999999993</v>
      </c>
    </row>
    <row r="3735" spans="1:14" x14ac:dyDescent="0.35">
      <c r="A3735">
        <v>3734</v>
      </c>
      <c r="B3735">
        <v>34</v>
      </c>
      <c r="C3735" t="s">
        <v>14</v>
      </c>
      <c r="D3735" t="s">
        <v>34</v>
      </c>
      <c r="E3735" t="s">
        <v>25</v>
      </c>
      <c r="F3735" t="s">
        <v>17</v>
      </c>
      <c r="G3735">
        <v>46</v>
      </c>
      <c r="H3735">
        <v>8.5</v>
      </c>
      <c r="I3735">
        <v>7.1</v>
      </c>
      <c r="J3735">
        <v>0</v>
      </c>
      <c r="K3735" t="s">
        <v>23</v>
      </c>
      <c r="L3735">
        <v>6.7</v>
      </c>
      <c r="M3735">
        <v>3.3</v>
      </c>
      <c r="N3735">
        <v>5.2</v>
      </c>
    </row>
    <row r="3736" spans="1:14" x14ac:dyDescent="0.35">
      <c r="A3736">
        <v>3735</v>
      </c>
      <c r="B3736">
        <v>52</v>
      </c>
      <c r="C3736" t="s">
        <v>19</v>
      </c>
      <c r="D3736" t="s">
        <v>24</v>
      </c>
      <c r="E3736" t="s">
        <v>16</v>
      </c>
      <c r="F3736" t="s">
        <v>22</v>
      </c>
      <c r="G3736">
        <v>51</v>
      </c>
      <c r="H3736">
        <v>7.7</v>
      </c>
      <c r="I3736">
        <v>7.8</v>
      </c>
      <c r="J3736">
        <v>0</v>
      </c>
      <c r="K3736" t="s">
        <v>23</v>
      </c>
      <c r="L3736">
        <v>10</v>
      </c>
      <c r="M3736">
        <v>6</v>
      </c>
      <c r="N3736">
        <v>3.9</v>
      </c>
    </row>
    <row r="3737" spans="1:14" x14ac:dyDescent="0.35">
      <c r="A3737">
        <v>3736</v>
      </c>
      <c r="B3737">
        <v>60</v>
      </c>
      <c r="C3737" t="s">
        <v>14</v>
      </c>
      <c r="D3737" t="s">
        <v>34</v>
      </c>
      <c r="E3737" t="s">
        <v>27</v>
      </c>
      <c r="F3737" t="s">
        <v>22</v>
      </c>
      <c r="G3737">
        <v>44</v>
      </c>
      <c r="H3737">
        <v>9</v>
      </c>
      <c r="I3737">
        <v>6.6</v>
      </c>
      <c r="J3737">
        <v>0</v>
      </c>
      <c r="K3737" t="s">
        <v>23</v>
      </c>
      <c r="L3737">
        <v>9.6999999999999993</v>
      </c>
      <c r="M3737">
        <v>5.4</v>
      </c>
      <c r="N3737">
        <v>3.5</v>
      </c>
    </row>
    <row r="3738" spans="1:14" x14ac:dyDescent="0.35">
      <c r="A3738">
        <v>3737</v>
      </c>
      <c r="B3738">
        <v>62</v>
      </c>
      <c r="C3738" t="s">
        <v>19</v>
      </c>
      <c r="D3738" t="s">
        <v>20</v>
      </c>
      <c r="E3738" t="s">
        <v>21</v>
      </c>
      <c r="F3738" t="s">
        <v>39</v>
      </c>
      <c r="G3738">
        <v>41</v>
      </c>
      <c r="H3738">
        <v>6.1</v>
      </c>
      <c r="I3738">
        <v>8.5</v>
      </c>
      <c r="J3738">
        <v>0</v>
      </c>
      <c r="K3738" t="s">
        <v>23</v>
      </c>
      <c r="L3738">
        <v>5.2</v>
      </c>
      <c r="M3738">
        <v>2.6</v>
      </c>
      <c r="N3738">
        <v>6.6</v>
      </c>
    </row>
    <row r="3739" spans="1:14" x14ac:dyDescent="0.35">
      <c r="A3739">
        <v>3738</v>
      </c>
      <c r="B3739">
        <v>64</v>
      </c>
      <c r="C3739" t="s">
        <v>14</v>
      </c>
      <c r="D3739" t="s">
        <v>15</v>
      </c>
      <c r="E3739" t="s">
        <v>27</v>
      </c>
      <c r="F3739" t="s">
        <v>22</v>
      </c>
      <c r="G3739">
        <v>43</v>
      </c>
      <c r="H3739">
        <v>5.6</v>
      </c>
      <c r="I3739">
        <v>7.6</v>
      </c>
      <c r="J3739">
        <v>0</v>
      </c>
      <c r="K3739" t="s">
        <v>23</v>
      </c>
      <c r="L3739">
        <v>10</v>
      </c>
      <c r="M3739">
        <v>6.1</v>
      </c>
      <c r="N3739">
        <v>3.8</v>
      </c>
    </row>
    <row r="3740" spans="1:14" x14ac:dyDescent="0.35">
      <c r="A3740">
        <v>3739</v>
      </c>
      <c r="B3740">
        <v>45</v>
      </c>
      <c r="C3740" t="s">
        <v>14</v>
      </c>
      <c r="D3740" t="s">
        <v>24</v>
      </c>
      <c r="E3740" t="s">
        <v>38</v>
      </c>
      <c r="F3740" t="s">
        <v>22</v>
      </c>
      <c r="G3740">
        <v>42</v>
      </c>
      <c r="H3740">
        <v>5.7</v>
      </c>
      <c r="I3740">
        <v>7.8</v>
      </c>
      <c r="J3740">
        <v>1</v>
      </c>
      <c r="K3740" t="s">
        <v>28</v>
      </c>
      <c r="L3740">
        <v>7.4</v>
      </c>
      <c r="M3740">
        <v>4.5</v>
      </c>
      <c r="N3740">
        <v>5.2</v>
      </c>
    </row>
    <row r="3741" spans="1:14" x14ac:dyDescent="0.35">
      <c r="A3741">
        <v>3740</v>
      </c>
      <c r="B3741">
        <v>35</v>
      </c>
      <c r="C3741" t="s">
        <v>14</v>
      </c>
      <c r="D3741" t="s">
        <v>37</v>
      </c>
      <c r="E3741" t="s">
        <v>16</v>
      </c>
      <c r="F3741" t="s">
        <v>17</v>
      </c>
      <c r="G3741">
        <v>34</v>
      </c>
      <c r="H3741">
        <v>8.3000000000000007</v>
      </c>
      <c r="I3741">
        <v>8.6999999999999993</v>
      </c>
      <c r="J3741">
        <v>0</v>
      </c>
      <c r="K3741" t="s">
        <v>23</v>
      </c>
      <c r="L3741">
        <v>6.1</v>
      </c>
      <c r="M3741">
        <v>2.8</v>
      </c>
      <c r="N3741">
        <v>6.3</v>
      </c>
    </row>
    <row r="3742" spans="1:14" x14ac:dyDescent="0.35">
      <c r="A3742">
        <v>3741</v>
      </c>
      <c r="B3742">
        <v>55</v>
      </c>
      <c r="C3742" t="s">
        <v>14</v>
      </c>
      <c r="D3742" t="s">
        <v>36</v>
      </c>
      <c r="E3742" t="s">
        <v>25</v>
      </c>
      <c r="F3742" t="s">
        <v>22</v>
      </c>
      <c r="G3742">
        <v>39</v>
      </c>
      <c r="H3742">
        <v>5.2</v>
      </c>
      <c r="I3742">
        <v>7.5</v>
      </c>
      <c r="J3742">
        <v>1</v>
      </c>
      <c r="K3742" t="s">
        <v>18</v>
      </c>
      <c r="L3742">
        <v>5.5</v>
      </c>
      <c r="M3742">
        <v>2.7</v>
      </c>
      <c r="N3742">
        <v>6</v>
      </c>
    </row>
    <row r="3743" spans="1:14" x14ac:dyDescent="0.35">
      <c r="A3743">
        <v>3742</v>
      </c>
      <c r="B3743">
        <v>52</v>
      </c>
      <c r="C3743" t="s">
        <v>14</v>
      </c>
      <c r="D3743" t="s">
        <v>30</v>
      </c>
      <c r="E3743" t="s">
        <v>31</v>
      </c>
      <c r="F3743" t="s">
        <v>22</v>
      </c>
      <c r="G3743">
        <v>49</v>
      </c>
      <c r="H3743">
        <v>7.5</v>
      </c>
      <c r="I3743">
        <v>8.4</v>
      </c>
      <c r="J3743">
        <v>1</v>
      </c>
      <c r="K3743" t="s">
        <v>18</v>
      </c>
      <c r="L3743">
        <v>8.9</v>
      </c>
      <c r="M3743">
        <v>5.5</v>
      </c>
      <c r="N3743">
        <v>4.8</v>
      </c>
    </row>
    <row r="3744" spans="1:14" x14ac:dyDescent="0.35">
      <c r="A3744">
        <v>3743</v>
      </c>
      <c r="B3744">
        <v>39</v>
      </c>
      <c r="C3744" t="s">
        <v>19</v>
      </c>
      <c r="D3744" t="s">
        <v>34</v>
      </c>
      <c r="E3744" t="s">
        <v>31</v>
      </c>
      <c r="F3744" t="s">
        <v>22</v>
      </c>
      <c r="G3744">
        <v>47</v>
      </c>
      <c r="H3744">
        <v>4.9000000000000004</v>
      </c>
      <c r="I3744">
        <v>6.2</v>
      </c>
      <c r="J3744">
        <v>1</v>
      </c>
      <c r="K3744" t="s">
        <v>18</v>
      </c>
      <c r="L3744">
        <v>8.6</v>
      </c>
      <c r="M3744">
        <v>6.1</v>
      </c>
      <c r="N3744">
        <v>3.8</v>
      </c>
    </row>
    <row r="3745" spans="1:14" x14ac:dyDescent="0.35">
      <c r="A3745">
        <v>3744</v>
      </c>
      <c r="B3745">
        <v>32</v>
      </c>
      <c r="C3745" t="s">
        <v>19</v>
      </c>
      <c r="D3745" t="s">
        <v>32</v>
      </c>
      <c r="E3745" t="s">
        <v>27</v>
      </c>
      <c r="F3745" t="s">
        <v>17</v>
      </c>
      <c r="G3745">
        <v>46</v>
      </c>
      <c r="H3745">
        <v>4.9000000000000004</v>
      </c>
      <c r="I3745">
        <v>6.3</v>
      </c>
      <c r="J3745">
        <v>1</v>
      </c>
      <c r="K3745" t="s">
        <v>35</v>
      </c>
      <c r="L3745">
        <v>6.4</v>
      </c>
      <c r="M3745">
        <v>4.5</v>
      </c>
      <c r="N3745">
        <v>5</v>
      </c>
    </row>
    <row r="3746" spans="1:14" x14ac:dyDescent="0.35">
      <c r="A3746">
        <v>3745</v>
      </c>
      <c r="B3746">
        <v>52</v>
      </c>
      <c r="C3746" t="s">
        <v>14</v>
      </c>
      <c r="D3746" t="s">
        <v>33</v>
      </c>
      <c r="E3746" t="s">
        <v>21</v>
      </c>
      <c r="F3746" t="s">
        <v>39</v>
      </c>
      <c r="G3746">
        <v>37</v>
      </c>
      <c r="H3746">
        <v>8</v>
      </c>
      <c r="I3746">
        <v>8.8000000000000007</v>
      </c>
      <c r="J3746">
        <v>0</v>
      </c>
      <c r="K3746" t="s">
        <v>23</v>
      </c>
      <c r="L3746">
        <v>8</v>
      </c>
      <c r="M3746">
        <v>5.7</v>
      </c>
      <c r="N3746">
        <v>5.4</v>
      </c>
    </row>
    <row r="3747" spans="1:14" x14ac:dyDescent="0.35">
      <c r="A3747">
        <v>3746</v>
      </c>
      <c r="B3747">
        <v>24</v>
      </c>
      <c r="C3747" t="s">
        <v>14</v>
      </c>
      <c r="D3747" t="s">
        <v>37</v>
      </c>
      <c r="E3747" t="s">
        <v>38</v>
      </c>
      <c r="F3747" t="s">
        <v>22</v>
      </c>
      <c r="G3747">
        <v>43</v>
      </c>
      <c r="H3747">
        <v>6.9</v>
      </c>
      <c r="I3747">
        <v>9.5</v>
      </c>
      <c r="J3747">
        <v>1</v>
      </c>
      <c r="K3747" t="s">
        <v>29</v>
      </c>
      <c r="L3747">
        <v>6.9</v>
      </c>
      <c r="M3747">
        <v>5.8</v>
      </c>
      <c r="N3747">
        <v>6.3</v>
      </c>
    </row>
    <row r="3748" spans="1:14" x14ac:dyDescent="0.35">
      <c r="A3748">
        <v>3747</v>
      </c>
      <c r="B3748">
        <v>56</v>
      </c>
      <c r="C3748" t="s">
        <v>19</v>
      </c>
      <c r="D3748" t="s">
        <v>33</v>
      </c>
      <c r="E3748" t="s">
        <v>16</v>
      </c>
      <c r="F3748" t="s">
        <v>22</v>
      </c>
      <c r="G3748">
        <v>30</v>
      </c>
      <c r="H3748">
        <v>3</v>
      </c>
      <c r="I3748">
        <v>5</v>
      </c>
      <c r="J3748">
        <v>1</v>
      </c>
      <c r="K3748" t="s">
        <v>28</v>
      </c>
      <c r="L3748">
        <v>3</v>
      </c>
      <c r="M3748">
        <v>2.7</v>
      </c>
      <c r="N3748">
        <v>6</v>
      </c>
    </row>
    <row r="3749" spans="1:14" x14ac:dyDescent="0.35">
      <c r="A3749">
        <v>3748</v>
      </c>
      <c r="B3749">
        <v>33</v>
      </c>
      <c r="C3749" t="s">
        <v>19</v>
      </c>
      <c r="D3749" t="s">
        <v>24</v>
      </c>
      <c r="E3749" t="s">
        <v>25</v>
      </c>
      <c r="F3749" t="s">
        <v>22</v>
      </c>
      <c r="G3749">
        <v>46</v>
      </c>
      <c r="H3749">
        <v>4.9000000000000004</v>
      </c>
      <c r="I3749">
        <v>6.3</v>
      </c>
      <c r="J3749">
        <v>1</v>
      </c>
      <c r="K3749" t="s">
        <v>29</v>
      </c>
      <c r="L3749">
        <v>6</v>
      </c>
      <c r="M3749">
        <v>4.2</v>
      </c>
      <c r="N3749">
        <v>5.0999999999999996</v>
      </c>
    </row>
    <row r="3750" spans="1:14" x14ac:dyDescent="0.35">
      <c r="A3750">
        <v>3749</v>
      </c>
      <c r="B3750">
        <v>46</v>
      </c>
      <c r="C3750" t="s">
        <v>19</v>
      </c>
      <c r="D3750" t="s">
        <v>20</v>
      </c>
      <c r="E3750" t="s">
        <v>25</v>
      </c>
      <c r="F3750" t="s">
        <v>22</v>
      </c>
      <c r="G3750">
        <v>56</v>
      </c>
      <c r="H3750">
        <v>3</v>
      </c>
      <c r="I3750">
        <v>2.4</v>
      </c>
      <c r="J3750">
        <v>1</v>
      </c>
      <c r="K3750" t="s">
        <v>29</v>
      </c>
      <c r="L3750">
        <v>10</v>
      </c>
      <c r="M3750">
        <v>6.1</v>
      </c>
      <c r="N3750">
        <v>1.2</v>
      </c>
    </row>
    <row r="3751" spans="1:14" x14ac:dyDescent="0.35">
      <c r="A3751">
        <v>3750</v>
      </c>
      <c r="B3751">
        <v>42</v>
      </c>
      <c r="C3751" t="s">
        <v>19</v>
      </c>
      <c r="D3751" t="s">
        <v>37</v>
      </c>
      <c r="E3751" t="s">
        <v>25</v>
      </c>
      <c r="F3751" t="s">
        <v>22</v>
      </c>
      <c r="G3751">
        <v>33</v>
      </c>
      <c r="H3751">
        <v>5.6</v>
      </c>
      <c r="I3751">
        <v>8.6999999999999993</v>
      </c>
      <c r="J3751">
        <v>0</v>
      </c>
      <c r="K3751" t="s">
        <v>23</v>
      </c>
      <c r="L3751">
        <v>4.9000000000000004</v>
      </c>
      <c r="M3751">
        <v>2.2999999999999998</v>
      </c>
      <c r="N3751">
        <v>6.9</v>
      </c>
    </row>
    <row r="3752" spans="1:14" x14ac:dyDescent="0.35">
      <c r="A3752">
        <v>3751</v>
      </c>
      <c r="B3752">
        <v>33</v>
      </c>
      <c r="C3752" t="s">
        <v>14</v>
      </c>
      <c r="D3752" t="s">
        <v>20</v>
      </c>
      <c r="E3752" t="s">
        <v>31</v>
      </c>
      <c r="F3752" t="s">
        <v>22</v>
      </c>
      <c r="G3752">
        <v>40</v>
      </c>
      <c r="H3752">
        <v>5.8</v>
      </c>
      <c r="I3752">
        <v>8.1999999999999993</v>
      </c>
      <c r="J3752">
        <v>1</v>
      </c>
      <c r="K3752" t="s">
        <v>18</v>
      </c>
      <c r="L3752">
        <v>4.8</v>
      </c>
      <c r="M3752">
        <v>4.8</v>
      </c>
      <c r="N3752">
        <v>6.7</v>
      </c>
    </row>
    <row r="3753" spans="1:14" x14ac:dyDescent="0.35">
      <c r="A3753">
        <v>3752</v>
      </c>
      <c r="B3753">
        <v>59</v>
      </c>
      <c r="C3753" t="s">
        <v>14</v>
      </c>
      <c r="D3753" t="s">
        <v>20</v>
      </c>
      <c r="E3753" t="s">
        <v>16</v>
      </c>
      <c r="F3753" t="s">
        <v>22</v>
      </c>
      <c r="G3753">
        <v>47</v>
      </c>
      <c r="H3753">
        <v>5.5</v>
      </c>
      <c r="I3753">
        <v>7</v>
      </c>
      <c r="J3753">
        <v>1</v>
      </c>
      <c r="K3753" t="s">
        <v>18</v>
      </c>
      <c r="L3753">
        <v>8.1999999999999993</v>
      </c>
      <c r="M3753">
        <v>6.4</v>
      </c>
      <c r="N3753">
        <v>4.4000000000000004</v>
      </c>
    </row>
    <row r="3754" spans="1:14" x14ac:dyDescent="0.35">
      <c r="A3754">
        <v>3753</v>
      </c>
      <c r="B3754">
        <v>23</v>
      </c>
      <c r="C3754" t="s">
        <v>19</v>
      </c>
      <c r="D3754" t="s">
        <v>36</v>
      </c>
      <c r="E3754" t="s">
        <v>31</v>
      </c>
      <c r="F3754" t="s">
        <v>22</v>
      </c>
      <c r="G3754">
        <v>55</v>
      </c>
      <c r="H3754">
        <v>8</v>
      </c>
      <c r="I3754">
        <v>7</v>
      </c>
      <c r="J3754">
        <v>0</v>
      </c>
      <c r="K3754" t="s">
        <v>23</v>
      </c>
      <c r="L3754">
        <v>10</v>
      </c>
      <c r="M3754">
        <v>4.4000000000000004</v>
      </c>
      <c r="N3754">
        <v>3.5</v>
      </c>
    </row>
    <row r="3755" spans="1:14" x14ac:dyDescent="0.35">
      <c r="A3755">
        <v>3754</v>
      </c>
      <c r="B3755">
        <v>58</v>
      </c>
      <c r="C3755" t="s">
        <v>19</v>
      </c>
      <c r="D3755" t="s">
        <v>24</v>
      </c>
      <c r="E3755" t="s">
        <v>27</v>
      </c>
      <c r="F3755" t="s">
        <v>22</v>
      </c>
      <c r="G3755">
        <v>41</v>
      </c>
      <c r="H3755">
        <v>6.8</v>
      </c>
      <c r="I3755">
        <v>9.6</v>
      </c>
      <c r="J3755">
        <v>0</v>
      </c>
      <c r="K3755" t="s">
        <v>23</v>
      </c>
      <c r="L3755">
        <v>5.9</v>
      </c>
      <c r="M3755">
        <v>7.4</v>
      </c>
      <c r="N3755">
        <v>6.9</v>
      </c>
    </row>
    <row r="3756" spans="1:14" x14ac:dyDescent="0.35">
      <c r="A3756">
        <v>3755</v>
      </c>
      <c r="B3756">
        <v>38</v>
      </c>
      <c r="C3756" t="s">
        <v>19</v>
      </c>
      <c r="D3756" t="s">
        <v>34</v>
      </c>
      <c r="E3756" t="s">
        <v>25</v>
      </c>
      <c r="F3756" t="s">
        <v>17</v>
      </c>
      <c r="G3756">
        <v>39</v>
      </c>
      <c r="H3756">
        <v>9</v>
      </c>
      <c r="I3756">
        <v>7.1</v>
      </c>
      <c r="J3756">
        <v>0</v>
      </c>
      <c r="K3756" t="s">
        <v>23</v>
      </c>
      <c r="L3756">
        <v>6.6</v>
      </c>
      <c r="M3756">
        <v>5.0999999999999996</v>
      </c>
      <c r="N3756">
        <v>5.3</v>
      </c>
    </row>
    <row r="3757" spans="1:14" x14ac:dyDescent="0.35">
      <c r="A3757">
        <v>3756</v>
      </c>
      <c r="B3757">
        <v>23</v>
      </c>
      <c r="C3757" t="s">
        <v>14</v>
      </c>
      <c r="D3757" t="s">
        <v>32</v>
      </c>
      <c r="E3757" t="s">
        <v>16</v>
      </c>
      <c r="F3757" t="s">
        <v>39</v>
      </c>
      <c r="G3757">
        <v>30</v>
      </c>
      <c r="H3757">
        <v>7</v>
      </c>
      <c r="I3757">
        <v>10</v>
      </c>
      <c r="J3757">
        <v>0</v>
      </c>
      <c r="K3757" t="s">
        <v>23</v>
      </c>
      <c r="L3757">
        <v>3.8</v>
      </c>
      <c r="M3757">
        <v>3.1</v>
      </c>
      <c r="N3757">
        <v>8.1</v>
      </c>
    </row>
    <row r="3758" spans="1:14" x14ac:dyDescent="0.35">
      <c r="A3758">
        <v>3757</v>
      </c>
      <c r="B3758">
        <v>49</v>
      </c>
      <c r="C3758" t="s">
        <v>40</v>
      </c>
      <c r="D3758" t="s">
        <v>15</v>
      </c>
      <c r="E3758" t="s">
        <v>25</v>
      </c>
      <c r="F3758" t="s">
        <v>39</v>
      </c>
      <c r="G3758">
        <v>45</v>
      </c>
      <c r="H3758">
        <v>7</v>
      </c>
      <c r="I3758">
        <v>9.5</v>
      </c>
      <c r="J3758">
        <v>0</v>
      </c>
      <c r="K3758" t="s">
        <v>23</v>
      </c>
      <c r="L3758">
        <v>7.2</v>
      </c>
      <c r="M3758">
        <v>1.9</v>
      </c>
      <c r="N3758">
        <v>6.1</v>
      </c>
    </row>
    <row r="3759" spans="1:14" x14ac:dyDescent="0.35">
      <c r="A3759">
        <v>3758</v>
      </c>
      <c r="B3759">
        <v>38</v>
      </c>
      <c r="C3759" t="s">
        <v>19</v>
      </c>
      <c r="D3759" t="s">
        <v>20</v>
      </c>
      <c r="E3759" t="s">
        <v>31</v>
      </c>
      <c r="F3759" t="s">
        <v>17</v>
      </c>
      <c r="G3759">
        <v>61</v>
      </c>
      <c r="H3759">
        <v>6.6</v>
      </c>
      <c r="I3759">
        <v>7.3</v>
      </c>
      <c r="J3759">
        <v>1</v>
      </c>
      <c r="K3759" t="s">
        <v>35</v>
      </c>
      <c r="L3759">
        <v>10</v>
      </c>
      <c r="M3759">
        <v>5.2</v>
      </c>
      <c r="N3759">
        <v>3.7</v>
      </c>
    </row>
    <row r="3760" spans="1:14" x14ac:dyDescent="0.35">
      <c r="A3760">
        <v>3759</v>
      </c>
      <c r="B3760">
        <v>50</v>
      </c>
      <c r="C3760" t="s">
        <v>14</v>
      </c>
      <c r="D3760" t="s">
        <v>24</v>
      </c>
      <c r="E3760" t="s">
        <v>31</v>
      </c>
      <c r="F3760" t="s">
        <v>22</v>
      </c>
      <c r="G3760">
        <v>47</v>
      </c>
      <c r="H3760">
        <v>5.8</v>
      </c>
      <c r="I3760">
        <v>7.5</v>
      </c>
      <c r="J3760">
        <v>0</v>
      </c>
      <c r="K3760" t="s">
        <v>23</v>
      </c>
      <c r="L3760">
        <v>8.3000000000000007</v>
      </c>
      <c r="M3760">
        <v>5.3</v>
      </c>
      <c r="N3760">
        <v>4.5999999999999996</v>
      </c>
    </row>
    <row r="3761" spans="1:14" x14ac:dyDescent="0.35">
      <c r="A3761">
        <v>3760</v>
      </c>
      <c r="B3761">
        <v>50</v>
      </c>
      <c r="C3761" t="s">
        <v>19</v>
      </c>
      <c r="D3761" t="s">
        <v>36</v>
      </c>
      <c r="E3761" t="s">
        <v>31</v>
      </c>
      <c r="F3761" t="s">
        <v>17</v>
      </c>
      <c r="G3761">
        <v>44</v>
      </c>
      <c r="H3761">
        <v>5.2</v>
      </c>
      <c r="I3761">
        <v>6.9</v>
      </c>
      <c r="J3761">
        <v>1</v>
      </c>
      <c r="K3761" t="s">
        <v>28</v>
      </c>
      <c r="L3761">
        <v>4.0999999999999996</v>
      </c>
      <c r="M3761">
        <v>3.7</v>
      </c>
      <c r="N3761">
        <v>6.4</v>
      </c>
    </row>
    <row r="3762" spans="1:14" x14ac:dyDescent="0.35">
      <c r="A3762">
        <v>3761</v>
      </c>
      <c r="B3762">
        <v>28</v>
      </c>
      <c r="C3762" t="s">
        <v>14</v>
      </c>
      <c r="D3762" t="s">
        <v>37</v>
      </c>
      <c r="E3762" t="s">
        <v>25</v>
      </c>
      <c r="F3762" t="s">
        <v>22</v>
      </c>
      <c r="G3762">
        <v>47</v>
      </c>
      <c r="H3762">
        <v>5.8</v>
      </c>
      <c r="I3762">
        <v>7.6</v>
      </c>
      <c r="J3762">
        <v>1</v>
      </c>
      <c r="K3762" t="s">
        <v>18</v>
      </c>
      <c r="L3762">
        <v>10</v>
      </c>
      <c r="M3762">
        <v>3.8</v>
      </c>
      <c r="N3762">
        <v>3.8</v>
      </c>
    </row>
    <row r="3763" spans="1:14" x14ac:dyDescent="0.35">
      <c r="A3763">
        <v>3762</v>
      </c>
      <c r="B3763">
        <v>32</v>
      </c>
      <c r="C3763" t="s">
        <v>14</v>
      </c>
      <c r="D3763" t="s">
        <v>26</v>
      </c>
      <c r="E3763" t="s">
        <v>16</v>
      </c>
      <c r="F3763" t="s">
        <v>17</v>
      </c>
      <c r="G3763">
        <v>44</v>
      </c>
      <c r="H3763">
        <v>5.9</v>
      </c>
      <c r="I3763">
        <v>8</v>
      </c>
      <c r="J3763">
        <v>0</v>
      </c>
      <c r="K3763" t="s">
        <v>23</v>
      </c>
      <c r="L3763">
        <v>9</v>
      </c>
      <c r="M3763">
        <v>4.2</v>
      </c>
      <c r="N3763">
        <v>4.5</v>
      </c>
    </row>
    <row r="3764" spans="1:14" x14ac:dyDescent="0.35">
      <c r="A3764">
        <v>3763</v>
      </c>
      <c r="B3764">
        <v>33</v>
      </c>
      <c r="C3764" t="s">
        <v>14</v>
      </c>
      <c r="D3764" t="s">
        <v>26</v>
      </c>
      <c r="E3764" t="s">
        <v>16</v>
      </c>
      <c r="F3764" t="s">
        <v>17</v>
      </c>
      <c r="G3764">
        <v>38</v>
      </c>
      <c r="H3764">
        <v>6.1</v>
      </c>
      <c r="I3764">
        <v>8.8000000000000007</v>
      </c>
      <c r="J3764">
        <v>0</v>
      </c>
      <c r="K3764" t="s">
        <v>23</v>
      </c>
      <c r="L3764">
        <v>4.2</v>
      </c>
      <c r="M3764">
        <v>4.2</v>
      </c>
      <c r="N3764">
        <v>7.3</v>
      </c>
    </row>
    <row r="3765" spans="1:14" x14ac:dyDescent="0.35">
      <c r="A3765">
        <v>3764</v>
      </c>
      <c r="B3765">
        <v>29</v>
      </c>
      <c r="C3765" t="s">
        <v>14</v>
      </c>
      <c r="D3765" t="s">
        <v>32</v>
      </c>
      <c r="E3765" t="s">
        <v>27</v>
      </c>
      <c r="F3765" t="s">
        <v>17</v>
      </c>
      <c r="G3765">
        <v>51</v>
      </c>
      <c r="H3765">
        <v>7.2</v>
      </c>
      <c r="I3765">
        <v>8.6999999999999993</v>
      </c>
      <c r="J3765">
        <v>1</v>
      </c>
      <c r="K3765" t="s">
        <v>28</v>
      </c>
      <c r="L3765">
        <v>6.8</v>
      </c>
      <c r="M3765">
        <v>5</v>
      </c>
      <c r="N3765">
        <v>5.9</v>
      </c>
    </row>
    <row r="3766" spans="1:14" x14ac:dyDescent="0.35">
      <c r="A3766">
        <v>3765</v>
      </c>
      <c r="B3766">
        <v>50</v>
      </c>
      <c r="C3766" t="s">
        <v>14</v>
      </c>
      <c r="D3766" t="s">
        <v>36</v>
      </c>
      <c r="E3766" t="s">
        <v>25</v>
      </c>
      <c r="F3766" t="s">
        <v>39</v>
      </c>
      <c r="G3766">
        <v>46</v>
      </c>
      <c r="H3766">
        <v>6.7</v>
      </c>
      <c r="I3766">
        <v>8.9</v>
      </c>
      <c r="J3766">
        <v>0</v>
      </c>
      <c r="K3766" t="s">
        <v>23</v>
      </c>
      <c r="L3766">
        <v>9.5</v>
      </c>
      <c r="M3766">
        <v>6.3</v>
      </c>
      <c r="N3766">
        <v>4.7</v>
      </c>
    </row>
    <row r="3767" spans="1:14" x14ac:dyDescent="0.35">
      <c r="A3767">
        <v>3766</v>
      </c>
      <c r="B3767">
        <v>56</v>
      </c>
      <c r="C3767" t="s">
        <v>19</v>
      </c>
      <c r="D3767" t="s">
        <v>24</v>
      </c>
      <c r="E3767" t="s">
        <v>27</v>
      </c>
      <c r="F3767" t="s">
        <v>17</v>
      </c>
      <c r="G3767">
        <v>45</v>
      </c>
      <c r="H3767">
        <v>5.4</v>
      </c>
      <c r="I3767">
        <v>7.1</v>
      </c>
      <c r="J3767">
        <v>1</v>
      </c>
      <c r="K3767" t="s">
        <v>29</v>
      </c>
      <c r="L3767">
        <v>7.3</v>
      </c>
      <c r="M3767">
        <v>4.5999999999999996</v>
      </c>
      <c r="N3767">
        <v>4.9000000000000004</v>
      </c>
    </row>
    <row r="3768" spans="1:14" x14ac:dyDescent="0.35">
      <c r="A3768">
        <v>3767</v>
      </c>
      <c r="B3768">
        <v>42</v>
      </c>
      <c r="C3768" t="s">
        <v>14</v>
      </c>
      <c r="D3768" t="s">
        <v>36</v>
      </c>
      <c r="E3768" t="s">
        <v>38</v>
      </c>
      <c r="F3768" t="s">
        <v>17</v>
      </c>
      <c r="G3768">
        <v>37</v>
      </c>
      <c r="H3768">
        <v>5.0999999999999996</v>
      </c>
      <c r="I3768">
        <v>7.4</v>
      </c>
      <c r="J3768">
        <v>1</v>
      </c>
      <c r="K3768" t="s">
        <v>18</v>
      </c>
      <c r="L3768">
        <v>5.6</v>
      </c>
      <c r="M3768">
        <v>3.8</v>
      </c>
      <c r="N3768">
        <v>5.9</v>
      </c>
    </row>
    <row r="3769" spans="1:14" x14ac:dyDescent="0.35">
      <c r="A3769">
        <v>3768</v>
      </c>
      <c r="B3769">
        <v>46</v>
      </c>
      <c r="C3769" t="s">
        <v>19</v>
      </c>
      <c r="D3769" t="s">
        <v>15</v>
      </c>
      <c r="E3769" t="s">
        <v>27</v>
      </c>
      <c r="F3769" t="s">
        <v>22</v>
      </c>
      <c r="G3769">
        <v>55</v>
      </c>
      <c r="H3769">
        <v>6.5</v>
      </c>
      <c r="I3769">
        <v>7.8</v>
      </c>
      <c r="J3769">
        <v>1</v>
      </c>
      <c r="K3769" t="s">
        <v>35</v>
      </c>
      <c r="L3769">
        <v>10</v>
      </c>
      <c r="M3769">
        <v>5.9</v>
      </c>
      <c r="N3769">
        <v>3.9</v>
      </c>
    </row>
    <row r="3770" spans="1:14" x14ac:dyDescent="0.35">
      <c r="A3770">
        <v>3769</v>
      </c>
      <c r="B3770">
        <v>25</v>
      </c>
      <c r="C3770" t="s">
        <v>14</v>
      </c>
      <c r="D3770" t="s">
        <v>15</v>
      </c>
      <c r="E3770" t="s">
        <v>27</v>
      </c>
      <c r="F3770" t="s">
        <v>39</v>
      </c>
      <c r="G3770">
        <v>50</v>
      </c>
      <c r="H3770">
        <v>4.8</v>
      </c>
      <c r="I3770">
        <v>5.7</v>
      </c>
      <c r="J3770">
        <v>1</v>
      </c>
      <c r="K3770" t="s">
        <v>35</v>
      </c>
      <c r="L3770">
        <v>6.8</v>
      </c>
      <c r="M3770">
        <v>4.4000000000000004</v>
      </c>
      <c r="N3770">
        <v>4.5</v>
      </c>
    </row>
    <row r="3771" spans="1:14" x14ac:dyDescent="0.35">
      <c r="A3771">
        <v>3770</v>
      </c>
      <c r="B3771">
        <v>45</v>
      </c>
      <c r="C3771" t="s">
        <v>14</v>
      </c>
      <c r="D3771" t="s">
        <v>34</v>
      </c>
      <c r="E3771" t="s">
        <v>27</v>
      </c>
      <c r="F3771" t="s">
        <v>22</v>
      </c>
      <c r="G3771">
        <v>40</v>
      </c>
      <c r="H3771">
        <v>5.6</v>
      </c>
      <c r="I3771">
        <v>7.8</v>
      </c>
      <c r="J3771">
        <v>1</v>
      </c>
      <c r="K3771" t="s">
        <v>18</v>
      </c>
      <c r="L3771">
        <v>7.4</v>
      </c>
      <c r="M3771">
        <v>2.6</v>
      </c>
      <c r="N3771">
        <v>5.2</v>
      </c>
    </row>
    <row r="3772" spans="1:14" x14ac:dyDescent="0.35">
      <c r="A3772">
        <v>3771</v>
      </c>
      <c r="B3772">
        <v>21</v>
      </c>
      <c r="C3772" t="s">
        <v>19</v>
      </c>
      <c r="D3772" t="s">
        <v>26</v>
      </c>
      <c r="E3772" t="s">
        <v>31</v>
      </c>
      <c r="F3772" t="s">
        <v>39</v>
      </c>
      <c r="G3772">
        <v>53</v>
      </c>
      <c r="H3772">
        <v>5.4</v>
      </c>
      <c r="I3772">
        <v>6.3</v>
      </c>
      <c r="J3772">
        <v>1</v>
      </c>
      <c r="K3772" t="s">
        <v>18</v>
      </c>
      <c r="L3772">
        <v>10</v>
      </c>
      <c r="M3772">
        <v>7.2</v>
      </c>
      <c r="N3772">
        <v>3.2</v>
      </c>
    </row>
    <row r="3773" spans="1:14" x14ac:dyDescent="0.35">
      <c r="A3773">
        <v>3772</v>
      </c>
      <c r="B3773">
        <v>64</v>
      </c>
      <c r="C3773" t="s">
        <v>19</v>
      </c>
      <c r="D3773" t="s">
        <v>26</v>
      </c>
      <c r="E3773" t="s">
        <v>38</v>
      </c>
      <c r="F3773" t="s">
        <v>22</v>
      </c>
      <c r="G3773">
        <v>41</v>
      </c>
      <c r="H3773">
        <v>9</v>
      </c>
      <c r="I3773">
        <v>6.9</v>
      </c>
      <c r="J3773">
        <v>0</v>
      </c>
      <c r="K3773" t="s">
        <v>23</v>
      </c>
      <c r="L3773">
        <v>6.5</v>
      </c>
      <c r="M3773">
        <v>5.3</v>
      </c>
      <c r="N3773">
        <v>5.2</v>
      </c>
    </row>
    <row r="3774" spans="1:14" x14ac:dyDescent="0.35">
      <c r="A3774">
        <v>3773</v>
      </c>
      <c r="B3774">
        <v>32</v>
      </c>
      <c r="C3774" t="s">
        <v>19</v>
      </c>
      <c r="D3774" t="s">
        <v>15</v>
      </c>
      <c r="E3774" t="s">
        <v>27</v>
      </c>
      <c r="F3774" t="s">
        <v>22</v>
      </c>
      <c r="G3774">
        <v>38</v>
      </c>
      <c r="H3774">
        <v>4.3</v>
      </c>
      <c r="I3774">
        <v>6.1</v>
      </c>
      <c r="J3774">
        <v>1</v>
      </c>
      <c r="K3774" t="s">
        <v>18</v>
      </c>
      <c r="L3774">
        <v>2.2999999999999998</v>
      </c>
      <c r="M3774">
        <v>3.3</v>
      </c>
      <c r="N3774">
        <v>6.9</v>
      </c>
    </row>
    <row r="3775" spans="1:14" x14ac:dyDescent="0.35">
      <c r="A3775">
        <v>3774</v>
      </c>
      <c r="B3775">
        <v>38</v>
      </c>
      <c r="C3775" t="s">
        <v>40</v>
      </c>
      <c r="D3775" t="s">
        <v>36</v>
      </c>
      <c r="E3775" t="s">
        <v>16</v>
      </c>
      <c r="F3775" t="s">
        <v>17</v>
      </c>
      <c r="G3775">
        <v>38</v>
      </c>
      <c r="H3775">
        <v>5</v>
      </c>
      <c r="I3775">
        <v>7.2</v>
      </c>
      <c r="J3775">
        <v>1</v>
      </c>
      <c r="K3775" t="s">
        <v>18</v>
      </c>
      <c r="L3775">
        <v>6.5</v>
      </c>
      <c r="M3775">
        <v>2.5</v>
      </c>
      <c r="N3775">
        <v>5.4</v>
      </c>
    </row>
    <row r="3776" spans="1:14" x14ac:dyDescent="0.35">
      <c r="A3776">
        <v>3775</v>
      </c>
      <c r="B3776">
        <v>20</v>
      </c>
      <c r="C3776" t="s">
        <v>14</v>
      </c>
      <c r="D3776" t="s">
        <v>32</v>
      </c>
      <c r="E3776" t="s">
        <v>27</v>
      </c>
      <c r="F3776" t="s">
        <v>22</v>
      </c>
      <c r="G3776">
        <v>30</v>
      </c>
      <c r="H3776">
        <v>5.4</v>
      </c>
      <c r="I3776">
        <v>8.5</v>
      </c>
      <c r="J3776">
        <v>0</v>
      </c>
      <c r="K3776" t="s">
        <v>23</v>
      </c>
      <c r="L3776">
        <v>4.3</v>
      </c>
      <c r="M3776">
        <v>4.4000000000000004</v>
      </c>
      <c r="N3776">
        <v>7.1</v>
      </c>
    </row>
    <row r="3777" spans="1:14" x14ac:dyDescent="0.35">
      <c r="A3777">
        <v>3776</v>
      </c>
      <c r="B3777">
        <v>59</v>
      </c>
      <c r="C3777" t="s">
        <v>14</v>
      </c>
      <c r="D3777" t="s">
        <v>32</v>
      </c>
      <c r="E3777" t="s">
        <v>31</v>
      </c>
      <c r="F3777" t="s">
        <v>17</v>
      </c>
      <c r="G3777">
        <v>48</v>
      </c>
      <c r="H3777">
        <v>5.5</v>
      </c>
      <c r="I3777">
        <v>7</v>
      </c>
      <c r="J3777">
        <v>0</v>
      </c>
      <c r="K3777" t="s">
        <v>23</v>
      </c>
      <c r="L3777">
        <v>8.1</v>
      </c>
      <c r="M3777">
        <v>4.2</v>
      </c>
      <c r="N3777">
        <v>4.4000000000000004</v>
      </c>
    </row>
    <row r="3778" spans="1:14" x14ac:dyDescent="0.35">
      <c r="A3778">
        <v>3777</v>
      </c>
      <c r="B3778">
        <v>51</v>
      </c>
      <c r="C3778" t="s">
        <v>19</v>
      </c>
      <c r="D3778" t="s">
        <v>20</v>
      </c>
      <c r="E3778" t="s">
        <v>21</v>
      </c>
      <c r="F3778" t="s">
        <v>22</v>
      </c>
      <c r="G3778">
        <v>30</v>
      </c>
      <c r="H3778">
        <v>7.7</v>
      </c>
      <c r="I3778">
        <v>10</v>
      </c>
      <c r="J3778">
        <v>0</v>
      </c>
      <c r="K3778" t="s">
        <v>23</v>
      </c>
      <c r="L3778">
        <v>5.2</v>
      </c>
      <c r="M3778">
        <v>4.7</v>
      </c>
      <c r="N3778">
        <v>7.4</v>
      </c>
    </row>
    <row r="3779" spans="1:14" x14ac:dyDescent="0.35">
      <c r="A3779">
        <v>3778</v>
      </c>
      <c r="B3779">
        <v>41</v>
      </c>
      <c r="C3779" t="s">
        <v>40</v>
      </c>
      <c r="D3779" t="s">
        <v>37</v>
      </c>
      <c r="E3779" t="s">
        <v>38</v>
      </c>
      <c r="F3779" t="s">
        <v>39</v>
      </c>
      <c r="G3779">
        <v>35</v>
      </c>
      <c r="H3779">
        <v>5.8</v>
      </c>
      <c r="I3779">
        <v>8.6999999999999993</v>
      </c>
      <c r="J3779">
        <v>0</v>
      </c>
      <c r="K3779" t="s">
        <v>23</v>
      </c>
      <c r="L3779">
        <v>6.7</v>
      </c>
      <c r="M3779">
        <v>4.9000000000000004</v>
      </c>
      <c r="N3779">
        <v>6</v>
      </c>
    </row>
    <row r="3780" spans="1:14" x14ac:dyDescent="0.35">
      <c r="A3780">
        <v>3779</v>
      </c>
      <c r="B3780">
        <v>48</v>
      </c>
      <c r="C3780" t="s">
        <v>19</v>
      </c>
      <c r="D3780" t="s">
        <v>26</v>
      </c>
      <c r="E3780" t="s">
        <v>21</v>
      </c>
      <c r="F3780" t="s">
        <v>17</v>
      </c>
      <c r="G3780">
        <v>30</v>
      </c>
      <c r="H3780">
        <v>4.2</v>
      </c>
      <c r="I3780">
        <v>6.8</v>
      </c>
      <c r="J3780">
        <v>1</v>
      </c>
      <c r="K3780" t="s">
        <v>35</v>
      </c>
      <c r="L3780">
        <v>4.3</v>
      </c>
      <c r="M3780">
        <v>3</v>
      </c>
      <c r="N3780">
        <v>6.3</v>
      </c>
    </row>
    <row r="3781" spans="1:14" x14ac:dyDescent="0.35">
      <c r="A3781">
        <v>3780</v>
      </c>
      <c r="B3781">
        <v>21</v>
      </c>
      <c r="C3781" t="s">
        <v>19</v>
      </c>
      <c r="D3781" t="s">
        <v>15</v>
      </c>
      <c r="E3781" t="s">
        <v>21</v>
      </c>
      <c r="F3781" t="s">
        <v>17</v>
      </c>
      <c r="G3781">
        <v>44</v>
      </c>
      <c r="H3781">
        <v>8.3000000000000007</v>
      </c>
      <c r="I3781">
        <v>7.6</v>
      </c>
      <c r="J3781">
        <v>0</v>
      </c>
      <c r="K3781" t="s">
        <v>23</v>
      </c>
      <c r="L3781">
        <v>5</v>
      </c>
      <c r="M3781">
        <v>4.9000000000000004</v>
      </c>
      <c r="N3781">
        <v>6.3</v>
      </c>
    </row>
    <row r="3782" spans="1:14" x14ac:dyDescent="0.35">
      <c r="A3782">
        <v>3781</v>
      </c>
      <c r="B3782">
        <v>59</v>
      </c>
      <c r="C3782" t="s">
        <v>19</v>
      </c>
      <c r="D3782" t="s">
        <v>36</v>
      </c>
      <c r="E3782" t="s">
        <v>38</v>
      </c>
      <c r="F3782" t="s">
        <v>22</v>
      </c>
      <c r="G3782">
        <v>43</v>
      </c>
      <c r="H3782">
        <v>6.6</v>
      </c>
      <c r="I3782">
        <v>9.1</v>
      </c>
      <c r="J3782">
        <v>0</v>
      </c>
      <c r="K3782" t="s">
        <v>23</v>
      </c>
      <c r="L3782">
        <v>5.0999999999999996</v>
      </c>
      <c r="M3782">
        <v>2.2999999999999998</v>
      </c>
      <c r="N3782">
        <v>7</v>
      </c>
    </row>
    <row r="3783" spans="1:14" x14ac:dyDescent="0.35">
      <c r="A3783">
        <v>3782</v>
      </c>
      <c r="B3783">
        <v>57</v>
      </c>
      <c r="C3783" t="s">
        <v>14</v>
      </c>
      <c r="D3783" t="s">
        <v>24</v>
      </c>
      <c r="E3783" t="s">
        <v>25</v>
      </c>
      <c r="F3783" t="s">
        <v>22</v>
      </c>
      <c r="G3783">
        <v>42</v>
      </c>
      <c r="H3783">
        <v>6.8</v>
      </c>
      <c r="I3783">
        <v>9.5</v>
      </c>
      <c r="J3783">
        <v>1</v>
      </c>
      <c r="K3783" t="s">
        <v>35</v>
      </c>
      <c r="L3783">
        <v>5.7</v>
      </c>
      <c r="M3783">
        <v>4</v>
      </c>
      <c r="N3783">
        <v>6.9</v>
      </c>
    </row>
    <row r="3784" spans="1:14" x14ac:dyDescent="0.35">
      <c r="A3784">
        <v>3783</v>
      </c>
      <c r="B3784">
        <v>30</v>
      </c>
      <c r="C3784" t="s">
        <v>19</v>
      </c>
      <c r="D3784" t="s">
        <v>37</v>
      </c>
      <c r="E3784" t="s">
        <v>16</v>
      </c>
      <c r="F3784" t="s">
        <v>17</v>
      </c>
      <c r="G3784">
        <v>36</v>
      </c>
      <c r="H3784">
        <v>7.2</v>
      </c>
      <c r="I3784">
        <v>10</v>
      </c>
      <c r="J3784">
        <v>0</v>
      </c>
      <c r="K3784" t="s">
        <v>23</v>
      </c>
      <c r="L3784">
        <v>4.9000000000000004</v>
      </c>
      <c r="M3784">
        <v>5.6</v>
      </c>
      <c r="N3784">
        <v>7.6</v>
      </c>
    </row>
    <row r="3785" spans="1:14" x14ac:dyDescent="0.35">
      <c r="A3785">
        <v>3784</v>
      </c>
      <c r="B3785">
        <v>36</v>
      </c>
      <c r="C3785" t="s">
        <v>19</v>
      </c>
      <c r="D3785" t="s">
        <v>32</v>
      </c>
      <c r="E3785" t="s">
        <v>31</v>
      </c>
      <c r="F3785" t="s">
        <v>22</v>
      </c>
      <c r="G3785">
        <v>35</v>
      </c>
      <c r="H3785">
        <v>4.4000000000000004</v>
      </c>
      <c r="I3785">
        <v>6.5</v>
      </c>
      <c r="J3785">
        <v>0</v>
      </c>
      <c r="K3785" t="s">
        <v>23</v>
      </c>
      <c r="L3785">
        <v>6.3</v>
      </c>
      <c r="M3785">
        <v>4.7</v>
      </c>
      <c r="N3785">
        <v>5.0999999999999996</v>
      </c>
    </row>
    <row r="3786" spans="1:14" x14ac:dyDescent="0.35">
      <c r="A3786">
        <v>3785</v>
      </c>
      <c r="B3786">
        <v>62</v>
      </c>
      <c r="C3786" t="s">
        <v>19</v>
      </c>
      <c r="D3786" t="s">
        <v>33</v>
      </c>
      <c r="E3786" t="s">
        <v>38</v>
      </c>
      <c r="F3786" t="s">
        <v>22</v>
      </c>
      <c r="G3786">
        <v>48</v>
      </c>
      <c r="H3786">
        <v>6.2</v>
      </c>
      <c r="I3786">
        <v>8</v>
      </c>
      <c r="J3786">
        <v>1</v>
      </c>
      <c r="K3786" t="s">
        <v>18</v>
      </c>
      <c r="L3786">
        <v>8.6999999999999993</v>
      </c>
      <c r="M3786">
        <v>6</v>
      </c>
      <c r="N3786">
        <v>4.5999999999999996</v>
      </c>
    </row>
    <row r="3787" spans="1:14" x14ac:dyDescent="0.35">
      <c r="A3787">
        <v>3786</v>
      </c>
      <c r="B3787">
        <v>27</v>
      </c>
      <c r="C3787" t="s">
        <v>14</v>
      </c>
      <c r="D3787" t="s">
        <v>33</v>
      </c>
      <c r="E3787" t="s">
        <v>21</v>
      </c>
      <c r="F3787" t="s">
        <v>17</v>
      </c>
      <c r="G3787">
        <v>40</v>
      </c>
      <c r="H3787">
        <v>7.4</v>
      </c>
      <c r="I3787">
        <v>9.4</v>
      </c>
      <c r="J3787">
        <v>0</v>
      </c>
      <c r="K3787" t="s">
        <v>23</v>
      </c>
      <c r="L3787">
        <v>6</v>
      </c>
      <c r="M3787">
        <v>4.0999999999999996</v>
      </c>
      <c r="N3787">
        <v>6.7</v>
      </c>
    </row>
    <row r="3788" spans="1:14" x14ac:dyDescent="0.35">
      <c r="A3788">
        <v>3787</v>
      </c>
      <c r="B3788">
        <v>41</v>
      </c>
      <c r="C3788" t="s">
        <v>14</v>
      </c>
      <c r="D3788" t="s">
        <v>36</v>
      </c>
      <c r="E3788" t="s">
        <v>31</v>
      </c>
      <c r="F3788" t="s">
        <v>22</v>
      </c>
      <c r="G3788">
        <v>47</v>
      </c>
      <c r="H3788">
        <v>5.2</v>
      </c>
      <c r="I3788">
        <v>6.7</v>
      </c>
      <c r="J3788">
        <v>1</v>
      </c>
      <c r="K3788" t="s">
        <v>41</v>
      </c>
      <c r="L3788">
        <v>8.9</v>
      </c>
      <c r="M3788">
        <v>5</v>
      </c>
      <c r="N3788">
        <v>3.9</v>
      </c>
    </row>
    <row r="3789" spans="1:14" x14ac:dyDescent="0.35">
      <c r="A3789">
        <v>3788</v>
      </c>
      <c r="B3789">
        <v>23</v>
      </c>
      <c r="C3789" t="s">
        <v>14</v>
      </c>
      <c r="D3789" t="s">
        <v>30</v>
      </c>
      <c r="E3789" t="s">
        <v>31</v>
      </c>
      <c r="F3789" t="s">
        <v>22</v>
      </c>
      <c r="G3789">
        <v>37</v>
      </c>
      <c r="H3789">
        <v>6.7</v>
      </c>
      <c r="I3789">
        <v>9.8000000000000007</v>
      </c>
      <c r="J3789">
        <v>0</v>
      </c>
      <c r="K3789" t="s">
        <v>23</v>
      </c>
      <c r="L3789">
        <v>4.3</v>
      </c>
      <c r="M3789">
        <v>2</v>
      </c>
      <c r="N3789">
        <v>7.7</v>
      </c>
    </row>
    <row r="3790" spans="1:14" x14ac:dyDescent="0.35">
      <c r="A3790">
        <v>3789</v>
      </c>
      <c r="B3790">
        <v>30</v>
      </c>
      <c r="C3790" t="s">
        <v>14</v>
      </c>
      <c r="D3790" t="s">
        <v>30</v>
      </c>
      <c r="E3790" t="s">
        <v>25</v>
      </c>
      <c r="F3790" t="s">
        <v>22</v>
      </c>
      <c r="G3790">
        <v>46</v>
      </c>
      <c r="H3790">
        <v>7</v>
      </c>
      <c r="I3790">
        <v>9.4</v>
      </c>
      <c r="J3790">
        <v>1</v>
      </c>
      <c r="K3790" t="s">
        <v>28</v>
      </c>
      <c r="L3790">
        <v>8.6999999999999993</v>
      </c>
      <c r="M3790">
        <v>4.7</v>
      </c>
      <c r="N3790">
        <v>5.3</v>
      </c>
    </row>
    <row r="3791" spans="1:14" x14ac:dyDescent="0.35">
      <c r="A3791">
        <v>3790</v>
      </c>
      <c r="B3791">
        <v>27</v>
      </c>
      <c r="C3791" t="s">
        <v>19</v>
      </c>
      <c r="D3791" t="s">
        <v>26</v>
      </c>
      <c r="E3791" t="s">
        <v>21</v>
      </c>
      <c r="F3791" t="s">
        <v>22</v>
      </c>
      <c r="G3791">
        <v>55</v>
      </c>
      <c r="H3791">
        <v>4</v>
      </c>
      <c r="I3791">
        <v>4</v>
      </c>
      <c r="J3791">
        <v>1</v>
      </c>
      <c r="K3791" t="s">
        <v>18</v>
      </c>
      <c r="L3791">
        <v>10</v>
      </c>
      <c r="M3791">
        <v>6.1</v>
      </c>
      <c r="N3791">
        <v>2</v>
      </c>
    </row>
    <row r="3792" spans="1:14" x14ac:dyDescent="0.35">
      <c r="A3792">
        <v>3791</v>
      </c>
      <c r="B3792">
        <v>28</v>
      </c>
      <c r="C3792" t="s">
        <v>14</v>
      </c>
      <c r="D3792" t="s">
        <v>24</v>
      </c>
      <c r="E3792" t="s">
        <v>27</v>
      </c>
      <c r="F3792" t="s">
        <v>39</v>
      </c>
      <c r="G3792">
        <v>49</v>
      </c>
      <c r="H3792">
        <v>4.7</v>
      </c>
      <c r="I3792">
        <v>5.6</v>
      </c>
      <c r="J3792">
        <v>0</v>
      </c>
      <c r="K3792" t="s">
        <v>23</v>
      </c>
      <c r="L3792">
        <v>9.3000000000000007</v>
      </c>
      <c r="M3792">
        <v>3.8</v>
      </c>
      <c r="N3792">
        <v>3.1</v>
      </c>
    </row>
    <row r="3793" spans="1:14" x14ac:dyDescent="0.35">
      <c r="A3793">
        <v>3792</v>
      </c>
      <c r="B3793">
        <v>45</v>
      </c>
      <c r="C3793" t="s">
        <v>14</v>
      </c>
      <c r="D3793" t="s">
        <v>20</v>
      </c>
      <c r="E3793" t="s">
        <v>31</v>
      </c>
      <c r="F3793" t="s">
        <v>22</v>
      </c>
      <c r="G3793">
        <v>41</v>
      </c>
      <c r="H3793">
        <v>3</v>
      </c>
      <c r="I3793">
        <v>3.9</v>
      </c>
      <c r="J3793">
        <v>1</v>
      </c>
      <c r="K3793" t="s">
        <v>18</v>
      </c>
      <c r="L3793">
        <v>7.8</v>
      </c>
      <c r="M3793">
        <v>3.4</v>
      </c>
      <c r="N3793">
        <v>3.1</v>
      </c>
    </row>
    <row r="3794" spans="1:14" x14ac:dyDescent="0.35">
      <c r="A3794">
        <v>3793</v>
      </c>
      <c r="B3794">
        <v>21</v>
      </c>
      <c r="C3794" t="s">
        <v>14</v>
      </c>
      <c r="D3794" t="s">
        <v>36</v>
      </c>
      <c r="E3794" t="s">
        <v>21</v>
      </c>
      <c r="F3794" t="s">
        <v>39</v>
      </c>
      <c r="G3794">
        <v>47</v>
      </c>
      <c r="H3794">
        <v>6.5</v>
      </c>
      <c r="I3794">
        <v>8.6</v>
      </c>
      <c r="J3794">
        <v>1</v>
      </c>
      <c r="K3794" t="s">
        <v>41</v>
      </c>
      <c r="L3794">
        <v>7.9</v>
      </c>
      <c r="M3794">
        <v>5.0999999999999996</v>
      </c>
      <c r="N3794">
        <v>5.3</v>
      </c>
    </row>
    <row r="3795" spans="1:14" x14ac:dyDescent="0.35">
      <c r="A3795">
        <v>3794</v>
      </c>
      <c r="B3795">
        <v>35</v>
      </c>
      <c r="C3795" t="s">
        <v>19</v>
      </c>
      <c r="D3795" t="s">
        <v>33</v>
      </c>
      <c r="E3795" t="s">
        <v>31</v>
      </c>
      <c r="F3795" t="s">
        <v>22</v>
      </c>
      <c r="G3795">
        <v>43</v>
      </c>
      <c r="H3795">
        <v>9</v>
      </c>
      <c r="I3795">
        <v>6.7</v>
      </c>
      <c r="J3795">
        <v>0</v>
      </c>
      <c r="K3795" t="s">
        <v>23</v>
      </c>
      <c r="L3795">
        <v>4</v>
      </c>
      <c r="M3795">
        <v>4.3</v>
      </c>
      <c r="N3795">
        <v>6.3</v>
      </c>
    </row>
    <row r="3796" spans="1:14" x14ac:dyDescent="0.35">
      <c r="A3796">
        <v>3795</v>
      </c>
      <c r="B3796">
        <v>50</v>
      </c>
      <c r="C3796" t="s">
        <v>19</v>
      </c>
      <c r="D3796" t="s">
        <v>33</v>
      </c>
      <c r="E3796" t="s">
        <v>25</v>
      </c>
      <c r="F3796" t="s">
        <v>22</v>
      </c>
      <c r="G3796">
        <v>45</v>
      </c>
      <c r="H3796">
        <v>5.2</v>
      </c>
      <c r="I3796">
        <v>6.7</v>
      </c>
      <c r="J3796">
        <v>0</v>
      </c>
      <c r="K3796" t="s">
        <v>23</v>
      </c>
      <c r="L3796">
        <v>6.5</v>
      </c>
      <c r="M3796">
        <v>6.6</v>
      </c>
      <c r="N3796">
        <v>5.0999999999999996</v>
      </c>
    </row>
    <row r="3797" spans="1:14" x14ac:dyDescent="0.35">
      <c r="A3797">
        <v>3796</v>
      </c>
      <c r="B3797">
        <v>25</v>
      </c>
      <c r="C3797" t="s">
        <v>14</v>
      </c>
      <c r="D3797" t="s">
        <v>24</v>
      </c>
      <c r="E3797" t="s">
        <v>25</v>
      </c>
      <c r="F3797" t="s">
        <v>22</v>
      </c>
      <c r="G3797">
        <v>42</v>
      </c>
      <c r="H3797">
        <v>5.9</v>
      </c>
      <c r="I3797">
        <v>8.1999999999999993</v>
      </c>
      <c r="J3797">
        <v>0</v>
      </c>
      <c r="K3797" t="s">
        <v>23</v>
      </c>
      <c r="L3797">
        <v>7.9</v>
      </c>
      <c r="M3797">
        <v>4.3</v>
      </c>
      <c r="N3797">
        <v>5.0999999999999996</v>
      </c>
    </row>
    <row r="3798" spans="1:14" x14ac:dyDescent="0.35">
      <c r="A3798">
        <v>3797</v>
      </c>
      <c r="B3798">
        <v>40</v>
      </c>
      <c r="C3798" t="s">
        <v>14</v>
      </c>
      <c r="D3798" t="s">
        <v>26</v>
      </c>
      <c r="E3798" t="s">
        <v>27</v>
      </c>
      <c r="F3798" t="s">
        <v>22</v>
      </c>
      <c r="G3798">
        <v>43</v>
      </c>
      <c r="H3798">
        <v>7.7</v>
      </c>
      <c r="I3798">
        <v>8.6</v>
      </c>
      <c r="J3798">
        <v>0</v>
      </c>
      <c r="K3798" t="s">
        <v>23</v>
      </c>
      <c r="L3798">
        <v>6.2</v>
      </c>
      <c r="M3798">
        <v>3.8</v>
      </c>
      <c r="N3798">
        <v>6.2</v>
      </c>
    </row>
    <row r="3799" spans="1:14" x14ac:dyDescent="0.35">
      <c r="A3799">
        <v>3798</v>
      </c>
      <c r="B3799">
        <v>45</v>
      </c>
      <c r="C3799" t="s">
        <v>14</v>
      </c>
      <c r="D3799" t="s">
        <v>30</v>
      </c>
      <c r="E3799" t="s">
        <v>25</v>
      </c>
      <c r="F3799" t="s">
        <v>17</v>
      </c>
      <c r="G3799">
        <v>46</v>
      </c>
      <c r="H3799">
        <v>6.6</v>
      </c>
      <c r="I3799">
        <v>8.8000000000000007</v>
      </c>
      <c r="J3799">
        <v>1</v>
      </c>
      <c r="K3799" t="s">
        <v>18</v>
      </c>
      <c r="L3799">
        <v>6.8</v>
      </c>
      <c r="M3799">
        <v>5.2</v>
      </c>
      <c r="N3799">
        <v>6</v>
      </c>
    </row>
    <row r="3800" spans="1:14" x14ac:dyDescent="0.35">
      <c r="A3800">
        <v>3799</v>
      </c>
      <c r="B3800">
        <v>38</v>
      </c>
      <c r="C3800" t="s">
        <v>19</v>
      </c>
      <c r="D3800" t="s">
        <v>34</v>
      </c>
      <c r="E3800" t="s">
        <v>21</v>
      </c>
      <c r="F3800" t="s">
        <v>39</v>
      </c>
      <c r="G3800">
        <v>37</v>
      </c>
      <c r="H3800">
        <v>4.7</v>
      </c>
      <c r="I3800">
        <v>6.9</v>
      </c>
      <c r="J3800">
        <v>0</v>
      </c>
      <c r="K3800" t="s">
        <v>23</v>
      </c>
      <c r="L3800">
        <v>5.6</v>
      </c>
      <c r="M3800">
        <v>4.5</v>
      </c>
      <c r="N3800">
        <v>5.7</v>
      </c>
    </row>
    <row r="3801" spans="1:14" x14ac:dyDescent="0.35">
      <c r="A3801">
        <v>3800</v>
      </c>
      <c r="B3801">
        <v>47</v>
      </c>
      <c r="C3801" t="s">
        <v>14</v>
      </c>
      <c r="D3801" t="s">
        <v>26</v>
      </c>
      <c r="E3801" t="s">
        <v>38</v>
      </c>
      <c r="F3801" t="s">
        <v>22</v>
      </c>
      <c r="G3801">
        <v>36</v>
      </c>
      <c r="H3801">
        <v>8.5</v>
      </c>
      <c r="I3801">
        <v>8.1999999999999993</v>
      </c>
      <c r="J3801">
        <v>0</v>
      </c>
      <c r="K3801" t="s">
        <v>23</v>
      </c>
      <c r="L3801">
        <v>6.9</v>
      </c>
      <c r="M3801">
        <v>4</v>
      </c>
      <c r="N3801">
        <v>5.6</v>
      </c>
    </row>
    <row r="3802" spans="1:14" x14ac:dyDescent="0.35">
      <c r="A3802">
        <v>3801</v>
      </c>
      <c r="B3802">
        <v>27</v>
      </c>
      <c r="C3802" t="s">
        <v>19</v>
      </c>
      <c r="D3802" t="s">
        <v>26</v>
      </c>
      <c r="E3802" t="s">
        <v>25</v>
      </c>
      <c r="F3802" t="s">
        <v>17</v>
      </c>
      <c r="G3802">
        <v>33</v>
      </c>
      <c r="H3802">
        <v>6.5</v>
      </c>
      <c r="I3802">
        <v>9.9</v>
      </c>
      <c r="J3802">
        <v>0</v>
      </c>
      <c r="K3802" t="s">
        <v>23</v>
      </c>
      <c r="L3802">
        <v>5.2</v>
      </c>
      <c r="M3802">
        <v>3.7</v>
      </c>
      <c r="N3802">
        <v>7.4</v>
      </c>
    </row>
    <row r="3803" spans="1:14" x14ac:dyDescent="0.35">
      <c r="A3803">
        <v>3802</v>
      </c>
      <c r="B3803">
        <v>33</v>
      </c>
      <c r="C3803" t="s">
        <v>14</v>
      </c>
      <c r="D3803" t="s">
        <v>32</v>
      </c>
      <c r="E3803" t="s">
        <v>38</v>
      </c>
      <c r="F3803" t="s">
        <v>22</v>
      </c>
      <c r="G3803">
        <v>32</v>
      </c>
      <c r="H3803">
        <v>5.9</v>
      </c>
      <c r="I3803">
        <v>9.1</v>
      </c>
      <c r="J3803">
        <v>0</v>
      </c>
      <c r="K3803" t="s">
        <v>23</v>
      </c>
      <c r="L3803">
        <v>6.9</v>
      </c>
      <c r="M3803">
        <v>3.5</v>
      </c>
      <c r="N3803">
        <v>6.1</v>
      </c>
    </row>
    <row r="3804" spans="1:14" x14ac:dyDescent="0.35">
      <c r="A3804">
        <v>3803</v>
      </c>
      <c r="B3804">
        <v>43</v>
      </c>
      <c r="C3804" t="s">
        <v>14</v>
      </c>
      <c r="D3804" t="s">
        <v>20</v>
      </c>
      <c r="E3804" t="s">
        <v>27</v>
      </c>
      <c r="F3804" t="s">
        <v>22</v>
      </c>
      <c r="G3804">
        <v>35</v>
      </c>
      <c r="H3804">
        <v>6</v>
      </c>
      <c r="I3804">
        <v>9</v>
      </c>
      <c r="J3804">
        <v>0</v>
      </c>
      <c r="K3804" t="s">
        <v>23</v>
      </c>
      <c r="L3804">
        <v>5.6</v>
      </c>
      <c r="M3804">
        <v>2.5</v>
      </c>
      <c r="N3804">
        <v>6.7</v>
      </c>
    </row>
    <row r="3805" spans="1:14" x14ac:dyDescent="0.35">
      <c r="A3805">
        <v>3804</v>
      </c>
      <c r="B3805">
        <v>63</v>
      </c>
      <c r="C3805" t="s">
        <v>19</v>
      </c>
      <c r="D3805" t="s">
        <v>20</v>
      </c>
      <c r="E3805" t="s">
        <v>16</v>
      </c>
      <c r="F3805" t="s">
        <v>22</v>
      </c>
      <c r="G3805">
        <v>46</v>
      </c>
      <c r="H3805">
        <v>7.1</v>
      </c>
      <c r="I3805">
        <v>9.3000000000000007</v>
      </c>
      <c r="J3805">
        <v>0</v>
      </c>
      <c r="K3805" t="s">
        <v>23</v>
      </c>
      <c r="L3805">
        <v>8.3000000000000007</v>
      </c>
      <c r="M3805">
        <v>4.5999999999999996</v>
      </c>
      <c r="N3805">
        <v>5.5</v>
      </c>
    </row>
    <row r="3806" spans="1:14" x14ac:dyDescent="0.35">
      <c r="A3806">
        <v>3805</v>
      </c>
      <c r="B3806">
        <v>56</v>
      </c>
      <c r="C3806" t="s">
        <v>14</v>
      </c>
      <c r="D3806" t="s">
        <v>33</v>
      </c>
      <c r="E3806" t="s">
        <v>31</v>
      </c>
      <c r="F3806" t="s">
        <v>39</v>
      </c>
      <c r="G3806">
        <v>37</v>
      </c>
      <c r="H3806">
        <v>5.3</v>
      </c>
      <c r="I3806">
        <v>7.7</v>
      </c>
      <c r="J3806">
        <v>1</v>
      </c>
      <c r="K3806" t="s">
        <v>28</v>
      </c>
      <c r="L3806">
        <v>5.0999999999999996</v>
      </c>
      <c r="M3806">
        <v>5.5</v>
      </c>
      <c r="N3806">
        <v>6.3</v>
      </c>
    </row>
    <row r="3807" spans="1:14" x14ac:dyDescent="0.35">
      <c r="A3807">
        <v>3806</v>
      </c>
      <c r="B3807">
        <v>45</v>
      </c>
      <c r="C3807" t="s">
        <v>19</v>
      </c>
      <c r="D3807" t="s">
        <v>20</v>
      </c>
      <c r="E3807" t="s">
        <v>31</v>
      </c>
      <c r="F3807" t="s">
        <v>22</v>
      </c>
      <c r="G3807">
        <v>49</v>
      </c>
      <c r="H3807">
        <v>8.6</v>
      </c>
      <c r="I3807">
        <v>6.8</v>
      </c>
      <c r="J3807">
        <v>0</v>
      </c>
      <c r="K3807" t="s">
        <v>23</v>
      </c>
      <c r="L3807">
        <v>6.2</v>
      </c>
      <c r="M3807">
        <v>3.2</v>
      </c>
      <c r="N3807">
        <v>5.3</v>
      </c>
    </row>
    <row r="3808" spans="1:14" x14ac:dyDescent="0.35">
      <c r="A3808">
        <v>3807</v>
      </c>
      <c r="B3808">
        <v>50</v>
      </c>
      <c r="C3808" t="s">
        <v>14</v>
      </c>
      <c r="D3808" t="s">
        <v>33</v>
      </c>
      <c r="E3808" t="s">
        <v>21</v>
      </c>
      <c r="F3808" t="s">
        <v>39</v>
      </c>
      <c r="G3808">
        <v>45</v>
      </c>
      <c r="H3808">
        <v>8.1</v>
      </c>
      <c r="I3808">
        <v>7.9</v>
      </c>
      <c r="J3808">
        <v>0</v>
      </c>
      <c r="K3808" t="s">
        <v>23</v>
      </c>
      <c r="L3808">
        <v>7.7</v>
      </c>
      <c r="M3808">
        <v>2.9</v>
      </c>
      <c r="N3808">
        <v>5.0999999999999996</v>
      </c>
    </row>
    <row r="3809" spans="1:14" x14ac:dyDescent="0.35">
      <c r="A3809">
        <v>3808</v>
      </c>
      <c r="B3809">
        <v>51</v>
      </c>
      <c r="C3809" t="s">
        <v>19</v>
      </c>
      <c r="D3809" t="s">
        <v>26</v>
      </c>
      <c r="E3809" t="s">
        <v>27</v>
      </c>
      <c r="F3809" t="s">
        <v>22</v>
      </c>
      <c r="G3809">
        <v>30</v>
      </c>
      <c r="H3809">
        <v>6.2</v>
      </c>
      <c r="I3809">
        <v>9.8000000000000007</v>
      </c>
      <c r="J3809">
        <v>1</v>
      </c>
      <c r="K3809" t="s">
        <v>18</v>
      </c>
      <c r="L3809">
        <v>3.8</v>
      </c>
      <c r="M3809">
        <v>2.1</v>
      </c>
      <c r="N3809">
        <v>8</v>
      </c>
    </row>
    <row r="3810" spans="1:14" x14ac:dyDescent="0.35">
      <c r="A3810">
        <v>3809</v>
      </c>
      <c r="B3810">
        <v>60</v>
      </c>
      <c r="C3810" t="s">
        <v>19</v>
      </c>
      <c r="D3810" t="s">
        <v>24</v>
      </c>
      <c r="E3810" t="s">
        <v>27</v>
      </c>
      <c r="F3810" t="s">
        <v>22</v>
      </c>
      <c r="G3810">
        <v>50</v>
      </c>
      <c r="H3810">
        <v>6.3</v>
      </c>
      <c r="I3810">
        <v>7.9</v>
      </c>
      <c r="J3810">
        <v>1</v>
      </c>
      <c r="K3810" t="s">
        <v>35</v>
      </c>
      <c r="L3810">
        <v>9.6999999999999993</v>
      </c>
      <c r="M3810">
        <v>5.9</v>
      </c>
      <c r="N3810">
        <v>4.0999999999999996</v>
      </c>
    </row>
    <row r="3811" spans="1:14" x14ac:dyDescent="0.35">
      <c r="A3811">
        <v>3810</v>
      </c>
      <c r="B3811">
        <v>21</v>
      </c>
      <c r="C3811" t="s">
        <v>19</v>
      </c>
      <c r="D3811" t="s">
        <v>34</v>
      </c>
      <c r="E3811" t="s">
        <v>27</v>
      </c>
      <c r="F3811" t="s">
        <v>22</v>
      </c>
      <c r="G3811">
        <v>51</v>
      </c>
      <c r="H3811">
        <v>4.9000000000000004</v>
      </c>
      <c r="I3811">
        <v>5.8</v>
      </c>
      <c r="J3811">
        <v>1</v>
      </c>
      <c r="K3811" t="s">
        <v>41</v>
      </c>
      <c r="L3811">
        <v>9.5</v>
      </c>
      <c r="M3811">
        <v>5.7</v>
      </c>
      <c r="N3811">
        <v>3.2</v>
      </c>
    </row>
    <row r="3812" spans="1:14" x14ac:dyDescent="0.35">
      <c r="A3812">
        <v>3811</v>
      </c>
      <c r="B3812">
        <v>44</v>
      </c>
      <c r="C3812" t="s">
        <v>14</v>
      </c>
      <c r="D3812" t="s">
        <v>24</v>
      </c>
      <c r="E3812" t="s">
        <v>31</v>
      </c>
      <c r="F3812" t="s">
        <v>17</v>
      </c>
      <c r="G3812">
        <v>37</v>
      </c>
      <c r="H3812">
        <v>5.2</v>
      </c>
      <c r="I3812">
        <v>7.7</v>
      </c>
      <c r="J3812">
        <v>1</v>
      </c>
      <c r="K3812" t="s">
        <v>35</v>
      </c>
      <c r="L3812">
        <v>5.9</v>
      </c>
      <c r="M3812">
        <v>5.5</v>
      </c>
      <c r="N3812">
        <v>5.9</v>
      </c>
    </row>
    <row r="3813" spans="1:14" x14ac:dyDescent="0.35">
      <c r="A3813">
        <v>3812</v>
      </c>
      <c r="B3813">
        <v>63</v>
      </c>
      <c r="C3813" t="s">
        <v>14</v>
      </c>
      <c r="D3813" t="s">
        <v>26</v>
      </c>
      <c r="E3813" t="s">
        <v>25</v>
      </c>
      <c r="F3813" t="s">
        <v>17</v>
      </c>
      <c r="G3813">
        <v>48</v>
      </c>
      <c r="H3813">
        <v>4.5</v>
      </c>
      <c r="I3813">
        <v>5.4</v>
      </c>
      <c r="J3813">
        <v>1</v>
      </c>
      <c r="K3813" t="s">
        <v>29</v>
      </c>
      <c r="L3813">
        <v>10</v>
      </c>
      <c r="M3813">
        <v>6.6</v>
      </c>
      <c r="N3813">
        <v>2.7</v>
      </c>
    </row>
    <row r="3814" spans="1:14" x14ac:dyDescent="0.35">
      <c r="A3814">
        <v>3813</v>
      </c>
      <c r="B3814">
        <v>21</v>
      </c>
      <c r="C3814" t="s">
        <v>14</v>
      </c>
      <c r="D3814" t="s">
        <v>15</v>
      </c>
      <c r="E3814" t="s">
        <v>31</v>
      </c>
      <c r="F3814" t="s">
        <v>22</v>
      </c>
      <c r="G3814">
        <v>38</v>
      </c>
      <c r="H3814">
        <v>5.9</v>
      </c>
      <c r="I3814">
        <v>8.5</v>
      </c>
      <c r="J3814">
        <v>1</v>
      </c>
      <c r="K3814" t="s">
        <v>18</v>
      </c>
      <c r="L3814">
        <v>5.4</v>
      </c>
      <c r="M3814">
        <v>4.0999999999999996</v>
      </c>
      <c r="N3814">
        <v>6.6</v>
      </c>
    </row>
    <row r="3815" spans="1:14" x14ac:dyDescent="0.35">
      <c r="A3815">
        <v>3814</v>
      </c>
      <c r="B3815">
        <v>61</v>
      </c>
      <c r="C3815" t="s">
        <v>19</v>
      </c>
      <c r="D3815" t="s">
        <v>36</v>
      </c>
      <c r="E3815" t="s">
        <v>31</v>
      </c>
      <c r="F3815" t="s">
        <v>39</v>
      </c>
      <c r="G3815">
        <v>45</v>
      </c>
      <c r="H3815">
        <v>6.3</v>
      </c>
      <c r="I3815">
        <v>8.4</v>
      </c>
      <c r="J3815">
        <v>1</v>
      </c>
      <c r="K3815" t="s">
        <v>28</v>
      </c>
      <c r="L3815">
        <v>8.8000000000000007</v>
      </c>
      <c r="M3815">
        <v>5.7</v>
      </c>
      <c r="N3815">
        <v>4.8</v>
      </c>
    </row>
    <row r="3816" spans="1:14" x14ac:dyDescent="0.35">
      <c r="A3816">
        <v>3815</v>
      </c>
      <c r="B3816">
        <v>20</v>
      </c>
      <c r="C3816" t="s">
        <v>19</v>
      </c>
      <c r="D3816" t="s">
        <v>30</v>
      </c>
      <c r="E3816" t="s">
        <v>31</v>
      </c>
      <c r="F3816" t="s">
        <v>22</v>
      </c>
      <c r="G3816">
        <v>34</v>
      </c>
      <c r="H3816">
        <v>3.8</v>
      </c>
      <c r="I3816">
        <v>5.8</v>
      </c>
      <c r="J3816">
        <v>1</v>
      </c>
      <c r="K3816" t="s">
        <v>29</v>
      </c>
      <c r="L3816">
        <v>6.7</v>
      </c>
      <c r="M3816">
        <v>3.3</v>
      </c>
      <c r="N3816">
        <v>4.5999999999999996</v>
      </c>
    </row>
    <row r="3817" spans="1:14" x14ac:dyDescent="0.35">
      <c r="A3817">
        <v>3816</v>
      </c>
      <c r="B3817">
        <v>55</v>
      </c>
      <c r="C3817" t="s">
        <v>14</v>
      </c>
      <c r="D3817" t="s">
        <v>36</v>
      </c>
      <c r="E3817" t="s">
        <v>25</v>
      </c>
      <c r="F3817" t="s">
        <v>39</v>
      </c>
      <c r="G3817">
        <v>30</v>
      </c>
      <c r="H3817">
        <v>7.2</v>
      </c>
      <c r="I3817">
        <v>10</v>
      </c>
      <c r="J3817">
        <v>0</v>
      </c>
      <c r="K3817" t="s">
        <v>23</v>
      </c>
      <c r="L3817">
        <v>2.9</v>
      </c>
      <c r="M3817">
        <v>3.8</v>
      </c>
      <c r="N3817">
        <v>8.5</v>
      </c>
    </row>
    <row r="3818" spans="1:14" x14ac:dyDescent="0.35">
      <c r="A3818">
        <v>3817</v>
      </c>
      <c r="B3818">
        <v>31</v>
      </c>
      <c r="C3818" t="s">
        <v>14</v>
      </c>
      <c r="D3818" t="s">
        <v>34</v>
      </c>
      <c r="E3818" t="s">
        <v>16</v>
      </c>
      <c r="F3818" t="s">
        <v>17</v>
      </c>
      <c r="G3818">
        <v>41</v>
      </c>
      <c r="H3818">
        <v>4.9000000000000004</v>
      </c>
      <c r="I3818">
        <v>6.7</v>
      </c>
      <c r="J3818">
        <v>0</v>
      </c>
      <c r="K3818" t="s">
        <v>23</v>
      </c>
      <c r="L3818">
        <v>5.9</v>
      </c>
      <c r="M3818">
        <v>3.8</v>
      </c>
      <c r="N3818">
        <v>5.4</v>
      </c>
    </row>
    <row r="3819" spans="1:14" x14ac:dyDescent="0.35">
      <c r="A3819">
        <v>3818</v>
      </c>
      <c r="B3819">
        <v>28</v>
      </c>
      <c r="C3819" t="s">
        <v>19</v>
      </c>
      <c r="D3819" t="s">
        <v>20</v>
      </c>
      <c r="E3819" t="s">
        <v>21</v>
      </c>
      <c r="F3819" t="s">
        <v>17</v>
      </c>
      <c r="G3819">
        <v>44</v>
      </c>
      <c r="H3819">
        <v>6.8</v>
      </c>
      <c r="I3819">
        <v>9.3000000000000007</v>
      </c>
      <c r="J3819">
        <v>0</v>
      </c>
      <c r="K3819" t="s">
        <v>23</v>
      </c>
      <c r="L3819">
        <v>6.1</v>
      </c>
      <c r="M3819">
        <v>5.0999999999999996</v>
      </c>
      <c r="N3819">
        <v>6.6</v>
      </c>
    </row>
    <row r="3820" spans="1:14" x14ac:dyDescent="0.35">
      <c r="A3820">
        <v>3819</v>
      </c>
      <c r="B3820">
        <v>55</v>
      </c>
      <c r="C3820" t="s">
        <v>14</v>
      </c>
      <c r="D3820" t="s">
        <v>36</v>
      </c>
      <c r="E3820" t="s">
        <v>16</v>
      </c>
      <c r="F3820" t="s">
        <v>17</v>
      </c>
      <c r="G3820">
        <v>41</v>
      </c>
      <c r="H3820">
        <v>7.4</v>
      </c>
      <c r="I3820">
        <v>9.3000000000000007</v>
      </c>
      <c r="J3820">
        <v>0</v>
      </c>
      <c r="K3820" t="s">
        <v>23</v>
      </c>
      <c r="L3820">
        <v>4.5</v>
      </c>
      <c r="M3820">
        <v>4</v>
      </c>
      <c r="N3820">
        <v>7.4</v>
      </c>
    </row>
    <row r="3821" spans="1:14" x14ac:dyDescent="0.35">
      <c r="A3821">
        <v>3820</v>
      </c>
      <c r="B3821">
        <v>60</v>
      </c>
      <c r="C3821" t="s">
        <v>14</v>
      </c>
      <c r="D3821" t="s">
        <v>20</v>
      </c>
      <c r="E3821" t="s">
        <v>16</v>
      </c>
      <c r="F3821" t="s">
        <v>22</v>
      </c>
      <c r="G3821">
        <v>35</v>
      </c>
      <c r="H3821">
        <v>8.1999999999999993</v>
      </c>
      <c r="I3821">
        <v>8.8000000000000007</v>
      </c>
      <c r="J3821">
        <v>0</v>
      </c>
      <c r="K3821" t="s">
        <v>23</v>
      </c>
      <c r="L3821">
        <v>7.8</v>
      </c>
      <c r="M3821">
        <v>4</v>
      </c>
      <c r="N3821">
        <v>5.5</v>
      </c>
    </row>
    <row r="3822" spans="1:14" x14ac:dyDescent="0.35">
      <c r="A3822">
        <v>3821</v>
      </c>
      <c r="B3822">
        <v>47</v>
      </c>
      <c r="C3822" t="s">
        <v>14</v>
      </c>
      <c r="D3822" t="s">
        <v>26</v>
      </c>
      <c r="E3822" t="s">
        <v>31</v>
      </c>
      <c r="F3822" t="s">
        <v>17</v>
      </c>
      <c r="G3822">
        <v>41</v>
      </c>
      <c r="H3822">
        <v>7.8</v>
      </c>
      <c r="I3822">
        <v>8.6</v>
      </c>
      <c r="J3822">
        <v>0</v>
      </c>
      <c r="K3822" t="s">
        <v>23</v>
      </c>
      <c r="L3822">
        <v>10</v>
      </c>
      <c r="M3822">
        <v>4</v>
      </c>
      <c r="N3822">
        <v>4.3</v>
      </c>
    </row>
    <row r="3823" spans="1:14" x14ac:dyDescent="0.35">
      <c r="A3823">
        <v>3822</v>
      </c>
      <c r="B3823">
        <v>57</v>
      </c>
      <c r="C3823" t="s">
        <v>19</v>
      </c>
      <c r="D3823" t="s">
        <v>34</v>
      </c>
      <c r="E3823" t="s">
        <v>16</v>
      </c>
      <c r="F3823" t="s">
        <v>22</v>
      </c>
      <c r="G3823">
        <v>47</v>
      </c>
      <c r="H3823">
        <v>8.6999999999999993</v>
      </c>
      <c r="I3823">
        <v>6.8</v>
      </c>
      <c r="J3823">
        <v>0</v>
      </c>
      <c r="K3823" t="s">
        <v>23</v>
      </c>
      <c r="L3823">
        <v>8.3000000000000007</v>
      </c>
      <c r="M3823">
        <v>4.2</v>
      </c>
      <c r="N3823">
        <v>4.2</v>
      </c>
    </row>
    <row r="3824" spans="1:14" x14ac:dyDescent="0.35">
      <c r="A3824">
        <v>3823</v>
      </c>
      <c r="B3824">
        <v>52</v>
      </c>
      <c r="C3824" t="s">
        <v>19</v>
      </c>
      <c r="D3824" t="s">
        <v>32</v>
      </c>
      <c r="E3824" t="s">
        <v>31</v>
      </c>
      <c r="F3824" t="s">
        <v>22</v>
      </c>
      <c r="G3824">
        <v>44</v>
      </c>
      <c r="H3824">
        <v>7.4</v>
      </c>
      <c r="I3824">
        <v>9</v>
      </c>
      <c r="J3824">
        <v>1</v>
      </c>
      <c r="K3824" t="s">
        <v>18</v>
      </c>
      <c r="L3824">
        <v>6.8</v>
      </c>
      <c r="M3824">
        <v>4.5</v>
      </c>
      <c r="N3824">
        <v>6.1</v>
      </c>
    </row>
    <row r="3825" spans="1:14" x14ac:dyDescent="0.35">
      <c r="A3825">
        <v>3824</v>
      </c>
      <c r="B3825">
        <v>61</v>
      </c>
      <c r="C3825" t="s">
        <v>40</v>
      </c>
      <c r="D3825" t="s">
        <v>30</v>
      </c>
      <c r="E3825" t="s">
        <v>31</v>
      </c>
      <c r="F3825" t="s">
        <v>22</v>
      </c>
      <c r="G3825">
        <v>46</v>
      </c>
      <c r="H3825">
        <v>6.5</v>
      </c>
      <c r="I3825">
        <v>8.6</v>
      </c>
      <c r="J3825">
        <v>1</v>
      </c>
      <c r="K3825" t="s">
        <v>35</v>
      </c>
      <c r="L3825">
        <v>10</v>
      </c>
      <c r="M3825">
        <v>4.4000000000000004</v>
      </c>
      <c r="N3825">
        <v>4.3</v>
      </c>
    </row>
    <row r="3826" spans="1:14" x14ac:dyDescent="0.35">
      <c r="A3826">
        <v>3825</v>
      </c>
      <c r="B3826">
        <v>41</v>
      </c>
      <c r="C3826" t="s">
        <v>14</v>
      </c>
      <c r="D3826" t="s">
        <v>30</v>
      </c>
      <c r="E3826" t="s">
        <v>21</v>
      </c>
      <c r="F3826" t="s">
        <v>22</v>
      </c>
      <c r="G3826">
        <v>39</v>
      </c>
      <c r="H3826">
        <v>5.5</v>
      </c>
      <c r="I3826">
        <v>7.8</v>
      </c>
      <c r="J3826">
        <v>1</v>
      </c>
      <c r="K3826" t="s">
        <v>28</v>
      </c>
      <c r="L3826">
        <v>6.9</v>
      </c>
      <c r="M3826">
        <v>4.0999999999999996</v>
      </c>
      <c r="N3826">
        <v>5.5</v>
      </c>
    </row>
    <row r="3827" spans="1:14" x14ac:dyDescent="0.35">
      <c r="A3827">
        <v>3826</v>
      </c>
      <c r="B3827">
        <v>44</v>
      </c>
      <c r="C3827" t="s">
        <v>19</v>
      </c>
      <c r="D3827" t="s">
        <v>15</v>
      </c>
      <c r="E3827" t="s">
        <v>27</v>
      </c>
      <c r="F3827" t="s">
        <v>22</v>
      </c>
      <c r="G3827">
        <v>54</v>
      </c>
      <c r="H3827">
        <v>6</v>
      </c>
      <c r="I3827">
        <v>7.1</v>
      </c>
      <c r="J3827">
        <v>0</v>
      </c>
      <c r="K3827" t="s">
        <v>23</v>
      </c>
      <c r="L3827">
        <v>8.6</v>
      </c>
      <c r="M3827">
        <v>6.2</v>
      </c>
      <c r="N3827">
        <v>4.3</v>
      </c>
    </row>
    <row r="3828" spans="1:14" x14ac:dyDescent="0.35">
      <c r="A3828">
        <v>3827</v>
      </c>
      <c r="B3828">
        <v>37</v>
      </c>
      <c r="C3828" t="s">
        <v>19</v>
      </c>
      <c r="D3828" t="s">
        <v>32</v>
      </c>
      <c r="E3828" t="s">
        <v>31</v>
      </c>
      <c r="F3828" t="s">
        <v>22</v>
      </c>
      <c r="G3828">
        <v>35</v>
      </c>
      <c r="H3828">
        <v>8.6</v>
      </c>
      <c r="I3828">
        <v>8</v>
      </c>
      <c r="J3828">
        <v>0</v>
      </c>
      <c r="K3828" t="s">
        <v>23</v>
      </c>
      <c r="L3828">
        <v>3.7</v>
      </c>
      <c r="M3828">
        <v>4.5999999999999996</v>
      </c>
      <c r="N3828">
        <v>7.2</v>
      </c>
    </row>
    <row r="3829" spans="1:14" x14ac:dyDescent="0.35">
      <c r="A3829">
        <v>3828</v>
      </c>
      <c r="B3829">
        <v>25</v>
      </c>
      <c r="C3829" t="s">
        <v>14</v>
      </c>
      <c r="D3829" t="s">
        <v>33</v>
      </c>
      <c r="E3829" t="s">
        <v>16</v>
      </c>
      <c r="F3829" t="s">
        <v>22</v>
      </c>
      <c r="G3829">
        <v>48</v>
      </c>
      <c r="H3829">
        <v>5.9</v>
      </c>
      <c r="I3829">
        <v>7.6</v>
      </c>
      <c r="J3829">
        <v>0</v>
      </c>
      <c r="K3829" t="s">
        <v>23</v>
      </c>
      <c r="L3829">
        <v>9.5</v>
      </c>
      <c r="M3829">
        <v>5.7</v>
      </c>
      <c r="N3829">
        <v>4</v>
      </c>
    </row>
    <row r="3830" spans="1:14" x14ac:dyDescent="0.35">
      <c r="A3830">
        <v>3829</v>
      </c>
      <c r="B3830">
        <v>37</v>
      </c>
      <c r="C3830" t="s">
        <v>19</v>
      </c>
      <c r="D3830" t="s">
        <v>30</v>
      </c>
      <c r="E3830" t="s">
        <v>21</v>
      </c>
      <c r="F3830" t="s">
        <v>22</v>
      </c>
      <c r="G3830">
        <v>54</v>
      </c>
      <c r="H3830">
        <v>6.2</v>
      </c>
      <c r="I3830">
        <v>7.4</v>
      </c>
      <c r="J3830">
        <v>1</v>
      </c>
      <c r="K3830" t="s">
        <v>18</v>
      </c>
      <c r="L3830">
        <v>10</v>
      </c>
      <c r="M3830">
        <v>7</v>
      </c>
      <c r="N3830">
        <v>3.7</v>
      </c>
    </row>
    <row r="3831" spans="1:14" x14ac:dyDescent="0.35">
      <c r="A3831">
        <v>3830</v>
      </c>
      <c r="B3831">
        <v>35</v>
      </c>
      <c r="C3831" t="s">
        <v>14</v>
      </c>
      <c r="D3831" t="s">
        <v>37</v>
      </c>
      <c r="E3831" t="s">
        <v>38</v>
      </c>
      <c r="F3831" t="s">
        <v>39</v>
      </c>
      <c r="G3831">
        <v>48</v>
      </c>
      <c r="H3831">
        <v>8.4</v>
      </c>
      <c r="I3831">
        <v>7.1</v>
      </c>
      <c r="J3831">
        <v>0</v>
      </c>
      <c r="K3831" t="s">
        <v>23</v>
      </c>
      <c r="L3831">
        <v>9.9</v>
      </c>
      <c r="M3831">
        <v>3.8</v>
      </c>
      <c r="N3831">
        <v>3.6</v>
      </c>
    </row>
    <row r="3832" spans="1:14" x14ac:dyDescent="0.35">
      <c r="A3832">
        <v>3831</v>
      </c>
      <c r="B3832">
        <v>34</v>
      </c>
      <c r="C3832" t="s">
        <v>14</v>
      </c>
      <c r="D3832" t="s">
        <v>33</v>
      </c>
      <c r="E3832" t="s">
        <v>38</v>
      </c>
      <c r="F3832" t="s">
        <v>22</v>
      </c>
      <c r="G3832">
        <v>43</v>
      </c>
      <c r="H3832">
        <v>5.9</v>
      </c>
      <c r="I3832">
        <v>8</v>
      </c>
      <c r="J3832">
        <v>1</v>
      </c>
      <c r="K3832" t="s">
        <v>18</v>
      </c>
      <c r="L3832">
        <v>8.1</v>
      </c>
      <c r="M3832">
        <v>6.2</v>
      </c>
      <c r="N3832">
        <v>5</v>
      </c>
    </row>
    <row r="3833" spans="1:14" x14ac:dyDescent="0.35">
      <c r="A3833">
        <v>3832</v>
      </c>
      <c r="B3833">
        <v>27</v>
      </c>
      <c r="C3833" t="s">
        <v>14</v>
      </c>
      <c r="D3833" t="s">
        <v>30</v>
      </c>
      <c r="E3833" t="s">
        <v>38</v>
      </c>
      <c r="F3833" t="s">
        <v>17</v>
      </c>
      <c r="G3833">
        <v>40</v>
      </c>
      <c r="H3833">
        <v>5</v>
      </c>
      <c r="I3833">
        <v>7</v>
      </c>
      <c r="J3833">
        <v>1</v>
      </c>
      <c r="K3833" t="s">
        <v>18</v>
      </c>
      <c r="L3833">
        <v>4.4000000000000004</v>
      </c>
      <c r="M3833">
        <v>1.8</v>
      </c>
      <c r="N3833">
        <v>6.3</v>
      </c>
    </row>
    <row r="3834" spans="1:14" x14ac:dyDescent="0.35">
      <c r="A3834">
        <v>3833</v>
      </c>
      <c r="B3834">
        <v>32</v>
      </c>
      <c r="C3834" t="s">
        <v>14</v>
      </c>
      <c r="D3834" t="s">
        <v>26</v>
      </c>
      <c r="E3834" t="s">
        <v>16</v>
      </c>
      <c r="F3834" t="s">
        <v>22</v>
      </c>
      <c r="G3834">
        <v>53</v>
      </c>
      <c r="H3834">
        <v>7.9</v>
      </c>
      <c r="I3834">
        <v>7.4</v>
      </c>
      <c r="J3834">
        <v>0</v>
      </c>
      <c r="K3834" t="s">
        <v>23</v>
      </c>
      <c r="L3834">
        <v>8.3000000000000007</v>
      </c>
      <c r="M3834">
        <v>4.8</v>
      </c>
      <c r="N3834">
        <v>4.5</v>
      </c>
    </row>
    <row r="3835" spans="1:14" x14ac:dyDescent="0.35">
      <c r="A3835">
        <v>3834</v>
      </c>
      <c r="B3835">
        <v>62</v>
      </c>
      <c r="C3835" t="s">
        <v>19</v>
      </c>
      <c r="D3835" t="s">
        <v>34</v>
      </c>
      <c r="E3835" t="s">
        <v>27</v>
      </c>
      <c r="F3835" t="s">
        <v>22</v>
      </c>
      <c r="G3835">
        <v>33</v>
      </c>
      <c r="H3835">
        <v>5</v>
      </c>
      <c r="I3835">
        <v>7.6</v>
      </c>
      <c r="J3835">
        <v>0</v>
      </c>
      <c r="K3835" t="s">
        <v>23</v>
      </c>
      <c r="L3835">
        <v>3.2</v>
      </c>
      <c r="M3835">
        <v>2.1</v>
      </c>
      <c r="N3835">
        <v>7.2</v>
      </c>
    </row>
    <row r="3836" spans="1:14" x14ac:dyDescent="0.35">
      <c r="A3836">
        <v>3835</v>
      </c>
      <c r="B3836">
        <v>26</v>
      </c>
      <c r="C3836" t="s">
        <v>14</v>
      </c>
      <c r="D3836" t="s">
        <v>34</v>
      </c>
      <c r="E3836" t="s">
        <v>25</v>
      </c>
      <c r="F3836" t="s">
        <v>22</v>
      </c>
      <c r="G3836">
        <v>37</v>
      </c>
      <c r="H3836">
        <v>6.8</v>
      </c>
      <c r="I3836">
        <v>10</v>
      </c>
      <c r="J3836">
        <v>0</v>
      </c>
      <c r="K3836" t="s">
        <v>23</v>
      </c>
      <c r="L3836">
        <v>5.8</v>
      </c>
      <c r="M3836">
        <v>4.8</v>
      </c>
      <c r="N3836">
        <v>7.1</v>
      </c>
    </row>
    <row r="3837" spans="1:14" x14ac:dyDescent="0.35">
      <c r="A3837">
        <v>3836</v>
      </c>
      <c r="B3837">
        <v>36</v>
      </c>
      <c r="C3837" t="s">
        <v>14</v>
      </c>
      <c r="D3837" t="s">
        <v>37</v>
      </c>
      <c r="E3837" t="s">
        <v>27</v>
      </c>
      <c r="F3837" t="s">
        <v>22</v>
      </c>
      <c r="G3837">
        <v>41</v>
      </c>
      <c r="H3837">
        <v>6.5</v>
      </c>
      <c r="I3837">
        <v>9.1999999999999993</v>
      </c>
      <c r="J3837">
        <v>1</v>
      </c>
      <c r="K3837" t="s">
        <v>35</v>
      </c>
      <c r="L3837">
        <v>6.3</v>
      </c>
      <c r="M3837">
        <v>2.2000000000000002</v>
      </c>
      <c r="N3837">
        <v>6.4</v>
      </c>
    </row>
    <row r="3838" spans="1:14" x14ac:dyDescent="0.35">
      <c r="A3838">
        <v>3837</v>
      </c>
      <c r="B3838">
        <v>51</v>
      </c>
      <c r="C3838" t="s">
        <v>14</v>
      </c>
      <c r="D3838" t="s">
        <v>26</v>
      </c>
      <c r="E3838" t="s">
        <v>21</v>
      </c>
      <c r="F3838" t="s">
        <v>17</v>
      </c>
      <c r="G3838">
        <v>54</v>
      </c>
      <c r="H3838">
        <v>6.7</v>
      </c>
      <c r="I3838">
        <v>8.1</v>
      </c>
      <c r="J3838">
        <v>1</v>
      </c>
      <c r="K3838" t="s">
        <v>41</v>
      </c>
      <c r="L3838">
        <v>9.1</v>
      </c>
      <c r="M3838">
        <v>2.9</v>
      </c>
      <c r="N3838">
        <v>4.5</v>
      </c>
    </row>
    <row r="3839" spans="1:14" x14ac:dyDescent="0.35">
      <c r="A3839">
        <v>3838</v>
      </c>
      <c r="B3839">
        <v>41</v>
      </c>
      <c r="C3839" t="s">
        <v>19</v>
      </c>
      <c r="D3839" t="s">
        <v>37</v>
      </c>
      <c r="E3839" t="s">
        <v>27</v>
      </c>
      <c r="F3839" t="s">
        <v>17</v>
      </c>
      <c r="G3839">
        <v>48</v>
      </c>
      <c r="H3839">
        <v>3</v>
      </c>
      <c r="I3839">
        <v>3.2</v>
      </c>
      <c r="J3839">
        <v>1</v>
      </c>
      <c r="K3839" t="s">
        <v>29</v>
      </c>
      <c r="L3839">
        <v>7.8</v>
      </c>
      <c r="M3839">
        <v>3.8</v>
      </c>
      <c r="N3839">
        <v>2.7</v>
      </c>
    </row>
    <row r="3840" spans="1:14" x14ac:dyDescent="0.35">
      <c r="A3840">
        <v>3839</v>
      </c>
      <c r="B3840">
        <v>32</v>
      </c>
      <c r="C3840" t="s">
        <v>19</v>
      </c>
      <c r="D3840" t="s">
        <v>20</v>
      </c>
      <c r="E3840" t="s">
        <v>38</v>
      </c>
      <c r="F3840" t="s">
        <v>22</v>
      </c>
      <c r="G3840">
        <v>37</v>
      </c>
      <c r="H3840">
        <v>7.4</v>
      </c>
      <c r="I3840">
        <v>9.6999999999999993</v>
      </c>
      <c r="J3840">
        <v>0</v>
      </c>
      <c r="K3840" t="s">
        <v>23</v>
      </c>
      <c r="L3840">
        <v>6.5</v>
      </c>
      <c r="M3840">
        <v>3.3</v>
      </c>
      <c r="N3840">
        <v>6.6</v>
      </c>
    </row>
    <row r="3841" spans="1:14" x14ac:dyDescent="0.35">
      <c r="A3841">
        <v>3840</v>
      </c>
      <c r="B3841">
        <v>42</v>
      </c>
      <c r="C3841" t="s">
        <v>19</v>
      </c>
      <c r="D3841" t="s">
        <v>24</v>
      </c>
      <c r="E3841" t="s">
        <v>27</v>
      </c>
      <c r="F3841" t="s">
        <v>22</v>
      </c>
      <c r="G3841">
        <v>42</v>
      </c>
      <c r="H3841">
        <v>6.1</v>
      </c>
      <c r="I3841">
        <v>8.5</v>
      </c>
      <c r="J3841">
        <v>0</v>
      </c>
      <c r="K3841" t="s">
        <v>23</v>
      </c>
      <c r="L3841">
        <v>6.5</v>
      </c>
      <c r="M3841">
        <v>3.5</v>
      </c>
      <c r="N3841">
        <v>6</v>
      </c>
    </row>
    <row r="3842" spans="1:14" x14ac:dyDescent="0.35">
      <c r="A3842">
        <v>3841</v>
      </c>
      <c r="B3842">
        <v>48</v>
      </c>
      <c r="C3842" t="s">
        <v>19</v>
      </c>
      <c r="D3842" t="s">
        <v>30</v>
      </c>
      <c r="E3842" t="s">
        <v>21</v>
      </c>
      <c r="F3842" t="s">
        <v>39</v>
      </c>
      <c r="G3842">
        <v>40</v>
      </c>
      <c r="H3842">
        <v>7.1</v>
      </c>
      <c r="I3842">
        <v>9.8000000000000007</v>
      </c>
      <c r="J3842">
        <v>0</v>
      </c>
      <c r="K3842" t="s">
        <v>23</v>
      </c>
      <c r="L3842">
        <v>5.2</v>
      </c>
      <c r="M3842">
        <v>2.9</v>
      </c>
      <c r="N3842">
        <v>7.3</v>
      </c>
    </row>
    <row r="3843" spans="1:14" x14ac:dyDescent="0.35">
      <c r="A3843">
        <v>3842</v>
      </c>
      <c r="B3843">
        <v>41</v>
      </c>
      <c r="C3843" t="s">
        <v>14</v>
      </c>
      <c r="D3843" t="s">
        <v>26</v>
      </c>
      <c r="E3843" t="s">
        <v>21</v>
      </c>
      <c r="F3843" t="s">
        <v>22</v>
      </c>
      <c r="G3843">
        <v>39</v>
      </c>
      <c r="H3843">
        <v>7</v>
      </c>
      <c r="I3843">
        <v>10</v>
      </c>
      <c r="J3843">
        <v>0</v>
      </c>
      <c r="K3843" t="s">
        <v>23</v>
      </c>
      <c r="L3843">
        <v>4</v>
      </c>
      <c r="M3843">
        <v>4.2</v>
      </c>
      <c r="N3843">
        <v>8</v>
      </c>
    </row>
    <row r="3844" spans="1:14" x14ac:dyDescent="0.35">
      <c r="A3844">
        <v>3843</v>
      </c>
      <c r="B3844">
        <v>20</v>
      </c>
      <c r="C3844" t="s">
        <v>14</v>
      </c>
      <c r="D3844" t="s">
        <v>24</v>
      </c>
      <c r="E3844" t="s">
        <v>38</v>
      </c>
      <c r="F3844" t="s">
        <v>22</v>
      </c>
      <c r="G3844">
        <v>52</v>
      </c>
      <c r="H3844">
        <v>6.7</v>
      </c>
      <c r="I3844">
        <v>8.3000000000000007</v>
      </c>
      <c r="J3844">
        <v>0</v>
      </c>
      <c r="K3844" t="s">
        <v>23</v>
      </c>
      <c r="L3844">
        <v>7.9</v>
      </c>
      <c r="M3844">
        <v>4.5</v>
      </c>
      <c r="N3844">
        <v>5.2</v>
      </c>
    </row>
    <row r="3845" spans="1:14" x14ac:dyDescent="0.35">
      <c r="A3845">
        <v>3844</v>
      </c>
      <c r="B3845">
        <v>48</v>
      </c>
      <c r="C3845" t="s">
        <v>19</v>
      </c>
      <c r="D3845" t="s">
        <v>24</v>
      </c>
      <c r="E3845" t="s">
        <v>16</v>
      </c>
      <c r="F3845" t="s">
        <v>17</v>
      </c>
      <c r="G3845">
        <v>34</v>
      </c>
      <c r="H3845">
        <v>5.6</v>
      </c>
      <c r="I3845">
        <v>8.5</v>
      </c>
      <c r="J3845">
        <v>1</v>
      </c>
      <c r="K3845" t="s">
        <v>18</v>
      </c>
      <c r="L3845">
        <v>6.4</v>
      </c>
      <c r="M3845">
        <v>6</v>
      </c>
      <c r="N3845">
        <v>6.1</v>
      </c>
    </row>
    <row r="3846" spans="1:14" x14ac:dyDescent="0.35">
      <c r="A3846">
        <v>3845</v>
      </c>
      <c r="B3846">
        <v>24</v>
      </c>
      <c r="C3846" t="s">
        <v>14</v>
      </c>
      <c r="D3846" t="s">
        <v>34</v>
      </c>
      <c r="E3846" t="s">
        <v>31</v>
      </c>
      <c r="F3846" t="s">
        <v>22</v>
      </c>
      <c r="G3846">
        <v>57</v>
      </c>
      <c r="H3846">
        <v>5.6</v>
      </c>
      <c r="I3846">
        <v>6.2</v>
      </c>
      <c r="J3846">
        <v>1</v>
      </c>
      <c r="K3846" t="s">
        <v>35</v>
      </c>
      <c r="L3846">
        <v>9.5</v>
      </c>
      <c r="M3846">
        <v>5.4</v>
      </c>
      <c r="N3846">
        <v>3.4</v>
      </c>
    </row>
    <row r="3847" spans="1:14" x14ac:dyDescent="0.35">
      <c r="A3847">
        <v>3846</v>
      </c>
      <c r="B3847">
        <v>54</v>
      </c>
      <c r="C3847" t="s">
        <v>14</v>
      </c>
      <c r="D3847" t="s">
        <v>34</v>
      </c>
      <c r="E3847" t="s">
        <v>25</v>
      </c>
      <c r="F3847" t="s">
        <v>39</v>
      </c>
      <c r="G3847">
        <v>51</v>
      </c>
      <c r="H3847">
        <v>6.1</v>
      </c>
      <c r="I3847">
        <v>7.6</v>
      </c>
      <c r="J3847">
        <v>1</v>
      </c>
      <c r="K3847" t="s">
        <v>18</v>
      </c>
      <c r="L3847">
        <v>10</v>
      </c>
      <c r="M3847">
        <v>6.4</v>
      </c>
      <c r="N3847">
        <v>3.8</v>
      </c>
    </row>
    <row r="3848" spans="1:14" x14ac:dyDescent="0.35">
      <c r="A3848">
        <v>3847</v>
      </c>
      <c r="B3848">
        <v>29</v>
      </c>
      <c r="C3848" t="s">
        <v>19</v>
      </c>
      <c r="D3848" t="s">
        <v>32</v>
      </c>
      <c r="E3848" t="s">
        <v>25</v>
      </c>
      <c r="F3848" t="s">
        <v>17</v>
      </c>
      <c r="G3848">
        <v>53</v>
      </c>
      <c r="H3848">
        <v>6.5</v>
      </c>
      <c r="I3848">
        <v>7.9</v>
      </c>
      <c r="J3848">
        <v>0</v>
      </c>
      <c r="K3848" t="s">
        <v>23</v>
      </c>
      <c r="L3848">
        <v>10</v>
      </c>
      <c r="M3848">
        <v>6</v>
      </c>
      <c r="N3848">
        <v>3.9</v>
      </c>
    </row>
    <row r="3849" spans="1:14" x14ac:dyDescent="0.35">
      <c r="A3849">
        <v>3848</v>
      </c>
      <c r="B3849">
        <v>38</v>
      </c>
      <c r="C3849" t="s">
        <v>14</v>
      </c>
      <c r="D3849" t="s">
        <v>20</v>
      </c>
      <c r="E3849" t="s">
        <v>38</v>
      </c>
      <c r="F3849" t="s">
        <v>22</v>
      </c>
      <c r="G3849">
        <v>41</v>
      </c>
      <c r="H3849">
        <v>5.6</v>
      </c>
      <c r="I3849">
        <v>7.7</v>
      </c>
      <c r="J3849">
        <v>0</v>
      </c>
      <c r="K3849" t="s">
        <v>23</v>
      </c>
      <c r="L3849">
        <v>5.3</v>
      </c>
      <c r="M3849">
        <v>2.7</v>
      </c>
      <c r="N3849">
        <v>6.2</v>
      </c>
    </row>
    <row r="3850" spans="1:14" x14ac:dyDescent="0.35">
      <c r="A3850">
        <v>3849</v>
      </c>
      <c r="B3850">
        <v>56</v>
      </c>
      <c r="C3850" t="s">
        <v>14</v>
      </c>
      <c r="D3850" t="s">
        <v>26</v>
      </c>
      <c r="E3850" t="s">
        <v>25</v>
      </c>
      <c r="F3850" t="s">
        <v>22</v>
      </c>
      <c r="G3850">
        <v>43</v>
      </c>
      <c r="H3850">
        <v>7.6</v>
      </c>
      <c r="I3850">
        <v>8.8000000000000007</v>
      </c>
      <c r="J3850">
        <v>0</v>
      </c>
      <c r="K3850" t="s">
        <v>23</v>
      </c>
      <c r="L3850">
        <v>6.1</v>
      </c>
      <c r="M3850">
        <v>3.4</v>
      </c>
      <c r="N3850">
        <v>6.3</v>
      </c>
    </row>
    <row r="3851" spans="1:14" x14ac:dyDescent="0.35">
      <c r="A3851">
        <v>3850</v>
      </c>
      <c r="B3851">
        <v>26</v>
      </c>
      <c r="C3851" t="s">
        <v>14</v>
      </c>
      <c r="D3851" t="s">
        <v>15</v>
      </c>
      <c r="E3851" t="s">
        <v>27</v>
      </c>
      <c r="F3851" t="s">
        <v>22</v>
      </c>
      <c r="G3851">
        <v>33</v>
      </c>
      <c r="H3851">
        <v>5.7</v>
      </c>
      <c r="I3851">
        <v>8.8000000000000007</v>
      </c>
      <c r="J3851">
        <v>0</v>
      </c>
      <c r="K3851" t="s">
        <v>23</v>
      </c>
      <c r="L3851">
        <v>1.3</v>
      </c>
      <c r="M3851">
        <v>3.6</v>
      </c>
      <c r="N3851">
        <v>8.6999999999999993</v>
      </c>
    </row>
    <row r="3852" spans="1:14" x14ac:dyDescent="0.35">
      <c r="A3852">
        <v>3851</v>
      </c>
      <c r="B3852">
        <v>54</v>
      </c>
      <c r="C3852" t="s">
        <v>14</v>
      </c>
      <c r="D3852" t="s">
        <v>26</v>
      </c>
      <c r="E3852" t="s">
        <v>21</v>
      </c>
      <c r="F3852" t="s">
        <v>22</v>
      </c>
      <c r="G3852">
        <v>40</v>
      </c>
      <c r="H3852">
        <v>4.7</v>
      </c>
      <c r="I3852">
        <v>6.6</v>
      </c>
      <c r="J3852">
        <v>1</v>
      </c>
      <c r="K3852" t="s">
        <v>35</v>
      </c>
      <c r="L3852">
        <v>5.6</v>
      </c>
      <c r="M3852">
        <v>1.7</v>
      </c>
      <c r="N3852">
        <v>5.5</v>
      </c>
    </row>
    <row r="3853" spans="1:14" x14ac:dyDescent="0.35">
      <c r="A3853">
        <v>3852</v>
      </c>
      <c r="B3853">
        <v>64</v>
      </c>
      <c r="C3853" t="s">
        <v>19</v>
      </c>
      <c r="D3853" t="s">
        <v>20</v>
      </c>
      <c r="E3853" t="s">
        <v>21</v>
      </c>
      <c r="F3853" t="s">
        <v>39</v>
      </c>
      <c r="G3853">
        <v>48</v>
      </c>
      <c r="H3853">
        <v>7.1</v>
      </c>
      <c r="I3853">
        <v>9.1</v>
      </c>
      <c r="J3853">
        <v>1</v>
      </c>
      <c r="K3853" t="s">
        <v>35</v>
      </c>
      <c r="L3853">
        <v>10</v>
      </c>
      <c r="M3853">
        <v>5.9</v>
      </c>
      <c r="N3853">
        <v>4.5</v>
      </c>
    </row>
    <row r="3854" spans="1:14" x14ac:dyDescent="0.35">
      <c r="A3854">
        <v>3853</v>
      </c>
      <c r="B3854">
        <v>32</v>
      </c>
      <c r="C3854" t="s">
        <v>19</v>
      </c>
      <c r="D3854" t="s">
        <v>34</v>
      </c>
      <c r="E3854" t="s">
        <v>38</v>
      </c>
      <c r="F3854" t="s">
        <v>17</v>
      </c>
      <c r="G3854">
        <v>55</v>
      </c>
      <c r="H3854">
        <v>9</v>
      </c>
      <c r="I3854">
        <v>5.5</v>
      </c>
      <c r="J3854">
        <v>0</v>
      </c>
      <c r="K3854" t="s">
        <v>23</v>
      </c>
      <c r="L3854">
        <v>10</v>
      </c>
      <c r="M3854">
        <v>5.0999999999999996</v>
      </c>
      <c r="N3854">
        <v>2.8</v>
      </c>
    </row>
    <row r="3855" spans="1:14" x14ac:dyDescent="0.35">
      <c r="A3855">
        <v>3854</v>
      </c>
      <c r="B3855">
        <v>29</v>
      </c>
      <c r="C3855" t="s">
        <v>19</v>
      </c>
      <c r="D3855" t="s">
        <v>34</v>
      </c>
      <c r="E3855" t="s">
        <v>21</v>
      </c>
      <c r="F3855" t="s">
        <v>22</v>
      </c>
      <c r="G3855">
        <v>36</v>
      </c>
      <c r="H3855">
        <v>4.4000000000000004</v>
      </c>
      <c r="I3855">
        <v>6.6</v>
      </c>
      <c r="J3855">
        <v>1</v>
      </c>
      <c r="K3855" t="s">
        <v>35</v>
      </c>
      <c r="L3855">
        <v>7.7</v>
      </c>
      <c r="M3855">
        <v>3.7</v>
      </c>
      <c r="N3855">
        <v>4.5</v>
      </c>
    </row>
    <row r="3856" spans="1:14" x14ac:dyDescent="0.35">
      <c r="A3856">
        <v>3855</v>
      </c>
      <c r="B3856">
        <v>21</v>
      </c>
      <c r="C3856" t="s">
        <v>19</v>
      </c>
      <c r="D3856" t="s">
        <v>30</v>
      </c>
      <c r="E3856" t="s">
        <v>31</v>
      </c>
      <c r="F3856" t="s">
        <v>22</v>
      </c>
      <c r="G3856">
        <v>42</v>
      </c>
      <c r="H3856">
        <v>6</v>
      </c>
      <c r="I3856">
        <v>8.3000000000000007</v>
      </c>
      <c r="J3856">
        <v>1</v>
      </c>
      <c r="K3856" t="s">
        <v>18</v>
      </c>
      <c r="L3856">
        <v>7.7</v>
      </c>
      <c r="M3856">
        <v>4.2</v>
      </c>
      <c r="N3856">
        <v>5.3</v>
      </c>
    </row>
    <row r="3857" spans="1:14" x14ac:dyDescent="0.35">
      <c r="A3857">
        <v>3856</v>
      </c>
      <c r="B3857">
        <v>25</v>
      </c>
      <c r="C3857" t="s">
        <v>14</v>
      </c>
      <c r="D3857" t="s">
        <v>36</v>
      </c>
      <c r="E3857" t="s">
        <v>21</v>
      </c>
      <c r="F3857" t="s">
        <v>22</v>
      </c>
      <c r="G3857">
        <v>43</v>
      </c>
      <c r="H3857">
        <v>7.8</v>
      </c>
      <c r="I3857">
        <v>8.5</v>
      </c>
      <c r="J3857">
        <v>0</v>
      </c>
      <c r="K3857" t="s">
        <v>23</v>
      </c>
      <c r="L3857">
        <v>6.7</v>
      </c>
      <c r="M3857">
        <v>6.2</v>
      </c>
      <c r="N3857">
        <v>5.9</v>
      </c>
    </row>
    <row r="3858" spans="1:14" x14ac:dyDescent="0.35">
      <c r="A3858">
        <v>3857</v>
      </c>
      <c r="B3858">
        <v>27</v>
      </c>
      <c r="C3858" t="s">
        <v>14</v>
      </c>
      <c r="D3858" t="s">
        <v>34</v>
      </c>
      <c r="E3858" t="s">
        <v>21</v>
      </c>
      <c r="F3858" t="s">
        <v>22</v>
      </c>
      <c r="G3858">
        <v>33</v>
      </c>
      <c r="H3858">
        <v>7.1</v>
      </c>
      <c r="I3858">
        <v>10</v>
      </c>
      <c r="J3858">
        <v>0</v>
      </c>
      <c r="K3858" t="s">
        <v>23</v>
      </c>
      <c r="L3858">
        <v>4.5999999999999996</v>
      </c>
      <c r="M3858">
        <v>1.5</v>
      </c>
      <c r="N3858">
        <v>7.7</v>
      </c>
    </row>
    <row r="3859" spans="1:14" x14ac:dyDescent="0.35">
      <c r="A3859">
        <v>3858</v>
      </c>
      <c r="B3859">
        <v>55</v>
      </c>
      <c r="C3859" t="s">
        <v>14</v>
      </c>
      <c r="D3859" t="s">
        <v>37</v>
      </c>
      <c r="E3859" t="s">
        <v>27</v>
      </c>
      <c r="F3859" t="s">
        <v>17</v>
      </c>
      <c r="G3859">
        <v>49</v>
      </c>
      <c r="H3859">
        <v>7.1</v>
      </c>
      <c r="I3859">
        <v>8.9</v>
      </c>
      <c r="J3859">
        <v>0</v>
      </c>
      <c r="K3859" t="s">
        <v>23</v>
      </c>
      <c r="L3859">
        <v>9.3000000000000007</v>
      </c>
      <c r="M3859">
        <v>3.6</v>
      </c>
      <c r="N3859">
        <v>4.8</v>
      </c>
    </row>
    <row r="3860" spans="1:14" x14ac:dyDescent="0.35">
      <c r="A3860">
        <v>3859</v>
      </c>
      <c r="B3860">
        <v>44</v>
      </c>
      <c r="C3860" t="s">
        <v>14</v>
      </c>
      <c r="D3860" t="s">
        <v>30</v>
      </c>
      <c r="E3860" t="s">
        <v>16</v>
      </c>
      <c r="F3860" t="s">
        <v>17</v>
      </c>
      <c r="G3860">
        <v>39</v>
      </c>
      <c r="H3860">
        <v>6.2</v>
      </c>
      <c r="I3860">
        <v>9</v>
      </c>
      <c r="J3860">
        <v>0</v>
      </c>
      <c r="K3860" t="s">
        <v>23</v>
      </c>
      <c r="L3860">
        <v>6</v>
      </c>
      <c r="M3860">
        <v>1.7</v>
      </c>
      <c r="N3860">
        <v>6.5</v>
      </c>
    </row>
    <row r="3861" spans="1:14" x14ac:dyDescent="0.35">
      <c r="A3861">
        <v>3860</v>
      </c>
      <c r="B3861">
        <v>63</v>
      </c>
      <c r="C3861" t="s">
        <v>40</v>
      </c>
      <c r="D3861" t="s">
        <v>33</v>
      </c>
      <c r="E3861" t="s">
        <v>25</v>
      </c>
      <c r="F3861" t="s">
        <v>22</v>
      </c>
      <c r="G3861">
        <v>43</v>
      </c>
      <c r="H3861">
        <v>3</v>
      </c>
      <c r="I3861">
        <v>3.7</v>
      </c>
      <c r="J3861">
        <v>1</v>
      </c>
      <c r="K3861" t="s">
        <v>28</v>
      </c>
      <c r="L3861">
        <v>5.8</v>
      </c>
      <c r="M3861">
        <v>3.4</v>
      </c>
      <c r="N3861">
        <v>3.9</v>
      </c>
    </row>
    <row r="3862" spans="1:14" x14ac:dyDescent="0.35">
      <c r="A3862">
        <v>3861</v>
      </c>
      <c r="B3862">
        <v>59</v>
      </c>
      <c r="C3862" t="s">
        <v>19</v>
      </c>
      <c r="D3862" t="s">
        <v>36</v>
      </c>
      <c r="E3862" t="s">
        <v>27</v>
      </c>
      <c r="F3862" t="s">
        <v>22</v>
      </c>
      <c r="G3862">
        <v>41</v>
      </c>
      <c r="H3862">
        <v>6.6</v>
      </c>
      <c r="I3862">
        <v>9.3000000000000007</v>
      </c>
      <c r="J3862">
        <v>0</v>
      </c>
      <c r="K3862" t="s">
        <v>23</v>
      </c>
      <c r="L3862">
        <v>6.4</v>
      </c>
      <c r="M3862">
        <v>3.4</v>
      </c>
      <c r="N3862">
        <v>6.4</v>
      </c>
    </row>
    <row r="3863" spans="1:14" x14ac:dyDescent="0.35">
      <c r="A3863">
        <v>3862</v>
      </c>
      <c r="B3863">
        <v>26</v>
      </c>
      <c r="C3863" t="s">
        <v>14</v>
      </c>
      <c r="D3863" t="s">
        <v>36</v>
      </c>
      <c r="E3863" t="s">
        <v>27</v>
      </c>
      <c r="F3863" t="s">
        <v>17</v>
      </c>
      <c r="G3863">
        <v>38</v>
      </c>
      <c r="H3863">
        <v>6.8</v>
      </c>
      <c r="I3863">
        <v>9.8000000000000007</v>
      </c>
      <c r="J3863">
        <v>0</v>
      </c>
      <c r="K3863" t="s">
        <v>23</v>
      </c>
      <c r="L3863">
        <v>3.7</v>
      </c>
      <c r="M3863">
        <v>3.4</v>
      </c>
      <c r="N3863">
        <v>8.1</v>
      </c>
    </row>
    <row r="3864" spans="1:14" x14ac:dyDescent="0.35">
      <c r="A3864">
        <v>3863</v>
      </c>
      <c r="B3864">
        <v>42</v>
      </c>
      <c r="C3864" t="s">
        <v>14</v>
      </c>
      <c r="D3864" t="s">
        <v>37</v>
      </c>
      <c r="E3864" t="s">
        <v>27</v>
      </c>
      <c r="F3864" t="s">
        <v>22</v>
      </c>
      <c r="G3864">
        <v>44</v>
      </c>
      <c r="H3864">
        <v>7.9</v>
      </c>
      <c r="I3864">
        <v>8.3000000000000007</v>
      </c>
      <c r="J3864">
        <v>0</v>
      </c>
      <c r="K3864" t="s">
        <v>23</v>
      </c>
      <c r="L3864">
        <v>8.1</v>
      </c>
      <c r="M3864">
        <v>4.0999999999999996</v>
      </c>
      <c r="N3864">
        <v>5.0999999999999996</v>
      </c>
    </row>
    <row r="3865" spans="1:14" x14ac:dyDescent="0.35">
      <c r="A3865">
        <v>3864</v>
      </c>
      <c r="B3865">
        <v>38</v>
      </c>
      <c r="C3865" t="s">
        <v>14</v>
      </c>
      <c r="D3865" t="s">
        <v>36</v>
      </c>
      <c r="E3865" t="s">
        <v>25</v>
      </c>
      <c r="F3865" t="s">
        <v>17</v>
      </c>
      <c r="G3865">
        <v>43</v>
      </c>
      <c r="H3865">
        <v>5.0999999999999996</v>
      </c>
      <c r="I3865">
        <v>6.8</v>
      </c>
      <c r="J3865">
        <v>0</v>
      </c>
      <c r="K3865" t="s">
        <v>23</v>
      </c>
      <c r="L3865">
        <v>5.6</v>
      </c>
      <c r="M3865">
        <v>4.4000000000000004</v>
      </c>
      <c r="N3865">
        <v>5.6</v>
      </c>
    </row>
    <row r="3866" spans="1:14" x14ac:dyDescent="0.35">
      <c r="A3866">
        <v>3865</v>
      </c>
      <c r="B3866">
        <v>41</v>
      </c>
      <c r="C3866" t="s">
        <v>14</v>
      </c>
      <c r="D3866" t="s">
        <v>15</v>
      </c>
      <c r="E3866" t="s">
        <v>38</v>
      </c>
      <c r="F3866" t="s">
        <v>22</v>
      </c>
      <c r="G3866">
        <v>42</v>
      </c>
      <c r="H3866">
        <v>8.6999999999999993</v>
      </c>
      <c r="I3866">
        <v>7.2</v>
      </c>
      <c r="J3866">
        <v>0</v>
      </c>
      <c r="K3866" t="s">
        <v>23</v>
      </c>
      <c r="L3866">
        <v>7.6</v>
      </c>
      <c r="M3866">
        <v>3.6</v>
      </c>
      <c r="N3866">
        <v>4.8</v>
      </c>
    </row>
    <row r="3867" spans="1:14" x14ac:dyDescent="0.35">
      <c r="A3867">
        <v>3866</v>
      </c>
      <c r="B3867">
        <v>32</v>
      </c>
      <c r="C3867" t="s">
        <v>14</v>
      </c>
      <c r="D3867" t="s">
        <v>34</v>
      </c>
      <c r="E3867" t="s">
        <v>27</v>
      </c>
      <c r="F3867" t="s">
        <v>17</v>
      </c>
      <c r="G3867">
        <v>39</v>
      </c>
      <c r="H3867">
        <v>5.7</v>
      </c>
      <c r="I3867">
        <v>8.1999999999999993</v>
      </c>
      <c r="J3867">
        <v>0</v>
      </c>
      <c r="K3867" t="s">
        <v>23</v>
      </c>
      <c r="L3867">
        <v>4.4000000000000004</v>
      </c>
      <c r="M3867">
        <v>6</v>
      </c>
      <c r="N3867">
        <v>6.9</v>
      </c>
    </row>
    <row r="3868" spans="1:14" x14ac:dyDescent="0.35">
      <c r="A3868">
        <v>3867</v>
      </c>
      <c r="B3868">
        <v>40</v>
      </c>
      <c r="C3868" t="s">
        <v>19</v>
      </c>
      <c r="D3868" t="s">
        <v>34</v>
      </c>
      <c r="E3868" t="s">
        <v>16</v>
      </c>
      <c r="F3868" t="s">
        <v>39</v>
      </c>
      <c r="G3868">
        <v>47</v>
      </c>
      <c r="H3868">
        <v>5.5</v>
      </c>
      <c r="I3868">
        <v>7</v>
      </c>
      <c r="J3868">
        <v>1</v>
      </c>
      <c r="K3868" t="s">
        <v>18</v>
      </c>
      <c r="L3868">
        <v>7.8</v>
      </c>
      <c r="M3868">
        <v>5.3</v>
      </c>
      <c r="N3868">
        <v>4.5999999999999996</v>
      </c>
    </row>
    <row r="3869" spans="1:14" x14ac:dyDescent="0.35">
      <c r="A3869">
        <v>3868</v>
      </c>
      <c r="B3869">
        <v>20</v>
      </c>
      <c r="C3869" t="s">
        <v>19</v>
      </c>
      <c r="D3869" t="s">
        <v>30</v>
      </c>
      <c r="E3869" t="s">
        <v>38</v>
      </c>
      <c r="F3869" t="s">
        <v>39</v>
      </c>
      <c r="G3869">
        <v>58</v>
      </c>
      <c r="H3869">
        <v>5.0999999999999996</v>
      </c>
      <c r="I3869">
        <v>5.4</v>
      </c>
      <c r="J3869">
        <v>1</v>
      </c>
      <c r="K3869" t="s">
        <v>18</v>
      </c>
      <c r="L3869">
        <v>10</v>
      </c>
      <c r="M3869">
        <v>6</v>
      </c>
      <c r="N3869">
        <v>2.7</v>
      </c>
    </row>
    <row r="3870" spans="1:14" x14ac:dyDescent="0.35">
      <c r="A3870">
        <v>3869</v>
      </c>
      <c r="B3870">
        <v>38</v>
      </c>
      <c r="C3870" t="s">
        <v>19</v>
      </c>
      <c r="D3870" t="s">
        <v>20</v>
      </c>
      <c r="E3870" t="s">
        <v>21</v>
      </c>
      <c r="F3870" t="s">
        <v>39</v>
      </c>
      <c r="G3870">
        <v>46</v>
      </c>
      <c r="H3870">
        <v>7.8</v>
      </c>
      <c r="I3870">
        <v>8.1999999999999993</v>
      </c>
      <c r="J3870">
        <v>0</v>
      </c>
      <c r="K3870" t="s">
        <v>23</v>
      </c>
      <c r="L3870">
        <v>7.5</v>
      </c>
      <c r="M3870">
        <v>5.3</v>
      </c>
      <c r="N3870">
        <v>5.4</v>
      </c>
    </row>
    <row r="3871" spans="1:14" x14ac:dyDescent="0.35">
      <c r="A3871">
        <v>3870</v>
      </c>
      <c r="B3871">
        <v>52</v>
      </c>
      <c r="C3871" t="s">
        <v>14</v>
      </c>
      <c r="D3871" t="s">
        <v>37</v>
      </c>
      <c r="E3871" t="s">
        <v>16</v>
      </c>
      <c r="F3871" t="s">
        <v>39</v>
      </c>
      <c r="G3871">
        <v>52</v>
      </c>
      <c r="H3871">
        <v>4.5999999999999996</v>
      </c>
      <c r="I3871">
        <v>5.0999999999999996</v>
      </c>
      <c r="J3871">
        <v>1</v>
      </c>
      <c r="K3871" t="s">
        <v>18</v>
      </c>
      <c r="L3871">
        <v>10</v>
      </c>
      <c r="M3871">
        <v>4.0999999999999996</v>
      </c>
      <c r="N3871">
        <v>2.6</v>
      </c>
    </row>
    <row r="3872" spans="1:14" x14ac:dyDescent="0.35">
      <c r="A3872">
        <v>3871</v>
      </c>
      <c r="B3872">
        <v>23</v>
      </c>
      <c r="C3872" t="s">
        <v>14</v>
      </c>
      <c r="D3872" t="s">
        <v>34</v>
      </c>
      <c r="E3872" t="s">
        <v>38</v>
      </c>
      <c r="F3872" t="s">
        <v>17</v>
      </c>
      <c r="G3872">
        <v>33</v>
      </c>
      <c r="H3872">
        <v>7.1</v>
      </c>
      <c r="I3872">
        <v>10</v>
      </c>
      <c r="J3872">
        <v>0</v>
      </c>
      <c r="K3872" t="s">
        <v>23</v>
      </c>
      <c r="L3872">
        <v>5.2</v>
      </c>
      <c r="M3872">
        <v>3.4</v>
      </c>
      <c r="N3872">
        <v>7.4</v>
      </c>
    </row>
    <row r="3873" spans="1:14" x14ac:dyDescent="0.35">
      <c r="A3873">
        <v>3872</v>
      </c>
      <c r="B3873">
        <v>61</v>
      </c>
      <c r="C3873" t="s">
        <v>19</v>
      </c>
      <c r="D3873" t="s">
        <v>24</v>
      </c>
      <c r="E3873" t="s">
        <v>21</v>
      </c>
      <c r="F3873" t="s">
        <v>39</v>
      </c>
      <c r="G3873">
        <v>46</v>
      </c>
      <c r="H3873">
        <v>5</v>
      </c>
      <c r="I3873">
        <v>6.4</v>
      </c>
      <c r="J3873">
        <v>1</v>
      </c>
      <c r="K3873" t="s">
        <v>18</v>
      </c>
      <c r="L3873">
        <v>7.1</v>
      </c>
      <c r="M3873">
        <v>4.0999999999999996</v>
      </c>
      <c r="N3873">
        <v>4.5999999999999996</v>
      </c>
    </row>
    <row r="3874" spans="1:14" x14ac:dyDescent="0.35">
      <c r="A3874">
        <v>3873</v>
      </c>
      <c r="B3874">
        <v>22</v>
      </c>
      <c r="C3874" t="s">
        <v>19</v>
      </c>
      <c r="D3874" t="s">
        <v>32</v>
      </c>
      <c r="E3874" t="s">
        <v>21</v>
      </c>
      <c r="F3874" t="s">
        <v>39</v>
      </c>
      <c r="G3874">
        <v>36</v>
      </c>
      <c r="H3874">
        <v>6.1</v>
      </c>
      <c r="I3874">
        <v>9.1</v>
      </c>
      <c r="J3874">
        <v>0</v>
      </c>
      <c r="K3874" t="s">
        <v>23</v>
      </c>
      <c r="L3874">
        <v>4.4000000000000004</v>
      </c>
      <c r="M3874">
        <v>2.9</v>
      </c>
      <c r="N3874">
        <v>7.4</v>
      </c>
    </row>
    <row r="3875" spans="1:14" x14ac:dyDescent="0.35">
      <c r="A3875">
        <v>3874</v>
      </c>
      <c r="B3875">
        <v>46</v>
      </c>
      <c r="C3875" t="s">
        <v>19</v>
      </c>
      <c r="D3875" t="s">
        <v>34</v>
      </c>
      <c r="E3875" t="s">
        <v>27</v>
      </c>
      <c r="F3875" t="s">
        <v>17</v>
      </c>
      <c r="G3875">
        <v>33</v>
      </c>
      <c r="H3875">
        <v>3.9</v>
      </c>
      <c r="I3875">
        <v>6.1</v>
      </c>
      <c r="J3875">
        <v>1</v>
      </c>
      <c r="K3875" t="s">
        <v>41</v>
      </c>
      <c r="L3875">
        <v>3.5</v>
      </c>
      <c r="M3875">
        <v>2.8</v>
      </c>
      <c r="N3875">
        <v>6.3</v>
      </c>
    </row>
    <row r="3876" spans="1:14" x14ac:dyDescent="0.35">
      <c r="A3876">
        <v>3875</v>
      </c>
      <c r="B3876">
        <v>60</v>
      </c>
      <c r="C3876" t="s">
        <v>19</v>
      </c>
      <c r="D3876" t="s">
        <v>26</v>
      </c>
      <c r="E3876" t="s">
        <v>27</v>
      </c>
      <c r="F3876" t="s">
        <v>22</v>
      </c>
      <c r="G3876">
        <v>39</v>
      </c>
      <c r="H3876">
        <v>7.4</v>
      </c>
      <c r="I3876">
        <v>9.5</v>
      </c>
      <c r="J3876">
        <v>0</v>
      </c>
      <c r="K3876" t="s">
        <v>23</v>
      </c>
      <c r="L3876">
        <v>4.8</v>
      </c>
      <c r="M3876">
        <v>4.5999999999999996</v>
      </c>
      <c r="N3876">
        <v>7.4</v>
      </c>
    </row>
    <row r="3877" spans="1:14" x14ac:dyDescent="0.35">
      <c r="A3877">
        <v>3876</v>
      </c>
      <c r="B3877">
        <v>54</v>
      </c>
      <c r="C3877" t="s">
        <v>19</v>
      </c>
      <c r="D3877" t="s">
        <v>24</v>
      </c>
      <c r="E3877" t="s">
        <v>25</v>
      </c>
      <c r="F3877" t="s">
        <v>22</v>
      </c>
      <c r="G3877">
        <v>54</v>
      </c>
      <c r="H3877">
        <v>6</v>
      </c>
      <c r="I3877">
        <v>7.1</v>
      </c>
      <c r="J3877">
        <v>1</v>
      </c>
      <c r="K3877" t="s">
        <v>35</v>
      </c>
      <c r="L3877">
        <v>10</v>
      </c>
      <c r="M3877">
        <v>5.3</v>
      </c>
      <c r="N3877">
        <v>3.5</v>
      </c>
    </row>
    <row r="3878" spans="1:14" x14ac:dyDescent="0.35">
      <c r="A3878">
        <v>3877</v>
      </c>
      <c r="B3878">
        <v>47</v>
      </c>
      <c r="C3878" t="s">
        <v>19</v>
      </c>
      <c r="D3878" t="s">
        <v>20</v>
      </c>
      <c r="E3878" t="s">
        <v>31</v>
      </c>
      <c r="F3878" t="s">
        <v>17</v>
      </c>
      <c r="G3878">
        <v>52</v>
      </c>
      <c r="H3878">
        <v>7</v>
      </c>
      <c r="I3878">
        <v>8.6999999999999993</v>
      </c>
      <c r="J3878">
        <v>1</v>
      </c>
      <c r="K3878" t="s">
        <v>28</v>
      </c>
      <c r="L3878">
        <v>8.3000000000000007</v>
      </c>
      <c r="M3878">
        <v>5.0999999999999996</v>
      </c>
      <c r="N3878">
        <v>5.2</v>
      </c>
    </row>
    <row r="3879" spans="1:14" x14ac:dyDescent="0.35">
      <c r="A3879">
        <v>3878</v>
      </c>
      <c r="B3879">
        <v>25</v>
      </c>
      <c r="C3879" t="s">
        <v>14</v>
      </c>
      <c r="D3879" t="s">
        <v>24</v>
      </c>
      <c r="E3879" t="s">
        <v>16</v>
      </c>
      <c r="F3879" t="s">
        <v>22</v>
      </c>
      <c r="G3879">
        <v>46</v>
      </c>
      <c r="H3879">
        <v>5.9</v>
      </c>
      <c r="I3879">
        <v>7.8</v>
      </c>
      <c r="J3879">
        <v>0</v>
      </c>
      <c r="K3879" t="s">
        <v>23</v>
      </c>
      <c r="L3879">
        <v>9.4</v>
      </c>
      <c r="M3879">
        <v>3.1</v>
      </c>
      <c r="N3879">
        <v>4.2</v>
      </c>
    </row>
    <row r="3880" spans="1:14" x14ac:dyDescent="0.35">
      <c r="A3880">
        <v>3879</v>
      </c>
      <c r="B3880">
        <v>25</v>
      </c>
      <c r="C3880" t="s">
        <v>19</v>
      </c>
      <c r="D3880" t="s">
        <v>36</v>
      </c>
      <c r="E3880" t="s">
        <v>25</v>
      </c>
      <c r="F3880" t="s">
        <v>17</v>
      </c>
      <c r="G3880">
        <v>32</v>
      </c>
      <c r="H3880">
        <v>7</v>
      </c>
      <c r="I3880">
        <v>10</v>
      </c>
      <c r="J3880">
        <v>0</v>
      </c>
      <c r="K3880" t="s">
        <v>23</v>
      </c>
      <c r="L3880">
        <v>4.5</v>
      </c>
      <c r="M3880">
        <v>1.4</v>
      </c>
      <c r="N3880">
        <v>7.8</v>
      </c>
    </row>
    <row r="3881" spans="1:14" x14ac:dyDescent="0.35">
      <c r="A3881">
        <v>3880</v>
      </c>
      <c r="B3881">
        <v>63</v>
      </c>
      <c r="C3881" t="s">
        <v>14</v>
      </c>
      <c r="D3881" t="s">
        <v>32</v>
      </c>
      <c r="E3881" t="s">
        <v>25</v>
      </c>
      <c r="F3881" t="s">
        <v>22</v>
      </c>
      <c r="G3881">
        <v>43</v>
      </c>
      <c r="H3881">
        <v>6.1</v>
      </c>
      <c r="I3881">
        <v>8.4</v>
      </c>
      <c r="J3881">
        <v>0</v>
      </c>
      <c r="K3881" t="s">
        <v>23</v>
      </c>
      <c r="L3881">
        <v>6.5</v>
      </c>
      <c r="M3881">
        <v>3</v>
      </c>
      <c r="N3881">
        <v>6</v>
      </c>
    </row>
    <row r="3882" spans="1:14" x14ac:dyDescent="0.35">
      <c r="A3882">
        <v>3881</v>
      </c>
      <c r="B3882">
        <v>42</v>
      </c>
      <c r="C3882" t="s">
        <v>14</v>
      </c>
      <c r="D3882" t="s">
        <v>33</v>
      </c>
      <c r="E3882" t="s">
        <v>16</v>
      </c>
      <c r="F3882" t="s">
        <v>22</v>
      </c>
      <c r="G3882">
        <v>47</v>
      </c>
      <c r="H3882">
        <v>7.3</v>
      </c>
      <c r="I3882">
        <v>8.8000000000000007</v>
      </c>
      <c r="J3882">
        <v>0</v>
      </c>
      <c r="K3882" t="s">
        <v>23</v>
      </c>
      <c r="L3882">
        <v>8.3000000000000007</v>
      </c>
      <c r="M3882">
        <v>6.7</v>
      </c>
      <c r="N3882">
        <v>5.3</v>
      </c>
    </row>
    <row r="3883" spans="1:14" x14ac:dyDescent="0.35">
      <c r="A3883">
        <v>3882</v>
      </c>
      <c r="B3883">
        <v>52</v>
      </c>
      <c r="C3883" t="s">
        <v>19</v>
      </c>
      <c r="D3883" t="s">
        <v>32</v>
      </c>
      <c r="E3883" t="s">
        <v>38</v>
      </c>
      <c r="F3883" t="s">
        <v>17</v>
      </c>
      <c r="G3883">
        <v>46</v>
      </c>
      <c r="H3883">
        <v>7</v>
      </c>
      <c r="I3883">
        <v>9.4</v>
      </c>
      <c r="J3883">
        <v>1</v>
      </c>
      <c r="K3883" t="s">
        <v>41</v>
      </c>
      <c r="L3883">
        <v>8.1</v>
      </c>
      <c r="M3883">
        <v>7.1</v>
      </c>
      <c r="N3883">
        <v>5.6</v>
      </c>
    </row>
    <row r="3884" spans="1:14" x14ac:dyDescent="0.35">
      <c r="A3884">
        <v>3883</v>
      </c>
      <c r="B3884">
        <v>35</v>
      </c>
      <c r="C3884" t="s">
        <v>14</v>
      </c>
      <c r="D3884" t="s">
        <v>34</v>
      </c>
      <c r="E3884" t="s">
        <v>16</v>
      </c>
      <c r="F3884" t="s">
        <v>39</v>
      </c>
      <c r="G3884">
        <v>30</v>
      </c>
      <c r="H3884">
        <v>6.5</v>
      </c>
      <c r="I3884">
        <v>10</v>
      </c>
      <c r="J3884">
        <v>0</v>
      </c>
      <c r="K3884" t="s">
        <v>23</v>
      </c>
      <c r="L3884">
        <v>1.1000000000000001</v>
      </c>
      <c r="M3884">
        <v>3.6</v>
      </c>
      <c r="N3884">
        <v>9.4</v>
      </c>
    </row>
    <row r="3885" spans="1:14" x14ac:dyDescent="0.35">
      <c r="A3885">
        <v>3884</v>
      </c>
      <c r="B3885">
        <v>43</v>
      </c>
      <c r="C3885" t="s">
        <v>14</v>
      </c>
      <c r="D3885" t="s">
        <v>30</v>
      </c>
      <c r="E3885" t="s">
        <v>21</v>
      </c>
      <c r="F3885" t="s">
        <v>22</v>
      </c>
      <c r="G3885">
        <v>37</v>
      </c>
      <c r="H3885">
        <v>4.8</v>
      </c>
      <c r="I3885">
        <v>7.1</v>
      </c>
      <c r="J3885">
        <v>0</v>
      </c>
      <c r="K3885" t="s">
        <v>23</v>
      </c>
      <c r="L3885">
        <v>5.4</v>
      </c>
      <c r="M3885">
        <v>3.3</v>
      </c>
      <c r="N3885">
        <v>5.8</v>
      </c>
    </row>
    <row r="3886" spans="1:14" x14ac:dyDescent="0.35">
      <c r="A3886">
        <v>3885</v>
      </c>
      <c r="B3886">
        <v>24</v>
      </c>
      <c r="C3886" t="s">
        <v>14</v>
      </c>
      <c r="D3886" t="s">
        <v>15</v>
      </c>
      <c r="E3886" t="s">
        <v>31</v>
      </c>
      <c r="F3886" t="s">
        <v>39</v>
      </c>
      <c r="G3886">
        <v>44</v>
      </c>
      <c r="H3886">
        <v>5.5</v>
      </c>
      <c r="I3886">
        <v>7.4</v>
      </c>
      <c r="J3886">
        <v>0</v>
      </c>
      <c r="K3886" t="s">
        <v>23</v>
      </c>
      <c r="L3886">
        <v>7.3</v>
      </c>
      <c r="M3886">
        <v>4.9000000000000004</v>
      </c>
      <c r="N3886">
        <v>5.0999999999999996</v>
      </c>
    </row>
    <row r="3887" spans="1:14" x14ac:dyDescent="0.35">
      <c r="A3887">
        <v>3886</v>
      </c>
      <c r="B3887">
        <v>60</v>
      </c>
      <c r="C3887" t="s">
        <v>14</v>
      </c>
      <c r="D3887" t="s">
        <v>20</v>
      </c>
      <c r="E3887" t="s">
        <v>38</v>
      </c>
      <c r="F3887" t="s">
        <v>17</v>
      </c>
      <c r="G3887">
        <v>49</v>
      </c>
      <c r="H3887">
        <v>5</v>
      </c>
      <c r="I3887">
        <v>6.2</v>
      </c>
      <c r="J3887">
        <v>1</v>
      </c>
      <c r="K3887" t="s">
        <v>29</v>
      </c>
      <c r="L3887">
        <v>8</v>
      </c>
      <c r="M3887">
        <v>6.2</v>
      </c>
      <c r="N3887">
        <v>4.0999999999999996</v>
      </c>
    </row>
    <row r="3888" spans="1:14" x14ac:dyDescent="0.35">
      <c r="A3888">
        <v>3887</v>
      </c>
      <c r="B3888">
        <v>61</v>
      </c>
      <c r="C3888" t="s">
        <v>14</v>
      </c>
      <c r="D3888" t="s">
        <v>30</v>
      </c>
      <c r="E3888" t="s">
        <v>27</v>
      </c>
      <c r="F3888" t="s">
        <v>22</v>
      </c>
      <c r="G3888">
        <v>30</v>
      </c>
      <c r="H3888">
        <v>8.3000000000000007</v>
      </c>
      <c r="I3888">
        <v>9</v>
      </c>
      <c r="J3888">
        <v>0</v>
      </c>
      <c r="K3888" t="s">
        <v>23</v>
      </c>
      <c r="L3888">
        <v>1</v>
      </c>
      <c r="M3888">
        <v>4.5999999999999996</v>
      </c>
      <c r="N3888">
        <v>9</v>
      </c>
    </row>
    <row r="3889" spans="1:14" x14ac:dyDescent="0.35">
      <c r="A3889">
        <v>3888</v>
      </c>
      <c r="B3889">
        <v>32</v>
      </c>
      <c r="C3889" t="s">
        <v>14</v>
      </c>
      <c r="D3889" t="s">
        <v>34</v>
      </c>
      <c r="E3889" t="s">
        <v>31</v>
      </c>
      <c r="F3889" t="s">
        <v>22</v>
      </c>
      <c r="G3889">
        <v>43</v>
      </c>
      <c r="H3889">
        <v>7.4</v>
      </c>
      <c r="I3889">
        <v>9.1</v>
      </c>
      <c r="J3889">
        <v>0</v>
      </c>
      <c r="K3889" t="s">
        <v>23</v>
      </c>
      <c r="L3889">
        <v>6.5</v>
      </c>
      <c r="M3889">
        <v>2.8</v>
      </c>
      <c r="N3889">
        <v>6.3</v>
      </c>
    </row>
    <row r="3890" spans="1:14" x14ac:dyDescent="0.35">
      <c r="A3890">
        <v>3889</v>
      </c>
      <c r="B3890">
        <v>31</v>
      </c>
      <c r="C3890" t="s">
        <v>14</v>
      </c>
      <c r="D3890" t="s">
        <v>30</v>
      </c>
      <c r="E3890" t="s">
        <v>31</v>
      </c>
      <c r="F3890" t="s">
        <v>22</v>
      </c>
      <c r="G3890">
        <v>46</v>
      </c>
      <c r="H3890">
        <v>6.3</v>
      </c>
      <c r="I3890">
        <v>8.3000000000000007</v>
      </c>
      <c r="J3890">
        <v>0</v>
      </c>
      <c r="K3890" t="s">
        <v>23</v>
      </c>
      <c r="L3890">
        <v>10</v>
      </c>
      <c r="M3890">
        <v>5.6</v>
      </c>
      <c r="N3890">
        <v>4.0999999999999996</v>
      </c>
    </row>
    <row r="3891" spans="1:14" x14ac:dyDescent="0.35">
      <c r="A3891">
        <v>3890</v>
      </c>
      <c r="B3891">
        <v>24</v>
      </c>
      <c r="C3891" t="s">
        <v>14</v>
      </c>
      <c r="D3891" t="s">
        <v>26</v>
      </c>
      <c r="E3891" t="s">
        <v>27</v>
      </c>
      <c r="F3891" t="s">
        <v>22</v>
      </c>
      <c r="G3891">
        <v>51</v>
      </c>
      <c r="H3891">
        <v>5.4</v>
      </c>
      <c r="I3891">
        <v>6.4</v>
      </c>
      <c r="J3891">
        <v>1</v>
      </c>
      <c r="K3891" t="s">
        <v>29</v>
      </c>
      <c r="L3891">
        <v>9.8000000000000007</v>
      </c>
      <c r="M3891">
        <v>4.9000000000000004</v>
      </c>
      <c r="N3891">
        <v>3.3</v>
      </c>
    </row>
    <row r="3892" spans="1:14" x14ac:dyDescent="0.35">
      <c r="A3892">
        <v>3891</v>
      </c>
      <c r="B3892">
        <v>56</v>
      </c>
      <c r="C3892" t="s">
        <v>40</v>
      </c>
      <c r="D3892" t="s">
        <v>24</v>
      </c>
      <c r="E3892" t="s">
        <v>31</v>
      </c>
      <c r="F3892" t="s">
        <v>22</v>
      </c>
      <c r="G3892">
        <v>50</v>
      </c>
      <c r="H3892">
        <v>5</v>
      </c>
      <c r="I3892">
        <v>6</v>
      </c>
      <c r="J3892">
        <v>1</v>
      </c>
      <c r="K3892" t="s">
        <v>18</v>
      </c>
      <c r="L3892">
        <v>7.2</v>
      </c>
      <c r="M3892">
        <v>5.0999999999999996</v>
      </c>
      <c r="N3892">
        <v>4.4000000000000004</v>
      </c>
    </row>
    <row r="3893" spans="1:14" x14ac:dyDescent="0.35">
      <c r="A3893">
        <v>3892</v>
      </c>
      <c r="B3893">
        <v>50</v>
      </c>
      <c r="C3893" t="s">
        <v>14</v>
      </c>
      <c r="D3893" t="s">
        <v>15</v>
      </c>
      <c r="E3893" t="s">
        <v>38</v>
      </c>
      <c r="F3893" t="s">
        <v>22</v>
      </c>
      <c r="G3893">
        <v>49</v>
      </c>
      <c r="H3893">
        <v>6.4</v>
      </c>
      <c r="I3893">
        <v>8.1999999999999993</v>
      </c>
      <c r="J3893">
        <v>1</v>
      </c>
      <c r="K3893" t="s">
        <v>18</v>
      </c>
      <c r="L3893">
        <v>9.8000000000000007</v>
      </c>
      <c r="M3893">
        <v>5.3</v>
      </c>
      <c r="N3893">
        <v>4.2</v>
      </c>
    </row>
    <row r="3894" spans="1:14" x14ac:dyDescent="0.35">
      <c r="A3894">
        <v>3893</v>
      </c>
      <c r="B3894">
        <v>47</v>
      </c>
      <c r="C3894" t="s">
        <v>14</v>
      </c>
      <c r="D3894" t="s">
        <v>34</v>
      </c>
      <c r="E3894" t="s">
        <v>38</v>
      </c>
      <c r="F3894" t="s">
        <v>22</v>
      </c>
      <c r="G3894">
        <v>38</v>
      </c>
      <c r="H3894">
        <v>9</v>
      </c>
      <c r="I3894">
        <v>7.3</v>
      </c>
      <c r="J3894">
        <v>0</v>
      </c>
      <c r="K3894" t="s">
        <v>23</v>
      </c>
      <c r="L3894">
        <v>4.0999999999999996</v>
      </c>
      <c r="M3894">
        <v>2.2000000000000002</v>
      </c>
      <c r="N3894">
        <v>6.6</v>
      </c>
    </row>
    <row r="3895" spans="1:14" x14ac:dyDescent="0.35">
      <c r="A3895">
        <v>3894</v>
      </c>
      <c r="B3895">
        <v>47</v>
      </c>
      <c r="C3895" t="s">
        <v>19</v>
      </c>
      <c r="D3895" t="s">
        <v>36</v>
      </c>
      <c r="E3895" t="s">
        <v>38</v>
      </c>
      <c r="F3895" t="s">
        <v>17</v>
      </c>
      <c r="G3895">
        <v>30</v>
      </c>
      <c r="H3895">
        <v>6.2</v>
      </c>
      <c r="I3895">
        <v>9.8000000000000007</v>
      </c>
      <c r="J3895">
        <v>0</v>
      </c>
      <c r="K3895" t="s">
        <v>23</v>
      </c>
      <c r="L3895">
        <v>4.2</v>
      </c>
      <c r="M3895">
        <v>3.9</v>
      </c>
      <c r="N3895">
        <v>7.8</v>
      </c>
    </row>
    <row r="3896" spans="1:14" x14ac:dyDescent="0.35">
      <c r="A3896">
        <v>3895</v>
      </c>
      <c r="B3896">
        <v>49</v>
      </c>
      <c r="C3896" t="s">
        <v>19</v>
      </c>
      <c r="D3896" t="s">
        <v>20</v>
      </c>
      <c r="E3896" t="s">
        <v>25</v>
      </c>
      <c r="F3896" t="s">
        <v>22</v>
      </c>
      <c r="G3896">
        <v>41</v>
      </c>
      <c r="H3896">
        <v>8</v>
      </c>
      <c r="I3896">
        <v>8.4</v>
      </c>
      <c r="J3896">
        <v>0</v>
      </c>
      <c r="K3896" t="s">
        <v>23</v>
      </c>
      <c r="L3896">
        <v>6.9</v>
      </c>
      <c r="M3896">
        <v>3.5</v>
      </c>
      <c r="N3896">
        <v>5.7</v>
      </c>
    </row>
    <row r="3897" spans="1:14" x14ac:dyDescent="0.35">
      <c r="A3897">
        <v>3896</v>
      </c>
      <c r="B3897">
        <v>37</v>
      </c>
      <c r="C3897" t="s">
        <v>19</v>
      </c>
      <c r="D3897" t="s">
        <v>36</v>
      </c>
      <c r="E3897" t="s">
        <v>25</v>
      </c>
      <c r="F3897" t="s">
        <v>17</v>
      </c>
      <c r="G3897">
        <v>53</v>
      </c>
      <c r="H3897">
        <v>6.6</v>
      </c>
      <c r="I3897">
        <v>8.1</v>
      </c>
      <c r="J3897">
        <v>1</v>
      </c>
      <c r="K3897" t="s">
        <v>35</v>
      </c>
      <c r="L3897">
        <v>8.9</v>
      </c>
      <c r="M3897">
        <v>4.9000000000000004</v>
      </c>
      <c r="N3897">
        <v>4.5999999999999996</v>
      </c>
    </row>
    <row r="3898" spans="1:14" x14ac:dyDescent="0.35">
      <c r="A3898">
        <v>3897</v>
      </c>
      <c r="B3898">
        <v>63</v>
      </c>
      <c r="C3898" t="s">
        <v>14</v>
      </c>
      <c r="D3898" t="s">
        <v>24</v>
      </c>
      <c r="E3898" t="s">
        <v>38</v>
      </c>
      <c r="F3898" t="s">
        <v>22</v>
      </c>
      <c r="G3898">
        <v>56</v>
      </c>
      <c r="H3898">
        <v>7</v>
      </c>
      <c r="I3898">
        <v>8.3000000000000007</v>
      </c>
      <c r="J3898">
        <v>1</v>
      </c>
      <c r="K3898" t="s">
        <v>28</v>
      </c>
      <c r="L3898">
        <v>10</v>
      </c>
      <c r="M3898">
        <v>5.3</v>
      </c>
      <c r="N3898">
        <v>4.2</v>
      </c>
    </row>
    <row r="3899" spans="1:14" x14ac:dyDescent="0.35">
      <c r="A3899">
        <v>3898</v>
      </c>
      <c r="B3899">
        <v>46</v>
      </c>
      <c r="C3899" t="s">
        <v>19</v>
      </c>
      <c r="D3899" t="s">
        <v>15</v>
      </c>
      <c r="E3899" t="s">
        <v>27</v>
      </c>
      <c r="F3899" t="s">
        <v>17</v>
      </c>
      <c r="G3899">
        <v>50</v>
      </c>
      <c r="H3899">
        <v>5.5</v>
      </c>
      <c r="I3899">
        <v>6.7</v>
      </c>
      <c r="J3899">
        <v>1</v>
      </c>
      <c r="K3899" t="s">
        <v>18</v>
      </c>
      <c r="L3899">
        <v>9.9</v>
      </c>
      <c r="M3899">
        <v>7.3</v>
      </c>
      <c r="N3899">
        <v>3.4</v>
      </c>
    </row>
    <row r="3900" spans="1:14" x14ac:dyDescent="0.35">
      <c r="A3900">
        <v>3899</v>
      </c>
      <c r="B3900">
        <v>54</v>
      </c>
      <c r="C3900" t="s">
        <v>19</v>
      </c>
      <c r="D3900" t="s">
        <v>24</v>
      </c>
      <c r="E3900" t="s">
        <v>27</v>
      </c>
      <c r="F3900" t="s">
        <v>39</v>
      </c>
      <c r="G3900">
        <v>48</v>
      </c>
      <c r="H3900">
        <v>5.9</v>
      </c>
      <c r="I3900">
        <v>7.6</v>
      </c>
      <c r="J3900">
        <v>1</v>
      </c>
      <c r="K3900" t="s">
        <v>28</v>
      </c>
      <c r="L3900">
        <v>7.1</v>
      </c>
      <c r="M3900">
        <v>4.7</v>
      </c>
      <c r="N3900">
        <v>5.2</v>
      </c>
    </row>
    <row r="3901" spans="1:14" x14ac:dyDescent="0.35">
      <c r="A3901">
        <v>3900</v>
      </c>
      <c r="B3901">
        <v>45</v>
      </c>
      <c r="C3901" t="s">
        <v>19</v>
      </c>
      <c r="D3901" t="s">
        <v>37</v>
      </c>
      <c r="E3901" t="s">
        <v>16</v>
      </c>
      <c r="F3901" t="s">
        <v>22</v>
      </c>
      <c r="G3901">
        <v>48</v>
      </c>
      <c r="H3901">
        <v>5</v>
      </c>
      <c r="I3901">
        <v>6.1</v>
      </c>
      <c r="J3901">
        <v>1</v>
      </c>
      <c r="K3901" t="s">
        <v>28</v>
      </c>
      <c r="L3901">
        <v>7.8</v>
      </c>
      <c r="M3901">
        <v>4.5</v>
      </c>
      <c r="N3901">
        <v>4.2</v>
      </c>
    </row>
    <row r="3902" spans="1:14" x14ac:dyDescent="0.35">
      <c r="A3902">
        <v>3901</v>
      </c>
      <c r="B3902">
        <v>58</v>
      </c>
      <c r="C3902" t="s">
        <v>19</v>
      </c>
      <c r="D3902" t="s">
        <v>36</v>
      </c>
      <c r="E3902" t="s">
        <v>16</v>
      </c>
      <c r="F3902" t="s">
        <v>39</v>
      </c>
      <c r="G3902">
        <v>40</v>
      </c>
      <c r="H3902">
        <v>6.7</v>
      </c>
      <c r="I3902">
        <v>9.5</v>
      </c>
      <c r="J3902">
        <v>0</v>
      </c>
      <c r="K3902" t="s">
        <v>23</v>
      </c>
      <c r="L3902">
        <v>5</v>
      </c>
      <c r="M3902">
        <v>4.5</v>
      </c>
      <c r="N3902">
        <v>7.3</v>
      </c>
    </row>
    <row r="3903" spans="1:14" x14ac:dyDescent="0.35">
      <c r="A3903">
        <v>3902</v>
      </c>
      <c r="B3903">
        <v>37</v>
      </c>
      <c r="C3903" t="s">
        <v>19</v>
      </c>
      <c r="D3903" t="s">
        <v>24</v>
      </c>
      <c r="E3903" t="s">
        <v>38</v>
      </c>
      <c r="F3903" t="s">
        <v>17</v>
      </c>
      <c r="G3903">
        <v>43</v>
      </c>
      <c r="H3903">
        <v>5.8</v>
      </c>
      <c r="I3903">
        <v>8</v>
      </c>
      <c r="J3903">
        <v>1</v>
      </c>
      <c r="K3903" t="s">
        <v>35</v>
      </c>
      <c r="L3903">
        <v>6.1</v>
      </c>
      <c r="M3903">
        <v>3</v>
      </c>
      <c r="N3903">
        <v>5.9</v>
      </c>
    </row>
    <row r="3904" spans="1:14" x14ac:dyDescent="0.35">
      <c r="A3904">
        <v>3903</v>
      </c>
      <c r="B3904">
        <v>52</v>
      </c>
      <c r="C3904" t="s">
        <v>19</v>
      </c>
      <c r="D3904" t="s">
        <v>24</v>
      </c>
      <c r="E3904" t="s">
        <v>31</v>
      </c>
      <c r="F3904" t="s">
        <v>17</v>
      </c>
      <c r="G3904">
        <v>58</v>
      </c>
      <c r="H3904">
        <v>6.7</v>
      </c>
      <c r="I3904">
        <v>7.8</v>
      </c>
      <c r="J3904">
        <v>1</v>
      </c>
      <c r="K3904" t="s">
        <v>18</v>
      </c>
      <c r="L3904">
        <v>10</v>
      </c>
      <c r="M3904">
        <v>5.5</v>
      </c>
      <c r="N3904">
        <v>3.9</v>
      </c>
    </row>
    <row r="3905" spans="1:14" x14ac:dyDescent="0.35">
      <c r="A3905">
        <v>3904</v>
      </c>
      <c r="B3905">
        <v>44</v>
      </c>
      <c r="C3905" t="s">
        <v>19</v>
      </c>
      <c r="D3905" t="s">
        <v>30</v>
      </c>
      <c r="E3905" t="s">
        <v>31</v>
      </c>
      <c r="F3905" t="s">
        <v>17</v>
      </c>
      <c r="G3905">
        <v>37</v>
      </c>
      <c r="H3905">
        <v>4.7</v>
      </c>
      <c r="I3905">
        <v>6.9</v>
      </c>
      <c r="J3905">
        <v>0</v>
      </c>
      <c r="K3905" t="s">
        <v>23</v>
      </c>
      <c r="L3905">
        <v>5.5</v>
      </c>
      <c r="M3905">
        <v>4.5999999999999996</v>
      </c>
      <c r="N3905">
        <v>5.7</v>
      </c>
    </row>
    <row r="3906" spans="1:14" x14ac:dyDescent="0.35">
      <c r="A3906">
        <v>3905</v>
      </c>
      <c r="B3906">
        <v>50</v>
      </c>
      <c r="C3906" t="s">
        <v>14</v>
      </c>
      <c r="D3906" t="s">
        <v>34</v>
      </c>
      <c r="E3906" t="s">
        <v>27</v>
      </c>
      <c r="F3906" t="s">
        <v>22</v>
      </c>
      <c r="G3906">
        <v>57</v>
      </c>
      <c r="H3906">
        <v>6.9</v>
      </c>
      <c r="I3906">
        <v>8.1</v>
      </c>
      <c r="J3906">
        <v>0</v>
      </c>
      <c r="K3906" t="s">
        <v>23</v>
      </c>
      <c r="L3906">
        <v>10</v>
      </c>
      <c r="M3906">
        <v>6</v>
      </c>
      <c r="N3906">
        <v>4.0999999999999996</v>
      </c>
    </row>
    <row r="3907" spans="1:14" x14ac:dyDescent="0.35">
      <c r="A3907">
        <v>3906</v>
      </c>
      <c r="B3907">
        <v>56</v>
      </c>
      <c r="C3907" t="s">
        <v>19</v>
      </c>
      <c r="D3907" t="s">
        <v>30</v>
      </c>
      <c r="E3907" t="s">
        <v>31</v>
      </c>
      <c r="F3907" t="s">
        <v>22</v>
      </c>
      <c r="G3907">
        <v>42</v>
      </c>
      <c r="H3907">
        <v>6.5</v>
      </c>
      <c r="I3907">
        <v>9</v>
      </c>
      <c r="J3907">
        <v>0</v>
      </c>
      <c r="K3907" t="s">
        <v>23</v>
      </c>
      <c r="L3907">
        <v>4.4000000000000004</v>
      </c>
      <c r="M3907">
        <v>2.8</v>
      </c>
      <c r="N3907">
        <v>7.3</v>
      </c>
    </row>
    <row r="3908" spans="1:14" x14ac:dyDescent="0.35">
      <c r="A3908">
        <v>3907</v>
      </c>
      <c r="B3908">
        <v>21</v>
      </c>
      <c r="C3908" t="s">
        <v>19</v>
      </c>
      <c r="D3908" t="s">
        <v>37</v>
      </c>
      <c r="E3908" t="s">
        <v>21</v>
      </c>
      <c r="F3908" t="s">
        <v>22</v>
      </c>
      <c r="G3908">
        <v>55</v>
      </c>
      <c r="H3908">
        <v>6.4</v>
      </c>
      <c r="I3908">
        <v>7.6</v>
      </c>
      <c r="J3908">
        <v>0</v>
      </c>
      <c r="K3908" t="s">
        <v>23</v>
      </c>
      <c r="L3908">
        <v>10</v>
      </c>
      <c r="M3908">
        <v>5.8</v>
      </c>
      <c r="N3908">
        <v>3.8</v>
      </c>
    </row>
    <row r="3909" spans="1:14" x14ac:dyDescent="0.35">
      <c r="A3909">
        <v>3908</v>
      </c>
      <c r="B3909">
        <v>52</v>
      </c>
      <c r="C3909" t="s">
        <v>14</v>
      </c>
      <c r="D3909" t="s">
        <v>32</v>
      </c>
      <c r="E3909" t="s">
        <v>25</v>
      </c>
      <c r="F3909" t="s">
        <v>22</v>
      </c>
      <c r="G3909">
        <v>33</v>
      </c>
      <c r="H3909">
        <v>6.8</v>
      </c>
      <c r="I3909">
        <v>10</v>
      </c>
      <c r="J3909">
        <v>0</v>
      </c>
      <c r="K3909" t="s">
        <v>23</v>
      </c>
      <c r="L3909">
        <v>5.7</v>
      </c>
      <c r="M3909">
        <v>4.7</v>
      </c>
      <c r="N3909">
        <v>7.1</v>
      </c>
    </row>
    <row r="3910" spans="1:14" x14ac:dyDescent="0.35">
      <c r="A3910">
        <v>3909</v>
      </c>
      <c r="B3910">
        <v>58</v>
      </c>
      <c r="C3910" t="s">
        <v>40</v>
      </c>
      <c r="D3910" t="s">
        <v>32</v>
      </c>
      <c r="E3910" t="s">
        <v>31</v>
      </c>
      <c r="F3910" t="s">
        <v>22</v>
      </c>
      <c r="G3910">
        <v>49</v>
      </c>
      <c r="H3910">
        <v>5.8</v>
      </c>
      <c r="I3910">
        <v>7.4</v>
      </c>
      <c r="J3910">
        <v>1</v>
      </c>
      <c r="K3910" t="s">
        <v>28</v>
      </c>
      <c r="L3910">
        <v>8.6999999999999993</v>
      </c>
      <c r="M3910">
        <v>3.8</v>
      </c>
      <c r="N3910">
        <v>4.4000000000000004</v>
      </c>
    </row>
    <row r="3911" spans="1:14" x14ac:dyDescent="0.35">
      <c r="A3911">
        <v>3910</v>
      </c>
      <c r="B3911">
        <v>62</v>
      </c>
      <c r="C3911" t="s">
        <v>14</v>
      </c>
      <c r="D3911" t="s">
        <v>30</v>
      </c>
      <c r="E3911" t="s">
        <v>31</v>
      </c>
      <c r="F3911" t="s">
        <v>39</v>
      </c>
      <c r="G3911">
        <v>39</v>
      </c>
      <c r="H3911">
        <v>9</v>
      </c>
      <c r="I3911">
        <v>7.1</v>
      </c>
      <c r="J3911">
        <v>0</v>
      </c>
      <c r="K3911" t="s">
        <v>23</v>
      </c>
      <c r="L3911">
        <v>4</v>
      </c>
      <c r="M3911">
        <v>2.6</v>
      </c>
      <c r="N3911">
        <v>6.6</v>
      </c>
    </row>
    <row r="3912" spans="1:14" x14ac:dyDescent="0.35">
      <c r="A3912">
        <v>3911</v>
      </c>
      <c r="B3912">
        <v>62</v>
      </c>
      <c r="C3912" t="s">
        <v>14</v>
      </c>
      <c r="D3912" t="s">
        <v>33</v>
      </c>
      <c r="E3912" t="s">
        <v>16</v>
      </c>
      <c r="F3912" t="s">
        <v>22</v>
      </c>
      <c r="G3912">
        <v>33</v>
      </c>
      <c r="H3912">
        <v>6.9</v>
      </c>
      <c r="I3912">
        <v>10</v>
      </c>
      <c r="J3912">
        <v>0</v>
      </c>
      <c r="K3912" t="s">
        <v>23</v>
      </c>
      <c r="L3912">
        <v>2.9</v>
      </c>
      <c r="M3912">
        <v>2.6</v>
      </c>
      <c r="N3912">
        <v>8.5</v>
      </c>
    </row>
    <row r="3913" spans="1:14" x14ac:dyDescent="0.35">
      <c r="A3913">
        <v>3912</v>
      </c>
      <c r="B3913">
        <v>51</v>
      </c>
      <c r="C3913" t="s">
        <v>19</v>
      </c>
      <c r="D3913" t="s">
        <v>36</v>
      </c>
      <c r="E3913" t="s">
        <v>21</v>
      </c>
      <c r="F3913" t="s">
        <v>39</v>
      </c>
      <c r="G3913">
        <v>46</v>
      </c>
      <c r="H3913">
        <v>6.4</v>
      </c>
      <c r="I3913">
        <v>8.4</v>
      </c>
      <c r="J3913">
        <v>0</v>
      </c>
      <c r="K3913" t="s">
        <v>23</v>
      </c>
      <c r="L3913">
        <v>9.1</v>
      </c>
      <c r="M3913">
        <v>7.8</v>
      </c>
      <c r="N3913">
        <v>4.7</v>
      </c>
    </row>
    <row r="3914" spans="1:14" x14ac:dyDescent="0.35">
      <c r="A3914">
        <v>3913</v>
      </c>
      <c r="B3914">
        <v>37</v>
      </c>
      <c r="C3914" t="s">
        <v>14</v>
      </c>
      <c r="D3914" t="s">
        <v>30</v>
      </c>
      <c r="E3914" t="s">
        <v>31</v>
      </c>
      <c r="F3914" t="s">
        <v>22</v>
      </c>
      <c r="G3914">
        <v>53</v>
      </c>
      <c r="H3914">
        <v>7.3</v>
      </c>
      <c r="I3914">
        <v>8.1999999999999993</v>
      </c>
      <c r="J3914">
        <v>0</v>
      </c>
      <c r="K3914" t="s">
        <v>23</v>
      </c>
      <c r="L3914">
        <v>8.6999999999999993</v>
      </c>
      <c r="M3914">
        <v>4</v>
      </c>
      <c r="N3914">
        <v>4.8</v>
      </c>
    </row>
    <row r="3915" spans="1:14" x14ac:dyDescent="0.35">
      <c r="A3915">
        <v>3914</v>
      </c>
      <c r="B3915">
        <v>36</v>
      </c>
      <c r="C3915" t="s">
        <v>14</v>
      </c>
      <c r="D3915" t="s">
        <v>26</v>
      </c>
      <c r="E3915" t="s">
        <v>25</v>
      </c>
      <c r="F3915" t="s">
        <v>22</v>
      </c>
      <c r="G3915">
        <v>38</v>
      </c>
      <c r="H3915">
        <v>5.4</v>
      </c>
      <c r="I3915">
        <v>7.8</v>
      </c>
      <c r="J3915">
        <v>0</v>
      </c>
      <c r="K3915" t="s">
        <v>23</v>
      </c>
      <c r="L3915">
        <v>4.5999999999999996</v>
      </c>
      <c r="M3915">
        <v>3.9</v>
      </c>
      <c r="N3915">
        <v>6.6</v>
      </c>
    </row>
    <row r="3916" spans="1:14" x14ac:dyDescent="0.35">
      <c r="A3916">
        <v>3915</v>
      </c>
      <c r="B3916">
        <v>53</v>
      </c>
      <c r="C3916" t="s">
        <v>14</v>
      </c>
      <c r="D3916" t="s">
        <v>26</v>
      </c>
      <c r="E3916" t="s">
        <v>31</v>
      </c>
      <c r="F3916" t="s">
        <v>22</v>
      </c>
      <c r="G3916">
        <v>33</v>
      </c>
      <c r="H3916">
        <v>5.4</v>
      </c>
      <c r="I3916">
        <v>8.3000000000000007</v>
      </c>
      <c r="J3916">
        <v>0</v>
      </c>
      <c r="K3916" t="s">
        <v>23</v>
      </c>
      <c r="L3916">
        <v>4</v>
      </c>
      <c r="M3916">
        <v>2.9</v>
      </c>
      <c r="N3916">
        <v>7.1</v>
      </c>
    </row>
    <row r="3917" spans="1:14" x14ac:dyDescent="0.35">
      <c r="A3917">
        <v>3916</v>
      </c>
      <c r="B3917">
        <v>58</v>
      </c>
      <c r="C3917" t="s">
        <v>14</v>
      </c>
      <c r="D3917" t="s">
        <v>20</v>
      </c>
      <c r="E3917" t="s">
        <v>27</v>
      </c>
      <c r="F3917" t="s">
        <v>22</v>
      </c>
      <c r="G3917">
        <v>44</v>
      </c>
      <c r="H3917">
        <v>7.4</v>
      </c>
      <c r="I3917">
        <v>9</v>
      </c>
      <c r="J3917">
        <v>0</v>
      </c>
      <c r="K3917" t="s">
        <v>23</v>
      </c>
      <c r="L3917">
        <v>6.9</v>
      </c>
      <c r="M3917">
        <v>3.2</v>
      </c>
      <c r="N3917">
        <v>6.1</v>
      </c>
    </row>
    <row r="3918" spans="1:14" x14ac:dyDescent="0.35">
      <c r="A3918">
        <v>3917</v>
      </c>
      <c r="B3918">
        <v>26</v>
      </c>
      <c r="C3918" t="s">
        <v>14</v>
      </c>
      <c r="D3918" t="s">
        <v>37</v>
      </c>
      <c r="E3918" t="s">
        <v>21</v>
      </c>
      <c r="F3918" t="s">
        <v>39</v>
      </c>
      <c r="G3918">
        <v>44</v>
      </c>
      <c r="H3918">
        <v>7.5</v>
      </c>
      <c r="I3918">
        <v>8.8000000000000007</v>
      </c>
      <c r="J3918">
        <v>0</v>
      </c>
      <c r="K3918" t="s">
        <v>23</v>
      </c>
      <c r="L3918">
        <v>9</v>
      </c>
      <c r="M3918">
        <v>5.8</v>
      </c>
      <c r="N3918">
        <v>4.9000000000000004</v>
      </c>
    </row>
    <row r="3919" spans="1:14" x14ac:dyDescent="0.35">
      <c r="A3919">
        <v>3918</v>
      </c>
      <c r="B3919">
        <v>61</v>
      </c>
      <c r="C3919" t="s">
        <v>14</v>
      </c>
      <c r="D3919" t="s">
        <v>37</v>
      </c>
      <c r="E3919" t="s">
        <v>31</v>
      </c>
      <c r="F3919" t="s">
        <v>17</v>
      </c>
      <c r="G3919">
        <v>49</v>
      </c>
      <c r="H3919">
        <v>8</v>
      </c>
      <c r="I3919">
        <v>7.6</v>
      </c>
      <c r="J3919">
        <v>1</v>
      </c>
      <c r="K3919" t="s">
        <v>35</v>
      </c>
      <c r="L3919">
        <v>5.9</v>
      </c>
      <c r="M3919">
        <v>2.2999999999999998</v>
      </c>
      <c r="N3919">
        <v>5.9</v>
      </c>
    </row>
    <row r="3920" spans="1:14" x14ac:dyDescent="0.35">
      <c r="A3920">
        <v>3919</v>
      </c>
      <c r="B3920">
        <v>54</v>
      </c>
      <c r="C3920" t="s">
        <v>14</v>
      </c>
      <c r="D3920" t="s">
        <v>30</v>
      </c>
      <c r="E3920" t="s">
        <v>21</v>
      </c>
      <c r="F3920" t="s">
        <v>22</v>
      </c>
      <c r="G3920">
        <v>52</v>
      </c>
      <c r="H3920">
        <v>4.0999999999999996</v>
      </c>
      <c r="I3920">
        <v>4.4000000000000004</v>
      </c>
      <c r="J3920">
        <v>1</v>
      </c>
      <c r="K3920" t="s">
        <v>18</v>
      </c>
      <c r="L3920">
        <v>10</v>
      </c>
      <c r="M3920">
        <v>7.1</v>
      </c>
      <c r="N3920">
        <v>2.2000000000000002</v>
      </c>
    </row>
    <row r="3921" spans="1:14" x14ac:dyDescent="0.35">
      <c r="A3921">
        <v>3920</v>
      </c>
      <c r="B3921">
        <v>49</v>
      </c>
      <c r="C3921" t="s">
        <v>40</v>
      </c>
      <c r="D3921" t="s">
        <v>15</v>
      </c>
      <c r="E3921" t="s">
        <v>31</v>
      </c>
      <c r="F3921" t="s">
        <v>39</v>
      </c>
      <c r="G3921">
        <v>44</v>
      </c>
      <c r="H3921">
        <v>6</v>
      </c>
      <c r="I3921">
        <v>8.1</v>
      </c>
      <c r="J3921">
        <v>0</v>
      </c>
      <c r="K3921" t="s">
        <v>23</v>
      </c>
      <c r="L3921">
        <v>9.4</v>
      </c>
      <c r="M3921">
        <v>3.9</v>
      </c>
      <c r="N3921">
        <v>4.3</v>
      </c>
    </row>
    <row r="3922" spans="1:14" x14ac:dyDescent="0.35">
      <c r="A3922">
        <v>3921</v>
      </c>
      <c r="B3922">
        <v>31</v>
      </c>
      <c r="C3922" t="s">
        <v>40</v>
      </c>
      <c r="D3922" t="s">
        <v>24</v>
      </c>
      <c r="E3922" t="s">
        <v>25</v>
      </c>
      <c r="F3922" t="s">
        <v>17</v>
      </c>
      <c r="G3922">
        <v>59</v>
      </c>
      <c r="H3922">
        <v>6.7</v>
      </c>
      <c r="I3922">
        <v>7.6</v>
      </c>
      <c r="J3922">
        <v>1</v>
      </c>
      <c r="K3922" t="s">
        <v>18</v>
      </c>
      <c r="L3922">
        <v>10</v>
      </c>
      <c r="M3922">
        <v>4.5</v>
      </c>
      <c r="N3922">
        <v>3.8</v>
      </c>
    </row>
    <row r="3923" spans="1:14" x14ac:dyDescent="0.35">
      <c r="A3923">
        <v>3922</v>
      </c>
      <c r="B3923">
        <v>54</v>
      </c>
      <c r="C3923" t="s">
        <v>14</v>
      </c>
      <c r="D3923" t="s">
        <v>34</v>
      </c>
      <c r="E3923" t="s">
        <v>25</v>
      </c>
      <c r="F3923" t="s">
        <v>22</v>
      </c>
      <c r="G3923">
        <v>46</v>
      </c>
      <c r="H3923">
        <v>7.3</v>
      </c>
      <c r="I3923">
        <v>9</v>
      </c>
      <c r="J3923">
        <v>0</v>
      </c>
      <c r="K3923" t="s">
        <v>23</v>
      </c>
      <c r="L3923">
        <v>10</v>
      </c>
      <c r="M3923">
        <v>6</v>
      </c>
      <c r="N3923">
        <v>4.5</v>
      </c>
    </row>
    <row r="3924" spans="1:14" x14ac:dyDescent="0.35">
      <c r="A3924">
        <v>3923</v>
      </c>
      <c r="B3924">
        <v>30</v>
      </c>
      <c r="C3924" t="s">
        <v>19</v>
      </c>
      <c r="D3924" t="s">
        <v>24</v>
      </c>
      <c r="E3924" t="s">
        <v>21</v>
      </c>
      <c r="F3924" t="s">
        <v>17</v>
      </c>
      <c r="G3924">
        <v>42</v>
      </c>
      <c r="H3924">
        <v>7</v>
      </c>
      <c r="I3924">
        <v>9.8000000000000007</v>
      </c>
      <c r="J3924">
        <v>0</v>
      </c>
      <c r="K3924" t="s">
        <v>23</v>
      </c>
      <c r="L3924">
        <v>6.1</v>
      </c>
      <c r="M3924">
        <v>4.9000000000000004</v>
      </c>
      <c r="N3924">
        <v>6.9</v>
      </c>
    </row>
    <row r="3925" spans="1:14" x14ac:dyDescent="0.35">
      <c r="A3925">
        <v>3924</v>
      </c>
      <c r="B3925">
        <v>63</v>
      </c>
      <c r="C3925" t="s">
        <v>14</v>
      </c>
      <c r="D3925" t="s">
        <v>24</v>
      </c>
      <c r="E3925" t="s">
        <v>38</v>
      </c>
      <c r="F3925" t="s">
        <v>17</v>
      </c>
      <c r="G3925">
        <v>32</v>
      </c>
      <c r="H3925">
        <v>4.9000000000000004</v>
      </c>
      <c r="I3925">
        <v>7.7</v>
      </c>
      <c r="J3925">
        <v>1</v>
      </c>
      <c r="K3925" t="s">
        <v>35</v>
      </c>
      <c r="L3925">
        <v>5.6</v>
      </c>
      <c r="M3925">
        <v>4.0999999999999996</v>
      </c>
      <c r="N3925">
        <v>6</v>
      </c>
    </row>
    <row r="3926" spans="1:14" x14ac:dyDescent="0.35">
      <c r="A3926">
        <v>3925</v>
      </c>
      <c r="B3926">
        <v>23</v>
      </c>
      <c r="C3926" t="s">
        <v>14</v>
      </c>
      <c r="D3926" t="s">
        <v>37</v>
      </c>
      <c r="E3926" t="s">
        <v>16</v>
      </c>
      <c r="F3926" t="s">
        <v>22</v>
      </c>
      <c r="G3926">
        <v>42</v>
      </c>
      <c r="H3926">
        <v>7</v>
      </c>
      <c r="I3926">
        <v>9.8000000000000007</v>
      </c>
      <c r="J3926">
        <v>0</v>
      </c>
      <c r="K3926" t="s">
        <v>23</v>
      </c>
      <c r="L3926">
        <v>6.6</v>
      </c>
      <c r="M3926">
        <v>3.6</v>
      </c>
      <c r="N3926">
        <v>6.6</v>
      </c>
    </row>
    <row r="3927" spans="1:14" x14ac:dyDescent="0.35">
      <c r="A3927">
        <v>3926</v>
      </c>
      <c r="B3927">
        <v>44</v>
      </c>
      <c r="C3927" t="s">
        <v>14</v>
      </c>
      <c r="D3927" t="s">
        <v>37</v>
      </c>
      <c r="E3927" t="s">
        <v>16</v>
      </c>
      <c r="F3927" t="s">
        <v>17</v>
      </c>
      <c r="G3927">
        <v>42</v>
      </c>
      <c r="H3927">
        <v>6.7</v>
      </c>
      <c r="I3927">
        <v>9.3000000000000007</v>
      </c>
      <c r="J3927">
        <v>0</v>
      </c>
      <c r="K3927" t="s">
        <v>23</v>
      </c>
      <c r="L3927">
        <v>6</v>
      </c>
      <c r="M3927">
        <v>2.1</v>
      </c>
      <c r="N3927">
        <v>6.7</v>
      </c>
    </row>
    <row r="3928" spans="1:14" x14ac:dyDescent="0.35">
      <c r="A3928">
        <v>3927</v>
      </c>
      <c r="B3928">
        <v>51</v>
      </c>
      <c r="C3928" t="s">
        <v>40</v>
      </c>
      <c r="D3928" t="s">
        <v>26</v>
      </c>
      <c r="E3928" t="s">
        <v>27</v>
      </c>
      <c r="F3928" t="s">
        <v>22</v>
      </c>
      <c r="G3928">
        <v>52</v>
      </c>
      <c r="H3928">
        <v>6.7</v>
      </c>
      <c r="I3928">
        <v>8.3000000000000007</v>
      </c>
      <c r="J3928">
        <v>0</v>
      </c>
      <c r="K3928" t="s">
        <v>23</v>
      </c>
      <c r="L3928">
        <v>5.9</v>
      </c>
      <c r="M3928">
        <v>3.9</v>
      </c>
      <c r="N3928">
        <v>6.2</v>
      </c>
    </row>
    <row r="3929" spans="1:14" x14ac:dyDescent="0.35">
      <c r="A3929">
        <v>3928</v>
      </c>
      <c r="B3929">
        <v>39</v>
      </c>
      <c r="C3929" t="s">
        <v>19</v>
      </c>
      <c r="D3929" t="s">
        <v>37</v>
      </c>
      <c r="E3929" t="s">
        <v>38</v>
      </c>
      <c r="F3929" t="s">
        <v>22</v>
      </c>
      <c r="G3929">
        <v>48</v>
      </c>
      <c r="H3929">
        <v>4.5999999999999996</v>
      </c>
      <c r="I3929">
        <v>5.5</v>
      </c>
      <c r="J3929">
        <v>1</v>
      </c>
      <c r="K3929" t="s">
        <v>18</v>
      </c>
      <c r="L3929">
        <v>7.6</v>
      </c>
      <c r="M3929">
        <v>3.5</v>
      </c>
      <c r="N3929">
        <v>4</v>
      </c>
    </row>
    <row r="3930" spans="1:14" x14ac:dyDescent="0.35">
      <c r="A3930">
        <v>3929</v>
      </c>
      <c r="B3930">
        <v>50</v>
      </c>
      <c r="C3930" t="s">
        <v>14</v>
      </c>
      <c r="D3930" t="s">
        <v>30</v>
      </c>
      <c r="E3930" t="s">
        <v>16</v>
      </c>
      <c r="F3930" t="s">
        <v>22</v>
      </c>
      <c r="G3930">
        <v>35</v>
      </c>
      <c r="H3930">
        <v>4.8</v>
      </c>
      <c r="I3930">
        <v>7.2</v>
      </c>
      <c r="J3930">
        <v>0</v>
      </c>
      <c r="K3930" t="s">
        <v>23</v>
      </c>
      <c r="L3930">
        <v>6.6</v>
      </c>
      <c r="M3930">
        <v>7.1</v>
      </c>
      <c r="N3930">
        <v>5.3</v>
      </c>
    </row>
    <row r="3931" spans="1:14" x14ac:dyDescent="0.35">
      <c r="A3931">
        <v>3930</v>
      </c>
      <c r="B3931">
        <v>23</v>
      </c>
      <c r="C3931" t="s">
        <v>14</v>
      </c>
      <c r="D3931" t="s">
        <v>26</v>
      </c>
      <c r="E3931" t="s">
        <v>21</v>
      </c>
      <c r="F3931" t="s">
        <v>39</v>
      </c>
      <c r="G3931">
        <v>46</v>
      </c>
      <c r="H3931">
        <v>8.9</v>
      </c>
      <c r="I3931">
        <v>6.5</v>
      </c>
      <c r="J3931">
        <v>0</v>
      </c>
      <c r="K3931" t="s">
        <v>23</v>
      </c>
      <c r="L3931">
        <v>5.2</v>
      </c>
      <c r="M3931">
        <v>3.9</v>
      </c>
      <c r="N3931">
        <v>5.7</v>
      </c>
    </row>
    <row r="3932" spans="1:14" x14ac:dyDescent="0.35">
      <c r="A3932">
        <v>3931</v>
      </c>
      <c r="B3932">
        <v>57</v>
      </c>
      <c r="C3932" t="s">
        <v>14</v>
      </c>
      <c r="D3932" t="s">
        <v>36</v>
      </c>
      <c r="E3932" t="s">
        <v>16</v>
      </c>
      <c r="F3932" t="s">
        <v>17</v>
      </c>
      <c r="G3932">
        <v>50</v>
      </c>
      <c r="H3932">
        <v>7.7</v>
      </c>
      <c r="I3932">
        <v>8</v>
      </c>
      <c r="J3932">
        <v>0</v>
      </c>
      <c r="K3932" t="s">
        <v>23</v>
      </c>
      <c r="L3932">
        <v>10</v>
      </c>
      <c r="M3932">
        <v>3.8</v>
      </c>
      <c r="N3932">
        <v>4</v>
      </c>
    </row>
    <row r="3933" spans="1:14" x14ac:dyDescent="0.35">
      <c r="A3933">
        <v>3932</v>
      </c>
      <c r="B3933">
        <v>20</v>
      </c>
      <c r="C3933" t="s">
        <v>19</v>
      </c>
      <c r="D3933" t="s">
        <v>24</v>
      </c>
      <c r="E3933" t="s">
        <v>27</v>
      </c>
      <c r="F3933" t="s">
        <v>22</v>
      </c>
      <c r="G3933">
        <v>57</v>
      </c>
      <c r="H3933">
        <v>6.1</v>
      </c>
      <c r="I3933">
        <v>7</v>
      </c>
      <c r="J3933">
        <v>1</v>
      </c>
      <c r="K3933" t="s">
        <v>18</v>
      </c>
      <c r="L3933">
        <v>10</v>
      </c>
      <c r="M3933">
        <v>4.9000000000000004</v>
      </c>
      <c r="N3933">
        <v>3.5</v>
      </c>
    </row>
    <row r="3934" spans="1:14" x14ac:dyDescent="0.35">
      <c r="A3934">
        <v>3933</v>
      </c>
      <c r="B3934">
        <v>22</v>
      </c>
      <c r="C3934" t="s">
        <v>19</v>
      </c>
      <c r="D3934" t="s">
        <v>36</v>
      </c>
      <c r="E3934" t="s">
        <v>31</v>
      </c>
      <c r="F3934" t="s">
        <v>22</v>
      </c>
      <c r="G3934">
        <v>52</v>
      </c>
      <c r="H3934">
        <v>6.1</v>
      </c>
      <c r="I3934">
        <v>7.5</v>
      </c>
      <c r="J3934">
        <v>1</v>
      </c>
      <c r="K3934" t="s">
        <v>18</v>
      </c>
      <c r="L3934">
        <v>7.6</v>
      </c>
      <c r="M3934">
        <v>5.4</v>
      </c>
      <c r="N3934">
        <v>5</v>
      </c>
    </row>
    <row r="3935" spans="1:14" x14ac:dyDescent="0.35">
      <c r="A3935">
        <v>3934</v>
      </c>
      <c r="B3935">
        <v>56</v>
      </c>
      <c r="C3935" t="s">
        <v>14</v>
      </c>
      <c r="D3935" t="s">
        <v>24</v>
      </c>
      <c r="E3935" t="s">
        <v>16</v>
      </c>
      <c r="F3935" t="s">
        <v>22</v>
      </c>
      <c r="G3935">
        <v>51</v>
      </c>
      <c r="H3935">
        <v>9</v>
      </c>
      <c r="I3935">
        <v>5.9</v>
      </c>
      <c r="J3935">
        <v>0</v>
      </c>
      <c r="K3935" t="s">
        <v>23</v>
      </c>
      <c r="L3935">
        <v>9.3000000000000007</v>
      </c>
      <c r="M3935">
        <v>6.5</v>
      </c>
      <c r="N3935">
        <v>3.3</v>
      </c>
    </row>
    <row r="3936" spans="1:14" x14ac:dyDescent="0.35">
      <c r="A3936">
        <v>3935</v>
      </c>
      <c r="B3936">
        <v>41</v>
      </c>
      <c r="C3936" t="s">
        <v>19</v>
      </c>
      <c r="D3936" t="s">
        <v>24</v>
      </c>
      <c r="E3936" t="s">
        <v>21</v>
      </c>
      <c r="F3936" t="s">
        <v>17</v>
      </c>
      <c r="G3936">
        <v>45</v>
      </c>
      <c r="H3936">
        <v>6.3</v>
      </c>
      <c r="I3936">
        <v>8.4</v>
      </c>
      <c r="J3936">
        <v>0</v>
      </c>
      <c r="K3936" t="s">
        <v>23</v>
      </c>
      <c r="L3936">
        <v>8.5</v>
      </c>
      <c r="M3936">
        <v>4.5</v>
      </c>
      <c r="N3936">
        <v>4.9000000000000004</v>
      </c>
    </row>
    <row r="3937" spans="1:14" x14ac:dyDescent="0.35">
      <c r="A3937">
        <v>3936</v>
      </c>
      <c r="B3937">
        <v>36</v>
      </c>
      <c r="C3937" t="s">
        <v>14</v>
      </c>
      <c r="D3937" t="s">
        <v>20</v>
      </c>
      <c r="E3937" t="s">
        <v>21</v>
      </c>
      <c r="F3937" t="s">
        <v>22</v>
      </c>
      <c r="G3937">
        <v>48</v>
      </c>
      <c r="H3937">
        <v>6</v>
      </c>
      <c r="I3937">
        <v>7.7</v>
      </c>
      <c r="J3937">
        <v>0</v>
      </c>
      <c r="K3937" t="s">
        <v>23</v>
      </c>
      <c r="L3937">
        <v>7.5</v>
      </c>
      <c r="M3937">
        <v>4.4000000000000004</v>
      </c>
      <c r="N3937">
        <v>5.0999999999999996</v>
      </c>
    </row>
    <row r="3938" spans="1:14" x14ac:dyDescent="0.35">
      <c r="A3938">
        <v>3937</v>
      </c>
      <c r="B3938">
        <v>33</v>
      </c>
      <c r="C3938" t="s">
        <v>19</v>
      </c>
      <c r="D3938" t="s">
        <v>24</v>
      </c>
      <c r="E3938" t="s">
        <v>27</v>
      </c>
      <c r="F3938" t="s">
        <v>17</v>
      </c>
      <c r="G3938">
        <v>54</v>
      </c>
      <c r="H3938">
        <v>5</v>
      </c>
      <c r="I3938">
        <v>5.6</v>
      </c>
      <c r="J3938">
        <v>1</v>
      </c>
      <c r="K3938" t="s">
        <v>18</v>
      </c>
      <c r="L3938">
        <v>8.8000000000000007</v>
      </c>
      <c r="M3938">
        <v>5.6</v>
      </c>
      <c r="N3938">
        <v>3.4</v>
      </c>
    </row>
    <row r="3939" spans="1:14" x14ac:dyDescent="0.35">
      <c r="A3939">
        <v>3938</v>
      </c>
      <c r="B3939">
        <v>60</v>
      </c>
      <c r="C3939" t="s">
        <v>19</v>
      </c>
      <c r="D3939" t="s">
        <v>15</v>
      </c>
      <c r="E3939" t="s">
        <v>27</v>
      </c>
      <c r="F3939" t="s">
        <v>39</v>
      </c>
      <c r="G3939">
        <v>34</v>
      </c>
      <c r="H3939">
        <v>5.8</v>
      </c>
      <c r="I3939">
        <v>8.9</v>
      </c>
      <c r="J3939">
        <v>1</v>
      </c>
      <c r="K3939" t="s">
        <v>18</v>
      </c>
      <c r="L3939">
        <v>7.7</v>
      </c>
      <c r="M3939">
        <v>3.4</v>
      </c>
      <c r="N3939">
        <v>5.6</v>
      </c>
    </row>
    <row r="3940" spans="1:14" x14ac:dyDescent="0.35">
      <c r="A3940">
        <v>3939</v>
      </c>
      <c r="B3940">
        <v>54</v>
      </c>
      <c r="C3940" t="s">
        <v>14</v>
      </c>
      <c r="D3940" t="s">
        <v>36</v>
      </c>
      <c r="E3940" t="s">
        <v>25</v>
      </c>
      <c r="F3940" t="s">
        <v>17</v>
      </c>
      <c r="G3940">
        <v>42</v>
      </c>
      <c r="H3940">
        <v>3.7</v>
      </c>
      <c r="I3940">
        <v>4.8</v>
      </c>
      <c r="J3940">
        <v>1</v>
      </c>
      <c r="K3940" t="s">
        <v>35</v>
      </c>
      <c r="L3940">
        <v>6.2</v>
      </c>
      <c r="M3940">
        <v>4.5</v>
      </c>
      <c r="N3940">
        <v>4.3</v>
      </c>
    </row>
    <row r="3941" spans="1:14" x14ac:dyDescent="0.35">
      <c r="A3941">
        <v>3940</v>
      </c>
      <c r="B3941">
        <v>32</v>
      </c>
      <c r="C3941" t="s">
        <v>19</v>
      </c>
      <c r="D3941" t="s">
        <v>24</v>
      </c>
      <c r="E3941" t="s">
        <v>25</v>
      </c>
      <c r="F3941" t="s">
        <v>22</v>
      </c>
      <c r="G3941">
        <v>38</v>
      </c>
      <c r="H3941">
        <v>7</v>
      </c>
      <c r="I3941">
        <v>10</v>
      </c>
      <c r="J3941">
        <v>0</v>
      </c>
      <c r="K3941" t="s">
        <v>23</v>
      </c>
      <c r="L3941">
        <v>5.5</v>
      </c>
      <c r="M3941">
        <v>4.2</v>
      </c>
      <c r="N3941">
        <v>7.2</v>
      </c>
    </row>
    <row r="3942" spans="1:14" x14ac:dyDescent="0.35">
      <c r="A3942">
        <v>3941</v>
      </c>
      <c r="B3942">
        <v>54</v>
      </c>
      <c r="C3942" t="s">
        <v>19</v>
      </c>
      <c r="D3942" t="s">
        <v>33</v>
      </c>
      <c r="E3942" t="s">
        <v>25</v>
      </c>
      <c r="F3942" t="s">
        <v>22</v>
      </c>
      <c r="G3942">
        <v>48</v>
      </c>
      <c r="H3942">
        <v>8.1</v>
      </c>
      <c r="I3942">
        <v>7.6</v>
      </c>
      <c r="J3942">
        <v>0</v>
      </c>
      <c r="K3942" t="s">
        <v>23</v>
      </c>
      <c r="L3942">
        <v>10</v>
      </c>
      <c r="M3942">
        <v>6</v>
      </c>
      <c r="N3942">
        <v>3.8</v>
      </c>
    </row>
    <row r="3943" spans="1:14" x14ac:dyDescent="0.35">
      <c r="A3943">
        <v>3942</v>
      </c>
      <c r="B3943">
        <v>62</v>
      </c>
      <c r="C3943" t="s">
        <v>14</v>
      </c>
      <c r="D3943" t="s">
        <v>33</v>
      </c>
      <c r="E3943" t="s">
        <v>31</v>
      </c>
      <c r="F3943" t="s">
        <v>22</v>
      </c>
      <c r="G3943">
        <v>54</v>
      </c>
      <c r="H3943">
        <v>8.1</v>
      </c>
      <c r="I3943">
        <v>6.9</v>
      </c>
      <c r="J3943">
        <v>1</v>
      </c>
      <c r="K3943" t="s">
        <v>18</v>
      </c>
      <c r="L3943">
        <v>9.6</v>
      </c>
      <c r="M3943">
        <v>5.2</v>
      </c>
      <c r="N3943">
        <v>3.7</v>
      </c>
    </row>
    <row r="3944" spans="1:14" x14ac:dyDescent="0.35">
      <c r="A3944">
        <v>3943</v>
      </c>
      <c r="B3944">
        <v>21</v>
      </c>
      <c r="C3944" t="s">
        <v>14</v>
      </c>
      <c r="D3944" t="s">
        <v>33</v>
      </c>
      <c r="E3944" t="s">
        <v>21</v>
      </c>
      <c r="F3944" t="s">
        <v>17</v>
      </c>
      <c r="G3944">
        <v>40</v>
      </c>
      <c r="H3944">
        <v>5.0999999999999996</v>
      </c>
      <c r="I3944">
        <v>7.2</v>
      </c>
      <c r="J3944">
        <v>0</v>
      </c>
      <c r="K3944" t="s">
        <v>23</v>
      </c>
      <c r="L3944">
        <v>7.4</v>
      </c>
      <c r="M3944">
        <v>2.6</v>
      </c>
      <c r="N3944">
        <v>4.9000000000000004</v>
      </c>
    </row>
    <row r="3945" spans="1:14" x14ac:dyDescent="0.35">
      <c r="A3945">
        <v>3944</v>
      </c>
      <c r="B3945">
        <v>32</v>
      </c>
      <c r="C3945" t="s">
        <v>19</v>
      </c>
      <c r="D3945" t="s">
        <v>30</v>
      </c>
      <c r="E3945" t="s">
        <v>25</v>
      </c>
      <c r="F3945" t="s">
        <v>17</v>
      </c>
      <c r="G3945">
        <v>30</v>
      </c>
      <c r="H3945">
        <v>3</v>
      </c>
      <c r="I3945">
        <v>5</v>
      </c>
      <c r="J3945">
        <v>1</v>
      </c>
      <c r="K3945" t="s">
        <v>28</v>
      </c>
      <c r="L3945">
        <v>3</v>
      </c>
      <c r="M3945">
        <v>3.3</v>
      </c>
      <c r="N3945">
        <v>6</v>
      </c>
    </row>
    <row r="3946" spans="1:14" x14ac:dyDescent="0.35">
      <c r="A3946">
        <v>3945</v>
      </c>
      <c r="B3946">
        <v>35</v>
      </c>
      <c r="C3946" t="s">
        <v>14</v>
      </c>
      <c r="D3946" t="s">
        <v>26</v>
      </c>
      <c r="E3946" t="s">
        <v>21</v>
      </c>
      <c r="F3946" t="s">
        <v>22</v>
      </c>
      <c r="G3946">
        <v>41</v>
      </c>
      <c r="H3946">
        <v>6.7</v>
      </c>
      <c r="I3946">
        <v>9.5</v>
      </c>
      <c r="J3946">
        <v>0</v>
      </c>
      <c r="K3946" t="s">
        <v>23</v>
      </c>
      <c r="L3946">
        <v>5.5</v>
      </c>
      <c r="M3946">
        <v>2.8</v>
      </c>
      <c r="N3946">
        <v>7</v>
      </c>
    </row>
    <row r="3947" spans="1:14" x14ac:dyDescent="0.35">
      <c r="A3947">
        <v>3946</v>
      </c>
      <c r="B3947">
        <v>37</v>
      </c>
      <c r="C3947" t="s">
        <v>14</v>
      </c>
      <c r="D3947" t="s">
        <v>36</v>
      </c>
      <c r="E3947" t="s">
        <v>27</v>
      </c>
      <c r="F3947" t="s">
        <v>22</v>
      </c>
      <c r="G3947">
        <v>52</v>
      </c>
      <c r="H3947">
        <v>8.1999999999999993</v>
      </c>
      <c r="I3947">
        <v>7</v>
      </c>
      <c r="J3947">
        <v>1</v>
      </c>
      <c r="K3947" t="s">
        <v>18</v>
      </c>
      <c r="L3947">
        <v>9.8000000000000007</v>
      </c>
      <c r="M3947">
        <v>7.3</v>
      </c>
      <c r="N3947">
        <v>3.6</v>
      </c>
    </row>
    <row r="3948" spans="1:14" x14ac:dyDescent="0.35">
      <c r="A3948">
        <v>3947</v>
      </c>
      <c r="B3948">
        <v>26</v>
      </c>
      <c r="C3948" t="s">
        <v>14</v>
      </c>
      <c r="D3948" t="s">
        <v>24</v>
      </c>
      <c r="E3948" t="s">
        <v>31</v>
      </c>
      <c r="F3948" t="s">
        <v>39</v>
      </c>
      <c r="G3948">
        <v>49</v>
      </c>
      <c r="H3948">
        <v>3.8</v>
      </c>
      <c r="I3948">
        <v>4.3</v>
      </c>
      <c r="J3948">
        <v>1</v>
      </c>
      <c r="K3948" t="s">
        <v>35</v>
      </c>
      <c r="L3948">
        <v>7</v>
      </c>
      <c r="M3948">
        <v>6.4</v>
      </c>
      <c r="N3948">
        <v>3.6</v>
      </c>
    </row>
    <row r="3949" spans="1:14" x14ac:dyDescent="0.35">
      <c r="A3949">
        <v>3948</v>
      </c>
      <c r="B3949">
        <v>64</v>
      </c>
      <c r="C3949" t="s">
        <v>19</v>
      </c>
      <c r="D3949" t="s">
        <v>32</v>
      </c>
      <c r="E3949" t="s">
        <v>27</v>
      </c>
      <c r="F3949" t="s">
        <v>22</v>
      </c>
      <c r="G3949">
        <v>48</v>
      </c>
      <c r="H3949">
        <v>5.6</v>
      </c>
      <c r="I3949">
        <v>7.2</v>
      </c>
      <c r="J3949">
        <v>1</v>
      </c>
      <c r="K3949" t="s">
        <v>18</v>
      </c>
      <c r="L3949">
        <v>8.9</v>
      </c>
      <c r="M3949">
        <v>3.6</v>
      </c>
      <c r="N3949">
        <v>4.0999999999999996</v>
      </c>
    </row>
    <row r="3950" spans="1:14" x14ac:dyDescent="0.35">
      <c r="A3950">
        <v>3949</v>
      </c>
      <c r="B3950">
        <v>55</v>
      </c>
      <c r="C3950" t="s">
        <v>19</v>
      </c>
      <c r="D3950" t="s">
        <v>26</v>
      </c>
      <c r="E3950" t="s">
        <v>21</v>
      </c>
      <c r="F3950" t="s">
        <v>22</v>
      </c>
      <c r="G3950">
        <v>42</v>
      </c>
      <c r="H3950">
        <v>6.7</v>
      </c>
      <c r="I3950">
        <v>9.4</v>
      </c>
      <c r="J3950">
        <v>0</v>
      </c>
      <c r="K3950" t="s">
        <v>23</v>
      </c>
      <c r="L3950">
        <v>5.4</v>
      </c>
      <c r="M3950">
        <v>2.8</v>
      </c>
      <c r="N3950">
        <v>7</v>
      </c>
    </row>
    <row r="3951" spans="1:14" x14ac:dyDescent="0.35">
      <c r="A3951">
        <v>3950</v>
      </c>
      <c r="B3951">
        <v>60</v>
      </c>
      <c r="C3951" t="s">
        <v>19</v>
      </c>
      <c r="D3951" t="s">
        <v>32</v>
      </c>
      <c r="E3951" t="s">
        <v>38</v>
      </c>
      <c r="F3951" t="s">
        <v>17</v>
      </c>
      <c r="G3951">
        <v>34</v>
      </c>
      <c r="H3951">
        <v>4.9000000000000004</v>
      </c>
      <c r="I3951">
        <v>7.5</v>
      </c>
      <c r="J3951">
        <v>1</v>
      </c>
      <c r="K3951" t="s">
        <v>35</v>
      </c>
      <c r="L3951">
        <v>5.3</v>
      </c>
      <c r="M3951">
        <v>1</v>
      </c>
      <c r="N3951">
        <v>6.1</v>
      </c>
    </row>
    <row r="3952" spans="1:14" x14ac:dyDescent="0.35">
      <c r="A3952">
        <v>3951</v>
      </c>
      <c r="B3952">
        <v>49</v>
      </c>
      <c r="C3952" t="s">
        <v>19</v>
      </c>
      <c r="D3952" t="s">
        <v>34</v>
      </c>
      <c r="E3952" t="s">
        <v>38</v>
      </c>
      <c r="F3952" t="s">
        <v>22</v>
      </c>
      <c r="G3952">
        <v>49</v>
      </c>
      <c r="H3952">
        <v>3.6</v>
      </c>
      <c r="I3952">
        <v>4</v>
      </c>
      <c r="J3952">
        <v>1</v>
      </c>
      <c r="K3952" t="s">
        <v>18</v>
      </c>
      <c r="L3952">
        <v>10</v>
      </c>
      <c r="M3952">
        <v>6.2</v>
      </c>
      <c r="N3952">
        <v>2</v>
      </c>
    </row>
    <row r="3953" spans="1:14" x14ac:dyDescent="0.35">
      <c r="A3953">
        <v>3952</v>
      </c>
      <c r="B3953">
        <v>61</v>
      </c>
      <c r="C3953" t="s">
        <v>14</v>
      </c>
      <c r="D3953" t="s">
        <v>15</v>
      </c>
      <c r="E3953" t="s">
        <v>25</v>
      </c>
      <c r="F3953" t="s">
        <v>17</v>
      </c>
      <c r="G3953">
        <v>38</v>
      </c>
      <c r="H3953">
        <v>5.0999999999999996</v>
      </c>
      <c r="I3953">
        <v>7.3</v>
      </c>
      <c r="J3953">
        <v>0</v>
      </c>
      <c r="K3953" t="s">
        <v>23</v>
      </c>
      <c r="L3953">
        <v>2.8</v>
      </c>
      <c r="M3953">
        <v>2.2000000000000002</v>
      </c>
      <c r="N3953">
        <v>7.3</v>
      </c>
    </row>
    <row r="3954" spans="1:14" x14ac:dyDescent="0.35">
      <c r="A3954">
        <v>3953</v>
      </c>
      <c r="B3954">
        <v>60</v>
      </c>
      <c r="C3954" t="s">
        <v>19</v>
      </c>
      <c r="D3954" t="s">
        <v>34</v>
      </c>
      <c r="E3954" t="s">
        <v>38</v>
      </c>
      <c r="F3954" t="s">
        <v>17</v>
      </c>
      <c r="G3954">
        <v>62</v>
      </c>
      <c r="H3954">
        <v>5.3</v>
      </c>
      <c r="I3954">
        <v>5.3</v>
      </c>
      <c r="J3954">
        <v>1</v>
      </c>
      <c r="K3954" t="s">
        <v>28</v>
      </c>
      <c r="L3954">
        <v>10</v>
      </c>
      <c r="M3954">
        <v>5.7</v>
      </c>
      <c r="N3954">
        <v>2.7</v>
      </c>
    </row>
    <row r="3955" spans="1:14" x14ac:dyDescent="0.35">
      <c r="A3955">
        <v>3954</v>
      </c>
      <c r="B3955">
        <v>26</v>
      </c>
      <c r="C3955" t="s">
        <v>19</v>
      </c>
      <c r="D3955" t="s">
        <v>37</v>
      </c>
      <c r="E3955" t="s">
        <v>27</v>
      </c>
      <c r="F3955" t="s">
        <v>17</v>
      </c>
      <c r="G3955">
        <v>49</v>
      </c>
      <c r="H3955">
        <v>3.4</v>
      </c>
      <c r="I3955">
        <v>3.7</v>
      </c>
      <c r="J3955">
        <v>1</v>
      </c>
      <c r="K3955" t="s">
        <v>28</v>
      </c>
      <c r="L3955">
        <v>5.6</v>
      </c>
      <c r="M3955">
        <v>3.2</v>
      </c>
      <c r="N3955">
        <v>4</v>
      </c>
    </row>
    <row r="3956" spans="1:14" x14ac:dyDescent="0.35">
      <c r="A3956">
        <v>3955</v>
      </c>
      <c r="B3956">
        <v>34</v>
      </c>
      <c r="C3956" t="s">
        <v>14</v>
      </c>
      <c r="D3956" t="s">
        <v>26</v>
      </c>
      <c r="E3956" t="s">
        <v>38</v>
      </c>
      <c r="F3956" t="s">
        <v>22</v>
      </c>
      <c r="G3956">
        <v>40</v>
      </c>
      <c r="H3956">
        <v>7.8</v>
      </c>
      <c r="I3956">
        <v>8.8000000000000007</v>
      </c>
      <c r="J3956">
        <v>0</v>
      </c>
      <c r="K3956" t="s">
        <v>23</v>
      </c>
      <c r="L3956">
        <v>5.8</v>
      </c>
      <c r="M3956">
        <v>2</v>
      </c>
      <c r="N3956">
        <v>6.5</v>
      </c>
    </row>
    <row r="3957" spans="1:14" x14ac:dyDescent="0.35">
      <c r="A3957">
        <v>3956</v>
      </c>
      <c r="B3957">
        <v>59</v>
      </c>
      <c r="C3957" t="s">
        <v>14</v>
      </c>
      <c r="D3957" t="s">
        <v>32</v>
      </c>
      <c r="E3957" t="s">
        <v>16</v>
      </c>
      <c r="F3957" t="s">
        <v>22</v>
      </c>
      <c r="G3957">
        <v>40</v>
      </c>
      <c r="H3957">
        <v>8.5</v>
      </c>
      <c r="I3957">
        <v>7.7</v>
      </c>
      <c r="J3957">
        <v>0</v>
      </c>
      <c r="K3957" t="s">
        <v>23</v>
      </c>
      <c r="L3957">
        <v>6.8</v>
      </c>
      <c r="M3957">
        <v>4.5</v>
      </c>
      <c r="N3957">
        <v>5.5</v>
      </c>
    </row>
    <row r="3958" spans="1:14" x14ac:dyDescent="0.35">
      <c r="A3958">
        <v>3957</v>
      </c>
      <c r="B3958">
        <v>38</v>
      </c>
      <c r="C3958" t="s">
        <v>14</v>
      </c>
      <c r="D3958" t="s">
        <v>20</v>
      </c>
      <c r="E3958" t="s">
        <v>31</v>
      </c>
      <c r="F3958" t="s">
        <v>22</v>
      </c>
      <c r="G3958">
        <v>44</v>
      </c>
      <c r="H3958">
        <v>6.2</v>
      </c>
      <c r="I3958">
        <v>8.5</v>
      </c>
      <c r="J3958">
        <v>1</v>
      </c>
      <c r="K3958" t="s">
        <v>18</v>
      </c>
      <c r="L3958">
        <v>6.7</v>
      </c>
      <c r="M3958">
        <v>5.8</v>
      </c>
      <c r="N3958">
        <v>5.9</v>
      </c>
    </row>
    <row r="3959" spans="1:14" x14ac:dyDescent="0.35">
      <c r="A3959">
        <v>3958</v>
      </c>
      <c r="B3959">
        <v>62</v>
      </c>
      <c r="C3959" t="s">
        <v>19</v>
      </c>
      <c r="D3959" t="s">
        <v>24</v>
      </c>
      <c r="E3959" t="s">
        <v>21</v>
      </c>
      <c r="F3959" t="s">
        <v>22</v>
      </c>
      <c r="G3959">
        <v>43</v>
      </c>
      <c r="H3959">
        <v>7.3</v>
      </c>
      <c r="I3959">
        <v>9.3000000000000007</v>
      </c>
      <c r="J3959">
        <v>0</v>
      </c>
      <c r="K3959" t="s">
        <v>23</v>
      </c>
      <c r="L3959">
        <v>3.8</v>
      </c>
      <c r="M3959">
        <v>3.2</v>
      </c>
      <c r="N3959">
        <v>7.7</v>
      </c>
    </row>
    <row r="3960" spans="1:14" x14ac:dyDescent="0.35">
      <c r="A3960">
        <v>3959</v>
      </c>
      <c r="B3960">
        <v>56</v>
      </c>
      <c r="C3960" t="s">
        <v>19</v>
      </c>
      <c r="D3960" t="s">
        <v>30</v>
      </c>
      <c r="E3960" t="s">
        <v>25</v>
      </c>
      <c r="F3960" t="s">
        <v>39</v>
      </c>
      <c r="G3960">
        <v>53</v>
      </c>
      <c r="H3960">
        <v>4</v>
      </c>
      <c r="I3960">
        <v>4.2</v>
      </c>
      <c r="J3960">
        <v>1</v>
      </c>
      <c r="K3960" t="s">
        <v>35</v>
      </c>
      <c r="L3960">
        <v>10</v>
      </c>
      <c r="M3960">
        <v>4.0999999999999996</v>
      </c>
      <c r="N3960">
        <v>2.1</v>
      </c>
    </row>
    <row r="3961" spans="1:14" x14ac:dyDescent="0.35">
      <c r="A3961">
        <v>3960</v>
      </c>
      <c r="B3961">
        <v>21</v>
      </c>
      <c r="C3961" t="s">
        <v>19</v>
      </c>
      <c r="D3961" t="s">
        <v>36</v>
      </c>
      <c r="E3961" t="s">
        <v>27</v>
      </c>
      <c r="F3961" t="s">
        <v>17</v>
      </c>
      <c r="G3961">
        <v>46</v>
      </c>
      <c r="H3961">
        <v>6</v>
      </c>
      <c r="I3961">
        <v>7.9</v>
      </c>
      <c r="J3961">
        <v>0</v>
      </c>
      <c r="K3961" t="s">
        <v>23</v>
      </c>
      <c r="L3961">
        <v>5.6</v>
      </c>
      <c r="M3961">
        <v>3.7</v>
      </c>
      <c r="N3961">
        <v>6.2</v>
      </c>
    </row>
    <row r="3962" spans="1:14" x14ac:dyDescent="0.35">
      <c r="A3962">
        <v>3961</v>
      </c>
      <c r="B3962">
        <v>61</v>
      </c>
      <c r="C3962" t="s">
        <v>40</v>
      </c>
      <c r="D3962" t="s">
        <v>24</v>
      </c>
      <c r="E3962" t="s">
        <v>31</v>
      </c>
      <c r="F3962" t="s">
        <v>22</v>
      </c>
      <c r="G3962">
        <v>39</v>
      </c>
      <c r="H3962">
        <v>5.3</v>
      </c>
      <c r="I3962">
        <v>7.6</v>
      </c>
      <c r="J3962">
        <v>0</v>
      </c>
      <c r="K3962" t="s">
        <v>23</v>
      </c>
      <c r="L3962">
        <v>7.3</v>
      </c>
      <c r="M3962">
        <v>5</v>
      </c>
      <c r="N3962">
        <v>5.2</v>
      </c>
    </row>
    <row r="3963" spans="1:14" x14ac:dyDescent="0.35">
      <c r="A3963">
        <v>3962</v>
      </c>
      <c r="B3963">
        <v>32</v>
      </c>
      <c r="C3963" t="s">
        <v>14</v>
      </c>
      <c r="D3963" t="s">
        <v>36</v>
      </c>
      <c r="E3963" t="s">
        <v>25</v>
      </c>
      <c r="F3963" t="s">
        <v>39</v>
      </c>
      <c r="G3963">
        <v>60</v>
      </c>
      <c r="H3963">
        <v>6.8</v>
      </c>
      <c r="I3963">
        <v>7.7</v>
      </c>
      <c r="J3963">
        <v>1</v>
      </c>
      <c r="K3963" t="s">
        <v>35</v>
      </c>
      <c r="L3963">
        <v>10</v>
      </c>
      <c r="M3963">
        <v>5.0999999999999996</v>
      </c>
      <c r="N3963">
        <v>3.9</v>
      </c>
    </row>
    <row r="3964" spans="1:14" x14ac:dyDescent="0.35">
      <c r="A3964">
        <v>3963</v>
      </c>
      <c r="B3964">
        <v>59</v>
      </c>
      <c r="C3964" t="s">
        <v>19</v>
      </c>
      <c r="D3964" t="s">
        <v>20</v>
      </c>
      <c r="E3964" t="s">
        <v>27</v>
      </c>
      <c r="F3964" t="s">
        <v>17</v>
      </c>
      <c r="G3964">
        <v>45</v>
      </c>
      <c r="H3964">
        <v>3</v>
      </c>
      <c r="I3964">
        <v>3.5</v>
      </c>
      <c r="J3964">
        <v>1</v>
      </c>
      <c r="K3964" t="s">
        <v>18</v>
      </c>
      <c r="L3964">
        <v>6.2</v>
      </c>
      <c r="M3964">
        <v>2.7</v>
      </c>
      <c r="N3964">
        <v>3.7</v>
      </c>
    </row>
    <row r="3965" spans="1:14" x14ac:dyDescent="0.35">
      <c r="A3965">
        <v>3964</v>
      </c>
      <c r="B3965">
        <v>60</v>
      </c>
      <c r="C3965" t="s">
        <v>19</v>
      </c>
      <c r="D3965" t="s">
        <v>24</v>
      </c>
      <c r="E3965" t="s">
        <v>38</v>
      </c>
      <c r="F3965" t="s">
        <v>22</v>
      </c>
      <c r="G3965">
        <v>51</v>
      </c>
      <c r="H3965">
        <v>5.7</v>
      </c>
      <c r="I3965">
        <v>7</v>
      </c>
      <c r="J3965">
        <v>1</v>
      </c>
      <c r="K3965" t="s">
        <v>35</v>
      </c>
      <c r="L3965">
        <v>9</v>
      </c>
      <c r="M3965">
        <v>7.4</v>
      </c>
      <c r="N3965">
        <v>4</v>
      </c>
    </row>
    <row r="3966" spans="1:14" x14ac:dyDescent="0.35">
      <c r="A3966">
        <v>3965</v>
      </c>
      <c r="B3966">
        <v>62</v>
      </c>
      <c r="C3966" t="s">
        <v>14</v>
      </c>
      <c r="D3966" t="s">
        <v>15</v>
      </c>
      <c r="E3966" t="s">
        <v>21</v>
      </c>
      <c r="F3966" t="s">
        <v>22</v>
      </c>
      <c r="G3966">
        <v>40</v>
      </c>
      <c r="H3966">
        <v>7.1</v>
      </c>
      <c r="I3966">
        <v>9.8000000000000007</v>
      </c>
      <c r="J3966">
        <v>0</v>
      </c>
      <c r="K3966" t="s">
        <v>23</v>
      </c>
      <c r="L3966">
        <v>7.8</v>
      </c>
      <c r="M3966">
        <v>2.8</v>
      </c>
      <c r="N3966">
        <v>6</v>
      </c>
    </row>
    <row r="3967" spans="1:14" x14ac:dyDescent="0.35">
      <c r="A3967">
        <v>3966</v>
      </c>
      <c r="B3967">
        <v>62</v>
      </c>
      <c r="C3967" t="s">
        <v>40</v>
      </c>
      <c r="D3967" t="s">
        <v>37</v>
      </c>
      <c r="E3967" t="s">
        <v>16</v>
      </c>
      <c r="F3967" t="s">
        <v>22</v>
      </c>
      <c r="G3967">
        <v>47</v>
      </c>
      <c r="H3967">
        <v>6.6</v>
      </c>
      <c r="I3967">
        <v>8.6</v>
      </c>
      <c r="J3967">
        <v>1</v>
      </c>
      <c r="K3967" t="s">
        <v>28</v>
      </c>
      <c r="L3967">
        <v>10</v>
      </c>
      <c r="M3967">
        <v>8</v>
      </c>
      <c r="N3967">
        <v>4.3</v>
      </c>
    </row>
    <row r="3968" spans="1:14" x14ac:dyDescent="0.35">
      <c r="A3968">
        <v>3967</v>
      </c>
      <c r="B3968">
        <v>50</v>
      </c>
      <c r="C3968" t="s">
        <v>14</v>
      </c>
      <c r="D3968" t="s">
        <v>33</v>
      </c>
      <c r="E3968" t="s">
        <v>16</v>
      </c>
      <c r="F3968" t="s">
        <v>39</v>
      </c>
      <c r="G3968">
        <v>47</v>
      </c>
      <c r="H3968">
        <v>7.4</v>
      </c>
      <c r="I3968">
        <v>8.6999999999999993</v>
      </c>
      <c r="J3968">
        <v>0</v>
      </c>
      <c r="K3968" t="s">
        <v>23</v>
      </c>
      <c r="L3968">
        <v>7.4</v>
      </c>
      <c r="M3968">
        <v>4.4000000000000004</v>
      </c>
      <c r="N3968">
        <v>5.7</v>
      </c>
    </row>
    <row r="3969" spans="1:14" x14ac:dyDescent="0.35">
      <c r="A3969">
        <v>3968</v>
      </c>
      <c r="B3969">
        <v>35</v>
      </c>
      <c r="C3969" t="s">
        <v>19</v>
      </c>
      <c r="D3969" t="s">
        <v>20</v>
      </c>
      <c r="E3969" t="s">
        <v>38</v>
      </c>
      <c r="F3969" t="s">
        <v>22</v>
      </c>
      <c r="G3969">
        <v>30</v>
      </c>
      <c r="H3969">
        <v>5.3</v>
      </c>
      <c r="I3969">
        <v>8.5</v>
      </c>
      <c r="J3969">
        <v>0</v>
      </c>
      <c r="K3969" t="s">
        <v>23</v>
      </c>
      <c r="L3969">
        <v>1.8</v>
      </c>
      <c r="M3969">
        <v>3.7</v>
      </c>
      <c r="N3969">
        <v>8.3000000000000007</v>
      </c>
    </row>
    <row r="3970" spans="1:14" x14ac:dyDescent="0.35">
      <c r="A3970">
        <v>3969</v>
      </c>
      <c r="B3970">
        <v>61</v>
      </c>
      <c r="C3970" t="s">
        <v>19</v>
      </c>
      <c r="D3970" t="s">
        <v>37</v>
      </c>
      <c r="E3970" t="s">
        <v>21</v>
      </c>
      <c r="F3970" t="s">
        <v>39</v>
      </c>
      <c r="G3970">
        <v>61</v>
      </c>
      <c r="H3970">
        <v>3</v>
      </c>
      <c r="I3970">
        <v>1.9</v>
      </c>
      <c r="J3970">
        <v>1</v>
      </c>
      <c r="K3970" t="s">
        <v>35</v>
      </c>
      <c r="L3970">
        <v>10</v>
      </c>
      <c r="M3970">
        <v>5.6</v>
      </c>
      <c r="N3970">
        <v>1</v>
      </c>
    </row>
    <row r="3971" spans="1:14" x14ac:dyDescent="0.35">
      <c r="A3971">
        <v>3970</v>
      </c>
      <c r="B3971">
        <v>63</v>
      </c>
      <c r="C3971" t="s">
        <v>19</v>
      </c>
      <c r="D3971" t="s">
        <v>24</v>
      </c>
      <c r="E3971" t="s">
        <v>31</v>
      </c>
      <c r="F3971" t="s">
        <v>22</v>
      </c>
      <c r="G3971">
        <v>55</v>
      </c>
      <c r="H3971">
        <v>7.8</v>
      </c>
      <c r="I3971">
        <v>7.2</v>
      </c>
      <c r="J3971">
        <v>0</v>
      </c>
      <c r="K3971" t="s">
        <v>23</v>
      </c>
      <c r="L3971">
        <v>8</v>
      </c>
      <c r="M3971">
        <v>3.6</v>
      </c>
      <c r="N3971">
        <v>4.5999999999999996</v>
      </c>
    </row>
    <row r="3972" spans="1:14" x14ac:dyDescent="0.35">
      <c r="A3972">
        <v>3971</v>
      </c>
      <c r="B3972">
        <v>25</v>
      </c>
      <c r="C3972" t="s">
        <v>19</v>
      </c>
      <c r="D3972" t="s">
        <v>32</v>
      </c>
      <c r="E3972" t="s">
        <v>21</v>
      </c>
      <c r="F3972" t="s">
        <v>39</v>
      </c>
      <c r="G3972">
        <v>41</v>
      </c>
      <c r="H3972">
        <v>7.3</v>
      </c>
      <c r="I3972">
        <v>9.4</v>
      </c>
      <c r="J3972">
        <v>0</v>
      </c>
      <c r="K3972" t="s">
        <v>23</v>
      </c>
      <c r="L3972">
        <v>7.6</v>
      </c>
      <c r="M3972">
        <v>6.1</v>
      </c>
      <c r="N3972">
        <v>5.9</v>
      </c>
    </row>
    <row r="3973" spans="1:14" x14ac:dyDescent="0.35">
      <c r="A3973">
        <v>3972</v>
      </c>
      <c r="B3973">
        <v>47</v>
      </c>
      <c r="C3973" t="s">
        <v>14</v>
      </c>
      <c r="D3973" t="s">
        <v>37</v>
      </c>
      <c r="E3973" t="s">
        <v>38</v>
      </c>
      <c r="F3973" t="s">
        <v>22</v>
      </c>
      <c r="G3973">
        <v>36</v>
      </c>
      <c r="H3973">
        <v>8.6</v>
      </c>
      <c r="I3973">
        <v>8.1</v>
      </c>
      <c r="J3973">
        <v>0</v>
      </c>
      <c r="K3973" t="s">
        <v>23</v>
      </c>
      <c r="L3973">
        <v>5.9</v>
      </c>
      <c r="M3973">
        <v>4.7</v>
      </c>
      <c r="N3973">
        <v>6.1</v>
      </c>
    </row>
    <row r="3974" spans="1:14" x14ac:dyDescent="0.35">
      <c r="A3974">
        <v>3973</v>
      </c>
      <c r="B3974">
        <v>51</v>
      </c>
      <c r="C3974" t="s">
        <v>19</v>
      </c>
      <c r="D3974" t="s">
        <v>30</v>
      </c>
      <c r="E3974" t="s">
        <v>27</v>
      </c>
      <c r="F3974" t="s">
        <v>39</v>
      </c>
      <c r="G3974">
        <v>47</v>
      </c>
      <c r="H3974">
        <v>6.3</v>
      </c>
      <c r="I3974">
        <v>8.3000000000000007</v>
      </c>
      <c r="J3974">
        <v>0</v>
      </c>
      <c r="K3974" t="s">
        <v>23</v>
      </c>
      <c r="L3974">
        <v>10</v>
      </c>
      <c r="M3974">
        <v>5.2</v>
      </c>
      <c r="N3974">
        <v>4.0999999999999996</v>
      </c>
    </row>
    <row r="3975" spans="1:14" x14ac:dyDescent="0.35">
      <c r="A3975">
        <v>3974</v>
      </c>
      <c r="B3975">
        <v>63</v>
      </c>
      <c r="C3975" t="s">
        <v>14</v>
      </c>
      <c r="D3975" t="s">
        <v>37</v>
      </c>
      <c r="E3975" t="s">
        <v>31</v>
      </c>
      <c r="F3975" t="s">
        <v>39</v>
      </c>
      <c r="G3975">
        <v>45</v>
      </c>
      <c r="H3975">
        <v>6.8</v>
      </c>
      <c r="I3975">
        <v>9.1999999999999993</v>
      </c>
      <c r="J3975">
        <v>1</v>
      </c>
      <c r="K3975" t="s">
        <v>35</v>
      </c>
      <c r="L3975">
        <v>9.1</v>
      </c>
      <c r="M3975">
        <v>5.9</v>
      </c>
      <c r="N3975">
        <v>5.0999999999999996</v>
      </c>
    </row>
    <row r="3976" spans="1:14" x14ac:dyDescent="0.35">
      <c r="A3976">
        <v>3975</v>
      </c>
      <c r="B3976">
        <v>29</v>
      </c>
      <c r="C3976" t="s">
        <v>19</v>
      </c>
      <c r="D3976" t="s">
        <v>34</v>
      </c>
      <c r="E3976" t="s">
        <v>16</v>
      </c>
      <c r="F3976" t="s">
        <v>22</v>
      </c>
      <c r="G3976">
        <v>47</v>
      </c>
      <c r="H3976">
        <v>9</v>
      </c>
      <c r="I3976">
        <v>6.3</v>
      </c>
      <c r="J3976">
        <v>0</v>
      </c>
      <c r="K3976" t="s">
        <v>23</v>
      </c>
      <c r="L3976">
        <v>8.1999999999999993</v>
      </c>
      <c r="M3976">
        <v>4.5999999999999996</v>
      </c>
      <c r="N3976">
        <v>4</v>
      </c>
    </row>
    <row r="3977" spans="1:14" x14ac:dyDescent="0.35">
      <c r="A3977">
        <v>3976</v>
      </c>
      <c r="B3977">
        <v>37</v>
      </c>
      <c r="C3977" t="s">
        <v>19</v>
      </c>
      <c r="D3977" t="s">
        <v>15</v>
      </c>
      <c r="E3977" t="s">
        <v>38</v>
      </c>
      <c r="F3977" t="s">
        <v>17</v>
      </c>
      <c r="G3977">
        <v>46</v>
      </c>
      <c r="H3977">
        <v>3.4</v>
      </c>
      <c r="I3977">
        <v>4</v>
      </c>
      <c r="J3977">
        <v>1</v>
      </c>
      <c r="K3977" t="s">
        <v>35</v>
      </c>
      <c r="L3977">
        <v>7.8</v>
      </c>
      <c r="M3977">
        <v>2</v>
      </c>
      <c r="N3977">
        <v>3.1</v>
      </c>
    </row>
    <row r="3978" spans="1:14" x14ac:dyDescent="0.35">
      <c r="A3978">
        <v>3977</v>
      </c>
      <c r="B3978">
        <v>23</v>
      </c>
      <c r="C3978" t="s">
        <v>19</v>
      </c>
      <c r="D3978" t="s">
        <v>20</v>
      </c>
      <c r="E3978" t="s">
        <v>27</v>
      </c>
      <c r="F3978" t="s">
        <v>17</v>
      </c>
      <c r="G3978">
        <v>49</v>
      </c>
      <c r="H3978">
        <v>6.9</v>
      </c>
      <c r="I3978">
        <v>8.9</v>
      </c>
      <c r="J3978">
        <v>1</v>
      </c>
      <c r="K3978" t="s">
        <v>18</v>
      </c>
      <c r="L3978">
        <v>7.2</v>
      </c>
      <c r="M3978">
        <v>2.2999999999999998</v>
      </c>
      <c r="N3978">
        <v>5.9</v>
      </c>
    </row>
    <row r="3979" spans="1:14" x14ac:dyDescent="0.35">
      <c r="A3979">
        <v>3978</v>
      </c>
      <c r="B3979">
        <v>28</v>
      </c>
      <c r="C3979" t="s">
        <v>14</v>
      </c>
      <c r="D3979" t="s">
        <v>33</v>
      </c>
      <c r="E3979" t="s">
        <v>38</v>
      </c>
      <c r="F3979" t="s">
        <v>39</v>
      </c>
      <c r="G3979">
        <v>56</v>
      </c>
      <c r="H3979">
        <v>8</v>
      </c>
      <c r="I3979">
        <v>6.9</v>
      </c>
      <c r="J3979">
        <v>0</v>
      </c>
      <c r="K3979" t="s">
        <v>23</v>
      </c>
      <c r="L3979">
        <v>8.9</v>
      </c>
      <c r="M3979">
        <v>4.9000000000000004</v>
      </c>
      <c r="N3979">
        <v>4</v>
      </c>
    </row>
    <row r="3980" spans="1:14" x14ac:dyDescent="0.35">
      <c r="A3980">
        <v>3979</v>
      </c>
      <c r="B3980">
        <v>26</v>
      </c>
      <c r="C3980" t="s">
        <v>19</v>
      </c>
      <c r="D3980" t="s">
        <v>24</v>
      </c>
      <c r="E3980" t="s">
        <v>25</v>
      </c>
      <c r="F3980" t="s">
        <v>22</v>
      </c>
      <c r="G3980">
        <v>49</v>
      </c>
      <c r="H3980">
        <v>6.5</v>
      </c>
      <c r="I3980">
        <v>8.4</v>
      </c>
      <c r="J3980">
        <v>0</v>
      </c>
      <c r="K3980" t="s">
        <v>23</v>
      </c>
      <c r="L3980">
        <v>8.4</v>
      </c>
      <c r="M3980">
        <v>4.4000000000000004</v>
      </c>
      <c r="N3980">
        <v>5</v>
      </c>
    </row>
    <row r="3981" spans="1:14" x14ac:dyDescent="0.35">
      <c r="A3981">
        <v>3980</v>
      </c>
      <c r="B3981">
        <v>27</v>
      </c>
      <c r="C3981" t="s">
        <v>19</v>
      </c>
      <c r="D3981" t="s">
        <v>20</v>
      </c>
      <c r="E3981" t="s">
        <v>25</v>
      </c>
      <c r="F3981" t="s">
        <v>22</v>
      </c>
      <c r="G3981">
        <v>36</v>
      </c>
      <c r="H3981">
        <v>6.3</v>
      </c>
      <c r="I3981">
        <v>9.3000000000000007</v>
      </c>
      <c r="J3981">
        <v>0</v>
      </c>
      <c r="K3981" t="s">
        <v>23</v>
      </c>
      <c r="L3981">
        <v>3.6</v>
      </c>
      <c r="M3981">
        <v>3.1</v>
      </c>
      <c r="N3981">
        <v>7.9</v>
      </c>
    </row>
    <row r="3982" spans="1:14" x14ac:dyDescent="0.35">
      <c r="A3982">
        <v>3981</v>
      </c>
      <c r="B3982">
        <v>62</v>
      </c>
      <c r="C3982" t="s">
        <v>19</v>
      </c>
      <c r="D3982" t="s">
        <v>26</v>
      </c>
      <c r="E3982" t="s">
        <v>25</v>
      </c>
      <c r="F3982" t="s">
        <v>39</v>
      </c>
      <c r="G3982">
        <v>55</v>
      </c>
      <c r="H3982">
        <v>4</v>
      </c>
      <c r="I3982">
        <v>4</v>
      </c>
      <c r="J3982">
        <v>1</v>
      </c>
      <c r="K3982" t="s">
        <v>35</v>
      </c>
      <c r="L3982">
        <v>9.6</v>
      </c>
      <c r="M3982">
        <v>4.8</v>
      </c>
      <c r="N3982">
        <v>2.2000000000000002</v>
      </c>
    </row>
    <row r="3983" spans="1:14" x14ac:dyDescent="0.35">
      <c r="A3983">
        <v>3982</v>
      </c>
      <c r="B3983">
        <v>26</v>
      </c>
      <c r="C3983" t="s">
        <v>14</v>
      </c>
      <c r="D3983" t="s">
        <v>20</v>
      </c>
      <c r="E3983" t="s">
        <v>16</v>
      </c>
      <c r="F3983" t="s">
        <v>17</v>
      </c>
      <c r="G3983">
        <v>58</v>
      </c>
      <c r="H3983">
        <v>8.4</v>
      </c>
      <c r="I3983">
        <v>6.1</v>
      </c>
      <c r="J3983">
        <v>0</v>
      </c>
      <c r="K3983" t="s">
        <v>23</v>
      </c>
      <c r="L3983">
        <v>10</v>
      </c>
      <c r="M3983">
        <v>4</v>
      </c>
      <c r="N3983">
        <v>3</v>
      </c>
    </row>
    <row r="3984" spans="1:14" x14ac:dyDescent="0.35">
      <c r="A3984">
        <v>3983</v>
      </c>
      <c r="B3984">
        <v>60</v>
      </c>
      <c r="C3984" t="s">
        <v>14</v>
      </c>
      <c r="D3984" t="s">
        <v>30</v>
      </c>
      <c r="E3984" t="s">
        <v>21</v>
      </c>
      <c r="F3984" t="s">
        <v>22</v>
      </c>
      <c r="G3984">
        <v>70</v>
      </c>
      <c r="H3984">
        <v>7.8</v>
      </c>
      <c r="I3984">
        <v>5.8</v>
      </c>
      <c r="J3984">
        <v>0</v>
      </c>
      <c r="K3984" t="s">
        <v>23</v>
      </c>
      <c r="L3984">
        <v>10</v>
      </c>
      <c r="M3984">
        <v>3.7</v>
      </c>
      <c r="N3984">
        <v>2.9</v>
      </c>
    </row>
    <row r="3985" spans="1:14" x14ac:dyDescent="0.35">
      <c r="A3985">
        <v>3984</v>
      </c>
      <c r="B3985">
        <v>59</v>
      </c>
      <c r="C3985" t="s">
        <v>14</v>
      </c>
      <c r="D3985" t="s">
        <v>20</v>
      </c>
      <c r="E3985" t="s">
        <v>31</v>
      </c>
      <c r="F3985" t="s">
        <v>17</v>
      </c>
      <c r="G3985">
        <v>36</v>
      </c>
      <c r="H3985">
        <v>8.1</v>
      </c>
      <c r="I3985">
        <v>8.6999999999999993</v>
      </c>
      <c r="J3985">
        <v>0</v>
      </c>
      <c r="K3985" t="s">
        <v>23</v>
      </c>
      <c r="L3985">
        <v>5.2</v>
      </c>
      <c r="M3985">
        <v>2.7</v>
      </c>
      <c r="N3985">
        <v>6.7</v>
      </c>
    </row>
    <row r="3986" spans="1:14" x14ac:dyDescent="0.35">
      <c r="A3986">
        <v>3985</v>
      </c>
      <c r="B3986">
        <v>22</v>
      </c>
      <c r="C3986" t="s">
        <v>19</v>
      </c>
      <c r="D3986" t="s">
        <v>26</v>
      </c>
      <c r="E3986" t="s">
        <v>16</v>
      </c>
      <c r="F3986" t="s">
        <v>22</v>
      </c>
      <c r="G3986">
        <v>46</v>
      </c>
      <c r="H3986">
        <v>6.2</v>
      </c>
      <c r="I3986">
        <v>8.1999999999999993</v>
      </c>
      <c r="J3986">
        <v>0</v>
      </c>
      <c r="K3986" t="s">
        <v>23</v>
      </c>
      <c r="L3986">
        <v>9.1999999999999993</v>
      </c>
      <c r="M3986">
        <v>6</v>
      </c>
      <c r="N3986">
        <v>4.5</v>
      </c>
    </row>
    <row r="3987" spans="1:14" x14ac:dyDescent="0.35">
      <c r="A3987">
        <v>3986</v>
      </c>
      <c r="B3987">
        <v>36</v>
      </c>
      <c r="C3987" t="s">
        <v>19</v>
      </c>
      <c r="D3987" t="s">
        <v>37</v>
      </c>
      <c r="E3987" t="s">
        <v>27</v>
      </c>
      <c r="F3987" t="s">
        <v>17</v>
      </c>
      <c r="G3987">
        <v>30</v>
      </c>
      <c r="H3987">
        <v>5.7</v>
      </c>
      <c r="I3987">
        <v>9.1</v>
      </c>
      <c r="J3987">
        <v>0</v>
      </c>
      <c r="K3987" t="s">
        <v>23</v>
      </c>
      <c r="L3987">
        <v>3.3</v>
      </c>
      <c r="M3987">
        <v>2.1</v>
      </c>
      <c r="N3987">
        <v>7.9</v>
      </c>
    </row>
    <row r="3988" spans="1:14" x14ac:dyDescent="0.35">
      <c r="A3988">
        <v>3987</v>
      </c>
      <c r="B3988">
        <v>21</v>
      </c>
      <c r="C3988" t="s">
        <v>40</v>
      </c>
      <c r="D3988" t="s">
        <v>34</v>
      </c>
      <c r="E3988" t="s">
        <v>27</v>
      </c>
      <c r="F3988" t="s">
        <v>22</v>
      </c>
      <c r="G3988">
        <v>49</v>
      </c>
      <c r="H3988">
        <v>6.2</v>
      </c>
      <c r="I3988">
        <v>7.9</v>
      </c>
      <c r="J3988">
        <v>0</v>
      </c>
      <c r="K3988" t="s">
        <v>23</v>
      </c>
      <c r="L3988">
        <v>6.7</v>
      </c>
      <c r="M3988">
        <v>5.5</v>
      </c>
      <c r="N3988">
        <v>5.6</v>
      </c>
    </row>
    <row r="3989" spans="1:14" x14ac:dyDescent="0.35">
      <c r="A3989">
        <v>3988</v>
      </c>
      <c r="B3989">
        <v>34</v>
      </c>
      <c r="C3989" t="s">
        <v>14</v>
      </c>
      <c r="D3989" t="s">
        <v>37</v>
      </c>
      <c r="E3989" t="s">
        <v>25</v>
      </c>
      <c r="F3989" t="s">
        <v>22</v>
      </c>
      <c r="G3989">
        <v>40</v>
      </c>
      <c r="H3989">
        <v>8.6999999999999993</v>
      </c>
      <c r="I3989">
        <v>7.4</v>
      </c>
      <c r="J3989">
        <v>0</v>
      </c>
      <c r="K3989" t="s">
        <v>23</v>
      </c>
      <c r="L3989">
        <v>7.1</v>
      </c>
      <c r="M3989">
        <v>3.1</v>
      </c>
      <c r="N3989">
        <v>5.2</v>
      </c>
    </row>
    <row r="3990" spans="1:14" x14ac:dyDescent="0.35">
      <c r="A3990">
        <v>3989</v>
      </c>
      <c r="B3990">
        <v>48</v>
      </c>
      <c r="C3990" t="s">
        <v>14</v>
      </c>
      <c r="D3990" t="s">
        <v>37</v>
      </c>
      <c r="E3990" t="s">
        <v>31</v>
      </c>
      <c r="F3990" t="s">
        <v>22</v>
      </c>
      <c r="G3990">
        <v>60</v>
      </c>
      <c r="H3990">
        <v>5.8</v>
      </c>
      <c r="I3990">
        <v>6.2</v>
      </c>
      <c r="J3990">
        <v>1</v>
      </c>
      <c r="K3990" t="s">
        <v>18</v>
      </c>
      <c r="L3990">
        <v>10</v>
      </c>
      <c r="M3990">
        <v>6.8</v>
      </c>
      <c r="N3990">
        <v>3.1</v>
      </c>
    </row>
    <row r="3991" spans="1:14" x14ac:dyDescent="0.35">
      <c r="A3991">
        <v>3990</v>
      </c>
      <c r="B3991">
        <v>41</v>
      </c>
      <c r="C3991" t="s">
        <v>19</v>
      </c>
      <c r="D3991" t="s">
        <v>26</v>
      </c>
      <c r="E3991" t="s">
        <v>25</v>
      </c>
      <c r="F3991" t="s">
        <v>22</v>
      </c>
      <c r="G3991">
        <v>38</v>
      </c>
      <c r="H3991">
        <v>8.4</v>
      </c>
      <c r="I3991">
        <v>8.1</v>
      </c>
      <c r="J3991">
        <v>0</v>
      </c>
      <c r="K3991" t="s">
        <v>23</v>
      </c>
      <c r="L3991">
        <v>5.3</v>
      </c>
      <c r="M3991">
        <v>3.2</v>
      </c>
      <c r="N3991">
        <v>6.4</v>
      </c>
    </row>
    <row r="3992" spans="1:14" x14ac:dyDescent="0.35">
      <c r="A3992">
        <v>3991</v>
      </c>
      <c r="B3992">
        <v>23</v>
      </c>
      <c r="C3992" t="s">
        <v>19</v>
      </c>
      <c r="D3992" t="s">
        <v>36</v>
      </c>
      <c r="E3992" t="s">
        <v>27</v>
      </c>
      <c r="F3992" t="s">
        <v>22</v>
      </c>
      <c r="G3992">
        <v>31</v>
      </c>
      <c r="H3992">
        <v>6</v>
      </c>
      <c r="I3992">
        <v>9.4</v>
      </c>
      <c r="J3992">
        <v>0</v>
      </c>
      <c r="K3992" t="s">
        <v>23</v>
      </c>
      <c r="L3992">
        <v>3.4</v>
      </c>
      <c r="M3992">
        <v>2.8</v>
      </c>
      <c r="N3992">
        <v>8</v>
      </c>
    </row>
    <row r="3993" spans="1:14" x14ac:dyDescent="0.35">
      <c r="A3993">
        <v>3992</v>
      </c>
      <c r="B3993">
        <v>25</v>
      </c>
      <c r="C3993" t="s">
        <v>19</v>
      </c>
      <c r="D3993" t="s">
        <v>33</v>
      </c>
      <c r="E3993" t="s">
        <v>27</v>
      </c>
      <c r="F3993" t="s">
        <v>22</v>
      </c>
      <c r="G3993">
        <v>41</v>
      </c>
      <c r="H3993">
        <v>4.9000000000000004</v>
      </c>
      <c r="I3993">
        <v>6.8</v>
      </c>
      <c r="J3993">
        <v>1</v>
      </c>
      <c r="K3993" t="s">
        <v>35</v>
      </c>
      <c r="L3993">
        <v>6.5</v>
      </c>
      <c r="M3993">
        <v>3.8</v>
      </c>
      <c r="N3993">
        <v>5.0999999999999996</v>
      </c>
    </row>
    <row r="3994" spans="1:14" x14ac:dyDescent="0.35">
      <c r="A3994">
        <v>3993</v>
      </c>
      <c r="B3994">
        <v>57</v>
      </c>
      <c r="C3994" t="s">
        <v>19</v>
      </c>
      <c r="D3994" t="s">
        <v>26</v>
      </c>
      <c r="E3994" t="s">
        <v>21</v>
      </c>
      <c r="F3994" t="s">
        <v>22</v>
      </c>
      <c r="G3994">
        <v>30</v>
      </c>
      <c r="H3994">
        <v>3.1</v>
      </c>
      <c r="I3994">
        <v>5.0999999999999996</v>
      </c>
      <c r="J3994">
        <v>1</v>
      </c>
      <c r="K3994" t="s">
        <v>35</v>
      </c>
      <c r="L3994">
        <v>3.3</v>
      </c>
      <c r="M3994">
        <v>3.8</v>
      </c>
      <c r="N3994">
        <v>5.9</v>
      </c>
    </row>
    <row r="3995" spans="1:14" x14ac:dyDescent="0.35">
      <c r="A3995">
        <v>3994</v>
      </c>
      <c r="B3995">
        <v>45</v>
      </c>
      <c r="C3995" t="s">
        <v>14</v>
      </c>
      <c r="D3995" t="s">
        <v>37</v>
      </c>
      <c r="E3995" t="s">
        <v>21</v>
      </c>
      <c r="F3995" t="s">
        <v>22</v>
      </c>
      <c r="G3995">
        <v>51</v>
      </c>
      <c r="H3995">
        <v>7.1</v>
      </c>
      <c r="I3995">
        <v>8.8000000000000007</v>
      </c>
      <c r="J3995">
        <v>0</v>
      </c>
      <c r="K3995" t="s">
        <v>23</v>
      </c>
      <c r="L3995">
        <v>9.8000000000000007</v>
      </c>
      <c r="M3995">
        <v>5.6</v>
      </c>
      <c r="N3995">
        <v>4.5</v>
      </c>
    </row>
    <row r="3996" spans="1:14" x14ac:dyDescent="0.35">
      <c r="A3996">
        <v>3995</v>
      </c>
      <c r="B3996">
        <v>30</v>
      </c>
      <c r="C3996" t="s">
        <v>19</v>
      </c>
      <c r="D3996" t="s">
        <v>20</v>
      </c>
      <c r="E3996" t="s">
        <v>21</v>
      </c>
      <c r="F3996" t="s">
        <v>17</v>
      </c>
      <c r="G3996">
        <v>30</v>
      </c>
      <c r="H3996">
        <v>7.4</v>
      </c>
      <c r="I3996">
        <v>10</v>
      </c>
      <c r="J3996">
        <v>0</v>
      </c>
      <c r="K3996" t="s">
        <v>23</v>
      </c>
      <c r="L3996">
        <v>4.9000000000000004</v>
      </c>
      <c r="M3996">
        <v>3.8</v>
      </c>
      <c r="N3996">
        <v>7.6</v>
      </c>
    </row>
    <row r="3997" spans="1:14" x14ac:dyDescent="0.35">
      <c r="A3997">
        <v>3996</v>
      </c>
      <c r="B3997">
        <v>45</v>
      </c>
      <c r="C3997" t="s">
        <v>19</v>
      </c>
      <c r="D3997" t="s">
        <v>33</v>
      </c>
      <c r="E3997" t="s">
        <v>25</v>
      </c>
      <c r="F3997" t="s">
        <v>22</v>
      </c>
      <c r="G3997">
        <v>45</v>
      </c>
      <c r="H3997">
        <v>4.5</v>
      </c>
      <c r="I3997">
        <v>5.7</v>
      </c>
      <c r="J3997">
        <v>1</v>
      </c>
      <c r="K3997" t="s">
        <v>35</v>
      </c>
      <c r="L3997">
        <v>6.9</v>
      </c>
      <c r="M3997">
        <v>4.2</v>
      </c>
      <c r="N3997">
        <v>4.4000000000000004</v>
      </c>
    </row>
    <row r="3998" spans="1:14" x14ac:dyDescent="0.35">
      <c r="A3998">
        <v>3997</v>
      </c>
      <c r="B3998">
        <v>36</v>
      </c>
      <c r="C3998" t="s">
        <v>19</v>
      </c>
      <c r="D3998" t="s">
        <v>24</v>
      </c>
      <c r="E3998" t="s">
        <v>38</v>
      </c>
      <c r="F3998" t="s">
        <v>22</v>
      </c>
      <c r="G3998">
        <v>30</v>
      </c>
      <c r="H3998">
        <v>8.4</v>
      </c>
      <c r="I3998">
        <v>8.9</v>
      </c>
      <c r="J3998">
        <v>0</v>
      </c>
      <c r="K3998" t="s">
        <v>23</v>
      </c>
      <c r="L3998">
        <v>6.7</v>
      </c>
      <c r="M3998">
        <v>3.6</v>
      </c>
      <c r="N3998">
        <v>6.1</v>
      </c>
    </row>
    <row r="3999" spans="1:14" x14ac:dyDescent="0.35">
      <c r="A3999">
        <v>3998</v>
      </c>
      <c r="B3999">
        <v>43</v>
      </c>
      <c r="C3999" t="s">
        <v>14</v>
      </c>
      <c r="D3999" t="s">
        <v>32</v>
      </c>
      <c r="E3999" t="s">
        <v>31</v>
      </c>
      <c r="F3999" t="s">
        <v>17</v>
      </c>
      <c r="G3999">
        <v>42</v>
      </c>
      <c r="H3999">
        <v>4.0999999999999996</v>
      </c>
      <c r="I3999">
        <v>5.5</v>
      </c>
      <c r="J3999">
        <v>1</v>
      </c>
      <c r="K3999" t="s">
        <v>28</v>
      </c>
      <c r="L3999">
        <v>5.9</v>
      </c>
      <c r="M3999">
        <v>5.3</v>
      </c>
      <c r="N3999">
        <v>4.8</v>
      </c>
    </row>
    <row r="4000" spans="1:14" x14ac:dyDescent="0.35">
      <c r="A4000">
        <v>3999</v>
      </c>
      <c r="B4000">
        <v>47</v>
      </c>
      <c r="C4000" t="s">
        <v>14</v>
      </c>
      <c r="D4000" t="s">
        <v>24</v>
      </c>
      <c r="E4000" t="s">
        <v>21</v>
      </c>
      <c r="F4000" t="s">
        <v>39</v>
      </c>
      <c r="G4000">
        <v>58</v>
      </c>
      <c r="H4000">
        <v>7.3</v>
      </c>
      <c r="I4000">
        <v>7.8</v>
      </c>
      <c r="J4000">
        <v>0</v>
      </c>
      <c r="K4000" t="s">
        <v>23</v>
      </c>
      <c r="L4000">
        <v>10</v>
      </c>
      <c r="M4000">
        <v>5.4</v>
      </c>
      <c r="N4000">
        <v>3.9</v>
      </c>
    </row>
    <row r="4001" spans="1:14" x14ac:dyDescent="0.35">
      <c r="A4001">
        <v>4000</v>
      </c>
      <c r="B4001">
        <v>54</v>
      </c>
      <c r="C4001" t="s">
        <v>14</v>
      </c>
      <c r="D4001" t="s">
        <v>30</v>
      </c>
      <c r="E4001" t="s">
        <v>16</v>
      </c>
      <c r="F4001" t="s">
        <v>17</v>
      </c>
      <c r="G4001">
        <v>47</v>
      </c>
      <c r="H4001">
        <v>7.3</v>
      </c>
      <c r="I4001">
        <v>8.8000000000000007</v>
      </c>
      <c r="J4001">
        <v>0</v>
      </c>
      <c r="K4001" t="s">
        <v>23</v>
      </c>
      <c r="L4001">
        <v>5.6</v>
      </c>
      <c r="M4001">
        <v>4.5</v>
      </c>
      <c r="N4001">
        <v>6.6</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7F211-7DE4-4D81-B38C-493F32DF65A3}">
  <dimension ref="A1:Y153"/>
  <sheetViews>
    <sheetView zoomScale="50" zoomScaleNormal="50" workbookViewId="0"/>
  </sheetViews>
  <sheetFormatPr defaultRowHeight="14.5" x14ac:dyDescent="0.35"/>
  <cols>
    <col min="1" max="1" width="18.81640625" bestFit="1" customWidth="1"/>
    <col min="2" max="2" width="29.7265625" bestFit="1" customWidth="1"/>
    <col min="3" max="3" width="29.1796875" bestFit="1" customWidth="1"/>
    <col min="4" max="4" width="38.453125" bestFit="1" customWidth="1"/>
    <col min="5" max="5" width="29.1796875" bestFit="1" customWidth="1"/>
    <col min="6" max="6" width="38.453125" bestFit="1" customWidth="1"/>
    <col min="7" max="7" width="23" bestFit="1" customWidth="1"/>
    <col min="8" max="9" width="15.7265625" bestFit="1" customWidth="1"/>
    <col min="10" max="10" width="15" bestFit="1" customWidth="1"/>
    <col min="11" max="11" width="36.26953125" bestFit="1" customWidth="1"/>
    <col min="12" max="12" width="29.36328125" bestFit="1" customWidth="1"/>
    <col min="13" max="13" width="23" bestFit="1" customWidth="1"/>
    <col min="14" max="14" width="6.81640625" bestFit="1" customWidth="1"/>
    <col min="15" max="15" width="7.7265625" bestFit="1" customWidth="1"/>
    <col min="16" max="16" width="24.26953125" bestFit="1" customWidth="1"/>
    <col min="17" max="17" width="29.1796875" bestFit="1" customWidth="1"/>
    <col min="18" max="18" width="35.1796875" bestFit="1" customWidth="1"/>
    <col min="19" max="19" width="23" bestFit="1" customWidth="1"/>
    <col min="20" max="20" width="13.90625" bestFit="1" customWidth="1"/>
    <col min="21" max="21" width="7.1796875" bestFit="1" customWidth="1"/>
    <col min="22" max="22" width="28.6328125" bestFit="1" customWidth="1"/>
    <col min="23" max="23" width="15.90625" bestFit="1" customWidth="1"/>
    <col min="24" max="24" width="19.36328125" bestFit="1" customWidth="1"/>
    <col min="25" max="25" width="15" bestFit="1" customWidth="1"/>
    <col min="26" max="26" width="13.36328125" bestFit="1" customWidth="1"/>
    <col min="27" max="27" width="15.7265625" bestFit="1" customWidth="1"/>
    <col min="28" max="28" width="18.08984375" bestFit="1" customWidth="1"/>
    <col min="29" max="30" width="15.7265625" bestFit="1" customWidth="1"/>
    <col min="31" max="31" width="14.81640625" bestFit="1" customWidth="1"/>
    <col min="32" max="32" width="18.08984375" bestFit="1" customWidth="1"/>
    <col min="33" max="33" width="20.6328125" bestFit="1" customWidth="1"/>
    <col min="34" max="34" width="15.90625" bestFit="1" customWidth="1"/>
    <col min="35" max="38" width="15.7265625" bestFit="1" customWidth="1"/>
    <col min="39" max="39" width="18.08984375" bestFit="1" customWidth="1"/>
    <col min="40" max="42" width="15.7265625" bestFit="1" customWidth="1"/>
    <col min="43" max="43" width="18.08984375" bestFit="1" customWidth="1"/>
    <col min="44" max="44" width="15.7265625" bestFit="1" customWidth="1"/>
    <col min="45" max="45" width="29.7265625" bestFit="1" customWidth="1"/>
    <col min="46" max="46" width="12.81640625" bestFit="1" customWidth="1"/>
    <col min="47" max="49" width="15.7265625" bestFit="1" customWidth="1"/>
    <col min="50" max="50" width="18.08984375" bestFit="1" customWidth="1"/>
    <col min="51" max="53" width="15.7265625" bestFit="1" customWidth="1"/>
    <col min="54" max="54" width="18.08984375" bestFit="1" customWidth="1"/>
    <col min="55" max="55" width="35.1796875" bestFit="1" customWidth="1"/>
    <col min="56" max="56" width="17" bestFit="1" customWidth="1"/>
    <col min="57" max="60" width="15.7265625" bestFit="1" customWidth="1"/>
    <col min="61" max="61" width="18.08984375" bestFit="1" customWidth="1"/>
    <col min="62" max="64" width="15.7265625" bestFit="1" customWidth="1"/>
    <col min="65" max="65" width="18.08984375" bestFit="1" customWidth="1"/>
    <col min="66" max="66" width="22.453125" bestFit="1" customWidth="1"/>
    <col min="67" max="67" width="20.453125" bestFit="1" customWidth="1"/>
    <col min="68" max="68" width="12.81640625" bestFit="1" customWidth="1"/>
    <col min="69" max="69" width="15.7265625" bestFit="1" customWidth="1"/>
    <col min="70" max="70" width="13.36328125" bestFit="1" customWidth="1"/>
    <col min="71" max="71" width="15.7265625" bestFit="1" customWidth="1"/>
    <col min="72" max="72" width="18.08984375" bestFit="1" customWidth="1"/>
    <col min="73" max="73" width="15.7265625" bestFit="1" customWidth="1"/>
    <col min="74" max="74" width="7.90625" bestFit="1" customWidth="1"/>
    <col min="75" max="75" width="14.81640625" bestFit="1" customWidth="1"/>
    <col min="76" max="76" width="18.08984375" bestFit="1" customWidth="1"/>
    <col min="77" max="77" width="25.90625" bestFit="1" customWidth="1"/>
    <col min="78" max="78" width="15" bestFit="1" customWidth="1"/>
    <col min="79" max="82" width="12.6328125" bestFit="1" customWidth="1"/>
    <col min="83" max="83" width="5.26953125" bestFit="1" customWidth="1"/>
    <col min="84" max="84" width="12.6328125" bestFit="1" customWidth="1"/>
    <col min="85" max="86" width="5.26953125" bestFit="1" customWidth="1"/>
    <col min="87" max="87" width="12.6328125" bestFit="1" customWidth="1"/>
    <col min="88" max="88" width="4.1796875" bestFit="1" customWidth="1"/>
    <col min="89" max="97" width="12.6328125" bestFit="1" customWidth="1"/>
    <col min="98" max="98" width="13.36328125" bestFit="1" customWidth="1"/>
    <col min="99" max="99" width="11.81640625" bestFit="1" customWidth="1"/>
    <col min="100" max="101" width="4.1796875" bestFit="1" customWidth="1"/>
    <col min="102" max="102" width="12.6328125" bestFit="1" customWidth="1"/>
    <col min="103" max="105" width="4.1796875" bestFit="1" customWidth="1"/>
    <col min="106" max="106" width="5.26953125" bestFit="1" customWidth="1"/>
    <col min="107" max="107" width="2.08984375" bestFit="1" customWidth="1"/>
    <col min="108" max="108" width="4.1796875" bestFit="1" customWidth="1"/>
    <col min="109" max="111" width="5.26953125" bestFit="1" customWidth="1"/>
    <col min="112" max="112" width="4.1796875" bestFit="1" customWidth="1"/>
    <col min="113" max="114" width="5.26953125" bestFit="1" customWidth="1"/>
    <col min="115" max="115" width="6.26953125" bestFit="1" customWidth="1"/>
    <col min="116" max="116" width="12.6328125" bestFit="1" customWidth="1"/>
    <col min="117" max="121" width="4.1796875" bestFit="1" customWidth="1"/>
    <col min="122" max="122" width="12.6328125" bestFit="1" customWidth="1"/>
    <col min="123" max="123" width="5.26953125" bestFit="1" customWidth="1"/>
    <col min="124" max="127" width="4.1796875" bestFit="1" customWidth="1"/>
    <col min="128" max="128" width="5.26953125" bestFit="1" customWidth="1"/>
    <col min="129" max="129" width="4.1796875" bestFit="1" customWidth="1"/>
    <col min="130" max="130" width="5.26953125" bestFit="1" customWidth="1"/>
    <col min="131" max="133" width="4.1796875" bestFit="1" customWidth="1"/>
    <col min="134" max="134" width="6.26953125" bestFit="1" customWidth="1"/>
    <col min="135" max="135" width="4.1796875" bestFit="1" customWidth="1"/>
    <col min="136" max="136" width="5.26953125" bestFit="1" customWidth="1"/>
    <col min="137" max="137" width="6.26953125" bestFit="1" customWidth="1"/>
    <col min="138" max="138" width="4.1796875" bestFit="1" customWidth="1"/>
    <col min="139" max="139" width="5.26953125" bestFit="1" customWidth="1"/>
    <col min="140" max="140" width="12.6328125" bestFit="1" customWidth="1"/>
    <col min="141" max="141" width="4.1796875" bestFit="1" customWidth="1"/>
    <col min="142" max="142" width="5.26953125" bestFit="1" customWidth="1"/>
    <col min="143" max="144" width="4.1796875" bestFit="1" customWidth="1"/>
    <col min="145" max="145" width="12.6328125" bestFit="1" customWidth="1"/>
    <col min="146" max="146" width="6.26953125" bestFit="1" customWidth="1"/>
    <col min="147" max="147" width="12.6328125" bestFit="1" customWidth="1"/>
    <col min="148" max="148" width="4.1796875" bestFit="1" customWidth="1"/>
    <col min="149" max="149" width="12.6328125" bestFit="1" customWidth="1"/>
    <col min="150" max="153" width="4.1796875" bestFit="1" customWidth="1"/>
    <col min="154" max="154" width="12.6328125" bestFit="1" customWidth="1"/>
    <col min="155" max="155" width="14.81640625" bestFit="1" customWidth="1"/>
    <col min="156" max="156" width="7.36328125" bestFit="1" customWidth="1"/>
    <col min="157" max="157" width="4.1796875" bestFit="1" customWidth="1"/>
    <col min="158" max="158" width="5.26953125" bestFit="1" customWidth="1"/>
    <col min="159" max="159" width="4.1796875" bestFit="1" customWidth="1"/>
    <col min="160" max="160" width="6.26953125" bestFit="1" customWidth="1"/>
    <col min="161" max="163" width="5.26953125" bestFit="1" customWidth="1"/>
    <col min="164" max="164" width="4.1796875" bestFit="1" customWidth="1"/>
    <col min="165" max="165" width="12.6328125" bestFit="1" customWidth="1"/>
    <col min="166" max="167" width="4.1796875" bestFit="1" customWidth="1"/>
    <col min="168" max="168" width="5.26953125" bestFit="1" customWidth="1"/>
    <col min="169" max="169" width="12.6328125" bestFit="1" customWidth="1"/>
    <col min="170" max="170" width="6.26953125" bestFit="1" customWidth="1"/>
    <col min="171" max="171" width="12.6328125" bestFit="1" customWidth="1"/>
    <col min="172" max="172" width="6.26953125" bestFit="1" customWidth="1"/>
    <col min="173" max="173" width="12.6328125" bestFit="1" customWidth="1"/>
    <col min="174" max="174" width="5.26953125" bestFit="1" customWidth="1"/>
    <col min="175" max="175" width="12.6328125" bestFit="1" customWidth="1"/>
    <col min="176" max="176" width="5.26953125" bestFit="1" customWidth="1"/>
    <col min="177" max="182" width="12.6328125" bestFit="1" customWidth="1"/>
    <col min="183" max="183" width="8.453125" bestFit="1" customWidth="1"/>
    <col min="184" max="199" width="12.6328125" bestFit="1" customWidth="1"/>
    <col min="200" max="200" width="9.453125" bestFit="1" customWidth="1"/>
    <col min="201" max="246" width="12.6328125" bestFit="1" customWidth="1"/>
    <col min="247" max="247" width="21.6328125" bestFit="1" customWidth="1"/>
    <col min="248" max="249" width="4.1796875" bestFit="1" customWidth="1"/>
    <col min="250" max="250" width="2.08984375" bestFit="1" customWidth="1"/>
    <col min="251" max="254" width="4.1796875" bestFit="1" customWidth="1"/>
    <col min="255" max="255" width="12.6328125" bestFit="1" customWidth="1"/>
    <col min="256" max="257" width="4.1796875" bestFit="1" customWidth="1"/>
    <col min="258" max="258" width="12.6328125" bestFit="1" customWidth="1"/>
    <col min="259" max="259" width="5.26953125" bestFit="1" customWidth="1"/>
    <col min="260" max="261" width="4.1796875" bestFit="1" customWidth="1"/>
    <col min="262" max="262" width="5.26953125" bestFit="1" customWidth="1"/>
    <col min="263" max="267" width="4.1796875" bestFit="1" customWidth="1"/>
    <col min="268" max="268" width="6.26953125" bestFit="1" customWidth="1"/>
    <col min="269" max="269" width="4.1796875" bestFit="1" customWidth="1"/>
    <col min="270" max="272" width="5.26953125" bestFit="1" customWidth="1"/>
    <col min="273" max="273" width="12.6328125" bestFit="1" customWidth="1"/>
    <col min="274" max="274" width="4.1796875" bestFit="1" customWidth="1"/>
    <col min="275" max="275" width="5.26953125" bestFit="1" customWidth="1"/>
    <col min="276" max="276" width="12.6328125" bestFit="1" customWidth="1"/>
    <col min="277" max="278" width="4.1796875" bestFit="1" customWidth="1"/>
    <col min="279" max="280" width="5.26953125" bestFit="1" customWidth="1"/>
    <col min="281" max="281" width="12.6328125" bestFit="1" customWidth="1"/>
    <col min="282" max="282" width="4.1796875" bestFit="1" customWidth="1"/>
    <col min="283" max="283" width="5.26953125" bestFit="1" customWidth="1"/>
    <col min="284" max="284" width="12.6328125" bestFit="1" customWidth="1"/>
    <col min="285" max="285" width="6.26953125" bestFit="1" customWidth="1"/>
    <col min="286" max="286" width="4.1796875" bestFit="1" customWidth="1"/>
    <col min="287" max="291" width="12.6328125" bestFit="1" customWidth="1"/>
    <col min="292" max="292" width="5.26953125" bestFit="1" customWidth="1"/>
    <col min="293" max="293" width="6.26953125" bestFit="1" customWidth="1"/>
    <col min="294" max="295" width="4.1796875" bestFit="1" customWidth="1"/>
    <col min="296" max="296" width="5.26953125" bestFit="1" customWidth="1"/>
    <col min="297" max="297" width="7.36328125" bestFit="1" customWidth="1"/>
    <col min="298" max="298" width="12.6328125" bestFit="1" customWidth="1"/>
    <col min="299" max="299" width="6.26953125" bestFit="1" customWidth="1"/>
    <col min="300" max="301" width="4.1796875" bestFit="1" customWidth="1"/>
    <col min="302" max="303" width="12.6328125" bestFit="1" customWidth="1"/>
    <col min="304" max="304" width="4.1796875" bestFit="1" customWidth="1"/>
    <col min="305" max="305" width="6.26953125" bestFit="1" customWidth="1"/>
    <col min="306" max="307" width="5.26953125" bestFit="1" customWidth="1"/>
    <col min="308" max="308" width="4.1796875" bestFit="1" customWidth="1"/>
    <col min="309" max="309" width="12.6328125" bestFit="1" customWidth="1"/>
    <col min="310" max="310" width="4.1796875" bestFit="1" customWidth="1"/>
    <col min="311" max="311" width="5.26953125" bestFit="1" customWidth="1"/>
    <col min="312" max="312" width="12.6328125" bestFit="1" customWidth="1"/>
    <col min="313" max="313" width="24.90625" bestFit="1" customWidth="1"/>
    <col min="314" max="314" width="12.90625" bestFit="1" customWidth="1"/>
    <col min="315" max="320" width="4.1796875" bestFit="1" customWidth="1"/>
    <col min="321" max="321" width="5.26953125" bestFit="1" customWidth="1"/>
    <col min="322" max="322" width="4.1796875" bestFit="1" customWidth="1"/>
    <col min="323" max="323" width="12.6328125" bestFit="1" customWidth="1"/>
    <col min="324" max="325" width="5.26953125" bestFit="1" customWidth="1"/>
    <col min="326" max="326" width="12.6328125" bestFit="1" customWidth="1"/>
    <col min="327" max="327" width="4.1796875" bestFit="1" customWidth="1"/>
    <col min="328" max="328" width="5.26953125" bestFit="1" customWidth="1"/>
    <col min="329" max="329" width="12.6328125" bestFit="1" customWidth="1"/>
    <col min="330" max="331" width="4.1796875" bestFit="1" customWidth="1"/>
    <col min="332" max="332" width="12.6328125" bestFit="1" customWidth="1"/>
    <col min="333" max="333" width="4.1796875" bestFit="1" customWidth="1"/>
    <col min="334" max="334" width="12.6328125" bestFit="1" customWidth="1"/>
    <col min="335" max="335" width="4.1796875" bestFit="1" customWidth="1"/>
    <col min="336" max="336" width="5.26953125" bestFit="1" customWidth="1"/>
    <col min="337" max="338" width="12.6328125" bestFit="1" customWidth="1"/>
    <col min="339" max="340" width="5.26953125" bestFit="1" customWidth="1"/>
    <col min="341" max="342" width="6.26953125" bestFit="1" customWidth="1"/>
    <col min="343" max="347" width="12.6328125" bestFit="1" customWidth="1"/>
    <col min="348" max="348" width="7.36328125" bestFit="1" customWidth="1"/>
    <col min="349" max="349" width="4.1796875" bestFit="1" customWidth="1"/>
    <col min="350" max="350" width="6.26953125" bestFit="1" customWidth="1"/>
    <col min="351" max="351" width="12.6328125" bestFit="1" customWidth="1"/>
    <col min="352" max="352" width="5.26953125" bestFit="1" customWidth="1"/>
    <col min="353" max="353" width="7.36328125" bestFit="1" customWidth="1"/>
    <col min="354" max="355" width="12.6328125" bestFit="1" customWidth="1"/>
    <col min="356" max="356" width="5.26953125" bestFit="1" customWidth="1"/>
    <col min="357" max="357" width="4.1796875" bestFit="1" customWidth="1"/>
    <col min="358" max="360" width="12.6328125" bestFit="1" customWidth="1"/>
    <col min="361" max="361" width="6.26953125" bestFit="1" customWidth="1"/>
    <col min="362" max="363" width="12.6328125" bestFit="1" customWidth="1"/>
    <col min="364" max="364" width="6.26953125" bestFit="1" customWidth="1"/>
    <col min="365" max="365" width="4.1796875" bestFit="1" customWidth="1"/>
    <col min="366" max="366" width="7.36328125" bestFit="1" customWidth="1"/>
    <col min="367" max="368" width="12.6328125" bestFit="1" customWidth="1"/>
    <col min="369" max="370" width="5.26953125" bestFit="1" customWidth="1"/>
    <col min="371" max="375" width="12.6328125" bestFit="1" customWidth="1"/>
    <col min="376" max="376" width="5.26953125" bestFit="1" customWidth="1"/>
    <col min="377" max="377" width="4.1796875" bestFit="1" customWidth="1"/>
    <col min="378" max="379" width="12.6328125" bestFit="1" customWidth="1"/>
    <col min="380" max="380" width="6.26953125" bestFit="1" customWidth="1"/>
    <col min="381" max="381" width="5.26953125" bestFit="1" customWidth="1"/>
    <col min="382" max="383" width="12.6328125" bestFit="1" customWidth="1"/>
    <col min="384" max="384" width="16" bestFit="1" customWidth="1"/>
    <col min="385" max="385" width="14.90625" bestFit="1" customWidth="1"/>
    <col min="386" max="389" width="4.1796875" bestFit="1" customWidth="1"/>
    <col min="390" max="390" width="5.26953125" bestFit="1" customWidth="1"/>
    <col min="391" max="393" width="4.1796875" bestFit="1" customWidth="1"/>
    <col min="394" max="394" width="6.26953125" bestFit="1" customWidth="1"/>
    <col min="395" max="404" width="4.1796875" bestFit="1" customWidth="1"/>
    <col min="405" max="405" width="5.26953125" bestFit="1" customWidth="1"/>
    <col min="406" max="406" width="12.6328125" bestFit="1" customWidth="1"/>
    <col min="407" max="409" width="4.1796875" bestFit="1" customWidth="1"/>
    <col min="410" max="411" width="12.6328125" bestFit="1" customWidth="1"/>
    <col min="412" max="412" width="5.26953125" bestFit="1" customWidth="1"/>
    <col min="413" max="413" width="12.6328125" bestFit="1" customWidth="1"/>
    <col min="414" max="414" width="5.26953125" bestFit="1" customWidth="1"/>
    <col min="415" max="417" width="4.1796875" bestFit="1" customWidth="1"/>
    <col min="418" max="419" width="5.26953125" bestFit="1" customWidth="1"/>
    <col min="420" max="424" width="4.1796875" bestFit="1" customWidth="1"/>
    <col min="425" max="425" width="12.6328125" bestFit="1" customWidth="1"/>
    <col min="426" max="426" width="17.90625" bestFit="1" customWidth="1"/>
    <col min="427" max="427" width="12.6328125" bestFit="1" customWidth="1"/>
  </cols>
  <sheetData>
    <row r="1" spans="1:25" x14ac:dyDescent="0.35">
      <c r="D1" t="s">
        <v>103</v>
      </c>
    </row>
    <row r="2" spans="1:25" x14ac:dyDescent="0.35">
      <c r="A2" t="s">
        <v>48</v>
      </c>
      <c r="D2" s="10" t="e">
        <f>GETPIVOTDATA("Productivity_Score",'CALC 2'!$A$11,"Has_Sleep_Disorder",0)-GETPIVOTDATA("Productivity_Score",'CALC 2'!$A$11,"Has_Sleep_Disorder",1)/GETPIVOTDATA("Productivity_Score",'CALC 2'!$A$11,"Has_Sleep_Disorder",0)</f>
        <v>#REF!</v>
      </c>
      <c r="F2" t="s">
        <v>49</v>
      </c>
      <c r="J2" t="s">
        <v>50</v>
      </c>
    </row>
    <row r="3" spans="1:25" x14ac:dyDescent="0.35">
      <c r="A3" s="2" t="s">
        <v>43</v>
      </c>
      <c r="B3" t="s">
        <v>42</v>
      </c>
      <c r="F3" s="2" t="s">
        <v>43</v>
      </c>
      <c r="G3" t="s">
        <v>46</v>
      </c>
      <c r="J3" s="2" t="s">
        <v>43</v>
      </c>
      <c r="K3" t="s">
        <v>47</v>
      </c>
      <c r="R3" s="2" t="s">
        <v>61</v>
      </c>
      <c r="S3" s="2" t="s">
        <v>55</v>
      </c>
    </row>
    <row r="4" spans="1:25" x14ac:dyDescent="0.35">
      <c r="A4" s="3" t="s">
        <v>23</v>
      </c>
      <c r="B4" s="1">
        <v>2193</v>
      </c>
      <c r="F4" s="3" t="s">
        <v>17</v>
      </c>
      <c r="G4" s="1">
        <v>7.1471607314725771</v>
      </c>
      <c r="J4" s="3" t="s">
        <v>29</v>
      </c>
      <c r="K4" s="1">
        <v>4.242021276595743</v>
      </c>
      <c r="R4" s="2" t="s">
        <v>43</v>
      </c>
      <c r="S4" t="s">
        <v>18</v>
      </c>
      <c r="T4" t="s">
        <v>29</v>
      </c>
      <c r="U4" t="s">
        <v>23</v>
      </c>
      <c r="V4" t="s">
        <v>28</v>
      </c>
      <c r="W4" t="s">
        <v>35</v>
      </c>
      <c r="X4" t="s">
        <v>41</v>
      </c>
      <c r="Y4" t="s">
        <v>44</v>
      </c>
    </row>
    <row r="5" spans="1:25" x14ac:dyDescent="0.35">
      <c r="A5" s="3" t="s">
        <v>18</v>
      </c>
      <c r="B5" s="1">
        <v>798</v>
      </c>
      <c r="F5" s="3" t="s">
        <v>22</v>
      </c>
      <c r="G5" s="1">
        <v>7.2789473684210488</v>
      </c>
      <c r="J5" s="3" t="s">
        <v>35</v>
      </c>
      <c r="K5" s="1">
        <v>4.2995689655172447</v>
      </c>
      <c r="R5" s="3" t="s">
        <v>15</v>
      </c>
      <c r="S5" s="1">
        <v>75</v>
      </c>
      <c r="T5" s="1">
        <v>18</v>
      </c>
      <c r="U5" s="1">
        <v>198</v>
      </c>
      <c r="V5" s="1">
        <v>29</v>
      </c>
      <c r="W5" s="1">
        <v>44</v>
      </c>
      <c r="X5" s="1">
        <v>11</v>
      </c>
      <c r="Y5" s="1">
        <v>375</v>
      </c>
    </row>
    <row r="6" spans="1:25" x14ac:dyDescent="0.35">
      <c r="A6" s="3" t="s">
        <v>35</v>
      </c>
      <c r="B6" s="1">
        <v>464</v>
      </c>
      <c r="D6" t="s">
        <v>99</v>
      </c>
      <c r="F6" s="3" t="s">
        <v>39</v>
      </c>
      <c r="G6" s="1">
        <v>7.3923076923076945</v>
      </c>
      <c r="J6" s="3" t="s">
        <v>18</v>
      </c>
      <c r="K6" s="1">
        <v>4.4359649122806966</v>
      </c>
      <c r="R6" s="3" t="s">
        <v>37</v>
      </c>
      <c r="S6" s="1">
        <v>88</v>
      </c>
      <c r="T6" s="1">
        <v>24</v>
      </c>
      <c r="U6" s="1">
        <v>225</v>
      </c>
      <c r="V6" s="1">
        <v>20</v>
      </c>
      <c r="W6" s="1">
        <v>49</v>
      </c>
      <c r="X6" s="1">
        <v>8</v>
      </c>
      <c r="Y6" s="1">
        <v>414</v>
      </c>
    </row>
    <row r="7" spans="1:25" x14ac:dyDescent="0.35">
      <c r="A7" s="3" t="s">
        <v>28</v>
      </c>
      <c r="B7" s="1">
        <v>274</v>
      </c>
      <c r="D7" s="9" t="e">
        <f>(D21*AVG_WKHRS)/E21</f>
        <v>#NAME?</v>
      </c>
      <c r="F7" s="3" t="s">
        <v>44</v>
      </c>
      <c r="G7" s="1">
        <v>7.2624000000000057</v>
      </c>
      <c r="J7" s="3" t="s">
        <v>28</v>
      </c>
      <c r="K7" s="1">
        <v>4.4828467153284706</v>
      </c>
      <c r="R7" s="3" t="s">
        <v>26</v>
      </c>
      <c r="S7" s="1">
        <v>70</v>
      </c>
      <c r="T7" s="1">
        <v>17</v>
      </c>
      <c r="U7" s="1">
        <v>220</v>
      </c>
      <c r="V7" s="1">
        <v>23</v>
      </c>
      <c r="W7" s="1">
        <v>43</v>
      </c>
      <c r="X7" s="1">
        <v>9</v>
      </c>
      <c r="Y7" s="1">
        <v>382</v>
      </c>
    </row>
    <row r="8" spans="1:25" x14ac:dyDescent="0.35">
      <c r="A8" s="3" t="s">
        <v>29</v>
      </c>
      <c r="B8" s="1">
        <v>188</v>
      </c>
      <c r="D8" t="s">
        <v>100</v>
      </c>
      <c r="J8" s="3" t="s">
        <v>41</v>
      </c>
      <c r="K8" s="1">
        <v>4.6228915662650607</v>
      </c>
      <c r="R8" s="3" t="s">
        <v>24</v>
      </c>
      <c r="S8" s="1">
        <v>90</v>
      </c>
      <c r="T8" s="1">
        <v>16</v>
      </c>
      <c r="U8" s="1">
        <v>234</v>
      </c>
      <c r="V8" s="1">
        <v>21</v>
      </c>
      <c r="W8" s="1">
        <v>47</v>
      </c>
      <c r="X8" s="1">
        <v>8</v>
      </c>
      <c r="Y8" s="1">
        <v>416</v>
      </c>
    </row>
    <row r="9" spans="1:25" x14ac:dyDescent="0.35">
      <c r="A9" s="3" t="s">
        <v>41</v>
      </c>
      <c r="B9" s="1">
        <v>83</v>
      </c>
      <c r="D9" s="6" t="e">
        <f>8-AVG_SLEEPHRS</f>
        <v>#NAME?</v>
      </c>
      <c r="J9" s="3" t="s">
        <v>23</v>
      </c>
      <c r="K9" s="1">
        <v>5.7243046055631552</v>
      </c>
      <c r="R9" s="3" t="s">
        <v>36</v>
      </c>
      <c r="S9" s="1">
        <v>81</v>
      </c>
      <c r="T9" s="1">
        <v>15</v>
      </c>
      <c r="U9" s="1">
        <v>233</v>
      </c>
      <c r="V9" s="1">
        <v>26</v>
      </c>
      <c r="W9" s="1">
        <v>56</v>
      </c>
      <c r="X9" s="1">
        <v>9</v>
      </c>
      <c r="Y9" s="1">
        <v>420</v>
      </c>
    </row>
    <row r="10" spans="1:25" x14ac:dyDescent="0.35">
      <c r="A10" s="3" t="s">
        <v>44</v>
      </c>
      <c r="B10" s="1">
        <v>4000</v>
      </c>
      <c r="D10" t="s">
        <v>52</v>
      </c>
      <c r="E10" t="s">
        <v>66</v>
      </c>
      <c r="F10" s="3" t="s">
        <v>67</v>
      </c>
      <c r="J10" s="3" t="s">
        <v>44</v>
      </c>
      <c r="K10" s="1">
        <v>5.1244500000000199</v>
      </c>
      <c r="R10" s="3" t="s">
        <v>34</v>
      </c>
      <c r="S10" s="1">
        <v>66</v>
      </c>
      <c r="T10" s="1">
        <v>23</v>
      </c>
      <c r="U10" s="1">
        <v>238</v>
      </c>
      <c r="V10" s="1">
        <v>25</v>
      </c>
      <c r="W10" s="1">
        <v>38</v>
      </c>
      <c r="X10" s="1">
        <v>9</v>
      </c>
      <c r="Y10" s="1">
        <v>399</v>
      </c>
    </row>
    <row r="11" spans="1:25" x14ac:dyDescent="0.35">
      <c r="D11" s="6">
        <v>5.2648035417819576</v>
      </c>
      <c r="E11" s="9">
        <v>3</v>
      </c>
      <c r="F11" s="9">
        <v>9</v>
      </c>
      <c r="R11" s="3" t="s">
        <v>32</v>
      </c>
      <c r="S11" s="1">
        <v>81</v>
      </c>
      <c r="T11" s="1">
        <v>13</v>
      </c>
      <c r="U11" s="1">
        <v>217</v>
      </c>
      <c r="V11" s="1">
        <v>29</v>
      </c>
      <c r="W11" s="1">
        <v>48</v>
      </c>
      <c r="X11" s="1">
        <v>6</v>
      </c>
      <c r="Y11" s="1">
        <v>394</v>
      </c>
    </row>
    <row r="12" spans="1:25" x14ac:dyDescent="0.35">
      <c r="D12" t="s">
        <v>60</v>
      </c>
      <c r="L12" s="2" t="s">
        <v>60</v>
      </c>
      <c r="M12" s="2" t="s">
        <v>55</v>
      </c>
      <c r="R12" s="3" t="s">
        <v>20</v>
      </c>
      <c r="S12" s="1">
        <v>92</v>
      </c>
      <c r="T12" s="1">
        <v>21</v>
      </c>
      <c r="U12" s="1">
        <v>204</v>
      </c>
      <c r="V12" s="1">
        <v>27</v>
      </c>
      <c r="W12" s="1">
        <v>44</v>
      </c>
      <c r="X12" s="1">
        <v>5</v>
      </c>
      <c r="Y12" s="1">
        <v>393</v>
      </c>
    </row>
    <row r="13" spans="1:25" x14ac:dyDescent="0.35">
      <c r="A13" s="3" t="s">
        <v>53</v>
      </c>
      <c r="D13" s="6">
        <v>41.848920863309353</v>
      </c>
      <c r="E13" s="9">
        <v>20</v>
      </c>
      <c r="F13" s="9">
        <v>64</v>
      </c>
      <c r="J13" s="2" t="s">
        <v>43</v>
      </c>
      <c r="K13" t="s">
        <v>69</v>
      </c>
      <c r="L13" s="2" t="s">
        <v>43</v>
      </c>
      <c r="M13" t="s">
        <v>19</v>
      </c>
      <c r="N13" t="s">
        <v>14</v>
      </c>
      <c r="O13" t="s">
        <v>40</v>
      </c>
      <c r="P13" t="s">
        <v>44</v>
      </c>
      <c r="R13" s="3" t="s">
        <v>33</v>
      </c>
      <c r="S13" s="1">
        <v>70</v>
      </c>
      <c r="T13" s="1">
        <v>25</v>
      </c>
      <c r="U13" s="1">
        <v>214</v>
      </c>
      <c r="V13" s="1">
        <v>35</v>
      </c>
      <c r="W13" s="1">
        <v>56</v>
      </c>
      <c r="X13" s="1">
        <v>10</v>
      </c>
      <c r="Y13" s="1">
        <v>410</v>
      </c>
    </row>
    <row r="14" spans="1:25" x14ac:dyDescent="0.35">
      <c r="A14" s="2" t="s">
        <v>43</v>
      </c>
      <c r="B14" t="s">
        <v>46</v>
      </c>
      <c r="J14" s="3">
        <v>1</v>
      </c>
      <c r="K14" s="1">
        <v>70</v>
      </c>
      <c r="L14" s="3" t="s">
        <v>15</v>
      </c>
      <c r="M14" s="7">
        <v>42.794285714285714</v>
      </c>
      <c r="N14" s="7">
        <v>41.074468085106382</v>
      </c>
      <c r="O14" s="7">
        <v>43.25</v>
      </c>
      <c r="P14" s="7">
        <v>41.946666666666665</v>
      </c>
      <c r="R14" s="3" t="s">
        <v>30</v>
      </c>
      <c r="S14" s="1">
        <v>85</v>
      </c>
      <c r="T14" s="1">
        <v>16</v>
      </c>
      <c r="U14" s="1">
        <v>210</v>
      </c>
      <c r="V14" s="1">
        <v>39</v>
      </c>
      <c r="W14" s="1">
        <v>39</v>
      </c>
      <c r="X14" s="1">
        <v>8</v>
      </c>
      <c r="Y14" s="1">
        <v>397</v>
      </c>
    </row>
    <row r="15" spans="1:25" x14ac:dyDescent="0.35">
      <c r="A15" s="3" t="s">
        <v>38</v>
      </c>
      <c r="B15" s="1">
        <v>7.2363636363636381</v>
      </c>
      <c r="D15" t="s">
        <v>45</v>
      </c>
      <c r="E15" s="9"/>
      <c r="J15" s="3" t="s">
        <v>44</v>
      </c>
      <c r="K15" s="1">
        <v>70</v>
      </c>
      <c r="L15" s="3" t="s">
        <v>37</v>
      </c>
      <c r="M15" s="7">
        <v>40.900990099009903</v>
      </c>
      <c r="N15" s="7">
        <v>43.695876288659797</v>
      </c>
      <c r="O15" s="7">
        <v>47.5</v>
      </c>
      <c r="P15" s="7">
        <v>42.4975845410628</v>
      </c>
      <c r="R15" s="3" t="s">
        <v>44</v>
      </c>
      <c r="S15" s="1">
        <v>798</v>
      </c>
      <c r="T15" s="1">
        <v>188</v>
      </c>
      <c r="U15" s="1">
        <v>2193</v>
      </c>
      <c r="V15" s="1">
        <v>274</v>
      </c>
      <c r="W15" s="1">
        <v>464</v>
      </c>
      <c r="X15" s="1">
        <v>83</v>
      </c>
      <c r="Y15" s="1">
        <v>4000</v>
      </c>
    </row>
    <row r="16" spans="1:25" x14ac:dyDescent="0.35">
      <c r="A16" s="3" t="s">
        <v>31</v>
      </c>
      <c r="B16" s="1">
        <v>7.3693313953488362</v>
      </c>
      <c r="D16" s="6">
        <v>47.19092418372994</v>
      </c>
      <c r="E16" s="9">
        <v>30</v>
      </c>
      <c r="F16" s="9">
        <v>70</v>
      </c>
      <c r="L16" s="3" t="s">
        <v>26</v>
      </c>
      <c r="M16" s="7">
        <v>43.426829268292686</v>
      </c>
      <c r="N16" s="7">
        <v>42.29807692307692</v>
      </c>
      <c r="O16" s="7">
        <v>45.7</v>
      </c>
      <c r="P16" s="7">
        <v>42.8717277486911</v>
      </c>
    </row>
    <row r="17" spans="1:21" x14ac:dyDescent="0.35">
      <c r="A17" s="3" t="s">
        <v>27</v>
      </c>
      <c r="B17" s="1">
        <v>7.2463347164591987</v>
      </c>
      <c r="D17" t="s">
        <v>65</v>
      </c>
      <c r="E17" t="s">
        <v>64</v>
      </c>
      <c r="L17" s="3" t="s">
        <v>24</v>
      </c>
      <c r="M17" s="7">
        <v>42.519801980198018</v>
      </c>
      <c r="N17" s="7">
        <v>40.775510204081634</v>
      </c>
      <c r="O17" s="7">
        <v>45.444444444444443</v>
      </c>
      <c r="P17" s="7">
        <v>41.824519230769234</v>
      </c>
      <c r="R17" s="3" t="s">
        <v>62</v>
      </c>
    </row>
    <row r="18" spans="1:21" x14ac:dyDescent="0.35">
      <c r="A18" s="3" t="s">
        <v>21</v>
      </c>
      <c r="B18" s="1">
        <v>7.1606557377049196</v>
      </c>
      <c r="C18" s="6"/>
      <c r="D18" s="9">
        <v>1807</v>
      </c>
      <c r="E18" s="10">
        <v>0.45174999999999998</v>
      </c>
      <c r="L18" s="3" t="s">
        <v>36</v>
      </c>
      <c r="M18" s="7">
        <v>41.22</v>
      </c>
      <c r="N18" s="7">
        <v>43.183574879227052</v>
      </c>
      <c r="O18" s="7">
        <v>40</v>
      </c>
      <c r="P18" s="7">
        <v>42.15</v>
      </c>
      <c r="R18" s="8">
        <v>1807</v>
      </c>
    </row>
    <row r="19" spans="1:21" x14ac:dyDescent="0.35">
      <c r="A19" s="3" t="s">
        <v>16</v>
      </c>
      <c r="B19" s="1">
        <v>7.410691823899378</v>
      </c>
      <c r="L19" s="3" t="s">
        <v>34</v>
      </c>
      <c r="M19" s="7">
        <v>39.841836734693878</v>
      </c>
      <c r="N19" s="7">
        <v>41.125</v>
      </c>
      <c r="O19" s="7">
        <v>35.909090909090907</v>
      </c>
      <c r="P19" s="7">
        <v>40.350877192982459</v>
      </c>
    </row>
    <row r="20" spans="1:21" x14ac:dyDescent="0.35">
      <c r="A20" s="3" t="s">
        <v>25</v>
      </c>
      <c r="B20" s="1">
        <v>7.148214285714289</v>
      </c>
      <c r="D20" t="s">
        <v>101</v>
      </c>
      <c r="E20" t="s">
        <v>102</v>
      </c>
      <c r="L20" s="3" t="s">
        <v>32</v>
      </c>
      <c r="M20" s="7">
        <v>42.427083333333336</v>
      </c>
      <c r="N20" s="7">
        <v>41.751295336787564</v>
      </c>
      <c r="O20" s="7">
        <v>46.777777777777779</v>
      </c>
      <c r="P20" s="7">
        <v>42.195431472081218</v>
      </c>
    </row>
    <row r="21" spans="1:21" x14ac:dyDescent="0.35">
      <c r="A21" s="3" t="s">
        <v>44</v>
      </c>
      <c r="B21" s="1">
        <v>7.2624000000000031</v>
      </c>
      <c r="D21" s="1">
        <v>7.8014388489208555</v>
      </c>
      <c r="E21" s="1">
        <v>4.3964582180409479</v>
      </c>
      <c r="L21" s="3" t="s">
        <v>20</v>
      </c>
      <c r="M21" s="7">
        <v>41.582010582010582</v>
      </c>
      <c r="N21" s="7">
        <v>43.54871794871795</v>
      </c>
      <c r="O21" s="7">
        <v>38.777777777777779</v>
      </c>
      <c r="P21" s="7">
        <v>42.493638676844782</v>
      </c>
    </row>
    <row r="22" spans="1:21" x14ac:dyDescent="0.35">
      <c r="L22" s="3" t="s">
        <v>33</v>
      </c>
      <c r="M22" s="7">
        <v>40.75845410628019</v>
      </c>
      <c r="N22" s="7">
        <v>41.796791443850267</v>
      </c>
      <c r="O22" s="7">
        <v>45.0625</v>
      </c>
      <c r="P22" s="7">
        <v>41.4</v>
      </c>
    </row>
    <row r="23" spans="1:21" x14ac:dyDescent="0.35">
      <c r="B23" t="s">
        <v>51</v>
      </c>
      <c r="L23" s="3" t="s">
        <v>30</v>
      </c>
      <c r="M23" s="7">
        <v>40.95192307692308</v>
      </c>
      <c r="N23" s="7">
        <v>41.597765363128495</v>
      </c>
      <c r="O23" s="7">
        <v>43.1</v>
      </c>
      <c r="P23" s="7">
        <v>41.297229219143574</v>
      </c>
    </row>
    <row r="24" spans="1:21" x14ac:dyDescent="0.35">
      <c r="B24" s="2" t="s">
        <v>43</v>
      </c>
      <c r="C24" t="s">
        <v>52</v>
      </c>
      <c r="D24" t="s">
        <v>45</v>
      </c>
      <c r="L24" s="3" t="s">
        <v>44</v>
      </c>
      <c r="M24" s="7">
        <v>41.589147286821706</v>
      </c>
      <c r="N24" s="7">
        <v>42.102114492006187</v>
      </c>
      <c r="O24" s="7">
        <v>43.539682539682538</v>
      </c>
      <c r="P24" s="7">
        <v>41.899250000000002</v>
      </c>
      <c r="S24" s="2" t="s">
        <v>43</v>
      </c>
      <c r="T24" t="s">
        <v>98</v>
      </c>
      <c r="U24" t="s">
        <v>47</v>
      </c>
    </row>
    <row r="25" spans="1:21" x14ac:dyDescent="0.35">
      <c r="B25" s="3" t="s">
        <v>18</v>
      </c>
      <c r="C25" s="1">
        <v>5.3042606516290762</v>
      </c>
      <c r="D25" s="1">
        <v>47.141604010025063</v>
      </c>
      <c r="F25" t="s">
        <v>54</v>
      </c>
      <c r="S25" s="3" t="s">
        <v>18</v>
      </c>
      <c r="T25" s="1">
        <v>4.5857142857142827</v>
      </c>
      <c r="U25" s="1">
        <v>4.4359649122806966</v>
      </c>
    </row>
    <row r="26" spans="1:21" x14ac:dyDescent="0.35">
      <c r="B26" s="4" t="s">
        <v>38</v>
      </c>
      <c r="C26" s="1">
        <v>5.2366071428571432</v>
      </c>
      <c r="D26" s="1">
        <v>47.348214285714285</v>
      </c>
      <c r="F26" s="2" t="s">
        <v>45</v>
      </c>
      <c r="G26" s="2" t="s">
        <v>55</v>
      </c>
      <c r="S26" s="3" t="s">
        <v>29</v>
      </c>
      <c r="T26" s="1">
        <v>4.7505319148936174</v>
      </c>
      <c r="U26" s="1">
        <v>4.242021276595743</v>
      </c>
    </row>
    <row r="27" spans="1:21" x14ac:dyDescent="0.35">
      <c r="B27" s="4" t="s">
        <v>31</v>
      </c>
      <c r="C27" s="1">
        <v>5.3308219178082181</v>
      </c>
      <c r="D27" s="1">
        <v>47.06849315068493</v>
      </c>
      <c r="F27" s="2" t="s">
        <v>43</v>
      </c>
      <c r="G27" t="s">
        <v>22</v>
      </c>
      <c r="H27" t="s">
        <v>17</v>
      </c>
      <c r="I27" t="s">
        <v>39</v>
      </c>
      <c r="J27" t="s">
        <v>44</v>
      </c>
      <c r="P27" s="2" t="s">
        <v>43</v>
      </c>
      <c r="Q27" t="s">
        <v>46</v>
      </c>
      <c r="S27" s="3" t="s">
        <v>23</v>
      </c>
      <c r="T27" s="1">
        <v>4.2344733242134067</v>
      </c>
      <c r="U27" s="1">
        <v>5.7243046055631552</v>
      </c>
    </row>
    <row r="28" spans="1:21" x14ac:dyDescent="0.35">
      <c r="B28" s="4" t="s">
        <v>27</v>
      </c>
      <c r="C28" s="1">
        <v>5.2295302013422855</v>
      </c>
      <c r="D28" s="1">
        <v>46.95302013422819</v>
      </c>
      <c r="F28" s="3" t="s">
        <v>18</v>
      </c>
      <c r="G28" s="1">
        <v>46.918750000000003</v>
      </c>
      <c r="H28" s="1">
        <v>47.302564102564105</v>
      </c>
      <c r="I28" s="1">
        <v>47.756097560975611</v>
      </c>
      <c r="J28" s="1">
        <v>47.141604010025063</v>
      </c>
      <c r="K28" s="2" t="s">
        <v>43</v>
      </c>
      <c r="L28" t="s">
        <v>46</v>
      </c>
      <c r="P28" s="3" t="s">
        <v>29</v>
      </c>
      <c r="Q28" s="1">
        <v>7.9877659574468067</v>
      </c>
      <c r="S28" s="3" t="s">
        <v>28</v>
      </c>
      <c r="T28" s="1">
        <v>4.6956204379562063</v>
      </c>
      <c r="U28" s="1">
        <v>4.4828467153284706</v>
      </c>
    </row>
    <row r="29" spans="1:21" x14ac:dyDescent="0.35">
      <c r="B29" s="4" t="s">
        <v>21</v>
      </c>
      <c r="C29" s="1">
        <v>5.21532258064516</v>
      </c>
      <c r="D29" s="1">
        <v>46.725806451612904</v>
      </c>
      <c r="F29" s="3" t="s">
        <v>29</v>
      </c>
      <c r="G29" s="1">
        <v>48.504672897196265</v>
      </c>
      <c r="H29" s="1">
        <v>46.101694915254235</v>
      </c>
      <c r="I29" s="1">
        <v>47.81818181818182</v>
      </c>
      <c r="J29" s="1">
        <v>47.670212765957444</v>
      </c>
      <c r="K29" s="3" t="s">
        <v>33</v>
      </c>
      <c r="L29" s="1">
        <v>7.0685365853658526</v>
      </c>
      <c r="P29" s="3" t="s">
        <v>35</v>
      </c>
      <c r="Q29" s="1">
        <v>7.8383620689655222</v>
      </c>
      <c r="S29" s="3" t="s">
        <v>35</v>
      </c>
      <c r="T29" s="1">
        <v>4.5896551724137948</v>
      </c>
      <c r="U29" s="1">
        <v>4.2995689655172447</v>
      </c>
    </row>
    <row r="30" spans="1:21" x14ac:dyDescent="0.35">
      <c r="B30" s="4" t="s">
        <v>16</v>
      </c>
      <c r="C30" s="1">
        <v>5.3601503759398472</v>
      </c>
      <c r="D30" s="1">
        <v>47.631578947368418</v>
      </c>
      <c r="F30" s="3" t="s">
        <v>23</v>
      </c>
      <c r="G30" s="1">
        <v>42.823712948517944</v>
      </c>
      <c r="H30" s="1">
        <v>42.412371134020617</v>
      </c>
      <c r="I30" s="1">
        <v>43.003039513677813</v>
      </c>
      <c r="J30" s="1">
        <v>42.741450068399452</v>
      </c>
      <c r="K30" s="3" t="s">
        <v>36</v>
      </c>
      <c r="L30" s="1">
        <v>7.1328571428571372</v>
      </c>
      <c r="P30" s="3" t="s">
        <v>18</v>
      </c>
      <c r="Q30" s="1">
        <v>7.7775689223057656</v>
      </c>
      <c r="S30" s="3" t="s">
        <v>41</v>
      </c>
      <c r="T30" s="1">
        <v>4.6903614457831333</v>
      </c>
      <c r="U30" s="1">
        <v>4.6228915662650607</v>
      </c>
    </row>
    <row r="31" spans="1:21" x14ac:dyDescent="0.35">
      <c r="B31" s="4" t="s">
        <v>25</v>
      </c>
      <c r="C31" s="1">
        <v>5.4417910447761209</v>
      </c>
      <c r="D31" s="1">
        <v>47.156716417910445</v>
      </c>
      <c r="F31" s="3" t="s">
        <v>28</v>
      </c>
      <c r="G31" s="1">
        <v>46.805194805194802</v>
      </c>
      <c r="H31" s="1">
        <v>47.026666666666664</v>
      </c>
      <c r="I31" s="1">
        <v>47.288888888888891</v>
      </c>
      <c r="J31" s="1">
        <v>46.945255474452551</v>
      </c>
      <c r="K31" s="3" t="s">
        <v>20</v>
      </c>
      <c r="L31" s="1">
        <v>7.1735368956742978</v>
      </c>
      <c r="P31" s="3" t="s">
        <v>28</v>
      </c>
      <c r="Q31" s="1">
        <v>7.7375912408759087</v>
      </c>
      <c r="S31" s="3" t="s">
        <v>44</v>
      </c>
      <c r="T31" s="1">
        <v>4.4110500000000101</v>
      </c>
      <c r="U31" s="1">
        <v>5.1244500000000199</v>
      </c>
    </row>
    <row r="32" spans="1:21" x14ac:dyDescent="0.35">
      <c r="B32" s="3" t="s">
        <v>29</v>
      </c>
      <c r="C32" s="1">
        <v>5.2042553191489356</v>
      </c>
      <c r="D32" s="1">
        <v>47.670212765957444</v>
      </c>
      <c r="F32" s="3" t="s">
        <v>35</v>
      </c>
      <c r="G32" s="1">
        <v>47.384905660377356</v>
      </c>
      <c r="H32" s="1">
        <v>46.678899082568805</v>
      </c>
      <c r="I32" s="1">
        <v>48.455555555555556</v>
      </c>
      <c r="J32" s="1">
        <v>47.426724137931032</v>
      </c>
      <c r="K32" s="3" t="s">
        <v>15</v>
      </c>
      <c r="L32" s="1">
        <v>7.189066666666668</v>
      </c>
      <c r="P32" s="3" t="s">
        <v>41</v>
      </c>
      <c r="Q32" s="1">
        <v>7.6132530120481894</v>
      </c>
    </row>
    <row r="33" spans="2:18" x14ac:dyDescent="0.35">
      <c r="B33" s="4" t="s">
        <v>38</v>
      </c>
      <c r="C33" s="1">
        <v>5.05</v>
      </c>
      <c r="D33" s="1">
        <v>48.9375</v>
      </c>
      <c r="F33" s="3" t="s">
        <v>41</v>
      </c>
      <c r="G33" s="1">
        <v>45.469387755102041</v>
      </c>
      <c r="H33" s="1">
        <v>45.842105263157897</v>
      </c>
      <c r="I33" s="1">
        <v>48.333333333333336</v>
      </c>
      <c r="J33" s="1">
        <v>46.072289156626503</v>
      </c>
      <c r="K33" s="3" t="s">
        <v>24</v>
      </c>
      <c r="L33" s="1">
        <v>7.2168269230769235</v>
      </c>
      <c r="P33" s="3" t="s">
        <v>23</v>
      </c>
      <c r="Q33" s="1">
        <v>6.818239854081166</v>
      </c>
    </row>
    <row r="34" spans="2:18" x14ac:dyDescent="0.35">
      <c r="B34" s="4" t="s">
        <v>31</v>
      </c>
      <c r="C34" s="1">
        <v>5.219444444444445</v>
      </c>
      <c r="D34" s="1">
        <v>45.75</v>
      </c>
      <c r="F34" s="3" t="s">
        <v>44</v>
      </c>
      <c r="G34" s="1">
        <v>44.759948652118098</v>
      </c>
      <c r="H34" s="1">
        <v>44.38306063522618</v>
      </c>
      <c r="I34" s="1">
        <v>45.333333333333336</v>
      </c>
      <c r="J34" s="1">
        <v>44.7515</v>
      </c>
      <c r="K34" s="3" t="s">
        <v>30</v>
      </c>
      <c r="L34" s="1">
        <v>7.2604534005037813</v>
      </c>
      <c r="P34" s="3" t="s">
        <v>44</v>
      </c>
      <c r="Q34" s="1">
        <v>7.2623999999999986</v>
      </c>
    </row>
    <row r="35" spans="2:18" x14ac:dyDescent="0.35">
      <c r="B35" s="4" t="s">
        <v>27</v>
      </c>
      <c r="C35" s="1">
        <v>5.1878787878787884</v>
      </c>
      <c r="D35" s="1">
        <v>50.575757575757578</v>
      </c>
      <c r="K35" s="3" t="s">
        <v>34</v>
      </c>
      <c r="L35" s="1">
        <v>7.3433583959899718</v>
      </c>
    </row>
    <row r="36" spans="2:18" x14ac:dyDescent="0.35">
      <c r="B36" s="4" t="s">
        <v>21</v>
      </c>
      <c r="C36" s="1">
        <v>5.1259259259259249</v>
      </c>
      <c r="D36" s="1">
        <v>43.074074074074076</v>
      </c>
      <c r="K36" s="3" t="s">
        <v>32</v>
      </c>
      <c r="L36" s="1">
        <v>7.3817258883248753</v>
      </c>
    </row>
    <row r="37" spans="2:18" x14ac:dyDescent="0.35">
      <c r="B37" s="4" t="s">
        <v>16</v>
      </c>
      <c r="C37" s="1">
        <v>5.4133333333333331</v>
      </c>
      <c r="D37" s="1">
        <v>50.533333333333331</v>
      </c>
      <c r="K37" s="3" t="s">
        <v>37</v>
      </c>
      <c r="L37" s="1">
        <v>7.4277777777777816</v>
      </c>
      <c r="P37" s="2" t="s">
        <v>43</v>
      </c>
      <c r="Q37" t="s">
        <v>52</v>
      </c>
      <c r="R37" t="s">
        <v>47</v>
      </c>
    </row>
    <row r="38" spans="2:18" x14ac:dyDescent="0.35">
      <c r="B38" s="4" t="s">
        <v>25</v>
      </c>
      <c r="C38" s="1">
        <v>5.23</v>
      </c>
      <c r="D38" s="1">
        <v>46.7</v>
      </c>
      <c r="K38" s="3" t="s">
        <v>26</v>
      </c>
      <c r="L38" s="1">
        <v>7.4410994764397964</v>
      </c>
      <c r="P38" s="3" t="s">
        <v>18</v>
      </c>
      <c r="Q38" s="1">
        <v>5.3042606516290745</v>
      </c>
      <c r="R38" s="1">
        <v>4.4359649122806966</v>
      </c>
    </row>
    <row r="39" spans="2:18" x14ac:dyDescent="0.35">
      <c r="B39" s="3" t="s">
        <v>23</v>
      </c>
      <c r="C39" s="1">
        <v>7.0020975832193306</v>
      </c>
      <c r="D39" s="1">
        <v>42.741450068399452</v>
      </c>
      <c r="F39" t="s">
        <v>71</v>
      </c>
      <c r="K39" s="3" t="s">
        <v>44</v>
      </c>
      <c r="L39" s="1">
        <v>7.2624000000000049</v>
      </c>
      <c r="P39" s="3" t="s">
        <v>29</v>
      </c>
      <c r="Q39" s="1">
        <v>5.2042553191489347</v>
      </c>
      <c r="R39" s="1">
        <v>4.242021276595743</v>
      </c>
    </row>
    <row r="40" spans="2:18" x14ac:dyDescent="0.35">
      <c r="B40" s="4" t="s">
        <v>38</v>
      </c>
      <c r="C40" s="1">
        <v>7.0280423280423232</v>
      </c>
      <c r="D40" s="1">
        <v>42.484126984126981</v>
      </c>
      <c r="F40" t="s">
        <v>70</v>
      </c>
      <c r="P40" s="3" t="s">
        <v>23</v>
      </c>
      <c r="Q40" s="1">
        <v>7.0020975832193235</v>
      </c>
      <c r="R40" s="1">
        <v>5.7243046055631552</v>
      </c>
    </row>
    <row r="41" spans="2:18" x14ac:dyDescent="0.35">
      <c r="B41" s="4" t="s">
        <v>31</v>
      </c>
      <c r="C41" s="1">
        <v>6.9723463687150877</v>
      </c>
      <c r="D41" s="1">
        <v>43.159217877094974</v>
      </c>
      <c r="P41" s="3" t="s">
        <v>28</v>
      </c>
      <c r="Q41" s="1">
        <v>5.3098540145985407</v>
      </c>
      <c r="R41" s="1">
        <v>4.4828467153284706</v>
      </c>
    </row>
    <row r="42" spans="2:18" x14ac:dyDescent="0.35">
      <c r="B42" s="4" t="s">
        <v>27</v>
      </c>
      <c r="C42" s="1">
        <v>6.9450127877237815</v>
      </c>
      <c r="D42" s="1">
        <v>42.437340153452688</v>
      </c>
      <c r="F42" t="s">
        <v>73</v>
      </c>
      <c r="P42" s="3" t="s">
        <v>35</v>
      </c>
      <c r="Q42" s="1">
        <v>5.1816810344827609</v>
      </c>
      <c r="R42" s="1">
        <v>4.2995689655172447</v>
      </c>
    </row>
    <row r="43" spans="2:18" x14ac:dyDescent="0.35">
      <c r="B43" s="4" t="s">
        <v>21</v>
      </c>
      <c r="C43" s="1">
        <v>7.0854599406528207</v>
      </c>
      <c r="D43" s="1">
        <v>42.816023738872403</v>
      </c>
      <c r="F43" t="s">
        <v>72</v>
      </c>
      <c r="P43" s="3" t="s">
        <v>41</v>
      </c>
      <c r="Q43" s="1">
        <v>5.33855421686747</v>
      </c>
      <c r="R43" s="1">
        <v>4.6228915662650607</v>
      </c>
    </row>
    <row r="44" spans="2:18" x14ac:dyDescent="0.35">
      <c r="B44" s="4" t="s">
        <v>16</v>
      </c>
      <c r="C44" s="1">
        <v>7.0055232558139551</v>
      </c>
      <c r="D44" s="1">
        <v>43.017441860465119</v>
      </c>
      <c r="F44" t="s">
        <v>74</v>
      </c>
      <c r="P44" s="3" t="s">
        <v>44</v>
      </c>
      <c r="Q44" s="1">
        <v>6.2172750000000043</v>
      </c>
      <c r="R44" s="1">
        <v>5.1244500000000199</v>
      </c>
    </row>
    <row r="45" spans="2:18" x14ac:dyDescent="0.35">
      <c r="B45" s="4" t="s">
        <v>25</v>
      </c>
      <c r="C45" s="1">
        <v>6.9862337662337666</v>
      </c>
      <c r="D45" s="1">
        <v>42.602597402597404</v>
      </c>
    </row>
    <row r="46" spans="2:18" x14ac:dyDescent="0.35">
      <c r="B46" s="3" t="s">
        <v>28</v>
      </c>
      <c r="C46" s="1">
        <v>5.3098540145985407</v>
      </c>
      <c r="D46" s="1">
        <v>46.945255474452551</v>
      </c>
      <c r="F46" t="s">
        <v>77</v>
      </c>
    </row>
    <row r="47" spans="2:18" x14ac:dyDescent="0.35">
      <c r="B47" s="4" t="s">
        <v>38</v>
      </c>
      <c r="C47" s="1">
        <v>5.3038461538461528</v>
      </c>
      <c r="D47" s="1">
        <v>46.269230769230766</v>
      </c>
      <c r="F47" t="s">
        <v>75</v>
      </c>
    </row>
    <row r="48" spans="2:18" x14ac:dyDescent="0.35">
      <c r="B48" s="4" t="s">
        <v>31</v>
      </c>
      <c r="C48" s="1">
        <v>5.1487804878048795</v>
      </c>
      <c r="D48" s="1">
        <v>47.121951219512198</v>
      </c>
      <c r="F48" t="s">
        <v>76</v>
      </c>
    </row>
    <row r="49" spans="2:19" x14ac:dyDescent="0.35">
      <c r="B49" s="4" t="s">
        <v>27</v>
      </c>
      <c r="C49" s="1">
        <v>5.4857142857142849</v>
      </c>
      <c r="D49" s="1">
        <v>48.571428571428569</v>
      </c>
    </row>
    <row r="50" spans="2:19" x14ac:dyDescent="0.35">
      <c r="B50" s="4" t="s">
        <v>21</v>
      </c>
      <c r="C50" s="1">
        <v>5.3227272727272714</v>
      </c>
      <c r="D50" s="1">
        <v>47</v>
      </c>
    </row>
    <row r="51" spans="2:19" x14ac:dyDescent="0.35">
      <c r="B51" s="4" t="s">
        <v>16</v>
      </c>
      <c r="C51" s="1">
        <v>5.0697674418604635</v>
      </c>
      <c r="D51" s="1">
        <v>45.953488372093027</v>
      </c>
      <c r="F51" s="11" t="s">
        <v>78</v>
      </c>
    </row>
    <row r="52" spans="2:19" x14ac:dyDescent="0.35">
      <c r="B52" s="4" t="s">
        <v>25</v>
      </c>
      <c r="C52" s="1">
        <v>5.488888888888888</v>
      </c>
      <c r="D52" s="1">
        <v>46.68888888888889</v>
      </c>
      <c r="F52" t="s">
        <v>79</v>
      </c>
    </row>
    <row r="53" spans="2:19" x14ac:dyDescent="0.35">
      <c r="B53" s="3" t="s">
        <v>35</v>
      </c>
      <c r="C53" s="1">
        <v>5.1816810344827582</v>
      </c>
      <c r="D53" s="1">
        <v>47.426724137931032</v>
      </c>
      <c r="F53" t="s">
        <v>80</v>
      </c>
      <c r="K53" s="11" t="s">
        <v>90</v>
      </c>
    </row>
    <row r="54" spans="2:19" x14ac:dyDescent="0.35">
      <c r="B54" s="4" t="s">
        <v>38</v>
      </c>
      <c r="C54" s="1">
        <v>4.9410256410256403</v>
      </c>
      <c r="D54" s="1">
        <v>45.92307692307692</v>
      </c>
      <c r="K54" t="s">
        <v>91</v>
      </c>
    </row>
    <row r="55" spans="2:19" x14ac:dyDescent="0.35">
      <c r="B55" s="4" t="s">
        <v>31</v>
      </c>
      <c r="C55" s="1">
        <v>5.276041666666667</v>
      </c>
      <c r="D55" s="1">
        <v>47.416666666666664</v>
      </c>
      <c r="K55" t="s">
        <v>92</v>
      </c>
    </row>
    <row r="56" spans="2:19" x14ac:dyDescent="0.35">
      <c r="B56" s="4" t="s">
        <v>27</v>
      </c>
      <c r="C56" s="1">
        <v>5.43734939759036</v>
      </c>
      <c r="D56" s="1">
        <v>48.156626506024097</v>
      </c>
      <c r="F56" s="11" t="s">
        <v>82</v>
      </c>
      <c r="K56" s="13"/>
    </row>
    <row r="57" spans="2:19" x14ac:dyDescent="0.35">
      <c r="B57" s="4" t="s">
        <v>21</v>
      </c>
      <c r="C57" s="1">
        <v>4.9934426229508198</v>
      </c>
      <c r="D57" s="1">
        <v>45.901639344262293</v>
      </c>
      <c r="F57" t="s">
        <v>81</v>
      </c>
      <c r="K57" s="13" t="s">
        <v>93</v>
      </c>
    </row>
    <row r="58" spans="2:19" x14ac:dyDescent="0.35">
      <c r="B58" s="4" t="s">
        <v>16</v>
      </c>
      <c r="C58" s="1">
        <v>5.2315789473684182</v>
      </c>
      <c r="D58" s="1">
        <v>48.092105263157897</v>
      </c>
      <c r="F58" t="s">
        <v>83</v>
      </c>
      <c r="K58" s="13"/>
    </row>
    <row r="59" spans="2:19" x14ac:dyDescent="0.35">
      <c r="B59" s="4" t="s">
        <v>25</v>
      </c>
      <c r="C59" s="1">
        <v>5.1271428571428563</v>
      </c>
      <c r="D59" s="1">
        <v>48.857142857142854</v>
      </c>
      <c r="K59" s="13" t="s">
        <v>94</v>
      </c>
    </row>
    <row r="60" spans="2:19" x14ac:dyDescent="0.35">
      <c r="B60" s="3" t="s">
        <v>41</v>
      </c>
      <c r="C60" s="1">
        <v>5.33855421686747</v>
      </c>
      <c r="D60" s="1">
        <v>46.072289156626503</v>
      </c>
      <c r="K60" s="13"/>
      <c r="O60" s="5"/>
    </row>
    <row r="61" spans="2:19" ht="23.5" x14ac:dyDescent="0.35">
      <c r="B61" s="4" t="s">
        <v>38</v>
      </c>
      <c r="C61" s="1">
        <v>5.5473684210526315</v>
      </c>
      <c r="D61" s="1">
        <v>46.421052631578945</v>
      </c>
      <c r="F61" s="12" t="s">
        <v>85</v>
      </c>
      <c r="K61" s="13" t="s">
        <v>95</v>
      </c>
      <c r="O61" s="5"/>
      <c r="P61" s="5"/>
      <c r="R61" s="6"/>
      <c r="S61" s="6"/>
    </row>
    <row r="62" spans="2:19" x14ac:dyDescent="0.35">
      <c r="B62" s="4" t="s">
        <v>31</v>
      </c>
      <c r="C62" s="1">
        <v>4.8090909090909095</v>
      </c>
      <c r="D62" s="1">
        <v>45.363636363636367</v>
      </c>
      <c r="K62" s="13"/>
      <c r="O62" s="5"/>
      <c r="P62" s="5"/>
      <c r="R62" s="6"/>
      <c r="S62" s="6"/>
    </row>
    <row r="63" spans="2:19" x14ac:dyDescent="0.35">
      <c r="B63" s="4" t="s">
        <v>27</v>
      </c>
      <c r="C63" s="1">
        <v>5.15</v>
      </c>
      <c r="D63" s="1">
        <v>44.222222222222221</v>
      </c>
      <c r="F63" t="s">
        <v>86</v>
      </c>
      <c r="K63" s="13" t="s">
        <v>96</v>
      </c>
      <c r="O63" s="5"/>
      <c r="P63" s="5"/>
      <c r="R63" s="6"/>
      <c r="S63" s="6"/>
    </row>
    <row r="64" spans="2:19" x14ac:dyDescent="0.35">
      <c r="B64" s="4" t="s">
        <v>21</v>
      </c>
      <c r="C64" s="1">
        <v>5.4529411764705875</v>
      </c>
      <c r="D64" s="1">
        <v>47.705882352941174</v>
      </c>
      <c r="F64" t="s">
        <v>84</v>
      </c>
      <c r="K64" s="13"/>
      <c r="O64" s="5"/>
      <c r="P64" s="5"/>
      <c r="R64" s="6"/>
      <c r="S64" s="6"/>
    </row>
    <row r="65" spans="1:19" x14ac:dyDescent="0.35">
      <c r="B65" s="4" t="s">
        <v>16</v>
      </c>
      <c r="C65" s="1">
        <v>5.7100000000000009</v>
      </c>
      <c r="D65" s="1">
        <v>46.8</v>
      </c>
      <c r="K65" s="13" t="s">
        <v>97</v>
      </c>
      <c r="O65" s="5"/>
      <c r="P65" s="5"/>
      <c r="R65" s="6"/>
      <c r="S65" s="6"/>
    </row>
    <row r="66" spans="1:19" x14ac:dyDescent="0.35">
      <c r="B66" s="4" t="s">
        <v>25</v>
      </c>
      <c r="C66" s="1">
        <v>5.2875000000000005</v>
      </c>
      <c r="D66" s="1">
        <v>46</v>
      </c>
      <c r="O66" s="5"/>
      <c r="P66" s="5"/>
      <c r="R66" s="6"/>
      <c r="S66" s="6"/>
    </row>
    <row r="67" spans="1:19" x14ac:dyDescent="0.35">
      <c r="B67" s="3" t="s">
        <v>44</v>
      </c>
      <c r="C67" s="1">
        <v>6.2172750000000017</v>
      </c>
      <c r="D67" s="1">
        <v>44.7515</v>
      </c>
      <c r="O67" s="5"/>
      <c r="P67" s="5"/>
    </row>
    <row r="68" spans="1:19" x14ac:dyDescent="0.35">
      <c r="O68" s="5"/>
      <c r="P68" s="5"/>
    </row>
    <row r="69" spans="1:19" x14ac:dyDescent="0.35">
      <c r="F69" t="s">
        <v>87</v>
      </c>
      <c r="O69" s="5"/>
      <c r="P69" s="5"/>
    </row>
    <row r="70" spans="1:19" x14ac:dyDescent="0.35">
      <c r="F70" t="s">
        <v>88</v>
      </c>
      <c r="O70" s="5"/>
      <c r="P70" s="5"/>
    </row>
    <row r="71" spans="1:19" x14ac:dyDescent="0.35">
      <c r="A71" t="s">
        <v>58</v>
      </c>
      <c r="F71" t="s">
        <v>89</v>
      </c>
      <c r="O71" s="5"/>
      <c r="P71" s="5"/>
    </row>
    <row r="72" spans="1:19" x14ac:dyDescent="0.35">
      <c r="A72" t="s">
        <v>57</v>
      </c>
      <c r="J72" t="s">
        <v>59</v>
      </c>
      <c r="O72" s="5"/>
      <c r="P72" s="5"/>
    </row>
    <row r="73" spans="1:19" x14ac:dyDescent="0.35">
      <c r="A73" t="s">
        <v>43</v>
      </c>
      <c r="B73" t="s">
        <v>18</v>
      </c>
      <c r="C73" t="s">
        <v>29</v>
      </c>
      <c r="D73" t="s">
        <v>23</v>
      </c>
      <c r="E73" t="s">
        <v>28</v>
      </c>
      <c r="F73" t="s">
        <v>35</v>
      </c>
      <c r="G73" t="s">
        <v>41</v>
      </c>
      <c r="J73" t="s">
        <v>56</v>
      </c>
    </row>
    <row r="74" spans="1:19" x14ac:dyDescent="0.35">
      <c r="A74">
        <v>0</v>
      </c>
      <c r="D74">
        <v>1.4</v>
      </c>
      <c r="E74">
        <v>3.1</v>
      </c>
      <c r="J74" t="s">
        <v>43</v>
      </c>
      <c r="K74" t="s">
        <v>18</v>
      </c>
      <c r="L74" t="s">
        <v>29</v>
      </c>
      <c r="M74" t="s">
        <v>23</v>
      </c>
      <c r="N74" t="s">
        <v>28</v>
      </c>
      <c r="O74" t="s">
        <v>35</v>
      </c>
      <c r="P74" t="s">
        <v>41</v>
      </c>
    </row>
    <row r="75" spans="1:19" x14ac:dyDescent="0.35">
      <c r="A75">
        <v>0.1</v>
      </c>
      <c r="D75">
        <v>1.7</v>
      </c>
      <c r="J75">
        <v>30</v>
      </c>
      <c r="K75">
        <v>4.3714285714285719</v>
      </c>
      <c r="L75">
        <v>4.4000000000000004</v>
      </c>
      <c r="M75">
        <v>6.6777777777777789</v>
      </c>
      <c r="N75">
        <v>4</v>
      </c>
      <c r="O75">
        <v>4.8500000000000005</v>
      </c>
    </row>
    <row r="76" spans="1:19" x14ac:dyDescent="0.35">
      <c r="A76">
        <v>0.2</v>
      </c>
      <c r="B76">
        <v>3</v>
      </c>
      <c r="D76">
        <v>5.8</v>
      </c>
      <c r="J76">
        <v>31</v>
      </c>
      <c r="K76">
        <v>5.35</v>
      </c>
      <c r="M76">
        <v>6.7586206896551726</v>
      </c>
      <c r="N76">
        <v>4.3499999999999996</v>
      </c>
      <c r="O76">
        <v>4</v>
      </c>
    </row>
    <row r="77" spans="1:19" x14ac:dyDescent="0.35">
      <c r="A77">
        <v>0.4</v>
      </c>
      <c r="D77">
        <v>2.7749999999999999</v>
      </c>
      <c r="J77">
        <v>32</v>
      </c>
      <c r="K77">
        <v>4.6833333333333336</v>
      </c>
      <c r="L77">
        <v>4.7</v>
      </c>
      <c r="M77">
        <v>6.5890909090909089</v>
      </c>
      <c r="O77">
        <v>4.4666666666666668</v>
      </c>
      <c r="P77">
        <v>3.6</v>
      </c>
    </row>
    <row r="78" spans="1:19" x14ac:dyDescent="0.35">
      <c r="A78">
        <v>0.5</v>
      </c>
      <c r="D78">
        <v>4.95</v>
      </c>
      <c r="J78">
        <v>33</v>
      </c>
      <c r="K78">
        <v>4.2</v>
      </c>
      <c r="L78">
        <v>3.5333333333333332</v>
      </c>
      <c r="M78">
        <v>6.6960000000000006</v>
      </c>
      <c r="N78">
        <v>4.4000000000000004</v>
      </c>
      <c r="O78">
        <v>5</v>
      </c>
      <c r="P78">
        <v>3.9</v>
      </c>
    </row>
    <row r="79" spans="1:19" x14ac:dyDescent="0.35">
      <c r="A79">
        <v>0.6</v>
      </c>
      <c r="B79">
        <v>3</v>
      </c>
      <c r="J79">
        <v>34</v>
      </c>
      <c r="K79">
        <v>5.0153846153846153</v>
      </c>
      <c r="L79">
        <v>3.5999999999999996</v>
      </c>
      <c r="M79">
        <v>6.6800000000000024</v>
      </c>
      <c r="N79">
        <v>5.0250000000000004</v>
      </c>
      <c r="O79">
        <v>4.5500000000000007</v>
      </c>
    </row>
    <row r="80" spans="1:19" x14ac:dyDescent="0.35">
      <c r="A80">
        <v>0.7</v>
      </c>
      <c r="B80">
        <v>3.2</v>
      </c>
      <c r="D80">
        <v>3.3</v>
      </c>
      <c r="J80">
        <v>35</v>
      </c>
      <c r="K80">
        <v>4.42</v>
      </c>
      <c r="L80">
        <v>5.25</v>
      </c>
      <c r="M80">
        <v>6.7825396825396833</v>
      </c>
      <c r="N80">
        <v>5.7166666666666677</v>
      </c>
      <c r="O80">
        <v>4.0714285714285712</v>
      </c>
      <c r="P80">
        <v>4.55</v>
      </c>
    </row>
    <row r="81" spans="1:16" x14ac:dyDescent="0.35">
      <c r="A81">
        <v>0.8</v>
      </c>
      <c r="B81">
        <v>3.7</v>
      </c>
      <c r="D81">
        <v>3.3333333333333335</v>
      </c>
      <c r="J81">
        <v>36</v>
      </c>
      <c r="K81">
        <v>4.8666666666666671</v>
      </c>
      <c r="M81">
        <v>6.6044444444444439</v>
      </c>
      <c r="N81">
        <v>4.45</v>
      </c>
      <c r="O81">
        <v>5.2749999999999995</v>
      </c>
      <c r="P81">
        <v>5.45</v>
      </c>
    </row>
    <row r="82" spans="1:16" x14ac:dyDescent="0.35">
      <c r="A82">
        <v>0.9</v>
      </c>
      <c r="B82">
        <v>3.45</v>
      </c>
      <c r="D82">
        <v>5.6</v>
      </c>
      <c r="J82">
        <v>37</v>
      </c>
      <c r="K82">
        <v>4.6764705882352944</v>
      </c>
      <c r="L82">
        <v>4.9833333333333334</v>
      </c>
      <c r="M82">
        <v>6.9494845360824735</v>
      </c>
      <c r="N82">
        <v>4.8499999999999996</v>
      </c>
      <c r="O82">
        <v>5.15</v>
      </c>
      <c r="P82">
        <v>3.8000000000000003</v>
      </c>
    </row>
    <row r="83" spans="1:16" x14ac:dyDescent="0.35">
      <c r="A83">
        <v>1</v>
      </c>
      <c r="B83">
        <v>2.7666666666666671</v>
      </c>
      <c r="C83">
        <v>9.6</v>
      </c>
      <c r="D83">
        <v>3.5249999999999999</v>
      </c>
      <c r="E83">
        <v>4.0999999999999996</v>
      </c>
      <c r="F83">
        <v>5.3</v>
      </c>
      <c r="J83">
        <v>38</v>
      </c>
      <c r="K83">
        <v>5.1727272727272728</v>
      </c>
      <c r="L83">
        <v>4.16</v>
      </c>
      <c r="M83">
        <v>6.8916666666666648</v>
      </c>
      <c r="N83">
        <v>4.8499999999999996</v>
      </c>
      <c r="O83">
        <v>4.8578947368421046</v>
      </c>
      <c r="P83">
        <v>5.5</v>
      </c>
    </row>
    <row r="84" spans="1:16" x14ac:dyDescent="0.35">
      <c r="A84">
        <v>1.1000000000000001</v>
      </c>
      <c r="D84">
        <v>4.7857142857142856</v>
      </c>
      <c r="F84">
        <v>3.65</v>
      </c>
      <c r="J84">
        <v>39</v>
      </c>
      <c r="K84">
        <v>5.049999999999998</v>
      </c>
      <c r="L84">
        <v>5.25</v>
      </c>
      <c r="M84">
        <v>6.7810126582278469</v>
      </c>
      <c r="N84">
        <v>5.0299999999999994</v>
      </c>
      <c r="O84">
        <v>4.9352941176470591</v>
      </c>
      <c r="P84">
        <v>4.6749999999999998</v>
      </c>
    </row>
    <row r="85" spans="1:16" x14ac:dyDescent="0.35">
      <c r="A85">
        <v>1.2</v>
      </c>
      <c r="D85">
        <v>3.0750000000000002</v>
      </c>
      <c r="J85">
        <v>40</v>
      </c>
      <c r="K85">
        <v>5.1387096774193557</v>
      </c>
      <c r="L85">
        <v>5.5166666666666666</v>
      </c>
      <c r="M85">
        <v>6.9090909090909065</v>
      </c>
      <c r="N85">
        <v>5.4714285714285706</v>
      </c>
      <c r="O85">
        <v>5.3714285714285728</v>
      </c>
      <c r="P85">
        <v>5.8</v>
      </c>
    </row>
    <row r="86" spans="1:16" x14ac:dyDescent="0.35">
      <c r="A86">
        <v>1.3</v>
      </c>
      <c r="B86">
        <v>4.7</v>
      </c>
      <c r="D86">
        <v>4.0200000000000005</v>
      </c>
      <c r="F86">
        <v>8.3000000000000007</v>
      </c>
      <c r="J86">
        <v>41</v>
      </c>
      <c r="K86">
        <v>5.1874999999999991</v>
      </c>
      <c r="L86">
        <v>5.8</v>
      </c>
      <c r="M86">
        <v>6.9927272727272705</v>
      </c>
      <c r="N86">
        <v>4.6875</v>
      </c>
      <c r="O86">
        <v>5.15625</v>
      </c>
      <c r="P86">
        <v>5.0333333333333341</v>
      </c>
    </row>
    <row r="87" spans="1:16" x14ac:dyDescent="0.35">
      <c r="A87">
        <v>1.4</v>
      </c>
      <c r="B87">
        <v>5.7666666666666657</v>
      </c>
      <c r="D87">
        <v>3.94</v>
      </c>
      <c r="J87">
        <v>42</v>
      </c>
      <c r="K87">
        <v>5.1342857142857143</v>
      </c>
      <c r="L87">
        <v>5.27</v>
      </c>
      <c r="M87">
        <v>6.9515151515151539</v>
      </c>
      <c r="N87">
        <v>5.3125000000000009</v>
      </c>
      <c r="O87">
        <v>4.927777777777778</v>
      </c>
      <c r="P87">
        <v>4.4857142857142858</v>
      </c>
    </row>
    <row r="88" spans="1:16" x14ac:dyDescent="0.35">
      <c r="A88">
        <v>1.5</v>
      </c>
      <c r="B88">
        <v>5.4</v>
      </c>
      <c r="D88">
        <v>4.7416666666666663</v>
      </c>
      <c r="G88">
        <v>3.9</v>
      </c>
      <c r="J88">
        <v>43</v>
      </c>
      <c r="K88">
        <v>5.2921052631578949</v>
      </c>
      <c r="L88">
        <v>5.17</v>
      </c>
      <c r="M88">
        <v>6.9636363636363665</v>
      </c>
      <c r="N88">
        <v>5.15</v>
      </c>
      <c r="O88">
        <v>5.1124999999999998</v>
      </c>
      <c r="P88">
        <v>5.15</v>
      </c>
    </row>
    <row r="89" spans="1:16" x14ac:dyDescent="0.35">
      <c r="A89">
        <v>1.6</v>
      </c>
      <c r="B89">
        <v>5.14</v>
      </c>
      <c r="D89">
        <v>4.8400000000000007</v>
      </c>
      <c r="F89">
        <v>8.1999999999999993</v>
      </c>
      <c r="J89">
        <v>44</v>
      </c>
      <c r="K89">
        <v>5.352777777777777</v>
      </c>
      <c r="L89">
        <v>4.9333333333333336</v>
      </c>
      <c r="M89">
        <v>7.079245283018869</v>
      </c>
      <c r="N89">
        <v>5.0333333333333341</v>
      </c>
      <c r="O89">
        <v>5.0079999999999991</v>
      </c>
      <c r="P89">
        <v>5.5</v>
      </c>
    </row>
    <row r="90" spans="1:16" x14ac:dyDescent="0.35">
      <c r="A90">
        <v>1.7</v>
      </c>
      <c r="B90">
        <v>10</v>
      </c>
      <c r="D90">
        <v>4.416666666666667</v>
      </c>
      <c r="E90">
        <v>5.9</v>
      </c>
      <c r="F90">
        <v>5.6</v>
      </c>
      <c r="J90">
        <v>45</v>
      </c>
      <c r="K90">
        <v>5.0810810810810807</v>
      </c>
      <c r="L90">
        <v>5.5874999999999995</v>
      </c>
      <c r="M90">
        <v>6.9536363636363623</v>
      </c>
      <c r="N90">
        <v>5.4714285714285706</v>
      </c>
      <c r="O90">
        <v>5.2235294117647069</v>
      </c>
      <c r="P90">
        <v>3.75</v>
      </c>
    </row>
    <row r="91" spans="1:16" x14ac:dyDescent="0.35">
      <c r="A91">
        <v>1.8</v>
      </c>
      <c r="B91">
        <v>5.9833333333333334</v>
      </c>
      <c r="C91">
        <v>10</v>
      </c>
      <c r="D91">
        <v>4.757142857142858</v>
      </c>
      <c r="F91">
        <v>6</v>
      </c>
      <c r="G91">
        <v>5.8</v>
      </c>
      <c r="J91">
        <v>46</v>
      </c>
      <c r="K91">
        <v>5.2724999999999991</v>
      </c>
      <c r="L91">
        <v>5.6499999999999995</v>
      </c>
      <c r="M91">
        <v>7.2019999999999982</v>
      </c>
      <c r="N91">
        <v>5.0541666666666663</v>
      </c>
      <c r="O91">
        <v>5.4111111111111105</v>
      </c>
      <c r="P91">
        <v>6.5249999999999995</v>
      </c>
    </row>
    <row r="92" spans="1:16" x14ac:dyDescent="0.35">
      <c r="A92">
        <v>1.9</v>
      </c>
      <c r="B92">
        <v>6.1249999999999991</v>
      </c>
      <c r="C92">
        <v>3</v>
      </c>
      <c r="D92">
        <v>3.9142857142857141</v>
      </c>
      <c r="E92">
        <v>4.7</v>
      </c>
      <c r="F92">
        <v>5.8</v>
      </c>
      <c r="J92">
        <v>47</v>
      </c>
      <c r="K92">
        <v>5.3523809523809529</v>
      </c>
      <c r="L92">
        <v>5.0722222222222211</v>
      </c>
      <c r="M92">
        <v>7.1455555555555534</v>
      </c>
      <c r="N92">
        <v>5.5368421052631573</v>
      </c>
      <c r="O92">
        <v>5.1190476190476195</v>
      </c>
      <c r="P92">
        <v>6.0888888888888886</v>
      </c>
    </row>
    <row r="93" spans="1:16" x14ac:dyDescent="0.35">
      <c r="A93">
        <v>2</v>
      </c>
      <c r="B93">
        <v>6.2</v>
      </c>
      <c r="D93">
        <v>4.7857142857142856</v>
      </c>
      <c r="F93">
        <v>5.25</v>
      </c>
      <c r="J93">
        <v>48</v>
      </c>
      <c r="K93">
        <v>5.317021276595745</v>
      </c>
      <c r="L93">
        <v>4.7272727272727275</v>
      </c>
      <c r="M93">
        <v>7.1900000000000013</v>
      </c>
      <c r="N93">
        <v>5.5</v>
      </c>
      <c r="O93">
        <v>4.8454545454545457</v>
      </c>
      <c r="P93">
        <v>5.6999999999999993</v>
      </c>
    </row>
    <row r="94" spans="1:16" x14ac:dyDescent="0.35">
      <c r="A94">
        <v>2.1</v>
      </c>
      <c r="B94">
        <v>4.9399999999999995</v>
      </c>
      <c r="D94">
        <v>4.0434782608695654</v>
      </c>
      <c r="E94">
        <v>6.4</v>
      </c>
      <c r="F94">
        <v>5.3</v>
      </c>
      <c r="J94">
        <v>49</v>
      </c>
      <c r="K94">
        <v>5.4558139534883727</v>
      </c>
      <c r="L94">
        <v>5.166666666666667</v>
      </c>
      <c r="M94">
        <v>7.2148936170212759</v>
      </c>
      <c r="N94">
        <v>4.95</v>
      </c>
      <c r="O94">
        <v>5.1681818181818189</v>
      </c>
      <c r="P94">
        <v>5.6999999999999993</v>
      </c>
    </row>
    <row r="95" spans="1:16" x14ac:dyDescent="0.35">
      <c r="A95">
        <v>2.2000000000000002</v>
      </c>
      <c r="B95">
        <v>6.1857142857142851</v>
      </c>
      <c r="C95">
        <v>6.5</v>
      </c>
      <c r="D95">
        <v>4.4695652173913034</v>
      </c>
      <c r="E95">
        <v>5.7</v>
      </c>
      <c r="F95">
        <v>6.2</v>
      </c>
      <c r="G95">
        <v>4.8</v>
      </c>
      <c r="J95">
        <v>50</v>
      </c>
      <c r="K95">
        <v>5.488095238095239</v>
      </c>
      <c r="L95">
        <v>5.7299999999999995</v>
      </c>
      <c r="M95">
        <v>7.1816901408450695</v>
      </c>
      <c r="N95">
        <v>5.2923076923076922</v>
      </c>
      <c r="O95">
        <v>5.0277777777777768</v>
      </c>
      <c r="P95">
        <v>5.9</v>
      </c>
    </row>
    <row r="96" spans="1:16" x14ac:dyDescent="0.35">
      <c r="A96">
        <v>2.2999999999999998</v>
      </c>
      <c r="B96">
        <v>4.7</v>
      </c>
      <c r="D96">
        <v>4.5250000000000004</v>
      </c>
      <c r="E96">
        <v>6.4</v>
      </c>
      <c r="F96">
        <v>6.3</v>
      </c>
      <c r="J96">
        <v>51</v>
      </c>
      <c r="K96">
        <v>5.611538461538462</v>
      </c>
      <c r="L96">
        <v>5.3545454545454545</v>
      </c>
      <c r="M96">
        <v>7.234375</v>
      </c>
      <c r="N96">
        <v>5.7928571428571436</v>
      </c>
      <c r="O96">
        <v>5.3071428571428561</v>
      </c>
      <c r="P96">
        <v>4.8166666666666664</v>
      </c>
    </row>
    <row r="97" spans="1:16" x14ac:dyDescent="0.35">
      <c r="A97">
        <v>2.4</v>
      </c>
      <c r="B97">
        <v>6.75</v>
      </c>
      <c r="C97">
        <v>4.6999999999999993</v>
      </c>
      <c r="D97">
        <v>5.3923076923076909</v>
      </c>
      <c r="E97">
        <v>4.9000000000000004</v>
      </c>
      <c r="F97">
        <v>5.4249999999999998</v>
      </c>
      <c r="J97">
        <v>52</v>
      </c>
      <c r="K97">
        <v>5.4562499999999998</v>
      </c>
      <c r="L97">
        <v>5.25</v>
      </c>
      <c r="M97">
        <v>7.4060000000000006</v>
      </c>
      <c r="N97">
        <v>5.3571428571428568</v>
      </c>
      <c r="O97">
        <v>5.2</v>
      </c>
      <c r="P97">
        <v>5.3375000000000004</v>
      </c>
    </row>
    <row r="98" spans="1:16" x14ac:dyDescent="0.35">
      <c r="A98">
        <v>2.5</v>
      </c>
      <c r="B98">
        <v>6.75</v>
      </c>
      <c r="C98">
        <v>6.7</v>
      </c>
      <c r="D98">
        <v>5.155555555555555</v>
      </c>
      <c r="E98">
        <v>2.8</v>
      </c>
      <c r="F98">
        <v>5.0999999999999996</v>
      </c>
      <c r="J98">
        <v>53</v>
      </c>
      <c r="K98">
        <v>5.1902439024390237</v>
      </c>
      <c r="L98">
        <v>3.9</v>
      </c>
      <c r="M98">
        <v>7.4911111111111115</v>
      </c>
      <c r="N98">
        <v>5.9799999999999995</v>
      </c>
      <c r="O98">
        <v>5.5349999999999993</v>
      </c>
      <c r="P98">
        <v>7.25</v>
      </c>
    </row>
    <row r="99" spans="1:16" x14ac:dyDescent="0.35">
      <c r="A99">
        <v>2.6</v>
      </c>
      <c r="B99">
        <v>6.7600000000000007</v>
      </c>
      <c r="C99">
        <v>6.75</v>
      </c>
      <c r="D99">
        <v>5.3350000000000009</v>
      </c>
      <c r="E99">
        <v>5.2</v>
      </c>
      <c r="F99">
        <v>6.36</v>
      </c>
      <c r="G99">
        <v>5.7</v>
      </c>
      <c r="J99">
        <v>54</v>
      </c>
      <c r="K99">
        <v>5.81111111111111</v>
      </c>
      <c r="L99">
        <v>5.4500000000000011</v>
      </c>
      <c r="M99">
        <v>7.2219512195121958</v>
      </c>
      <c r="N99">
        <v>5.5000000000000009</v>
      </c>
      <c r="O99">
        <v>5.5166666666666666</v>
      </c>
      <c r="P99">
        <v>6.7</v>
      </c>
    </row>
    <row r="100" spans="1:16" x14ac:dyDescent="0.35">
      <c r="A100">
        <v>2.7</v>
      </c>
      <c r="B100">
        <v>6.4</v>
      </c>
      <c r="C100">
        <v>5.35</v>
      </c>
      <c r="D100">
        <v>6.0235294117647058</v>
      </c>
      <c r="E100">
        <v>6.44</v>
      </c>
      <c r="F100">
        <v>7.15</v>
      </c>
      <c r="G100">
        <v>5.6</v>
      </c>
      <c r="J100">
        <v>55</v>
      </c>
      <c r="K100">
        <v>5.29</v>
      </c>
      <c r="L100">
        <v>5.2666666666666666</v>
      </c>
      <c r="M100">
        <v>7.4037037037037052</v>
      </c>
      <c r="N100">
        <v>5.7142857142857153</v>
      </c>
      <c r="O100">
        <v>5.1105263157894738</v>
      </c>
      <c r="P100">
        <v>6.4666666666666659</v>
      </c>
    </row>
    <row r="101" spans="1:16" x14ac:dyDescent="0.35">
      <c r="A101">
        <v>2.8</v>
      </c>
      <c r="B101">
        <v>5.57</v>
      </c>
      <c r="C101">
        <v>8.5</v>
      </c>
      <c r="D101">
        <v>6.1074999999999999</v>
      </c>
      <c r="E101">
        <v>8.0500000000000007</v>
      </c>
      <c r="F101">
        <v>6.7249999999999996</v>
      </c>
      <c r="G101">
        <v>5.35</v>
      </c>
      <c r="J101">
        <v>56</v>
      </c>
      <c r="K101">
        <v>6.0315789473684198</v>
      </c>
      <c r="L101">
        <v>4.9714285714285706</v>
      </c>
      <c r="M101">
        <v>7.1583333333333341</v>
      </c>
      <c r="N101">
        <v>6.17</v>
      </c>
      <c r="O101">
        <v>5.375</v>
      </c>
      <c r="P101">
        <v>5.8</v>
      </c>
    </row>
    <row r="102" spans="1:16" x14ac:dyDescent="0.35">
      <c r="A102">
        <v>2.9</v>
      </c>
      <c r="B102">
        <v>6.1071428571428559</v>
      </c>
      <c r="C102">
        <v>6.1749999999999998</v>
      </c>
      <c r="D102">
        <v>5.4448275862068964</v>
      </c>
      <c r="E102">
        <v>5.18</v>
      </c>
      <c r="F102">
        <v>6.5750000000000002</v>
      </c>
      <c r="G102">
        <v>7.0666666666666664</v>
      </c>
      <c r="J102">
        <v>57</v>
      </c>
      <c r="K102">
        <v>5.6947368421052644</v>
      </c>
      <c r="L102">
        <v>4.68</v>
      </c>
      <c r="M102">
        <v>7.3681818181818164</v>
      </c>
      <c r="N102">
        <v>5.2333333333333334</v>
      </c>
      <c r="O102">
        <v>5.6</v>
      </c>
      <c r="P102">
        <v>4.5999999999999996</v>
      </c>
    </row>
    <row r="103" spans="1:16" x14ac:dyDescent="0.35">
      <c r="A103">
        <v>3</v>
      </c>
      <c r="B103">
        <v>6.5</v>
      </c>
      <c r="C103">
        <v>8.5</v>
      </c>
      <c r="D103">
        <v>5.9499999999999984</v>
      </c>
      <c r="E103">
        <v>6.1999999999999993</v>
      </c>
      <c r="F103">
        <v>6.6</v>
      </c>
      <c r="G103">
        <v>3.4</v>
      </c>
      <c r="J103">
        <v>58</v>
      </c>
      <c r="K103">
        <v>5.5684210526315798</v>
      </c>
      <c r="L103">
        <v>6.0499999999999989</v>
      </c>
      <c r="M103">
        <v>7.6499999999999995</v>
      </c>
      <c r="N103">
        <v>5.5600000000000005</v>
      </c>
      <c r="O103">
        <v>4.9363636363636365</v>
      </c>
    </row>
    <row r="104" spans="1:16" x14ac:dyDescent="0.35">
      <c r="A104">
        <v>3.1</v>
      </c>
      <c r="B104">
        <v>6.5714285714285712</v>
      </c>
      <c r="C104">
        <v>7.25</v>
      </c>
      <c r="D104">
        <v>5.8325581395348847</v>
      </c>
      <c r="E104">
        <v>8.0249999999999986</v>
      </c>
      <c r="F104">
        <v>6.74</v>
      </c>
      <c r="G104">
        <v>3.6</v>
      </c>
      <c r="J104">
        <v>59</v>
      </c>
      <c r="K104">
        <v>5.9111111111111114</v>
      </c>
      <c r="L104">
        <v>5.3250000000000002</v>
      </c>
      <c r="M104">
        <v>7.55</v>
      </c>
      <c r="N104">
        <v>6.6499999999999995</v>
      </c>
      <c r="O104">
        <v>5.26</v>
      </c>
      <c r="P104">
        <v>5.8</v>
      </c>
    </row>
    <row r="105" spans="1:16" x14ac:dyDescent="0.35">
      <c r="A105">
        <v>3.2</v>
      </c>
      <c r="B105">
        <v>6.8777777777777782</v>
      </c>
      <c r="C105">
        <v>6.6</v>
      </c>
      <c r="D105">
        <v>6.0697674418604652</v>
      </c>
      <c r="E105">
        <v>6.8500000000000005</v>
      </c>
      <c r="F105">
        <v>5.8</v>
      </c>
      <c r="G105">
        <v>10</v>
      </c>
      <c r="J105">
        <v>60</v>
      </c>
      <c r="K105">
        <v>5.5384615384615383</v>
      </c>
      <c r="L105">
        <v>6.4499999999999993</v>
      </c>
      <c r="M105">
        <v>7.1333333333333337</v>
      </c>
      <c r="N105">
        <v>5.55</v>
      </c>
      <c r="O105">
        <v>5.6624999999999996</v>
      </c>
    </row>
    <row r="106" spans="1:16" x14ac:dyDescent="0.35">
      <c r="A106">
        <v>3.3</v>
      </c>
      <c r="B106">
        <v>6.45</v>
      </c>
      <c r="C106">
        <v>6.7799999999999994</v>
      </c>
      <c r="D106">
        <v>6.059183673469386</v>
      </c>
      <c r="E106">
        <v>6.0600000000000005</v>
      </c>
      <c r="F106">
        <v>7.430769230769231</v>
      </c>
      <c r="J106">
        <v>61</v>
      </c>
      <c r="K106">
        <v>5.1222222222222227</v>
      </c>
      <c r="L106">
        <v>6.4666666666666659</v>
      </c>
      <c r="M106">
        <v>8.0500000000000007</v>
      </c>
      <c r="N106">
        <v>5.3999999999999995</v>
      </c>
      <c r="O106">
        <v>4.8428571428571425</v>
      </c>
    </row>
    <row r="107" spans="1:16" x14ac:dyDescent="0.35">
      <c r="A107">
        <v>3.4</v>
      </c>
      <c r="B107">
        <v>6.3266666666666671</v>
      </c>
      <c r="C107">
        <v>6.6833333333333336</v>
      </c>
      <c r="D107">
        <v>6.2045454545454541</v>
      </c>
      <c r="E107">
        <v>6.3</v>
      </c>
      <c r="F107">
        <v>7.424999999999998</v>
      </c>
      <c r="G107">
        <v>6.8000000000000007</v>
      </c>
      <c r="J107">
        <v>62</v>
      </c>
      <c r="K107">
        <v>6.0500000000000007</v>
      </c>
      <c r="L107">
        <v>4.5</v>
      </c>
      <c r="M107">
        <v>8.1</v>
      </c>
      <c r="N107">
        <v>5.5</v>
      </c>
      <c r="O107">
        <v>5.1400000000000006</v>
      </c>
      <c r="P107">
        <v>6</v>
      </c>
    </row>
    <row r="108" spans="1:16" x14ac:dyDescent="0.35">
      <c r="A108">
        <v>3.5</v>
      </c>
      <c r="B108">
        <v>6.5894736842105255</v>
      </c>
      <c r="C108">
        <v>8.85</v>
      </c>
      <c r="D108">
        <v>6.2490566037735835</v>
      </c>
      <c r="E108">
        <v>6.9599999999999991</v>
      </c>
      <c r="F108">
        <v>7.745454545454546</v>
      </c>
      <c r="J108">
        <v>63</v>
      </c>
      <c r="K108">
        <v>5.1499999999999995</v>
      </c>
      <c r="M108">
        <v>8</v>
      </c>
      <c r="O108">
        <v>6.1333333333333329</v>
      </c>
    </row>
    <row r="109" spans="1:16" x14ac:dyDescent="0.35">
      <c r="A109">
        <v>3.6</v>
      </c>
      <c r="B109">
        <v>7.1937500000000005</v>
      </c>
      <c r="C109">
        <v>7.5</v>
      </c>
      <c r="D109">
        <v>6.1000000000000014</v>
      </c>
      <c r="E109">
        <v>5.9666666666666677</v>
      </c>
      <c r="F109">
        <v>6.8900000000000006</v>
      </c>
      <c r="G109">
        <v>8.5</v>
      </c>
      <c r="J109">
        <v>64</v>
      </c>
      <c r="K109">
        <v>5.9</v>
      </c>
      <c r="L109">
        <v>5.25</v>
      </c>
      <c r="M109">
        <v>7.2249999999999996</v>
      </c>
      <c r="O109">
        <v>5.5500000000000007</v>
      </c>
    </row>
    <row r="110" spans="1:16" x14ac:dyDescent="0.35">
      <c r="A110">
        <v>3.7</v>
      </c>
      <c r="B110">
        <v>7.0733333333333324</v>
      </c>
      <c r="C110">
        <v>7.9499999999999993</v>
      </c>
      <c r="D110">
        <v>6.4151515151515186</v>
      </c>
      <c r="E110">
        <v>7.8142857142857141</v>
      </c>
      <c r="F110">
        <v>6.5100000000000007</v>
      </c>
      <c r="G110">
        <v>6.333333333333333</v>
      </c>
      <c r="J110">
        <v>65</v>
      </c>
      <c r="K110">
        <v>5.25</v>
      </c>
      <c r="M110">
        <v>8.4</v>
      </c>
      <c r="O110">
        <v>6.5999999999999988</v>
      </c>
    </row>
    <row r="111" spans="1:16" x14ac:dyDescent="0.35">
      <c r="A111">
        <v>3.8</v>
      </c>
      <c r="B111">
        <v>7.1409090909090907</v>
      </c>
      <c r="C111">
        <v>6.8</v>
      </c>
      <c r="D111">
        <v>6.4590909090909081</v>
      </c>
      <c r="E111">
        <v>7</v>
      </c>
      <c r="F111">
        <v>7.1999999999999993</v>
      </c>
      <c r="G111">
        <v>6.5333333333333341</v>
      </c>
      <c r="J111">
        <v>66</v>
      </c>
      <c r="K111">
        <v>6.9</v>
      </c>
      <c r="N111">
        <v>5.2</v>
      </c>
      <c r="O111">
        <v>7.1</v>
      </c>
    </row>
    <row r="112" spans="1:16" x14ac:dyDescent="0.35">
      <c r="A112">
        <v>3.9</v>
      </c>
      <c r="B112">
        <v>7.3857142857142852</v>
      </c>
      <c r="C112">
        <v>9.2200000000000006</v>
      </c>
      <c r="D112">
        <v>6.3936507936507914</v>
      </c>
      <c r="E112">
        <v>5.9000000000000012</v>
      </c>
      <c r="F112">
        <v>6.5875000000000004</v>
      </c>
      <c r="G112">
        <v>8.8000000000000007</v>
      </c>
      <c r="J112">
        <v>67</v>
      </c>
      <c r="O112">
        <v>7</v>
      </c>
    </row>
    <row r="113" spans="1:15" x14ac:dyDescent="0.35">
      <c r="A113">
        <v>4</v>
      </c>
      <c r="B113">
        <v>7.4350000000000005</v>
      </c>
      <c r="C113">
        <v>5.9333333333333336</v>
      </c>
      <c r="D113">
        <v>7.1888888888888873</v>
      </c>
      <c r="E113">
        <v>7.4571428571428564</v>
      </c>
      <c r="F113">
        <v>7.6750000000000007</v>
      </c>
      <c r="G113">
        <v>5.9666666666666659</v>
      </c>
      <c r="J113">
        <v>68</v>
      </c>
      <c r="K113">
        <v>6.2</v>
      </c>
      <c r="O113">
        <v>4.8</v>
      </c>
    </row>
    <row r="114" spans="1:15" x14ac:dyDescent="0.35">
      <c r="A114">
        <v>4.0999999999999996</v>
      </c>
      <c r="B114">
        <v>7.3208333333333337</v>
      </c>
      <c r="C114">
        <v>8.5</v>
      </c>
      <c r="D114">
        <v>6.6596491228070178</v>
      </c>
      <c r="E114">
        <v>6.9142857142857137</v>
      </c>
      <c r="F114">
        <v>7.963636363636363</v>
      </c>
      <c r="G114">
        <v>7.3999999999999995</v>
      </c>
      <c r="J114">
        <v>69</v>
      </c>
      <c r="K114">
        <v>3.6</v>
      </c>
      <c r="L114">
        <v>5.9</v>
      </c>
    </row>
    <row r="115" spans="1:15" x14ac:dyDescent="0.35">
      <c r="A115">
        <v>4.2</v>
      </c>
      <c r="B115">
        <v>8.284210526315789</v>
      </c>
      <c r="C115">
        <v>8.7833333333333332</v>
      </c>
      <c r="D115">
        <v>7.1476190476190462</v>
      </c>
      <c r="E115">
        <v>7.9714285714285706</v>
      </c>
      <c r="F115">
        <v>7.8636363636363633</v>
      </c>
      <c r="G115">
        <v>8.1999999999999993</v>
      </c>
      <c r="J115">
        <v>70</v>
      </c>
      <c r="K115">
        <v>6.2</v>
      </c>
      <c r="L115">
        <v>5.8</v>
      </c>
      <c r="M115">
        <v>7.8</v>
      </c>
      <c r="O115">
        <v>7.1</v>
      </c>
    </row>
    <row r="116" spans="1:15" x14ac:dyDescent="0.35">
      <c r="A116">
        <v>4.3</v>
      </c>
      <c r="B116">
        <v>7.8199999999999985</v>
      </c>
      <c r="C116">
        <v>7.7166666666666659</v>
      </c>
      <c r="D116">
        <v>7.0034482758620689</v>
      </c>
      <c r="E116">
        <v>8.0166666666666675</v>
      </c>
      <c r="F116">
        <v>7.7300000000000013</v>
      </c>
      <c r="G116">
        <v>7.65</v>
      </c>
    </row>
    <row r="117" spans="1:15" x14ac:dyDescent="0.35">
      <c r="A117">
        <v>4.4000000000000004</v>
      </c>
      <c r="B117">
        <v>7.9750000000000014</v>
      </c>
      <c r="C117">
        <v>7.5500000000000007</v>
      </c>
      <c r="D117">
        <v>7.0283333333333315</v>
      </c>
      <c r="E117">
        <v>8.5714285714285712</v>
      </c>
      <c r="F117">
        <v>7.8</v>
      </c>
      <c r="G117">
        <v>10</v>
      </c>
    </row>
    <row r="118" spans="1:15" x14ac:dyDescent="0.35">
      <c r="A118">
        <v>4.5</v>
      </c>
      <c r="B118">
        <v>8.4892857142857139</v>
      </c>
      <c r="C118">
        <v>8.9666666666666668</v>
      </c>
      <c r="D118">
        <v>7.1283582089552269</v>
      </c>
      <c r="E118">
        <v>8.4111111111111114</v>
      </c>
      <c r="F118">
        <v>7.4875000000000007</v>
      </c>
      <c r="G118">
        <v>7.6000000000000005</v>
      </c>
    </row>
    <row r="119" spans="1:15" x14ac:dyDescent="0.35">
      <c r="A119">
        <v>4.5999999999999996</v>
      </c>
      <c r="B119">
        <v>7.75</v>
      </c>
      <c r="C119">
        <v>8.0428571428571427</v>
      </c>
      <c r="D119">
        <v>7.39310344827586</v>
      </c>
      <c r="E119">
        <v>6.4285714285714288</v>
      </c>
      <c r="F119">
        <v>6.7437499999999995</v>
      </c>
      <c r="G119">
        <v>7.6499999999999995</v>
      </c>
    </row>
    <row r="120" spans="1:15" x14ac:dyDescent="0.35">
      <c r="A120">
        <v>4.7</v>
      </c>
      <c r="B120">
        <v>8.1272727272727288</v>
      </c>
      <c r="C120">
        <v>7.6000000000000014</v>
      </c>
      <c r="D120">
        <v>6.9241379310344824</v>
      </c>
      <c r="E120">
        <v>8.4454545454545453</v>
      </c>
      <c r="F120">
        <v>8.28125</v>
      </c>
      <c r="G120">
        <v>7.2</v>
      </c>
    </row>
    <row r="121" spans="1:15" x14ac:dyDescent="0.35">
      <c r="A121">
        <v>4.8</v>
      </c>
      <c r="B121">
        <v>8.7923076923076913</v>
      </c>
      <c r="C121">
        <v>6.6999999999999993</v>
      </c>
      <c r="D121">
        <v>7.4142857142857164</v>
      </c>
      <c r="E121">
        <v>8.6111111111111107</v>
      </c>
      <c r="F121">
        <v>7.8599999999999994</v>
      </c>
      <c r="G121">
        <v>6.625</v>
      </c>
    </row>
    <row r="122" spans="1:15" x14ac:dyDescent="0.35">
      <c r="A122">
        <v>4.9000000000000004</v>
      </c>
      <c r="B122">
        <v>8.1857142857142851</v>
      </c>
      <c r="C122">
        <v>7.3800000000000008</v>
      </c>
      <c r="D122">
        <v>7.2869565217391328</v>
      </c>
      <c r="E122">
        <v>7.85</v>
      </c>
      <c r="F122">
        <v>8.8529411764705905</v>
      </c>
      <c r="G122">
        <v>9.3000000000000007</v>
      </c>
    </row>
    <row r="123" spans="1:15" x14ac:dyDescent="0.35">
      <c r="A123">
        <v>5</v>
      </c>
      <c r="B123">
        <v>8.0956521739130434</v>
      </c>
      <c r="C123">
        <v>7.916666666666667</v>
      </c>
      <c r="D123">
        <v>7.7677966101694933</v>
      </c>
      <c r="E123">
        <v>7.58</v>
      </c>
      <c r="F123">
        <v>7.5562500000000004</v>
      </c>
      <c r="G123">
        <v>9.4499999999999993</v>
      </c>
    </row>
    <row r="124" spans="1:15" x14ac:dyDescent="0.35">
      <c r="A124">
        <v>5.0999999999999996</v>
      </c>
      <c r="B124">
        <v>8.1933333333333334</v>
      </c>
      <c r="C124">
        <v>8.6</v>
      </c>
      <c r="D124">
        <v>7.7509433962264165</v>
      </c>
      <c r="E124">
        <v>9.0714285714285712</v>
      </c>
      <c r="F124">
        <v>8.6692307692307704</v>
      </c>
      <c r="G124">
        <v>7.5666666666666673</v>
      </c>
    </row>
    <row r="125" spans="1:15" x14ac:dyDescent="0.35">
      <c r="A125">
        <v>5.2</v>
      </c>
      <c r="B125">
        <v>8.5818181818181838</v>
      </c>
      <c r="C125">
        <v>7.7125000000000004</v>
      </c>
      <c r="D125">
        <v>7.7147540983606548</v>
      </c>
      <c r="E125">
        <v>8.1</v>
      </c>
      <c r="F125">
        <v>8.6714285714285726</v>
      </c>
      <c r="G125">
        <v>7.3</v>
      </c>
    </row>
    <row r="126" spans="1:15" x14ac:dyDescent="0.35">
      <c r="A126">
        <v>5.3</v>
      </c>
      <c r="B126">
        <v>8.2285714285714313</v>
      </c>
      <c r="C126">
        <v>8.74</v>
      </c>
      <c r="D126">
        <v>7.6450980392156866</v>
      </c>
      <c r="E126">
        <v>7.9555555555555566</v>
      </c>
      <c r="F126">
        <v>8.7714285714285705</v>
      </c>
      <c r="G126">
        <v>8.8666666666666671</v>
      </c>
    </row>
    <row r="127" spans="1:15" x14ac:dyDescent="0.35">
      <c r="A127">
        <v>5.4</v>
      </c>
      <c r="B127">
        <v>8.476923076923077</v>
      </c>
      <c r="C127">
        <v>8.6111111111111107</v>
      </c>
      <c r="D127">
        <v>8.0540540540540544</v>
      </c>
      <c r="E127">
        <v>9.0500000000000007</v>
      </c>
      <c r="F127">
        <v>8.6999999999999993</v>
      </c>
      <c r="G127">
        <v>6.4</v>
      </c>
    </row>
    <row r="128" spans="1:15" x14ac:dyDescent="0.35">
      <c r="A128">
        <v>5.5</v>
      </c>
      <c r="B128">
        <v>8.3421052631578956</v>
      </c>
      <c r="C128">
        <v>7.6857142857142859</v>
      </c>
      <c r="D128">
        <v>7.9374999999999991</v>
      </c>
      <c r="E128">
        <v>8.5166666666666675</v>
      </c>
      <c r="F128">
        <v>8.4083333333333332</v>
      </c>
      <c r="G128">
        <v>6.3</v>
      </c>
    </row>
    <row r="129" spans="1:7" x14ac:dyDescent="0.35">
      <c r="A129">
        <v>5.6</v>
      </c>
      <c r="B129">
        <v>8.6368421052631597</v>
      </c>
      <c r="C129">
        <v>9.3333333333333339</v>
      </c>
      <c r="D129">
        <v>8.0446808510638288</v>
      </c>
      <c r="E129">
        <v>8.2833333333333332</v>
      </c>
      <c r="F129">
        <v>8.5142857142857142</v>
      </c>
      <c r="G129">
        <v>8.3666666666666671</v>
      </c>
    </row>
    <row r="130" spans="1:7" x14ac:dyDescent="0.35">
      <c r="A130">
        <v>5.7</v>
      </c>
      <c r="B130">
        <v>8.7357142857142858</v>
      </c>
      <c r="D130">
        <v>8.1386363636363637</v>
      </c>
      <c r="E130">
        <v>8.5666666666666682</v>
      </c>
      <c r="F130">
        <v>8.7142857142857135</v>
      </c>
      <c r="G130">
        <v>7.5249999999999995</v>
      </c>
    </row>
    <row r="131" spans="1:7" x14ac:dyDescent="0.35">
      <c r="A131">
        <v>5.8</v>
      </c>
      <c r="B131">
        <v>8.5714285714285712</v>
      </c>
      <c r="C131">
        <v>6.9</v>
      </c>
      <c r="D131">
        <v>8.6</v>
      </c>
      <c r="E131">
        <v>9.4749999999999996</v>
      </c>
      <c r="F131">
        <v>8.1333333333333329</v>
      </c>
    </row>
    <row r="132" spans="1:7" x14ac:dyDescent="0.35">
      <c r="A132">
        <v>5.9</v>
      </c>
      <c r="B132">
        <v>8.9214285714285726</v>
      </c>
      <c r="C132">
        <v>8.0749999999999993</v>
      </c>
      <c r="D132">
        <v>8.238095238095239</v>
      </c>
      <c r="E132">
        <v>7.1400000000000006</v>
      </c>
      <c r="F132">
        <v>9.545454545454545</v>
      </c>
    </row>
    <row r="133" spans="1:7" x14ac:dyDescent="0.35">
      <c r="A133">
        <v>6</v>
      </c>
      <c r="B133">
        <v>8.1307692307692303</v>
      </c>
      <c r="C133">
        <v>8.82</v>
      </c>
      <c r="D133">
        <v>7.982857142857144</v>
      </c>
      <c r="E133">
        <v>9.0250000000000004</v>
      </c>
      <c r="F133">
        <v>8.9571428571428555</v>
      </c>
      <c r="G133">
        <v>9.5500000000000007</v>
      </c>
    </row>
    <row r="134" spans="1:7" x14ac:dyDescent="0.35">
      <c r="A134">
        <v>6.1</v>
      </c>
      <c r="B134">
        <v>8.5842105263157897</v>
      </c>
      <c r="C134">
        <v>9.6999999999999993</v>
      </c>
      <c r="D134">
        <v>8.3833333333333346</v>
      </c>
      <c r="E134">
        <v>8.25</v>
      </c>
      <c r="F134">
        <v>9.0571428571428587</v>
      </c>
    </row>
    <row r="135" spans="1:7" x14ac:dyDescent="0.35">
      <c r="A135">
        <v>6.2</v>
      </c>
      <c r="B135">
        <v>9.1833333333333336</v>
      </c>
      <c r="C135">
        <v>9</v>
      </c>
      <c r="D135">
        <v>8.4999999999999982</v>
      </c>
      <c r="E135">
        <v>8.7249999999999996</v>
      </c>
      <c r="F135">
        <v>9.6125000000000007</v>
      </c>
    </row>
    <row r="136" spans="1:7" x14ac:dyDescent="0.35">
      <c r="A136">
        <v>6.3</v>
      </c>
      <c r="B136">
        <v>8.844444444444445</v>
      </c>
      <c r="C136">
        <v>9.25</v>
      </c>
      <c r="D136">
        <v>8.3466666666666658</v>
      </c>
      <c r="E136">
        <v>8.5500000000000007</v>
      </c>
      <c r="F136">
        <v>10</v>
      </c>
    </row>
    <row r="137" spans="1:7" x14ac:dyDescent="0.35">
      <c r="A137">
        <v>6.4</v>
      </c>
      <c r="B137">
        <v>8.4849999999999994</v>
      </c>
      <c r="D137">
        <v>7.9066666666666654</v>
      </c>
      <c r="E137">
        <v>9.6666666666666661</v>
      </c>
      <c r="F137">
        <v>8.25</v>
      </c>
      <c r="G137">
        <v>10</v>
      </c>
    </row>
    <row r="138" spans="1:7" x14ac:dyDescent="0.35">
      <c r="A138">
        <v>6.5</v>
      </c>
      <c r="B138">
        <v>9.0285714285714285</v>
      </c>
      <c r="C138">
        <v>7.75</v>
      </c>
      <c r="D138">
        <v>8.3062500000000004</v>
      </c>
      <c r="E138">
        <v>8.8000000000000007</v>
      </c>
      <c r="F138">
        <v>8.9</v>
      </c>
    </row>
    <row r="139" spans="1:7" x14ac:dyDescent="0.35">
      <c r="A139">
        <v>6.6</v>
      </c>
      <c r="B139">
        <v>9.3857142857142861</v>
      </c>
      <c r="C139">
        <v>9.1</v>
      </c>
      <c r="D139">
        <v>9</v>
      </c>
      <c r="E139">
        <v>10</v>
      </c>
      <c r="F139">
        <v>5.833333333333333</v>
      </c>
      <c r="G139">
        <v>8.9333333333333318</v>
      </c>
    </row>
    <row r="140" spans="1:7" x14ac:dyDescent="0.35">
      <c r="A140">
        <v>6.7</v>
      </c>
      <c r="B140">
        <v>9.1166666666666671</v>
      </c>
      <c r="C140">
        <v>10</v>
      </c>
      <c r="D140">
        <v>8.3666666666666671</v>
      </c>
      <c r="E140">
        <v>8.8000000000000007</v>
      </c>
      <c r="F140">
        <v>9.6666666666666661</v>
      </c>
    </row>
    <row r="141" spans="1:7" x14ac:dyDescent="0.35">
      <c r="A141">
        <v>6.8</v>
      </c>
      <c r="B141">
        <v>9.5749999999999993</v>
      </c>
      <c r="C141">
        <v>8.6999999999999993</v>
      </c>
      <c r="D141">
        <v>9.0249999999999986</v>
      </c>
      <c r="F141">
        <v>9.4250000000000007</v>
      </c>
      <c r="G141">
        <v>10</v>
      </c>
    </row>
    <row r="142" spans="1:7" x14ac:dyDescent="0.35">
      <c r="A142">
        <v>6.9</v>
      </c>
      <c r="B142">
        <v>10</v>
      </c>
      <c r="C142">
        <v>10</v>
      </c>
      <c r="D142">
        <v>9.3333333333333321</v>
      </c>
      <c r="E142">
        <v>8.2999999999999989</v>
      </c>
      <c r="F142">
        <v>9</v>
      </c>
    </row>
    <row r="143" spans="1:7" x14ac:dyDescent="0.35">
      <c r="A143">
        <v>7</v>
      </c>
      <c r="B143">
        <v>10</v>
      </c>
      <c r="C143">
        <v>7.6000000000000005</v>
      </c>
      <c r="D143">
        <v>9.4285714285714288</v>
      </c>
      <c r="E143">
        <v>9.6</v>
      </c>
    </row>
    <row r="144" spans="1:7" x14ac:dyDescent="0.35">
      <c r="A144">
        <v>7.1</v>
      </c>
      <c r="B144">
        <v>9.2800000000000011</v>
      </c>
      <c r="C144">
        <v>9.6</v>
      </c>
      <c r="D144">
        <v>8.3000000000000007</v>
      </c>
      <c r="E144">
        <v>9.75</v>
      </c>
      <c r="F144">
        <v>9.5666666666666682</v>
      </c>
      <c r="G144">
        <v>8.6333333333333329</v>
      </c>
    </row>
    <row r="145" spans="1:7" x14ac:dyDescent="0.35">
      <c r="A145">
        <v>7.2</v>
      </c>
      <c r="B145">
        <v>9.9142857142857146</v>
      </c>
      <c r="D145">
        <v>7.3</v>
      </c>
      <c r="E145">
        <v>10</v>
      </c>
      <c r="F145">
        <v>9.9</v>
      </c>
    </row>
    <row r="146" spans="1:7" x14ac:dyDescent="0.35">
      <c r="A146">
        <v>7.3</v>
      </c>
      <c r="B146">
        <v>9.8285714285714274</v>
      </c>
      <c r="C146">
        <v>9.375</v>
      </c>
      <c r="D146">
        <v>8.625</v>
      </c>
      <c r="E146">
        <v>8.0500000000000007</v>
      </c>
      <c r="F146">
        <v>9.84</v>
      </c>
      <c r="G146">
        <v>10</v>
      </c>
    </row>
    <row r="147" spans="1:7" x14ac:dyDescent="0.35">
      <c r="A147">
        <v>7.4</v>
      </c>
      <c r="B147">
        <v>9.4499999999999993</v>
      </c>
      <c r="D147">
        <v>8.2200000000000024</v>
      </c>
      <c r="E147">
        <v>9.9499999999999993</v>
      </c>
      <c r="F147">
        <v>9.5</v>
      </c>
    </row>
    <row r="148" spans="1:7" x14ac:dyDescent="0.35">
      <c r="A148">
        <v>7.5</v>
      </c>
      <c r="B148">
        <v>9.7333333333333325</v>
      </c>
      <c r="C148">
        <v>9</v>
      </c>
      <c r="D148">
        <v>7.42</v>
      </c>
      <c r="E148">
        <v>8.6</v>
      </c>
      <c r="F148">
        <v>10</v>
      </c>
    </row>
    <row r="149" spans="1:7" x14ac:dyDescent="0.35">
      <c r="A149">
        <v>7.6</v>
      </c>
      <c r="B149">
        <v>9.8666666666666671</v>
      </c>
      <c r="D149">
        <v>9.9</v>
      </c>
      <c r="E149">
        <v>8.0500000000000007</v>
      </c>
      <c r="F149">
        <v>10</v>
      </c>
    </row>
    <row r="150" spans="1:7" x14ac:dyDescent="0.35">
      <c r="A150">
        <v>7.7</v>
      </c>
      <c r="B150">
        <v>9.5333333333333332</v>
      </c>
      <c r="D150">
        <v>9.4</v>
      </c>
      <c r="E150">
        <v>8.8000000000000007</v>
      </c>
      <c r="F150">
        <v>9.9</v>
      </c>
    </row>
    <row r="151" spans="1:7" x14ac:dyDescent="0.35">
      <c r="A151">
        <v>7.8</v>
      </c>
      <c r="B151">
        <v>9.7333333333333325</v>
      </c>
      <c r="C151">
        <v>10</v>
      </c>
      <c r="D151">
        <v>9.35</v>
      </c>
    </row>
    <row r="152" spans="1:7" x14ac:dyDescent="0.35">
      <c r="A152">
        <v>7.9</v>
      </c>
      <c r="B152">
        <v>10</v>
      </c>
      <c r="C152">
        <v>9.65</v>
      </c>
      <c r="E152">
        <v>10</v>
      </c>
      <c r="F152">
        <v>9.6</v>
      </c>
      <c r="G152">
        <v>8.1999999999999993</v>
      </c>
    </row>
    <row r="153" spans="1:7" x14ac:dyDescent="0.35">
      <c r="A153">
        <v>8</v>
      </c>
      <c r="B153">
        <v>9.1999999999999993</v>
      </c>
      <c r="C153">
        <v>8.4</v>
      </c>
      <c r="D153">
        <v>9.1</v>
      </c>
      <c r="E153">
        <v>10</v>
      </c>
      <c r="F153">
        <v>9.8000000000000007</v>
      </c>
    </row>
  </sheetData>
  <pageMargins left="0.7" right="0.7" top="0.75" bottom="0.75" header="0.3" footer="0.3"/>
  <drawing r:id="rId1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F0AF8-6A16-4CEA-8F90-32DFEEFC24FC}">
  <dimension ref="A1:Y96"/>
  <sheetViews>
    <sheetView zoomScale="80" zoomScaleNormal="80" workbookViewId="0"/>
  </sheetViews>
  <sheetFormatPr defaultRowHeight="14.5" x14ac:dyDescent="0.35"/>
  <cols>
    <col min="1" max="1" width="13.36328125" bestFit="1" customWidth="1"/>
    <col min="2" max="2" width="14.1796875" bestFit="1" customWidth="1"/>
    <col min="3" max="3" width="5.6328125" bestFit="1" customWidth="1"/>
    <col min="4" max="4" width="9.90625" bestFit="1" customWidth="1"/>
    <col min="5" max="5" width="13.36328125" bestFit="1" customWidth="1"/>
    <col min="6" max="6" width="25.453125" bestFit="1" customWidth="1"/>
    <col min="7" max="7" width="20.453125" bestFit="1" customWidth="1"/>
    <col min="8" max="8" width="30.1796875" bestFit="1" customWidth="1"/>
    <col min="9" max="9" width="16.453125" bestFit="1" customWidth="1"/>
    <col min="10" max="11" width="12.26953125" bestFit="1" customWidth="1"/>
    <col min="12" max="12" width="20.6328125" bestFit="1" customWidth="1"/>
    <col min="13" max="13" width="12.26953125" bestFit="1" customWidth="1"/>
    <col min="14" max="14" width="13.6328125" bestFit="1" customWidth="1"/>
    <col min="15" max="15" width="12.26953125" bestFit="1" customWidth="1"/>
    <col min="17" max="18" width="12.36328125" customWidth="1"/>
    <col min="19" max="19" width="10.81640625" customWidth="1"/>
    <col min="20" max="20" width="12.36328125" customWidth="1"/>
    <col min="22" max="22" width="22.26953125" customWidth="1"/>
    <col min="23" max="23" width="13.54296875" customWidth="1"/>
    <col min="24" max="24" width="15.36328125" customWidth="1"/>
    <col min="25" max="25" width="12.81640625" customWidth="1"/>
  </cols>
  <sheetData>
    <row r="1" spans="1:25" x14ac:dyDescent="0.35">
      <c r="A1" s="2" t="s">
        <v>43</v>
      </c>
      <c r="B1" t="s">
        <v>68</v>
      </c>
      <c r="E1" s="2" t="s">
        <v>43</v>
      </c>
      <c r="F1" t="s">
        <v>52</v>
      </c>
    </row>
    <row r="2" spans="1:25" x14ac:dyDescent="0.35">
      <c r="A2" s="3">
        <v>1</v>
      </c>
      <c r="B2" s="1">
        <v>9</v>
      </c>
      <c r="E2" s="3">
        <v>0</v>
      </c>
      <c r="F2" s="1">
        <v>7.0020975832193235</v>
      </c>
    </row>
    <row r="3" spans="1:25" x14ac:dyDescent="0.35">
      <c r="A3" s="3" t="s">
        <v>44</v>
      </c>
      <c r="B3" s="1">
        <v>9</v>
      </c>
      <c r="E3" s="3">
        <v>1</v>
      </c>
      <c r="F3" s="19">
        <v>5.2648035417819621</v>
      </c>
      <c r="H3" s="2" t="s">
        <v>98</v>
      </c>
      <c r="I3" s="2" t="s">
        <v>55</v>
      </c>
      <c r="Q3" t="s">
        <v>98</v>
      </c>
      <c r="S3" t="s">
        <v>55</v>
      </c>
    </row>
    <row r="4" spans="1:25" x14ac:dyDescent="0.35">
      <c r="E4" s="3" t="s">
        <v>44</v>
      </c>
      <c r="F4" s="19">
        <v>6.2172749999999866</v>
      </c>
      <c r="H4" s="2" t="s">
        <v>43</v>
      </c>
      <c r="I4" t="s">
        <v>18</v>
      </c>
      <c r="J4" t="s">
        <v>29</v>
      </c>
      <c r="K4" t="s">
        <v>23</v>
      </c>
      <c r="L4" t="s">
        <v>28</v>
      </c>
      <c r="M4" t="s">
        <v>35</v>
      </c>
      <c r="N4" t="s">
        <v>41</v>
      </c>
      <c r="O4" t="s">
        <v>44</v>
      </c>
      <c r="Q4" t="s">
        <v>43</v>
      </c>
      <c r="R4" t="s">
        <v>63</v>
      </c>
      <c r="S4" t="s">
        <v>18</v>
      </c>
      <c r="T4" t="s">
        <v>29</v>
      </c>
      <c r="U4" t="s">
        <v>28</v>
      </c>
      <c r="V4" t="s">
        <v>35</v>
      </c>
      <c r="W4" t="s">
        <v>41</v>
      </c>
      <c r="X4" t="s">
        <v>44</v>
      </c>
      <c r="Y4" t="s">
        <v>23</v>
      </c>
    </row>
    <row r="5" spans="1:25" x14ac:dyDescent="0.35">
      <c r="H5" s="3">
        <v>1</v>
      </c>
      <c r="I5" s="1">
        <v>1.3</v>
      </c>
      <c r="J5" s="1"/>
      <c r="K5" s="1">
        <v>2.0125000000000002</v>
      </c>
      <c r="L5" s="1">
        <v>2.9</v>
      </c>
      <c r="M5" s="1">
        <v>3.2</v>
      </c>
      <c r="N5" s="1"/>
      <c r="O5" s="1">
        <v>2.1363636363636362</v>
      </c>
      <c r="Q5">
        <v>1</v>
      </c>
      <c r="S5">
        <v>1.3</v>
      </c>
      <c r="U5">
        <v>2.9</v>
      </c>
      <c r="V5">
        <v>3.2</v>
      </c>
      <c r="X5">
        <v>2.1363636363636362</v>
      </c>
      <c r="Y5">
        <v>2.0125000000000002</v>
      </c>
    </row>
    <row r="6" spans="1:25" x14ac:dyDescent="0.35">
      <c r="A6" s="2" t="s">
        <v>43</v>
      </c>
      <c r="B6" t="s">
        <v>42</v>
      </c>
      <c r="C6" t="s">
        <v>109</v>
      </c>
      <c r="E6" s="2" t="s">
        <v>43</v>
      </c>
      <c r="F6" t="s">
        <v>68</v>
      </c>
      <c r="H6" s="3">
        <v>1.1000000000000001</v>
      </c>
      <c r="I6" s="1"/>
      <c r="J6" s="1"/>
      <c r="K6" s="1">
        <v>3.6</v>
      </c>
      <c r="L6" s="1"/>
      <c r="M6" s="1"/>
      <c r="N6" s="1"/>
      <c r="O6" s="1">
        <v>3.6</v>
      </c>
      <c r="Q6">
        <v>1.1000000000000001</v>
      </c>
      <c r="X6">
        <v>3.6</v>
      </c>
      <c r="Y6">
        <v>3.6</v>
      </c>
    </row>
    <row r="7" spans="1:25" x14ac:dyDescent="0.35">
      <c r="A7" s="3">
        <v>0</v>
      </c>
      <c r="B7" s="1">
        <v>2193</v>
      </c>
      <c r="C7" s="15">
        <v>0.54825000000000002</v>
      </c>
      <c r="E7" s="3">
        <v>1</v>
      </c>
      <c r="F7" s="1">
        <v>9</v>
      </c>
      <c r="H7" s="3">
        <v>1.2</v>
      </c>
      <c r="I7" s="1"/>
      <c r="J7" s="1"/>
      <c r="K7" s="1">
        <v>2.8000000000000003</v>
      </c>
      <c r="L7" s="1"/>
      <c r="M7" s="1"/>
      <c r="N7" s="1"/>
      <c r="O7" s="1">
        <v>2.8000000000000003</v>
      </c>
      <c r="Q7">
        <v>1.2</v>
      </c>
      <c r="X7">
        <v>2.8000000000000003</v>
      </c>
      <c r="Y7">
        <v>2.8000000000000003</v>
      </c>
    </row>
    <row r="8" spans="1:25" x14ac:dyDescent="0.35">
      <c r="A8" s="3">
        <v>1</v>
      </c>
      <c r="B8" s="1">
        <v>1807</v>
      </c>
      <c r="C8" s="15">
        <v>0.45174999999999998</v>
      </c>
      <c r="E8" s="3" t="s">
        <v>44</v>
      </c>
      <c r="F8" s="1">
        <v>9</v>
      </c>
      <c r="H8" s="3">
        <v>1.3</v>
      </c>
      <c r="I8" s="1"/>
      <c r="J8" s="1"/>
      <c r="K8" s="1">
        <v>3.25</v>
      </c>
      <c r="L8" s="1"/>
      <c r="M8" s="1">
        <v>1.1000000000000001</v>
      </c>
      <c r="N8" s="1"/>
      <c r="O8" s="1">
        <v>2.5333333333333332</v>
      </c>
      <c r="Q8">
        <v>1.3</v>
      </c>
      <c r="V8">
        <v>1.1000000000000001</v>
      </c>
      <c r="X8">
        <v>2.5333333333333332</v>
      </c>
      <c r="Y8">
        <v>3.25</v>
      </c>
    </row>
    <row r="9" spans="1:25" x14ac:dyDescent="0.35">
      <c r="A9" s="3" t="s">
        <v>44</v>
      </c>
      <c r="B9" s="1">
        <v>4000</v>
      </c>
      <c r="C9" s="14">
        <v>1</v>
      </c>
      <c r="H9" s="3">
        <v>1.4</v>
      </c>
      <c r="I9" s="1"/>
      <c r="J9" s="1"/>
      <c r="K9" s="1">
        <v>2.5249999999999999</v>
      </c>
      <c r="L9" s="1"/>
      <c r="M9" s="1"/>
      <c r="N9" s="1"/>
      <c r="O9" s="1">
        <v>2.5249999999999999</v>
      </c>
      <c r="Q9">
        <v>1.4</v>
      </c>
      <c r="X9">
        <v>2.5249999999999999</v>
      </c>
      <c r="Y9">
        <v>2.5249999999999999</v>
      </c>
    </row>
    <row r="10" spans="1:25" x14ac:dyDescent="0.35">
      <c r="H10" s="3">
        <v>1.5</v>
      </c>
      <c r="I10" s="1">
        <v>2.2999999999999998</v>
      </c>
      <c r="J10" s="1"/>
      <c r="K10" s="1">
        <v>2.2750000000000004</v>
      </c>
      <c r="L10" s="1"/>
      <c r="M10" s="1"/>
      <c r="N10" s="1"/>
      <c r="O10" s="1">
        <v>2.2799999999999998</v>
      </c>
      <c r="Q10">
        <v>1.5</v>
      </c>
      <c r="S10">
        <v>2.2999999999999998</v>
      </c>
      <c r="X10">
        <v>2.2799999999999998</v>
      </c>
      <c r="Y10">
        <v>2.2750000000000004</v>
      </c>
    </row>
    <row r="11" spans="1:25" x14ac:dyDescent="0.35">
      <c r="A11" s="2" t="s">
        <v>43</v>
      </c>
      <c r="B11" t="s">
        <v>45</v>
      </c>
      <c r="E11" s="2" t="s">
        <v>43</v>
      </c>
      <c r="F11" t="s">
        <v>108</v>
      </c>
      <c r="H11" s="3">
        <v>1.6</v>
      </c>
      <c r="I11" s="1">
        <v>2.8</v>
      </c>
      <c r="J11" s="1"/>
      <c r="K11" s="1"/>
      <c r="L11" s="1"/>
      <c r="M11" s="1"/>
      <c r="N11" s="1"/>
      <c r="O11" s="1">
        <v>2.8</v>
      </c>
      <c r="Q11">
        <v>1.6</v>
      </c>
      <c r="S11">
        <v>2.8</v>
      </c>
      <c r="X11">
        <v>2.8</v>
      </c>
    </row>
    <row r="12" spans="1:25" x14ac:dyDescent="0.35">
      <c r="A12" s="3">
        <v>0</v>
      </c>
      <c r="B12" s="1">
        <v>42.741450068399452</v>
      </c>
      <c r="E12" s="3">
        <v>0</v>
      </c>
      <c r="F12" s="1">
        <v>0.99790241678066516</v>
      </c>
      <c r="H12" s="3">
        <v>1.7</v>
      </c>
      <c r="I12" s="1"/>
      <c r="J12" s="1"/>
      <c r="K12" s="1">
        <v>1.9599999999999997</v>
      </c>
      <c r="L12" s="1"/>
      <c r="M12" s="1"/>
      <c r="N12" s="1"/>
      <c r="O12" s="1">
        <v>1.9599999999999997</v>
      </c>
      <c r="Q12">
        <v>1.7</v>
      </c>
      <c r="X12">
        <v>1.9599999999999997</v>
      </c>
      <c r="Y12">
        <v>1.9599999999999997</v>
      </c>
    </row>
    <row r="13" spans="1:25" x14ac:dyDescent="0.35">
      <c r="A13" s="3">
        <v>1</v>
      </c>
      <c r="B13" s="19">
        <v>47.19092418372994</v>
      </c>
      <c r="E13" s="3">
        <v>1</v>
      </c>
      <c r="F13" s="18">
        <v>2.7351964582180406</v>
      </c>
      <c r="H13" s="3">
        <v>1.8</v>
      </c>
      <c r="I13" s="1">
        <v>1.3</v>
      </c>
      <c r="J13" s="1"/>
      <c r="K13" s="1">
        <v>1.7749999999999999</v>
      </c>
      <c r="L13" s="1"/>
      <c r="M13" s="1"/>
      <c r="N13" s="1"/>
      <c r="O13" s="1">
        <v>1.6166666666666665</v>
      </c>
      <c r="Q13">
        <v>1.8</v>
      </c>
      <c r="S13">
        <v>1.3</v>
      </c>
      <c r="X13">
        <v>1.6166666666666665</v>
      </c>
      <c r="Y13">
        <v>1.7749999999999999</v>
      </c>
    </row>
    <row r="14" spans="1:25" x14ac:dyDescent="0.35">
      <c r="A14" s="3" t="s">
        <v>44</v>
      </c>
      <c r="B14" s="19">
        <v>44.7515</v>
      </c>
      <c r="E14" s="3" t="s">
        <v>44</v>
      </c>
      <c r="F14" s="19">
        <v>1.7827249999999983</v>
      </c>
      <c r="H14" s="3">
        <v>1.9</v>
      </c>
      <c r="I14" s="1">
        <v>3.0333333333333337</v>
      </c>
      <c r="J14" s="1"/>
      <c r="K14" s="1">
        <v>3.4</v>
      </c>
      <c r="L14" s="1"/>
      <c r="M14" s="1"/>
      <c r="N14" s="1"/>
      <c r="O14" s="1">
        <v>3.1250000000000004</v>
      </c>
      <c r="Q14">
        <v>1.9</v>
      </c>
      <c r="S14">
        <v>3.0333333333333337</v>
      </c>
      <c r="X14">
        <v>3.1250000000000004</v>
      </c>
      <c r="Y14">
        <v>3.4</v>
      </c>
    </row>
    <row r="15" spans="1:25" x14ac:dyDescent="0.35">
      <c r="H15" s="3">
        <v>2</v>
      </c>
      <c r="I15" s="1">
        <v>3.5</v>
      </c>
      <c r="J15" s="1"/>
      <c r="K15" s="1">
        <v>2.5</v>
      </c>
      <c r="L15" s="1"/>
      <c r="M15" s="1"/>
      <c r="N15" s="1"/>
      <c r="O15" s="1">
        <v>2.75</v>
      </c>
      <c r="Q15">
        <v>2</v>
      </c>
      <c r="S15">
        <v>3.5</v>
      </c>
      <c r="X15">
        <v>2.75</v>
      </c>
      <c r="Y15">
        <v>2.5</v>
      </c>
    </row>
    <row r="16" spans="1:25" x14ac:dyDescent="0.35">
      <c r="A16" s="2" t="s">
        <v>43</v>
      </c>
      <c r="B16" t="s">
        <v>60</v>
      </c>
      <c r="E16" s="2" t="s">
        <v>43</v>
      </c>
      <c r="F16" t="s">
        <v>107</v>
      </c>
      <c r="H16" s="3">
        <v>2.1</v>
      </c>
      <c r="I16" s="1"/>
      <c r="J16" s="1"/>
      <c r="K16" s="1">
        <v>2.4500000000000002</v>
      </c>
      <c r="L16" s="1"/>
      <c r="M16" s="1"/>
      <c r="N16" s="1"/>
      <c r="O16" s="1">
        <v>2.4500000000000002</v>
      </c>
      <c r="Q16">
        <v>2.1</v>
      </c>
      <c r="X16">
        <v>2.4500000000000002</v>
      </c>
      <c r="Y16">
        <v>2.4500000000000002</v>
      </c>
    </row>
    <row r="17" spans="1:25" x14ac:dyDescent="0.35">
      <c r="A17" s="3">
        <v>0</v>
      </c>
      <c r="B17" s="1">
        <v>41.940720474236208</v>
      </c>
      <c r="E17" s="3">
        <v>0</v>
      </c>
      <c r="F17" s="1">
        <v>63.295417849587132</v>
      </c>
      <c r="H17" s="3">
        <v>2.2000000000000002</v>
      </c>
      <c r="I17" s="1"/>
      <c r="J17" s="1"/>
      <c r="K17" s="1">
        <v>1.3</v>
      </c>
      <c r="L17" s="1"/>
      <c r="M17" s="1"/>
      <c r="N17" s="1"/>
      <c r="O17" s="1">
        <v>1.3</v>
      </c>
      <c r="Q17">
        <v>2.2000000000000002</v>
      </c>
      <c r="X17">
        <v>1.3</v>
      </c>
      <c r="Y17">
        <v>1.3</v>
      </c>
    </row>
    <row r="18" spans="1:25" x14ac:dyDescent="0.35">
      <c r="A18" s="3">
        <v>1</v>
      </c>
      <c r="B18" s="19">
        <v>41.848920863309353</v>
      </c>
      <c r="E18" s="3">
        <v>1</v>
      </c>
      <c r="F18" s="19">
        <v>107.70650387140569</v>
      </c>
      <c r="H18" s="3">
        <v>2.2999999999999998</v>
      </c>
      <c r="I18" s="1">
        <v>2.65</v>
      </c>
      <c r="J18" s="1">
        <v>2.4</v>
      </c>
      <c r="K18" s="1">
        <v>2.3400000000000003</v>
      </c>
      <c r="L18" s="1"/>
      <c r="M18" s="1"/>
      <c r="N18" s="1"/>
      <c r="O18" s="1">
        <v>2.4249999999999998</v>
      </c>
      <c r="Q18">
        <v>2.2999999999999998</v>
      </c>
      <c r="S18">
        <v>2.65</v>
      </c>
      <c r="T18">
        <v>2.4</v>
      </c>
      <c r="X18">
        <v>2.4249999999999998</v>
      </c>
      <c r="Y18">
        <v>2.3400000000000003</v>
      </c>
    </row>
    <row r="19" spans="1:25" x14ac:dyDescent="0.35">
      <c r="A19" s="3" t="s">
        <v>44</v>
      </c>
      <c r="B19" s="19">
        <v>41.899250000000002</v>
      </c>
      <c r="E19" s="3" t="s">
        <v>44</v>
      </c>
      <c r="F19" s="19">
        <v>83.358125959943479</v>
      </c>
      <c r="H19" s="3">
        <v>2.4</v>
      </c>
      <c r="I19" s="1">
        <v>2.1</v>
      </c>
      <c r="J19" s="1"/>
      <c r="K19" s="1">
        <v>2.1</v>
      </c>
      <c r="L19" s="1"/>
      <c r="M19" s="1"/>
      <c r="N19" s="1"/>
      <c r="O19" s="1">
        <v>2.1</v>
      </c>
      <c r="Q19">
        <v>2.4</v>
      </c>
      <c r="S19">
        <v>2.1</v>
      </c>
      <c r="X19">
        <v>2.1</v>
      </c>
      <c r="Y19">
        <v>2.1</v>
      </c>
    </row>
    <row r="20" spans="1:25" x14ac:dyDescent="0.35">
      <c r="H20" s="3">
        <v>2.5</v>
      </c>
      <c r="I20" s="1">
        <v>3.4</v>
      </c>
      <c r="J20" s="1"/>
      <c r="K20" s="1">
        <v>3</v>
      </c>
      <c r="L20" s="1"/>
      <c r="M20" s="1">
        <v>2.1</v>
      </c>
      <c r="N20" s="1"/>
      <c r="O20" s="1">
        <v>2.95</v>
      </c>
      <c r="Q20">
        <v>2.5</v>
      </c>
      <c r="S20">
        <v>3.4</v>
      </c>
      <c r="V20">
        <v>2.1</v>
      </c>
      <c r="X20">
        <v>2.95</v>
      </c>
      <c r="Y20">
        <v>3</v>
      </c>
    </row>
    <row r="21" spans="1:25" x14ac:dyDescent="0.35">
      <c r="A21" s="2" t="s">
        <v>43</v>
      </c>
      <c r="B21" t="s">
        <v>110</v>
      </c>
      <c r="E21" s="2" t="s">
        <v>43</v>
      </c>
      <c r="F21" t="s">
        <v>69</v>
      </c>
      <c r="H21" s="3">
        <v>2.6</v>
      </c>
      <c r="I21" s="1">
        <v>3.95</v>
      </c>
      <c r="J21" s="1"/>
      <c r="K21" s="1">
        <v>3.0777777777777775</v>
      </c>
      <c r="L21" s="1"/>
      <c r="M21" s="1"/>
      <c r="N21" s="1"/>
      <c r="O21" s="1">
        <v>3.2363636363636363</v>
      </c>
      <c r="Q21">
        <v>2.6</v>
      </c>
      <c r="S21">
        <v>3.95</v>
      </c>
      <c r="X21">
        <v>3.2363636363636363</v>
      </c>
      <c r="Y21">
        <v>3.0777777777777775</v>
      </c>
    </row>
    <row r="22" spans="1:25" x14ac:dyDescent="0.35">
      <c r="A22" s="3">
        <v>1</v>
      </c>
      <c r="B22" s="1">
        <v>3</v>
      </c>
      <c r="E22" s="3">
        <v>0</v>
      </c>
      <c r="F22" s="1">
        <v>70</v>
      </c>
      <c r="H22" s="3">
        <v>2.7</v>
      </c>
      <c r="I22" s="1"/>
      <c r="J22" s="1"/>
      <c r="K22" s="1">
        <v>3.3125</v>
      </c>
      <c r="L22" s="1"/>
      <c r="M22" s="1"/>
      <c r="N22" s="1"/>
      <c r="O22" s="1">
        <v>3.3125</v>
      </c>
      <c r="Q22">
        <v>2.7</v>
      </c>
      <c r="X22">
        <v>3.3125</v>
      </c>
      <c r="Y22">
        <v>3.3125</v>
      </c>
    </row>
    <row r="23" spans="1:25" x14ac:dyDescent="0.35">
      <c r="A23" s="3" t="s">
        <v>44</v>
      </c>
      <c r="B23" s="1">
        <v>3</v>
      </c>
      <c r="E23" s="3">
        <v>1</v>
      </c>
      <c r="F23" s="1">
        <v>70</v>
      </c>
      <c r="H23" s="3">
        <v>2.8</v>
      </c>
      <c r="I23" s="1">
        <v>5.0999999999999996</v>
      </c>
      <c r="J23" s="1"/>
      <c r="K23" s="1">
        <v>3.1181818181818186</v>
      </c>
      <c r="L23" s="1">
        <v>2.5</v>
      </c>
      <c r="M23" s="1">
        <v>3.1</v>
      </c>
      <c r="N23" s="1"/>
      <c r="O23" s="1">
        <v>3.2142857142857144</v>
      </c>
      <c r="Q23">
        <v>2.8</v>
      </c>
      <c r="S23">
        <v>5.0999999999999996</v>
      </c>
      <c r="U23">
        <v>2.5</v>
      </c>
      <c r="V23">
        <v>3.1</v>
      </c>
      <c r="X23">
        <v>3.2142857142857144</v>
      </c>
      <c r="Y23">
        <v>3.1181818181818186</v>
      </c>
    </row>
    <row r="24" spans="1:25" x14ac:dyDescent="0.35">
      <c r="E24" s="3" t="s">
        <v>44</v>
      </c>
      <c r="F24" s="1">
        <v>70</v>
      </c>
      <c r="H24" s="3">
        <v>2.9</v>
      </c>
      <c r="I24" s="1">
        <v>5.15</v>
      </c>
      <c r="J24" s="1"/>
      <c r="K24" s="1">
        <v>2.6700000000000004</v>
      </c>
      <c r="L24" s="1">
        <v>2.7</v>
      </c>
      <c r="M24" s="1"/>
      <c r="N24" s="1"/>
      <c r="O24" s="1">
        <v>3.0538461538461541</v>
      </c>
      <c r="Q24">
        <v>2.9</v>
      </c>
      <c r="S24">
        <v>5.15</v>
      </c>
      <c r="U24">
        <v>2.7</v>
      </c>
      <c r="X24">
        <v>3.0538461538461541</v>
      </c>
      <c r="Y24">
        <v>2.6700000000000004</v>
      </c>
    </row>
    <row r="25" spans="1:25" x14ac:dyDescent="0.35">
      <c r="A25" s="2" t="s">
        <v>43</v>
      </c>
      <c r="B25" t="s">
        <v>112</v>
      </c>
      <c r="H25" s="3">
        <v>3</v>
      </c>
      <c r="I25" s="1">
        <v>1.3333333333333333</v>
      </c>
      <c r="J25" s="1">
        <v>1.9</v>
      </c>
      <c r="K25" s="1">
        <v>3.2363636363636359</v>
      </c>
      <c r="L25" s="1">
        <v>3</v>
      </c>
      <c r="M25" s="1"/>
      <c r="N25" s="1"/>
      <c r="O25" s="1">
        <v>2.7941176470588234</v>
      </c>
      <c r="Q25">
        <v>3</v>
      </c>
      <c r="S25">
        <v>1.3333333333333333</v>
      </c>
      <c r="T25">
        <v>1.9</v>
      </c>
      <c r="U25">
        <v>3</v>
      </c>
      <c r="X25">
        <v>2.7941176470588234</v>
      </c>
      <c r="Y25">
        <v>3.2363636363636359</v>
      </c>
    </row>
    <row r="26" spans="1:25" x14ac:dyDescent="0.35">
      <c r="A26" s="3">
        <v>0</v>
      </c>
      <c r="B26" s="1">
        <v>64</v>
      </c>
      <c r="E26" s="2" t="s">
        <v>43</v>
      </c>
      <c r="F26" t="s">
        <v>111</v>
      </c>
      <c r="H26" s="3">
        <v>3.1</v>
      </c>
      <c r="I26" s="1">
        <v>2.3333333333333335</v>
      </c>
      <c r="J26" s="1"/>
      <c r="K26" s="1">
        <v>2.92</v>
      </c>
      <c r="L26" s="1">
        <v>0</v>
      </c>
      <c r="M26" s="1">
        <v>2</v>
      </c>
      <c r="N26" s="1"/>
      <c r="O26" s="1">
        <v>2.5466666666666664</v>
      </c>
      <c r="Q26">
        <v>3.1</v>
      </c>
      <c r="S26">
        <v>2.3333333333333335</v>
      </c>
      <c r="U26">
        <v>0</v>
      </c>
      <c r="V26">
        <v>2</v>
      </c>
      <c r="X26">
        <v>2.5466666666666664</v>
      </c>
      <c r="Y26">
        <v>2.92</v>
      </c>
    </row>
    <row r="27" spans="1:25" x14ac:dyDescent="0.35">
      <c r="A27" s="3">
        <v>1</v>
      </c>
      <c r="B27" s="1">
        <v>64</v>
      </c>
      <c r="E27" s="3">
        <v>0</v>
      </c>
      <c r="F27" s="1">
        <v>30</v>
      </c>
      <c r="H27" s="3">
        <v>3.2</v>
      </c>
      <c r="I27" s="1">
        <v>0.7</v>
      </c>
      <c r="J27" s="1"/>
      <c r="K27" s="1">
        <v>2.7882352941176469</v>
      </c>
      <c r="L27" s="1"/>
      <c r="M27" s="1"/>
      <c r="N27" s="1"/>
      <c r="O27" s="1">
        <v>2.6722222222222225</v>
      </c>
      <c r="Q27">
        <v>3.2</v>
      </c>
      <c r="S27">
        <v>0.7</v>
      </c>
      <c r="X27">
        <v>2.6722222222222225</v>
      </c>
      <c r="Y27">
        <v>2.7882352941176469</v>
      </c>
    </row>
    <row r="28" spans="1:25" x14ac:dyDescent="0.35">
      <c r="A28" s="3" t="s">
        <v>44</v>
      </c>
      <c r="B28" s="1">
        <v>64</v>
      </c>
      <c r="E28" s="3">
        <v>1</v>
      </c>
      <c r="F28" s="1">
        <v>30</v>
      </c>
      <c r="H28" s="3">
        <v>3.3</v>
      </c>
      <c r="I28" s="1"/>
      <c r="J28" s="1"/>
      <c r="K28" s="1">
        <v>3.0294117647058818</v>
      </c>
      <c r="L28" s="1"/>
      <c r="M28" s="1">
        <v>3.8</v>
      </c>
      <c r="N28" s="1"/>
      <c r="O28" s="1">
        <v>3.0722222222222215</v>
      </c>
      <c r="Q28">
        <v>3.3</v>
      </c>
      <c r="V28">
        <v>3.8</v>
      </c>
      <c r="X28">
        <v>3.0722222222222215</v>
      </c>
      <c r="Y28">
        <v>3.0294117647058818</v>
      </c>
    </row>
    <row r="29" spans="1:25" x14ac:dyDescent="0.35">
      <c r="E29" s="3" t="s">
        <v>44</v>
      </c>
      <c r="F29" s="1">
        <v>30</v>
      </c>
      <c r="H29" s="3">
        <v>3.4</v>
      </c>
      <c r="I29" s="1">
        <v>1.45</v>
      </c>
      <c r="J29" s="1"/>
      <c r="K29" s="1">
        <v>3.5555555555555554</v>
      </c>
      <c r="L29" s="1"/>
      <c r="M29" s="1">
        <v>4.3</v>
      </c>
      <c r="N29" s="1">
        <v>3</v>
      </c>
      <c r="O29" s="1">
        <v>3.2461538461538457</v>
      </c>
      <c r="Q29">
        <v>3.4</v>
      </c>
      <c r="S29">
        <v>1.45</v>
      </c>
      <c r="V29">
        <v>4.3</v>
      </c>
      <c r="W29">
        <v>3</v>
      </c>
      <c r="X29">
        <v>3.2461538461538457</v>
      </c>
      <c r="Y29">
        <v>3.5555555555555554</v>
      </c>
    </row>
    <row r="30" spans="1:25" x14ac:dyDescent="0.35">
      <c r="A30" s="2" t="s">
        <v>43</v>
      </c>
      <c r="B30" t="s">
        <v>113</v>
      </c>
      <c r="H30" s="3">
        <v>3.5</v>
      </c>
      <c r="I30" s="1">
        <v>3.1</v>
      </c>
      <c r="J30" s="1"/>
      <c r="K30" s="1">
        <v>2.8692307692307688</v>
      </c>
      <c r="L30" s="1">
        <v>3.9</v>
      </c>
      <c r="M30" s="1">
        <v>3.1500000000000004</v>
      </c>
      <c r="N30" s="1">
        <v>2.8</v>
      </c>
      <c r="O30" s="1">
        <v>3.0238095238095246</v>
      </c>
      <c r="Q30">
        <v>3.5</v>
      </c>
      <c r="S30">
        <v>3.1</v>
      </c>
      <c r="U30">
        <v>3.9</v>
      </c>
      <c r="V30">
        <v>3.1500000000000004</v>
      </c>
      <c r="W30">
        <v>2.8</v>
      </c>
      <c r="X30">
        <v>3.0238095238095246</v>
      </c>
      <c r="Y30">
        <v>2.8692307692307688</v>
      </c>
    </row>
    <row r="31" spans="1:25" x14ac:dyDescent="0.35">
      <c r="A31" s="3">
        <v>0</v>
      </c>
      <c r="B31" s="1">
        <v>20</v>
      </c>
      <c r="H31" s="3">
        <v>3.6</v>
      </c>
      <c r="I31" s="1">
        <v>1.6</v>
      </c>
      <c r="J31" s="1"/>
      <c r="K31" s="1">
        <v>3.3941176470588239</v>
      </c>
      <c r="L31" s="1">
        <v>3.3</v>
      </c>
      <c r="M31" s="1"/>
      <c r="N31" s="1">
        <v>3.1</v>
      </c>
      <c r="O31" s="1">
        <v>3.2850000000000001</v>
      </c>
      <c r="Q31">
        <v>3.6</v>
      </c>
      <c r="S31">
        <v>1.6</v>
      </c>
      <c r="U31">
        <v>3.3</v>
      </c>
      <c r="W31">
        <v>3.1</v>
      </c>
      <c r="X31">
        <v>3.2850000000000001</v>
      </c>
      <c r="Y31">
        <v>3.3941176470588239</v>
      </c>
    </row>
    <row r="32" spans="1:25" x14ac:dyDescent="0.35">
      <c r="A32" s="3">
        <v>1</v>
      </c>
      <c r="B32" s="1">
        <v>20</v>
      </c>
      <c r="E32" s="2" t="s">
        <v>43</v>
      </c>
      <c r="F32" t="s">
        <v>117</v>
      </c>
      <c r="H32" s="3">
        <v>3.7</v>
      </c>
      <c r="I32" s="1">
        <v>2.1999999999999997</v>
      </c>
      <c r="J32" s="1">
        <v>4.7</v>
      </c>
      <c r="K32" s="1">
        <v>3.1352941176470588</v>
      </c>
      <c r="L32" s="1">
        <v>2.6</v>
      </c>
      <c r="M32" s="1">
        <v>2.9</v>
      </c>
      <c r="N32" s="1"/>
      <c r="O32" s="1">
        <v>3.0478260869565217</v>
      </c>
      <c r="Q32">
        <v>3.7</v>
      </c>
      <c r="S32">
        <v>2.1999999999999997</v>
      </c>
      <c r="T32">
        <v>4.7</v>
      </c>
      <c r="U32">
        <v>2.6</v>
      </c>
      <c r="V32">
        <v>2.9</v>
      </c>
      <c r="X32">
        <v>3.0478260869565217</v>
      </c>
      <c r="Y32">
        <v>3.1352941176470588</v>
      </c>
    </row>
    <row r="33" spans="1:25" x14ac:dyDescent="0.35">
      <c r="A33" s="3" t="s">
        <v>44</v>
      </c>
      <c r="B33" s="1">
        <v>20</v>
      </c>
      <c r="E33" s="3">
        <v>0</v>
      </c>
      <c r="F33" s="1">
        <v>39.744162046703558</v>
      </c>
      <c r="H33" s="3">
        <v>3.8</v>
      </c>
      <c r="I33" s="1">
        <v>3.0749999999999997</v>
      </c>
      <c r="J33" s="1"/>
      <c r="K33" s="1">
        <v>3.6687500000000006</v>
      </c>
      <c r="L33" s="1">
        <v>4.4333333333333336</v>
      </c>
      <c r="M33" s="1"/>
      <c r="N33" s="1"/>
      <c r="O33" s="1">
        <v>3.6652173913043478</v>
      </c>
      <c r="Q33">
        <v>3.8</v>
      </c>
      <c r="S33">
        <v>3.0749999999999997</v>
      </c>
      <c r="U33">
        <v>4.4333333333333336</v>
      </c>
      <c r="X33">
        <v>3.6652173913043478</v>
      </c>
      <c r="Y33">
        <v>3.6687500000000006</v>
      </c>
    </row>
    <row r="34" spans="1:25" x14ac:dyDescent="0.35">
      <c r="E34" s="3">
        <v>1</v>
      </c>
      <c r="F34" s="19">
        <v>53.721492441674364</v>
      </c>
      <c r="H34" s="3">
        <v>3.9</v>
      </c>
      <c r="I34" s="1">
        <v>3.25</v>
      </c>
      <c r="J34" s="1"/>
      <c r="K34" s="1">
        <v>3.2272727272727266</v>
      </c>
      <c r="L34" s="1"/>
      <c r="M34" s="1">
        <v>3</v>
      </c>
      <c r="N34" s="1">
        <v>1.5</v>
      </c>
      <c r="O34" s="1">
        <v>3.1428571428571419</v>
      </c>
      <c r="Q34">
        <v>3.9</v>
      </c>
      <c r="S34">
        <v>3.25</v>
      </c>
      <c r="V34">
        <v>3</v>
      </c>
      <c r="W34">
        <v>1.5</v>
      </c>
      <c r="X34">
        <v>3.1428571428571419</v>
      </c>
      <c r="Y34">
        <v>3.2272727272727266</v>
      </c>
    </row>
    <row r="35" spans="1:25" x14ac:dyDescent="0.35">
      <c r="E35" s="3" t="s">
        <v>44</v>
      </c>
      <c r="F35" s="19">
        <v>46.058421052631566</v>
      </c>
      <c r="H35" s="3">
        <v>4</v>
      </c>
      <c r="I35" s="1">
        <v>2.95</v>
      </c>
      <c r="J35" s="1"/>
      <c r="K35" s="1">
        <v>3.2058823529411766</v>
      </c>
      <c r="L35" s="1"/>
      <c r="M35" s="1"/>
      <c r="N35" s="1"/>
      <c r="O35" s="1">
        <v>3.1789473684210527</v>
      </c>
      <c r="Q35">
        <v>4</v>
      </c>
      <c r="S35">
        <v>2.95</v>
      </c>
      <c r="X35">
        <v>3.1789473684210527</v>
      </c>
      <c r="Y35">
        <v>3.2058823529411766</v>
      </c>
    </row>
    <row r="36" spans="1:25" x14ac:dyDescent="0.35">
      <c r="H36" s="3">
        <v>4.0999999999999996</v>
      </c>
      <c r="I36" s="1">
        <v>3.45</v>
      </c>
      <c r="J36" s="1"/>
      <c r="K36" s="1">
        <v>3.7500000000000009</v>
      </c>
      <c r="L36" s="1">
        <v>2.35</v>
      </c>
      <c r="M36" s="1">
        <v>2.6</v>
      </c>
      <c r="N36" s="1"/>
      <c r="O36" s="1">
        <v>3.5076923076923077</v>
      </c>
      <c r="Q36">
        <v>4.0999999999999996</v>
      </c>
      <c r="S36">
        <v>3.45</v>
      </c>
      <c r="U36">
        <v>2.35</v>
      </c>
      <c r="V36">
        <v>2.6</v>
      </c>
      <c r="X36">
        <v>3.5076923076923077</v>
      </c>
      <c r="Y36">
        <v>3.7500000000000009</v>
      </c>
    </row>
    <row r="37" spans="1:25" x14ac:dyDescent="0.35">
      <c r="A37" s="2" t="s">
        <v>114</v>
      </c>
      <c r="B37" s="2" t="s">
        <v>55</v>
      </c>
      <c r="H37" s="3">
        <v>4.2</v>
      </c>
      <c r="I37" s="1">
        <v>4.6500000000000004</v>
      </c>
      <c r="J37" s="1">
        <v>4.9666666666666659</v>
      </c>
      <c r="K37" s="1">
        <v>3.2263157894736842</v>
      </c>
      <c r="L37" s="1">
        <v>3.85</v>
      </c>
      <c r="M37" s="1">
        <v>3.95</v>
      </c>
      <c r="N37" s="1"/>
      <c r="O37" s="1">
        <v>3.6333333333333337</v>
      </c>
      <c r="Q37">
        <v>4.2</v>
      </c>
      <c r="S37">
        <v>4.6500000000000004</v>
      </c>
      <c r="T37">
        <v>4.9666666666666659</v>
      </c>
      <c r="U37">
        <v>3.85</v>
      </c>
      <c r="V37">
        <v>3.95</v>
      </c>
      <c r="X37">
        <v>3.6333333333333337</v>
      </c>
      <c r="Y37">
        <v>3.2263157894736842</v>
      </c>
    </row>
    <row r="38" spans="1:25" x14ac:dyDescent="0.35">
      <c r="A38" s="2" t="s">
        <v>43</v>
      </c>
      <c r="B38" t="s">
        <v>22</v>
      </c>
      <c r="C38" t="s">
        <v>17</v>
      </c>
      <c r="D38" t="s">
        <v>39</v>
      </c>
      <c r="E38" t="s">
        <v>44</v>
      </c>
      <c r="H38" s="3">
        <v>4.3</v>
      </c>
      <c r="I38" s="1">
        <v>3.9499999999999997</v>
      </c>
      <c r="J38" s="1"/>
      <c r="K38" s="1">
        <v>3.074074074074074</v>
      </c>
      <c r="L38" s="1">
        <v>3.3666666666666667</v>
      </c>
      <c r="M38" s="1">
        <v>3.1</v>
      </c>
      <c r="N38" s="1"/>
      <c r="O38" s="1">
        <v>3.1514285714285712</v>
      </c>
      <c r="Q38">
        <v>4.3</v>
      </c>
      <c r="S38">
        <v>3.9499999999999997</v>
      </c>
      <c r="U38">
        <v>3.3666666666666667</v>
      </c>
      <c r="V38">
        <v>3.1</v>
      </c>
      <c r="X38">
        <v>3.1514285714285712</v>
      </c>
      <c r="Y38">
        <v>3.074074074074074</v>
      </c>
    </row>
    <row r="39" spans="1:25" x14ac:dyDescent="0.35">
      <c r="A39" s="3" t="s">
        <v>23</v>
      </c>
      <c r="B39" s="20">
        <v>0.15784877169192357</v>
      </c>
      <c r="C39" s="20">
        <v>0.15533573058635317</v>
      </c>
      <c r="D39" s="20">
        <v>0.15873937020141651</v>
      </c>
      <c r="E39" s="20">
        <v>0.1573154461042269</v>
      </c>
      <c r="H39" s="3">
        <v>4.4000000000000004</v>
      </c>
      <c r="I39" s="1">
        <v>3.3000000000000003</v>
      </c>
      <c r="J39" s="1"/>
      <c r="K39" s="1">
        <v>3.7111111111111108</v>
      </c>
      <c r="L39" s="1"/>
      <c r="M39" s="1">
        <v>3</v>
      </c>
      <c r="N39" s="1">
        <v>3.7</v>
      </c>
      <c r="O39" s="1">
        <v>3.5666666666666669</v>
      </c>
      <c r="Q39">
        <v>4.4000000000000004</v>
      </c>
      <c r="S39">
        <v>3.3000000000000003</v>
      </c>
      <c r="V39">
        <v>3</v>
      </c>
      <c r="W39">
        <v>3.7</v>
      </c>
      <c r="X39">
        <v>3.5666666666666669</v>
      </c>
      <c r="Y39">
        <v>3.7111111111111108</v>
      </c>
    </row>
    <row r="40" spans="1:25" x14ac:dyDescent="0.35">
      <c r="A40" s="3" t="s">
        <v>29</v>
      </c>
      <c r="B40" s="20">
        <v>0.17149486570831282</v>
      </c>
      <c r="C40" s="20">
        <v>0.16187363025542084</v>
      </c>
      <c r="D40" s="20">
        <v>0.1578249731148729</v>
      </c>
      <c r="E40" s="20">
        <v>0.16687576715099212</v>
      </c>
      <c r="H40" s="3">
        <v>4.5</v>
      </c>
      <c r="I40" s="1"/>
      <c r="J40" s="1"/>
      <c r="K40" s="1">
        <v>3.6444444444444453</v>
      </c>
      <c r="L40" s="1">
        <v>5.0999999999999996</v>
      </c>
      <c r="M40" s="1">
        <v>4.0999999999999996</v>
      </c>
      <c r="N40" s="1">
        <v>3.5</v>
      </c>
      <c r="O40" s="1">
        <v>3.7515151515151524</v>
      </c>
      <c r="Q40">
        <v>4.5</v>
      </c>
      <c r="U40">
        <v>5.0999999999999996</v>
      </c>
      <c r="V40">
        <v>4.0999999999999996</v>
      </c>
      <c r="W40">
        <v>3.5</v>
      </c>
      <c r="X40">
        <v>3.7515151515151524</v>
      </c>
      <c r="Y40">
        <v>3.6444444444444453</v>
      </c>
    </row>
    <row r="41" spans="1:25" x14ac:dyDescent="0.35">
      <c r="A41" s="3" t="s">
        <v>41</v>
      </c>
      <c r="B41" s="20">
        <v>0.16355846265176396</v>
      </c>
      <c r="C41" s="20">
        <v>0.16244121761045505</v>
      </c>
      <c r="D41" s="20">
        <v>0.16664206801293416</v>
      </c>
      <c r="E41" s="20">
        <v>0.16385998584010947</v>
      </c>
      <c r="H41" s="3">
        <v>4.5999999999999996</v>
      </c>
      <c r="I41" s="1">
        <v>3.7</v>
      </c>
      <c r="J41" s="1">
        <v>5.2</v>
      </c>
      <c r="K41" s="1">
        <v>3.5041666666666678</v>
      </c>
      <c r="L41" s="1"/>
      <c r="M41" s="1">
        <v>2.8333333333333335</v>
      </c>
      <c r="N41" s="1"/>
      <c r="O41" s="1">
        <v>3.5000000000000004</v>
      </c>
      <c r="Q41">
        <v>4.5999999999999996</v>
      </c>
      <c r="S41">
        <v>3.7</v>
      </c>
      <c r="T41">
        <v>5.2</v>
      </c>
      <c r="V41">
        <v>2.8333333333333335</v>
      </c>
      <c r="X41">
        <v>3.5000000000000004</v>
      </c>
      <c r="Y41">
        <v>3.5041666666666678</v>
      </c>
    </row>
    <row r="42" spans="1:25" x14ac:dyDescent="0.35">
      <c r="A42" s="3" t="s">
        <v>18</v>
      </c>
      <c r="B42" s="20">
        <v>0.16380179106417542</v>
      </c>
      <c r="C42" s="20">
        <v>0.16279930498124037</v>
      </c>
      <c r="D42" s="20">
        <v>0.16433841876583508</v>
      </c>
      <c r="E42" s="20">
        <v>0.16363953595281175</v>
      </c>
      <c r="H42" s="3">
        <v>4.7</v>
      </c>
      <c r="I42" s="1">
        <v>3.2399999999999998</v>
      </c>
      <c r="J42" s="1">
        <v>2.9</v>
      </c>
      <c r="K42" s="1">
        <v>3.2</v>
      </c>
      <c r="L42" s="1">
        <v>1.9</v>
      </c>
      <c r="M42" s="1">
        <v>5.15</v>
      </c>
      <c r="N42" s="1"/>
      <c r="O42" s="1">
        <v>3.2806451612903227</v>
      </c>
      <c r="Q42">
        <v>4.7</v>
      </c>
      <c r="S42">
        <v>3.2399999999999998</v>
      </c>
      <c r="T42">
        <v>2.9</v>
      </c>
      <c r="U42">
        <v>1.9</v>
      </c>
      <c r="V42">
        <v>5.15</v>
      </c>
      <c r="X42">
        <v>3.2806451612903227</v>
      </c>
      <c r="Y42">
        <v>3.2</v>
      </c>
    </row>
    <row r="43" spans="1:25" x14ac:dyDescent="0.35">
      <c r="A43" s="3" t="s">
        <v>28</v>
      </c>
      <c r="B43" s="20">
        <v>0.16205527570482711</v>
      </c>
      <c r="C43" s="20">
        <v>0.16408205204603671</v>
      </c>
      <c r="D43" s="20">
        <v>0.16769144083866913</v>
      </c>
      <c r="E43" s="20">
        <v>0.16353569780925645</v>
      </c>
      <c r="H43" s="3">
        <v>4.8</v>
      </c>
      <c r="I43" s="1">
        <v>3.566666666666666</v>
      </c>
      <c r="J43" s="1">
        <v>3.25</v>
      </c>
      <c r="K43" s="1">
        <v>3.6772727272727264</v>
      </c>
      <c r="L43" s="1">
        <v>3.7</v>
      </c>
      <c r="M43" s="1">
        <v>2.6</v>
      </c>
      <c r="N43" s="1">
        <v>3</v>
      </c>
      <c r="O43" s="1">
        <v>3.5621621621621609</v>
      </c>
      <c r="Q43">
        <v>4.8</v>
      </c>
      <c r="S43">
        <v>3.566666666666666</v>
      </c>
      <c r="T43">
        <v>3.25</v>
      </c>
      <c r="U43">
        <v>3.7</v>
      </c>
      <c r="V43">
        <v>2.6</v>
      </c>
      <c r="W43">
        <v>3</v>
      </c>
      <c r="X43">
        <v>3.5621621621621609</v>
      </c>
      <c r="Y43">
        <v>3.6772727272727264</v>
      </c>
    </row>
    <row r="44" spans="1:25" x14ac:dyDescent="0.35">
      <c r="A44" s="3" t="s">
        <v>35</v>
      </c>
      <c r="B44" s="20">
        <v>0.16336506852779006</v>
      </c>
      <c r="C44" s="20">
        <v>0.16755272240940777</v>
      </c>
      <c r="D44" s="20">
        <v>0.16466233077162393</v>
      </c>
      <c r="E44" s="20">
        <v>0.1646004303274482</v>
      </c>
      <c r="H44" s="3">
        <v>4.9000000000000004</v>
      </c>
      <c r="I44" s="1">
        <v>3.3999999999999995</v>
      </c>
      <c r="J44" s="1">
        <v>3.75</v>
      </c>
      <c r="K44" s="1">
        <v>3.7370370370370369</v>
      </c>
      <c r="L44" s="1">
        <v>2.8</v>
      </c>
      <c r="M44" s="1">
        <v>4.2666666666666666</v>
      </c>
      <c r="N44" s="1"/>
      <c r="O44" s="1">
        <v>3.6947368421052631</v>
      </c>
      <c r="Q44">
        <v>4.9000000000000004</v>
      </c>
      <c r="S44">
        <v>3.3999999999999995</v>
      </c>
      <c r="T44">
        <v>3.75</v>
      </c>
      <c r="U44">
        <v>2.8</v>
      </c>
      <c r="V44">
        <v>4.2666666666666666</v>
      </c>
      <c r="X44">
        <v>3.6947368421052631</v>
      </c>
      <c r="Y44">
        <v>3.7370370370370369</v>
      </c>
    </row>
    <row r="45" spans="1:25" x14ac:dyDescent="0.35">
      <c r="A45" s="3" t="s">
        <v>44</v>
      </c>
      <c r="B45" s="20">
        <v>0.16071868033332673</v>
      </c>
      <c r="C45" s="20">
        <v>0.15915070995028505</v>
      </c>
      <c r="D45" s="20">
        <v>0.16150061432751822</v>
      </c>
      <c r="E45" s="20">
        <v>0.16043338172942528</v>
      </c>
      <c r="H45" s="3">
        <v>5</v>
      </c>
      <c r="I45" s="1">
        <v>2.7166666666666668</v>
      </c>
      <c r="J45" s="1">
        <v>4.0999999999999996</v>
      </c>
      <c r="K45" s="1">
        <v>3.3935483870967742</v>
      </c>
      <c r="L45" s="1"/>
      <c r="M45" s="1">
        <v>4</v>
      </c>
      <c r="N45" s="1"/>
      <c r="O45" s="1">
        <v>3.3230769230769237</v>
      </c>
      <c r="Q45">
        <v>5</v>
      </c>
      <c r="S45">
        <v>2.7166666666666668</v>
      </c>
      <c r="T45">
        <v>4.0999999999999996</v>
      </c>
      <c r="V45">
        <v>4</v>
      </c>
      <c r="X45">
        <v>3.3230769230769237</v>
      </c>
      <c r="Y45">
        <v>3.3935483870967742</v>
      </c>
    </row>
    <row r="46" spans="1:25" x14ac:dyDescent="0.35">
      <c r="H46" s="3">
        <v>5.0999999999999996</v>
      </c>
      <c r="I46" s="1">
        <v>3.87</v>
      </c>
      <c r="J46" s="1">
        <v>2.8</v>
      </c>
      <c r="K46" s="1">
        <v>3.340740740740741</v>
      </c>
      <c r="L46" s="1">
        <v>5.15</v>
      </c>
      <c r="M46" s="1">
        <v>3.7833333333333332</v>
      </c>
      <c r="N46" s="1"/>
      <c r="O46" s="1">
        <v>3.5638297872340412</v>
      </c>
      <c r="Q46">
        <v>5.0999999999999996</v>
      </c>
      <c r="S46">
        <v>3.87</v>
      </c>
      <c r="T46">
        <v>2.8</v>
      </c>
      <c r="U46">
        <v>5.15</v>
      </c>
      <c r="V46">
        <v>3.7833333333333332</v>
      </c>
      <c r="X46">
        <v>3.5638297872340412</v>
      </c>
      <c r="Y46">
        <v>3.340740740740741</v>
      </c>
    </row>
    <row r="47" spans="1:25" x14ac:dyDescent="0.35">
      <c r="H47" s="3">
        <v>5.2</v>
      </c>
      <c r="I47" s="1">
        <v>2.9750000000000001</v>
      </c>
      <c r="J47" s="1">
        <v>5.6000000000000005</v>
      </c>
      <c r="K47" s="1">
        <v>3.518181818181819</v>
      </c>
      <c r="L47" s="1">
        <v>4.3</v>
      </c>
      <c r="M47" s="1">
        <v>4.333333333333333</v>
      </c>
      <c r="N47" s="1"/>
      <c r="O47" s="1">
        <v>3.6977777777777781</v>
      </c>
      <c r="Q47">
        <v>5.2</v>
      </c>
      <c r="S47">
        <v>2.9750000000000001</v>
      </c>
      <c r="T47">
        <v>5.6000000000000005</v>
      </c>
      <c r="U47">
        <v>4.3</v>
      </c>
      <c r="V47">
        <v>4.333333333333333</v>
      </c>
      <c r="X47">
        <v>3.6977777777777781</v>
      </c>
      <c r="Y47">
        <v>3.518181818181819</v>
      </c>
    </row>
    <row r="48" spans="1:25" x14ac:dyDescent="0.35">
      <c r="A48" s="2" t="s">
        <v>43</v>
      </c>
      <c r="B48" t="s">
        <v>115</v>
      </c>
      <c r="H48" s="3">
        <v>5.3</v>
      </c>
      <c r="I48" s="1">
        <v>4.0125000000000002</v>
      </c>
      <c r="J48" s="1"/>
      <c r="K48" s="1">
        <v>4.0739130434782611</v>
      </c>
      <c r="L48" s="1">
        <v>5.9</v>
      </c>
      <c r="M48" s="1">
        <v>3</v>
      </c>
      <c r="N48" s="1">
        <v>4.3499999999999996</v>
      </c>
      <c r="O48" s="1">
        <v>4.0815789473684205</v>
      </c>
      <c r="Q48">
        <v>5.3</v>
      </c>
      <c r="S48">
        <v>4.0125000000000002</v>
      </c>
      <c r="U48">
        <v>5.9</v>
      </c>
      <c r="V48">
        <v>3</v>
      </c>
      <c r="W48">
        <v>4.3499999999999996</v>
      </c>
      <c r="X48">
        <v>4.0815789473684205</v>
      </c>
      <c r="Y48">
        <v>4.0739130434782611</v>
      </c>
    </row>
    <row r="49" spans="1:25" x14ac:dyDescent="0.35">
      <c r="A49" s="3" t="s">
        <v>18</v>
      </c>
      <c r="B49" s="1">
        <v>-1.1509438963318479E-2</v>
      </c>
      <c r="H49" s="3">
        <v>5.4</v>
      </c>
      <c r="I49" s="1">
        <v>3.4800000000000004</v>
      </c>
      <c r="J49" s="1">
        <v>3.62</v>
      </c>
      <c r="K49" s="1">
        <v>3.9926829268292687</v>
      </c>
      <c r="L49" s="1">
        <v>4.0999999999999996</v>
      </c>
      <c r="M49" s="1">
        <v>3.3333333333333335</v>
      </c>
      <c r="N49" s="1"/>
      <c r="O49" s="1">
        <v>3.8333333333333339</v>
      </c>
      <c r="Q49">
        <v>5.4</v>
      </c>
      <c r="S49">
        <v>3.4800000000000004</v>
      </c>
      <c r="T49">
        <v>3.62</v>
      </c>
      <c r="U49">
        <v>4.0999999999999996</v>
      </c>
      <c r="V49">
        <v>3.3333333333333335</v>
      </c>
      <c r="X49">
        <v>3.8333333333333339</v>
      </c>
      <c r="Y49">
        <v>3.9926829268292687</v>
      </c>
    </row>
    <row r="50" spans="1:25" x14ac:dyDescent="0.35">
      <c r="A50" s="3" t="s">
        <v>29</v>
      </c>
      <c r="B50" s="1">
        <v>-1.1509438963318403E-2</v>
      </c>
      <c r="H50" s="3">
        <v>5.5</v>
      </c>
      <c r="I50" s="1">
        <v>3.4571428571428569</v>
      </c>
      <c r="J50" s="1">
        <v>3.8</v>
      </c>
      <c r="K50" s="1">
        <v>3.5062499999999992</v>
      </c>
      <c r="L50" s="1">
        <v>5.6</v>
      </c>
      <c r="M50" s="1">
        <v>3.2999999999999994</v>
      </c>
      <c r="N50" s="1"/>
      <c r="O50" s="1">
        <v>3.5444444444444443</v>
      </c>
      <c r="Q50">
        <v>5.5</v>
      </c>
      <c r="S50">
        <v>3.4571428571428569</v>
      </c>
      <c r="T50">
        <v>3.8</v>
      </c>
      <c r="U50">
        <v>5.6</v>
      </c>
      <c r="V50">
        <v>3.2999999999999994</v>
      </c>
      <c r="X50">
        <v>3.5444444444444443</v>
      </c>
      <c r="Y50">
        <v>3.5062499999999992</v>
      </c>
    </row>
    <row r="51" spans="1:25" x14ac:dyDescent="0.35">
      <c r="A51" s="3" t="s">
        <v>23</v>
      </c>
      <c r="B51" s="1">
        <v>-1.1509438963318963E-2</v>
      </c>
      <c r="H51" s="3">
        <v>5.6</v>
      </c>
      <c r="I51" s="1">
        <v>3.4199999999999995</v>
      </c>
      <c r="J51" s="1">
        <v>3</v>
      </c>
      <c r="K51" s="1">
        <v>3.5379310344827588</v>
      </c>
      <c r="L51" s="1">
        <v>3.6875</v>
      </c>
      <c r="M51" s="1">
        <v>3.7399999999999993</v>
      </c>
      <c r="N51" s="1">
        <v>2.7</v>
      </c>
      <c r="O51" s="1">
        <v>3.532</v>
      </c>
      <c r="Q51">
        <v>5.6</v>
      </c>
      <c r="S51">
        <v>3.4199999999999995</v>
      </c>
      <c r="T51">
        <v>3</v>
      </c>
      <c r="U51">
        <v>3.6875</v>
      </c>
      <c r="V51">
        <v>3.7399999999999993</v>
      </c>
      <c r="W51">
        <v>2.7</v>
      </c>
      <c r="X51">
        <v>3.532</v>
      </c>
      <c r="Y51">
        <v>3.5379310344827588</v>
      </c>
    </row>
    <row r="52" spans="1:25" x14ac:dyDescent="0.35">
      <c r="A52" s="3" t="s">
        <v>28</v>
      </c>
      <c r="B52" s="1">
        <v>-1.1509438963318387E-2</v>
      </c>
      <c r="H52" s="3">
        <v>5.7</v>
      </c>
      <c r="I52" s="1">
        <v>4.9285714285714288</v>
      </c>
      <c r="J52" s="1">
        <v>4.5</v>
      </c>
      <c r="K52" s="1">
        <v>4.248484848484849</v>
      </c>
      <c r="L52" s="1">
        <v>3.6</v>
      </c>
      <c r="M52" s="1">
        <v>4.1857142857142859</v>
      </c>
      <c r="N52" s="1">
        <v>3.9250000000000003</v>
      </c>
      <c r="O52" s="1">
        <v>4.3018518518518514</v>
      </c>
      <c r="Q52">
        <v>5.7</v>
      </c>
      <c r="S52">
        <v>4.9285714285714288</v>
      </c>
      <c r="T52">
        <v>4.5</v>
      </c>
      <c r="U52">
        <v>3.6</v>
      </c>
      <c r="V52">
        <v>4.1857142857142859</v>
      </c>
      <c r="W52">
        <v>3.9250000000000003</v>
      </c>
      <c r="X52">
        <v>4.3018518518518514</v>
      </c>
      <c r="Y52">
        <v>4.248484848484849</v>
      </c>
    </row>
    <row r="53" spans="1:25" x14ac:dyDescent="0.35">
      <c r="A53" s="3" t="s">
        <v>35</v>
      </c>
      <c r="B53" s="1">
        <v>-1.1509438963318373E-2</v>
      </c>
      <c r="H53" s="3">
        <v>5.8</v>
      </c>
      <c r="I53" s="1">
        <v>3.7400000000000007</v>
      </c>
      <c r="J53" s="1">
        <v>4.6500000000000004</v>
      </c>
      <c r="K53" s="1">
        <v>3.7310344827586208</v>
      </c>
      <c r="L53" s="1">
        <v>3.5500000000000003</v>
      </c>
      <c r="M53" s="1">
        <v>2.7749999999999999</v>
      </c>
      <c r="N53" s="1">
        <v>1.8</v>
      </c>
      <c r="O53" s="1">
        <v>3.640000000000001</v>
      </c>
      <c r="Q53">
        <v>5.8</v>
      </c>
      <c r="S53">
        <v>3.7400000000000007</v>
      </c>
      <c r="T53">
        <v>4.6500000000000004</v>
      </c>
      <c r="U53">
        <v>3.5500000000000003</v>
      </c>
      <c r="V53">
        <v>2.7749999999999999</v>
      </c>
      <c r="W53">
        <v>1.8</v>
      </c>
      <c r="X53">
        <v>3.640000000000001</v>
      </c>
      <c r="Y53">
        <v>3.7310344827586208</v>
      </c>
    </row>
    <row r="54" spans="1:25" x14ac:dyDescent="0.35">
      <c r="A54" s="3" t="s">
        <v>41</v>
      </c>
      <c r="B54" s="1">
        <v>-1.150943896331846E-2</v>
      </c>
      <c r="H54" s="3">
        <v>5.9</v>
      </c>
      <c r="I54" s="1">
        <v>4.0666666666666673</v>
      </c>
      <c r="J54" s="1">
        <v>3.9750000000000005</v>
      </c>
      <c r="K54" s="1">
        <v>4.0257142857142858</v>
      </c>
      <c r="L54" s="1">
        <v>4</v>
      </c>
      <c r="M54" s="1">
        <v>4.05</v>
      </c>
      <c r="N54" s="1">
        <v>4.8</v>
      </c>
      <c r="O54" s="1">
        <v>4.0430769230769235</v>
      </c>
      <c r="Q54">
        <v>5.9</v>
      </c>
      <c r="S54">
        <v>4.0666666666666673</v>
      </c>
      <c r="T54">
        <v>3.9750000000000005</v>
      </c>
      <c r="U54">
        <v>4</v>
      </c>
      <c r="V54">
        <v>4.05</v>
      </c>
      <c r="W54">
        <v>4.8</v>
      </c>
      <c r="X54">
        <v>4.0430769230769235</v>
      </c>
      <c r="Y54">
        <v>4.0257142857142858</v>
      </c>
    </row>
    <row r="55" spans="1:25" x14ac:dyDescent="0.35">
      <c r="A55" s="3" t="s">
        <v>44</v>
      </c>
      <c r="B55" s="17">
        <v>-1.1509438963318006E-2</v>
      </c>
      <c r="H55" s="3">
        <v>6</v>
      </c>
      <c r="I55" s="1">
        <v>4.3111111111111118</v>
      </c>
      <c r="J55" s="1">
        <v>4.7333333333333334</v>
      </c>
      <c r="K55" s="1">
        <v>4.2812499999999991</v>
      </c>
      <c r="L55" s="1">
        <v>3.55</v>
      </c>
      <c r="M55" s="1">
        <v>3.8583333333333329</v>
      </c>
      <c r="N55" s="1">
        <v>4.8</v>
      </c>
      <c r="O55" s="1">
        <v>4.1852459016393437</v>
      </c>
      <c r="Q55">
        <v>6</v>
      </c>
      <c r="S55">
        <v>4.3111111111111118</v>
      </c>
      <c r="T55">
        <v>4.7333333333333334</v>
      </c>
      <c r="U55">
        <v>3.55</v>
      </c>
      <c r="V55">
        <v>3.8583333333333329</v>
      </c>
      <c r="W55">
        <v>4.8</v>
      </c>
      <c r="X55">
        <v>4.1852459016393437</v>
      </c>
      <c r="Y55">
        <v>4.2812499999999991</v>
      </c>
    </row>
    <row r="56" spans="1:25" x14ac:dyDescent="0.35">
      <c r="H56" s="3">
        <v>6.1</v>
      </c>
      <c r="I56" s="1">
        <v>3.9375</v>
      </c>
      <c r="J56" s="1">
        <v>5.0999999999999996</v>
      </c>
      <c r="K56" s="1">
        <v>4.0277777777777777</v>
      </c>
      <c r="L56" s="1">
        <v>3.5</v>
      </c>
      <c r="M56" s="1">
        <v>3.9000000000000004</v>
      </c>
      <c r="N56" s="1"/>
      <c r="O56" s="1">
        <v>3.9800000000000009</v>
      </c>
      <c r="Q56">
        <v>6.1</v>
      </c>
      <c r="S56">
        <v>3.9375</v>
      </c>
      <c r="T56">
        <v>5.0999999999999996</v>
      </c>
      <c r="U56">
        <v>3.5</v>
      </c>
      <c r="V56">
        <v>3.9000000000000004</v>
      </c>
      <c r="X56">
        <v>3.9800000000000009</v>
      </c>
      <c r="Y56">
        <v>4.0277777777777777</v>
      </c>
    </row>
    <row r="57" spans="1:25" x14ac:dyDescent="0.35">
      <c r="H57" s="3">
        <v>6.2</v>
      </c>
      <c r="I57" s="1">
        <v>3.4461538461538463</v>
      </c>
      <c r="J57" s="1">
        <v>4.45</v>
      </c>
      <c r="K57" s="1">
        <v>4.091176470588235</v>
      </c>
      <c r="L57" s="1">
        <v>3.9000000000000004</v>
      </c>
      <c r="M57" s="1">
        <v>3.4</v>
      </c>
      <c r="N57" s="1"/>
      <c r="O57" s="1">
        <v>3.9037037037037035</v>
      </c>
      <c r="Q57">
        <v>6.2</v>
      </c>
      <c r="S57">
        <v>3.4461538461538463</v>
      </c>
      <c r="T57">
        <v>4.45</v>
      </c>
      <c r="U57">
        <v>3.9000000000000004</v>
      </c>
      <c r="V57">
        <v>3.4</v>
      </c>
      <c r="X57">
        <v>3.9037037037037035</v>
      </c>
      <c r="Y57">
        <v>4.091176470588235</v>
      </c>
    </row>
    <row r="58" spans="1:25" x14ac:dyDescent="0.35">
      <c r="H58" s="3">
        <v>6.3</v>
      </c>
      <c r="I58" s="1">
        <v>3.7875000000000001</v>
      </c>
      <c r="J58" s="1">
        <v>6</v>
      </c>
      <c r="K58" s="1">
        <v>4.1565217391304348</v>
      </c>
      <c r="L58" s="1">
        <v>4.4249999999999998</v>
      </c>
      <c r="M58" s="1">
        <v>4.0777777777777775</v>
      </c>
      <c r="N58" s="1">
        <v>5.5</v>
      </c>
      <c r="O58" s="1">
        <v>4.2085106382978719</v>
      </c>
      <c r="Q58">
        <v>6.3</v>
      </c>
      <c r="S58">
        <v>3.7875000000000001</v>
      </c>
      <c r="T58">
        <v>6</v>
      </c>
      <c r="U58">
        <v>4.4249999999999998</v>
      </c>
      <c r="V58">
        <v>4.0777777777777775</v>
      </c>
      <c r="W58">
        <v>5.5</v>
      </c>
      <c r="X58">
        <v>4.2085106382978719</v>
      </c>
      <c r="Y58">
        <v>4.1565217391304348</v>
      </c>
    </row>
    <row r="59" spans="1:25" x14ac:dyDescent="0.35">
      <c r="H59" s="3">
        <v>6.4</v>
      </c>
      <c r="I59" s="1">
        <v>4.6090909090909085</v>
      </c>
      <c r="J59" s="1"/>
      <c r="K59" s="1">
        <v>4.3666666666666663</v>
      </c>
      <c r="L59" s="1">
        <v>2.9833333333333329</v>
      </c>
      <c r="M59" s="1">
        <v>4.4285714285714288</v>
      </c>
      <c r="N59" s="1">
        <v>4.95</v>
      </c>
      <c r="O59" s="1">
        <v>4.2946428571428568</v>
      </c>
      <c r="Q59">
        <v>6.4</v>
      </c>
      <c r="S59">
        <v>4.6090909090909085</v>
      </c>
      <c r="U59">
        <v>2.9833333333333329</v>
      </c>
      <c r="V59">
        <v>4.4285714285714288</v>
      </c>
      <c r="W59">
        <v>4.95</v>
      </c>
      <c r="X59">
        <v>4.2946428571428568</v>
      </c>
      <c r="Y59">
        <v>4.3666666666666663</v>
      </c>
    </row>
    <row r="60" spans="1:25" x14ac:dyDescent="0.35">
      <c r="H60" s="3">
        <v>6.5</v>
      </c>
      <c r="I60" s="1">
        <v>4.0062499999999996</v>
      </c>
      <c r="J60" s="1">
        <v>3.7</v>
      </c>
      <c r="K60" s="1">
        <v>4.3352941176470594</v>
      </c>
      <c r="L60" s="1">
        <v>5.2</v>
      </c>
      <c r="M60" s="1">
        <v>3.7250000000000001</v>
      </c>
      <c r="N60" s="1">
        <v>4.8</v>
      </c>
      <c r="O60" s="1">
        <v>4.1803278688524603</v>
      </c>
      <c r="Q60">
        <v>6.5</v>
      </c>
      <c r="S60">
        <v>4.0062499999999996</v>
      </c>
      <c r="T60">
        <v>3.7</v>
      </c>
      <c r="U60">
        <v>5.2</v>
      </c>
      <c r="V60">
        <v>3.7250000000000001</v>
      </c>
      <c r="W60">
        <v>4.8</v>
      </c>
      <c r="X60">
        <v>4.1803278688524603</v>
      </c>
      <c r="Y60">
        <v>4.3352941176470594</v>
      </c>
    </row>
    <row r="61" spans="1:25" x14ac:dyDescent="0.35">
      <c r="H61" s="3">
        <v>6.6</v>
      </c>
      <c r="I61" s="1">
        <v>4.5866666666666669</v>
      </c>
      <c r="J61" s="1">
        <v>3.9499999999999997</v>
      </c>
      <c r="K61" s="1">
        <v>4.5906249999999993</v>
      </c>
      <c r="L61" s="1">
        <v>5.12</v>
      </c>
      <c r="M61" s="1">
        <v>2.7</v>
      </c>
      <c r="N61" s="1">
        <v>4.2</v>
      </c>
      <c r="O61" s="1">
        <v>4.5016393442622933</v>
      </c>
      <c r="Q61">
        <v>6.6</v>
      </c>
      <c r="S61">
        <v>4.5866666666666669</v>
      </c>
      <c r="T61">
        <v>3.9499999999999997</v>
      </c>
      <c r="U61">
        <v>5.12</v>
      </c>
      <c r="V61">
        <v>2.7</v>
      </c>
      <c r="W61">
        <v>4.2</v>
      </c>
      <c r="X61">
        <v>4.5016393442622933</v>
      </c>
      <c r="Y61">
        <v>4.5906249999999993</v>
      </c>
    </row>
    <row r="62" spans="1:25" x14ac:dyDescent="0.35">
      <c r="H62" s="3">
        <v>6.7</v>
      </c>
      <c r="I62" s="1">
        <v>4.2299999999999986</v>
      </c>
      <c r="J62" s="1">
        <v>3.1333333333333329</v>
      </c>
      <c r="K62" s="1">
        <v>4.2973684210526315</v>
      </c>
      <c r="L62" s="1">
        <v>4.4599999999999991</v>
      </c>
      <c r="M62" s="1">
        <v>4.125</v>
      </c>
      <c r="N62" s="1">
        <v>5.7</v>
      </c>
      <c r="O62" s="1">
        <v>4.2540983606557372</v>
      </c>
      <c r="Q62">
        <v>6.7</v>
      </c>
      <c r="S62">
        <v>4.2299999999999986</v>
      </c>
      <c r="T62">
        <v>3.1333333333333329</v>
      </c>
      <c r="U62">
        <v>4.4599999999999991</v>
      </c>
      <c r="V62">
        <v>4.125</v>
      </c>
      <c r="W62">
        <v>5.7</v>
      </c>
      <c r="X62">
        <v>4.2540983606557372</v>
      </c>
      <c r="Y62">
        <v>4.2973684210526315</v>
      </c>
    </row>
    <row r="63" spans="1:25" x14ac:dyDescent="0.35">
      <c r="H63" s="3">
        <v>6.8</v>
      </c>
      <c r="I63" s="1">
        <v>4.3818181818181818</v>
      </c>
      <c r="J63" s="1">
        <v>5.8250000000000002</v>
      </c>
      <c r="K63" s="1">
        <v>4.524137931034482</v>
      </c>
      <c r="L63" s="1">
        <v>4.32</v>
      </c>
      <c r="M63" s="1">
        <v>4.628571428571429</v>
      </c>
      <c r="N63" s="1">
        <v>3.8</v>
      </c>
      <c r="O63" s="1">
        <v>4.5701754385964923</v>
      </c>
      <c r="Q63">
        <v>6.8</v>
      </c>
      <c r="S63">
        <v>4.3818181818181818</v>
      </c>
      <c r="T63">
        <v>5.8250000000000002</v>
      </c>
      <c r="U63">
        <v>4.32</v>
      </c>
      <c r="V63">
        <v>4.628571428571429</v>
      </c>
      <c r="W63">
        <v>3.8</v>
      </c>
      <c r="X63">
        <v>4.5701754385964923</v>
      </c>
      <c r="Y63">
        <v>4.524137931034482</v>
      </c>
    </row>
    <row r="64" spans="1:25" x14ac:dyDescent="0.35">
      <c r="H64" s="3">
        <v>6.9</v>
      </c>
      <c r="I64" s="1">
        <v>3.7199999999999998</v>
      </c>
      <c r="J64" s="1">
        <v>5.45</v>
      </c>
      <c r="K64" s="1">
        <v>4.1081081081081088</v>
      </c>
      <c r="L64" s="1">
        <v>4.3999999999999995</v>
      </c>
      <c r="M64" s="1">
        <v>4.4300000000000006</v>
      </c>
      <c r="N64" s="1">
        <v>4</v>
      </c>
      <c r="O64" s="1">
        <v>4.201470588235293</v>
      </c>
      <c r="Q64">
        <v>6.9</v>
      </c>
      <c r="S64">
        <v>3.7199999999999998</v>
      </c>
      <c r="T64">
        <v>5.45</v>
      </c>
      <c r="U64">
        <v>4.3999999999999995</v>
      </c>
      <c r="V64">
        <v>4.4300000000000006</v>
      </c>
      <c r="W64">
        <v>4</v>
      </c>
      <c r="X64">
        <v>4.201470588235293</v>
      </c>
      <c r="Y64">
        <v>4.1081081081081088</v>
      </c>
    </row>
    <row r="65" spans="8:25" x14ac:dyDescent="0.35">
      <c r="H65" s="3">
        <v>7</v>
      </c>
      <c r="I65" s="1">
        <v>4.5900000000000007</v>
      </c>
      <c r="J65" s="1">
        <v>4.9000000000000004</v>
      </c>
      <c r="K65" s="1">
        <v>4.3181818181818183</v>
      </c>
      <c r="L65" s="1">
        <v>3.7749999999999999</v>
      </c>
      <c r="M65" s="1">
        <v>4.6499999999999995</v>
      </c>
      <c r="N65" s="1">
        <v>4.4499999999999993</v>
      </c>
      <c r="O65" s="1">
        <v>4.3879310344827598</v>
      </c>
      <c r="Q65">
        <v>7</v>
      </c>
      <c r="S65">
        <v>4.5900000000000007</v>
      </c>
      <c r="T65">
        <v>4.9000000000000004</v>
      </c>
      <c r="U65">
        <v>3.7749999999999999</v>
      </c>
      <c r="V65">
        <v>4.6499999999999995</v>
      </c>
      <c r="W65">
        <v>4.4499999999999993</v>
      </c>
      <c r="X65">
        <v>4.3879310344827598</v>
      </c>
      <c r="Y65">
        <v>4.3181818181818183</v>
      </c>
    </row>
    <row r="66" spans="8:25" x14ac:dyDescent="0.35">
      <c r="H66" s="3">
        <v>7.1</v>
      </c>
      <c r="I66" s="1">
        <v>4.3999999999999995</v>
      </c>
      <c r="J66" s="1">
        <v>2.4</v>
      </c>
      <c r="K66" s="1">
        <v>4.2756756756756751</v>
      </c>
      <c r="L66" s="1">
        <v>5.0166666666666666</v>
      </c>
      <c r="M66" s="1">
        <v>4.8</v>
      </c>
      <c r="N66" s="1"/>
      <c r="O66" s="1">
        <v>4.3984126984126988</v>
      </c>
      <c r="Q66">
        <v>7.1</v>
      </c>
      <c r="S66">
        <v>4.3999999999999995</v>
      </c>
      <c r="T66">
        <v>2.4</v>
      </c>
      <c r="U66">
        <v>5.0166666666666666</v>
      </c>
      <c r="V66">
        <v>4.8</v>
      </c>
      <c r="X66">
        <v>4.3984126984126988</v>
      </c>
      <c r="Y66">
        <v>4.2756756756756751</v>
      </c>
    </row>
    <row r="67" spans="8:25" x14ac:dyDescent="0.35">
      <c r="H67" s="3">
        <v>7.2</v>
      </c>
      <c r="I67" s="1">
        <v>4.7818181818181822</v>
      </c>
      <c r="J67" s="1">
        <v>4.4000000000000004</v>
      </c>
      <c r="K67" s="1">
        <v>4.2111111111111112</v>
      </c>
      <c r="L67" s="1">
        <v>5.1000000000000005</v>
      </c>
      <c r="M67" s="1">
        <v>4.9714285714285724</v>
      </c>
      <c r="N67" s="1">
        <v>4.0333333333333341</v>
      </c>
      <c r="O67" s="1">
        <v>4.4788461538461544</v>
      </c>
      <c r="Q67">
        <v>7.2</v>
      </c>
      <c r="S67">
        <v>4.7818181818181822</v>
      </c>
      <c r="T67">
        <v>4.4000000000000004</v>
      </c>
      <c r="U67">
        <v>5.1000000000000005</v>
      </c>
      <c r="V67">
        <v>4.9714285714285724</v>
      </c>
      <c r="W67">
        <v>4.0333333333333341</v>
      </c>
      <c r="X67">
        <v>4.4788461538461544</v>
      </c>
      <c r="Y67">
        <v>4.2111111111111112</v>
      </c>
    </row>
    <row r="68" spans="8:25" x14ac:dyDescent="0.35">
      <c r="H68" s="3">
        <v>7.3</v>
      </c>
      <c r="I68" s="1">
        <v>3.8200000000000003</v>
      </c>
      <c r="J68" s="1">
        <v>5.05</v>
      </c>
      <c r="K68" s="1">
        <v>4.60952380952381</v>
      </c>
      <c r="L68" s="1">
        <v>4.0750000000000002</v>
      </c>
      <c r="M68" s="1">
        <v>4.3</v>
      </c>
      <c r="N68" s="1">
        <v>5.25</v>
      </c>
      <c r="O68" s="1">
        <v>4.5354838709677416</v>
      </c>
      <c r="Q68">
        <v>7.3</v>
      </c>
      <c r="S68">
        <v>3.8200000000000003</v>
      </c>
      <c r="T68">
        <v>5.05</v>
      </c>
      <c r="U68">
        <v>4.0750000000000002</v>
      </c>
      <c r="V68">
        <v>4.3</v>
      </c>
      <c r="W68">
        <v>5.25</v>
      </c>
      <c r="X68">
        <v>4.5354838709677416</v>
      </c>
      <c r="Y68">
        <v>4.60952380952381</v>
      </c>
    </row>
    <row r="69" spans="8:25" x14ac:dyDescent="0.35">
      <c r="H69" s="3">
        <v>7.4</v>
      </c>
      <c r="I69" s="1">
        <v>3.9799999999999995</v>
      </c>
      <c r="J69" s="1"/>
      <c r="K69" s="1">
        <v>4.2487179487179496</v>
      </c>
      <c r="L69" s="1">
        <v>4.8</v>
      </c>
      <c r="M69" s="1">
        <v>4.3600000000000003</v>
      </c>
      <c r="N69" s="1"/>
      <c r="O69" s="1">
        <v>4.2298507462686556</v>
      </c>
      <c r="Q69">
        <v>7.4</v>
      </c>
      <c r="S69">
        <v>3.9799999999999995</v>
      </c>
      <c r="U69">
        <v>4.8</v>
      </c>
      <c r="V69">
        <v>4.3600000000000003</v>
      </c>
      <c r="X69">
        <v>4.2298507462686556</v>
      </c>
      <c r="Y69">
        <v>4.2487179487179496</v>
      </c>
    </row>
    <row r="70" spans="8:25" x14ac:dyDescent="0.35">
      <c r="H70" s="3">
        <v>7.5</v>
      </c>
      <c r="I70" s="1">
        <v>4.9333333333333327</v>
      </c>
      <c r="J70" s="1">
        <v>5.9499999999999993</v>
      </c>
      <c r="K70" s="1">
        <v>4.2687500000000016</v>
      </c>
      <c r="L70" s="1">
        <v>4.3</v>
      </c>
      <c r="M70" s="1">
        <v>4.8083333333333336</v>
      </c>
      <c r="N70" s="1"/>
      <c r="O70" s="1">
        <v>4.537974683544304</v>
      </c>
      <c r="Q70">
        <v>7.5</v>
      </c>
      <c r="S70">
        <v>4.9333333333333327</v>
      </c>
      <c r="T70">
        <v>5.9499999999999993</v>
      </c>
      <c r="U70">
        <v>4.3</v>
      </c>
      <c r="V70">
        <v>4.8083333333333336</v>
      </c>
      <c r="X70">
        <v>4.537974683544304</v>
      </c>
      <c r="Y70">
        <v>4.2687500000000016</v>
      </c>
    </row>
    <row r="71" spans="8:25" x14ac:dyDescent="0.35">
      <c r="H71" s="3">
        <v>7.6</v>
      </c>
      <c r="I71" s="1">
        <v>4.2333333333333334</v>
      </c>
      <c r="J71" s="1">
        <v>4.5999999999999996</v>
      </c>
      <c r="K71" s="1">
        <v>4.5249999999999995</v>
      </c>
      <c r="L71" s="1">
        <v>6.0285714285714276</v>
      </c>
      <c r="M71" s="1">
        <v>4.0874999999999995</v>
      </c>
      <c r="N71" s="1">
        <v>2.9</v>
      </c>
      <c r="O71" s="1">
        <v>4.545614035087719</v>
      </c>
      <c r="Q71">
        <v>7.6</v>
      </c>
      <c r="S71">
        <v>4.2333333333333334</v>
      </c>
      <c r="T71">
        <v>4.5999999999999996</v>
      </c>
      <c r="U71">
        <v>6.0285714285714276</v>
      </c>
      <c r="V71">
        <v>4.0874999999999995</v>
      </c>
      <c r="W71">
        <v>2.9</v>
      </c>
      <c r="X71">
        <v>4.545614035087719</v>
      </c>
      <c r="Y71">
        <v>4.5249999999999995</v>
      </c>
    </row>
    <row r="72" spans="8:25" x14ac:dyDescent="0.35">
      <c r="H72" s="3">
        <v>7.7</v>
      </c>
      <c r="I72" s="1">
        <v>4.0642857142857149</v>
      </c>
      <c r="J72" s="1">
        <v>3.3</v>
      </c>
      <c r="K72" s="1">
        <v>4.3878787878787886</v>
      </c>
      <c r="L72" s="1">
        <v>6.333333333333333</v>
      </c>
      <c r="M72" s="1">
        <v>4.3999999999999995</v>
      </c>
      <c r="N72" s="1">
        <v>4.0999999999999996</v>
      </c>
      <c r="O72" s="1">
        <v>4.3872727272727268</v>
      </c>
      <c r="Q72">
        <v>7.7</v>
      </c>
      <c r="S72">
        <v>4.0642857142857149</v>
      </c>
      <c r="T72">
        <v>3.3</v>
      </c>
      <c r="U72">
        <v>6.333333333333333</v>
      </c>
      <c r="V72">
        <v>4.3999999999999995</v>
      </c>
      <c r="W72">
        <v>4.0999999999999996</v>
      </c>
      <c r="X72">
        <v>4.3872727272727268</v>
      </c>
      <c r="Y72">
        <v>4.3878787878787886</v>
      </c>
    </row>
    <row r="73" spans="8:25" x14ac:dyDescent="0.35">
      <c r="H73" s="3">
        <v>7.8</v>
      </c>
      <c r="I73" s="1">
        <v>4.3285714285714283</v>
      </c>
      <c r="J73" s="1">
        <v>3.8</v>
      </c>
      <c r="K73" s="1">
        <v>4.7892857142857137</v>
      </c>
      <c r="L73" s="1">
        <v>4.8500000000000005</v>
      </c>
      <c r="M73" s="1">
        <v>4.5749999999999993</v>
      </c>
      <c r="N73" s="1"/>
      <c r="O73" s="1">
        <v>4.6779999999999999</v>
      </c>
      <c r="Q73">
        <v>7.8</v>
      </c>
      <c r="S73">
        <v>4.3285714285714283</v>
      </c>
      <c r="T73">
        <v>3.8</v>
      </c>
      <c r="U73">
        <v>4.8500000000000005</v>
      </c>
      <c r="V73">
        <v>4.5749999999999993</v>
      </c>
      <c r="X73">
        <v>4.6779999999999999</v>
      </c>
      <c r="Y73">
        <v>4.7892857142857137</v>
      </c>
    </row>
    <row r="74" spans="8:25" x14ac:dyDescent="0.35">
      <c r="H74" s="3">
        <v>7.9</v>
      </c>
      <c r="I74" s="1">
        <v>5.0500000000000007</v>
      </c>
      <c r="J74" s="1">
        <v>4.3499999999999996</v>
      </c>
      <c r="K74" s="1">
        <v>4.6103448275862071</v>
      </c>
      <c r="L74" s="1">
        <v>6.1000000000000005</v>
      </c>
      <c r="M74" s="1">
        <v>4.508333333333332</v>
      </c>
      <c r="N74" s="1">
        <v>5.0333333333333332</v>
      </c>
      <c r="O74" s="1">
        <v>4.7525423728813569</v>
      </c>
      <c r="Q74">
        <v>7.9</v>
      </c>
      <c r="S74">
        <v>5.0500000000000007</v>
      </c>
      <c r="T74">
        <v>4.3499999999999996</v>
      </c>
      <c r="U74">
        <v>6.1000000000000005</v>
      </c>
      <c r="V74">
        <v>4.508333333333332</v>
      </c>
      <c r="W74">
        <v>5.0333333333333332</v>
      </c>
      <c r="X74">
        <v>4.7525423728813569</v>
      </c>
      <c r="Y74">
        <v>4.6103448275862071</v>
      </c>
    </row>
    <row r="75" spans="8:25" x14ac:dyDescent="0.35">
      <c r="H75" s="3">
        <v>8</v>
      </c>
      <c r="I75" s="1">
        <v>4.4799999999999986</v>
      </c>
      <c r="J75" s="1">
        <v>4.375</v>
      </c>
      <c r="K75" s="1">
        <v>4.4363636363636356</v>
      </c>
      <c r="L75" s="1">
        <v>4.55</v>
      </c>
      <c r="M75" s="1">
        <v>3.9571428571428577</v>
      </c>
      <c r="N75" s="1">
        <v>5.5</v>
      </c>
      <c r="O75" s="1">
        <v>4.4406779661016955</v>
      </c>
      <c r="Q75">
        <v>8</v>
      </c>
      <c r="S75">
        <v>4.4799999999999986</v>
      </c>
      <c r="T75">
        <v>4.375</v>
      </c>
      <c r="U75">
        <v>4.55</v>
      </c>
      <c r="V75">
        <v>3.9571428571428577</v>
      </c>
      <c r="W75">
        <v>5.5</v>
      </c>
      <c r="X75">
        <v>4.4406779661016955</v>
      </c>
      <c r="Y75">
        <v>4.4363636363636356</v>
      </c>
    </row>
    <row r="76" spans="8:25" x14ac:dyDescent="0.35">
      <c r="H76" s="3">
        <v>8.1</v>
      </c>
      <c r="I76" s="1">
        <v>4.6749999999999998</v>
      </c>
      <c r="J76" s="1">
        <v>5.9</v>
      </c>
      <c r="K76" s="1">
        <v>4.7424242424242422</v>
      </c>
      <c r="L76" s="1">
        <v>4.8499999999999996</v>
      </c>
      <c r="M76" s="1">
        <v>3.3</v>
      </c>
      <c r="N76" s="1">
        <v>5.9499999999999993</v>
      </c>
      <c r="O76" s="1">
        <v>4.6964285714285712</v>
      </c>
      <c r="Q76">
        <v>8.1</v>
      </c>
      <c r="S76">
        <v>4.6749999999999998</v>
      </c>
      <c r="T76">
        <v>5.9</v>
      </c>
      <c r="U76">
        <v>4.8499999999999996</v>
      </c>
      <c r="V76">
        <v>3.3</v>
      </c>
      <c r="W76">
        <v>5.9499999999999993</v>
      </c>
      <c r="X76">
        <v>4.6964285714285712</v>
      </c>
      <c r="Y76">
        <v>4.7424242424242422</v>
      </c>
    </row>
    <row r="77" spans="8:25" x14ac:dyDescent="0.35">
      <c r="H77" s="3">
        <v>8.1999999999999993</v>
      </c>
      <c r="I77" s="1">
        <v>5.1181818181818182</v>
      </c>
      <c r="J77" s="1">
        <v>4.12</v>
      </c>
      <c r="K77" s="1">
        <v>4.4599999999999982</v>
      </c>
      <c r="L77" s="1">
        <v>5.7</v>
      </c>
      <c r="M77" s="1">
        <v>4.2571428571428571</v>
      </c>
      <c r="N77" s="1">
        <v>6.5333333333333341</v>
      </c>
      <c r="O77" s="1">
        <v>4.6631578947368411</v>
      </c>
      <c r="Q77">
        <v>8.1999999999999993</v>
      </c>
      <c r="S77">
        <v>5.1181818181818182</v>
      </c>
      <c r="T77">
        <v>4.12</v>
      </c>
      <c r="U77">
        <v>5.7</v>
      </c>
      <c r="V77">
        <v>4.2571428571428571</v>
      </c>
      <c r="W77">
        <v>6.5333333333333341</v>
      </c>
      <c r="X77">
        <v>4.6631578947368411</v>
      </c>
      <c r="Y77">
        <v>4.4599999999999982</v>
      </c>
    </row>
    <row r="78" spans="8:25" x14ac:dyDescent="0.35">
      <c r="H78" s="3">
        <v>8.3000000000000007</v>
      </c>
      <c r="I78" s="1">
        <v>4.0428571428571427</v>
      </c>
      <c r="J78" s="1">
        <v>5.0250000000000004</v>
      </c>
      <c r="K78" s="1">
        <v>4.8974358974358978</v>
      </c>
      <c r="L78" s="1">
        <v>5.05</v>
      </c>
      <c r="M78" s="1">
        <v>3.6625000000000001</v>
      </c>
      <c r="N78" s="1">
        <v>4.4499999999999993</v>
      </c>
      <c r="O78" s="1">
        <v>4.6531250000000011</v>
      </c>
      <c r="Q78">
        <v>8.3000000000000007</v>
      </c>
      <c r="S78">
        <v>4.0428571428571427</v>
      </c>
      <c r="T78">
        <v>5.0250000000000004</v>
      </c>
      <c r="U78">
        <v>5.05</v>
      </c>
      <c r="V78">
        <v>3.6625000000000001</v>
      </c>
      <c r="W78">
        <v>4.4499999999999993</v>
      </c>
      <c r="X78">
        <v>4.6531250000000011</v>
      </c>
      <c r="Y78">
        <v>4.8974358974358978</v>
      </c>
    </row>
    <row r="79" spans="8:25" x14ac:dyDescent="0.35">
      <c r="H79" s="3">
        <v>8.4</v>
      </c>
      <c r="I79" s="1">
        <v>4.2749999999999995</v>
      </c>
      <c r="J79" s="1">
        <v>4.6333333333333329</v>
      </c>
      <c r="K79" s="1">
        <v>4.6392857142857133</v>
      </c>
      <c r="L79" s="1">
        <v>5.22</v>
      </c>
      <c r="M79" s="1">
        <v>4.333333333333333</v>
      </c>
      <c r="N79" s="1"/>
      <c r="O79" s="1">
        <v>4.5777777777777766</v>
      </c>
      <c r="Q79">
        <v>8.4</v>
      </c>
      <c r="S79">
        <v>4.2749999999999995</v>
      </c>
      <c r="T79">
        <v>4.6333333333333329</v>
      </c>
      <c r="U79">
        <v>5.22</v>
      </c>
      <c r="V79">
        <v>4.333333333333333</v>
      </c>
      <c r="X79">
        <v>4.5777777777777766</v>
      </c>
      <c r="Y79">
        <v>4.6392857142857133</v>
      </c>
    </row>
    <row r="80" spans="8:25" x14ac:dyDescent="0.35">
      <c r="H80" s="3">
        <v>8.5</v>
      </c>
      <c r="I80" s="1">
        <v>4.9058823529411759</v>
      </c>
      <c r="J80" s="1">
        <v>4.5</v>
      </c>
      <c r="K80" s="1">
        <v>4.7242424242424219</v>
      </c>
      <c r="L80" s="1">
        <v>4.5625</v>
      </c>
      <c r="M80" s="1">
        <v>4.4666666666666659</v>
      </c>
      <c r="N80" s="1">
        <v>4.5999999999999996</v>
      </c>
      <c r="O80" s="1">
        <v>4.7191176470588214</v>
      </c>
      <c r="Q80">
        <v>8.5</v>
      </c>
      <c r="S80">
        <v>4.9058823529411759</v>
      </c>
      <c r="T80">
        <v>4.5</v>
      </c>
      <c r="U80">
        <v>4.5625</v>
      </c>
      <c r="V80">
        <v>4.4666666666666659</v>
      </c>
      <c r="W80">
        <v>4.5999999999999996</v>
      </c>
      <c r="X80">
        <v>4.7191176470588214</v>
      </c>
      <c r="Y80">
        <v>4.7242424242424219</v>
      </c>
    </row>
    <row r="81" spans="8:25" x14ac:dyDescent="0.35">
      <c r="H81" s="3">
        <v>8.6</v>
      </c>
      <c r="I81" s="1">
        <v>4.4099999999999993</v>
      </c>
      <c r="J81" s="1">
        <v>3.6666666666666665</v>
      </c>
      <c r="K81" s="1">
        <v>4.7954545454545459</v>
      </c>
      <c r="L81" s="1">
        <v>4.5</v>
      </c>
      <c r="M81" s="1">
        <v>4.5399999999999991</v>
      </c>
      <c r="N81" s="1">
        <v>5.25</v>
      </c>
      <c r="O81" s="1">
        <v>4.5979591836734679</v>
      </c>
      <c r="Q81">
        <v>8.6</v>
      </c>
      <c r="S81">
        <v>4.4099999999999993</v>
      </c>
      <c r="T81">
        <v>3.6666666666666665</v>
      </c>
      <c r="U81">
        <v>4.5</v>
      </c>
      <c r="V81">
        <v>4.5399999999999991</v>
      </c>
      <c r="W81">
        <v>5.25</v>
      </c>
      <c r="X81">
        <v>4.5979591836734679</v>
      </c>
      <c r="Y81">
        <v>4.7954545454545459</v>
      </c>
    </row>
    <row r="82" spans="8:25" x14ac:dyDescent="0.35">
      <c r="H82" s="3">
        <v>8.6999999999999993</v>
      </c>
      <c r="I82" s="1">
        <v>4.8400000000000007</v>
      </c>
      <c r="J82" s="1">
        <v>4.5200000000000005</v>
      </c>
      <c r="K82" s="1">
        <v>4.87</v>
      </c>
      <c r="L82" s="1">
        <v>4.3500000000000005</v>
      </c>
      <c r="M82" s="1">
        <v>5.18</v>
      </c>
      <c r="N82" s="1">
        <v>4.5999999999999996</v>
      </c>
      <c r="O82" s="1">
        <v>4.8181818181818175</v>
      </c>
      <c r="Q82">
        <v>8.6999999999999993</v>
      </c>
      <c r="S82">
        <v>4.8400000000000007</v>
      </c>
      <c r="T82">
        <v>4.5200000000000005</v>
      </c>
      <c r="U82">
        <v>4.3500000000000005</v>
      </c>
      <c r="V82">
        <v>5.18</v>
      </c>
      <c r="W82">
        <v>4.5999999999999996</v>
      </c>
      <c r="X82">
        <v>4.8181818181818175</v>
      </c>
      <c r="Y82">
        <v>4.87</v>
      </c>
    </row>
    <row r="83" spans="8:25" x14ac:dyDescent="0.35">
      <c r="H83" s="3">
        <v>8.8000000000000007</v>
      </c>
      <c r="I83" s="1">
        <v>4.99</v>
      </c>
      <c r="J83" s="1">
        <v>4.2750000000000004</v>
      </c>
      <c r="K83" s="1">
        <v>4.8217391304347821</v>
      </c>
      <c r="L83" s="1">
        <v>5.3999999999999995</v>
      </c>
      <c r="M83" s="1">
        <v>5.1555555555555559</v>
      </c>
      <c r="N83" s="1">
        <v>4.2</v>
      </c>
      <c r="O83" s="1">
        <v>4.909259259259259</v>
      </c>
      <c r="Q83">
        <v>8.8000000000000007</v>
      </c>
      <c r="S83">
        <v>4.99</v>
      </c>
      <c r="T83">
        <v>4.2750000000000004</v>
      </c>
      <c r="U83">
        <v>5.3999999999999995</v>
      </c>
      <c r="V83">
        <v>5.1555555555555559</v>
      </c>
      <c r="W83">
        <v>4.2</v>
      </c>
      <c r="X83">
        <v>4.909259259259259</v>
      </c>
      <c r="Y83">
        <v>4.8217391304347821</v>
      </c>
    </row>
    <row r="84" spans="8:25" x14ac:dyDescent="0.35">
      <c r="H84" s="3">
        <v>8.9</v>
      </c>
      <c r="I84" s="1">
        <v>4.9222222222222225</v>
      </c>
      <c r="J84" s="1">
        <v>5.4499999999999993</v>
      </c>
      <c r="K84" s="1">
        <v>4.6038461538461544</v>
      </c>
      <c r="L84" s="1">
        <v>5.6</v>
      </c>
      <c r="M84" s="1">
        <v>4.8</v>
      </c>
      <c r="N84" s="1">
        <v>5.8</v>
      </c>
      <c r="O84" s="1">
        <v>4.8020408163265307</v>
      </c>
      <c r="Q84">
        <v>8.9</v>
      </c>
      <c r="S84">
        <v>4.9222222222222225</v>
      </c>
      <c r="T84">
        <v>5.4499999999999993</v>
      </c>
      <c r="U84">
        <v>5.6</v>
      </c>
      <c r="V84">
        <v>4.8</v>
      </c>
      <c r="W84">
        <v>5.8</v>
      </c>
      <c r="X84">
        <v>4.8020408163265307</v>
      </c>
      <c r="Y84">
        <v>4.6038461538461544</v>
      </c>
    </row>
    <row r="85" spans="8:25" x14ac:dyDescent="0.35">
      <c r="H85" s="3">
        <v>9</v>
      </c>
      <c r="I85" s="1">
        <v>5.1545454545454543</v>
      </c>
      <c r="J85" s="1">
        <v>5.8999999999999995</v>
      </c>
      <c r="K85" s="1">
        <v>4.9578947368421051</v>
      </c>
      <c r="L85" s="1">
        <v>3.8666666666666671</v>
      </c>
      <c r="M85" s="1">
        <v>5.5888888888888886</v>
      </c>
      <c r="N85" s="1"/>
      <c r="O85" s="1">
        <v>5.1222222222222218</v>
      </c>
      <c r="Q85">
        <v>9</v>
      </c>
      <c r="S85">
        <v>5.1545454545454543</v>
      </c>
      <c r="T85">
        <v>5.8999999999999995</v>
      </c>
      <c r="U85">
        <v>3.8666666666666671</v>
      </c>
      <c r="V85">
        <v>5.5888888888888886</v>
      </c>
      <c r="X85">
        <v>5.1222222222222218</v>
      </c>
      <c r="Y85">
        <v>4.9578947368421051</v>
      </c>
    </row>
    <row r="86" spans="8:25" x14ac:dyDescent="0.35">
      <c r="H86" s="3">
        <v>9.1</v>
      </c>
      <c r="I86" s="1">
        <v>4.7888888888888888</v>
      </c>
      <c r="J86" s="1">
        <v>5.2</v>
      </c>
      <c r="K86" s="1">
        <v>4.7037037037037033</v>
      </c>
      <c r="L86" s="1">
        <v>4.7857142857142856</v>
      </c>
      <c r="M86" s="1">
        <v>5.1833333333333336</v>
      </c>
      <c r="N86" s="1">
        <v>2.9</v>
      </c>
      <c r="O86" s="1">
        <v>4.777358490566038</v>
      </c>
      <c r="Q86">
        <v>9.1</v>
      </c>
      <c r="S86">
        <v>4.7888888888888888</v>
      </c>
      <c r="T86">
        <v>5.2</v>
      </c>
      <c r="U86">
        <v>4.7857142857142856</v>
      </c>
      <c r="V86">
        <v>5.1833333333333336</v>
      </c>
      <c r="W86">
        <v>2.9</v>
      </c>
      <c r="X86">
        <v>4.777358490566038</v>
      </c>
      <c r="Y86">
        <v>4.7037037037037033</v>
      </c>
    </row>
    <row r="87" spans="8:25" x14ac:dyDescent="0.35">
      <c r="H87" s="3">
        <v>9.1999999999999993</v>
      </c>
      <c r="I87" s="1">
        <v>5.2642857142857142</v>
      </c>
      <c r="J87" s="1">
        <v>5.4750000000000005</v>
      </c>
      <c r="K87" s="1">
        <v>5.0954545454545448</v>
      </c>
      <c r="L87" s="1">
        <v>5.2</v>
      </c>
      <c r="M87" s="1">
        <v>5.9142857142857137</v>
      </c>
      <c r="N87" s="1"/>
      <c r="O87" s="1">
        <v>5.2979166666666666</v>
      </c>
      <c r="Q87">
        <v>9.1999999999999993</v>
      </c>
      <c r="S87">
        <v>5.2642857142857142</v>
      </c>
      <c r="T87">
        <v>5.4750000000000005</v>
      </c>
      <c r="U87">
        <v>5.2</v>
      </c>
      <c r="V87">
        <v>5.9142857142857137</v>
      </c>
      <c r="X87">
        <v>5.2979166666666666</v>
      </c>
      <c r="Y87">
        <v>5.0954545454545448</v>
      </c>
    </row>
    <row r="88" spans="8:25" x14ac:dyDescent="0.35">
      <c r="H88" s="3">
        <v>9.3000000000000007</v>
      </c>
      <c r="I88" s="1">
        <v>4.4142857142857146</v>
      </c>
      <c r="J88" s="1">
        <v>5.9333333333333336</v>
      </c>
      <c r="K88" s="1">
        <v>4.9157894736842103</v>
      </c>
      <c r="L88" s="1">
        <v>5</v>
      </c>
      <c r="M88" s="1">
        <v>4.3999999999999995</v>
      </c>
      <c r="N88" s="1">
        <v>4.5</v>
      </c>
      <c r="O88" s="1">
        <v>4.8170731707317076</v>
      </c>
      <c r="Q88">
        <v>9.3000000000000007</v>
      </c>
      <c r="S88">
        <v>4.4142857142857146</v>
      </c>
      <c r="T88">
        <v>5.9333333333333336</v>
      </c>
      <c r="U88">
        <v>5</v>
      </c>
      <c r="V88">
        <v>4.3999999999999995</v>
      </c>
      <c r="W88">
        <v>4.5</v>
      </c>
      <c r="X88">
        <v>4.8170731707317076</v>
      </c>
      <c r="Y88">
        <v>4.9157894736842103</v>
      </c>
    </row>
    <row r="89" spans="8:25" x14ac:dyDescent="0.35">
      <c r="H89" s="3">
        <v>9.4</v>
      </c>
      <c r="I89" s="1">
        <v>5.3923076923076927</v>
      </c>
      <c r="J89" s="1">
        <v>3.8</v>
      </c>
      <c r="K89" s="1">
        <v>5.214999999999999</v>
      </c>
      <c r="L89" s="1">
        <v>5.1999999999999993</v>
      </c>
      <c r="M89" s="1">
        <v>4.8999999999999995</v>
      </c>
      <c r="N89" s="1">
        <v>4.5999999999999996</v>
      </c>
      <c r="O89" s="1">
        <v>5.1651162790697667</v>
      </c>
      <c r="Q89">
        <v>9.4</v>
      </c>
      <c r="S89">
        <v>5.3923076923076927</v>
      </c>
      <c r="T89">
        <v>3.8</v>
      </c>
      <c r="U89">
        <v>5.1999999999999993</v>
      </c>
      <c r="V89">
        <v>4.8999999999999995</v>
      </c>
      <c r="W89">
        <v>4.5999999999999996</v>
      </c>
      <c r="X89">
        <v>5.1651162790697667</v>
      </c>
      <c r="Y89">
        <v>5.214999999999999</v>
      </c>
    </row>
    <row r="90" spans="8:25" x14ac:dyDescent="0.35">
      <c r="H90" s="3">
        <v>9.5</v>
      </c>
      <c r="I90" s="1">
        <v>4.5722222222222211</v>
      </c>
      <c r="J90" s="1">
        <v>4.2333333333333334</v>
      </c>
      <c r="K90" s="1">
        <v>5.1368421052631579</v>
      </c>
      <c r="L90" s="1">
        <v>5.5200000000000005</v>
      </c>
      <c r="M90" s="1">
        <v>5.1777777777777771</v>
      </c>
      <c r="N90" s="1">
        <v>5.4</v>
      </c>
      <c r="O90" s="1">
        <v>4.9571428571428573</v>
      </c>
      <c r="Q90">
        <v>9.5</v>
      </c>
      <c r="S90">
        <v>4.5722222222222211</v>
      </c>
      <c r="T90">
        <v>4.2333333333333334</v>
      </c>
      <c r="U90">
        <v>5.5200000000000005</v>
      </c>
      <c r="V90">
        <v>5.1777777777777771</v>
      </c>
      <c r="W90">
        <v>5.4</v>
      </c>
      <c r="X90">
        <v>4.9571428571428573</v>
      </c>
      <c r="Y90">
        <v>5.1368421052631579</v>
      </c>
    </row>
    <row r="91" spans="8:25" x14ac:dyDescent="0.35">
      <c r="H91" s="3">
        <v>9.6</v>
      </c>
      <c r="I91" s="1">
        <v>4.9799999999999995</v>
      </c>
      <c r="J91" s="1">
        <v>3.7249999999999996</v>
      </c>
      <c r="K91" s="1">
        <v>4.9782608695652177</v>
      </c>
      <c r="L91" s="1">
        <v>5.25</v>
      </c>
      <c r="M91" s="1">
        <v>5.2888888888888879</v>
      </c>
      <c r="N91" s="1"/>
      <c r="O91" s="1">
        <v>4.9471698113207552</v>
      </c>
      <c r="Q91">
        <v>9.6</v>
      </c>
      <c r="S91">
        <v>4.9799999999999995</v>
      </c>
      <c r="T91">
        <v>3.7249999999999996</v>
      </c>
      <c r="U91">
        <v>5.25</v>
      </c>
      <c r="V91">
        <v>5.2888888888888879</v>
      </c>
      <c r="X91">
        <v>4.9471698113207552</v>
      </c>
      <c r="Y91">
        <v>4.9782608695652177</v>
      </c>
    </row>
    <row r="92" spans="8:25" x14ac:dyDescent="0.35">
      <c r="H92" s="3">
        <v>9.6999999999999993</v>
      </c>
      <c r="I92" s="1">
        <v>5.1055555555555561</v>
      </c>
      <c r="J92" s="1">
        <v>4.5999999999999996</v>
      </c>
      <c r="K92" s="1">
        <v>4.7333333333333343</v>
      </c>
      <c r="L92" s="1">
        <v>5.4833333333333334</v>
      </c>
      <c r="M92" s="1">
        <v>5.4</v>
      </c>
      <c r="N92" s="1"/>
      <c r="O92" s="1">
        <v>5.0255319148936159</v>
      </c>
      <c r="Q92">
        <v>9.6999999999999993</v>
      </c>
      <c r="S92">
        <v>5.1055555555555561</v>
      </c>
      <c r="T92">
        <v>4.5999999999999996</v>
      </c>
      <c r="U92">
        <v>5.4833333333333334</v>
      </c>
      <c r="V92">
        <v>5.4</v>
      </c>
      <c r="X92">
        <v>5.0255319148936159</v>
      </c>
      <c r="Y92">
        <v>4.7333333333333343</v>
      </c>
    </row>
    <row r="93" spans="8:25" x14ac:dyDescent="0.35">
      <c r="H93" s="3">
        <v>9.8000000000000007</v>
      </c>
      <c r="I93" s="1">
        <v>5.25</v>
      </c>
      <c r="J93" s="1">
        <v>4.7</v>
      </c>
      <c r="K93" s="1">
        <v>5.6814814814814802</v>
      </c>
      <c r="L93" s="1">
        <v>6.1333333333333329</v>
      </c>
      <c r="M93" s="1">
        <v>5.9124999999999996</v>
      </c>
      <c r="N93" s="1">
        <v>5.65</v>
      </c>
      <c r="O93" s="1">
        <v>5.563793103448277</v>
      </c>
      <c r="Q93">
        <v>9.8000000000000007</v>
      </c>
      <c r="S93">
        <v>5.25</v>
      </c>
      <c r="T93">
        <v>4.7</v>
      </c>
      <c r="U93">
        <v>6.1333333333333329</v>
      </c>
      <c r="V93">
        <v>5.9124999999999996</v>
      </c>
      <c r="W93">
        <v>5.65</v>
      </c>
      <c r="X93">
        <v>5.563793103448277</v>
      </c>
      <c r="Y93">
        <v>5.6814814814814802</v>
      </c>
    </row>
    <row r="94" spans="8:25" x14ac:dyDescent="0.35">
      <c r="H94" s="3">
        <v>9.9</v>
      </c>
      <c r="I94" s="1">
        <v>5.6499999999999995</v>
      </c>
      <c r="J94" s="1">
        <v>4.8499999999999996</v>
      </c>
      <c r="K94" s="1">
        <v>5.3266666666666662</v>
      </c>
      <c r="L94" s="1">
        <v>5.1400000000000006</v>
      </c>
      <c r="M94" s="1">
        <v>6.8</v>
      </c>
      <c r="N94" s="1"/>
      <c r="O94" s="1">
        <v>5.5515151515151491</v>
      </c>
      <c r="Q94">
        <v>9.9</v>
      </c>
      <c r="S94">
        <v>5.6499999999999995</v>
      </c>
      <c r="T94">
        <v>4.8499999999999996</v>
      </c>
      <c r="U94">
        <v>5.1400000000000006</v>
      </c>
      <c r="V94">
        <v>6.8</v>
      </c>
      <c r="X94">
        <v>5.5515151515151491</v>
      </c>
      <c r="Y94">
        <v>5.3266666666666662</v>
      </c>
    </row>
    <row r="95" spans="8:25" x14ac:dyDescent="0.35">
      <c r="H95" s="3">
        <v>10</v>
      </c>
      <c r="I95" s="1">
        <v>5.6259668508287328</v>
      </c>
      <c r="J95" s="1">
        <v>5.522222222222223</v>
      </c>
      <c r="K95" s="1">
        <v>5.2537190082644658</v>
      </c>
      <c r="L95" s="1">
        <v>5.372727272727273</v>
      </c>
      <c r="M95" s="1">
        <v>5.3336538461538465</v>
      </c>
      <c r="N95" s="1">
        <v>5.5799999999999992</v>
      </c>
      <c r="O95" s="1">
        <v>5.4082554517133978</v>
      </c>
      <c r="Q95">
        <v>10</v>
      </c>
      <c r="S95">
        <v>5.6259668508287328</v>
      </c>
      <c r="T95">
        <v>5.522222222222223</v>
      </c>
      <c r="U95">
        <v>5.372727272727273</v>
      </c>
      <c r="V95">
        <v>5.3336538461538465</v>
      </c>
      <c r="W95">
        <v>5.5799999999999992</v>
      </c>
      <c r="X95">
        <v>5.4082554517133978</v>
      </c>
      <c r="Y95">
        <v>5.2537190082644658</v>
      </c>
    </row>
    <row r="96" spans="8:25" x14ac:dyDescent="0.35">
      <c r="H96" s="3" t="s">
        <v>44</v>
      </c>
      <c r="I96" s="1">
        <v>4.5857142857142845</v>
      </c>
      <c r="J96" s="1">
        <v>4.7505319148936183</v>
      </c>
      <c r="K96" s="1">
        <v>4.2344733242134147</v>
      </c>
      <c r="L96" s="1">
        <v>4.6956204379562081</v>
      </c>
      <c r="M96" s="1">
        <v>4.5896551724137966</v>
      </c>
      <c r="N96" s="1">
        <v>4.6903614457831324</v>
      </c>
      <c r="O96" s="1">
        <v>4.4110500000000004</v>
      </c>
      <c r="Q96" t="s">
        <v>44</v>
      </c>
      <c r="S96">
        <v>4.5857142857142845</v>
      </c>
      <c r="T96">
        <v>4.7505319148936183</v>
      </c>
      <c r="U96">
        <v>4.6956204379562081</v>
      </c>
      <c r="V96">
        <v>4.5896551724137966</v>
      </c>
      <c r="W96">
        <v>4.6903614457831324</v>
      </c>
      <c r="X96">
        <v>4.4110500000000004</v>
      </c>
      <c r="Y96">
        <v>4.2344733242134147</v>
      </c>
    </row>
  </sheetData>
  <pageMargins left="0.7" right="0.7" top="0.75" bottom="0.75" header="0.3" footer="0.3"/>
  <drawing r:id="rId18"/>
  <tableParts count="1">
    <tablePart r:id="rId19"/>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282341-AD27-4023-A87F-E128CC64E61E}">
  <dimension ref="A1"/>
  <sheetViews>
    <sheetView showGridLines="0" showRowColHeaders="0" tabSelected="1" zoomScale="70" zoomScaleNormal="70" workbookViewId="0">
      <selection activeCell="AD33" sqref="AD33"/>
    </sheetView>
  </sheetViews>
  <sheetFormatPr defaultRowHeight="14.5" x14ac:dyDescent="0.3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4678DF-FEC7-4DC5-BD8F-958BCAB77E2D}">
  <dimension ref="A1"/>
  <sheetViews>
    <sheetView showGridLines="0" zoomScale="60" zoomScaleNormal="60" workbookViewId="0"/>
  </sheetViews>
  <sheetFormatPr defaultRowHeight="14.5" x14ac:dyDescent="0.35"/>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313052-55F9-416E-85FE-18EE80EA900C}">
  <dimension ref="A1:T4003"/>
  <sheetViews>
    <sheetView zoomScale="40" zoomScaleNormal="40" workbookViewId="0">
      <selection activeCell="X3" sqref="X3"/>
    </sheetView>
  </sheetViews>
  <sheetFormatPr defaultRowHeight="14.5" x14ac:dyDescent="0.35"/>
  <cols>
    <col min="1" max="1" width="13.81640625" customWidth="1"/>
    <col min="3" max="3" width="9" customWidth="1"/>
    <col min="4" max="4" width="9.81640625" customWidth="1"/>
    <col min="5" max="5" width="10.81640625" customWidth="1"/>
    <col min="6" max="6" width="12.26953125" customWidth="1"/>
    <col min="7" max="7" width="20.6328125" customWidth="1"/>
    <col min="8" max="8" width="13.26953125" customWidth="1"/>
    <col min="9" max="9" width="19.81640625" customWidth="1"/>
    <col min="10" max="10" width="19.54296875" customWidth="1"/>
    <col min="11" max="11" width="20.453125" customWidth="1"/>
    <col min="12" max="12" width="13" customWidth="1"/>
    <col min="13" max="13" width="21.1796875" customWidth="1"/>
    <col min="14" max="14" width="18.453125" customWidth="1"/>
    <col min="16" max="16" width="8.7265625" style="9" customWidth="1"/>
    <col min="19" max="19" width="28.54296875" bestFit="1" customWidth="1"/>
  </cols>
  <sheetData>
    <row r="1" spans="1:20" x14ac:dyDescent="0.35">
      <c r="A1" t="s">
        <v>0</v>
      </c>
      <c r="B1" t="s">
        <v>1</v>
      </c>
      <c r="C1" t="s">
        <v>2</v>
      </c>
      <c r="D1" t="s">
        <v>3</v>
      </c>
      <c r="E1" t="s">
        <v>4</v>
      </c>
      <c r="F1" t="s">
        <v>5</v>
      </c>
      <c r="G1" t="s">
        <v>6</v>
      </c>
      <c r="H1" t="s">
        <v>7</v>
      </c>
      <c r="I1" t="s">
        <v>8</v>
      </c>
      <c r="J1" t="s">
        <v>9</v>
      </c>
      <c r="K1" t="s">
        <v>10</v>
      </c>
      <c r="L1" t="s">
        <v>11</v>
      </c>
      <c r="M1" t="s">
        <v>12</v>
      </c>
      <c r="N1" t="s">
        <v>13</v>
      </c>
      <c r="O1" t="s">
        <v>63</v>
      </c>
      <c r="P1" s="9" t="s">
        <v>99</v>
      </c>
      <c r="Q1" t="s">
        <v>106</v>
      </c>
      <c r="R1" t="s">
        <v>104</v>
      </c>
      <c r="S1" t="s">
        <v>105</v>
      </c>
      <c r="T1" t="s">
        <v>116</v>
      </c>
    </row>
    <row r="2" spans="1:20" x14ac:dyDescent="0.35">
      <c r="A2">
        <v>1</v>
      </c>
      <c r="B2">
        <v>43</v>
      </c>
      <c r="C2" t="s">
        <v>14</v>
      </c>
      <c r="D2" t="s">
        <v>15</v>
      </c>
      <c r="E2" t="s">
        <v>16</v>
      </c>
      <c r="F2" t="s">
        <v>17</v>
      </c>
      <c r="G2">
        <v>48</v>
      </c>
      <c r="H2">
        <v>6.2</v>
      </c>
      <c r="I2">
        <v>8</v>
      </c>
      <c r="J2">
        <v>1</v>
      </c>
      <c r="K2" t="s">
        <v>18</v>
      </c>
      <c r="L2">
        <v>7.4</v>
      </c>
      <c r="M2">
        <v>4.3</v>
      </c>
      <c r="N2">
        <v>5.3</v>
      </c>
      <c r="O2">
        <f>Table1[[#This Row],[Stress_Level]]*Table1[[#This Row],[Weekly_Work_Hours]]</f>
        <v>355.20000000000005</v>
      </c>
      <c r="P2" s="9">
        <f>Table1[[#This Row],[Column1]]/Table1[[#This Row],[Productivity_Score]]</f>
        <v>67.018867924528308</v>
      </c>
      <c r="Q2">
        <f>8-AVERAGE(Table1[[#This Row],[Sleep_Hours]])</f>
        <v>1.7999999999999998</v>
      </c>
      <c r="R2">
        <f>Table1[[#This Row],[Stress_Level]]/Table1[[#This Row],[Weekly_Work_Hours]]</f>
        <v>0.15416666666666667</v>
      </c>
      <c r="S2" s="5">
        <f>CORREL(Table1[Stress_Level],Table1[Sleep_Hours])</f>
        <v>-1.150943896331845E-2</v>
      </c>
      <c r="T2" s="1">
        <f>((Table1[[#Totals],[Productivity_Score]] - Table1[[#This Row],[Productivity_Score]]) / Table1[[#Totals],[Productivity_Score]]) * 100</f>
        <v>44.21052631578948</v>
      </c>
    </row>
    <row r="3" spans="1:20" x14ac:dyDescent="0.35">
      <c r="A3">
        <v>2</v>
      </c>
      <c r="B3">
        <v>29</v>
      </c>
      <c r="C3" t="s">
        <v>19</v>
      </c>
      <c r="D3" t="s">
        <v>20</v>
      </c>
      <c r="E3" t="s">
        <v>21</v>
      </c>
      <c r="F3" t="s">
        <v>22</v>
      </c>
      <c r="G3">
        <v>43</v>
      </c>
      <c r="H3">
        <v>6.6</v>
      </c>
      <c r="I3">
        <v>9.1</v>
      </c>
      <c r="J3">
        <v>0</v>
      </c>
      <c r="K3" t="s">
        <v>23</v>
      </c>
      <c r="L3">
        <v>8.1999999999999993</v>
      </c>
      <c r="M3">
        <v>4.5</v>
      </c>
      <c r="N3">
        <v>5.5</v>
      </c>
      <c r="O3">
        <f>Table1[[#This Row],[Stress_Level]]*Table1[[#This Row],[Weekly_Work_Hours]]</f>
        <v>352.59999999999997</v>
      </c>
      <c r="P3" s="9">
        <f>Table1[[#This Row],[Column1]]/Table1[[#This Row],[Productivity_Score]]</f>
        <v>64.109090909090909</v>
      </c>
      <c r="Q3">
        <f>8-AVERAGE(Table1[[#This Row],[Sleep_Hours]])</f>
        <v>1.4000000000000004</v>
      </c>
      <c r="R3">
        <f>Table1[[#This Row],[Stress_Level]]/Table1[[#This Row],[Weekly_Work_Hours]]</f>
        <v>0.19069767441860463</v>
      </c>
      <c r="S3" s="5">
        <f>CORREL(Table1[Stress_Level],Table1[Sleep_Hours])</f>
        <v>-1.150943896331845E-2</v>
      </c>
      <c r="T3" s="1">
        <f>((Table1[[#Totals],[Productivity_Score]] - Table1[[#This Row],[Productivity_Score]]) / Table1[[#Totals],[Productivity_Score]]) * 100</f>
        <v>42.105263157894733</v>
      </c>
    </row>
    <row r="4" spans="1:20" x14ac:dyDescent="0.35">
      <c r="A4">
        <v>3</v>
      </c>
      <c r="B4">
        <v>27</v>
      </c>
      <c r="C4" t="s">
        <v>14</v>
      </c>
      <c r="D4" t="s">
        <v>24</v>
      </c>
      <c r="E4" t="s">
        <v>21</v>
      </c>
      <c r="F4" t="s">
        <v>22</v>
      </c>
      <c r="G4">
        <v>50</v>
      </c>
      <c r="H4">
        <v>6.3</v>
      </c>
      <c r="I4">
        <v>7.9</v>
      </c>
      <c r="J4">
        <v>1</v>
      </c>
      <c r="K4" t="s">
        <v>18</v>
      </c>
      <c r="L4">
        <v>7.7</v>
      </c>
      <c r="M4">
        <v>4.5</v>
      </c>
      <c r="N4">
        <v>5.0999999999999996</v>
      </c>
      <c r="O4">
        <f>Table1[[#This Row],[Stress_Level]]*Table1[[#This Row],[Weekly_Work_Hours]]</f>
        <v>385</v>
      </c>
      <c r="P4" s="9">
        <f>Table1[[#This Row],[Column1]]/Table1[[#This Row],[Productivity_Score]]</f>
        <v>75.490196078431381</v>
      </c>
      <c r="Q4">
        <f>8-AVERAGE(Table1[[#This Row],[Sleep_Hours]])</f>
        <v>1.7000000000000002</v>
      </c>
      <c r="R4">
        <f>Table1[[#This Row],[Stress_Level]]/Table1[[#This Row],[Weekly_Work_Hours]]</f>
        <v>0.154</v>
      </c>
      <c r="S4" s="5">
        <f>CORREL(Table1[Stress_Level],Table1[Sleep_Hours])</f>
        <v>-1.150943896331845E-2</v>
      </c>
      <c r="T4" s="1">
        <f>((Table1[[#Totals],[Productivity_Score]] - Table1[[#This Row],[Productivity_Score]]) / Table1[[#Totals],[Productivity_Score]]) * 100</f>
        <v>46.315789473684212</v>
      </c>
    </row>
    <row r="5" spans="1:20" x14ac:dyDescent="0.35">
      <c r="A5">
        <v>4</v>
      </c>
      <c r="B5">
        <v>40</v>
      </c>
      <c r="C5" t="s">
        <v>14</v>
      </c>
      <c r="D5" t="s">
        <v>24</v>
      </c>
      <c r="E5" t="s">
        <v>25</v>
      </c>
      <c r="F5" t="s">
        <v>22</v>
      </c>
      <c r="G5">
        <v>57</v>
      </c>
      <c r="H5">
        <v>6.9</v>
      </c>
      <c r="I5">
        <v>8.1999999999999993</v>
      </c>
      <c r="J5">
        <v>0</v>
      </c>
      <c r="K5" t="s">
        <v>23</v>
      </c>
      <c r="L5">
        <v>10</v>
      </c>
      <c r="M5">
        <v>6.5</v>
      </c>
      <c r="N5">
        <v>4.0999999999999996</v>
      </c>
      <c r="O5">
        <f>Table1[[#This Row],[Stress_Level]]*Table1[[#This Row],[Weekly_Work_Hours]]</f>
        <v>570</v>
      </c>
      <c r="P5" s="9">
        <f>Table1[[#This Row],[Column1]]/Table1[[#This Row],[Productivity_Score]]</f>
        <v>139.02439024390245</v>
      </c>
      <c r="Q5">
        <f>8-AVERAGE(Table1[[#This Row],[Sleep_Hours]])</f>
        <v>1.0999999999999996</v>
      </c>
      <c r="R5">
        <f>Table1[[#This Row],[Stress_Level]]/Table1[[#This Row],[Weekly_Work_Hours]]</f>
        <v>0.17543859649122806</v>
      </c>
      <c r="S5" s="5">
        <f>CORREL(Table1[Stress_Level],Table1[Sleep_Hours])</f>
        <v>-1.150943896331845E-2</v>
      </c>
      <c r="T5" s="1">
        <f>((Table1[[#Totals],[Productivity_Score]] - Table1[[#This Row],[Productivity_Score]]) / Table1[[#Totals],[Productivity_Score]]) * 100</f>
        <v>56.84210526315789</v>
      </c>
    </row>
    <row r="6" spans="1:20" x14ac:dyDescent="0.35">
      <c r="A6">
        <v>5</v>
      </c>
      <c r="B6">
        <v>25</v>
      </c>
      <c r="C6" t="s">
        <v>14</v>
      </c>
      <c r="D6" t="s">
        <v>26</v>
      </c>
      <c r="E6" t="s">
        <v>27</v>
      </c>
      <c r="F6" t="s">
        <v>22</v>
      </c>
      <c r="G6">
        <v>43</v>
      </c>
      <c r="H6">
        <v>3.2</v>
      </c>
      <c r="I6">
        <v>4</v>
      </c>
      <c r="J6">
        <v>1</v>
      </c>
      <c r="K6" t="s">
        <v>18</v>
      </c>
      <c r="L6">
        <v>4.8</v>
      </c>
      <c r="M6">
        <v>5.6</v>
      </c>
      <c r="N6">
        <v>4.5999999999999996</v>
      </c>
      <c r="O6">
        <f>Table1[[#This Row],[Stress_Level]]*Table1[[#This Row],[Weekly_Work_Hours]]</f>
        <v>206.4</v>
      </c>
      <c r="P6" s="9">
        <f>Table1[[#This Row],[Column1]]/Table1[[#This Row],[Productivity_Score]]</f>
        <v>44.869565217391312</v>
      </c>
      <c r="Q6">
        <f>8-AVERAGE(Table1[[#This Row],[Sleep_Hours]])</f>
        <v>4.8</v>
      </c>
      <c r="R6">
        <f>Table1[[#This Row],[Stress_Level]]/Table1[[#This Row],[Weekly_Work_Hours]]</f>
        <v>0.11162790697674418</v>
      </c>
      <c r="S6" s="5">
        <f>CORREL(Table1[Stress_Level],Table1[Sleep_Hours])</f>
        <v>-1.150943896331845E-2</v>
      </c>
      <c r="T6" s="1">
        <f>((Table1[[#Totals],[Productivity_Score]] - Table1[[#This Row],[Productivity_Score]]) / Table1[[#Totals],[Productivity_Score]]) * 100</f>
        <v>51.578947368421055</v>
      </c>
    </row>
    <row r="7" spans="1:20" x14ac:dyDescent="0.35">
      <c r="A7">
        <v>6</v>
      </c>
      <c r="B7">
        <v>40</v>
      </c>
      <c r="C7" t="s">
        <v>14</v>
      </c>
      <c r="D7" t="s">
        <v>26</v>
      </c>
      <c r="E7" t="s">
        <v>27</v>
      </c>
      <c r="F7" t="s">
        <v>17</v>
      </c>
      <c r="G7">
        <v>43</v>
      </c>
      <c r="H7">
        <v>5.5</v>
      </c>
      <c r="I7">
        <v>7.4</v>
      </c>
      <c r="J7">
        <v>1</v>
      </c>
      <c r="K7" t="s">
        <v>28</v>
      </c>
      <c r="L7">
        <v>8.6</v>
      </c>
      <c r="M7">
        <v>6.2</v>
      </c>
      <c r="N7">
        <v>4.4000000000000004</v>
      </c>
      <c r="O7">
        <f>Table1[[#This Row],[Stress_Level]]*Table1[[#This Row],[Weekly_Work_Hours]]</f>
        <v>369.8</v>
      </c>
      <c r="P7" s="9">
        <f>Table1[[#This Row],[Column1]]/Table1[[#This Row],[Productivity_Score]]</f>
        <v>84.045454545454547</v>
      </c>
      <c r="Q7">
        <f>8-AVERAGE(Table1[[#This Row],[Sleep_Hours]])</f>
        <v>2.5</v>
      </c>
      <c r="R7">
        <f>Table1[[#This Row],[Stress_Level]]/Table1[[#This Row],[Weekly_Work_Hours]]</f>
        <v>0.19999999999999998</v>
      </c>
      <c r="S7" s="5">
        <f>CORREL(Table1[Stress_Level],Table1[Sleep_Hours])</f>
        <v>-1.150943896331845E-2</v>
      </c>
      <c r="T7" s="1">
        <f>((Table1[[#Totals],[Productivity_Score]] - Table1[[#This Row],[Productivity_Score]]) / Table1[[#Totals],[Productivity_Score]]) * 100</f>
        <v>53.684210526315788</v>
      </c>
    </row>
    <row r="8" spans="1:20" x14ac:dyDescent="0.35">
      <c r="A8">
        <v>7</v>
      </c>
      <c r="B8">
        <v>58</v>
      </c>
      <c r="C8" t="s">
        <v>14</v>
      </c>
      <c r="D8" t="s">
        <v>24</v>
      </c>
      <c r="E8" t="s">
        <v>21</v>
      </c>
      <c r="F8" t="s">
        <v>22</v>
      </c>
      <c r="G8">
        <v>57</v>
      </c>
      <c r="H8">
        <v>4.4000000000000004</v>
      </c>
      <c r="I8">
        <v>4.4000000000000004</v>
      </c>
      <c r="J8">
        <v>1</v>
      </c>
      <c r="K8" t="s">
        <v>29</v>
      </c>
      <c r="L8">
        <v>9.8000000000000007</v>
      </c>
      <c r="M8">
        <v>5.2</v>
      </c>
      <c r="N8">
        <v>2.2999999999999998</v>
      </c>
      <c r="O8">
        <f>Table1[[#This Row],[Stress_Level]]*Table1[[#This Row],[Weekly_Work_Hours]]</f>
        <v>558.6</v>
      </c>
      <c r="P8" s="9">
        <f>Table1[[#This Row],[Column1]]/Table1[[#This Row],[Productivity_Score]]</f>
        <v>242.86956521739134</v>
      </c>
      <c r="Q8">
        <f>8-AVERAGE(Table1[[#This Row],[Sleep_Hours]])</f>
        <v>3.5999999999999996</v>
      </c>
      <c r="R8">
        <f>Table1[[#This Row],[Stress_Level]]/Table1[[#This Row],[Weekly_Work_Hours]]</f>
        <v>0.17192982456140352</v>
      </c>
      <c r="S8" s="5">
        <f>CORREL(Table1[Stress_Level],Table1[Sleep_Hours])</f>
        <v>-1.150943896331845E-2</v>
      </c>
      <c r="T8" s="1">
        <f>((Table1[[#Totals],[Productivity_Score]] - Table1[[#This Row],[Productivity_Score]]) / Table1[[#Totals],[Productivity_Score]]) * 100</f>
        <v>75.789473684210535</v>
      </c>
    </row>
    <row r="9" spans="1:20" x14ac:dyDescent="0.35">
      <c r="A9">
        <v>8</v>
      </c>
      <c r="B9">
        <v>43</v>
      </c>
      <c r="C9" t="s">
        <v>19</v>
      </c>
      <c r="D9" t="s">
        <v>30</v>
      </c>
      <c r="E9" t="s">
        <v>31</v>
      </c>
      <c r="F9" t="s">
        <v>17</v>
      </c>
      <c r="G9">
        <v>51</v>
      </c>
      <c r="H9">
        <v>7.2</v>
      </c>
      <c r="I9">
        <v>8.5</v>
      </c>
      <c r="J9">
        <v>0</v>
      </c>
      <c r="K9" t="s">
        <v>23</v>
      </c>
      <c r="L9">
        <v>6.9</v>
      </c>
      <c r="M9">
        <v>4.5999999999999996</v>
      </c>
      <c r="N9">
        <v>5.8</v>
      </c>
      <c r="O9">
        <f>Table1[[#This Row],[Stress_Level]]*Table1[[#This Row],[Weekly_Work_Hours]]</f>
        <v>351.90000000000003</v>
      </c>
      <c r="P9" s="9">
        <f>Table1[[#This Row],[Column1]]/Table1[[#This Row],[Productivity_Score]]</f>
        <v>60.672413793103459</v>
      </c>
      <c r="Q9">
        <f>8-AVERAGE(Table1[[#This Row],[Sleep_Hours]])</f>
        <v>0.79999999999999982</v>
      </c>
      <c r="R9">
        <f>Table1[[#This Row],[Stress_Level]]/Table1[[#This Row],[Weekly_Work_Hours]]</f>
        <v>0.13529411764705884</v>
      </c>
      <c r="S9" s="5">
        <f>CORREL(Table1[Stress_Level],Table1[Sleep_Hours])</f>
        <v>-1.150943896331845E-2</v>
      </c>
      <c r="T9" s="1">
        <f>((Table1[[#Totals],[Productivity_Score]] - Table1[[#This Row],[Productivity_Score]]) / Table1[[#Totals],[Productivity_Score]]) * 100</f>
        <v>38.947368421052637</v>
      </c>
    </row>
    <row r="10" spans="1:20" x14ac:dyDescent="0.35">
      <c r="A10">
        <v>9</v>
      </c>
      <c r="B10">
        <v>52</v>
      </c>
      <c r="C10" t="s">
        <v>19</v>
      </c>
      <c r="D10" t="s">
        <v>32</v>
      </c>
      <c r="E10" t="s">
        <v>27</v>
      </c>
      <c r="F10" t="s">
        <v>22</v>
      </c>
      <c r="G10">
        <v>41</v>
      </c>
      <c r="H10">
        <v>5</v>
      </c>
      <c r="I10">
        <v>6.9</v>
      </c>
      <c r="J10">
        <v>1</v>
      </c>
      <c r="K10" t="s">
        <v>18</v>
      </c>
      <c r="L10">
        <v>5.0999999999999996</v>
      </c>
      <c r="M10">
        <v>5.5</v>
      </c>
      <c r="N10">
        <v>5.9</v>
      </c>
      <c r="O10">
        <f>Table1[[#This Row],[Stress_Level]]*Table1[[#This Row],[Weekly_Work_Hours]]</f>
        <v>209.1</v>
      </c>
      <c r="P10" s="9">
        <f>Table1[[#This Row],[Column1]]/Table1[[#This Row],[Productivity_Score]]</f>
        <v>35.440677966101688</v>
      </c>
      <c r="Q10">
        <f>8-AVERAGE(Table1[[#This Row],[Sleep_Hours]])</f>
        <v>3</v>
      </c>
      <c r="R10">
        <f>Table1[[#This Row],[Stress_Level]]/Table1[[#This Row],[Weekly_Work_Hours]]</f>
        <v>0.12439024390243901</v>
      </c>
      <c r="S10" s="5">
        <f>CORREL(Table1[Stress_Level],Table1[Sleep_Hours])</f>
        <v>-1.150943896331845E-2</v>
      </c>
      <c r="T10" s="1">
        <f>((Table1[[#Totals],[Productivity_Score]] - Table1[[#This Row],[Productivity_Score]]) / Table1[[#Totals],[Productivity_Score]]) * 100</f>
        <v>37.89473684210526</v>
      </c>
    </row>
    <row r="11" spans="1:20" x14ac:dyDescent="0.35">
      <c r="A11">
        <v>10</v>
      </c>
      <c r="B11">
        <v>37</v>
      </c>
      <c r="C11" t="s">
        <v>14</v>
      </c>
      <c r="D11" t="s">
        <v>33</v>
      </c>
      <c r="E11" t="s">
        <v>31</v>
      </c>
      <c r="F11" t="s">
        <v>22</v>
      </c>
      <c r="G11">
        <v>49</v>
      </c>
      <c r="H11">
        <v>3.9</v>
      </c>
      <c r="I11">
        <v>4.4000000000000004</v>
      </c>
      <c r="J11">
        <v>1</v>
      </c>
      <c r="K11" t="s">
        <v>18</v>
      </c>
      <c r="L11">
        <v>8</v>
      </c>
      <c r="M11">
        <v>3.5</v>
      </c>
      <c r="N11">
        <v>3.2</v>
      </c>
      <c r="O11">
        <f>Table1[[#This Row],[Stress_Level]]*Table1[[#This Row],[Weekly_Work_Hours]]</f>
        <v>392</v>
      </c>
      <c r="P11" s="9">
        <f>Table1[[#This Row],[Column1]]/Table1[[#This Row],[Productivity_Score]]</f>
        <v>122.5</v>
      </c>
      <c r="Q11">
        <f>8-AVERAGE(Table1[[#This Row],[Sleep_Hours]])</f>
        <v>4.0999999999999996</v>
      </c>
      <c r="R11">
        <f>Table1[[#This Row],[Stress_Level]]/Table1[[#This Row],[Weekly_Work_Hours]]</f>
        <v>0.16326530612244897</v>
      </c>
      <c r="S11" s="5">
        <f>CORREL(Table1[Stress_Level],Table1[Sleep_Hours])</f>
        <v>-1.150943896331845E-2</v>
      </c>
      <c r="T11" s="1">
        <f>((Table1[[#Totals],[Productivity_Score]] - Table1[[#This Row],[Productivity_Score]]) / Table1[[#Totals],[Productivity_Score]]) * 100</f>
        <v>66.315789473684205</v>
      </c>
    </row>
    <row r="12" spans="1:20" x14ac:dyDescent="0.35">
      <c r="A12">
        <v>11</v>
      </c>
      <c r="B12">
        <v>47</v>
      </c>
      <c r="C12" t="s">
        <v>19</v>
      </c>
      <c r="D12" t="s">
        <v>34</v>
      </c>
      <c r="E12" t="s">
        <v>31</v>
      </c>
      <c r="F12" t="s">
        <v>22</v>
      </c>
      <c r="G12">
        <v>41</v>
      </c>
      <c r="H12">
        <v>3.5</v>
      </c>
      <c r="I12">
        <v>4.7</v>
      </c>
      <c r="J12">
        <v>1</v>
      </c>
      <c r="K12" t="s">
        <v>35</v>
      </c>
      <c r="L12">
        <v>5.0999999999999996</v>
      </c>
      <c r="M12">
        <v>4.7</v>
      </c>
      <c r="N12">
        <v>4.8</v>
      </c>
      <c r="O12">
        <f>Table1[[#This Row],[Stress_Level]]*Table1[[#This Row],[Weekly_Work_Hours]]</f>
        <v>209.1</v>
      </c>
      <c r="P12" s="9">
        <f>Table1[[#This Row],[Column1]]/Table1[[#This Row],[Productivity_Score]]</f>
        <v>43.5625</v>
      </c>
      <c r="Q12">
        <f>8-AVERAGE(Table1[[#This Row],[Sleep_Hours]])</f>
        <v>4.5</v>
      </c>
      <c r="R12">
        <f>Table1[[#This Row],[Stress_Level]]/Table1[[#This Row],[Weekly_Work_Hours]]</f>
        <v>0.12439024390243901</v>
      </c>
      <c r="S12" s="5">
        <f>CORREL(Table1[Stress_Level],Table1[Sleep_Hours])</f>
        <v>-1.150943896331845E-2</v>
      </c>
      <c r="T12" s="1">
        <f>((Table1[[#Totals],[Productivity_Score]] - Table1[[#This Row],[Productivity_Score]]) / Table1[[#Totals],[Productivity_Score]]) * 100</f>
        <v>49.473684210526322</v>
      </c>
    </row>
    <row r="13" spans="1:20" x14ac:dyDescent="0.35">
      <c r="A13">
        <v>12</v>
      </c>
      <c r="B13">
        <v>51</v>
      </c>
      <c r="C13" t="s">
        <v>19</v>
      </c>
      <c r="D13" t="s">
        <v>36</v>
      </c>
      <c r="E13" t="s">
        <v>31</v>
      </c>
      <c r="F13" t="s">
        <v>22</v>
      </c>
      <c r="G13">
        <v>41</v>
      </c>
      <c r="H13">
        <v>6.9</v>
      </c>
      <c r="I13">
        <v>9.6999999999999993</v>
      </c>
      <c r="J13">
        <v>0</v>
      </c>
      <c r="K13" t="s">
        <v>23</v>
      </c>
      <c r="L13">
        <v>7.6</v>
      </c>
      <c r="M13">
        <v>3.5</v>
      </c>
      <c r="N13">
        <v>6.1</v>
      </c>
      <c r="O13">
        <f>Table1[[#This Row],[Stress_Level]]*Table1[[#This Row],[Weekly_Work_Hours]]</f>
        <v>311.59999999999997</v>
      </c>
      <c r="P13" s="9">
        <f>Table1[[#This Row],[Column1]]/Table1[[#This Row],[Productivity_Score]]</f>
        <v>51.081967213114751</v>
      </c>
      <c r="Q13">
        <f>8-AVERAGE(Table1[[#This Row],[Sleep_Hours]])</f>
        <v>1.0999999999999996</v>
      </c>
      <c r="R13">
        <f>Table1[[#This Row],[Stress_Level]]/Table1[[#This Row],[Weekly_Work_Hours]]</f>
        <v>0.18536585365853658</v>
      </c>
      <c r="S13" s="5">
        <f>CORREL(Table1[Stress_Level],Table1[Sleep_Hours])</f>
        <v>-1.150943896331845E-2</v>
      </c>
      <c r="T13" s="1">
        <f>((Table1[[#Totals],[Productivity_Score]] - Table1[[#This Row],[Productivity_Score]]) / Table1[[#Totals],[Productivity_Score]]) * 100</f>
        <v>35.789473684210535</v>
      </c>
    </row>
    <row r="14" spans="1:20" x14ac:dyDescent="0.35">
      <c r="A14">
        <v>13</v>
      </c>
      <c r="B14">
        <v>31</v>
      </c>
      <c r="C14" t="s">
        <v>19</v>
      </c>
      <c r="D14" t="s">
        <v>37</v>
      </c>
      <c r="E14" t="s">
        <v>31</v>
      </c>
      <c r="F14" t="s">
        <v>22</v>
      </c>
      <c r="G14">
        <v>46</v>
      </c>
      <c r="H14">
        <v>4.8</v>
      </c>
      <c r="I14">
        <v>6.1</v>
      </c>
      <c r="J14">
        <v>1</v>
      </c>
      <c r="K14" t="s">
        <v>35</v>
      </c>
      <c r="L14">
        <v>7.3</v>
      </c>
      <c r="M14">
        <v>5.8</v>
      </c>
      <c r="N14">
        <v>4.4000000000000004</v>
      </c>
      <c r="O14">
        <f>Table1[[#This Row],[Stress_Level]]*Table1[[#This Row],[Weekly_Work_Hours]]</f>
        <v>335.8</v>
      </c>
      <c r="P14" s="9">
        <f>Table1[[#This Row],[Column1]]/Table1[[#This Row],[Productivity_Score]]</f>
        <v>76.318181818181813</v>
      </c>
      <c r="Q14">
        <f>8-AVERAGE(Table1[[#This Row],[Sleep_Hours]])</f>
        <v>3.2</v>
      </c>
      <c r="R14">
        <f>Table1[[#This Row],[Stress_Level]]/Table1[[#This Row],[Weekly_Work_Hours]]</f>
        <v>0.15869565217391304</v>
      </c>
      <c r="S14" s="5">
        <f>CORREL(Table1[Stress_Level],Table1[Sleep_Hours])</f>
        <v>-1.150943896331845E-2</v>
      </c>
      <c r="T14" s="1">
        <f>((Table1[[#Totals],[Productivity_Score]] - Table1[[#This Row],[Productivity_Score]]) / Table1[[#Totals],[Productivity_Score]]) * 100</f>
        <v>53.684210526315788</v>
      </c>
    </row>
    <row r="15" spans="1:20" x14ac:dyDescent="0.35">
      <c r="A15">
        <v>14</v>
      </c>
      <c r="B15">
        <v>61</v>
      </c>
      <c r="C15" t="s">
        <v>19</v>
      </c>
      <c r="D15" t="s">
        <v>15</v>
      </c>
      <c r="E15" t="s">
        <v>25</v>
      </c>
      <c r="F15" t="s">
        <v>17</v>
      </c>
      <c r="G15">
        <v>30</v>
      </c>
      <c r="H15">
        <v>6</v>
      </c>
      <c r="I15">
        <v>9.5</v>
      </c>
      <c r="J15">
        <v>1</v>
      </c>
      <c r="K15" t="s">
        <v>18</v>
      </c>
      <c r="L15">
        <v>5.2</v>
      </c>
      <c r="M15">
        <v>3.6</v>
      </c>
      <c r="N15">
        <v>7.2</v>
      </c>
      <c r="O15">
        <f>Table1[[#This Row],[Stress_Level]]*Table1[[#This Row],[Weekly_Work_Hours]]</f>
        <v>156</v>
      </c>
      <c r="P15" s="9">
        <f>Table1[[#This Row],[Column1]]/Table1[[#This Row],[Productivity_Score]]</f>
        <v>21.666666666666668</v>
      </c>
      <c r="Q15">
        <f>8-AVERAGE(Table1[[#This Row],[Sleep_Hours]])</f>
        <v>2</v>
      </c>
      <c r="R15">
        <f>Table1[[#This Row],[Stress_Level]]/Table1[[#This Row],[Weekly_Work_Hours]]</f>
        <v>0.17333333333333334</v>
      </c>
      <c r="S15" s="5">
        <f>CORREL(Table1[Stress_Level],Table1[Sleep_Hours])</f>
        <v>-1.150943896331845E-2</v>
      </c>
      <c r="T15" s="1">
        <f>((Table1[[#Totals],[Productivity_Score]] - Table1[[#This Row],[Productivity_Score]]) / Table1[[#Totals],[Productivity_Score]]) * 100</f>
        <v>24.210526315789473</v>
      </c>
    </row>
    <row r="16" spans="1:20" x14ac:dyDescent="0.35">
      <c r="A16">
        <v>15</v>
      </c>
      <c r="B16">
        <v>46</v>
      </c>
      <c r="C16" t="s">
        <v>14</v>
      </c>
      <c r="D16" t="s">
        <v>20</v>
      </c>
      <c r="E16" t="s">
        <v>25</v>
      </c>
      <c r="F16" t="s">
        <v>17</v>
      </c>
      <c r="G16">
        <v>31</v>
      </c>
      <c r="H16">
        <v>8.6</v>
      </c>
      <c r="I16">
        <v>8.5</v>
      </c>
      <c r="J16">
        <v>0</v>
      </c>
      <c r="K16" t="s">
        <v>23</v>
      </c>
      <c r="L16">
        <v>3.6</v>
      </c>
      <c r="M16">
        <v>2.1</v>
      </c>
      <c r="N16">
        <v>7.5</v>
      </c>
      <c r="O16">
        <f>Table1[[#This Row],[Stress_Level]]*Table1[[#This Row],[Weekly_Work_Hours]]</f>
        <v>111.60000000000001</v>
      </c>
      <c r="P16" s="9">
        <f>Table1[[#This Row],[Column1]]/Table1[[#This Row],[Productivity_Score]]</f>
        <v>14.88</v>
      </c>
      <c r="Q16">
        <f>8-AVERAGE(Table1[[#This Row],[Sleep_Hours]])</f>
        <v>-0.59999999999999964</v>
      </c>
      <c r="R16">
        <f>Table1[[#This Row],[Stress_Level]]/Table1[[#This Row],[Weekly_Work_Hours]]</f>
        <v>0.11612903225806452</v>
      </c>
      <c r="S16" s="5">
        <f>CORREL(Table1[Stress_Level],Table1[Sleep_Hours])</f>
        <v>-1.150943896331845E-2</v>
      </c>
      <c r="T16" s="1">
        <f>((Table1[[#Totals],[Productivity_Score]] - Table1[[#This Row],[Productivity_Score]]) / Table1[[#Totals],[Productivity_Score]]) * 100</f>
        <v>21.052631578947366</v>
      </c>
    </row>
    <row r="17" spans="1:20" x14ac:dyDescent="0.35">
      <c r="A17">
        <v>16</v>
      </c>
      <c r="B17">
        <v>29</v>
      </c>
      <c r="C17" t="s">
        <v>19</v>
      </c>
      <c r="D17" t="s">
        <v>15</v>
      </c>
      <c r="E17" t="s">
        <v>21</v>
      </c>
      <c r="F17" t="s">
        <v>22</v>
      </c>
      <c r="G17">
        <v>40</v>
      </c>
      <c r="H17">
        <v>6.8</v>
      </c>
      <c r="I17">
        <v>9.6</v>
      </c>
      <c r="J17">
        <v>0</v>
      </c>
      <c r="K17" t="s">
        <v>23</v>
      </c>
      <c r="L17">
        <v>7.3</v>
      </c>
      <c r="M17">
        <v>3.7</v>
      </c>
      <c r="N17">
        <v>6.2</v>
      </c>
      <c r="O17">
        <f>Table1[[#This Row],[Stress_Level]]*Table1[[#This Row],[Weekly_Work_Hours]]</f>
        <v>292</v>
      </c>
      <c r="P17" s="9">
        <f>Table1[[#This Row],[Column1]]/Table1[[#This Row],[Productivity_Score]]</f>
        <v>47.096774193548384</v>
      </c>
      <c r="Q17">
        <f>8-AVERAGE(Table1[[#This Row],[Sleep_Hours]])</f>
        <v>1.2000000000000002</v>
      </c>
      <c r="R17">
        <f>Table1[[#This Row],[Stress_Level]]/Table1[[#This Row],[Weekly_Work_Hours]]</f>
        <v>0.1825</v>
      </c>
      <c r="S17" s="5">
        <f>CORREL(Table1[Stress_Level],Table1[Sleep_Hours])</f>
        <v>-1.150943896331845E-2</v>
      </c>
      <c r="T17" s="1">
        <f>((Table1[[#Totals],[Productivity_Score]] - Table1[[#This Row],[Productivity_Score]]) / Table1[[#Totals],[Productivity_Score]]) * 100</f>
        <v>34.736842105263158</v>
      </c>
    </row>
    <row r="18" spans="1:20" x14ac:dyDescent="0.35">
      <c r="A18">
        <v>17</v>
      </c>
      <c r="B18">
        <v>61</v>
      </c>
      <c r="C18" t="s">
        <v>19</v>
      </c>
      <c r="D18" t="s">
        <v>24</v>
      </c>
      <c r="E18" t="s">
        <v>25</v>
      </c>
      <c r="F18" t="s">
        <v>22</v>
      </c>
      <c r="G18">
        <v>36</v>
      </c>
      <c r="H18">
        <v>5.4</v>
      </c>
      <c r="I18">
        <v>8.1</v>
      </c>
      <c r="J18">
        <v>0</v>
      </c>
      <c r="K18" t="s">
        <v>23</v>
      </c>
      <c r="L18">
        <v>5.3</v>
      </c>
      <c r="M18">
        <v>3.2</v>
      </c>
      <c r="N18">
        <v>6.4</v>
      </c>
      <c r="O18">
        <f>Table1[[#This Row],[Stress_Level]]*Table1[[#This Row],[Weekly_Work_Hours]]</f>
        <v>190.79999999999998</v>
      </c>
      <c r="P18" s="9">
        <f>Table1[[#This Row],[Column1]]/Table1[[#This Row],[Productivity_Score]]</f>
        <v>29.812499999999996</v>
      </c>
      <c r="Q18">
        <f>8-AVERAGE(Table1[[#This Row],[Sleep_Hours]])</f>
        <v>2.5999999999999996</v>
      </c>
      <c r="R18">
        <f>Table1[[#This Row],[Stress_Level]]/Table1[[#This Row],[Weekly_Work_Hours]]</f>
        <v>0.14722222222222223</v>
      </c>
      <c r="S18" s="5">
        <f>CORREL(Table1[Stress_Level],Table1[Sleep_Hours])</f>
        <v>-1.150943896331845E-2</v>
      </c>
      <c r="T18" s="1">
        <f>((Table1[[#Totals],[Productivity_Score]] - Table1[[#This Row],[Productivity_Score]]) / Table1[[#Totals],[Productivity_Score]]) * 100</f>
        <v>32.631578947368418</v>
      </c>
    </row>
    <row r="19" spans="1:20" x14ac:dyDescent="0.35">
      <c r="A19">
        <v>18</v>
      </c>
      <c r="B19">
        <v>51</v>
      </c>
      <c r="C19" t="s">
        <v>14</v>
      </c>
      <c r="D19" t="s">
        <v>34</v>
      </c>
      <c r="E19" t="s">
        <v>38</v>
      </c>
      <c r="F19" t="s">
        <v>39</v>
      </c>
      <c r="G19">
        <v>47</v>
      </c>
      <c r="H19">
        <v>4.4000000000000004</v>
      </c>
      <c r="I19">
        <v>5.5</v>
      </c>
      <c r="J19">
        <v>1</v>
      </c>
      <c r="K19" t="s">
        <v>18</v>
      </c>
      <c r="L19">
        <v>7.6</v>
      </c>
      <c r="M19">
        <v>5.7</v>
      </c>
      <c r="N19">
        <v>3.9</v>
      </c>
      <c r="O19">
        <f>Table1[[#This Row],[Stress_Level]]*Table1[[#This Row],[Weekly_Work_Hours]]</f>
        <v>357.2</v>
      </c>
      <c r="P19" s="9">
        <f>Table1[[#This Row],[Column1]]/Table1[[#This Row],[Productivity_Score]]</f>
        <v>91.589743589743591</v>
      </c>
      <c r="Q19">
        <f>8-AVERAGE(Table1[[#This Row],[Sleep_Hours]])</f>
        <v>3.5999999999999996</v>
      </c>
      <c r="R19">
        <f>Table1[[#This Row],[Stress_Level]]/Table1[[#This Row],[Weekly_Work_Hours]]</f>
        <v>0.16170212765957445</v>
      </c>
      <c r="S19" s="5">
        <f>CORREL(Table1[Stress_Level],Table1[Sleep_Hours])</f>
        <v>-1.150943896331845E-2</v>
      </c>
      <c r="T19" s="1">
        <f>((Table1[[#Totals],[Productivity_Score]] - Table1[[#This Row],[Productivity_Score]]) / Table1[[#Totals],[Productivity_Score]]) * 100</f>
        <v>58.947368421052623</v>
      </c>
    </row>
    <row r="20" spans="1:20" x14ac:dyDescent="0.35">
      <c r="A20">
        <v>19</v>
      </c>
      <c r="B20">
        <v>61</v>
      </c>
      <c r="C20" t="s">
        <v>14</v>
      </c>
      <c r="D20" t="s">
        <v>37</v>
      </c>
      <c r="E20" t="s">
        <v>27</v>
      </c>
      <c r="F20" t="s">
        <v>22</v>
      </c>
      <c r="G20">
        <v>37</v>
      </c>
      <c r="H20">
        <v>6.9</v>
      </c>
      <c r="I20">
        <v>10</v>
      </c>
      <c r="J20">
        <v>0</v>
      </c>
      <c r="K20" t="s">
        <v>23</v>
      </c>
      <c r="L20">
        <v>3.9</v>
      </c>
      <c r="M20">
        <v>4.9000000000000004</v>
      </c>
      <c r="N20">
        <v>8</v>
      </c>
      <c r="O20">
        <f>Table1[[#This Row],[Stress_Level]]*Table1[[#This Row],[Weekly_Work_Hours]]</f>
        <v>144.29999999999998</v>
      </c>
      <c r="P20" s="9">
        <f>Table1[[#This Row],[Column1]]/Table1[[#This Row],[Productivity_Score]]</f>
        <v>18.037499999999998</v>
      </c>
      <c r="Q20">
        <f>8-AVERAGE(Table1[[#This Row],[Sleep_Hours]])</f>
        <v>1.0999999999999996</v>
      </c>
      <c r="R20">
        <f>Table1[[#This Row],[Stress_Level]]/Table1[[#This Row],[Weekly_Work_Hours]]</f>
        <v>0.1054054054054054</v>
      </c>
      <c r="S20" s="5">
        <f>CORREL(Table1[Stress_Level],Table1[Sleep_Hours])</f>
        <v>-1.150943896331845E-2</v>
      </c>
      <c r="T20" s="1">
        <f>((Table1[[#Totals],[Productivity_Score]] - Table1[[#This Row],[Productivity_Score]]) / Table1[[#Totals],[Productivity_Score]]) * 100</f>
        <v>15.789473684210526</v>
      </c>
    </row>
    <row r="21" spans="1:20" x14ac:dyDescent="0.35">
      <c r="A21">
        <v>20</v>
      </c>
      <c r="B21">
        <v>45</v>
      </c>
      <c r="C21" t="s">
        <v>19</v>
      </c>
      <c r="D21" t="s">
        <v>26</v>
      </c>
      <c r="E21" t="s">
        <v>38</v>
      </c>
      <c r="F21" t="s">
        <v>22</v>
      </c>
      <c r="G21">
        <v>33</v>
      </c>
      <c r="H21">
        <v>6</v>
      </c>
      <c r="I21">
        <v>9.1999999999999993</v>
      </c>
      <c r="J21">
        <v>0</v>
      </c>
      <c r="K21" t="s">
        <v>23</v>
      </c>
      <c r="L21">
        <v>4.5999999999999996</v>
      </c>
      <c r="M21">
        <v>3.1</v>
      </c>
      <c r="N21">
        <v>7.3</v>
      </c>
      <c r="O21">
        <f>Table1[[#This Row],[Stress_Level]]*Table1[[#This Row],[Weekly_Work_Hours]]</f>
        <v>151.79999999999998</v>
      </c>
      <c r="P21" s="9">
        <f>Table1[[#This Row],[Column1]]/Table1[[#This Row],[Productivity_Score]]</f>
        <v>20.794520547945204</v>
      </c>
      <c r="Q21">
        <f>8-AVERAGE(Table1[[#This Row],[Sleep_Hours]])</f>
        <v>2</v>
      </c>
      <c r="R21">
        <f>Table1[[#This Row],[Stress_Level]]/Table1[[#This Row],[Weekly_Work_Hours]]</f>
        <v>0.13939393939393938</v>
      </c>
      <c r="S21" s="5">
        <f>CORREL(Table1[Stress_Level],Table1[Sleep_Hours])</f>
        <v>-1.150943896331845E-2</v>
      </c>
      <c r="T21" s="1">
        <f>((Table1[[#Totals],[Productivity_Score]] - Table1[[#This Row],[Productivity_Score]]) / Table1[[#Totals],[Productivity_Score]]) * 100</f>
        <v>23.157894736842106</v>
      </c>
    </row>
    <row r="22" spans="1:20" x14ac:dyDescent="0.35">
      <c r="A22">
        <v>21</v>
      </c>
      <c r="B22">
        <v>44</v>
      </c>
      <c r="C22" t="s">
        <v>14</v>
      </c>
      <c r="D22" t="s">
        <v>26</v>
      </c>
      <c r="E22" t="s">
        <v>25</v>
      </c>
      <c r="F22" t="s">
        <v>22</v>
      </c>
      <c r="G22">
        <v>56</v>
      </c>
      <c r="H22">
        <v>7.1</v>
      </c>
      <c r="I22">
        <v>8.3000000000000007</v>
      </c>
      <c r="J22">
        <v>1</v>
      </c>
      <c r="K22" t="s">
        <v>18</v>
      </c>
      <c r="L22">
        <v>10</v>
      </c>
      <c r="M22">
        <v>4.3</v>
      </c>
      <c r="N22">
        <v>4.0999999999999996</v>
      </c>
      <c r="O22">
        <f>Table1[[#This Row],[Stress_Level]]*Table1[[#This Row],[Weekly_Work_Hours]]</f>
        <v>560</v>
      </c>
      <c r="P22" s="9">
        <f>Table1[[#This Row],[Column1]]/Table1[[#This Row],[Productivity_Score]]</f>
        <v>136.58536585365854</v>
      </c>
      <c r="Q22">
        <f>8-AVERAGE(Table1[[#This Row],[Sleep_Hours]])</f>
        <v>0.90000000000000036</v>
      </c>
      <c r="R22">
        <f>Table1[[#This Row],[Stress_Level]]/Table1[[#This Row],[Weekly_Work_Hours]]</f>
        <v>0.17857142857142858</v>
      </c>
      <c r="S22" s="5">
        <f>CORREL(Table1[Stress_Level],Table1[Sleep_Hours])</f>
        <v>-1.150943896331845E-2</v>
      </c>
      <c r="T22" s="1">
        <f>((Table1[[#Totals],[Productivity_Score]] - Table1[[#This Row],[Productivity_Score]]) / Table1[[#Totals],[Productivity_Score]]) * 100</f>
        <v>56.84210526315789</v>
      </c>
    </row>
    <row r="23" spans="1:20" x14ac:dyDescent="0.35">
      <c r="A23">
        <v>22</v>
      </c>
      <c r="B23">
        <v>30</v>
      </c>
      <c r="C23" t="s">
        <v>40</v>
      </c>
      <c r="D23" t="s">
        <v>20</v>
      </c>
      <c r="E23" t="s">
        <v>27</v>
      </c>
      <c r="F23" t="s">
        <v>17</v>
      </c>
      <c r="G23">
        <v>43</v>
      </c>
      <c r="H23">
        <v>3</v>
      </c>
      <c r="I23">
        <v>3.7</v>
      </c>
      <c r="J23">
        <v>1</v>
      </c>
      <c r="K23" t="s">
        <v>18</v>
      </c>
      <c r="L23">
        <v>6</v>
      </c>
      <c r="M23">
        <v>6.4</v>
      </c>
      <c r="N23">
        <v>3.9</v>
      </c>
      <c r="O23">
        <f>Table1[[#This Row],[Stress_Level]]*Table1[[#This Row],[Weekly_Work_Hours]]</f>
        <v>258</v>
      </c>
      <c r="P23" s="9">
        <f>Table1[[#This Row],[Column1]]/Table1[[#This Row],[Productivity_Score]]</f>
        <v>66.15384615384616</v>
      </c>
      <c r="Q23">
        <f>8-AVERAGE(Table1[[#This Row],[Sleep_Hours]])</f>
        <v>5</v>
      </c>
      <c r="R23">
        <f>Table1[[#This Row],[Stress_Level]]/Table1[[#This Row],[Weekly_Work_Hours]]</f>
        <v>0.13953488372093023</v>
      </c>
      <c r="S23" s="5">
        <f>CORREL(Table1[Stress_Level],Table1[Sleep_Hours])</f>
        <v>-1.150943896331845E-2</v>
      </c>
      <c r="T23" s="1">
        <f>((Table1[[#Totals],[Productivity_Score]] - Table1[[#This Row],[Productivity_Score]]) / Table1[[#Totals],[Productivity_Score]]) * 100</f>
        <v>58.947368421052623</v>
      </c>
    </row>
    <row r="24" spans="1:20" x14ac:dyDescent="0.35">
      <c r="A24">
        <v>23</v>
      </c>
      <c r="B24">
        <v>42</v>
      </c>
      <c r="C24" t="s">
        <v>14</v>
      </c>
      <c r="D24" t="s">
        <v>32</v>
      </c>
      <c r="E24" t="s">
        <v>27</v>
      </c>
      <c r="F24" t="s">
        <v>22</v>
      </c>
      <c r="G24">
        <v>45</v>
      </c>
      <c r="H24">
        <v>7.9</v>
      </c>
      <c r="I24">
        <v>8.1</v>
      </c>
      <c r="J24">
        <v>0</v>
      </c>
      <c r="K24" t="s">
        <v>23</v>
      </c>
      <c r="L24">
        <v>7.5</v>
      </c>
      <c r="M24">
        <v>5.5</v>
      </c>
      <c r="N24">
        <v>5.3</v>
      </c>
      <c r="O24">
        <f>Table1[[#This Row],[Stress_Level]]*Table1[[#This Row],[Weekly_Work_Hours]]</f>
        <v>337.5</v>
      </c>
      <c r="P24" s="9">
        <f>Table1[[#This Row],[Column1]]/Table1[[#This Row],[Productivity_Score]]</f>
        <v>63.679245283018872</v>
      </c>
      <c r="Q24">
        <f>8-AVERAGE(Table1[[#This Row],[Sleep_Hours]])</f>
        <v>9.9999999999999645E-2</v>
      </c>
      <c r="R24">
        <f>Table1[[#This Row],[Stress_Level]]/Table1[[#This Row],[Weekly_Work_Hours]]</f>
        <v>0.16666666666666666</v>
      </c>
      <c r="S24" s="5">
        <f>CORREL(Table1[Stress_Level],Table1[Sleep_Hours])</f>
        <v>-1.150943896331845E-2</v>
      </c>
      <c r="T24" s="1">
        <f>((Table1[[#Totals],[Productivity_Score]] - Table1[[#This Row],[Productivity_Score]]) / Table1[[#Totals],[Productivity_Score]]) * 100</f>
        <v>44.21052631578948</v>
      </c>
    </row>
    <row r="25" spans="1:20" x14ac:dyDescent="0.35">
      <c r="A25">
        <v>24</v>
      </c>
      <c r="B25">
        <v>53</v>
      </c>
      <c r="C25" t="s">
        <v>19</v>
      </c>
      <c r="D25" t="s">
        <v>36</v>
      </c>
      <c r="E25" t="s">
        <v>31</v>
      </c>
      <c r="F25" t="s">
        <v>22</v>
      </c>
      <c r="G25">
        <v>33</v>
      </c>
      <c r="H25">
        <v>3.6</v>
      </c>
      <c r="I25">
        <v>5.6</v>
      </c>
      <c r="J25">
        <v>1</v>
      </c>
      <c r="K25" t="s">
        <v>18</v>
      </c>
      <c r="L25">
        <v>3.7</v>
      </c>
      <c r="M25">
        <v>2.2999999999999998</v>
      </c>
      <c r="N25">
        <v>6</v>
      </c>
      <c r="O25">
        <f>Table1[[#This Row],[Stress_Level]]*Table1[[#This Row],[Weekly_Work_Hours]]</f>
        <v>122.10000000000001</v>
      </c>
      <c r="P25" s="9">
        <f>Table1[[#This Row],[Column1]]/Table1[[#This Row],[Productivity_Score]]</f>
        <v>20.350000000000001</v>
      </c>
      <c r="Q25">
        <f>8-AVERAGE(Table1[[#This Row],[Sleep_Hours]])</f>
        <v>4.4000000000000004</v>
      </c>
      <c r="R25">
        <f>Table1[[#This Row],[Stress_Level]]/Table1[[#This Row],[Weekly_Work_Hours]]</f>
        <v>0.11212121212121212</v>
      </c>
      <c r="S25" s="5">
        <f>CORREL(Table1[Stress_Level],Table1[Sleep_Hours])</f>
        <v>-1.150943896331845E-2</v>
      </c>
      <c r="T25" s="1">
        <f>((Table1[[#Totals],[Productivity_Score]] - Table1[[#This Row],[Productivity_Score]]) / Table1[[#Totals],[Productivity_Score]]) * 100</f>
        <v>36.84210526315789</v>
      </c>
    </row>
    <row r="26" spans="1:20" x14ac:dyDescent="0.35">
      <c r="A26">
        <v>25</v>
      </c>
      <c r="B26">
        <v>59</v>
      </c>
      <c r="C26" t="s">
        <v>14</v>
      </c>
      <c r="D26" t="s">
        <v>32</v>
      </c>
      <c r="E26" t="s">
        <v>21</v>
      </c>
      <c r="F26" t="s">
        <v>22</v>
      </c>
      <c r="G26">
        <v>40</v>
      </c>
      <c r="H26">
        <v>5.5</v>
      </c>
      <c r="I26">
        <v>7.7</v>
      </c>
      <c r="J26">
        <v>1</v>
      </c>
      <c r="K26" t="s">
        <v>18</v>
      </c>
      <c r="L26">
        <v>9.1999999999999993</v>
      </c>
      <c r="M26">
        <v>5.5</v>
      </c>
      <c r="N26">
        <v>4.3</v>
      </c>
      <c r="O26">
        <f>Table1[[#This Row],[Stress_Level]]*Table1[[#This Row],[Weekly_Work_Hours]]</f>
        <v>368</v>
      </c>
      <c r="P26" s="9">
        <f>Table1[[#This Row],[Column1]]/Table1[[#This Row],[Productivity_Score]]</f>
        <v>85.581395348837219</v>
      </c>
      <c r="Q26">
        <f>8-AVERAGE(Table1[[#This Row],[Sleep_Hours]])</f>
        <v>2.5</v>
      </c>
      <c r="R26">
        <f>Table1[[#This Row],[Stress_Level]]/Table1[[#This Row],[Weekly_Work_Hours]]</f>
        <v>0.22999999999999998</v>
      </c>
      <c r="S26" s="5">
        <f>CORREL(Table1[Stress_Level],Table1[Sleep_Hours])</f>
        <v>-1.150943896331845E-2</v>
      </c>
      <c r="T26" s="1">
        <f>((Table1[[#Totals],[Productivity_Score]] - Table1[[#This Row],[Productivity_Score]]) / Table1[[#Totals],[Productivity_Score]]) * 100</f>
        <v>54.736842105263165</v>
      </c>
    </row>
    <row r="27" spans="1:20" x14ac:dyDescent="0.35">
      <c r="A27">
        <v>26</v>
      </c>
      <c r="B27">
        <v>42</v>
      </c>
      <c r="C27" t="s">
        <v>19</v>
      </c>
      <c r="D27" t="s">
        <v>34</v>
      </c>
      <c r="E27" t="s">
        <v>31</v>
      </c>
      <c r="F27" t="s">
        <v>22</v>
      </c>
      <c r="G27">
        <v>45</v>
      </c>
      <c r="H27">
        <v>8.3000000000000007</v>
      </c>
      <c r="I27">
        <v>7.6</v>
      </c>
      <c r="J27">
        <v>0</v>
      </c>
      <c r="K27" t="s">
        <v>23</v>
      </c>
      <c r="L27">
        <v>8</v>
      </c>
      <c r="M27">
        <v>4.2</v>
      </c>
      <c r="N27">
        <v>4.8</v>
      </c>
      <c r="O27">
        <f>Table1[[#This Row],[Stress_Level]]*Table1[[#This Row],[Weekly_Work_Hours]]</f>
        <v>360</v>
      </c>
      <c r="P27" s="9">
        <f>Table1[[#This Row],[Column1]]/Table1[[#This Row],[Productivity_Score]]</f>
        <v>75</v>
      </c>
      <c r="Q27">
        <f>8-AVERAGE(Table1[[#This Row],[Sleep_Hours]])</f>
        <v>-0.30000000000000071</v>
      </c>
      <c r="R27">
        <f>Table1[[#This Row],[Stress_Level]]/Table1[[#This Row],[Weekly_Work_Hours]]</f>
        <v>0.17777777777777778</v>
      </c>
      <c r="S27" s="5">
        <f>CORREL(Table1[Stress_Level],Table1[Sleep_Hours])</f>
        <v>-1.150943896331845E-2</v>
      </c>
      <c r="T27" s="1">
        <f>((Table1[[#Totals],[Productivity_Score]] - Table1[[#This Row],[Productivity_Score]]) / Table1[[#Totals],[Productivity_Score]]) * 100</f>
        <v>49.473684210526322</v>
      </c>
    </row>
    <row r="28" spans="1:20" x14ac:dyDescent="0.35">
      <c r="A28">
        <v>27</v>
      </c>
      <c r="B28">
        <v>48</v>
      </c>
      <c r="C28" t="s">
        <v>19</v>
      </c>
      <c r="D28" t="s">
        <v>32</v>
      </c>
      <c r="E28" t="s">
        <v>31</v>
      </c>
      <c r="F28" t="s">
        <v>22</v>
      </c>
      <c r="G28">
        <v>35</v>
      </c>
      <c r="H28">
        <v>3</v>
      </c>
      <c r="I28">
        <v>4.5</v>
      </c>
      <c r="J28">
        <v>1</v>
      </c>
      <c r="K28" t="s">
        <v>18</v>
      </c>
      <c r="L28">
        <v>5.0999999999999996</v>
      </c>
      <c r="M28">
        <v>2.2000000000000002</v>
      </c>
      <c r="N28">
        <v>4.7</v>
      </c>
      <c r="O28">
        <f>Table1[[#This Row],[Stress_Level]]*Table1[[#This Row],[Weekly_Work_Hours]]</f>
        <v>178.5</v>
      </c>
      <c r="P28" s="9">
        <f>Table1[[#This Row],[Column1]]/Table1[[#This Row],[Productivity_Score]]</f>
        <v>37.978723404255319</v>
      </c>
      <c r="Q28">
        <f>8-AVERAGE(Table1[[#This Row],[Sleep_Hours]])</f>
        <v>5</v>
      </c>
      <c r="R28">
        <f>Table1[[#This Row],[Stress_Level]]/Table1[[#This Row],[Weekly_Work_Hours]]</f>
        <v>0.14571428571428571</v>
      </c>
      <c r="S28" s="5">
        <f>CORREL(Table1[Stress_Level],Table1[Sleep_Hours])</f>
        <v>-1.150943896331845E-2</v>
      </c>
      <c r="T28" s="1">
        <f>((Table1[[#Totals],[Productivity_Score]] - Table1[[#This Row],[Productivity_Score]]) / Table1[[#Totals],[Productivity_Score]]) * 100</f>
        <v>50.526315789473685</v>
      </c>
    </row>
    <row r="29" spans="1:20" x14ac:dyDescent="0.35">
      <c r="A29">
        <v>28</v>
      </c>
      <c r="B29">
        <v>50</v>
      </c>
      <c r="C29" t="s">
        <v>14</v>
      </c>
      <c r="D29" t="s">
        <v>20</v>
      </c>
      <c r="E29" t="s">
        <v>38</v>
      </c>
      <c r="F29" t="s">
        <v>17</v>
      </c>
      <c r="G29">
        <v>48</v>
      </c>
      <c r="H29">
        <v>6.1</v>
      </c>
      <c r="I29">
        <v>7.8</v>
      </c>
      <c r="J29">
        <v>1</v>
      </c>
      <c r="K29" t="s">
        <v>18</v>
      </c>
      <c r="L29">
        <v>7.5</v>
      </c>
      <c r="M29">
        <v>4.0999999999999996</v>
      </c>
      <c r="N29">
        <v>5.0999999999999996</v>
      </c>
      <c r="O29">
        <f>Table1[[#This Row],[Stress_Level]]*Table1[[#This Row],[Weekly_Work_Hours]]</f>
        <v>360</v>
      </c>
      <c r="P29" s="9">
        <f>Table1[[#This Row],[Column1]]/Table1[[#This Row],[Productivity_Score]]</f>
        <v>70.588235294117652</v>
      </c>
      <c r="Q29">
        <f>8-AVERAGE(Table1[[#This Row],[Sleep_Hours]])</f>
        <v>1.9000000000000004</v>
      </c>
      <c r="R29">
        <f>Table1[[#This Row],[Stress_Level]]/Table1[[#This Row],[Weekly_Work_Hours]]</f>
        <v>0.15625</v>
      </c>
      <c r="S29" s="5">
        <f>CORREL(Table1[Stress_Level],Table1[Sleep_Hours])</f>
        <v>-1.150943896331845E-2</v>
      </c>
      <c r="T29" s="1">
        <f>((Table1[[#Totals],[Productivity_Score]] - Table1[[#This Row],[Productivity_Score]]) / Table1[[#Totals],[Productivity_Score]]) * 100</f>
        <v>46.315789473684212</v>
      </c>
    </row>
    <row r="30" spans="1:20" x14ac:dyDescent="0.35">
      <c r="A30">
        <v>29</v>
      </c>
      <c r="B30">
        <v>26</v>
      </c>
      <c r="C30" t="s">
        <v>19</v>
      </c>
      <c r="D30" t="s">
        <v>37</v>
      </c>
      <c r="E30" t="s">
        <v>25</v>
      </c>
      <c r="F30" t="s">
        <v>17</v>
      </c>
      <c r="G30">
        <v>40</v>
      </c>
      <c r="H30">
        <v>5.8</v>
      </c>
      <c r="I30">
        <v>8.1999999999999993</v>
      </c>
      <c r="J30">
        <v>1</v>
      </c>
      <c r="K30" t="s">
        <v>41</v>
      </c>
      <c r="L30">
        <v>7.6</v>
      </c>
      <c r="M30">
        <v>2.9</v>
      </c>
      <c r="N30">
        <v>5.3</v>
      </c>
      <c r="O30">
        <f>Table1[[#This Row],[Stress_Level]]*Table1[[#This Row],[Weekly_Work_Hours]]</f>
        <v>304</v>
      </c>
      <c r="P30" s="9">
        <f>Table1[[#This Row],[Column1]]/Table1[[#This Row],[Productivity_Score]]</f>
        <v>57.358490566037737</v>
      </c>
      <c r="Q30">
        <f>8-AVERAGE(Table1[[#This Row],[Sleep_Hours]])</f>
        <v>2.2000000000000002</v>
      </c>
      <c r="R30">
        <f>Table1[[#This Row],[Stress_Level]]/Table1[[#This Row],[Weekly_Work_Hours]]</f>
        <v>0.19</v>
      </c>
      <c r="S30" s="5">
        <f>CORREL(Table1[Stress_Level],Table1[Sleep_Hours])</f>
        <v>-1.150943896331845E-2</v>
      </c>
      <c r="T30" s="1">
        <f>((Table1[[#Totals],[Productivity_Score]] - Table1[[#This Row],[Productivity_Score]]) / Table1[[#Totals],[Productivity_Score]]) * 100</f>
        <v>44.21052631578948</v>
      </c>
    </row>
    <row r="31" spans="1:20" x14ac:dyDescent="0.35">
      <c r="A31">
        <v>30</v>
      </c>
      <c r="B31">
        <v>59</v>
      </c>
      <c r="C31" t="s">
        <v>14</v>
      </c>
      <c r="D31" t="s">
        <v>37</v>
      </c>
      <c r="E31" t="s">
        <v>38</v>
      </c>
      <c r="F31" t="s">
        <v>22</v>
      </c>
      <c r="G31">
        <v>42</v>
      </c>
      <c r="H31">
        <v>6.2</v>
      </c>
      <c r="I31">
        <v>8.5</v>
      </c>
      <c r="J31">
        <v>0</v>
      </c>
      <c r="K31" t="s">
        <v>23</v>
      </c>
      <c r="L31">
        <v>6.7</v>
      </c>
      <c r="M31">
        <v>3.7</v>
      </c>
      <c r="N31">
        <v>5.9</v>
      </c>
      <c r="O31">
        <f>Table1[[#This Row],[Stress_Level]]*Table1[[#This Row],[Weekly_Work_Hours]]</f>
        <v>281.40000000000003</v>
      </c>
      <c r="P31" s="9">
        <f>Table1[[#This Row],[Column1]]/Table1[[#This Row],[Productivity_Score]]</f>
        <v>47.694915254237294</v>
      </c>
      <c r="Q31">
        <f>8-AVERAGE(Table1[[#This Row],[Sleep_Hours]])</f>
        <v>1.7999999999999998</v>
      </c>
      <c r="R31">
        <f>Table1[[#This Row],[Stress_Level]]/Table1[[#This Row],[Weekly_Work_Hours]]</f>
        <v>0.15952380952380954</v>
      </c>
      <c r="S31" s="5">
        <f>CORREL(Table1[Stress_Level],Table1[Sleep_Hours])</f>
        <v>-1.150943896331845E-2</v>
      </c>
      <c r="T31" s="1">
        <f>((Table1[[#Totals],[Productivity_Score]] - Table1[[#This Row],[Productivity_Score]]) / Table1[[#Totals],[Productivity_Score]]) * 100</f>
        <v>37.89473684210526</v>
      </c>
    </row>
    <row r="32" spans="1:20" x14ac:dyDescent="0.35">
      <c r="A32">
        <v>31</v>
      </c>
      <c r="B32">
        <v>52</v>
      </c>
      <c r="C32" t="s">
        <v>14</v>
      </c>
      <c r="D32" t="s">
        <v>37</v>
      </c>
      <c r="E32" t="s">
        <v>25</v>
      </c>
      <c r="F32" t="s">
        <v>22</v>
      </c>
      <c r="G32">
        <v>40</v>
      </c>
      <c r="H32">
        <v>6.7</v>
      </c>
      <c r="I32">
        <v>9.6</v>
      </c>
      <c r="J32">
        <v>0</v>
      </c>
      <c r="K32" t="s">
        <v>23</v>
      </c>
      <c r="L32">
        <v>6.2</v>
      </c>
      <c r="M32">
        <v>3.6</v>
      </c>
      <c r="N32">
        <v>6.7</v>
      </c>
      <c r="O32">
        <f>Table1[[#This Row],[Stress_Level]]*Table1[[#This Row],[Weekly_Work_Hours]]</f>
        <v>248</v>
      </c>
      <c r="P32" s="9">
        <f>Table1[[#This Row],[Column1]]/Table1[[#This Row],[Productivity_Score]]</f>
        <v>37.014925373134325</v>
      </c>
      <c r="Q32">
        <f>8-AVERAGE(Table1[[#This Row],[Sleep_Hours]])</f>
        <v>1.2999999999999998</v>
      </c>
      <c r="R32">
        <f>Table1[[#This Row],[Stress_Level]]/Table1[[#This Row],[Weekly_Work_Hours]]</f>
        <v>0.155</v>
      </c>
      <c r="S32" s="5">
        <f>CORREL(Table1[Stress_Level],Table1[Sleep_Hours])</f>
        <v>-1.150943896331845E-2</v>
      </c>
      <c r="T32" s="1">
        <f>((Table1[[#Totals],[Productivity_Score]] - Table1[[#This Row],[Productivity_Score]]) / Table1[[#Totals],[Productivity_Score]]) * 100</f>
        <v>29.473684210526311</v>
      </c>
    </row>
    <row r="33" spans="1:20" x14ac:dyDescent="0.35">
      <c r="A33">
        <v>32</v>
      </c>
      <c r="B33">
        <v>40</v>
      </c>
      <c r="C33" t="s">
        <v>14</v>
      </c>
      <c r="D33" t="s">
        <v>26</v>
      </c>
      <c r="E33" t="s">
        <v>38</v>
      </c>
      <c r="F33" t="s">
        <v>17</v>
      </c>
      <c r="G33">
        <v>59</v>
      </c>
      <c r="H33">
        <v>6.2</v>
      </c>
      <c r="I33">
        <v>6.9</v>
      </c>
      <c r="J33">
        <v>1</v>
      </c>
      <c r="K33" t="s">
        <v>18</v>
      </c>
      <c r="L33">
        <v>10</v>
      </c>
      <c r="M33">
        <v>4.7</v>
      </c>
      <c r="N33">
        <v>3.5</v>
      </c>
      <c r="O33">
        <f>Table1[[#This Row],[Stress_Level]]*Table1[[#This Row],[Weekly_Work_Hours]]</f>
        <v>590</v>
      </c>
      <c r="P33" s="9">
        <f>Table1[[#This Row],[Column1]]/Table1[[#This Row],[Productivity_Score]]</f>
        <v>168.57142857142858</v>
      </c>
      <c r="Q33">
        <f>8-AVERAGE(Table1[[#This Row],[Sleep_Hours]])</f>
        <v>1.7999999999999998</v>
      </c>
      <c r="R33">
        <f>Table1[[#This Row],[Stress_Level]]/Table1[[#This Row],[Weekly_Work_Hours]]</f>
        <v>0.16949152542372881</v>
      </c>
      <c r="S33" s="5">
        <f>CORREL(Table1[Stress_Level],Table1[Sleep_Hours])</f>
        <v>-1.150943896331845E-2</v>
      </c>
      <c r="T33" s="1">
        <f>((Table1[[#Totals],[Productivity_Score]] - Table1[[#This Row],[Productivity_Score]]) / Table1[[#Totals],[Productivity_Score]]) * 100</f>
        <v>63.157894736842103</v>
      </c>
    </row>
    <row r="34" spans="1:20" x14ac:dyDescent="0.35">
      <c r="A34">
        <v>33</v>
      </c>
      <c r="B34">
        <v>21</v>
      </c>
      <c r="C34" t="s">
        <v>19</v>
      </c>
      <c r="D34" t="s">
        <v>30</v>
      </c>
      <c r="E34" t="s">
        <v>27</v>
      </c>
      <c r="F34" t="s">
        <v>17</v>
      </c>
      <c r="G34">
        <v>44</v>
      </c>
      <c r="H34">
        <v>4.2</v>
      </c>
      <c r="I34">
        <v>5.4</v>
      </c>
      <c r="J34">
        <v>1</v>
      </c>
      <c r="K34" t="s">
        <v>28</v>
      </c>
      <c r="L34">
        <v>5.6</v>
      </c>
      <c r="M34">
        <v>5</v>
      </c>
      <c r="N34">
        <v>4.9000000000000004</v>
      </c>
      <c r="O34">
        <f>Table1[[#This Row],[Stress_Level]]*Table1[[#This Row],[Weekly_Work_Hours]]</f>
        <v>246.39999999999998</v>
      </c>
      <c r="P34" s="9">
        <f>Table1[[#This Row],[Column1]]/Table1[[#This Row],[Productivity_Score]]</f>
        <v>50.285714285714278</v>
      </c>
      <c r="Q34">
        <f>8-AVERAGE(Table1[[#This Row],[Sleep_Hours]])</f>
        <v>3.8</v>
      </c>
      <c r="R34">
        <f>Table1[[#This Row],[Stress_Level]]/Table1[[#This Row],[Weekly_Work_Hours]]</f>
        <v>0.12727272727272726</v>
      </c>
      <c r="S34" s="5">
        <f>CORREL(Table1[Stress_Level],Table1[Sleep_Hours])</f>
        <v>-1.150943896331845E-2</v>
      </c>
      <c r="T34" s="1">
        <f>((Table1[[#Totals],[Productivity_Score]] - Table1[[#This Row],[Productivity_Score]]) / Table1[[#Totals],[Productivity_Score]]) * 100</f>
        <v>48.421052631578945</v>
      </c>
    </row>
    <row r="35" spans="1:20" x14ac:dyDescent="0.35">
      <c r="A35">
        <v>34</v>
      </c>
      <c r="B35">
        <v>37</v>
      </c>
      <c r="C35" t="s">
        <v>14</v>
      </c>
      <c r="D35" t="s">
        <v>34</v>
      </c>
      <c r="E35" t="s">
        <v>25</v>
      </c>
      <c r="F35" t="s">
        <v>22</v>
      </c>
      <c r="G35">
        <v>36</v>
      </c>
      <c r="H35">
        <v>6.3</v>
      </c>
      <c r="I35">
        <v>9.4</v>
      </c>
      <c r="J35">
        <v>0</v>
      </c>
      <c r="K35" t="s">
        <v>23</v>
      </c>
      <c r="L35">
        <v>7.5</v>
      </c>
      <c r="M35">
        <v>5</v>
      </c>
      <c r="N35">
        <v>6</v>
      </c>
      <c r="O35">
        <f>Table1[[#This Row],[Stress_Level]]*Table1[[#This Row],[Weekly_Work_Hours]]</f>
        <v>270</v>
      </c>
      <c r="P35" s="9">
        <f>Table1[[#This Row],[Column1]]/Table1[[#This Row],[Productivity_Score]]</f>
        <v>45</v>
      </c>
      <c r="Q35">
        <f>8-AVERAGE(Table1[[#This Row],[Sleep_Hours]])</f>
        <v>1.7000000000000002</v>
      </c>
      <c r="R35">
        <f>Table1[[#This Row],[Stress_Level]]/Table1[[#This Row],[Weekly_Work_Hours]]</f>
        <v>0.20833333333333334</v>
      </c>
      <c r="S35" s="5">
        <f>CORREL(Table1[Stress_Level],Table1[Sleep_Hours])</f>
        <v>-1.150943896331845E-2</v>
      </c>
      <c r="T35" s="1">
        <f>((Table1[[#Totals],[Productivity_Score]] - Table1[[#This Row],[Productivity_Score]]) / Table1[[#Totals],[Productivity_Score]]) * 100</f>
        <v>36.84210526315789</v>
      </c>
    </row>
    <row r="36" spans="1:20" x14ac:dyDescent="0.35">
      <c r="A36">
        <v>35</v>
      </c>
      <c r="B36">
        <v>52</v>
      </c>
      <c r="C36" t="s">
        <v>14</v>
      </c>
      <c r="D36" t="s">
        <v>36</v>
      </c>
      <c r="E36" t="s">
        <v>25</v>
      </c>
      <c r="F36" t="s">
        <v>22</v>
      </c>
      <c r="G36">
        <v>51</v>
      </c>
      <c r="H36">
        <v>6.2</v>
      </c>
      <c r="I36">
        <v>7.7</v>
      </c>
      <c r="J36">
        <v>1</v>
      </c>
      <c r="K36" t="s">
        <v>18</v>
      </c>
      <c r="L36">
        <v>10</v>
      </c>
      <c r="M36">
        <v>4.5999999999999996</v>
      </c>
      <c r="N36">
        <v>3.8</v>
      </c>
      <c r="O36">
        <f>Table1[[#This Row],[Stress_Level]]*Table1[[#This Row],[Weekly_Work_Hours]]</f>
        <v>510</v>
      </c>
      <c r="P36" s="9">
        <f>Table1[[#This Row],[Column1]]/Table1[[#This Row],[Productivity_Score]]</f>
        <v>134.21052631578948</v>
      </c>
      <c r="Q36">
        <f>8-AVERAGE(Table1[[#This Row],[Sleep_Hours]])</f>
        <v>1.7999999999999998</v>
      </c>
      <c r="R36">
        <f>Table1[[#This Row],[Stress_Level]]/Table1[[#This Row],[Weekly_Work_Hours]]</f>
        <v>0.19607843137254902</v>
      </c>
      <c r="S36" s="5">
        <f>CORREL(Table1[Stress_Level],Table1[Sleep_Hours])</f>
        <v>-1.150943896331845E-2</v>
      </c>
      <c r="T36" s="1">
        <f>((Table1[[#Totals],[Productivity_Score]] - Table1[[#This Row],[Productivity_Score]]) / Table1[[#Totals],[Productivity_Score]]) * 100</f>
        <v>60</v>
      </c>
    </row>
    <row r="37" spans="1:20" x14ac:dyDescent="0.35">
      <c r="A37">
        <v>36</v>
      </c>
      <c r="B37">
        <v>56</v>
      </c>
      <c r="C37" t="s">
        <v>14</v>
      </c>
      <c r="D37" t="s">
        <v>34</v>
      </c>
      <c r="E37" t="s">
        <v>38</v>
      </c>
      <c r="F37" t="s">
        <v>22</v>
      </c>
      <c r="G37">
        <v>35</v>
      </c>
      <c r="H37">
        <v>6.1</v>
      </c>
      <c r="I37">
        <v>9.1999999999999993</v>
      </c>
      <c r="J37">
        <v>0</v>
      </c>
      <c r="K37" t="s">
        <v>23</v>
      </c>
      <c r="L37">
        <v>5</v>
      </c>
      <c r="M37">
        <v>4.0999999999999996</v>
      </c>
      <c r="N37">
        <v>7.1</v>
      </c>
      <c r="O37">
        <f>Table1[[#This Row],[Stress_Level]]*Table1[[#This Row],[Weekly_Work_Hours]]</f>
        <v>175</v>
      </c>
      <c r="P37" s="9">
        <f>Table1[[#This Row],[Column1]]/Table1[[#This Row],[Productivity_Score]]</f>
        <v>24.647887323943664</v>
      </c>
      <c r="Q37">
        <f>8-AVERAGE(Table1[[#This Row],[Sleep_Hours]])</f>
        <v>1.9000000000000004</v>
      </c>
      <c r="R37">
        <f>Table1[[#This Row],[Stress_Level]]/Table1[[#This Row],[Weekly_Work_Hours]]</f>
        <v>0.14285714285714285</v>
      </c>
      <c r="S37" s="5">
        <f>CORREL(Table1[Stress_Level],Table1[Sleep_Hours])</f>
        <v>-1.150943896331845E-2</v>
      </c>
      <c r="T37" s="1">
        <f>((Table1[[#Totals],[Productivity_Score]] - Table1[[#This Row],[Productivity_Score]]) / Table1[[#Totals],[Productivity_Score]]) * 100</f>
        <v>25.26315789473685</v>
      </c>
    </row>
    <row r="38" spans="1:20" x14ac:dyDescent="0.35">
      <c r="A38">
        <v>37</v>
      </c>
      <c r="B38">
        <v>53</v>
      </c>
      <c r="C38" t="s">
        <v>19</v>
      </c>
      <c r="D38" t="s">
        <v>34</v>
      </c>
      <c r="E38" t="s">
        <v>16</v>
      </c>
      <c r="F38" t="s">
        <v>22</v>
      </c>
      <c r="G38">
        <v>46</v>
      </c>
      <c r="H38">
        <v>9</v>
      </c>
      <c r="I38">
        <v>6.4</v>
      </c>
      <c r="J38">
        <v>0</v>
      </c>
      <c r="K38" t="s">
        <v>23</v>
      </c>
      <c r="L38">
        <v>7.6</v>
      </c>
      <c r="M38">
        <v>6.1</v>
      </c>
      <c r="N38">
        <v>4.4000000000000004</v>
      </c>
      <c r="O38">
        <f>Table1[[#This Row],[Stress_Level]]*Table1[[#This Row],[Weekly_Work_Hours]]</f>
        <v>349.59999999999997</v>
      </c>
      <c r="P38" s="9">
        <f>Table1[[#This Row],[Column1]]/Table1[[#This Row],[Productivity_Score]]</f>
        <v>79.454545454545439</v>
      </c>
      <c r="Q38">
        <f>8-AVERAGE(Table1[[#This Row],[Sleep_Hours]])</f>
        <v>-1</v>
      </c>
      <c r="R38">
        <f>Table1[[#This Row],[Stress_Level]]/Table1[[#This Row],[Weekly_Work_Hours]]</f>
        <v>0.16521739130434782</v>
      </c>
      <c r="S38" s="5">
        <f>CORREL(Table1[Stress_Level],Table1[Sleep_Hours])</f>
        <v>-1.150943896331845E-2</v>
      </c>
      <c r="T38" s="1">
        <f>((Table1[[#Totals],[Productivity_Score]] - Table1[[#This Row],[Productivity_Score]]) / Table1[[#Totals],[Productivity_Score]]) * 100</f>
        <v>53.684210526315788</v>
      </c>
    </row>
    <row r="39" spans="1:20" x14ac:dyDescent="0.35">
      <c r="A39">
        <v>38</v>
      </c>
      <c r="B39">
        <v>39</v>
      </c>
      <c r="C39" t="s">
        <v>19</v>
      </c>
      <c r="D39" t="s">
        <v>32</v>
      </c>
      <c r="E39" t="s">
        <v>27</v>
      </c>
      <c r="F39" t="s">
        <v>22</v>
      </c>
      <c r="G39">
        <v>30</v>
      </c>
      <c r="H39">
        <v>8.1999999999999993</v>
      </c>
      <c r="I39">
        <v>9.1999999999999993</v>
      </c>
      <c r="J39">
        <v>0</v>
      </c>
      <c r="K39" t="s">
        <v>23</v>
      </c>
      <c r="L39">
        <v>2.4</v>
      </c>
      <c r="M39">
        <v>1.8</v>
      </c>
      <c r="N39">
        <v>8.4</v>
      </c>
      <c r="O39">
        <f>Table1[[#This Row],[Stress_Level]]*Table1[[#This Row],[Weekly_Work_Hours]]</f>
        <v>72</v>
      </c>
      <c r="P39" s="9">
        <f>Table1[[#This Row],[Column1]]/Table1[[#This Row],[Productivity_Score]]</f>
        <v>8.5714285714285712</v>
      </c>
      <c r="Q39">
        <f>8-AVERAGE(Table1[[#This Row],[Sleep_Hours]])</f>
        <v>-0.19999999999999929</v>
      </c>
      <c r="R39">
        <f>Table1[[#This Row],[Stress_Level]]/Table1[[#This Row],[Weekly_Work_Hours]]</f>
        <v>0.08</v>
      </c>
      <c r="S39" s="5">
        <f>CORREL(Table1[Stress_Level],Table1[Sleep_Hours])</f>
        <v>-1.150943896331845E-2</v>
      </c>
      <c r="T39" s="1">
        <f>((Table1[[#Totals],[Productivity_Score]] - Table1[[#This Row],[Productivity_Score]]) / Table1[[#Totals],[Productivity_Score]]) * 100</f>
        <v>11.578947368421048</v>
      </c>
    </row>
    <row r="40" spans="1:20" x14ac:dyDescent="0.35">
      <c r="A40">
        <v>39</v>
      </c>
      <c r="B40">
        <v>54</v>
      </c>
      <c r="C40" t="s">
        <v>14</v>
      </c>
      <c r="D40" t="s">
        <v>33</v>
      </c>
      <c r="E40" t="s">
        <v>27</v>
      </c>
      <c r="F40" t="s">
        <v>17</v>
      </c>
      <c r="G40">
        <v>34</v>
      </c>
      <c r="H40">
        <v>8.9</v>
      </c>
      <c r="I40">
        <v>7.7</v>
      </c>
      <c r="J40">
        <v>0</v>
      </c>
      <c r="K40" t="s">
        <v>23</v>
      </c>
      <c r="L40">
        <v>2.5</v>
      </c>
      <c r="M40">
        <v>1.3</v>
      </c>
      <c r="N40">
        <v>7.6</v>
      </c>
      <c r="O40">
        <f>Table1[[#This Row],[Stress_Level]]*Table1[[#This Row],[Weekly_Work_Hours]]</f>
        <v>85</v>
      </c>
      <c r="P40" s="9">
        <f>Table1[[#This Row],[Column1]]/Table1[[#This Row],[Productivity_Score]]</f>
        <v>11.184210526315789</v>
      </c>
      <c r="Q40">
        <f>8-AVERAGE(Table1[[#This Row],[Sleep_Hours]])</f>
        <v>-0.90000000000000036</v>
      </c>
      <c r="R40">
        <f>Table1[[#This Row],[Stress_Level]]/Table1[[#This Row],[Weekly_Work_Hours]]</f>
        <v>7.3529411764705885E-2</v>
      </c>
      <c r="S40" s="5">
        <f>CORREL(Table1[Stress_Level],Table1[Sleep_Hours])</f>
        <v>-1.150943896331845E-2</v>
      </c>
      <c r="T40" s="1">
        <f>((Table1[[#Totals],[Productivity_Score]] - Table1[[#This Row],[Productivity_Score]]) / Table1[[#Totals],[Productivity_Score]]) * 100</f>
        <v>20.000000000000004</v>
      </c>
    </row>
    <row r="41" spans="1:20" x14ac:dyDescent="0.35">
      <c r="A41">
        <v>40</v>
      </c>
      <c r="B41">
        <v>37</v>
      </c>
      <c r="C41" t="s">
        <v>14</v>
      </c>
      <c r="D41" t="s">
        <v>34</v>
      </c>
      <c r="E41" t="s">
        <v>16</v>
      </c>
      <c r="F41" t="s">
        <v>22</v>
      </c>
      <c r="G41">
        <v>46</v>
      </c>
      <c r="H41">
        <v>6.7</v>
      </c>
      <c r="I41">
        <v>9</v>
      </c>
      <c r="J41">
        <v>1</v>
      </c>
      <c r="K41" t="s">
        <v>18</v>
      </c>
      <c r="L41">
        <v>6.4</v>
      </c>
      <c r="M41">
        <v>2.8</v>
      </c>
      <c r="N41">
        <v>6.3</v>
      </c>
      <c r="O41">
        <f>Table1[[#This Row],[Stress_Level]]*Table1[[#This Row],[Weekly_Work_Hours]]</f>
        <v>294.40000000000003</v>
      </c>
      <c r="P41" s="9">
        <f>Table1[[#This Row],[Column1]]/Table1[[#This Row],[Productivity_Score]]</f>
        <v>46.730158730158735</v>
      </c>
      <c r="Q41">
        <f>8-AVERAGE(Table1[[#This Row],[Sleep_Hours]])</f>
        <v>1.2999999999999998</v>
      </c>
      <c r="R41">
        <f>Table1[[#This Row],[Stress_Level]]/Table1[[#This Row],[Weekly_Work_Hours]]</f>
        <v>0.1391304347826087</v>
      </c>
      <c r="S41" s="5">
        <f>CORREL(Table1[Stress_Level],Table1[Sleep_Hours])</f>
        <v>-1.150943896331845E-2</v>
      </c>
      <c r="T41" s="1">
        <f>((Table1[[#Totals],[Productivity_Score]] - Table1[[#This Row],[Productivity_Score]]) / Table1[[#Totals],[Productivity_Score]]) * 100</f>
        <v>33.684210526315788</v>
      </c>
    </row>
    <row r="42" spans="1:20" x14ac:dyDescent="0.35">
      <c r="A42">
        <v>41</v>
      </c>
      <c r="B42">
        <v>43</v>
      </c>
      <c r="C42" t="s">
        <v>19</v>
      </c>
      <c r="D42" t="s">
        <v>20</v>
      </c>
      <c r="E42" t="s">
        <v>38</v>
      </c>
      <c r="F42" t="s">
        <v>17</v>
      </c>
      <c r="G42">
        <v>50</v>
      </c>
      <c r="H42">
        <v>8.9</v>
      </c>
      <c r="I42">
        <v>6.2</v>
      </c>
      <c r="J42">
        <v>0</v>
      </c>
      <c r="K42" t="s">
        <v>23</v>
      </c>
      <c r="L42">
        <v>10</v>
      </c>
      <c r="M42">
        <v>5.8</v>
      </c>
      <c r="N42">
        <v>3.1</v>
      </c>
      <c r="O42">
        <f>Table1[[#This Row],[Stress_Level]]*Table1[[#This Row],[Weekly_Work_Hours]]</f>
        <v>500</v>
      </c>
      <c r="P42" s="9">
        <f>Table1[[#This Row],[Column1]]/Table1[[#This Row],[Productivity_Score]]</f>
        <v>161.29032258064515</v>
      </c>
      <c r="Q42">
        <f>8-AVERAGE(Table1[[#This Row],[Sleep_Hours]])</f>
        <v>-0.90000000000000036</v>
      </c>
      <c r="R42">
        <f>Table1[[#This Row],[Stress_Level]]/Table1[[#This Row],[Weekly_Work_Hours]]</f>
        <v>0.2</v>
      </c>
      <c r="S42" s="5">
        <f>CORREL(Table1[Stress_Level],Table1[Sleep_Hours])</f>
        <v>-1.150943896331845E-2</v>
      </c>
      <c r="T42" s="1">
        <f>((Table1[[#Totals],[Productivity_Score]] - Table1[[#This Row],[Productivity_Score]]) / Table1[[#Totals],[Productivity_Score]]) * 100</f>
        <v>67.368421052631575</v>
      </c>
    </row>
    <row r="43" spans="1:20" x14ac:dyDescent="0.35">
      <c r="A43">
        <v>42</v>
      </c>
      <c r="B43">
        <v>27</v>
      </c>
      <c r="C43" t="s">
        <v>14</v>
      </c>
      <c r="D43" t="s">
        <v>33</v>
      </c>
      <c r="E43" t="s">
        <v>38</v>
      </c>
      <c r="F43" t="s">
        <v>17</v>
      </c>
      <c r="G43">
        <v>46</v>
      </c>
      <c r="H43">
        <v>4.9000000000000004</v>
      </c>
      <c r="I43">
        <v>6.3</v>
      </c>
      <c r="J43">
        <v>1</v>
      </c>
      <c r="K43" t="s">
        <v>28</v>
      </c>
      <c r="L43">
        <v>7.2</v>
      </c>
      <c r="M43">
        <v>6.2</v>
      </c>
      <c r="N43">
        <v>4.5999999999999996</v>
      </c>
      <c r="O43">
        <f>Table1[[#This Row],[Stress_Level]]*Table1[[#This Row],[Weekly_Work_Hours]]</f>
        <v>331.2</v>
      </c>
      <c r="P43" s="9">
        <f>Table1[[#This Row],[Column1]]/Table1[[#This Row],[Productivity_Score]]</f>
        <v>72</v>
      </c>
      <c r="Q43">
        <f>8-AVERAGE(Table1[[#This Row],[Sleep_Hours]])</f>
        <v>3.0999999999999996</v>
      </c>
      <c r="R43">
        <f>Table1[[#This Row],[Stress_Level]]/Table1[[#This Row],[Weekly_Work_Hours]]</f>
        <v>0.15652173913043479</v>
      </c>
      <c r="S43" s="5">
        <f>CORREL(Table1[Stress_Level],Table1[Sleep_Hours])</f>
        <v>-1.150943896331845E-2</v>
      </c>
      <c r="T43" s="1">
        <f>((Table1[[#Totals],[Productivity_Score]] - Table1[[#This Row],[Productivity_Score]]) / Table1[[#Totals],[Productivity_Score]]) * 100</f>
        <v>51.578947368421055</v>
      </c>
    </row>
    <row r="44" spans="1:20" x14ac:dyDescent="0.35">
      <c r="A44">
        <v>43</v>
      </c>
      <c r="B44">
        <v>49</v>
      </c>
      <c r="C44" t="s">
        <v>19</v>
      </c>
      <c r="D44" t="s">
        <v>30</v>
      </c>
      <c r="E44" t="s">
        <v>27</v>
      </c>
      <c r="F44" t="s">
        <v>17</v>
      </c>
      <c r="G44">
        <v>44</v>
      </c>
      <c r="H44">
        <v>5.7</v>
      </c>
      <c r="I44">
        <v>7.6</v>
      </c>
      <c r="J44">
        <v>0</v>
      </c>
      <c r="K44" t="s">
        <v>23</v>
      </c>
      <c r="L44">
        <v>8.9</v>
      </c>
      <c r="M44">
        <v>6</v>
      </c>
      <c r="N44">
        <v>4.4000000000000004</v>
      </c>
      <c r="O44">
        <f>Table1[[#This Row],[Stress_Level]]*Table1[[#This Row],[Weekly_Work_Hours]]</f>
        <v>391.6</v>
      </c>
      <c r="P44" s="9">
        <f>Table1[[#This Row],[Column1]]/Table1[[#This Row],[Productivity_Score]]</f>
        <v>89</v>
      </c>
      <c r="Q44">
        <f>8-AVERAGE(Table1[[#This Row],[Sleep_Hours]])</f>
        <v>2.2999999999999998</v>
      </c>
      <c r="R44">
        <f>Table1[[#This Row],[Stress_Level]]/Table1[[#This Row],[Weekly_Work_Hours]]</f>
        <v>0.20227272727272727</v>
      </c>
      <c r="S44" s="5">
        <f>CORREL(Table1[Stress_Level],Table1[Sleep_Hours])</f>
        <v>-1.150943896331845E-2</v>
      </c>
      <c r="T44" s="1">
        <f>((Table1[[#Totals],[Productivity_Score]] - Table1[[#This Row],[Productivity_Score]]) / Table1[[#Totals],[Productivity_Score]]) * 100</f>
        <v>53.684210526315788</v>
      </c>
    </row>
    <row r="45" spans="1:20" x14ac:dyDescent="0.35">
      <c r="A45">
        <v>44</v>
      </c>
      <c r="B45">
        <v>63</v>
      </c>
      <c r="C45" t="s">
        <v>19</v>
      </c>
      <c r="D45" t="s">
        <v>20</v>
      </c>
      <c r="E45" t="s">
        <v>38</v>
      </c>
      <c r="F45" t="s">
        <v>22</v>
      </c>
      <c r="G45">
        <v>42</v>
      </c>
      <c r="H45">
        <v>5.3</v>
      </c>
      <c r="I45">
        <v>7.3</v>
      </c>
      <c r="J45">
        <v>0</v>
      </c>
      <c r="K45" t="s">
        <v>23</v>
      </c>
      <c r="L45">
        <v>6.7</v>
      </c>
      <c r="M45">
        <v>5.8</v>
      </c>
      <c r="N45">
        <v>5.3</v>
      </c>
      <c r="O45">
        <f>Table1[[#This Row],[Stress_Level]]*Table1[[#This Row],[Weekly_Work_Hours]]</f>
        <v>281.40000000000003</v>
      </c>
      <c r="P45" s="9">
        <f>Table1[[#This Row],[Column1]]/Table1[[#This Row],[Productivity_Score]]</f>
        <v>53.09433962264152</v>
      </c>
      <c r="Q45">
        <f>8-AVERAGE(Table1[[#This Row],[Sleep_Hours]])</f>
        <v>2.7</v>
      </c>
      <c r="R45">
        <f>Table1[[#This Row],[Stress_Level]]/Table1[[#This Row],[Weekly_Work_Hours]]</f>
        <v>0.15952380952380954</v>
      </c>
      <c r="S45" s="5">
        <f>CORREL(Table1[Stress_Level],Table1[Sleep_Hours])</f>
        <v>-1.150943896331845E-2</v>
      </c>
      <c r="T45" s="1">
        <f>((Table1[[#Totals],[Productivity_Score]] - Table1[[#This Row],[Productivity_Score]]) / Table1[[#Totals],[Productivity_Score]]) * 100</f>
        <v>44.21052631578948</v>
      </c>
    </row>
    <row r="46" spans="1:20" x14ac:dyDescent="0.35">
      <c r="A46">
        <v>45</v>
      </c>
      <c r="B46">
        <v>29</v>
      </c>
      <c r="C46" t="s">
        <v>19</v>
      </c>
      <c r="D46" t="s">
        <v>34</v>
      </c>
      <c r="E46" t="s">
        <v>21</v>
      </c>
      <c r="F46" t="s">
        <v>22</v>
      </c>
      <c r="G46">
        <v>33</v>
      </c>
      <c r="H46">
        <v>5.5</v>
      </c>
      <c r="I46">
        <v>8.4</v>
      </c>
      <c r="J46">
        <v>0</v>
      </c>
      <c r="K46" t="s">
        <v>23</v>
      </c>
      <c r="L46">
        <v>3.2</v>
      </c>
      <c r="M46">
        <v>0.4</v>
      </c>
      <c r="N46">
        <v>7.6</v>
      </c>
      <c r="O46">
        <f>Table1[[#This Row],[Stress_Level]]*Table1[[#This Row],[Weekly_Work_Hours]]</f>
        <v>105.60000000000001</v>
      </c>
      <c r="P46" s="9">
        <f>Table1[[#This Row],[Column1]]/Table1[[#This Row],[Productivity_Score]]</f>
        <v>13.894736842105265</v>
      </c>
      <c r="Q46">
        <f>8-AVERAGE(Table1[[#This Row],[Sleep_Hours]])</f>
        <v>2.5</v>
      </c>
      <c r="R46">
        <f>Table1[[#This Row],[Stress_Level]]/Table1[[#This Row],[Weekly_Work_Hours]]</f>
        <v>9.696969696969697E-2</v>
      </c>
      <c r="S46" s="5">
        <f>CORREL(Table1[Stress_Level],Table1[Sleep_Hours])</f>
        <v>-1.150943896331845E-2</v>
      </c>
      <c r="T46" s="1">
        <f>((Table1[[#Totals],[Productivity_Score]] - Table1[[#This Row],[Productivity_Score]]) / Table1[[#Totals],[Productivity_Score]]) * 100</f>
        <v>20.000000000000004</v>
      </c>
    </row>
    <row r="47" spans="1:20" x14ac:dyDescent="0.35">
      <c r="A47">
        <v>46</v>
      </c>
      <c r="B47">
        <v>42</v>
      </c>
      <c r="C47" t="s">
        <v>14</v>
      </c>
      <c r="D47" t="s">
        <v>15</v>
      </c>
      <c r="E47" t="s">
        <v>21</v>
      </c>
      <c r="F47" t="s">
        <v>39</v>
      </c>
      <c r="G47">
        <v>39</v>
      </c>
      <c r="H47">
        <v>6.3</v>
      </c>
      <c r="I47">
        <v>9</v>
      </c>
      <c r="J47">
        <v>1</v>
      </c>
      <c r="K47" t="s">
        <v>29</v>
      </c>
      <c r="L47">
        <v>4.9000000000000004</v>
      </c>
      <c r="M47">
        <v>2.6</v>
      </c>
      <c r="N47">
        <v>7</v>
      </c>
      <c r="O47">
        <f>Table1[[#This Row],[Stress_Level]]*Table1[[#This Row],[Weekly_Work_Hours]]</f>
        <v>191.10000000000002</v>
      </c>
      <c r="P47" s="9">
        <f>Table1[[#This Row],[Column1]]/Table1[[#This Row],[Productivity_Score]]</f>
        <v>27.300000000000004</v>
      </c>
      <c r="Q47">
        <f>8-AVERAGE(Table1[[#This Row],[Sleep_Hours]])</f>
        <v>1.7000000000000002</v>
      </c>
      <c r="R47">
        <f>Table1[[#This Row],[Stress_Level]]/Table1[[#This Row],[Weekly_Work_Hours]]</f>
        <v>0.12564102564102564</v>
      </c>
      <c r="S47" s="5">
        <f>CORREL(Table1[Stress_Level],Table1[Sleep_Hours])</f>
        <v>-1.150943896331845E-2</v>
      </c>
      <c r="T47" s="1">
        <f>((Table1[[#Totals],[Productivity_Score]] - Table1[[#This Row],[Productivity_Score]]) / Table1[[#Totals],[Productivity_Score]]) * 100</f>
        <v>26.315789473684209</v>
      </c>
    </row>
    <row r="48" spans="1:20" x14ac:dyDescent="0.35">
      <c r="A48">
        <v>47</v>
      </c>
      <c r="B48">
        <v>30</v>
      </c>
      <c r="C48" t="s">
        <v>19</v>
      </c>
      <c r="D48" t="s">
        <v>26</v>
      </c>
      <c r="E48" t="s">
        <v>16</v>
      </c>
      <c r="F48" t="s">
        <v>17</v>
      </c>
      <c r="G48">
        <v>41</v>
      </c>
      <c r="H48">
        <v>6.5</v>
      </c>
      <c r="I48">
        <v>9.1999999999999993</v>
      </c>
      <c r="J48">
        <v>1</v>
      </c>
      <c r="K48" t="s">
        <v>18</v>
      </c>
      <c r="L48">
        <v>6.9</v>
      </c>
      <c r="M48">
        <v>2.9</v>
      </c>
      <c r="N48">
        <v>6.1</v>
      </c>
      <c r="O48">
        <f>Table1[[#This Row],[Stress_Level]]*Table1[[#This Row],[Weekly_Work_Hours]]</f>
        <v>282.90000000000003</v>
      </c>
      <c r="P48" s="9">
        <f>Table1[[#This Row],[Column1]]/Table1[[#This Row],[Productivity_Score]]</f>
        <v>46.37704918032788</v>
      </c>
      <c r="Q48">
        <f>8-AVERAGE(Table1[[#This Row],[Sleep_Hours]])</f>
        <v>1.5</v>
      </c>
      <c r="R48">
        <f>Table1[[#This Row],[Stress_Level]]/Table1[[#This Row],[Weekly_Work_Hours]]</f>
        <v>0.16829268292682928</v>
      </c>
      <c r="S48" s="5">
        <f>CORREL(Table1[Stress_Level],Table1[Sleep_Hours])</f>
        <v>-1.150943896331845E-2</v>
      </c>
      <c r="T48" s="1">
        <f>((Table1[[#Totals],[Productivity_Score]] - Table1[[#This Row],[Productivity_Score]]) / Table1[[#Totals],[Productivity_Score]]) * 100</f>
        <v>35.789473684210535</v>
      </c>
    </row>
    <row r="49" spans="1:20" x14ac:dyDescent="0.35">
      <c r="A49">
        <v>48</v>
      </c>
      <c r="B49">
        <v>21</v>
      </c>
      <c r="C49" t="s">
        <v>19</v>
      </c>
      <c r="D49" t="s">
        <v>32</v>
      </c>
      <c r="E49" t="s">
        <v>25</v>
      </c>
      <c r="F49" t="s">
        <v>17</v>
      </c>
      <c r="G49">
        <v>53</v>
      </c>
      <c r="H49">
        <v>6.8</v>
      </c>
      <c r="I49">
        <v>8.5</v>
      </c>
      <c r="J49">
        <v>0</v>
      </c>
      <c r="K49" t="s">
        <v>23</v>
      </c>
      <c r="L49">
        <v>7.1</v>
      </c>
      <c r="M49">
        <v>5</v>
      </c>
      <c r="N49">
        <v>5.7</v>
      </c>
      <c r="O49">
        <f>Table1[[#This Row],[Stress_Level]]*Table1[[#This Row],[Weekly_Work_Hours]]</f>
        <v>376.29999999999995</v>
      </c>
      <c r="P49" s="9">
        <f>Table1[[#This Row],[Column1]]/Table1[[#This Row],[Productivity_Score]]</f>
        <v>66.017543859649109</v>
      </c>
      <c r="Q49">
        <f>8-AVERAGE(Table1[[#This Row],[Sleep_Hours]])</f>
        <v>1.2000000000000002</v>
      </c>
      <c r="R49">
        <f>Table1[[#This Row],[Stress_Level]]/Table1[[#This Row],[Weekly_Work_Hours]]</f>
        <v>0.13396226415094339</v>
      </c>
      <c r="S49" s="5">
        <f>CORREL(Table1[Stress_Level],Table1[Sleep_Hours])</f>
        <v>-1.150943896331845E-2</v>
      </c>
      <c r="T49" s="1">
        <f>((Table1[[#Totals],[Productivity_Score]] - Table1[[#This Row],[Productivity_Score]]) / Table1[[#Totals],[Productivity_Score]]) * 100</f>
        <v>40</v>
      </c>
    </row>
    <row r="50" spans="1:20" x14ac:dyDescent="0.35">
      <c r="A50">
        <v>49</v>
      </c>
      <c r="B50">
        <v>45</v>
      </c>
      <c r="C50" t="s">
        <v>19</v>
      </c>
      <c r="D50" t="s">
        <v>24</v>
      </c>
      <c r="E50" t="s">
        <v>21</v>
      </c>
      <c r="F50" t="s">
        <v>22</v>
      </c>
      <c r="G50">
        <v>47</v>
      </c>
      <c r="H50">
        <v>8.8000000000000007</v>
      </c>
      <c r="I50">
        <v>6.6</v>
      </c>
      <c r="J50">
        <v>0</v>
      </c>
      <c r="K50" t="s">
        <v>23</v>
      </c>
      <c r="L50">
        <v>6.8</v>
      </c>
      <c r="M50">
        <v>4</v>
      </c>
      <c r="N50">
        <v>4.9000000000000004</v>
      </c>
      <c r="O50">
        <f>Table1[[#This Row],[Stress_Level]]*Table1[[#This Row],[Weekly_Work_Hours]]</f>
        <v>319.59999999999997</v>
      </c>
      <c r="P50" s="9">
        <f>Table1[[#This Row],[Column1]]/Table1[[#This Row],[Productivity_Score]]</f>
        <v>65.224489795918359</v>
      </c>
      <c r="Q50">
        <f>8-AVERAGE(Table1[[#This Row],[Sleep_Hours]])</f>
        <v>-0.80000000000000071</v>
      </c>
      <c r="R50">
        <f>Table1[[#This Row],[Stress_Level]]/Table1[[#This Row],[Weekly_Work_Hours]]</f>
        <v>0.14468085106382977</v>
      </c>
      <c r="S50" s="5">
        <f>CORREL(Table1[Stress_Level],Table1[Sleep_Hours])</f>
        <v>-1.150943896331845E-2</v>
      </c>
      <c r="T50" s="1">
        <f>((Table1[[#Totals],[Productivity_Score]] - Table1[[#This Row],[Productivity_Score]]) / Table1[[#Totals],[Productivity_Score]]) * 100</f>
        <v>48.421052631578945</v>
      </c>
    </row>
    <row r="51" spans="1:20" x14ac:dyDescent="0.35">
      <c r="A51">
        <v>50</v>
      </c>
      <c r="B51">
        <v>55</v>
      </c>
      <c r="C51" t="s">
        <v>14</v>
      </c>
      <c r="D51" t="s">
        <v>36</v>
      </c>
      <c r="E51" t="s">
        <v>38</v>
      </c>
      <c r="F51" t="s">
        <v>22</v>
      </c>
      <c r="G51">
        <v>30</v>
      </c>
      <c r="H51">
        <v>3.9</v>
      </c>
      <c r="I51">
        <v>6.4</v>
      </c>
      <c r="J51">
        <v>1</v>
      </c>
      <c r="K51" t="s">
        <v>28</v>
      </c>
      <c r="L51">
        <v>3.1</v>
      </c>
      <c r="M51">
        <v>0</v>
      </c>
      <c r="N51">
        <v>6.6</v>
      </c>
      <c r="O51">
        <f>Table1[[#This Row],[Stress_Level]]*Table1[[#This Row],[Weekly_Work_Hours]]</f>
        <v>93</v>
      </c>
      <c r="P51" s="9">
        <f>Table1[[#This Row],[Column1]]/Table1[[#This Row],[Productivity_Score]]</f>
        <v>14.090909090909092</v>
      </c>
      <c r="Q51">
        <f>8-AVERAGE(Table1[[#This Row],[Sleep_Hours]])</f>
        <v>4.0999999999999996</v>
      </c>
      <c r="R51">
        <f>Table1[[#This Row],[Stress_Level]]/Table1[[#This Row],[Weekly_Work_Hours]]</f>
        <v>0.10333333333333333</v>
      </c>
      <c r="S51" s="5">
        <f>CORREL(Table1[Stress_Level],Table1[Sleep_Hours])</f>
        <v>-1.150943896331845E-2</v>
      </c>
      <c r="T51" s="1">
        <f>((Table1[[#Totals],[Productivity_Score]] - Table1[[#This Row],[Productivity_Score]]) / Table1[[#Totals],[Productivity_Score]]) * 100</f>
        <v>30.526315789473692</v>
      </c>
    </row>
    <row r="52" spans="1:20" x14ac:dyDescent="0.35">
      <c r="A52">
        <v>51</v>
      </c>
      <c r="B52">
        <v>52</v>
      </c>
      <c r="C52" t="s">
        <v>14</v>
      </c>
      <c r="D52" t="s">
        <v>36</v>
      </c>
      <c r="E52" t="s">
        <v>16</v>
      </c>
      <c r="F52" t="s">
        <v>17</v>
      </c>
      <c r="G52">
        <v>47</v>
      </c>
      <c r="H52">
        <v>4.4000000000000004</v>
      </c>
      <c r="I52">
        <v>5.4</v>
      </c>
      <c r="J52">
        <v>1</v>
      </c>
      <c r="K52" t="s">
        <v>35</v>
      </c>
      <c r="L52">
        <v>9.1999999999999993</v>
      </c>
      <c r="M52">
        <v>6</v>
      </c>
      <c r="N52">
        <v>3.1</v>
      </c>
      <c r="O52">
        <f>Table1[[#This Row],[Stress_Level]]*Table1[[#This Row],[Weekly_Work_Hours]]</f>
        <v>432.4</v>
      </c>
      <c r="P52" s="9">
        <f>Table1[[#This Row],[Column1]]/Table1[[#This Row],[Productivity_Score]]</f>
        <v>139.48387096774192</v>
      </c>
      <c r="Q52">
        <f>8-AVERAGE(Table1[[#This Row],[Sleep_Hours]])</f>
        <v>3.5999999999999996</v>
      </c>
      <c r="R52">
        <f>Table1[[#This Row],[Stress_Level]]/Table1[[#This Row],[Weekly_Work_Hours]]</f>
        <v>0.19574468085106381</v>
      </c>
      <c r="S52" s="5">
        <f>CORREL(Table1[Stress_Level],Table1[Sleep_Hours])</f>
        <v>-1.150943896331845E-2</v>
      </c>
      <c r="T52" s="1">
        <f>((Table1[[#Totals],[Productivity_Score]] - Table1[[#This Row],[Productivity_Score]]) / Table1[[#Totals],[Productivity_Score]]) * 100</f>
        <v>67.368421052631575</v>
      </c>
    </row>
    <row r="53" spans="1:20" x14ac:dyDescent="0.35">
      <c r="A53">
        <v>52</v>
      </c>
      <c r="B53">
        <v>32</v>
      </c>
      <c r="C53" t="s">
        <v>14</v>
      </c>
      <c r="D53" t="s">
        <v>20</v>
      </c>
      <c r="E53" t="s">
        <v>21</v>
      </c>
      <c r="F53" t="s">
        <v>22</v>
      </c>
      <c r="G53">
        <v>41</v>
      </c>
      <c r="H53">
        <v>3</v>
      </c>
      <c r="I53">
        <v>3.9</v>
      </c>
      <c r="J53">
        <v>1</v>
      </c>
      <c r="K53" t="s">
        <v>28</v>
      </c>
      <c r="L53">
        <v>6.9</v>
      </c>
      <c r="M53">
        <v>5.7</v>
      </c>
      <c r="N53">
        <v>3.5</v>
      </c>
      <c r="O53">
        <f>Table1[[#This Row],[Stress_Level]]*Table1[[#This Row],[Weekly_Work_Hours]]</f>
        <v>282.90000000000003</v>
      </c>
      <c r="P53" s="9">
        <f>Table1[[#This Row],[Column1]]/Table1[[#This Row],[Productivity_Score]]</f>
        <v>80.828571428571436</v>
      </c>
      <c r="Q53">
        <f>8-AVERAGE(Table1[[#This Row],[Sleep_Hours]])</f>
        <v>5</v>
      </c>
      <c r="R53">
        <f>Table1[[#This Row],[Stress_Level]]/Table1[[#This Row],[Weekly_Work_Hours]]</f>
        <v>0.16829268292682928</v>
      </c>
      <c r="S53" s="5">
        <f>CORREL(Table1[Stress_Level],Table1[Sleep_Hours])</f>
        <v>-1.150943896331845E-2</v>
      </c>
      <c r="T53" s="1">
        <f>((Table1[[#Totals],[Productivity_Score]] - Table1[[#This Row],[Productivity_Score]]) / Table1[[#Totals],[Productivity_Score]]) * 100</f>
        <v>63.157894736842103</v>
      </c>
    </row>
    <row r="54" spans="1:20" x14ac:dyDescent="0.35">
      <c r="A54">
        <v>53</v>
      </c>
      <c r="B54">
        <v>59</v>
      </c>
      <c r="C54" t="s">
        <v>19</v>
      </c>
      <c r="D54" t="s">
        <v>36</v>
      </c>
      <c r="E54" t="s">
        <v>31</v>
      </c>
      <c r="F54" t="s">
        <v>22</v>
      </c>
      <c r="G54">
        <v>39</v>
      </c>
      <c r="H54">
        <v>4.9000000000000004</v>
      </c>
      <c r="I54">
        <v>7</v>
      </c>
      <c r="J54">
        <v>1</v>
      </c>
      <c r="K54" t="s">
        <v>29</v>
      </c>
      <c r="L54">
        <v>6.3</v>
      </c>
      <c r="M54">
        <v>6.5</v>
      </c>
      <c r="N54">
        <v>5.4</v>
      </c>
      <c r="O54">
        <f>Table1[[#This Row],[Stress_Level]]*Table1[[#This Row],[Weekly_Work_Hours]]</f>
        <v>245.7</v>
      </c>
      <c r="P54" s="9">
        <f>Table1[[#This Row],[Column1]]/Table1[[#This Row],[Productivity_Score]]</f>
        <v>45.499999999999993</v>
      </c>
      <c r="Q54">
        <f>8-AVERAGE(Table1[[#This Row],[Sleep_Hours]])</f>
        <v>3.0999999999999996</v>
      </c>
      <c r="R54">
        <f>Table1[[#This Row],[Stress_Level]]/Table1[[#This Row],[Weekly_Work_Hours]]</f>
        <v>0.16153846153846155</v>
      </c>
      <c r="S54" s="5">
        <f>CORREL(Table1[Stress_Level],Table1[Sleep_Hours])</f>
        <v>-1.150943896331845E-2</v>
      </c>
      <c r="T54" s="1">
        <f>((Table1[[#Totals],[Productivity_Score]] - Table1[[#This Row],[Productivity_Score]]) / Table1[[#Totals],[Productivity_Score]]) * 100</f>
        <v>43.157894736842103</v>
      </c>
    </row>
    <row r="55" spans="1:20" x14ac:dyDescent="0.35">
      <c r="A55">
        <v>54</v>
      </c>
      <c r="B55">
        <v>44</v>
      </c>
      <c r="C55" t="s">
        <v>19</v>
      </c>
      <c r="D55" t="s">
        <v>33</v>
      </c>
      <c r="E55" t="s">
        <v>16</v>
      </c>
      <c r="F55" t="s">
        <v>22</v>
      </c>
      <c r="G55">
        <v>49</v>
      </c>
      <c r="H55">
        <v>5.5</v>
      </c>
      <c r="I55">
        <v>6.9</v>
      </c>
      <c r="J55">
        <v>0</v>
      </c>
      <c r="K55" t="s">
        <v>23</v>
      </c>
      <c r="L55">
        <v>9.1999999999999993</v>
      </c>
      <c r="M55">
        <v>5.3</v>
      </c>
      <c r="N55">
        <v>3.9</v>
      </c>
      <c r="O55">
        <f>Table1[[#This Row],[Stress_Level]]*Table1[[#This Row],[Weekly_Work_Hours]]</f>
        <v>450.79999999999995</v>
      </c>
      <c r="P55" s="9">
        <f>Table1[[#This Row],[Column1]]/Table1[[#This Row],[Productivity_Score]]</f>
        <v>115.58974358974358</v>
      </c>
      <c r="Q55">
        <f>8-AVERAGE(Table1[[#This Row],[Sleep_Hours]])</f>
        <v>2.5</v>
      </c>
      <c r="R55">
        <f>Table1[[#This Row],[Stress_Level]]/Table1[[#This Row],[Weekly_Work_Hours]]</f>
        <v>0.1877551020408163</v>
      </c>
      <c r="S55" s="5">
        <f>CORREL(Table1[Stress_Level],Table1[Sleep_Hours])</f>
        <v>-1.150943896331845E-2</v>
      </c>
      <c r="T55" s="1">
        <f>((Table1[[#Totals],[Productivity_Score]] - Table1[[#This Row],[Productivity_Score]]) / Table1[[#Totals],[Productivity_Score]]) * 100</f>
        <v>58.947368421052623</v>
      </c>
    </row>
    <row r="56" spans="1:20" x14ac:dyDescent="0.35">
      <c r="A56">
        <v>55</v>
      </c>
      <c r="B56">
        <v>23</v>
      </c>
      <c r="C56" t="s">
        <v>14</v>
      </c>
      <c r="D56" t="s">
        <v>37</v>
      </c>
      <c r="E56" t="s">
        <v>27</v>
      </c>
      <c r="F56" t="s">
        <v>22</v>
      </c>
      <c r="G56">
        <v>53</v>
      </c>
      <c r="H56">
        <v>5.2</v>
      </c>
      <c r="I56">
        <v>5.9</v>
      </c>
      <c r="J56">
        <v>1</v>
      </c>
      <c r="K56" t="s">
        <v>18</v>
      </c>
      <c r="L56">
        <v>10</v>
      </c>
      <c r="M56">
        <v>6.1</v>
      </c>
      <c r="N56">
        <v>3</v>
      </c>
      <c r="O56">
        <f>Table1[[#This Row],[Stress_Level]]*Table1[[#This Row],[Weekly_Work_Hours]]</f>
        <v>530</v>
      </c>
      <c r="P56" s="9">
        <f>Table1[[#This Row],[Column1]]/Table1[[#This Row],[Productivity_Score]]</f>
        <v>176.66666666666666</v>
      </c>
      <c r="Q56">
        <f>8-AVERAGE(Table1[[#This Row],[Sleep_Hours]])</f>
        <v>2.8</v>
      </c>
      <c r="R56">
        <f>Table1[[#This Row],[Stress_Level]]/Table1[[#This Row],[Weekly_Work_Hours]]</f>
        <v>0.18867924528301888</v>
      </c>
      <c r="S56" s="5">
        <f>CORREL(Table1[Stress_Level],Table1[Sleep_Hours])</f>
        <v>-1.150943896331845E-2</v>
      </c>
      <c r="T56" s="1">
        <f>((Table1[[#Totals],[Productivity_Score]] - Table1[[#This Row],[Productivity_Score]]) / Table1[[#Totals],[Productivity_Score]]) * 100</f>
        <v>68.421052631578945</v>
      </c>
    </row>
    <row r="57" spans="1:20" x14ac:dyDescent="0.35">
      <c r="A57">
        <v>56</v>
      </c>
      <c r="B57">
        <v>61</v>
      </c>
      <c r="C57" t="s">
        <v>14</v>
      </c>
      <c r="D57" t="s">
        <v>15</v>
      </c>
      <c r="E57" t="s">
        <v>21</v>
      </c>
      <c r="F57" t="s">
        <v>22</v>
      </c>
      <c r="G57">
        <v>52</v>
      </c>
      <c r="H57">
        <v>4.5</v>
      </c>
      <c r="I57">
        <v>5</v>
      </c>
      <c r="J57">
        <v>1</v>
      </c>
      <c r="K57" t="s">
        <v>41</v>
      </c>
      <c r="L57">
        <v>9.3000000000000007</v>
      </c>
      <c r="M57">
        <v>3.7</v>
      </c>
      <c r="N57">
        <v>2.9</v>
      </c>
      <c r="O57">
        <f>Table1[[#This Row],[Stress_Level]]*Table1[[#This Row],[Weekly_Work_Hours]]</f>
        <v>483.6</v>
      </c>
      <c r="P57" s="9">
        <f>Table1[[#This Row],[Column1]]/Table1[[#This Row],[Productivity_Score]]</f>
        <v>166.75862068965517</v>
      </c>
      <c r="Q57">
        <f>8-AVERAGE(Table1[[#This Row],[Sleep_Hours]])</f>
        <v>3.5</v>
      </c>
      <c r="R57">
        <f>Table1[[#This Row],[Stress_Level]]/Table1[[#This Row],[Weekly_Work_Hours]]</f>
        <v>0.17884615384615385</v>
      </c>
      <c r="S57" s="5">
        <f>CORREL(Table1[Stress_Level],Table1[Sleep_Hours])</f>
        <v>-1.150943896331845E-2</v>
      </c>
      <c r="T57" s="1">
        <f>((Table1[[#Totals],[Productivity_Score]] - Table1[[#This Row],[Productivity_Score]]) / Table1[[#Totals],[Productivity_Score]]) * 100</f>
        <v>69.473684210526315</v>
      </c>
    </row>
    <row r="58" spans="1:20" x14ac:dyDescent="0.35">
      <c r="A58">
        <v>57</v>
      </c>
      <c r="B58">
        <v>38</v>
      </c>
      <c r="C58" t="s">
        <v>14</v>
      </c>
      <c r="D58" t="s">
        <v>24</v>
      </c>
      <c r="E58" t="s">
        <v>27</v>
      </c>
      <c r="F58" t="s">
        <v>22</v>
      </c>
      <c r="G58">
        <v>38</v>
      </c>
      <c r="H58">
        <v>6.3</v>
      </c>
      <c r="I58">
        <v>9.1999999999999993</v>
      </c>
      <c r="J58">
        <v>0</v>
      </c>
      <c r="K58" t="s">
        <v>23</v>
      </c>
      <c r="L58">
        <v>4.2</v>
      </c>
      <c r="M58">
        <v>1.4</v>
      </c>
      <c r="N58">
        <v>7.5</v>
      </c>
      <c r="O58">
        <f>Table1[[#This Row],[Stress_Level]]*Table1[[#This Row],[Weekly_Work_Hours]]</f>
        <v>159.6</v>
      </c>
      <c r="P58" s="9">
        <f>Table1[[#This Row],[Column1]]/Table1[[#This Row],[Productivity_Score]]</f>
        <v>21.279999999999998</v>
      </c>
      <c r="Q58">
        <f>8-AVERAGE(Table1[[#This Row],[Sleep_Hours]])</f>
        <v>1.7000000000000002</v>
      </c>
      <c r="R58">
        <f>Table1[[#This Row],[Stress_Level]]/Table1[[#This Row],[Weekly_Work_Hours]]</f>
        <v>0.11052631578947369</v>
      </c>
      <c r="S58" s="5">
        <f>CORREL(Table1[Stress_Level],Table1[Sleep_Hours])</f>
        <v>-1.150943896331845E-2</v>
      </c>
      <c r="T58" s="1">
        <f>((Table1[[#Totals],[Productivity_Score]] - Table1[[#This Row],[Productivity_Score]]) / Table1[[#Totals],[Productivity_Score]]) * 100</f>
        <v>21.052631578947366</v>
      </c>
    </row>
    <row r="59" spans="1:20" x14ac:dyDescent="0.35">
      <c r="A59">
        <v>58</v>
      </c>
      <c r="B59">
        <v>37</v>
      </c>
      <c r="C59" t="s">
        <v>19</v>
      </c>
      <c r="D59" t="s">
        <v>36</v>
      </c>
      <c r="E59" t="s">
        <v>16</v>
      </c>
      <c r="F59" t="s">
        <v>22</v>
      </c>
      <c r="G59">
        <v>42</v>
      </c>
      <c r="H59">
        <v>5.6</v>
      </c>
      <c r="I59">
        <v>7.7</v>
      </c>
      <c r="J59">
        <v>0</v>
      </c>
      <c r="K59" t="s">
        <v>23</v>
      </c>
      <c r="L59">
        <v>7</v>
      </c>
      <c r="M59">
        <v>5.8</v>
      </c>
      <c r="N59">
        <v>5.3</v>
      </c>
      <c r="O59">
        <f>Table1[[#This Row],[Stress_Level]]*Table1[[#This Row],[Weekly_Work_Hours]]</f>
        <v>294</v>
      </c>
      <c r="P59" s="9">
        <f>Table1[[#This Row],[Column1]]/Table1[[#This Row],[Productivity_Score]]</f>
        <v>55.471698113207552</v>
      </c>
      <c r="Q59">
        <f>8-AVERAGE(Table1[[#This Row],[Sleep_Hours]])</f>
        <v>2.4000000000000004</v>
      </c>
      <c r="R59">
        <f>Table1[[#This Row],[Stress_Level]]/Table1[[#This Row],[Weekly_Work_Hours]]</f>
        <v>0.16666666666666666</v>
      </c>
      <c r="S59" s="5">
        <f>CORREL(Table1[Stress_Level],Table1[Sleep_Hours])</f>
        <v>-1.150943896331845E-2</v>
      </c>
      <c r="T59" s="1">
        <f>((Table1[[#Totals],[Productivity_Score]] - Table1[[#This Row],[Productivity_Score]]) / Table1[[#Totals],[Productivity_Score]]) * 100</f>
        <v>44.21052631578948</v>
      </c>
    </row>
    <row r="60" spans="1:20" x14ac:dyDescent="0.35">
      <c r="A60">
        <v>59</v>
      </c>
      <c r="B60">
        <v>56</v>
      </c>
      <c r="C60" t="s">
        <v>19</v>
      </c>
      <c r="D60" t="s">
        <v>36</v>
      </c>
      <c r="E60" t="s">
        <v>21</v>
      </c>
      <c r="F60" t="s">
        <v>17</v>
      </c>
      <c r="G60">
        <v>47</v>
      </c>
      <c r="H60">
        <v>4.9000000000000004</v>
      </c>
      <c r="I60">
        <v>6.1</v>
      </c>
      <c r="J60">
        <v>1</v>
      </c>
      <c r="K60" t="s">
        <v>28</v>
      </c>
      <c r="L60">
        <v>6.7</v>
      </c>
      <c r="M60">
        <v>4.9000000000000004</v>
      </c>
      <c r="N60">
        <v>4.7</v>
      </c>
      <c r="O60">
        <f>Table1[[#This Row],[Stress_Level]]*Table1[[#This Row],[Weekly_Work_Hours]]</f>
        <v>314.90000000000003</v>
      </c>
      <c r="P60" s="9">
        <f>Table1[[#This Row],[Column1]]/Table1[[#This Row],[Productivity_Score]]</f>
        <v>67</v>
      </c>
      <c r="Q60">
        <f>8-AVERAGE(Table1[[#This Row],[Sleep_Hours]])</f>
        <v>3.0999999999999996</v>
      </c>
      <c r="R60">
        <f>Table1[[#This Row],[Stress_Level]]/Table1[[#This Row],[Weekly_Work_Hours]]</f>
        <v>0.14255319148936171</v>
      </c>
      <c r="S60" s="5">
        <f>CORREL(Table1[Stress_Level],Table1[Sleep_Hours])</f>
        <v>-1.150943896331845E-2</v>
      </c>
      <c r="T60" s="1">
        <f>((Table1[[#Totals],[Productivity_Score]] - Table1[[#This Row],[Productivity_Score]]) / Table1[[#Totals],[Productivity_Score]]) * 100</f>
        <v>50.526315789473685</v>
      </c>
    </row>
    <row r="61" spans="1:20" x14ac:dyDescent="0.35">
      <c r="A61">
        <v>60</v>
      </c>
      <c r="B61">
        <v>49</v>
      </c>
      <c r="C61" t="s">
        <v>14</v>
      </c>
      <c r="D61" t="s">
        <v>20</v>
      </c>
      <c r="E61" t="s">
        <v>27</v>
      </c>
      <c r="F61" t="s">
        <v>22</v>
      </c>
      <c r="G61">
        <v>52</v>
      </c>
      <c r="H61">
        <v>6.4</v>
      </c>
      <c r="I61">
        <v>7.9</v>
      </c>
      <c r="J61">
        <v>1</v>
      </c>
      <c r="K61" t="s">
        <v>35</v>
      </c>
      <c r="L61">
        <v>6.1</v>
      </c>
      <c r="M61">
        <v>5.5</v>
      </c>
      <c r="N61">
        <v>5.9</v>
      </c>
      <c r="O61">
        <f>Table1[[#This Row],[Stress_Level]]*Table1[[#This Row],[Weekly_Work_Hours]]</f>
        <v>317.2</v>
      </c>
      <c r="P61" s="9">
        <f>Table1[[#This Row],[Column1]]/Table1[[#This Row],[Productivity_Score]]</f>
        <v>53.762711864406775</v>
      </c>
      <c r="Q61">
        <f>8-AVERAGE(Table1[[#This Row],[Sleep_Hours]])</f>
        <v>1.5999999999999996</v>
      </c>
      <c r="R61">
        <f>Table1[[#This Row],[Stress_Level]]/Table1[[#This Row],[Weekly_Work_Hours]]</f>
        <v>0.11730769230769231</v>
      </c>
      <c r="S61" s="5">
        <f>CORREL(Table1[Stress_Level],Table1[Sleep_Hours])</f>
        <v>-1.150943896331845E-2</v>
      </c>
      <c r="T61" s="1">
        <f>((Table1[[#Totals],[Productivity_Score]] - Table1[[#This Row],[Productivity_Score]]) / Table1[[#Totals],[Productivity_Score]]) * 100</f>
        <v>37.89473684210526</v>
      </c>
    </row>
    <row r="62" spans="1:20" x14ac:dyDescent="0.35">
      <c r="A62">
        <v>61</v>
      </c>
      <c r="B62">
        <v>38</v>
      </c>
      <c r="C62" t="s">
        <v>14</v>
      </c>
      <c r="D62" t="s">
        <v>34</v>
      </c>
      <c r="E62" t="s">
        <v>25</v>
      </c>
      <c r="F62" t="s">
        <v>22</v>
      </c>
      <c r="G62">
        <v>41</v>
      </c>
      <c r="H62">
        <v>5.3</v>
      </c>
      <c r="I62">
        <v>7.4</v>
      </c>
      <c r="J62">
        <v>0</v>
      </c>
      <c r="K62" t="s">
        <v>23</v>
      </c>
      <c r="L62">
        <v>6.8</v>
      </c>
      <c r="M62">
        <v>4</v>
      </c>
      <c r="N62">
        <v>5.3</v>
      </c>
      <c r="O62">
        <f>Table1[[#This Row],[Stress_Level]]*Table1[[#This Row],[Weekly_Work_Hours]]</f>
        <v>278.8</v>
      </c>
      <c r="P62" s="9">
        <f>Table1[[#This Row],[Column1]]/Table1[[#This Row],[Productivity_Score]]</f>
        <v>52.603773584905667</v>
      </c>
      <c r="Q62">
        <f>8-AVERAGE(Table1[[#This Row],[Sleep_Hours]])</f>
        <v>2.7</v>
      </c>
      <c r="R62">
        <f>Table1[[#This Row],[Stress_Level]]/Table1[[#This Row],[Weekly_Work_Hours]]</f>
        <v>0.16585365853658537</v>
      </c>
      <c r="S62" s="5">
        <f>CORREL(Table1[Stress_Level],Table1[Sleep_Hours])</f>
        <v>-1.150943896331845E-2</v>
      </c>
      <c r="T62" s="1">
        <f>((Table1[[#Totals],[Productivity_Score]] - Table1[[#This Row],[Productivity_Score]]) / Table1[[#Totals],[Productivity_Score]]) * 100</f>
        <v>44.21052631578948</v>
      </c>
    </row>
    <row r="63" spans="1:20" x14ac:dyDescent="0.35">
      <c r="A63">
        <v>62</v>
      </c>
      <c r="B63">
        <v>42</v>
      </c>
      <c r="C63" t="s">
        <v>14</v>
      </c>
      <c r="D63" t="s">
        <v>26</v>
      </c>
      <c r="E63" t="s">
        <v>25</v>
      </c>
      <c r="F63" t="s">
        <v>39</v>
      </c>
      <c r="G63">
        <v>43</v>
      </c>
      <c r="H63">
        <v>7.9</v>
      </c>
      <c r="I63">
        <v>8.3000000000000007</v>
      </c>
      <c r="J63">
        <v>0</v>
      </c>
      <c r="K63" t="s">
        <v>23</v>
      </c>
      <c r="L63">
        <v>7.8</v>
      </c>
      <c r="M63">
        <v>7.4</v>
      </c>
      <c r="N63">
        <v>5.3</v>
      </c>
      <c r="O63">
        <f>Table1[[#This Row],[Stress_Level]]*Table1[[#This Row],[Weekly_Work_Hours]]</f>
        <v>335.4</v>
      </c>
      <c r="P63" s="9">
        <f>Table1[[#This Row],[Column1]]/Table1[[#This Row],[Productivity_Score]]</f>
        <v>63.283018867924525</v>
      </c>
      <c r="Q63">
        <f>8-AVERAGE(Table1[[#This Row],[Sleep_Hours]])</f>
        <v>9.9999999999999645E-2</v>
      </c>
      <c r="R63">
        <f>Table1[[#This Row],[Stress_Level]]/Table1[[#This Row],[Weekly_Work_Hours]]</f>
        <v>0.18139534883720929</v>
      </c>
      <c r="S63" s="5">
        <f>CORREL(Table1[Stress_Level],Table1[Sleep_Hours])</f>
        <v>-1.150943896331845E-2</v>
      </c>
      <c r="T63" s="1">
        <f>((Table1[[#Totals],[Productivity_Score]] - Table1[[#This Row],[Productivity_Score]]) / Table1[[#Totals],[Productivity_Score]]) * 100</f>
        <v>44.21052631578948</v>
      </c>
    </row>
    <row r="64" spans="1:20" x14ac:dyDescent="0.35">
      <c r="A64">
        <v>63</v>
      </c>
      <c r="B64">
        <v>35</v>
      </c>
      <c r="C64" t="s">
        <v>19</v>
      </c>
      <c r="D64" t="s">
        <v>32</v>
      </c>
      <c r="E64" t="s">
        <v>31</v>
      </c>
      <c r="F64" t="s">
        <v>22</v>
      </c>
      <c r="G64">
        <v>36</v>
      </c>
      <c r="H64">
        <v>6</v>
      </c>
      <c r="I64">
        <v>8.8000000000000007</v>
      </c>
      <c r="J64">
        <v>0</v>
      </c>
      <c r="K64" t="s">
        <v>23</v>
      </c>
      <c r="L64">
        <v>5.8</v>
      </c>
      <c r="M64">
        <v>4.3</v>
      </c>
      <c r="N64">
        <v>6.5</v>
      </c>
      <c r="O64">
        <f>Table1[[#This Row],[Stress_Level]]*Table1[[#This Row],[Weekly_Work_Hours]]</f>
        <v>208.79999999999998</v>
      </c>
      <c r="P64" s="9">
        <f>Table1[[#This Row],[Column1]]/Table1[[#This Row],[Productivity_Score]]</f>
        <v>32.123076923076923</v>
      </c>
      <c r="Q64">
        <f>8-AVERAGE(Table1[[#This Row],[Sleep_Hours]])</f>
        <v>2</v>
      </c>
      <c r="R64">
        <f>Table1[[#This Row],[Stress_Level]]/Table1[[#This Row],[Weekly_Work_Hours]]</f>
        <v>0.16111111111111109</v>
      </c>
      <c r="S64" s="5">
        <f>CORREL(Table1[Stress_Level],Table1[Sleep_Hours])</f>
        <v>-1.150943896331845E-2</v>
      </c>
      <c r="T64" s="1">
        <f>((Table1[[#Totals],[Productivity_Score]] - Table1[[#This Row],[Productivity_Score]]) / Table1[[#Totals],[Productivity_Score]]) * 100</f>
        <v>31.578947368421051</v>
      </c>
    </row>
    <row r="65" spans="1:20" x14ac:dyDescent="0.35">
      <c r="A65">
        <v>64</v>
      </c>
      <c r="B65">
        <v>20</v>
      </c>
      <c r="C65" t="s">
        <v>19</v>
      </c>
      <c r="D65" t="s">
        <v>32</v>
      </c>
      <c r="E65" t="s">
        <v>38</v>
      </c>
      <c r="F65" t="s">
        <v>22</v>
      </c>
      <c r="G65">
        <v>35</v>
      </c>
      <c r="H65">
        <v>5.7</v>
      </c>
      <c r="I65">
        <v>8.5</v>
      </c>
      <c r="J65">
        <v>1</v>
      </c>
      <c r="K65" t="s">
        <v>18</v>
      </c>
      <c r="L65">
        <v>5.8</v>
      </c>
      <c r="M65">
        <v>3</v>
      </c>
      <c r="N65">
        <v>6.4</v>
      </c>
      <c r="O65">
        <f>Table1[[#This Row],[Stress_Level]]*Table1[[#This Row],[Weekly_Work_Hours]]</f>
        <v>203</v>
      </c>
      <c r="P65" s="9">
        <f>Table1[[#This Row],[Column1]]/Table1[[#This Row],[Productivity_Score]]</f>
        <v>31.71875</v>
      </c>
      <c r="Q65">
        <f>8-AVERAGE(Table1[[#This Row],[Sleep_Hours]])</f>
        <v>2.2999999999999998</v>
      </c>
      <c r="R65">
        <f>Table1[[#This Row],[Stress_Level]]/Table1[[#This Row],[Weekly_Work_Hours]]</f>
        <v>0.1657142857142857</v>
      </c>
      <c r="S65" s="5">
        <f>CORREL(Table1[Stress_Level],Table1[Sleep_Hours])</f>
        <v>-1.150943896331845E-2</v>
      </c>
      <c r="T65" s="1">
        <f>((Table1[[#Totals],[Productivity_Score]] - Table1[[#This Row],[Productivity_Score]]) / Table1[[#Totals],[Productivity_Score]]) * 100</f>
        <v>32.631578947368418</v>
      </c>
    </row>
    <row r="66" spans="1:20" x14ac:dyDescent="0.35">
      <c r="A66">
        <v>65</v>
      </c>
      <c r="B66">
        <v>31</v>
      </c>
      <c r="C66" t="s">
        <v>19</v>
      </c>
      <c r="D66" t="s">
        <v>32</v>
      </c>
      <c r="E66" t="s">
        <v>16</v>
      </c>
      <c r="F66" t="s">
        <v>17</v>
      </c>
      <c r="G66">
        <v>51</v>
      </c>
      <c r="H66">
        <v>6.6</v>
      </c>
      <c r="I66">
        <v>8.3000000000000007</v>
      </c>
      <c r="J66">
        <v>1</v>
      </c>
      <c r="K66" t="s">
        <v>35</v>
      </c>
      <c r="L66">
        <v>10</v>
      </c>
      <c r="M66">
        <v>5</v>
      </c>
      <c r="N66">
        <v>4.0999999999999996</v>
      </c>
      <c r="O66">
        <f>Table1[[#This Row],[Stress_Level]]*Table1[[#This Row],[Weekly_Work_Hours]]</f>
        <v>510</v>
      </c>
      <c r="P66" s="9">
        <f>Table1[[#This Row],[Column1]]/Table1[[#This Row],[Productivity_Score]]</f>
        <v>124.39024390243904</v>
      </c>
      <c r="Q66">
        <f>8-AVERAGE(Table1[[#This Row],[Sleep_Hours]])</f>
        <v>1.4000000000000004</v>
      </c>
      <c r="R66">
        <f>Table1[[#This Row],[Stress_Level]]/Table1[[#This Row],[Weekly_Work_Hours]]</f>
        <v>0.19607843137254902</v>
      </c>
      <c r="S66" s="5">
        <f>CORREL(Table1[Stress_Level],Table1[Sleep_Hours])</f>
        <v>-1.150943896331845E-2</v>
      </c>
      <c r="T66" s="1">
        <f>((Table1[[#Totals],[Productivity_Score]] - Table1[[#This Row],[Productivity_Score]]) / Table1[[#Totals],[Productivity_Score]]) * 100</f>
        <v>56.84210526315789</v>
      </c>
    </row>
    <row r="67" spans="1:20" x14ac:dyDescent="0.35">
      <c r="A67">
        <v>66</v>
      </c>
      <c r="B67">
        <v>43</v>
      </c>
      <c r="C67" t="s">
        <v>14</v>
      </c>
      <c r="D67" t="s">
        <v>32</v>
      </c>
      <c r="E67" t="s">
        <v>38</v>
      </c>
      <c r="F67" t="s">
        <v>39</v>
      </c>
      <c r="G67">
        <v>55</v>
      </c>
      <c r="H67">
        <v>3.2</v>
      </c>
      <c r="I67">
        <v>2.8</v>
      </c>
      <c r="J67">
        <v>1</v>
      </c>
      <c r="K67" t="s">
        <v>35</v>
      </c>
      <c r="L67">
        <v>8.5</v>
      </c>
      <c r="M67">
        <v>2.9</v>
      </c>
      <c r="N67">
        <v>2.1</v>
      </c>
      <c r="O67">
        <f>Table1[[#This Row],[Stress_Level]]*Table1[[#This Row],[Weekly_Work_Hours]]</f>
        <v>467.5</v>
      </c>
      <c r="P67" s="9">
        <f>Table1[[#This Row],[Column1]]/Table1[[#This Row],[Productivity_Score]]</f>
        <v>222.61904761904762</v>
      </c>
      <c r="Q67">
        <f>8-AVERAGE(Table1[[#This Row],[Sleep_Hours]])</f>
        <v>4.8</v>
      </c>
      <c r="R67">
        <f>Table1[[#This Row],[Stress_Level]]/Table1[[#This Row],[Weekly_Work_Hours]]</f>
        <v>0.15454545454545454</v>
      </c>
      <c r="S67" s="5">
        <f>CORREL(Table1[Stress_Level],Table1[Sleep_Hours])</f>
        <v>-1.150943896331845E-2</v>
      </c>
      <c r="T67" s="1">
        <f>((Table1[[#Totals],[Productivity_Score]] - Table1[[#This Row],[Productivity_Score]]) / Table1[[#Totals],[Productivity_Score]]) * 100</f>
        <v>77.894736842105274</v>
      </c>
    </row>
    <row r="68" spans="1:20" x14ac:dyDescent="0.35">
      <c r="A68">
        <v>67</v>
      </c>
      <c r="B68">
        <v>53</v>
      </c>
      <c r="C68" t="s">
        <v>19</v>
      </c>
      <c r="D68" t="s">
        <v>30</v>
      </c>
      <c r="E68" t="s">
        <v>38</v>
      </c>
      <c r="F68" t="s">
        <v>22</v>
      </c>
      <c r="G68">
        <v>44</v>
      </c>
      <c r="H68">
        <v>8</v>
      </c>
      <c r="I68">
        <v>8.1</v>
      </c>
      <c r="J68">
        <v>0</v>
      </c>
      <c r="K68" t="s">
        <v>23</v>
      </c>
      <c r="L68">
        <v>6.7</v>
      </c>
      <c r="M68">
        <v>3.1</v>
      </c>
      <c r="N68">
        <v>5.7</v>
      </c>
      <c r="O68">
        <f>Table1[[#This Row],[Stress_Level]]*Table1[[#This Row],[Weekly_Work_Hours]]</f>
        <v>294.8</v>
      </c>
      <c r="P68" s="9">
        <f>Table1[[#This Row],[Column1]]/Table1[[#This Row],[Productivity_Score]]</f>
        <v>51.719298245614034</v>
      </c>
      <c r="Q68">
        <f>8-AVERAGE(Table1[[#This Row],[Sleep_Hours]])</f>
        <v>0</v>
      </c>
      <c r="R68">
        <f>Table1[[#This Row],[Stress_Level]]/Table1[[#This Row],[Weekly_Work_Hours]]</f>
        <v>0.15227272727272728</v>
      </c>
      <c r="S68" s="5">
        <f>CORREL(Table1[Stress_Level],Table1[Sleep_Hours])</f>
        <v>-1.150943896331845E-2</v>
      </c>
      <c r="T68" s="1">
        <f>((Table1[[#Totals],[Productivity_Score]] - Table1[[#This Row],[Productivity_Score]]) / Table1[[#Totals],[Productivity_Score]]) * 100</f>
        <v>40</v>
      </c>
    </row>
    <row r="69" spans="1:20" x14ac:dyDescent="0.35">
      <c r="A69">
        <v>68</v>
      </c>
      <c r="B69">
        <v>27</v>
      </c>
      <c r="C69" t="s">
        <v>14</v>
      </c>
      <c r="D69" t="s">
        <v>24</v>
      </c>
      <c r="E69" t="s">
        <v>27</v>
      </c>
      <c r="F69" t="s">
        <v>22</v>
      </c>
      <c r="G69">
        <v>53</v>
      </c>
      <c r="H69">
        <v>7.4</v>
      </c>
      <c r="I69">
        <v>8.1</v>
      </c>
      <c r="J69">
        <v>0</v>
      </c>
      <c r="K69" t="s">
        <v>23</v>
      </c>
      <c r="L69">
        <v>7.6</v>
      </c>
      <c r="M69">
        <v>4.0999999999999996</v>
      </c>
      <c r="N69">
        <v>5.3</v>
      </c>
      <c r="O69">
        <f>Table1[[#This Row],[Stress_Level]]*Table1[[#This Row],[Weekly_Work_Hours]]</f>
        <v>402.79999999999995</v>
      </c>
      <c r="P69" s="9">
        <f>Table1[[#This Row],[Column1]]/Table1[[#This Row],[Productivity_Score]]</f>
        <v>76</v>
      </c>
      <c r="Q69">
        <f>8-AVERAGE(Table1[[#This Row],[Sleep_Hours]])</f>
        <v>0.59999999999999964</v>
      </c>
      <c r="R69">
        <f>Table1[[#This Row],[Stress_Level]]/Table1[[#This Row],[Weekly_Work_Hours]]</f>
        <v>0.14339622641509434</v>
      </c>
      <c r="S69" s="5">
        <f>CORREL(Table1[Stress_Level],Table1[Sleep_Hours])</f>
        <v>-1.150943896331845E-2</v>
      </c>
      <c r="T69" s="1">
        <f>((Table1[[#Totals],[Productivity_Score]] - Table1[[#This Row],[Productivity_Score]]) / Table1[[#Totals],[Productivity_Score]]) * 100</f>
        <v>44.21052631578948</v>
      </c>
    </row>
    <row r="70" spans="1:20" x14ac:dyDescent="0.35">
      <c r="A70">
        <v>69</v>
      </c>
      <c r="B70">
        <v>37</v>
      </c>
      <c r="C70" t="s">
        <v>19</v>
      </c>
      <c r="D70" t="s">
        <v>34</v>
      </c>
      <c r="E70" t="s">
        <v>31</v>
      </c>
      <c r="F70" t="s">
        <v>17</v>
      </c>
      <c r="G70">
        <v>47</v>
      </c>
      <c r="H70">
        <v>5</v>
      </c>
      <c r="I70">
        <v>6.3</v>
      </c>
      <c r="J70">
        <v>1</v>
      </c>
      <c r="K70" t="s">
        <v>29</v>
      </c>
      <c r="L70">
        <v>8.6999999999999993</v>
      </c>
      <c r="M70">
        <v>6.8</v>
      </c>
      <c r="N70">
        <v>3.8</v>
      </c>
      <c r="O70">
        <f>Table1[[#This Row],[Stress_Level]]*Table1[[#This Row],[Weekly_Work_Hours]]</f>
        <v>408.9</v>
      </c>
      <c r="P70" s="9">
        <f>Table1[[#This Row],[Column1]]/Table1[[#This Row],[Productivity_Score]]</f>
        <v>107.60526315789474</v>
      </c>
      <c r="Q70">
        <f>8-AVERAGE(Table1[[#This Row],[Sleep_Hours]])</f>
        <v>3</v>
      </c>
      <c r="R70">
        <f>Table1[[#This Row],[Stress_Level]]/Table1[[#This Row],[Weekly_Work_Hours]]</f>
        <v>0.18510638297872339</v>
      </c>
      <c r="S70" s="5">
        <f>CORREL(Table1[Stress_Level],Table1[Sleep_Hours])</f>
        <v>-1.150943896331845E-2</v>
      </c>
      <c r="T70" s="1">
        <f>((Table1[[#Totals],[Productivity_Score]] - Table1[[#This Row],[Productivity_Score]]) / Table1[[#Totals],[Productivity_Score]]) * 100</f>
        <v>60</v>
      </c>
    </row>
    <row r="71" spans="1:20" x14ac:dyDescent="0.35">
      <c r="A71">
        <v>70</v>
      </c>
      <c r="B71">
        <v>24</v>
      </c>
      <c r="C71" t="s">
        <v>14</v>
      </c>
      <c r="D71" t="s">
        <v>26</v>
      </c>
      <c r="E71" t="s">
        <v>16</v>
      </c>
      <c r="F71" t="s">
        <v>22</v>
      </c>
      <c r="G71">
        <v>39</v>
      </c>
      <c r="H71">
        <v>4.5</v>
      </c>
      <c r="I71">
        <v>6.4</v>
      </c>
      <c r="J71">
        <v>0</v>
      </c>
      <c r="K71" t="s">
        <v>23</v>
      </c>
      <c r="L71">
        <v>7.8</v>
      </c>
      <c r="M71">
        <v>4.5</v>
      </c>
      <c r="N71">
        <v>4.3</v>
      </c>
      <c r="O71">
        <f>Table1[[#This Row],[Stress_Level]]*Table1[[#This Row],[Weekly_Work_Hours]]</f>
        <v>304.2</v>
      </c>
      <c r="P71" s="9">
        <f>Table1[[#This Row],[Column1]]/Table1[[#This Row],[Productivity_Score]]</f>
        <v>70.744186046511629</v>
      </c>
      <c r="Q71">
        <f>8-AVERAGE(Table1[[#This Row],[Sleep_Hours]])</f>
        <v>3.5</v>
      </c>
      <c r="R71">
        <f>Table1[[#This Row],[Stress_Level]]/Table1[[#This Row],[Weekly_Work_Hours]]</f>
        <v>0.19999999999999998</v>
      </c>
      <c r="S71" s="5">
        <f>CORREL(Table1[Stress_Level],Table1[Sleep_Hours])</f>
        <v>-1.150943896331845E-2</v>
      </c>
      <c r="T71" s="1">
        <f>((Table1[[#Totals],[Productivity_Score]] - Table1[[#This Row],[Productivity_Score]]) / Table1[[#Totals],[Productivity_Score]]) * 100</f>
        <v>54.736842105263165</v>
      </c>
    </row>
    <row r="72" spans="1:20" x14ac:dyDescent="0.35">
      <c r="A72">
        <v>71</v>
      </c>
      <c r="B72">
        <v>45</v>
      </c>
      <c r="C72" t="s">
        <v>19</v>
      </c>
      <c r="D72" t="s">
        <v>26</v>
      </c>
      <c r="E72" t="s">
        <v>25</v>
      </c>
      <c r="F72" t="s">
        <v>17</v>
      </c>
      <c r="G72">
        <v>47</v>
      </c>
      <c r="H72">
        <v>4.7</v>
      </c>
      <c r="I72">
        <v>5.8</v>
      </c>
      <c r="J72">
        <v>1</v>
      </c>
      <c r="K72" t="s">
        <v>35</v>
      </c>
      <c r="L72">
        <v>7.2</v>
      </c>
      <c r="M72">
        <v>5.7</v>
      </c>
      <c r="N72">
        <v>4.3</v>
      </c>
      <c r="O72">
        <f>Table1[[#This Row],[Stress_Level]]*Table1[[#This Row],[Weekly_Work_Hours]]</f>
        <v>338.40000000000003</v>
      </c>
      <c r="P72" s="9">
        <f>Table1[[#This Row],[Column1]]/Table1[[#This Row],[Productivity_Score]]</f>
        <v>78.697674418604663</v>
      </c>
      <c r="Q72">
        <f>8-AVERAGE(Table1[[#This Row],[Sleep_Hours]])</f>
        <v>3.3</v>
      </c>
      <c r="R72">
        <f>Table1[[#This Row],[Stress_Level]]/Table1[[#This Row],[Weekly_Work_Hours]]</f>
        <v>0.15319148936170213</v>
      </c>
      <c r="S72" s="5">
        <f>CORREL(Table1[Stress_Level],Table1[Sleep_Hours])</f>
        <v>-1.150943896331845E-2</v>
      </c>
      <c r="T72" s="1">
        <f>((Table1[[#Totals],[Productivity_Score]] - Table1[[#This Row],[Productivity_Score]]) / Table1[[#Totals],[Productivity_Score]]) * 100</f>
        <v>54.736842105263165</v>
      </c>
    </row>
    <row r="73" spans="1:20" x14ac:dyDescent="0.35">
      <c r="A73">
        <v>72</v>
      </c>
      <c r="B73">
        <v>49</v>
      </c>
      <c r="C73" t="s">
        <v>19</v>
      </c>
      <c r="D73" t="s">
        <v>20</v>
      </c>
      <c r="E73" t="s">
        <v>38</v>
      </c>
      <c r="F73" t="s">
        <v>39</v>
      </c>
      <c r="G73">
        <v>57</v>
      </c>
      <c r="H73">
        <v>4.0999999999999996</v>
      </c>
      <c r="I73">
        <v>3.9</v>
      </c>
      <c r="J73">
        <v>1</v>
      </c>
      <c r="K73" t="s">
        <v>29</v>
      </c>
      <c r="L73">
        <v>10</v>
      </c>
      <c r="M73">
        <v>5.2</v>
      </c>
      <c r="N73">
        <v>2</v>
      </c>
      <c r="O73">
        <f>Table1[[#This Row],[Stress_Level]]*Table1[[#This Row],[Weekly_Work_Hours]]</f>
        <v>570</v>
      </c>
      <c r="P73" s="9">
        <f>Table1[[#This Row],[Column1]]/Table1[[#This Row],[Productivity_Score]]</f>
        <v>285</v>
      </c>
      <c r="Q73">
        <f>8-AVERAGE(Table1[[#This Row],[Sleep_Hours]])</f>
        <v>3.9000000000000004</v>
      </c>
      <c r="R73">
        <f>Table1[[#This Row],[Stress_Level]]/Table1[[#This Row],[Weekly_Work_Hours]]</f>
        <v>0.17543859649122806</v>
      </c>
      <c r="S73" s="5">
        <f>CORREL(Table1[Stress_Level],Table1[Sleep_Hours])</f>
        <v>-1.150943896331845E-2</v>
      </c>
      <c r="T73" s="1">
        <f>((Table1[[#Totals],[Productivity_Score]] - Table1[[#This Row],[Productivity_Score]]) / Table1[[#Totals],[Productivity_Score]]) * 100</f>
        <v>78.94736842105263</v>
      </c>
    </row>
    <row r="74" spans="1:20" x14ac:dyDescent="0.35">
      <c r="A74">
        <v>73</v>
      </c>
      <c r="B74">
        <v>32</v>
      </c>
      <c r="C74" t="s">
        <v>19</v>
      </c>
      <c r="D74" t="s">
        <v>15</v>
      </c>
      <c r="E74" t="s">
        <v>27</v>
      </c>
      <c r="F74" t="s">
        <v>39</v>
      </c>
      <c r="G74">
        <v>44</v>
      </c>
      <c r="H74">
        <v>3.7</v>
      </c>
      <c r="I74">
        <v>4.5999999999999996</v>
      </c>
      <c r="J74">
        <v>1</v>
      </c>
      <c r="K74" t="s">
        <v>35</v>
      </c>
      <c r="L74">
        <v>6.1</v>
      </c>
      <c r="M74">
        <v>2.8</v>
      </c>
      <c r="N74">
        <v>4.2</v>
      </c>
      <c r="O74">
        <f>Table1[[#This Row],[Stress_Level]]*Table1[[#This Row],[Weekly_Work_Hours]]</f>
        <v>268.39999999999998</v>
      </c>
      <c r="P74" s="9">
        <f>Table1[[#This Row],[Column1]]/Table1[[#This Row],[Productivity_Score]]</f>
        <v>63.904761904761898</v>
      </c>
      <c r="Q74">
        <f>8-AVERAGE(Table1[[#This Row],[Sleep_Hours]])</f>
        <v>4.3</v>
      </c>
      <c r="R74">
        <f>Table1[[#This Row],[Stress_Level]]/Table1[[#This Row],[Weekly_Work_Hours]]</f>
        <v>0.13863636363636364</v>
      </c>
      <c r="S74" s="5">
        <f>CORREL(Table1[Stress_Level],Table1[Sleep_Hours])</f>
        <v>-1.150943896331845E-2</v>
      </c>
      <c r="T74" s="1">
        <f>((Table1[[#Totals],[Productivity_Score]] - Table1[[#This Row],[Productivity_Score]]) / Table1[[#Totals],[Productivity_Score]]) * 100</f>
        <v>55.78947368421052</v>
      </c>
    </row>
    <row r="75" spans="1:20" x14ac:dyDescent="0.35">
      <c r="A75">
        <v>74</v>
      </c>
      <c r="B75">
        <v>38</v>
      </c>
      <c r="C75" t="s">
        <v>19</v>
      </c>
      <c r="D75" t="s">
        <v>36</v>
      </c>
      <c r="E75" t="s">
        <v>38</v>
      </c>
      <c r="F75" t="s">
        <v>22</v>
      </c>
      <c r="G75">
        <v>57</v>
      </c>
      <c r="H75">
        <v>4</v>
      </c>
      <c r="I75">
        <v>3.9</v>
      </c>
      <c r="J75">
        <v>1</v>
      </c>
      <c r="K75" t="s">
        <v>41</v>
      </c>
      <c r="L75">
        <v>10</v>
      </c>
      <c r="M75">
        <v>6</v>
      </c>
      <c r="N75">
        <v>1.9</v>
      </c>
      <c r="O75">
        <f>Table1[[#This Row],[Stress_Level]]*Table1[[#This Row],[Weekly_Work_Hours]]</f>
        <v>570</v>
      </c>
      <c r="P75" s="9">
        <f>Table1[[#This Row],[Column1]]/Table1[[#This Row],[Productivity_Score]]</f>
        <v>300</v>
      </c>
      <c r="Q75">
        <f>8-AVERAGE(Table1[[#This Row],[Sleep_Hours]])</f>
        <v>4</v>
      </c>
      <c r="R75">
        <f>Table1[[#This Row],[Stress_Level]]/Table1[[#This Row],[Weekly_Work_Hours]]</f>
        <v>0.17543859649122806</v>
      </c>
      <c r="S75" s="5">
        <f>CORREL(Table1[Stress_Level],Table1[Sleep_Hours])</f>
        <v>-1.150943896331845E-2</v>
      </c>
      <c r="T75" s="1">
        <f>((Table1[[#Totals],[Productivity_Score]] - Table1[[#This Row],[Productivity_Score]]) / Table1[[#Totals],[Productivity_Score]]) * 100</f>
        <v>80</v>
      </c>
    </row>
    <row r="76" spans="1:20" x14ac:dyDescent="0.35">
      <c r="A76">
        <v>75</v>
      </c>
      <c r="B76">
        <v>48</v>
      </c>
      <c r="C76" t="s">
        <v>14</v>
      </c>
      <c r="D76" t="s">
        <v>36</v>
      </c>
      <c r="E76" t="s">
        <v>21</v>
      </c>
      <c r="F76" t="s">
        <v>22</v>
      </c>
      <c r="G76">
        <v>30</v>
      </c>
      <c r="H76">
        <v>3</v>
      </c>
      <c r="I76">
        <v>5</v>
      </c>
      <c r="J76">
        <v>1</v>
      </c>
      <c r="K76" t="s">
        <v>18</v>
      </c>
      <c r="L76">
        <v>1</v>
      </c>
      <c r="M76">
        <v>1.3</v>
      </c>
      <c r="N76">
        <v>7</v>
      </c>
      <c r="O76">
        <f>Table1[[#This Row],[Stress_Level]]*Table1[[#This Row],[Weekly_Work_Hours]]</f>
        <v>30</v>
      </c>
      <c r="P76" s="9">
        <f>Table1[[#This Row],[Column1]]/Table1[[#This Row],[Productivity_Score]]</f>
        <v>4.2857142857142856</v>
      </c>
      <c r="Q76">
        <f>8-AVERAGE(Table1[[#This Row],[Sleep_Hours]])</f>
        <v>5</v>
      </c>
      <c r="R76">
        <f>Table1[[#This Row],[Stress_Level]]/Table1[[#This Row],[Weekly_Work_Hours]]</f>
        <v>3.3333333333333333E-2</v>
      </c>
      <c r="S76" s="5">
        <f>CORREL(Table1[Stress_Level],Table1[Sleep_Hours])</f>
        <v>-1.150943896331845E-2</v>
      </c>
      <c r="T76" s="1">
        <f>((Table1[[#Totals],[Productivity_Score]] - Table1[[#This Row],[Productivity_Score]]) / Table1[[#Totals],[Productivity_Score]]) * 100</f>
        <v>26.315789473684209</v>
      </c>
    </row>
    <row r="77" spans="1:20" x14ac:dyDescent="0.35">
      <c r="A77">
        <v>76</v>
      </c>
      <c r="B77">
        <v>22</v>
      </c>
      <c r="C77" t="s">
        <v>14</v>
      </c>
      <c r="D77" t="s">
        <v>34</v>
      </c>
      <c r="E77" t="s">
        <v>25</v>
      </c>
      <c r="F77" t="s">
        <v>39</v>
      </c>
      <c r="G77">
        <v>51</v>
      </c>
      <c r="H77">
        <v>5.7</v>
      </c>
      <c r="I77">
        <v>6.9</v>
      </c>
      <c r="J77">
        <v>0</v>
      </c>
      <c r="K77" t="s">
        <v>23</v>
      </c>
      <c r="L77">
        <v>10</v>
      </c>
      <c r="M77">
        <v>4.9000000000000004</v>
      </c>
      <c r="N77">
        <v>3.4</v>
      </c>
      <c r="O77">
        <f>Table1[[#This Row],[Stress_Level]]*Table1[[#This Row],[Weekly_Work_Hours]]</f>
        <v>510</v>
      </c>
      <c r="P77" s="9">
        <f>Table1[[#This Row],[Column1]]/Table1[[#This Row],[Productivity_Score]]</f>
        <v>150</v>
      </c>
      <c r="Q77">
        <f>8-AVERAGE(Table1[[#This Row],[Sleep_Hours]])</f>
        <v>2.2999999999999998</v>
      </c>
      <c r="R77">
        <f>Table1[[#This Row],[Stress_Level]]/Table1[[#This Row],[Weekly_Work_Hours]]</f>
        <v>0.19607843137254902</v>
      </c>
      <c r="S77" s="5">
        <f>CORREL(Table1[Stress_Level],Table1[Sleep_Hours])</f>
        <v>-1.150943896331845E-2</v>
      </c>
      <c r="T77" s="1">
        <f>((Table1[[#Totals],[Productivity_Score]] - Table1[[#This Row],[Productivity_Score]]) / Table1[[#Totals],[Productivity_Score]]) * 100</f>
        <v>64.21052631578948</v>
      </c>
    </row>
    <row r="78" spans="1:20" x14ac:dyDescent="0.35">
      <c r="A78">
        <v>77</v>
      </c>
      <c r="B78">
        <v>45</v>
      </c>
      <c r="C78" t="s">
        <v>19</v>
      </c>
      <c r="D78" t="s">
        <v>30</v>
      </c>
      <c r="E78" t="s">
        <v>38</v>
      </c>
      <c r="F78" t="s">
        <v>22</v>
      </c>
      <c r="G78">
        <v>45</v>
      </c>
      <c r="H78">
        <v>6</v>
      </c>
      <c r="I78">
        <v>8</v>
      </c>
      <c r="J78">
        <v>1</v>
      </c>
      <c r="K78" t="s">
        <v>18</v>
      </c>
      <c r="L78">
        <v>5.9</v>
      </c>
      <c r="M78">
        <v>6.4</v>
      </c>
      <c r="N78">
        <v>6.1</v>
      </c>
      <c r="O78">
        <f>Table1[[#This Row],[Stress_Level]]*Table1[[#This Row],[Weekly_Work_Hours]]</f>
        <v>265.5</v>
      </c>
      <c r="P78" s="9">
        <f>Table1[[#This Row],[Column1]]/Table1[[#This Row],[Productivity_Score]]</f>
        <v>43.524590163934427</v>
      </c>
      <c r="Q78">
        <f>8-AVERAGE(Table1[[#This Row],[Sleep_Hours]])</f>
        <v>2</v>
      </c>
      <c r="R78">
        <f>Table1[[#This Row],[Stress_Level]]/Table1[[#This Row],[Weekly_Work_Hours]]</f>
        <v>0.13111111111111112</v>
      </c>
      <c r="S78" s="5">
        <f>CORREL(Table1[Stress_Level],Table1[Sleep_Hours])</f>
        <v>-1.150943896331845E-2</v>
      </c>
      <c r="T78" s="1">
        <f>((Table1[[#Totals],[Productivity_Score]] - Table1[[#This Row],[Productivity_Score]]) / Table1[[#Totals],[Productivity_Score]]) * 100</f>
        <v>35.789473684210535</v>
      </c>
    </row>
    <row r="79" spans="1:20" x14ac:dyDescent="0.35">
      <c r="A79">
        <v>78</v>
      </c>
      <c r="B79">
        <v>59</v>
      </c>
      <c r="C79" t="s">
        <v>14</v>
      </c>
      <c r="D79" t="s">
        <v>33</v>
      </c>
      <c r="E79" t="s">
        <v>21</v>
      </c>
      <c r="F79" t="s">
        <v>22</v>
      </c>
      <c r="G79">
        <v>42</v>
      </c>
      <c r="H79">
        <v>8.1</v>
      </c>
      <c r="I79">
        <v>8.1</v>
      </c>
      <c r="J79">
        <v>0</v>
      </c>
      <c r="K79" t="s">
        <v>23</v>
      </c>
      <c r="L79">
        <v>7</v>
      </c>
      <c r="M79">
        <v>5.0999999999999996</v>
      </c>
      <c r="N79">
        <v>5.6</v>
      </c>
      <c r="O79">
        <f>Table1[[#This Row],[Stress_Level]]*Table1[[#This Row],[Weekly_Work_Hours]]</f>
        <v>294</v>
      </c>
      <c r="P79" s="9">
        <f>Table1[[#This Row],[Column1]]/Table1[[#This Row],[Productivity_Score]]</f>
        <v>52.5</v>
      </c>
      <c r="Q79">
        <f>8-AVERAGE(Table1[[#This Row],[Sleep_Hours]])</f>
        <v>-9.9999999999999645E-2</v>
      </c>
      <c r="R79">
        <f>Table1[[#This Row],[Stress_Level]]/Table1[[#This Row],[Weekly_Work_Hours]]</f>
        <v>0.16666666666666666</v>
      </c>
      <c r="S79" s="5">
        <f>CORREL(Table1[Stress_Level],Table1[Sleep_Hours])</f>
        <v>-1.150943896331845E-2</v>
      </c>
      <c r="T79" s="1">
        <f>((Table1[[#Totals],[Productivity_Score]] - Table1[[#This Row],[Productivity_Score]]) / Table1[[#Totals],[Productivity_Score]]) * 100</f>
        <v>41.052631578947377</v>
      </c>
    </row>
    <row r="80" spans="1:20" x14ac:dyDescent="0.35">
      <c r="A80">
        <v>79</v>
      </c>
      <c r="B80">
        <v>31</v>
      </c>
      <c r="C80" t="s">
        <v>14</v>
      </c>
      <c r="D80" t="s">
        <v>37</v>
      </c>
      <c r="E80" t="s">
        <v>21</v>
      </c>
      <c r="F80" t="s">
        <v>17</v>
      </c>
      <c r="G80">
        <v>45</v>
      </c>
      <c r="H80">
        <v>7.7</v>
      </c>
      <c r="I80">
        <v>8.5</v>
      </c>
      <c r="J80">
        <v>0</v>
      </c>
      <c r="K80" t="s">
        <v>23</v>
      </c>
      <c r="L80">
        <v>9.6</v>
      </c>
      <c r="M80">
        <v>4.2</v>
      </c>
      <c r="N80">
        <v>4.4000000000000004</v>
      </c>
      <c r="O80">
        <f>Table1[[#This Row],[Stress_Level]]*Table1[[#This Row],[Weekly_Work_Hours]]</f>
        <v>432</v>
      </c>
      <c r="P80" s="9">
        <f>Table1[[#This Row],[Column1]]/Table1[[#This Row],[Productivity_Score]]</f>
        <v>98.181818181818173</v>
      </c>
      <c r="Q80">
        <f>8-AVERAGE(Table1[[#This Row],[Sleep_Hours]])</f>
        <v>0.29999999999999982</v>
      </c>
      <c r="R80">
        <f>Table1[[#This Row],[Stress_Level]]/Table1[[#This Row],[Weekly_Work_Hours]]</f>
        <v>0.21333333333333332</v>
      </c>
      <c r="S80" s="5">
        <f>CORREL(Table1[Stress_Level],Table1[Sleep_Hours])</f>
        <v>-1.150943896331845E-2</v>
      </c>
      <c r="T80" s="1">
        <f>((Table1[[#Totals],[Productivity_Score]] - Table1[[#This Row],[Productivity_Score]]) / Table1[[#Totals],[Productivity_Score]]) * 100</f>
        <v>53.684210526315788</v>
      </c>
    </row>
    <row r="81" spans="1:20" x14ac:dyDescent="0.35">
      <c r="A81">
        <v>80</v>
      </c>
      <c r="B81">
        <v>21</v>
      </c>
      <c r="C81" t="s">
        <v>14</v>
      </c>
      <c r="D81" t="s">
        <v>34</v>
      </c>
      <c r="E81" t="s">
        <v>27</v>
      </c>
      <c r="F81" t="s">
        <v>22</v>
      </c>
      <c r="G81">
        <v>30</v>
      </c>
      <c r="H81">
        <v>5.0999999999999996</v>
      </c>
      <c r="I81">
        <v>8.1</v>
      </c>
      <c r="J81">
        <v>1</v>
      </c>
      <c r="K81" t="s">
        <v>18</v>
      </c>
      <c r="L81">
        <v>2</v>
      </c>
      <c r="M81">
        <v>3.5</v>
      </c>
      <c r="N81">
        <v>8.1</v>
      </c>
      <c r="O81">
        <f>Table1[[#This Row],[Stress_Level]]*Table1[[#This Row],[Weekly_Work_Hours]]</f>
        <v>60</v>
      </c>
      <c r="P81" s="9">
        <f>Table1[[#This Row],[Column1]]/Table1[[#This Row],[Productivity_Score]]</f>
        <v>7.4074074074074074</v>
      </c>
      <c r="Q81">
        <f>8-AVERAGE(Table1[[#This Row],[Sleep_Hours]])</f>
        <v>2.9000000000000004</v>
      </c>
      <c r="R81">
        <f>Table1[[#This Row],[Stress_Level]]/Table1[[#This Row],[Weekly_Work_Hours]]</f>
        <v>6.6666666666666666E-2</v>
      </c>
      <c r="S81" s="5">
        <f>CORREL(Table1[Stress_Level],Table1[Sleep_Hours])</f>
        <v>-1.150943896331845E-2</v>
      </c>
      <c r="T81" s="1">
        <f>((Table1[[#Totals],[Productivity_Score]] - Table1[[#This Row],[Productivity_Score]]) / Table1[[#Totals],[Productivity_Score]]) * 100</f>
        <v>14.736842105263163</v>
      </c>
    </row>
    <row r="82" spans="1:20" x14ac:dyDescent="0.35">
      <c r="A82">
        <v>81</v>
      </c>
      <c r="B82">
        <v>30</v>
      </c>
      <c r="C82" t="s">
        <v>19</v>
      </c>
      <c r="D82" t="s">
        <v>33</v>
      </c>
      <c r="E82" t="s">
        <v>27</v>
      </c>
      <c r="F82" t="s">
        <v>22</v>
      </c>
      <c r="G82">
        <v>43</v>
      </c>
      <c r="H82">
        <v>5.8</v>
      </c>
      <c r="I82">
        <v>7.9</v>
      </c>
      <c r="J82">
        <v>1</v>
      </c>
      <c r="K82" t="s">
        <v>18</v>
      </c>
      <c r="L82">
        <v>9.6</v>
      </c>
      <c r="M82">
        <v>4.0999999999999996</v>
      </c>
      <c r="N82">
        <v>4.2</v>
      </c>
      <c r="O82">
        <f>Table1[[#This Row],[Stress_Level]]*Table1[[#This Row],[Weekly_Work_Hours]]</f>
        <v>412.8</v>
      </c>
      <c r="P82" s="9">
        <f>Table1[[#This Row],[Column1]]/Table1[[#This Row],[Productivity_Score]]</f>
        <v>98.285714285714278</v>
      </c>
      <c r="Q82">
        <f>8-AVERAGE(Table1[[#This Row],[Sleep_Hours]])</f>
        <v>2.2000000000000002</v>
      </c>
      <c r="R82">
        <f>Table1[[#This Row],[Stress_Level]]/Table1[[#This Row],[Weekly_Work_Hours]]</f>
        <v>0.22325581395348837</v>
      </c>
      <c r="S82" s="5">
        <f>CORREL(Table1[Stress_Level],Table1[Sleep_Hours])</f>
        <v>-1.150943896331845E-2</v>
      </c>
      <c r="T82" s="1">
        <f>((Table1[[#Totals],[Productivity_Score]] - Table1[[#This Row],[Productivity_Score]]) / Table1[[#Totals],[Productivity_Score]]) * 100</f>
        <v>55.78947368421052</v>
      </c>
    </row>
    <row r="83" spans="1:20" x14ac:dyDescent="0.35">
      <c r="A83">
        <v>82</v>
      </c>
      <c r="B83">
        <v>63</v>
      </c>
      <c r="C83" t="s">
        <v>14</v>
      </c>
      <c r="D83" t="s">
        <v>37</v>
      </c>
      <c r="E83" t="s">
        <v>21</v>
      </c>
      <c r="F83" t="s">
        <v>39</v>
      </c>
      <c r="G83">
        <v>47</v>
      </c>
      <c r="H83">
        <v>7.9</v>
      </c>
      <c r="I83">
        <v>8</v>
      </c>
      <c r="J83">
        <v>0</v>
      </c>
      <c r="K83" t="s">
        <v>23</v>
      </c>
      <c r="L83">
        <v>10</v>
      </c>
      <c r="M83">
        <v>3.2</v>
      </c>
      <c r="N83">
        <v>4</v>
      </c>
      <c r="O83">
        <f>Table1[[#This Row],[Stress_Level]]*Table1[[#This Row],[Weekly_Work_Hours]]</f>
        <v>470</v>
      </c>
      <c r="P83" s="9">
        <f>Table1[[#This Row],[Column1]]/Table1[[#This Row],[Productivity_Score]]</f>
        <v>117.5</v>
      </c>
      <c r="Q83">
        <f>8-AVERAGE(Table1[[#This Row],[Sleep_Hours]])</f>
        <v>9.9999999999999645E-2</v>
      </c>
      <c r="R83">
        <f>Table1[[#This Row],[Stress_Level]]/Table1[[#This Row],[Weekly_Work_Hours]]</f>
        <v>0.21276595744680851</v>
      </c>
      <c r="S83" s="5">
        <f>CORREL(Table1[Stress_Level],Table1[Sleep_Hours])</f>
        <v>-1.150943896331845E-2</v>
      </c>
      <c r="T83" s="1">
        <f>((Table1[[#Totals],[Productivity_Score]] - Table1[[#This Row],[Productivity_Score]]) / Table1[[#Totals],[Productivity_Score]]) * 100</f>
        <v>57.894736842105267</v>
      </c>
    </row>
    <row r="84" spans="1:20" x14ac:dyDescent="0.35">
      <c r="A84">
        <v>83</v>
      </c>
      <c r="B84">
        <v>47</v>
      </c>
      <c r="C84" t="s">
        <v>14</v>
      </c>
      <c r="D84" t="s">
        <v>26</v>
      </c>
      <c r="E84" t="s">
        <v>31</v>
      </c>
      <c r="F84" t="s">
        <v>22</v>
      </c>
      <c r="G84">
        <v>56</v>
      </c>
      <c r="H84">
        <v>5.5</v>
      </c>
      <c r="I84">
        <v>6.2</v>
      </c>
      <c r="J84">
        <v>1</v>
      </c>
      <c r="K84" t="s">
        <v>18</v>
      </c>
      <c r="L84">
        <v>10</v>
      </c>
      <c r="M84">
        <v>6.6</v>
      </c>
      <c r="N84">
        <v>3.1</v>
      </c>
      <c r="O84">
        <f>Table1[[#This Row],[Stress_Level]]*Table1[[#This Row],[Weekly_Work_Hours]]</f>
        <v>560</v>
      </c>
      <c r="P84" s="9">
        <f>Table1[[#This Row],[Column1]]/Table1[[#This Row],[Productivity_Score]]</f>
        <v>180.64516129032256</v>
      </c>
      <c r="Q84">
        <f>8-AVERAGE(Table1[[#This Row],[Sleep_Hours]])</f>
        <v>2.5</v>
      </c>
      <c r="R84">
        <f>Table1[[#This Row],[Stress_Level]]/Table1[[#This Row],[Weekly_Work_Hours]]</f>
        <v>0.17857142857142858</v>
      </c>
      <c r="S84" s="5">
        <f>CORREL(Table1[Stress_Level],Table1[Sleep_Hours])</f>
        <v>-1.150943896331845E-2</v>
      </c>
      <c r="T84" s="1">
        <f>((Table1[[#Totals],[Productivity_Score]] - Table1[[#This Row],[Productivity_Score]]) / Table1[[#Totals],[Productivity_Score]]) * 100</f>
        <v>67.368421052631575</v>
      </c>
    </row>
    <row r="85" spans="1:20" x14ac:dyDescent="0.35">
      <c r="A85">
        <v>84</v>
      </c>
      <c r="B85">
        <v>37</v>
      </c>
      <c r="C85" t="s">
        <v>14</v>
      </c>
      <c r="D85" t="s">
        <v>30</v>
      </c>
      <c r="E85" t="s">
        <v>38</v>
      </c>
      <c r="F85" t="s">
        <v>22</v>
      </c>
      <c r="G85">
        <v>40</v>
      </c>
      <c r="H85">
        <v>6.5</v>
      </c>
      <c r="I85">
        <v>9.1999999999999993</v>
      </c>
      <c r="J85">
        <v>1</v>
      </c>
      <c r="K85" t="s">
        <v>28</v>
      </c>
      <c r="L85">
        <v>6.3</v>
      </c>
      <c r="M85">
        <v>4.4000000000000004</v>
      </c>
      <c r="N85">
        <v>6.5</v>
      </c>
      <c r="O85">
        <f>Table1[[#This Row],[Stress_Level]]*Table1[[#This Row],[Weekly_Work_Hours]]</f>
        <v>252</v>
      </c>
      <c r="P85" s="9">
        <f>Table1[[#This Row],[Column1]]/Table1[[#This Row],[Productivity_Score]]</f>
        <v>38.769230769230766</v>
      </c>
      <c r="Q85">
        <f>8-AVERAGE(Table1[[#This Row],[Sleep_Hours]])</f>
        <v>1.5</v>
      </c>
      <c r="R85">
        <f>Table1[[#This Row],[Stress_Level]]/Table1[[#This Row],[Weekly_Work_Hours]]</f>
        <v>0.1575</v>
      </c>
      <c r="S85" s="5">
        <f>CORREL(Table1[Stress_Level],Table1[Sleep_Hours])</f>
        <v>-1.150943896331845E-2</v>
      </c>
      <c r="T85" s="1">
        <f>((Table1[[#Totals],[Productivity_Score]] - Table1[[#This Row],[Productivity_Score]]) / Table1[[#Totals],[Productivity_Score]]) * 100</f>
        <v>31.578947368421051</v>
      </c>
    </row>
    <row r="86" spans="1:20" x14ac:dyDescent="0.35">
      <c r="A86">
        <v>85</v>
      </c>
      <c r="B86">
        <v>32</v>
      </c>
      <c r="C86" t="s">
        <v>14</v>
      </c>
      <c r="D86" t="s">
        <v>34</v>
      </c>
      <c r="E86" t="s">
        <v>21</v>
      </c>
      <c r="F86" t="s">
        <v>22</v>
      </c>
      <c r="G86">
        <v>38</v>
      </c>
      <c r="H86">
        <v>5.3</v>
      </c>
      <c r="I86">
        <v>7.6</v>
      </c>
      <c r="J86">
        <v>1</v>
      </c>
      <c r="K86" t="s">
        <v>18</v>
      </c>
      <c r="L86">
        <v>5.5</v>
      </c>
      <c r="M86">
        <v>3.6</v>
      </c>
      <c r="N86">
        <v>6.1</v>
      </c>
      <c r="O86">
        <f>Table1[[#This Row],[Stress_Level]]*Table1[[#This Row],[Weekly_Work_Hours]]</f>
        <v>209</v>
      </c>
      <c r="P86" s="9">
        <f>Table1[[#This Row],[Column1]]/Table1[[#This Row],[Productivity_Score]]</f>
        <v>34.262295081967217</v>
      </c>
      <c r="Q86">
        <f>8-AVERAGE(Table1[[#This Row],[Sleep_Hours]])</f>
        <v>2.7</v>
      </c>
      <c r="R86">
        <f>Table1[[#This Row],[Stress_Level]]/Table1[[#This Row],[Weekly_Work_Hours]]</f>
        <v>0.14473684210526316</v>
      </c>
      <c r="S86" s="5">
        <f>CORREL(Table1[Stress_Level],Table1[Sleep_Hours])</f>
        <v>-1.150943896331845E-2</v>
      </c>
      <c r="T86" s="1">
        <f>((Table1[[#Totals],[Productivity_Score]] - Table1[[#This Row],[Productivity_Score]]) / Table1[[#Totals],[Productivity_Score]]) * 100</f>
        <v>35.789473684210535</v>
      </c>
    </row>
    <row r="87" spans="1:20" x14ac:dyDescent="0.35">
      <c r="A87">
        <v>86</v>
      </c>
      <c r="B87">
        <v>56</v>
      </c>
      <c r="C87" t="s">
        <v>19</v>
      </c>
      <c r="D87" t="s">
        <v>32</v>
      </c>
      <c r="E87" t="s">
        <v>21</v>
      </c>
      <c r="F87" t="s">
        <v>17</v>
      </c>
      <c r="G87">
        <v>40</v>
      </c>
      <c r="H87">
        <v>6.3</v>
      </c>
      <c r="I87">
        <v>8.9</v>
      </c>
      <c r="J87">
        <v>1</v>
      </c>
      <c r="K87" t="s">
        <v>29</v>
      </c>
      <c r="L87">
        <v>7.1</v>
      </c>
      <c r="M87">
        <v>2.4</v>
      </c>
      <c r="N87">
        <v>5.9</v>
      </c>
      <c r="O87">
        <f>Table1[[#This Row],[Stress_Level]]*Table1[[#This Row],[Weekly_Work_Hours]]</f>
        <v>284</v>
      </c>
      <c r="P87" s="9">
        <f>Table1[[#This Row],[Column1]]/Table1[[#This Row],[Productivity_Score]]</f>
        <v>48.135593220338983</v>
      </c>
      <c r="Q87">
        <f>8-AVERAGE(Table1[[#This Row],[Sleep_Hours]])</f>
        <v>1.7000000000000002</v>
      </c>
      <c r="R87">
        <f>Table1[[#This Row],[Stress_Level]]/Table1[[#This Row],[Weekly_Work_Hours]]</f>
        <v>0.17749999999999999</v>
      </c>
      <c r="S87" s="5">
        <f>CORREL(Table1[Stress_Level],Table1[Sleep_Hours])</f>
        <v>-1.150943896331845E-2</v>
      </c>
      <c r="T87" s="1">
        <f>((Table1[[#Totals],[Productivity_Score]] - Table1[[#This Row],[Productivity_Score]]) / Table1[[#Totals],[Productivity_Score]]) * 100</f>
        <v>37.89473684210526</v>
      </c>
    </row>
    <row r="88" spans="1:20" x14ac:dyDescent="0.35">
      <c r="A88">
        <v>87</v>
      </c>
      <c r="B88">
        <v>41</v>
      </c>
      <c r="C88" t="s">
        <v>40</v>
      </c>
      <c r="D88" t="s">
        <v>26</v>
      </c>
      <c r="E88" t="s">
        <v>27</v>
      </c>
      <c r="F88" t="s">
        <v>22</v>
      </c>
      <c r="G88">
        <v>52</v>
      </c>
      <c r="H88">
        <v>6.3</v>
      </c>
      <c r="I88">
        <v>7.8</v>
      </c>
      <c r="J88">
        <v>1</v>
      </c>
      <c r="K88" t="s">
        <v>18</v>
      </c>
      <c r="L88">
        <v>10</v>
      </c>
      <c r="M88">
        <v>5</v>
      </c>
      <c r="N88">
        <v>3.9</v>
      </c>
      <c r="O88">
        <f>Table1[[#This Row],[Stress_Level]]*Table1[[#This Row],[Weekly_Work_Hours]]</f>
        <v>520</v>
      </c>
      <c r="P88" s="9">
        <f>Table1[[#This Row],[Column1]]/Table1[[#This Row],[Productivity_Score]]</f>
        <v>133.33333333333334</v>
      </c>
      <c r="Q88">
        <f>8-AVERAGE(Table1[[#This Row],[Sleep_Hours]])</f>
        <v>1.7000000000000002</v>
      </c>
      <c r="R88">
        <f>Table1[[#This Row],[Stress_Level]]/Table1[[#This Row],[Weekly_Work_Hours]]</f>
        <v>0.19230769230769232</v>
      </c>
      <c r="S88" s="5">
        <f>CORREL(Table1[Stress_Level],Table1[Sleep_Hours])</f>
        <v>-1.150943896331845E-2</v>
      </c>
      <c r="T88" s="1">
        <f>((Table1[[#Totals],[Productivity_Score]] - Table1[[#This Row],[Productivity_Score]]) / Table1[[#Totals],[Productivity_Score]]) * 100</f>
        <v>58.947368421052623</v>
      </c>
    </row>
    <row r="89" spans="1:20" x14ac:dyDescent="0.35">
      <c r="A89">
        <v>88</v>
      </c>
      <c r="B89">
        <v>31</v>
      </c>
      <c r="C89" t="s">
        <v>19</v>
      </c>
      <c r="D89" t="s">
        <v>33</v>
      </c>
      <c r="E89" t="s">
        <v>38</v>
      </c>
      <c r="F89" t="s">
        <v>22</v>
      </c>
      <c r="G89">
        <v>47</v>
      </c>
      <c r="H89">
        <v>5.7</v>
      </c>
      <c r="I89">
        <v>7.3</v>
      </c>
      <c r="J89">
        <v>0</v>
      </c>
      <c r="K89" t="s">
        <v>23</v>
      </c>
      <c r="L89">
        <v>5</v>
      </c>
      <c r="M89">
        <v>3.9</v>
      </c>
      <c r="N89">
        <v>6.2</v>
      </c>
      <c r="O89">
        <f>Table1[[#This Row],[Stress_Level]]*Table1[[#This Row],[Weekly_Work_Hours]]</f>
        <v>235</v>
      </c>
      <c r="P89" s="9">
        <f>Table1[[#This Row],[Column1]]/Table1[[#This Row],[Productivity_Score]]</f>
        <v>37.903225806451609</v>
      </c>
      <c r="Q89">
        <f>8-AVERAGE(Table1[[#This Row],[Sleep_Hours]])</f>
        <v>2.2999999999999998</v>
      </c>
      <c r="R89">
        <f>Table1[[#This Row],[Stress_Level]]/Table1[[#This Row],[Weekly_Work_Hours]]</f>
        <v>0.10638297872340426</v>
      </c>
      <c r="S89" s="5">
        <f>CORREL(Table1[Stress_Level],Table1[Sleep_Hours])</f>
        <v>-1.150943896331845E-2</v>
      </c>
      <c r="T89" s="1">
        <f>((Table1[[#Totals],[Productivity_Score]] - Table1[[#This Row],[Productivity_Score]]) / Table1[[#Totals],[Productivity_Score]]) * 100</f>
        <v>34.736842105263158</v>
      </c>
    </row>
    <row r="90" spans="1:20" x14ac:dyDescent="0.35">
      <c r="A90">
        <v>89</v>
      </c>
      <c r="B90">
        <v>21</v>
      </c>
      <c r="C90" t="s">
        <v>14</v>
      </c>
      <c r="D90" t="s">
        <v>34</v>
      </c>
      <c r="E90" t="s">
        <v>16</v>
      </c>
      <c r="F90" t="s">
        <v>17</v>
      </c>
      <c r="G90">
        <v>40</v>
      </c>
      <c r="H90">
        <v>7.8</v>
      </c>
      <c r="I90">
        <v>8.8000000000000007</v>
      </c>
      <c r="J90">
        <v>0</v>
      </c>
      <c r="K90" t="s">
        <v>23</v>
      </c>
      <c r="L90">
        <v>5.8</v>
      </c>
      <c r="M90">
        <v>2.5</v>
      </c>
      <c r="N90">
        <v>6.5</v>
      </c>
      <c r="O90">
        <f>Table1[[#This Row],[Stress_Level]]*Table1[[#This Row],[Weekly_Work_Hours]]</f>
        <v>232</v>
      </c>
      <c r="P90" s="9">
        <f>Table1[[#This Row],[Column1]]/Table1[[#This Row],[Productivity_Score]]</f>
        <v>35.692307692307693</v>
      </c>
      <c r="Q90">
        <f>8-AVERAGE(Table1[[#This Row],[Sleep_Hours]])</f>
        <v>0.20000000000000018</v>
      </c>
      <c r="R90">
        <f>Table1[[#This Row],[Stress_Level]]/Table1[[#This Row],[Weekly_Work_Hours]]</f>
        <v>0.14499999999999999</v>
      </c>
      <c r="S90" s="5">
        <f>CORREL(Table1[Stress_Level],Table1[Sleep_Hours])</f>
        <v>-1.150943896331845E-2</v>
      </c>
      <c r="T90" s="1">
        <f>((Table1[[#Totals],[Productivity_Score]] - Table1[[#This Row],[Productivity_Score]]) / Table1[[#Totals],[Productivity_Score]]) * 100</f>
        <v>31.578947368421051</v>
      </c>
    </row>
    <row r="91" spans="1:20" x14ac:dyDescent="0.35">
      <c r="A91">
        <v>90</v>
      </c>
      <c r="B91">
        <v>56</v>
      </c>
      <c r="C91" t="s">
        <v>19</v>
      </c>
      <c r="D91" t="s">
        <v>34</v>
      </c>
      <c r="E91" t="s">
        <v>25</v>
      </c>
      <c r="F91" t="s">
        <v>17</v>
      </c>
      <c r="G91">
        <v>49</v>
      </c>
      <c r="H91">
        <v>4.9000000000000004</v>
      </c>
      <c r="I91">
        <v>6</v>
      </c>
      <c r="J91">
        <v>1</v>
      </c>
      <c r="K91" t="s">
        <v>18</v>
      </c>
      <c r="L91">
        <v>7.6</v>
      </c>
      <c r="M91">
        <v>4.5999999999999996</v>
      </c>
      <c r="N91">
        <v>4.2</v>
      </c>
      <c r="O91">
        <f>Table1[[#This Row],[Stress_Level]]*Table1[[#This Row],[Weekly_Work_Hours]]</f>
        <v>372.4</v>
      </c>
      <c r="P91" s="9">
        <f>Table1[[#This Row],[Column1]]/Table1[[#This Row],[Productivity_Score]]</f>
        <v>88.666666666666657</v>
      </c>
      <c r="Q91">
        <f>8-AVERAGE(Table1[[#This Row],[Sleep_Hours]])</f>
        <v>3.0999999999999996</v>
      </c>
      <c r="R91">
        <f>Table1[[#This Row],[Stress_Level]]/Table1[[#This Row],[Weekly_Work_Hours]]</f>
        <v>0.15510204081632653</v>
      </c>
      <c r="S91" s="5">
        <f>CORREL(Table1[Stress_Level],Table1[Sleep_Hours])</f>
        <v>-1.150943896331845E-2</v>
      </c>
      <c r="T91" s="1">
        <f>((Table1[[#Totals],[Productivity_Score]] - Table1[[#This Row],[Productivity_Score]]) / Table1[[#Totals],[Productivity_Score]]) * 100</f>
        <v>55.78947368421052</v>
      </c>
    </row>
    <row r="92" spans="1:20" x14ac:dyDescent="0.35">
      <c r="A92">
        <v>91</v>
      </c>
      <c r="B92">
        <v>26</v>
      </c>
      <c r="C92" t="s">
        <v>19</v>
      </c>
      <c r="D92" t="s">
        <v>20</v>
      </c>
      <c r="E92" t="s">
        <v>27</v>
      </c>
      <c r="F92" t="s">
        <v>22</v>
      </c>
      <c r="G92">
        <v>45</v>
      </c>
      <c r="H92">
        <v>6.4</v>
      </c>
      <c r="I92">
        <v>8.6</v>
      </c>
      <c r="J92">
        <v>0</v>
      </c>
      <c r="K92" t="s">
        <v>23</v>
      </c>
      <c r="L92">
        <v>6.4</v>
      </c>
      <c r="M92">
        <v>6</v>
      </c>
      <c r="N92">
        <v>6.1</v>
      </c>
      <c r="O92">
        <f>Table1[[#This Row],[Stress_Level]]*Table1[[#This Row],[Weekly_Work_Hours]]</f>
        <v>288</v>
      </c>
      <c r="P92" s="9">
        <f>Table1[[#This Row],[Column1]]/Table1[[#This Row],[Productivity_Score]]</f>
        <v>47.213114754098363</v>
      </c>
      <c r="Q92">
        <f>8-AVERAGE(Table1[[#This Row],[Sleep_Hours]])</f>
        <v>1.5999999999999996</v>
      </c>
      <c r="R92">
        <f>Table1[[#This Row],[Stress_Level]]/Table1[[#This Row],[Weekly_Work_Hours]]</f>
        <v>0.14222222222222222</v>
      </c>
      <c r="S92" s="5">
        <f>CORREL(Table1[Stress_Level],Table1[Sleep_Hours])</f>
        <v>-1.150943896331845E-2</v>
      </c>
      <c r="T92" s="1">
        <f>((Table1[[#Totals],[Productivity_Score]] - Table1[[#This Row],[Productivity_Score]]) / Table1[[#Totals],[Productivity_Score]]) * 100</f>
        <v>35.789473684210535</v>
      </c>
    </row>
    <row r="93" spans="1:20" x14ac:dyDescent="0.35">
      <c r="A93">
        <v>92</v>
      </c>
      <c r="B93">
        <v>45</v>
      </c>
      <c r="C93" t="s">
        <v>14</v>
      </c>
      <c r="D93" t="s">
        <v>24</v>
      </c>
      <c r="E93" t="s">
        <v>38</v>
      </c>
      <c r="F93" t="s">
        <v>17</v>
      </c>
      <c r="G93">
        <v>52</v>
      </c>
      <c r="H93">
        <v>8.9</v>
      </c>
      <c r="I93">
        <v>6</v>
      </c>
      <c r="J93">
        <v>0</v>
      </c>
      <c r="K93" t="s">
        <v>23</v>
      </c>
      <c r="L93">
        <v>8.1999999999999993</v>
      </c>
      <c r="M93">
        <v>5</v>
      </c>
      <c r="N93">
        <v>3.9</v>
      </c>
      <c r="O93">
        <f>Table1[[#This Row],[Stress_Level]]*Table1[[#This Row],[Weekly_Work_Hours]]</f>
        <v>426.4</v>
      </c>
      <c r="P93" s="9">
        <f>Table1[[#This Row],[Column1]]/Table1[[#This Row],[Productivity_Score]]</f>
        <v>109.33333333333333</v>
      </c>
      <c r="Q93">
        <f>8-AVERAGE(Table1[[#This Row],[Sleep_Hours]])</f>
        <v>-0.90000000000000036</v>
      </c>
      <c r="R93">
        <f>Table1[[#This Row],[Stress_Level]]/Table1[[#This Row],[Weekly_Work_Hours]]</f>
        <v>0.15769230769230769</v>
      </c>
      <c r="S93" s="5">
        <f>CORREL(Table1[Stress_Level],Table1[Sleep_Hours])</f>
        <v>-1.150943896331845E-2</v>
      </c>
      <c r="T93" s="1">
        <f>((Table1[[#Totals],[Productivity_Score]] - Table1[[#This Row],[Productivity_Score]]) / Table1[[#Totals],[Productivity_Score]]) * 100</f>
        <v>58.947368421052623</v>
      </c>
    </row>
    <row r="94" spans="1:20" x14ac:dyDescent="0.35">
      <c r="A94">
        <v>93</v>
      </c>
      <c r="B94">
        <v>45</v>
      </c>
      <c r="C94" t="s">
        <v>19</v>
      </c>
      <c r="D94" t="s">
        <v>26</v>
      </c>
      <c r="E94" t="s">
        <v>38</v>
      </c>
      <c r="F94" t="s">
        <v>22</v>
      </c>
      <c r="G94">
        <v>39</v>
      </c>
      <c r="H94">
        <v>6.7</v>
      </c>
      <c r="I94">
        <v>9.6</v>
      </c>
      <c r="J94">
        <v>0</v>
      </c>
      <c r="K94" t="s">
        <v>23</v>
      </c>
      <c r="L94">
        <v>4.0999999999999996</v>
      </c>
      <c r="M94">
        <v>4.0999999999999996</v>
      </c>
      <c r="N94">
        <v>7.8</v>
      </c>
      <c r="O94">
        <f>Table1[[#This Row],[Stress_Level]]*Table1[[#This Row],[Weekly_Work_Hours]]</f>
        <v>159.89999999999998</v>
      </c>
      <c r="P94" s="9">
        <f>Table1[[#This Row],[Column1]]/Table1[[#This Row],[Productivity_Score]]</f>
        <v>20.499999999999996</v>
      </c>
      <c r="Q94">
        <f>8-AVERAGE(Table1[[#This Row],[Sleep_Hours]])</f>
        <v>1.2999999999999998</v>
      </c>
      <c r="R94">
        <f>Table1[[#This Row],[Stress_Level]]/Table1[[#This Row],[Weekly_Work_Hours]]</f>
        <v>0.10512820512820512</v>
      </c>
      <c r="S94" s="5">
        <f>CORREL(Table1[Stress_Level],Table1[Sleep_Hours])</f>
        <v>-1.150943896331845E-2</v>
      </c>
      <c r="T94" s="1">
        <f>((Table1[[#Totals],[Productivity_Score]] - Table1[[#This Row],[Productivity_Score]]) / Table1[[#Totals],[Productivity_Score]]) * 100</f>
        <v>17.894736842105267</v>
      </c>
    </row>
    <row r="95" spans="1:20" x14ac:dyDescent="0.35">
      <c r="A95">
        <v>94</v>
      </c>
      <c r="B95">
        <v>43</v>
      </c>
      <c r="C95" t="s">
        <v>19</v>
      </c>
      <c r="D95" t="s">
        <v>34</v>
      </c>
      <c r="E95" t="s">
        <v>31</v>
      </c>
      <c r="F95" t="s">
        <v>17</v>
      </c>
      <c r="G95">
        <v>42</v>
      </c>
      <c r="H95">
        <v>5</v>
      </c>
      <c r="I95">
        <v>6.8</v>
      </c>
      <c r="J95">
        <v>1</v>
      </c>
      <c r="K95" t="s">
        <v>29</v>
      </c>
      <c r="L95">
        <v>9.1</v>
      </c>
      <c r="M95">
        <v>4.5</v>
      </c>
      <c r="N95">
        <v>3.9</v>
      </c>
      <c r="O95">
        <f>Table1[[#This Row],[Stress_Level]]*Table1[[#This Row],[Weekly_Work_Hours]]</f>
        <v>382.2</v>
      </c>
      <c r="P95" s="9">
        <f>Table1[[#This Row],[Column1]]/Table1[[#This Row],[Productivity_Score]]</f>
        <v>98</v>
      </c>
      <c r="Q95">
        <f>8-AVERAGE(Table1[[#This Row],[Sleep_Hours]])</f>
        <v>3</v>
      </c>
      <c r="R95">
        <f>Table1[[#This Row],[Stress_Level]]/Table1[[#This Row],[Weekly_Work_Hours]]</f>
        <v>0.21666666666666665</v>
      </c>
      <c r="S95" s="5">
        <f>CORREL(Table1[Stress_Level],Table1[Sleep_Hours])</f>
        <v>-1.150943896331845E-2</v>
      </c>
      <c r="T95" s="1">
        <f>((Table1[[#Totals],[Productivity_Score]] - Table1[[#This Row],[Productivity_Score]]) / Table1[[#Totals],[Productivity_Score]]) * 100</f>
        <v>58.947368421052623</v>
      </c>
    </row>
    <row r="96" spans="1:20" x14ac:dyDescent="0.35">
      <c r="A96">
        <v>95</v>
      </c>
      <c r="B96">
        <v>31</v>
      </c>
      <c r="C96" t="s">
        <v>19</v>
      </c>
      <c r="D96" t="s">
        <v>36</v>
      </c>
      <c r="E96" t="s">
        <v>25</v>
      </c>
      <c r="F96" t="s">
        <v>22</v>
      </c>
      <c r="G96">
        <v>41</v>
      </c>
      <c r="H96">
        <v>6.7</v>
      </c>
      <c r="I96">
        <v>9.5</v>
      </c>
      <c r="J96">
        <v>0</v>
      </c>
      <c r="K96" t="s">
        <v>23</v>
      </c>
      <c r="L96">
        <v>5.6</v>
      </c>
      <c r="M96">
        <v>2.6</v>
      </c>
      <c r="N96">
        <v>6.9</v>
      </c>
      <c r="O96">
        <f>Table1[[#This Row],[Stress_Level]]*Table1[[#This Row],[Weekly_Work_Hours]]</f>
        <v>229.6</v>
      </c>
      <c r="P96" s="9">
        <f>Table1[[#This Row],[Column1]]/Table1[[#This Row],[Productivity_Score]]</f>
        <v>33.275362318840578</v>
      </c>
      <c r="Q96">
        <f>8-AVERAGE(Table1[[#This Row],[Sleep_Hours]])</f>
        <v>1.2999999999999998</v>
      </c>
      <c r="R96">
        <f>Table1[[#This Row],[Stress_Level]]/Table1[[#This Row],[Weekly_Work_Hours]]</f>
        <v>0.13658536585365852</v>
      </c>
      <c r="S96" s="5">
        <f>CORREL(Table1[Stress_Level],Table1[Sleep_Hours])</f>
        <v>-1.150943896331845E-2</v>
      </c>
      <c r="T96" s="1">
        <f>((Table1[[#Totals],[Productivity_Score]] - Table1[[#This Row],[Productivity_Score]]) / Table1[[#Totals],[Productivity_Score]]) * 100</f>
        <v>27.368421052631575</v>
      </c>
    </row>
    <row r="97" spans="1:20" x14ac:dyDescent="0.35">
      <c r="A97">
        <v>96</v>
      </c>
      <c r="B97">
        <v>35</v>
      </c>
      <c r="C97" t="s">
        <v>19</v>
      </c>
      <c r="D97" t="s">
        <v>36</v>
      </c>
      <c r="E97" t="s">
        <v>27</v>
      </c>
      <c r="F97" t="s">
        <v>22</v>
      </c>
      <c r="G97">
        <v>33</v>
      </c>
      <c r="H97">
        <v>9</v>
      </c>
      <c r="I97">
        <v>7.7</v>
      </c>
      <c r="J97">
        <v>0</v>
      </c>
      <c r="K97" t="s">
        <v>23</v>
      </c>
      <c r="L97">
        <v>4.3</v>
      </c>
      <c r="M97">
        <v>2.8</v>
      </c>
      <c r="N97">
        <v>6.7</v>
      </c>
      <c r="O97">
        <f>Table1[[#This Row],[Stress_Level]]*Table1[[#This Row],[Weekly_Work_Hours]]</f>
        <v>141.9</v>
      </c>
      <c r="P97" s="9">
        <f>Table1[[#This Row],[Column1]]/Table1[[#This Row],[Productivity_Score]]</f>
        <v>21.17910447761194</v>
      </c>
      <c r="Q97">
        <f>8-AVERAGE(Table1[[#This Row],[Sleep_Hours]])</f>
        <v>-1</v>
      </c>
      <c r="R97">
        <f>Table1[[#This Row],[Stress_Level]]/Table1[[#This Row],[Weekly_Work_Hours]]</f>
        <v>0.13030303030303031</v>
      </c>
      <c r="S97" s="5">
        <f>CORREL(Table1[Stress_Level],Table1[Sleep_Hours])</f>
        <v>-1.150943896331845E-2</v>
      </c>
      <c r="T97" s="1">
        <f>((Table1[[#Totals],[Productivity_Score]] - Table1[[#This Row],[Productivity_Score]]) / Table1[[#Totals],[Productivity_Score]]) * 100</f>
        <v>29.473684210526311</v>
      </c>
    </row>
    <row r="98" spans="1:20" x14ac:dyDescent="0.35">
      <c r="A98">
        <v>97</v>
      </c>
      <c r="B98">
        <v>42</v>
      </c>
      <c r="C98" t="s">
        <v>14</v>
      </c>
      <c r="D98" t="s">
        <v>24</v>
      </c>
      <c r="E98" t="s">
        <v>27</v>
      </c>
      <c r="F98" t="s">
        <v>17</v>
      </c>
      <c r="G98">
        <v>47</v>
      </c>
      <c r="H98">
        <v>6.3</v>
      </c>
      <c r="I98">
        <v>8.1999999999999993</v>
      </c>
      <c r="J98">
        <v>0</v>
      </c>
      <c r="K98" t="s">
        <v>23</v>
      </c>
      <c r="L98">
        <v>7.5</v>
      </c>
      <c r="M98">
        <v>5.8</v>
      </c>
      <c r="N98">
        <v>5.3</v>
      </c>
      <c r="O98">
        <f>Table1[[#This Row],[Stress_Level]]*Table1[[#This Row],[Weekly_Work_Hours]]</f>
        <v>352.5</v>
      </c>
      <c r="P98" s="9">
        <f>Table1[[#This Row],[Column1]]/Table1[[#This Row],[Productivity_Score]]</f>
        <v>66.509433962264154</v>
      </c>
      <c r="Q98">
        <f>8-AVERAGE(Table1[[#This Row],[Sleep_Hours]])</f>
        <v>1.7000000000000002</v>
      </c>
      <c r="R98">
        <f>Table1[[#This Row],[Stress_Level]]/Table1[[#This Row],[Weekly_Work_Hours]]</f>
        <v>0.15957446808510639</v>
      </c>
      <c r="S98" s="5">
        <f>CORREL(Table1[Stress_Level],Table1[Sleep_Hours])</f>
        <v>-1.150943896331845E-2</v>
      </c>
      <c r="T98" s="1">
        <f>((Table1[[#Totals],[Productivity_Score]] - Table1[[#This Row],[Productivity_Score]]) / Table1[[#Totals],[Productivity_Score]]) * 100</f>
        <v>44.21052631578948</v>
      </c>
    </row>
    <row r="99" spans="1:20" x14ac:dyDescent="0.35">
      <c r="A99">
        <v>98</v>
      </c>
      <c r="B99">
        <v>59</v>
      </c>
      <c r="C99" t="s">
        <v>14</v>
      </c>
      <c r="D99" t="s">
        <v>34</v>
      </c>
      <c r="E99" t="s">
        <v>16</v>
      </c>
      <c r="F99" t="s">
        <v>22</v>
      </c>
      <c r="G99">
        <v>47</v>
      </c>
      <c r="H99">
        <v>7.4</v>
      </c>
      <c r="I99">
        <v>8.6999999999999993</v>
      </c>
      <c r="J99">
        <v>0</v>
      </c>
      <c r="K99" t="s">
        <v>23</v>
      </c>
      <c r="L99">
        <v>7.2</v>
      </c>
      <c r="M99">
        <v>4.3</v>
      </c>
      <c r="N99">
        <v>5.8</v>
      </c>
      <c r="O99">
        <f>Table1[[#This Row],[Stress_Level]]*Table1[[#This Row],[Weekly_Work_Hours]]</f>
        <v>338.40000000000003</v>
      </c>
      <c r="P99" s="9">
        <f>Table1[[#This Row],[Column1]]/Table1[[#This Row],[Productivity_Score]]</f>
        <v>58.344827586206904</v>
      </c>
      <c r="Q99">
        <f>8-AVERAGE(Table1[[#This Row],[Sleep_Hours]])</f>
        <v>0.59999999999999964</v>
      </c>
      <c r="R99">
        <f>Table1[[#This Row],[Stress_Level]]/Table1[[#This Row],[Weekly_Work_Hours]]</f>
        <v>0.15319148936170213</v>
      </c>
      <c r="S99" s="5">
        <f>CORREL(Table1[Stress_Level],Table1[Sleep_Hours])</f>
        <v>-1.150943896331845E-2</v>
      </c>
      <c r="T99" s="1">
        <f>((Table1[[#Totals],[Productivity_Score]] - Table1[[#This Row],[Productivity_Score]]) / Table1[[#Totals],[Productivity_Score]]) * 100</f>
        <v>38.947368421052637</v>
      </c>
    </row>
    <row r="100" spans="1:20" x14ac:dyDescent="0.35">
      <c r="A100">
        <v>99</v>
      </c>
      <c r="B100">
        <v>28</v>
      </c>
      <c r="C100" t="s">
        <v>19</v>
      </c>
      <c r="D100" t="s">
        <v>32</v>
      </c>
      <c r="E100" t="s">
        <v>31</v>
      </c>
      <c r="F100" t="s">
        <v>22</v>
      </c>
      <c r="G100">
        <v>45</v>
      </c>
      <c r="H100">
        <v>6.2</v>
      </c>
      <c r="I100">
        <v>8.3000000000000007</v>
      </c>
      <c r="J100">
        <v>1</v>
      </c>
      <c r="K100" t="s">
        <v>18</v>
      </c>
      <c r="L100">
        <v>8.1</v>
      </c>
      <c r="M100">
        <v>4.5</v>
      </c>
      <c r="N100">
        <v>5.0999999999999996</v>
      </c>
      <c r="O100">
        <f>Table1[[#This Row],[Stress_Level]]*Table1[[#This Row],[Weekly_Work_Hours]]</f>
        <v>364.5</v>
      </c>
      <c r="P100" s="9">
        <f>Table1[[#This Row],[Column1]]/Table1[[#This Row],[Productivity_Score]]</f>
        <v>71.470588235294116</v>
      </c>
      <c r="Q100">
        <f>8-AVERAGE(Table1[[#This Row],[Sleep_Hours]])</f>
        <v>1.7999999999999998</v>
      </c>
      <c r="R100">
        <f>Table1[[#This Row],[Stress_Level]]/Table1[[#This Row],[Weekly_Work_Hours]]</f>
        <v>0.18</v>
      </c>
      <c r="S100" s="5">
        <f>CORREL(Table1[Stress_Level],Table1[Sleep_Hours])</f>
        <v>-1.150943896331845E-2</v>
      </c>
      <c r="T100" s="1">
        <f>((Table1[[#Totals],[Productivity_Score]] - Table1[[#This Row],[Productivity_Score]]) / Table1[[#Totals],[Productivity_Score]]) * 100</f>
        <v>46.315789473684212</v>
      </c>
    </row>
    <row r="101" spans="1:20" x14ac:dyDescent="0.35">
      <c r="A101">
        <v>100</v>
      </c>
      <c r="B101">
        <v>51</v>
      </c>
      <c r="C101" t="s">
        <v>14</v>
      </c>
      <c r="D101" t="s">
        <v>24</v>
      </c>
      <c r="E101" t="s">
        <v>31</v>
      </c>
      <c r="F101" t="s">
        <v>22</v>
      </c>
      <c r="G101">
        <v>43</v>
      </c>
      <c r="H101">
        <v>6.6</v>
      </c>
      <c r="I101">
        <v>9.1</v>
      </c>
      <c r="J101">
        <v>0</v>
      </c>
      <c r="K101" t="s">
        <v>23</v>
      </c>
      <c r="L101">
        <v>6.5</v>
      </c>
      <c r="M101">
        <v>3.6</v>
      </c>
      <c r="N101">
        <v>6.3</v>
      </c>
      <c r="O101">
        <f>Table1[[#This Row],[Stress_Level]]*Table1[[#This Row],[Weekly_Work_Hours]]</f>
        <v>279.5</v>
      </c>
      <c r="P101" s="9">
        <f>Table1[[#This Row],[Column1]]/Table1[[#This Row],[Productivity_Score]]</f>
        <v>44.365079365079367</v>
      </c>
      <c r="Q101">
        <f>8-AVERAGE(Table1[[#This Row],[Sleep_Hours]])</f>
        <v>1.4000000000000004</v>
      </c>
      <c r="R101">
        <f>Table1[[#This Row],[Stress_Level]]/Table1[[#This Row],[Weekly_Work_Hours]]</f>
        <v>0.15116279069767441</v>
      </c>
      <c r="S101" s="5">
        <f>CORREL(Table1[Stress_Level],Table1[Sleep_Hours])</f>
        <v>-1.150943896331845E-2</v>
      </c>
      <c r="T101" s="1">
        <f>((Table1[[#Totals],[Productivity_Score]] - Table1[[#This Row],[Productivity_Score]]) / Table1[[#Totals],[Productivity_Score]]) * 100</f>
        <v>33.684210526315788</v>
      </c>
    </row>
    <row r="102" spans="1:20" x14ac:dyDescent="0.35">
      <c r="A102">
        <v>101</v>
      </c>
      <c r="B102">
        <v>34</v>
      </c>
      <c r="C102" t="s">
        <v>14</v>
      </c>
      <c r="D102" t="s">
        <v>24</v>
      </c>
      <c r="E102" t="s">
        <v>38</v>
      </c>
      <c r="F102" t="s">
        <v>17</v>
      </c>
      <c r="G102">
        <v>33</v>
      </c>
      <c r="H102">
        <v>6.1</v>
      </c>
      <c r="I102">
        <v>9.3000000000000007</v>
      </c>
      <c r="J102">
        <v>0</v>
      </c>
      <c r="K102" t="s">
        <v>23</v>
      </c>
      <c r="L102">
        <v>5.4</v>
      </c>
      <c r="M102">
        <v>2.2999999999999998</v>
      </c>
      <c r="N102">
        <v>7</v>
      </c>
      <c r="O102">
        <f>Table1[[#This Row],[Stress_Level]]*Table1[[#This Row],[Weekly_Work_Hours]]</f>
        <v>178.20000000000002</v>
      </c>
      <c r="P102" s="9">
        <f>Table1[[#This Row],[Column1]]/Table1[[#This Row],[Productivity_Score]]</f>
        <v>25.457142857142859</v>
      </c>
      <c r="Q102">
        <f>8-AVERAGE(Table1[[#This Row],[Sleep_Hours]])</f>
        <v>1.9000000000000004</v>
      </c>
      <c r="R102">
        <f>Table1[[#This Row],[Stress_Level]]/Table1[[#This Row],[Weekly_Work_Hours]]</f>
        <v>0.16363636363636364</v>
      </c>
      <c r="S102" s="5">
        <f>CORREL(Table1[Stress_Level],Table1[Sleep_Hours])</f>
        <v>-1.150943896331845E-2</v>
      </c>
      <c r="T102" s="1">
        <f>((Table1[[#Totals],[Productivity_Score]] - Table1[[#This Row],[Productivity_Score]]) / Table1[[#Totals],[Productivity_Score]]) * 100</f>
        <v>26.315789473684209</v>
      </c>
    </row>
    <row r="103" spans="1:20" x14ac:dyDescent="0.35">
      <c r="A103">
        <v>102</v>
      </c>
      <c r="B103">
        <v>56</v>
      </c>
      <c r="C103" t="s">
        <v>19</v>
      </c>
      <c r="D103" t="s">
        <v>33</v>
      </c>
      <c r="E103" t="s">
        <v>38</v>
      </c>
      <c r="F103" t="s">
        <v>22</v>
      </c>
      <c r="G103">
        <v>41</v>
      </c>
      <c r="H103">
        <v>4.7</v>
      </c>
      <c r="I103">
        <v>6.4</v>
      </c>
      <c r="J103">
        <v>0</v>
      </c>
      <c r="K103" t="s">
        <v>23</v>
      </c>
      <c r="L103">
        <v>8.9</v>
      </c>
      <c r="M103">
        <v>6.6</v>
      </c>
      <c r="N103">
        <v>3.8</v>
      </c>
      <c r="O103">
        <f>Table1[[#This Row],[Stress_Level]]*Table1[[#This Row],[Weekly_Work_Hours]]</f>
        <v>364.90000000000003</v>
      </c>
      <c r="P103" s="9">
        <f>Table1[[#This Row],[Column1]]/Table1[[#This Row],[Productivity_Score]]</f>
        <v>96.026315789473699</v>
      </c>
      <c r="Q103">
        <f>8-AVERAGE(Table1[[#This Row],[Sleep_Hours]])</f>
        <v>3.3</v>
      </c>
      <c r="R103">
        <f>Table1[[#This Row],[Stress_Level]]/Table1[[#This Row],[Weekly_Work_Hours]]</f>
        <v>0.21707317073170732</v>
      </c>
      <c r="S103" s="5">
        <f>CORREL(Table1[Stress_Level],Table1[Sleep_Hours])</f>
        <v>-1.150943896331845E-2</v>
      </c>
      <c r="T103" s="1">
        <f>((Table1[[#Totals],[Productivity_Score]] - Table1[[#This Row],[Productivity_Score]]) / Table1[[#Totals],[Productivity_Score]]) * 100</f>
        <v>60</v>
      </c>
    </row>
    <row r="104" spans="1:20" x14ac:dyDescent="0.35">
      <c r="A104">
        <v>103</v>
      </c>
      <c r="B104">
        <v>32</v>
      </c>
      <c r="C104" t="s">
        <v>19</v>
      </c>
      <c r="D104" t="s">
        <v>33</v>
      </c>
      <c r="E104" t="s">
        <v>27</v>
      </c>
      <c r="F104" t="s">
        <v>22</v>
      </c>
      <c r="G104">
        <v>42</v>
      </c>
      <c r="H104">
        <v>6.8</v>
      </c>
      <c r="I104">
        <v>9.4</v>
      </c>
      <c r="J104">
        <v>0</v>
      </c>
      <c r="K104" t="s">
        <v>23</v>
      </c>
      <c r="L104">
        <v>5.0999999999999996</v>
      </c>
      <c r="M104">
        <v>3.5</v>
      </c>
      <c r="N104">
        <v>7.2</v>
      </c>
      <c r="O104">
        <f>Table1[[#This Row],[Stress_Level]]*Table1[[#This Row],[Weekly_Work_Hours]]</f>
        <v>214.2</v>
      </c>
      <c r="P104" s="9">
        <f>Table1[[#This Row],[Column1]]/Table1[[#This Row],[Productivity_Score]]</f>
        <v>29.749999999999996</v>
      </c>
      <c r="Q104">
        <f>8-AVERAGE(Table1[[#This Row],[Sleep_Hours]])</f>
        <v>1.2000000000000002</v>
      </c>
      <c r="R104">
        <f>Table1[[#This Row],[Stress_Level]]/Table1[[#This Row],[Weekly_Work_Hours]]</f>
        <v>0.12142857142857141</v>
      </c>
      <c r="S104" s="5">
        <f>CORREL(Table1[Stress_Level],Table1[Sleep_Hours])</f>
        <v>-1.150943896331845E-2</v>
      </c>
      <c r="T104" s="1">
        <f>((Table1[[#Totals],[Productivity_Score]] - Table1[[#This Row],[Productivity_Score]]) / Table1[[#Totals],[Productivity_Score]]) * 100</f>
        <v>24.210526315789473</v>
      </c>
    </row>
    <row r="105" spans="1:20" x14ac:dyDescent="0.35">
      <c r="A105">
        <v>104</v>
      </c>
      <c r="B105">
        <v>24</v>
      </c>
      <c r="C105" t="s">
        <v>14</v>
      </c>
      <c r="D105" t="s">
        <v>15</v>
      </c>
      <c r="E105" t="s">
        <v>16</v>
      </c>
      <c r="F105" t="s">
        <v>22</v>
      </c>
      <c r="G105">
        <v>38</v>
      </c>
      <c r="H105">
        <v>4.4000000000000004</v>
      </c>
      <c r="I105">
        <v>6.2</v>
      </c>
      <c r="J105">
        <v>1</v>
      </c>
      <c r="K105" t="s">
        <v>18</v>
      </c>
      <c r="L105">
        <v>6.2</v>
      </c>
      <c r="M105">
        <v>3.4</v>
      </c>
      <c r="N105">
        <v>5</v>
      </c>
      <c r="O105">
        <f>Table1[[#This Row],[Stress_Level]]*Table1[[#This Row],[Weekly_Work_Hours]]</f>
        <v>235.6</v>
      </c>
      <c r="P105" s="9">
        <f>Table1[[#This Row],[Column1]]/Table1[[#This Row],[Productivity_Score]]</f>
        <v>47.12</v>
      </c>
      <c r="Q105">
        <f>8-AVERAGE(Table1[[#This Row],[Sleep_Hours]])</f>
        <v>3.5999999999999996</v>
      </c>
      <c r="R105">
        <f>Table1[[#This Row],[Stress_Level]]/Table1[[#This Row],[Weekly_Work_Hours]]</f>
        <v>0.16315789473684211</v>
      </c>
      <c r="S105" s="5">
        <f>CORREL(Table1[Stress_Level],Table1[Sleep_Hours])</f>
        <v>-1.150943896331845E-2</v>
      </c>
      <c r="T105" s="1">
        <f>((Table1[[#Totals],[Productivity_Score]] - Table1[[#This Row],[Productivity_Score]]) / Table1[[#Totals],[Productivity_Score]]) * 100</f>
        <v>47.368421052631575</v>
      </c>
    </row>
    <row r="106" spans="1:20" x14ac:dyDescent="0.35">
      <c r="A106">
        <v>105</v>
      </c>
      <c r="B106">
        <v>30</v>
      </c>
      <c r="C106" t="s">
        <v>19</v>
      </c>
      <c r="D106" t="s">
        <v>26</v>
      </c>
      <c r="E106" t="s">
        <v>27</v>
      </c>
      <c r="F106" t="s">
        <v>22</v>
      </c>
      <c r="G106">
        <v>43</v>
      </c>
      <c r="H106">
        <v>5.7</v>
      </c>
      <c r="I106">
        <v>7.8</v>
      </c>
      <c r="J106">
        <v>1</v>
      </c>
      <c r="K106" t="s">
        <v>18</v>
      </c>
      <c r="L106">
        <v>7.4</v>
      </c>
      <c r="M106">
        <v>4.5999999999999996</v>
      </c>
      <c r="N106">
        <v>5.2</v>
      </c>
      <c r="O106">
        <f>Table1[[#This Row],[Stress_Level]]*Table1[[#This Row],[Weekly_Work_Hours]]</f>
        <v>318.2</v>
      </c>
      <c r="P106" s="9">
        <f>Table1[[#This Row],[Column1]]/Table1[[#This Row],[Productivity_Score]]</f>
        <v>61.192307692307686</v>
      </c>
      <c r="Q106">
        <f>8-AVERAGE(Table1[[#This Row],[Sleep_Hours]])</f>
        <v>2.2999999999999998</v>
      </c>
      <c r="R106">
        <f>Table1[[#This Row],[Stress_Level]]/Table1[[#This Row],[Weekly_Work_Hours]]</f>
        <v>0.17209302325581396</v>
      </c>
      <c r="S106" s="5">
        <f>CORREL(Table1[Stress_Level],Table1[Sleep_Hours])</f>
        <v>-1.150943896331845E-2</v>
      </c>
      <c r="T106" s="1">
        <f>((Table1[[#Totals],[Productivity_Score]] - Table1[[#This Row],[Productivity_Score]]) / Table1[[#Totals],[Productivity_Score]]) * 100</f>
        <v>45.263157894736835</v>
      </c>
    </row>
    <row r="107" spans="1:20" x14ac:dyDescent="0.35">
      <c r="A107">
        <v>106</v>
      </c>
      <c r="B107">
        <v>29</v>
      </c>
      <c r="C107" t="s">
        <v>19</v>
      </c>
      <c r="D107" t="s">
        <v>37</v>
      </c>
      <c r="E107" t="s">
        <v>21</v>
      </c>
      <c r="F107" t="s">
        <v>22</v>
      </c>
      <c r="G107">
        <v>48</v>
      </c>
      <c r="H107">
        <v>9</v>
      </c>
      <c r="I107">
        <v>6.2</v>
      </c>
      <c r="J107">
        <v>0</v>
      </c>
      <c r="K107" t="s">
        <v>23</v>
      </c>
      <c r="L107">
        <v>6.5</v>
      </c>
      <c r="M107">
        <v>3.5</v>
      </c>
      <c r="N107">
        <v>4.9000000000000004</v>
      </c>
      <c r="O107">
        <f>Table1[[#This Row],[Stress_Level]]*Table1[[#This Row],[Weekly_Work_Hours]]</f>
        <v>312</v>
      </c>
      <c r="P107" s="9">
        <f>Table1[[#This Row],[Column1]]/Table1[[#This Row],[Productivity_Score]]</f>
        <v>63.673469387755098</v>
      </c>
      <c r="Q107">
        <f>8-AVERAGE(Table1[[#This Row],[Sleep_Hours]])</f>
        <v>-1</v>
      </c>
      <c r="R107">
        <f>Table1[[#This Row],[Stress_Level]]/Table1[[#This Row],[Weekly_Work_Hours]]</f>
        <v>0.13541666666666666</v>
      </c>
      <c r="S107" s="5">
        <f>CORREL(Table1[Stress_Level],Table1[Sleep_Hours])</f>
        <v>-1.150943896331845E-2</v>
      </c>
      <c r="T107" s="1">
        <f>((Table1[[#Totals],[Productivity_Score]] - Table1[[#This Row],[Productivity_Score]]) / Table1[[#Totals],[Productivity_Score]]) * 100</f>
        <v>48.421052631578945</v>
      </c>
    </row>
    <row r="108" spans="1:20" x14ac:dyDescent="0.35">
      <c r="A108">
        <v>107</v>
      </c>
      <c r="B108">
        <v>32</v>
      </c>
      <c r="C108" t="s">
        <v>19</v>
      </c>
      <c r="D108" t="s">
        <v>24</v>
      </c>
      <c r="E108" t="s">
        <v>38</v>
      </c>
      <c r="F108" t="s">
        <v>22</v>
      </c>
      <c r="G108">
        <v>60</v>
      </c>
      <c r="H108">
        <v>6.1</v>
      </c>
      <c r="I108">
        <v>6.6</v>
      </c>
      <c r="J108">
        <v>1</v>
      </c>
      <c r="K108" t="s">
        <v>18</v>
      </c>
      <c r="L108">
        <v>10</v>
      </c>
      <c r="M108">
        <v>5.7</v>
      </c>
      <c r="N108">
        <v>3.3</v>
      </c>
      <c r="O108">
        <f>Table1[[#This Row],[Stress_Level]]*Table1[[#This Row],[Weekly_Work_Hours]]</f>
        <v>600</v>
      </c>
      <c r="P108" s="9">
        <f>Table1[[#This Row],[Column1]]/Table1[[#This Row],[Productivity_Score]]</f>
        <v>181.81818181818184</v>
      </c>
      <c r="Q108">
        <f>8-AVERAGE(Table1[[#This Row],[Sleep_Hours]])</f>
        <v>1.9000000000000004</v>
      </c>
      <c r="R108">
        <f>Table1[[#This Row],[Stress_Level]]/Table1[[#This Row],[Weekly_Work_Hours]]</f>
        <v>0.16666666666666666</v>
      </c>
      <c r="S108" s="5">
        <f>CORREL(Table1[Stress_Level],Table1[Sleep_Hours])</f>
        <v>-1.150943896331845E-2</v>
      </c>
      <c r="T108" s="1">
        <f>((Table1[[#Totals],[Productivity_Score]] - Table1[[#This Row],[Productivity_Score]]) / Table1[[#Totals],[Productivity_Score]]) * 100</f>
        <v>65.26315789473685</v>
      </c>
    </row>
    <row r="109" spans="1:20" x14ac:dyDescent="0.35">
      <c r="A109">
        <v>108</v>
      </c>
      <c r="B109">
        <v>60</v>
      </c>
      <c r="C109" t="s">
        <v>14</v>
      </c>
      <c r="D109" t="s">
        <v>33</v>
      </c>
      <c r="E109" t="s">
        <v>21</v>
      </c>
      <c r="F109" t="s">
        <v>22</v>
      </c>
      <c r="G109">
        <v>46</v>
      </c>
      <c r="H109">
        <v>4.8</v>
      </c>
      <c r="I109">
        <v>6.1</v>
      </c>
      <c r="J109">
        <v>1</v>
      </c>
      <c r="K109" t="s">
        <v>35</v>
      </c>
      <c r="L109">
        <v>7.4</v>
      </c>
      <c r="M109">
        <v>3.6</v>
      </c>
      <c r="N109">
        <v>4.4000000000000004</v>
      </c>
      <c r="O109">
        <f>Table1[[#This Row],[Stress_Level]]*Table1[[#This Row],[Weekly_Work_Hours]]</f>
        <v>340.40000000000003</v>
      </c>
      <c r="P109" s="9">
        <f>Table1[[#This Row],[Column1]]/Table1[[#This Row],[Productivity_Score]]</f>
        <v>77.36363636363636</v>
      </c>
      <c r="Q109">
        <f>8-AVERAGE(Table1[[#This Row],[Sleep_Hours]])</f>
        <v>3.2</v>
      </c>
      <c r="R109">
        <f>Table1[[#This Row],[Stress_Level]]/Table1[[#This Row],[Weekly_Work_Hours]]</f>
        <v>0.16086956521739132</v>
      </c>
      <c r="S109" s="5">
        <f>CORREL(Table1[Stress_Level],Table1[Sleep_Hours])</f>
        <v>-1.150943896331845E-2</v>
      </c>
      <c r="T109" s="1">
        <f>((Table1[[#Totals],[Productivity_Score]] - Table1[[#This Row],[Productivity_Score]]) / Table1[[#Totals],[Productivity_Score]]) * 100</f>
        <v>53.684210526315788</v>
      </c>
    </row>
    <row r="110" spans="1:20" x14ac:dyDescent="0.35">
      <c r="A110">
        <v>109</v>
      </c>
      <c r="B110">
        <v>34</v>
      </c>
      <c r="C110" t="s">
        <v>14</v>
      </c>
      <c r="D110" t="s">
        <v>30</v>
      </c>
      <c r="E110" t="s">
        <v>16</v>
      </c>
      <c r="F110" t="s">
        <v>22</v>
      </c>
      <c r="G110">
        <v>47</v>
      </c>
      <c r="H110">
        <v>6.6</v>
      </c>
      <c r="I110">
        <v>8.6</v>
      </c>
      <c r="J110">
        <v>0</v>
      </c>
      <c r="K110" t="s">
        <v>23</v>
      </c>
      <c r="L110">
        <v>10</v>
      </c>
      <c r="M110">
        <v>5.5</v>
      </c>
      <c r="N110">
        <v>4.3</v>
      </c>
      <c r="O110">
        <f>Table1[[#This Row],[Stress_Level]]*Table1[[#This Row],[Weekly_Work_Hours]]</f>
        <v>470</v>
      </c>
      <c r="P110" s="9">
        <f>Table1[[#This Row],[Column1]]/Table1[[#This Row],[Productivity_Score]]</f>
        <v>109.30232558139535</v>
      </c>
      <c r="Q110">
        <f>8-AVERAGE(Table1[[#This Row],[Sleep_Hours]])</f>
        <v>1.4000000000000004</v>
      </c>
      <c r="R110">
        <f>Table1[[#This Row],[Stress_Level]]/Table1[[#This Row],[Weekly_Work_Hours]]</f>
        <v>0.21276595744680851</v>
      </c>
      <c r="S110" s="5">
        <f>CORREL(Table1[Stress_Level],Table1[Sleep_Hours])</f>
        <v>-1.150943896331845E-2</v>
      </c>
      <c r="T110" s="1">
        <f>((Table1[[#Totals],[Productivity_Score]] - Table1[[#This Row],[Productivity_Score]]) / Table1[[#Totals],[Productivity_Score]]) * 100</f>
        <v>54.736842105263165</v>
      </c>
    </row>
    <row r="111" spans="1:20" x14ac:dyDescent="0.35">
      <c r="A111">
        <v>110</v>
      </c>
      <c r="B111">
        <v>61</v>
      </c>
      <c r="C111" t="s">
        <v>14</v>
      </c>
      <c r="D111" t="s">
        <v>15</v>
      </c>
      <c r="E111" t="s">
        <v>27</v>
      </c>
      <c r="F111" t="s">
        <v>17</v>
      </c>
      <c r="G111">
        <v>44</v>
      </c>
      <c r="H111">
        <v>5.4</v>
      </c>
      <c r="I111">
        <v>7.2</v>
      </c>
      <c r="J111">
        <v>1</v>
      </c>
      <c r="K111" t="s">
        <v>18</v>
      </c>
      <c r="L111">
        <v>8.6999999999999993</v>
      </c>
      <c r="M111">
        <v>4.9000000000000004</v>
      </c>
      <c r="N111">
        <v>4.2</v>
      </c>
      <c r="O111">
        <f>Table1[[#This Row],[Stress_Level]]*Table1[[#This Row],[Weekly_Work_Hours]]</f>
        <v>382.79999999999995</v>
      </c>
      <c r="P111" s="9">
        <f>Table1[[#This Row],[Column1]]/Table1[[#This Row],[Productivity_Score]]</f>
        <v>91.142857142857125</v>
      </c>
      <c r="Q111">
        <f>8-AVERAGE(Table1[[#This Row],[Sleep_Hours]])</f>
        <v>2.5999999999999996</v>
      </c>
      <c r="R111">
        <f>Table1[[#This Row],[Stress_Level]]/Table1[[#This Row],[Weekly_Work_Hours]]</f>
        <v>0.19772727272727272</v>
      </c>
      <c r="S111" s="5">
        <f>CORREL(Table1[Stress_Level],Table1[Sleep_Hours])</f>
        <v>-1.150943896331845E-2</v>
      </c>
      <c r="T111" s="1">
        <f>((Table1[[#Totals],[Productivity_Score]] - Table1[[#This Row],[Productivity_Score]]) / Table1[[#Totals],[Productivity_Score]]) * 100</f>
        <v>55.78947368421052</v>
      </c>
    </row>
    <row r="112" spans="1:20" x14ac:dyDescent="0.35">
      <c r="A112">
        <v>111</v>
      </c>
      <c r="B112">
        <v>26</v>
      </c>
      <c r="C112" t="s">
        <v>14</v>
      </c>
      <c r="D112" t="s">
        <v>34</v>
      </c>
      <c r="E112" t="s">
        <v>38</v>
      </c>
      <c r="F112" t="s">
        <v>17</v>
      </c>
      <c r="G112">
        <v>30</v>
      </c>
      <c r="H112">
        <v>6.4</v>
      </c>
      <c r="I112">
        <v>10</v>
      </c>
      <c r="J112">
        <v>0</v>
      </c>
      <c r="K112" t="s">
        <v>23</v>
      </c>
      <c r="L112">
        <v>3.7</v>
      </c>
      <c r="M112">
        <v>5.5</v>
      </c>
      <c r="N112">
        <v>8.1</v>
      </c>
      <c r="O112">
        <f>Table1[[#This Row],[Stress_Level]]*Table1[[#This Row],[Weekly_Work_Hours]]</f>
        <v>111</v>
      </c>
      <c r="P112" s="9">
        <f>Table1[[#This Row],[Column1]]/Table1[[#This Row],[Productivity_Score]]</f>
        <v>13.703703703703704</v>
      </c>
      <c r="Q112">
        <f>8-AVERAGE(Table1[[#This Row],[Sleep_Hours]])</f>
        <v>1.5999999999999996</v>
      </c>
      <c r="R112">
        <f>Table1[[#This Row],[Stress_Level]]/Table1[[#This Row],[Weekly_Work_Hours]]</f>
        <v>0.12333333333333334</v>
      </c>
      <c r="S112" s="5">
        <f>CORREL(Table1[Stress_Level],Table1[Sleep_Hours])</f>
        <v>-1.150943896331845E-2</v>
      </c>
      <c r="T112" s="1">
        <f>((Table1[[#Totals],[Productivity_Score]] - Table1[[#This Row],[Productivity_Score]]) / Table1[[#Totals],[Productivity_Score]]) * 100</f>
        <v>14.736842105263163</v>
      </c>
    </row>
    <row r="113" spans="1:20" x14ac:dyDescent="0.35">
      <c r="A113">
        <v>112</v>
      </c>
      <c r="B113">
        <v>59</v>
      </c>
      <c r="C113" t="s">
        <v>14</v>
      </c>
      <c r="D113" t="s">
        <v>26</v>
      </c>
      <c r="E113" t="s">
        <v>16</v>
      </c>
      <c r="F113" t="s">
        <v>39</v>
      </c>
      <c r="G113">
        <v>44</v>
      </c>
      <c r="H113">
        <v>4.4000000000000004</v>
      </c>
      <c r="I113">
        <v>5.8</v>
      </c>
      <c r="J113">
        <v>1</v>
      </c>
      <c r="K113" t="s">
        <v>35</v>
      </c>
      <c r="L113">
        <v>6.9</v>
      </c>
      <c r="M113">
        <v>6.6</v>
      </c>
      <c r="N113">
        <v>4.4000000000000004</v>
      </c>
      <c r="O113">
        <f>Table1[[#This Row],[Stress_Level]]*Table1[[#This Row],[Weekly_Work_Hours]]</f>
        <v>303.60000000000002</v>
      </c>
      <c r="P113" s="9">
        <f>Table1[[#This Row],[Column1]]/Table1[[#This Row],[Productivity_Score]]</f>
        <v>69</v>
      </c>
      <c r="Q113">
        <f>8-AVERAGE(Table1[[#This Row],[Sleep_Hours]])</f>
        <v>3.5999999999999996</v>
      </c>
      <c r="R113">
        <f>Table1[[#This Row],[Stress_Level]]/Table1[[#This Row],[Weekly_Work_Hours]]</f>
        <v>0.15681818181818183</v>
      </c>
      <c r="S113" s="5">
        <f>CORREL(Table1[Stress_Level],Table1[Sleep_Hours])</f>
        <v>-1.150943896331845E-2</v>
      </c>
      <c r="T113" s="1">
        <f>((Table1[[#Totals],[Productivity_Score]] - Table1[[#This Row],[Productivity_Score]]) / Table1[[#Totals],[Productivity_Score]]) * 100</f>
        <v>53.684210526315788</v>
      </c>
    </row>
    <row r="114" spans="1:20" x14ac:dyDescent="0.35">
      <c r="A114">
        <v>113</v>
      </c>
      <c r="B114">
        <v>47</v>
      </c>
      <c r="C114" t="s">
        <v>14</v>
      </c>
      <c r="D114" t="s">
        <v>34</v>
      </c>
      <c r="E114" t="s">
        <v>27</v>
      </c>
      <c r="F114" t="s">
        <v>22</v>
      </c>
      <c r="G114">
        <v>45</v>
      </c>
      <c r="H114">
        <v>7.4</v>
      </c>
      <c r="I114">
        <v>8.9</v>
      </c>
      <c r="J114">
        <v>0</v>
      </c>
      <c r="K114" t="s">
        <v>23</v>
      </c>
      <c r="L114">
        <v>10</v>
      </c>
      <c r="M114">
        <v>6.3</v>
      </c>
      <c r="N114">
        <v>4.5</v>
      </c>
      <c r="O114">
        <f>Table1[[#This Row],[Stress_Level]]*Table1[[#This Row],[Weekly_Work_Hours]]</f>
        <v>450</v>
      </c>
      <c r="P114" s="9">
        <f>Table1[[#This Row],[Column1]]/Table1[[#This Row],[Productivity_Score]]</f>
        <v>100</v>
      </c>
      <c r="Q114">
        <f>8-AVERAGE(Table1[[#This Row],[Sleep_Hours]])</f>
        <v>0.59999999999999964</v>
      </c>
      <c r="R114">
        <f>Table1[[#This Row],[Stress_Level]]/Table1[[#This Row],[Weekly_Work_Hours]]</f>
        <v>0.22222222222222221</v>
      </c>
      <c r="S114" s="5">
        <f>CORREL(Table1[Stress_Level],Table1[Sleep_Hours])</f>
        <v>-1.150943896331845E-2</v>
      </c>
      <c r="T114" s="1">
        <f>((Table1[[#Totals],[Productivity_Score]] - Table1[[#This Row],[Productivity_Score]]) / Table1[[#Totals],[Productivity_Score]]) * 100</f>
        <v>52.631578947368418</v>
      </c>
    </row>
    <row r="115" spans="1:20" x14ac:dyDescent="0.35">
      <c r="A115">
        <v>114</v>
      </c>
      <c r="B115">
        <v>51</v>
      </c>
      <c r="C115" t="s">
        <v>14</v>
      </c>
      <c r="D115" t="s">
        <v>15</v>
      </c>
      <c r="E115" t="s">
        <v>27</v>
      </c>
      <c r="F115" t="s">
        <v>39</v>
      </c>
      <c r="G115">
        <v>64</v>
      </c>
      <c r="H115">
        <v>6.4</v>
      </c>
      <c r="I115">
        <v>6.7</v>
      </c>
      <c r="J115">
        <v>1</v>
      </c>
      <c r="K115" t="s">
        <v>35</v>
      </c>
      <c r="L115">
        <v>10</v>
      </c>
      <c r="M115">
        <v>5.2</v>
      </c>
      <c r="N115">
        <v>3.3</v>
      </c>
      <c r="O115">
        <f>Table1[[#This Row],[Stress_Level]]*Table1[[#This Row],[Weekly_Work_Hours]]</f>
        <v>640</v>
      </c>
      <c r="P115" s="9">
        <f>Table1[[#This Row],[Column1]]/Table1[[#This Row],[Productivity_Score]]</f>
        <v>193.93939393939394</v>
      </c>
      <c r="Q115">
        <f>8-AVERAGE(Table1[[#This Row],[Sleep_Hours]])</f>
        <v>1.5999999999999996</v>
      </c>
      <c r="R115">
        <f>Table1[[#This Row],[Stress_Level]]/Table1[[#This Row],[Weekly_Work_Hours]]</f>
        <v>0.15625</v>
      </c>
      <c r="S115" s="5">
        <f>CORREL(Table1[Stress_Level],Table1[Sleep_Hours])</f>
        <v>-1.150943896331845E-2</v>
      </c>
      <c r="T115" s="1">
        <f>((Table1[[#Totals],[Productivity_Score]] - Table1[[#This Row],[Productivity_Score]]) / Table1[[#Totals],[Productivity_Score]]) * 100</f>
        <v>65.26315789473685</v>
      </c>
    </row>
    <row r="116" spans="1:20" x14ac:dyDescent="0.35">
      <c r="A116">
        <v>115</v>
      </c>
      <c r="B116">
        <v>54</v>
      </c>
      <c r="C116" t="s">
        <v>19</v>
      </c>
      <c r="D116" t="s">
        <v>20</v>
      </c>
      <c r="E116" t="s">
        <v>21</v>
      </c>
      <c r="F116" t="s">
        <v>22</v>
      </c>
      <c r="G116">
        <v>43</v>
      </c>
      <c r="H116">
        <v>4.7</v>
      </c>
      <c r="I116">
        <v>6.2</v>
      </c>
      <c r="J116">
        <v>0</v>
      </c>
      <c r="K116" t="s">
        <v>23</v>
      </c>
      <c r="L116">
        <v>7.4</v>
      </c>
      <c r="M116">
        <v>5.4</v>
      </c>
      <c r="N116">
        <v>4.4000000000000004</v>
      </c>
      <c r="O116">
        <f>Table1[[#This Row],[Stress_Level]]*Table1[[#This Row],[Weekly_Work_Hours]]</f>
        <v>318.2</v>
      </c>
      <c r="P116" s="9">
        <f>Table1[[#This Row],[Column1]]/Table1[[#This Row],[Productivity_Score]]</f>
        <v>72.318181818181813</v>
      </c>
      <c r="Q116">
        <f>8-AVERAGE(Table1[[#This Row],[Sleep_Hours]])</f>
        <v>3.3</v>
      </c>
      <c r="R116">
        <f>Table1[[#This Row],[Stress_Level]]/Table1[[#This Row],[Weekly_Work_Hours]]</f>
        <v>0.17209302325581396</v>
      </c>
      <c r="S116" s="5">
        <f>CORREL(Table1[Stress_Level],Table1[Sleep_Hours])</f>
        <v>-1.150943896331845E-2</v>
      </c>
      <c r="T116" s="1">
        <f>((Table1[[#Totals],[Productivity_Score]] - Table1[[#This Row],[Productivity_Score]]) / Table1[[#Totals],[Productivity_Score]]) * 100</f>
        <v>53.684210526315788</v>
      </c>
    </row>
    <row r="117" spans="1:20" x14ac:dyDescent="0.35">
      <c r="A117">
        <v>116</v>
      </c>
      <c r="B117">
        <v>34</v>
      </c>
      <c r="C117" t="s">
        <v>14</v>
      </c>
      <c r="D117" t="s">
        <v>36</v>
      </c>
      <c r="E117" t="s">
        <v>25</v>
      </c>
      <c r="F117" t="s">
        <v>39</v>
      </c>
      <c r="G117">
        <v>47</v>
      </c>
      <c r="H117">
        <v>6.7</v>
      </c>
      <c r="I117">
        <v>8.9</v>
      </c>
      <c r="J117">
        <v>0</v>
      </c>
      <c r="K117" t="s">
        <v>23</v>
      </c>
      <c r="L117">
        <v>7.9</v>
      </c>
      <c r="M117">
        <v>5.6</v>
      </c>
      <c r="N117">
        <v>5.5</v>
      </c>
      <c r="O117">
        <f>Table1[[#This Row],[Stress_Level]]*Table1[[#This Row],[Weekly_Work_Hours]]</f>
        <v>371.3</v>
      </c>
      <c r="P117" s="9">
        <f>Table1[[#This Row],[Column1]]/Table1[[#This Row],[Productivity_Score]]</f>
        <v>67.509090909090915</v>
      </c>
      <c r="Q117">
        <f>8-AVERAGE(Table1[[#This Row],[Sleep_Hours]])</f>
        <v>1.2999999999999998</v>
      </c>
      <c r="R117">
        <f>Table1[[#This Row],[Stress_Level]]/Table1[[#This Row],[Weekly_Work_Hours]]</f>
        <v>0.16808510638297874</v>
      </c>
      <c r="S117" s="5">
        <f>CORREL(Table1[Stress_Level],Table1[Sleep_Hours])</f>
        <v>-1.150943896331845E-2</v>
      </c>
      <c r="T117" s="1">
        <f>((Table1[[#Totals],[Productivity_Score]] - Table1[[#This Row],[Productivity_Score]]) / Table1[[#Totals],[Productivity_Score]]) * 100</f>
        <v>42.105263157894733</v>
      </c>
    </row>
    <row r="118" spans="1:20" x14ac:dyDescent="0.35">
      <c r="A118">
        <v>117</v>
      </c>
      <c r="B118">
        <v>55</v>
      </c>
      <c r="C118" t="s">
        <v>19</v>
      </c>
      <c r="D118" t="s">
        <v>26</v>
      </c>
      <c r="E118" t="s">
        <v>31</v>
      </c>
      <c r="F118" t="s">
        <v>22</v>
      </c>
      <c r="G118">
        <v>44</v>
      </c>
      <c r="H118">
        <v>9</v>
      </c>
      <c r="I118">
        <v>6.6</v>
      </c>
      <c r="J118">
        <v>0</v>
      </c>
      <c r="K118" t="s">
        <v>23</v>
      </c>
      <c r="L118">
        <v>9</v>
      </c>
      <c r="M118">
        <v>4.4000000000000004</v>
      </c>
      <c r="N118">
        <v>3.8</v>
      </c>
      <c r="O118">
        <f>Table1[[#This Row],[Stress_Level]]*Table1[[#This Row],[Weekly_Work_Hours]]</f>
        <v>396</v>
      </c>
      <c r="P118" s="9">
        <f>Table1[[#This Row],[Column1]]/Table1[[#This Row],[Productivity_Score]]</f>
        <v>104.21052631578948</v>
      </c>
      <c r="Q118">
        <f>8-AVERAGE(Table1[[#This Row],[Sleep_Hours]])</f>
        <v>-1</v>
      </c>
      <c r="R118">
        <f>Table1[[#This Row],[Stress_Level]]/Table1[[#This Row],[Weekly_Work_Hours]]</f>
        <v>0.20454545454545456</v>
      </c>
      <c r="S118" s="5">
        <f>CORREL(Table1[Stress_Level],Table1[Sleep_Hours])</f>
        <v>-1.150943896331845E-2</v>
      </c>
      <c r="T118" s="1">
        <f>((Table1[[#Totals],[Productivity_Score]] - Table1[[#This Row],[Productivity_Score]]) / Table1[[#Totals],[Productivity_Score]]) * 100</f>
        <v>60</v>
      </c>
    </row>
    <row r="119" spans="1:20" x14ac:dyDescent="0.35">
      <c r="A119">
        <v>118</v>
      </c>
      <c r="B119">
        <v>40</v>
      </c>
      <c r="C119" t="s">
        <v>19</v>
      </c>
      <c r="D119" t="s">
        <v>36</v>
      </c>
      <c r="E119" t="s">
        <v>38</v>
      </c>
      <c r="F119" t="s">
        <v>22</v>
      </c>
      <c r="G119">
        <v>35</v>
      </c>
      <c r="H119">
        <v>5</v>
      </c>
      <c r="I119">
        <v>7.5</v>
      </c>
      <c r="J119">
        <v>1</v>
      </c>
      <c r="K119" t="s">
        <v>35</v>
      </c>
      <c r="L119">
        <v>6.9</v>
      </c>
      <c r="M119">
        <v>2.2999999999999998</v>
      </c>
      <c r="N119">
        <v>5.3</v>
      </c>
      <c r="O119">
        <f>Table1[[#This Row],[Stress_Level]]*Table1[[#This Row],[Weekly_Work_Hours]]</f>
        <v>241.5</v>
      </c>
      <c r="P119" s="9">
        <f>Table1[[#This Row],[Column1]]/Table1[[#This Row],[Productivity_Score]]</f>
        <v>45.566037735849058</v>
      </c>
      <c r="Q119">
        <f>8-AVERAGE(Table1[[#This Row],[Sleep_Hours]])</f>
        <v>3</v>
      </c>
      <c r="R119">
        <f>Table1[[#This Row],[Stress_Level]]/Table1[[#This Row],[Weekly_Work_Hours]]</f>
        <v>0.19714285714285715</v>
      </c>
      <c r="S119" s="5">
        <f>CORREL(Table1[Stress_Level],Table1[Sleep_Hours])</f>
        <v>-1.150943896331845E-2</v>
      </c>
      <c r="T119" s="1">
        <f>((Table1[[#Totals],[Productivity_Score]] - Table1[[#This Row],[Productivity_Score]]) / Table1[[#Totals],[Productivity_Score]]) * 100</f>
        <v>44.21052631578948</v>
      </c>
    </row>
    <row r="120" spans="1:20" x14ac:dyDescent="0.35">
      <c r="A120">
        <v>119</v>
      </c>
      <c r="B120">
        <v>25</v>
      </c>
      <c r="C120" t="s">
        <v>14</v>
      </c>
      <c r="D120" t="s">
        <v>30</v>
      </c>
      <c r="E120" t="s">
        <v>31</v>
      </c>
      <c r="F120" t="s">
        <v>22</v>
      </c>
      <c r="G120">
        <v>54</v>
      </c>
      <c r="H120">
        <v>7.3</v>
      </c>
      <c r="I120">
        <v>8.1</v>
      </c>
      <c r="J120">
        <v>0</v>
      </c>
      <c r="K120" t="s">
        <v>23</v>
      </c>
      <c r="L120">
        <v>10</v>
      </c>
      <c r="M120">
        <v>3</v>
      </c>
      <c r="N120">
        <v>4</v>
      </c>
      <c r="O120">
        <f>Table1[[#This Row],[Stress_Level]]*Table1[[#This Row],[Weekly_Work_Hours]]</f>
        <v>540</v>
      </c>
      <c r="P120" s="9">
        <f>Table1[[#This Row],[Column1]]/Table1[[#This Row],[Productivity_Score]]</f>
        <v>135</v>
      </c>
      <c r="Q120">
        <f>8-AVERAGE(Table1[[#This Row],[Sleep_Hours]])</f>
        <v>0.70000000000000018</v>
      </c>
      <c r="R120">
        <f>Table1[[#This Row],[Stress_Level]]/Table1[[#This Row],[Weekly_Work_Hours]]</f>
        <v>0.18518518518518517</v>
      </c>
      <c r="S120" s="5">
        <f>CORREL(Table1[Stress_Level],Table1[Sleep_Hours])</f>
        <v>-1.150943896331845E-2</v>
      </c>
      <c r="T120" s="1">
        <f>((Table1[[#Totals],[Productivity_Score]] - Table1[[#This Row],[Productivity_Score]]) / Table1[[#Totals],[Productivity_Score]]) * 100</f>
        <v>57.894736842105267</v>
      </c>
    </row>
    <row r="121" spans="1:20" x14ac:dyDescent="0.35">
      <c r="A121">
        <v>120</v>
      </c>
      <c r="B121">
        <v>20</v>
      </c>
      <c r="C121" t="s">
        <v>19</v>
      </c>
      <c r="D121" t="s">
        <v>34</v>
      </c>
      <c r="E121" t="s">
        <v>16</v>
      </c>
      <c r="F121" t="s">
        <v>22</v>
      </c>
      <c r="G121">
        <v>51</v>
      </c>
      <c r="H121">
        <v>6.8</v>
      </c>
      <c r="I121">
        <v>8.6</v>
      </c>
      <c r="J121">
        <v>1</v>
      </c>
      <c r="K121" t="s">
        <v>29</v>
      </c>
      <c r="L121">
        <v>8.1999999999999993</v>
      </c>
      <c r="M121">
        <v>4.5999999999999996</v>
      </c>
      <c r="N121">
        <v>5.2</v>
      </c>
      <c r="O121">
        <f>Table1[[#This Row],[Stress_Level]]*Table1[[#This Row],[Weekly_Work_Hours]]</f>
        <v>418.2</v>
      </c>
      <c r="P121" s="9">
        <f>Table1[[#This Row],[Column1]]/Table1[[#This Row],[Productivity_Score]]</f>
        <v>80.42307692307692</v>
      </c>
      <c r="Q121">
        <f>8-AVERAGE(Table1[[#This Row],[Sleep_Hours]])</f>
        <v>1.2000000000000002</v>
      </c>
      <c r="R121">
        <f>Table1[[#This Row],[Stress_Level]]/Table1[[#This Row],[Weekly_Work_Hours]]</f>
        <v>0.16078431372549018</v>
      </c>
      <c r="S121" s="5">
        <f>CORREL(Table1[Stress_Level],Table1[Sleep_Hours])</f>
        <v>-1.150943896331845E-2</v>
      </c>
      <c r="T121" s="1">
        <f>((Table1[[#Totals],[Productivity_Score]] - Table1[[#This Row],[Productivity_Score]]) / Table1[[#Totals],[Productivity_Score]]) * 100</f>
        <v>45.263157894736835</v>
      </c>
    </row>
    <row r="122" spans="1:20" x14ac:dyDescent="0.35">
      <c r="A122">
        <v>121</v>
      </c>
      <c r="B122">
        <v>23</v>
      </c>
      <c r="C122" t="s">
        <v>19</v>
      </c>
      <c r="D122" t="s">
        <v>20</v>
      </c>
      <c r="E122" t="s">
        <v>31</v>
      </c>
      <c r="F122" t="s">
        <v>17</v>
      </c>
      <c r="G122">
        <v>51</v>
      </c>
      <c r="H122">
        <v>6.8</v>
      </c>
      <c r="I122">
        <v>8.6</v>
      </c>
      <c r="J122">
        <v>1</v>
      </c>
      <c r="K122" t="s">
        <v>28</v>
      </c>
      <c r="L122">
        <v>8.8000000000000007</v>
      </c>
      <c r="M122">
        <v>4.3</v>
      </c>
      <c r="N122">
        <v>4.9000000000000004</v>
      </c>
      <c r="O122">
        <f>Table1[[#This Row],[Stress_Level]]*Table1[[#This Row],[Weekly_Work_Hours]]</f>
        <v>448.8</v>
      </c>
      <c r="P122" s="9">
        <f>Table1[[#This Row],[Column1]]/Table1[[#This Row],[Productivity_Score]]</f>
        <v>91.591836734693871</v>
      </c>
      <c r="Q122">
        <f>8-AVERAGE(Table1[[#This Row],[Sleep_Hours]])</f>
        <v>1.2000000000000002</v>
      </c>
      <c r="R122">
        <f>Table1[[#This Row],[Stress_Level]]/Table1[[#This Row],[Weekly_Work_Hours]]</f>
        <v>0.17254901960784316</v>
      </c>
      <c r="S122" s="5">
        <f>CORREL(Table1[Stress_Level],Table1[Sleep_Hours])</f>
        <v>-1.150943896331845E-2</v>
      </c>
      <c r="T122" s="1">
        <f>((Table1[[#Totals],[Productivity_Score]] - Table1[[#This Row],[Productivity_Score]]) / Table1[[#Totals],[Productivity_Score]]) * 100</f>
        <v>48.421052631578945</v>
      </c>
    </row>
    <row r="123" spans="1:20" x14ac:dyDescent="0.35">
      <c r="A123">
        <v>122</v>
      </c>
      <c r="B123">
        <v>30</v>
      </c>
      <c r="C123" t="s">
        <v>14</v>
      </c>
      <c r="D123" t="s">
        <v>30</v>
      </c>
      <c r="E123" t="s">
        <v>21</v>
      </c>
      <c r="F123" t="s">
        <v>17</v>
      </c>
      <c r="G123">
        <v>37</v>
      </c>
      <c r="H123">
        <v>7.6</v>
      </c>
      <c r="I123">
        <v>9.5</v>
      </c>
      <c r="J123">
        <v>0</v>
      </c>
      <c r="K123" t="s">
        <v>23</v>
      </c>
      <c r="L123">
        <v>3.7</v>
      </c>
      <c r="M123">
        <v>2.6</v>
      </c>
      <c r="N123">
        <v>7.9</v>
      </c>
      <c r="O123">
        <f>Table1[[#This Row],[Stress_Level]]*Table1[[#This Row],[Weekly_Work_Hours]]</f>
        <v>136.9</v>
      </c>
      <c r="P123" s="9">
        <f>Table1[[#This Row],[Column1]]/Table1[[#This Row],[Productivity_Score]]</f>
        <v>17.329113924050631</v>
      </c>
      <c r="Q123">
        <f>8-AVERAGE(Table1[[#This Row],[Sleep_Hours]])</f>
        <v>0.40000000000000036</v>
      </c>
      <c r="R123">
        <f>Table1[[#This Row],[Stress_Level]]/Table1[[#This Row],[Weekly_Work_Hours]]</f>
        <v>0.1</v>
      </c>
      <c r="S123" s="5">
        <f>CORREL(Table1[Stress_Level],Table1[Sleep_Hours])</f>
        <v>-1.150943896331845E-2</v>
      </c>
      <c r="T123" s="1">
        <f>((Table1[[#Totals],[Productivity_Score]] - Table1[[#This Row],[Productivity_Score]]) / Table1[[#Totals],[Productivity_Score]]) * 100</f>
        <v>16.84210526315789</v>
      </c>
    </row>
    <row r="124" spans="1:20" x14ac:dyDescent="0.35">
      <c r="A124">
        <v>123</v>
      </c>
      <c r="B124">
        <v>63</v>
      </c>
      <c r="C124" t="s">
        <v>19</v>
      </c>
      <c r="D124" t="s">
        <v>37</v>
      </c>
      <c r="E124" t="s">
        <v>25</v>
      </c>
      <c r="F124" t="s">
        <v>39</v>
      </c>
      <c r="G124">
        <v>56</v>
      </c>
      <c r="H124">
        <v>5.8</v>
      </c>
      <c r="I124">
        <v>6.6</v>
      </c>
      <c r="J124">
        <v>1</v>
      </c>
      <c r="K124" t="s">
        <v>41</v>
      </c>
      <c r="L124">
        <v>10</v>
      </c>
      <c r="M124">
        <v>4.4000000000000004</v>
      </c>
      <c r="N124">
        <v>3.3</v>
      </c>
      <c r="O124">
        <f>Table1[[#This Row],[Stress_Level]]*Table1[[#This Row],[Weekly_Work_Hours]]</f>
        <v>560</v>
      </c>
      <c r="P124" s="9">
        <f>Table1[[#This Row],[Column1]]/Table1[[#This Row],[Productivity_Score]]</f>
        <v>169.69696969696972</v>
      </c>
      <c r="Q124">
        <f>8-AVERAGE(Table1[[#This Row],[Sleep_Hours]])</f>
        <v>2.2000000000000002</v>
      </c>
      <c r="R124">
        <f>Table1[[#This Row],[Stress_Level]]/Table1[[#This Row],[Weekly_Work_Hours]]</f>
        <v>0.17857142857142858</v>
      </c>
      <c r="S124" s="5">
        <f>CORREL(Table1[Stress_Level],Table1[Sleep_Hours])</f>
        <v>-1.150943896331845E-2</v>
      </c>
      <c r="T124" s="1">
        <f>((Table1[[#Totals],[Productivity_Score]] - Table1[[#This Row],[Productivity_Score]]) / Table1[[#Totals],[Productivity_Score]]) * 100</f>
        <v>65.26315789473685</v>
      </c>
    </row>
    <row r="125" spans="1:20" x14ac:dyDescent="0.35">
      <c r="A125">
        <v>124</v>
      </c>
      <c r="B125">
        <v>45</v>
      </c>
      <c r="C125" t="s">
        <v>14</v>
      </c>
      <c r="D125" t="s">
        <v>34</v>
      </c>
      <c r="E125" t="s">
        <v>38</v>
      </c>
      <c r="F125" t="s">
        <v>17</v>
      </c>
      <c r="G125">
        <v>33</v>
      </c>
      <c r="H125">
        <v>6.4</v>
      </c>
      <c r="I125">
        <v>9.8000000000000007</v>
      </c>
      <c r="J125">
        <v>0</v>
      </c>
      <c r="K125" t="s">
        <v>23</v>
      </c>
      <c r="L125">
        <v>3.3</v>
      </c>
      <c r="M125">
        <v>2.1</v>
      </c>
      <c r="N125">
        <v>8.3000000000000007</v>
      </c>
      <c r="O125">
        <f>Table1[[#This Row],[Stress_Level]]*Table1[[#This Row],[Weekly_Work_Hours]]</f>
        <v>108.89999999999999</v>
      </c>
      <c r="P125" s="9">
        <f>Table1[[#This Row],[Column1]]/Table1[[#This Row],[Productivity_Score]]</f>
        <v>13.120481927710841</v>
      </c>
      <c r="Q125">
        <f>8-AVERAGE(Table1[[#This Row],[Sleep_Hours]])</f>
        <v>1.5999999999999996</v>
      </c>
      <c r="R125">
        <f>Table1[[#This Row],[Stress_Level]]/Table1[[#This Row],[Weekly_Work_Hours]]</f>
        <v>9.9999999999999992E-2</v>
      </c>
      <c r="S125" s="5">
        <f>CORREL(Table1[Stress_Level],Table1[Sleep_Hours])</f>
        <v>-1.150943896331845E-2</v>
      </c>
      <c r="T125" s="1">
        <f>((Table1[[#Totals],[Productivity_Score]] - Table1[[#This Row],[Productivity_Score]]) / Table1[[#Totals],[Productivity_Score]]) * 100</f>
        <v>12.631578947368412</v>
      </c>
    </row>
    <row r="126" spans="1:20" x14ac:dyDescent="0.35">
      <c r="A126">
        <v>125</v>
      </c>
      <c r="B126">
        <v>56</v>
      </c>
      <c r="C126" t="s">
        <v>19</v>
      </c>
      <c r="D126" t="s">
        <v>15</v>
      </c>
      <c r="E126" t="s">
        <v>27</v>
      </c>
      <c r="F126" t="s">
        <v>22</v>
      </c>
      <c r="G126">
        <v>49</v>
      </c>
      <c r="H126">
        <v>6.3</v>
      </c>
      <c r="I126">
        <v>8.1</v>
      </c>
      <c r="J126">
        <v>1</v>
      </c>
      <c r="K126" t="s">
        <v>18</v>
      </c>
      <c r="L126">
        <v>10</v>
      </c>
      <c r="M126">
        <v>6.1</v>
      </c>
      <c r="N126">
        <v>4.0999999999999996</v>
      </c>
      <c r="O126">
        <f>Table1[[#This Row],[Stress_Level]]*Table1[[#This Row],[Weekly_Work_Hours]]</f>
        <v>490</v>
      </c>
      <c r="P126" s="9">
        <f>Table1[[#This Row],[Column1]]/Table1[[#This Row],[Productivity_Score]]</f>
        <v>119.51219512195124</v>
      </c>
      <c r="Q126">
        <f>8-AVERAGE(Table1[[#This Row],[Sleep_Hours]])</f>
        <v>1.7000000000000002</v>
      </c>
      <c r="R126">
        <f>Table1[[#This Row],[Stress_Level]]/Table1[[#This Row],[Weekly_Work_Hours]]</f>
        <v>0.20408163265306123</v>
      </c>
      <c r="S126" s="5">
        <f>CORREL(Table1[Stress_Level],Table1[Sleep_Hours])</f>
        <v>-1.150943896331845E-2</v>
      </c>
      <c r="T126" s="1">
        <f>((Table1[[#Totals],[Productivity_Score]] - Table1[[#This Row],[Productivity_Score]]) / Table1[[#Totals],[Productivity_Score]]) * 100</f>
        <v>56.84210526315789</v>
      </c>
    </row>
    <row r="127" spans="1:20" x14ac:dyDescent="0.35">
      <c r="A127">
        <v>126</v>
      </c>
      <c r="B127">
        <v>42</v>
      </c>
      <c r="C127" t="s">
        <v>14</v>
      </c>
      <c r="D127" t="s">
        <v>20</v>
      </c>
      <c r="E127" t="s">
        <v>27</v>
      </c>
      <c r="F127" t="s">
        <v>22</v>
      </c>
      <c r="G127">
        <v>62</v>
      </c>
      <c r="H127">
        <v>4.9000000000000004</v>
      </c>
      <c r="I127">
        <v>4.7</v>
      </c>
      <c r="J127">
        <v>1</v>
      </c>
      <c r="K127" t="s">
        <v>18</v>
      </c>
      <c r="L127">
        <v>10</v>
      </c>
      <c r="M127">
        <v>1.7</v>
      </c>
      <c r="N127">
        <v>2.2999999999999998</v>
      </c>
      <c r="O127">
        <f>Table1[[#This Row],[Stress_Level]]*Table1[[#This Row],[Weekly_Work_Hours]]</f>
        <v>620</v>
      </c>
      <c r="P127" s="9">
        <f>Table1[[#This Row],[Column1]]/Table1[[#This Row],[Productivity_Score]]</f>
        <v>269.56521739130437</v>
      </c>
      <c r="Q127">
        <f>8-AVERAGE(Table1[[#This Row],[Sleep_Hours]])</f>
        <v>3.0999999999999996</v>
      </c>
      <c r="R127">
        <f>Table1[[#This Row],[Stress_Level]]/Table1[[#This Row],[Weekly_Work_Hours]]</f>
        <v>0.16129032258064516</v>
      </c>
      <c r="S127" s="5">
        <f>CORREL(Table1[Stress_Level],Table1[Sleep_Hours])</f>
        <v>-1.150943896331845E-2</v>
      </c>
      <c r="T127" s="1">
        <f>((Table1[[#Totals],[Productivity_Score]] - Table1[[#This Row],[Productivity_Score]]) / Table1[[#Totals],[Productivity_Score]]) * 100</f>
        <v>75.789473684210535</v>
      </c>
    </row>
    <row r="128" spans="1:20" x14ac:dyDescent="0.35">
      <c r="A128">
        <v>127</v>
      </c>
      <c r="B128">
        <v>48</v>
      </c>
      <c r="C128" t="s">
        <v>19</v>
      </c>
      <c r="D128" t="s">
        <v>26</v>
      </c>
      <c r="E128" t="s">
        <v>21</v>
      </c>
      <c r="F128" t="s">
        <v>39</v>
      </c>
      <c r="G128">
        <v>37</v>
      </c>
      <c r="H128">
        <v>6.9</v>
      </c>
      <c r="I128">
        <v>10</v>
      </c>
      <c r="J128">
        <v>0</v>
      </c>
      <c r="K128" t="s">
        <v>23</v>
      </c>
      <c r="L128">
        <v>7</v>
      </c>
      <c r="M128">
        <v>5.0999999999999996</v>
      </c>
      <c r="N128">
        <v>6.5</v>
      </c>
      <c r="O128">
        <f>Table1[[#This Row],[Stress_Level]]*Table1[[#This Row],[Weekly_Work_Hours]]</f>
        <v>259</v>
      </c>
      <c r="P128" s="9">
        <f>Table1[[#This Row],[Column1]]/Table1[[#This Row],[Productivity_Score]]</f>
        <v>39.846153846153847</v>
      </c>
      <c r="Q128">
        <f>8-AVERAGE(Table1[[#This Row],[Sleep_Hours]])</f>
        <v>1.0999999999999996</v>
      </c>
      <c r="R128">
        <f>Table1[[#This Row],[Stress_Level]]/Table1[[#This Row],[Weekly_Work_Hours]]</f>
        <v>0.1891891891891892</v>
      </c>
      <c r="S128" s="5">
        <f>CORREL(Table1[Stress_Level],Table1[Sleep_Hours])</f>
        <v>-1.150943896331845E-2</v>
      </c>
      <c r="T128" s="1">
        <f>((Table1[[#Totals],[Productivity_Score]] - Table1[[#This Row],[Productivity_Score]]) / Table1[[#Totals],[Productivity_Score]]) * 100</f>
        <v>31.578947368421051</v>
      </c>
    </row>
    <row r="129" spans="1:20" x14ac:dyDescent="0.35">
      <c r="A129">
        <v>128</v>
      </c>
      <c r="B129">
        <v>40</v>
      </c>
      <c r="C129" t="s">
        <v>14</v>
      </c>
      <c r="D129" t="s">
        <v>20</v>
      </c>
      <c r="E129" t="s">
        <v>38</v>
      </c>
      <c r="F129" t="s">
        <v>22</v>
      </c>
      <c r="G129">
        <v>40</v>
      </c>
      <c r="H129">
        <v>5.7</v>
      </c>
      <c r="I129">
        <v>8</v>
      </c>
      <c r="J129">
        <v>0</v>
      </c>
      <c r="K129" t="s">
        <v>23</v>
      </c>
      <c r="L129">
        <v>8.5</v>
      </c>
      <c r="M129">
        <v>4.5</v>
      </c>
      <c r="N129">
        <v>4.7</v>
      </c>
      <c r="O129">
        <f>Table1[[#This Row],[Stress_Level]]*Table1[[#This Row],[Weekly_Work_Hours]]</f>
        <v>340</v>
      </c>
      <c r="P129" s="9">
        <f>Table1[[#This Row],[Column1]]/Table1[[#This Row],[Productivity_Score]]</f>
        <v>72.340425531914889</v>
      </c>
      <c r="Q129">
        <f>8-AVERAGE(Table1[[#This Row],[Sleep_Hours]])</f>
        <v>2.2999999999999998</v>
      </c>
      <c r="R129">
        <f>Table1[[#This Row],[Stress_Level]]/Table1[[#This Row],[Weekly_Work_Hours]]</f>
        <v>0.21249999999999999</v>
      </c>
      <c r="S129" s="5">
        <f>CORREL(Table1[Stress_Level],Table1[Sleep_Hours])</f>
        <v>-1.150943896331845E-2</v>
      </c>
      <c r="T129" s="1">
        <f>((Table1[[#Totals],[Productivity_Score]] - Table1[[#This Row],[Productivity_Score]]) / Table1[[#Totals],[Productivity_Score]]) * 100</f>
        <v>50.526315789473685</v>
      </c>
    </row>
    <row r="130" spans="1:20" x14ac:dyDescent="0.35">
      <c r="A130">
        <v>129</v>
      </c>
      <c r="B130">
        <v>64</v>
      </c>
      <c r="C130" t="s">
        <v>19</v>
      </c>
      <c r="D130" t="s">
        <v>34</v>
      </c>
      <c r="E130" t="s">
        <v>31</v>
      </c>
      <c r="F130" t="s">
        <v>17</v>
      </c>
      <c r="G130">
        <v>45</v>
      </c>
      <c r="H130">
        <v>8.9</v>
      </c>
      <c r="I130">
        <v>6.6</v>
      </c>
      <c r="J130">
        <v>0</v>
      </c>
      <c r="K130" t="s">
        <v>23</v>
      </c>
      <c r="L130">
        <v>8.6999999999999993</v>
      </c>
      <c r="M130">
        <v>6.6</v>
      </c>
      <c r="N130">
        <v>3.9</v>
      </c>
      <c r="O130">
        <f>Table1[[#This Row],[Stress_Level]]*Table1[[#This Row],[Weekly_Work_Hours]]</f>
        <v>391.49999999999994</v>
      </c>
      <c r="P130" s="9">
        <f>Table1[[#This Row],[Column1]]/Table1[[#This Row],[Productivity_Score]]</f>
        <v>100.38461538461537</v>
      </c>
      <c r="Q130">
        <f>8-AVERAGE(Table1[[#This Row],[Sleep_Hours]])</f>
        <v>-0.90000000000000036</v>
      </c>
      <c r="R130">
        <f>Table1[[#This Row],[Stress_Level]]/Table1[[#This Row],[Weekly_Work_Hours]]</f>
        <v>0.19333333333333333</v>
      </c>
      <c r="S130" s="5">
        <f>CORREL(Table1[Stress_Level],Table1[Sleep_Hours])</f>
        <v>-1.150943896331845E-2</v>
      </c>
      <c r="T130" s="1">
        <f>((Table1[[#Totals],[Productivity_Score]] - Table1[[#This Row],[Productivity_Score]]) / Table1[[#Totals],[Productivity_Score]]) * 100</f>
        <v>58.947368421052623</v>
      </c>
    </row>
    <row r="131" spans="1:20" x14ac:dyDescent="0.35">
      <c r="A131">
        <v>130</v>
      </c>
      <c r="B131">
        <v>64</v>
      </c>
      <c r="C131" t="s">
        <v>14</v>
      </c>
      <c r="D131" t="s">
        <v>33</v>
      </c>
      <c r="E131" t="s">
        <v>27</v>
      </c>
      <c r="F131" t="s">
        <v>22</v>
      </c>
      <c r="G131">
        <v>40</v>
      </c>
      <c r="H131">
        <v>5.4</v>
      </c>
      <c r="I131">
        <v>7.7</v>
      </c>
      <c r="J131">
        <v>0</v>
      </c>
      <c r="K131" t="s">
        <v>23</v>
      </c>
      <c r="L131">
        <v>5.5</v>
      </c>
      <c r="M131">
        <v>4.0999999999999996</v>
      </c>
      <c r="N131">
        <v>6.1</v>
      </c>
      <c r="O131">
        <f>Table1[[#This Row],[Stress_Level]]*Table1[[#This Row],[Weekly_Work_Hours]]</f>
        <v>220</v>
      </c>
      <c r="P131" s="9">
        <f>Table1[[#This Row],[Column1]]/Table1[[#This Row],[Productivity_Score]]</f>
        <v>36.065573770491802</v>
      </c>
      <c r="Q131">
        <f>8-AVERAGE(Table1[[#This Row],[Sleep_Hours]])</f>
        <v>2.5999999999999996</v>
      </c>
      <c r="R131">
        <f>Table1[[#This Row],[Stress_Level]]/Table1[[#This Row],[Weekly_Work_Hours]]</f>
        <v>0.13750000000000001</v>
      </c>
      <c r="S131" s="5">
        <f>CORREL(Table1[Stress_Level],Table1[Sleep_Hours])</f>
        <v>-1.150943896331845E-2</v>
      </c>
      <c r="T131" s="1">
        <f>((Table1[[#Totals],[Productivity_Score]] - Table1[[#This Row],[Productivity_Score]]) / Table1[[#Totals],[Productivity_Score]]) * 100</f>
        <v>35.789473684210535</v>
      </c>
    </row>
    <row r="132" spans="1:20" x14ac:dyDescent="0.35">
      <c r="A132">
        <v>131</v>
      </c>
      <c r="B132">
        <v>46</v>
      </c>
      <c r="C132" t="s">
        <v>19</v>
      </c>
      <c r="D132" t="s">
        <v>30</v>
      </c>
      <c r="E132" t="s">
        <v>31</v>
      </c>
      <c r="F132" t="s">
        <v>22</v>
      </c>
      <c r="G132">
        <v>32</v>
      </c>
      <c r="H132">
        <v>4.2</v>
      </c>
      <c r="I132">
        <v>6.6</v>
      </c>
      <c r="J132">
        <v>1</v>
      </c>
      <c r="K132" t="s">
        <v>18</v>
      </c>
      <c r="L132">
        <v>3.4</v>
      </c>
      <c r="M132">
        <v>1</v>
      </c>
      <c r="N132">
        <v>6.6</v>
      </c>
      <c r="O132">
        <f>Table1[[#This Row],[Stress_Level]]*Table1[[#This Row],[Weekly_Work_Hours]]</f>
        <v>108.8</v>
      </c>
      <c r="P132" s="9">
        <f>Table1[[#This Row],[Column1]]/Table1[[#This Row],[Productivity_Score]]</f>
        <v>16.484848484848484</v>
      </c>
      <c r="Q132">
        <f>8-AVERAGE(Table1[[#This Row],[Sleep_Hours]])</f>
        <v>3.8</v>
      </c>
      <c r="R132">
        <f>Table1[[#This Row],[Stress_Level]]/Table1[[#This Row],[Weekly_Work_Hours]]</f>
        <v>0.10625</v>
      </c>
      <c r="S132" s="5">
        <f>CORREL(Table1[Stress_Level],Table1[Sleep_Hours])</f>
        <v>-1.150943896331845E-2</v>
      </c>
      <c r="T132" s="1">
        <f>((Table1[[#Totals],[Productivity_Score]] - Table1[[#This Row],[Productivity_Score]]) / Table1[[#Totals],[Productivity_Score]]) * 100</f>
        <v>30.526315789473692</v>
      </c>
    </row>
    <row r="133" spans="1:20" x14ac:dyDescent="0.35">
      <c r="A133">
        <v>132</v>
      </c>
      <c r="B133">
        <v>58</v>
      </c>
      <c r="C133" t="s">
        <v>19</v>
      </c>
      <c r="D133" t="s">
        <v>20</v>
      </c>
      <c r="E133" t="s">
        <v>21</v>
      </c>
      <c r="F133" t="s">
        <v>39</v>
      </c>
      <c r="G133">
        <v>45</v>
      </c>
      <c r="H133">
        <v>7.9</v>
      </c>
      <c r="I133">
        <v>8.1999999999999993</v>
      </c>
      <c r="J133">
        <v>0</v>
      </c>
      <c r="K133" t="s">
        <v>23</v>
      </c>
      <c r="L133">
        <v>10</v>
      </c>
      <c r="M133">
        <v>3.1</v>
      </c>
      <c r="N133">
        <v>4.0999999999999996</v>
      </c>
      <c r="O133">
        <f>Table1[[#This Row],[Stress_Level]]*Table1[[#This Row],[Weekly_Work_Hours]]</f>
        <v>450</v>
      </c>
      <c r="P133" s="9">
        <f>Table1[[#This Row],[Column1]]/Table1[[#This Row],[Productivity_Score]]</f>
        <v>109.75609756097562</v>
      </c>
      <c r="Q133">
        <f>8-AVERAGE(Table1[[#This Row],[Sleep_Hours]])</f>
        <v>9.9999999999999645E-2</v>
      </c>
      <c r="R133">
        <f>Table1[[#This Row],[Stress_Level]]/Table1[[#This Row],[Weekly_Work_Hours]]</f>
        <v>0.22222222222222221</v>
      </c>
      <c r="S133" s="5">
        <f>CORREL(Table1[Stress_Level],Table1[Sleep_Hours])</f>
        <v>-1.150943896331845E-2</v>
      </c>
      <c r="T133" s="1">
        <f>((Table1[[#Totals],[Productivity_Score]] - Table1[[#This Row],[Productivity_Score]]) / Table1[[#Totals],[Productivity_Score]]) * 100</f>
        <v>56.84210526315789</v>
      </c>
    </row>
    <row r="134" spans="1:20" x14ac:dyDescent="0.35">
      <c r="A134">
        <v>133</v>
      </c>
      <c r="B134">
        <v>59</v>
      </c>
      <c r="C134" t="s">
        <v>14</v>
      </c>
      <c r="D134" t="s">
        <v>36</v>
      </c>
      <c r="E134" t="s">
        <v>27</v>
      </c>
      <c r="F134" t="s">
        <v>22</v>
      </c>
      <c r="G134">
        <v>36</v>
      </c>
      <c r="H134">
        <v>5.0999999999999996</v>
      </c>
      <c r="I134">
        <v>7.5</v>
      </c>
      <c r="J134">
        <v>0</v>
      </c>
      <c r="K134" t="s">
        <v>23</v>
      </c>
      <c r="L134">
        <v>8.1999999999999993</v>
      </c>
      <c r="M134">
        <v>3.4</v>
      </c>
      <c r="N134">
        <v>4.7</v>
      </c>
      <c r="O134">
        <f>Table1[[#This Row],[Stress_Level]]*Table1[[#This Row],[Weekly_Work_Hours]]</f>
        <v>295.2</v>
      </c>
      <c r="P134" s="9">
        <f>Table1[[#This Row],[Column1]]/Table1[[#This Row],[Productivity_Score]]</f>
        <v>62.808510638297868</v>
      </c>
      <c r="Q134">
        <f>8-AVERAGE(Table1[[#This Row],[Sleep_Hours]])</f>
        <v>2.9000000000000004</v>
      </c>
      <c r="R134">
        <f>Table1[[#This Row],[Stress_Level]]/Table1[[#This Row],[Weekly_Work_Hours]]</f>
        <v>0.22777777777777775</v>
      </c>
      <c r="S134" s="5">
        <f>CORREL(Table1[Stress_Level],Table1[Sleep_Hours])</f>
        <v>-1.150943896331845E-2</v>
      </c>
      <c r="T134" s="1">
        <f>((Table1[[#Totals],[Productivity_Score]] - Table1[[#This Row],[Productivity_Score]]) / Table1[[#Totals],[Productivity_Score]]) * 100</f>
        <v>50.526315789473685</v>
      </c>
    </row>
    <row r="135" spans="1:20" x14ac:dyDescent="0.35">
      <c r="A135">
        <v>134</v>
      </c>
      <c r="B135">
        <v>32</v>
      </c>
      <c r="C135" t="s">
        <v>19</v>
      </c>
      <c r="D135" t="s">
        <v>30</v>
      </c>
      <c r="E135" t="s">
        <v>16</v>
      </c>
      <c r="F135" t="s">
        <v>22</v>
      </c>
      <c r="G135">
        <v>48</v>
      </c>
      <c r="H135">
        <v>4.4000000000000004</v>
      </c>
      <c r="I135">
        <v>5.3</v>
      </c>
      <c r="J135">
        <v>1</v>
      </c>
      <c r="K135" t="s">
        <v>18</v>
      </c>
      <c r="L135">
        <v>8.6999999999999993</v>
      </c>
      <c r="M135">
        <v>5.2</v>
      </c>
      <c r="N135">
        <v>3.3</v>
      </c>
      <c r="O135">
        <f>Table1[[#This Row],[Stress_Level]]*Table1[[#This Row],[Weekly_Work_Hours]]</f>
        <v>417.59999999999997</v>
      </c>
      <c r="P135" s="9">
        <f>Table1[[#This Row],[Column1]]/Table1[[#This Row],[Productivity_Score]]</f>
        <v>126.54545454545455</v>
      </c>
      <c r="Q135">
        <f>8-AVERAGE(Table1[[#This Row],[Sleep_Hours]])</f>
        <v>3.5999999999999996</v>
      </c>
      <c r="R135">
        <f>Table1[[#This Row],[Stress_Level]]/Table1[[#This Row],[Weekly_Work_Hours]]</f>
        <v>0.18124999999999999</v>
      </c>
      <c r="S135" s="5">
        <f>CORREL(Table1[Stress_Level],Table1[Sleep_Hours])</f>
        <v>-1.150943896331845E-2</v>
      </c>
      <c r="T135" s="1">
        <f>((Table1[[#Totals],[Productivity_Score]] - Table1[[#This Row],[Productivity_Score]]) / Table1[[#Totals],[Productivity_Score]]) * 100</f>
        <v>65.26315789473685</v>
      </c>
    </row>
    <row r="136" spans="1:20" x14ac:dyDescent="0.35">
      <c r="A136">
        <v>135</v>
      </c>
      <c r="B136">
        <v>42</v>
      </c>
      <c r="C136" t="s">
        <v>14</v>
      </c>
      <c r="D136" t="s">
        <v>36</v>
      </c>
      <c r="E136" t="s">
        <v>25</v>
      </c>
      <c r="F136" t="s">
        <v>22</v>
      </c>
      <c r="G136">
        <v>37</v>
      </c>
      <c r="H136">
        <v>6.8</v>
      </c>
      <c r="I136">
        <v>10</v>
      </c>
      <c r="J136">
        <v>0</v>
      </c>
      <c r="K136" t="s">
        <v>23</v>
      </c>
      <c r="L136">
        <v>5</v>
      </c>
      <c r="M136">
        <v>1.6</v>
      </c>
      <c r="N136">
        <v>7.5</v>
      </c>
      <c r="O136">
        <f>Table1[[#This Row],[Stress_Level]]*Table1[[#This Row],[Weekly_Work_Hours]]</f>
        <v>185</v>
      </c>
      <c r="P136" s="9">
        <f>Table1[[#This Row],[Column1]]/Table1[[#This Row],[Productivity_Score]]</f>
        <v>24.666666666666668</v>
      </c>
      <c r="Q136">
        <f>8-AVERAGE(Table1[[#This Row],[Sleep_Hours]])</f>
        <v>1.2000000000000002</v>
      </c>
      <c r="R136">
        <f>Table1[[#This Row],[Stress_Level]]/Table1[[#This Row],[Weekly_Work_Hours]]</f>
        <v>0.13513513513513514</v>
      </c>
      <c r="S136" s="5">
        <f>CORREL(Table1[Stress_Level],Table1[Sleep_Hours])</f>
        <v>-1.150943896331845E-2</v>
      </c>
      <c r="T136" s="1">
        <f>((Table1[[#Totals],[Productivity_Score]] - Table1[[#This Row],[Productivity_Score]]) / Table1[[#Totals],[Productivity_Score]]) * 100</f>
        <v>21.052631578947366</v>
      </c>
    </row>
    <row r="137" spans="1:20" x14ac:dyDescent="0.35">
      <c r="A137">
        <v>136</v>
      </c>
      <c r="B137">
        <v>35</v>
      </c>
      <c r="C137" t="s">
        <v>19</v>
      </c>
      <c r="D137" t="s">
        <v>20</v>
      </c>
      <c r="E137" t="s">
        <v>31</v>
      </c>
      <c r="F137" t="s">
        <v>17</v>
      </c>
      <c r="G137">
        <v>57</v>
      </c>
      <c r="H137">
        <v>8.1999999999999993</v>
      </c>
      <c r="I137">
        <v>6.5</v>
      </c>
      <c r="J137">
        <v>0</v>
      </c>
      <c r="K137" t="s">
        <v>23</v>
      </c>
      <c r="L137">
        <v>9.1999999999999993</v>
      </c>
      <c r="M137">
        <v>5.2</v>
      </c>
      <c r="N137">
        <v>3.7</v>
      </c>
      <c r="O137">
        <f>Table1[[#This Row],[Stress_Level]]*Table1[[#This Row],[Weekly_Work_Hours]]</f>
        <v>524.4</v>
      </c>
      <c r="P137" s="9">
        <f>Table1[[#This Row],[Column1]]/Table1[[#This Row],[Productivity_Score]]</f>
        <v>141.72972972972971</v>
      </c>
      <c r="Q137">
        <f>8-AVERAGE(Table1[[#This Row],[Sleep_Hours]])</f>
        <v>-0.19999999999999929</v>
      </c>
      <c r="R137">
        <f>Table1[[#This Row],[Stress_Level]]/Table1[[#This Row],[Weekly_Work_Hours]]</f>
        <v>0.1614035087719298</v>
      </c>
      <c r="S137" s="5">
        <f>CORREL(Table1[Stress_Level],Table1[Sleep_Hours])</f>
        <v>-1.150943896331845E-2</v>
      </c>
      <c r="T137" s="1">
        <f>((Table1[[#Totals],[Productivity_Score]] - Table1[[#This Row],[Productivity_Score]]) / Table1[[#Totals],[Productivity_Score]]) * 100</f>
        <v>61.05263157894737</v>
      </c>
    </row>
    <row r="138" spans="1:20" x14ac:dyDescent="0.35">
      <c r="A138">
        <v>137</v>
      </c>
      <c r="B138">
        <v>49</v>
      </c>
      <c r="C138" t="s">
        <v>19</v>
      </c>
      <c r="D138" t="s">
        <v>33</v>
      </c>
      <c r="E138" t="s">
        <v>38</v>
      </c>
      <c r="F138" t="s">
        <v>22</v>
      </c>
      <c r="G138">
        <v>38</v>
      </c>
      <c r="H138">
        <v>7.3</v>
      </c>
      <c r="I138">
        <v>9.6999999999999993</v>
      </c>
      <c r="J138">
        <v>0</v>
      </c>
      <c r="K138" t="s">
        <v>23</v>
      </c>
      <c r="L138">
        <v>4.8</v>
      </c>
      <c r="M138">
        <v>4.4000000000000004</v>
      </c>
      <c r="N138">
        <v>7.5</v>
      </c>
      <c r="O138">
        <f>Table1[[#This Row],[Stress_Level]]*Table1[[#This Row],[Weekly_Work_Hours]]</f>
        <v>182.4</v>
      </c>
      <c r="P138" s="9">
        <f>Table1[[#This Row],[Column1]]/Table1[[#This Row],[Productivity_Score]]</f>
        <v>24.32</v>
      </c>
      <c r="Q138">
        <f>8-AVERAGE(Table1[[#This Row],[Sleep_Hours]])</f>
        <v>0.70000000000000018</v>
      </c>
      <c r="R138">
        <f>Table1[[#This Row],[Stress_Level]]/Table1[[#This Row],[Weekly_Work_Hours]]</f>
        <v>0.12631578947368421</v>
      </c>
      <c r="S138" s="5">
        <f>CORREL(Table1[Stress_Level],Table1[Sleep_Hours])</f>
        <v>-1.150943896331845E-2</v>
      </c>
      <c r="T138" s="1">
        <f>((Table1[[#Totals],[Productivity_Score]] - Table1[[#This Row],[Productivity_Score]]) / Table1[[#Totals],[Productivity_Score]]) * 100</f>
        <v>21.052631578947366</v>
      </c>
    </row>
    <row r="139" spans="1:20" x14ac:dyDescent="0.35">
      <c r="A139">
        <v>138</v>
      </c>
      <c r="B139">
        <v>23</v>
      </c>
      <c r="C139" t="s">
        <v>19</v>
      </c>
      <c r="D139" t="s">
        <v>30</v>
      </c>
      <c r="E139" t="s">
        <v>31</v>
      </c>
      <c r="F139" t="s">
        <v>22</v>
      </c>
      <c r="G139">
        <v>42</v>
      </c>
      <c r="H139">
        <v>5.3</v>
      </c>
      <c r="I139">
        <v>7.3</v>
      </c>
      <c r="J139">
        <v>1</v>
      </c>
      <c r="K139" t="s">
        <v>28</v>
      </c>
      <c r="L139">
        <v>7.8</v>
      </c>
      <c r="M139">
        <v>4</v>
      </c>
      <c r="N139">
        <v>4.7</v>
      </c>
      <c r="O139">
        <f>Table1[[#This Row],[Stress_Level]]*Table1[[#This Row],[Weekly_Work_Hours]]</f>
        <v>327.59999999999997</v>
      </c>
      <c r="P139" s="9">
        <f>Table1[[#This Row],[Column1]]/Table1[[#This Row],[Productivity_Score]]</f>
        <v>69.702127659574458</v>
      </c>
      <c r="Q139">
        <f>8-AVERAGE(Table1[[#This Row],[Sleep_Hours]])</f>
        <v>2.7</v>
      </c>
      <c r="R139">
        <f>Table1[[#This Row],[Stress_Level]]/Table1[[#This Row],[Weekly_Work_Hours]]</f>
        <v>0.18571428571428572</v>
      </c>
      <c r="S139" s="5">
        <f>CORREL(Table1[Stress_Level],Table1[Sleep_Hours])</f>
        <v>-1.150943896331845E-2</v>
      </c>
      <c r="T139" s="1">
        <f>((Table1[[#Totals],[Productivity_Score]] - Table1[[#This Row],[Productivity_Score]]) / Table1[[#Totals],[Productivity_Score]]) * 100</f>
        <v>50.526315789473685</v>
      </c>
    </row>
    <row r="140" spans="1:20" x14ac:dyDescent="0.35">
      <c r="A140">
        <v>139</v>
      </c>
      <c r="B140">
        <v>59</v>
      </c>
      <c r="C140" t="s">
        <v>19</v>
      </c>
      <c r="D140" t="s">
        <v>15</v>
      </c>
      <c r="E140" t="s">
        <v>31</v>
      </c>
      <c r="F140" t="s">
        <v>22</v>
      </c>
      <c r="G140">
        <v>51</v>
      </c>
      <c r="H140">
        <v>6.4</v>
      </c>
      <c r="I140">
        <v>8</v>
      </c>
      <c r="J140">
        <v>0</v>
      </c>
      <c r="K140" t="s">
        <v>23</v>
      </c>
      <c r="L140">
        <v>10</v>
      </c>
      <c r="M140">
        <v>4.3</v>
      </c>
      <c r="N140">
        <v>4</v>
      </c>
      <c r="O140">
        <f>Table1[[#This Row],[Stress_Level]]*Table1[[#This Row],[Weekly_Work_Hours]]</f>
        <v>510</v>
      </c>
      <c r="P140" s="9">
        <f>Table1[[#This Row],[Column1]]/Table1[[#This Row],[Productivity_Score]]</f>
        <v>127.5</v>
      </c>
      <c r="Q140">
        <f>8-AVERAGE(Table1[[#This Row],[Sleep_Hours]])</f>
        <v>1.5999999999999996</v>
      </c>
      <c r="R140">
        <f>Table1[[#This Row],[Stress_Level]]/Table1[[#This Row],[Weekly_Work_Hours]]</f>
        <v>0.19607843137254902</v>
      </c>
      <c r="S140" s="5">
        <f>CORREL(Table1[Stress_Level],Table1[Sleep_Hours])</f>
        <v>-1.150943896331845E-2</v>
      </c>
      <c r="T140" s="1">
        <f>((Table1[[#Totals],[Productivity_Score]] - Table1[[#This Row],[Productivity_Score]]) / Table1[[#Totals],[Productivity_Score]]) * 100</f>
        <v>57.894736842105267</v>
      </c>
    </row>
    <row r="141" spans="1:20" x14ac:dyDescent="0.35">
      <c r="A141">
        <v>140</v>
      </c>
      <c r="B141">
        <v>35</v>
      </c>
      <c r="C141" t="s">
        <v>14</v>
      </c>
      <c r="D141" t="s">
        <v>30</v>
      </c>
      <c r="E141" t="s">
        <v>31</v>
      </c>
      <c r="F141" t="s">
        <v>22</v>
      </c>
      <c r="G141">
        <v>35</v>
      </c>
      <c r="H141">
        <v>5.8</v>
      </c>
      <c r="I141">
        <v>8.6999999999999993</v>
      </c>
      <c r="J141">
        <v>0</v>
      </c>
      <c r="K141" t="s">
        <v>23</v>
      </c>
      <c r="L141">
        <v>4.8</v>
      </c>
      <c r="M141">
        <v>1</v>
      </c>
      <c r="N141">
        <v>6.9</v>
      </c>
      <c r="O141">
        <f>Table1[[#This Row],[Stress_Level]]*Table1[[#This Row],[Weekly_Work_Hours]]</f>
        <v>168</v>
      </c>
      <c r="P141" s="9">
        <f>Table1[[#This Row],[Column1]]/Table1[[#This Row],[Productivity_Score]]</f>
        <v>24.34782608695652</v>
      </c>
      <c r="Q141">
        <f>8-AVERAGE(Table1[[#This Row],[Sleep_Hours]])</f>
        <v>2.2000000000000002</v>
      </c>
      <c r="R141">
        <f>Table1[[#This Row],[Stress_Level]]/Table1[[#This Row],[Weekly_Work_Hours]]</f>
        <v>0.13714285714285715</v>
      </c>
      <c r="S141" s="5">
        <f>CORREL(Table1[Stress_Level],Table1[Sleep_Hours])</f>
        <v>-1.150943896331845E-2</v>
      </c>
      <c r="T141" s="1">
        <f>((Table1[[#Totals],[Productivity_Score]] - Table1[[#This Row],[Productivity_Score]]) / Table1[[#Totals],[Productivity_Score]]) * 100</f>
        <v>27.368421052631575</v>
      </c>
    </row>
    <row r="142" spans="1:20" x14ac:dyDescent="0.35">
      <c r="A142">
        <v>141</v>
      </c>
      <c r="B142">
        <v>50</v>
      </c>
      <c r="C142" t="s">
        <v>14</v>
      </c>
      <c r="D142" t="s">
        <v>26</v>
      </c>
      <c r="E142" t="s">
        <v>21</v>
      </c>
      <c r="F142" t="s">
        <v>22</v>
      </c>
      <c r="G142">
        <v>46</v>
      </c>
      <c r="H142">
        <v>8.6999999999999993</v>
      </c>
      <c r="I142">
        <v>6.9</v>
      </c>
      <c r="J142">
        <v>0</v>
      </c>
      <c r="K142" t="s">
        <v>23</v>
      </c>
      <c r="L142">
        <v>9.5</v>
      </c>
      <c r="M142">
        <v>7</v>
      </c>
      <c r="N142">
        <v>3.7</v>
      </c>
      <c r="O142">
        <f>Table1[[#This Row],[Stress_Level]]*Table1[[#This Row],[Weekly_Work_Hours]]</f>
        <v>437</v>
      </c>
      <c r="P142" s="9">
        <f>Table1[[#This Row],[Column1]]/Table1[[#This Row],[Productivity_Score]]</f>
        <v>118.1081081081081</v>
      </c>
      <c r="Q142">
        <f>8-AVERAGE(Table1[[#This Row],[Sleep_Hours]])</f>
        <v>-0.69999999999999929</v>
      </c>
      <c r="R142">
        <f>Table1[[#This Row],[Stress_Level]]/Table1[[#This Row],[Weekly_Work_Hours]]</f>
        <v>0.20652173913043478</v>
      </c>
      <c r="S142" s="5">
        <f>CORREL(Table1[Stress_Level],Table1[Sleep_Hours])</f>
        <v>-1.150943896331845E-2</v>
      </c>
      <c r="T142" s="1">
        <f>((Table1[[#Totals],[Productivity_Score]] - Table1[[#This Row],[Productivity_Score]]) / Table1[[#Totals],[Productivity_Score]]) * 100</f>
        <v>61.05263157894737</v>
      </c>
    </row>
    <row r="143" spans="1:20" x14ac:dyDescent="0.35">
      <c r="A143">
        <v>142</v>
      </c>
      <c r="B143">
        <v>61</v>
      </c>
      <c r="C143" t="s">
        <v>14</v>
      </c>
      <c r="D143" t="s">
        <v>20</v>
      </c>
      <c r="E143" t="s">
        <v>21</v>
      </c>
      <c r="F143" t="s">
        <v>22</v>
      </c>
      <c r="G143">
        <v>55</v>
      </c>
      <c r="H143">
        <v>5.5</v>
      </c>
      <c r="I143">
        <v>6.3</v>
      </c>
      <c r="J143">
        <v>1</v>
      </c>
      <c r="K143" t="s">
        <v>28</v>
      </c>
      <c r="L143">
        <v>10</v>
      </c>
      <c r="M143">
        <v>7.5</v>
      </c>
      <c r="N143">
        <v>3.2</v>
      </c>
      <c r="O143">
        <f>Table1[[#This Row],[Stress_Level]]*Table1[[#This Row],[Weekly_Work_Hours]]</f>
        <v>550</v>
      </c>
      <c r="P143" s="9">
        <f>Table1[[#This Row],[Column1]]/Table1[[#This Row],[Productivity_Score]]</f>
        <v>171.875</v>
      </c>
      <c r="Q143">
        <f>8-AVERAGE(Table1[[#This Row],[Sleep_Hours]])</f>
        <v>2.5</v>
      </c>
      <c r="R143">
        <f>Table1[[#This Row],[Stress_Level]]/Table1[[#This Row],[Weekly_Work_Hours]]</f>
        <v>0.18181818181818182</v>
      </c>
      <c r="S143" s="5">
        <f>CORREL(Table1[Stress_Level],Table1[Sleep_Hours])</f>
        <v>-1.150943896331845E-2</v>
      </c>
      <c r="T143" s="1">
        <f>((Table1[[#Totals],[Productivity_Score]] - Table1[[#This Row],[Productivity_Score]]) / Table1[[#Totals],[Productivity_Score]]) * 100</f>
        <v>66.315789473684205</v>
      </c>
    </row>
    <row r="144" spans="1:20" x14ac:dyDescent="0.35">
      <c r="A144">
        <v>143</v>
      </c>
      <c r="B144">
        <v>44</v>
      </c>
      <c r="C144" t="s">
        <v>19</v>
      </c>
      <c r="D144" t="s">
        <v>37</v>
      </c>
      <c r="E144" t="s">
        <v>38</v>
      </c>
      <c r="F144" t="s">
        <v>39</v>
      </c>
      <c r="G144">
        <v>32</v>
      </c>
      <c r="H144">
        <v>6.3</v>
      </c>
      <c r="I144">
        <v>9.8000000000000007</v>
      </c>
      <c r="J144">
        <v>0</v>
      </c>
      <c r="K144" t="s">
        <v>23</v>
      </c>
      <c r="L144">
        <v>3.8</v>
      </c>
      <c r="M144">
        <v>4.7</v>
      </c>
      <c r="N144">
        <v>8</v>
      </c>
      <c r="O144">
        <f>Table1[[#This Row],[Stress_Level]]*Table1[[#This Row],[Weekly_Work_Hours]]</f>
        <v>121.6</v>
      </c>
      <c r="P144" s="9">
        <f>Table1[[#This Row],[Column1]]/Table1[[#This Row],[Productivity_Score]]</f>
        <v>15.2</v>
      </c>
      <c r="Q144">
        <f>8-AVERAGE(Table1[[#This Row],[Sleep_Hours]])</f>
        <v>1.7000000000000002</v>
      </c>
      <c r="R144">
        <f>Table1[[#This Row],[Stress_Level]]/Table1[[#This Row],[Weekly_Work_Hours]]</f>
        <v>0.11874999999999999</v>
      </c>
      <c r="S144" s="5">
        <f>CORREL(Table1[Stress_Level],Table1[Sleep_Hours])</f>
        <v>-1.150943896331845E-2</v>
      </c>
      <c r="T144" s="1">
        <f>((Table1[[#Totals],[Productivity_Score]] - Table1[[#This Row],[Productivity_Score]]) / Table1[[#Totals],[Productivity_Score]]) * 100</f>
        <v>15.789473684210526</v>
      </c>
    </row>
    <row r="145" spans="1:20" x14ac:dyDescent="0.35">
      <c r="A145">
        <v>144</v>
      </c>
      <c r="B145">
        <v>63</v>
      </c>
      <c r="C145" t="s">
        <v>14</v>
      </c>
      <c r="D145" t="s">
        <v>34</v>
      </c>
      <c r="E145" t="s">
        <v>21</v>
      </c>
      <c r="F145" t="s">
        <v>39</v>
      </c>
      <c r="G145">
        <v>46</v>
      </c>
      <c r="H145">
        <v>6.5</v>
      </c>
      <c r="I145">
        <v>8.6</v>
      </c>
      <c r="J145">
        <v>0</v>
      </c>
      <c r="K145" t="s">
        <v>23</v>
      </c>
      <c r="L145">
        <v>9.1999999999999993</v>
      </c>
      <c r="M145">
        <v>4.8</v>
      </c>
      <c r="N145">
        <v>4.7</v>
      </c>
      <c r="O145">
        <f>Table1[[#This Row],[Stress_Level]]*Table1[[#This Row],[Weekly_Work_Hours]]</f>
        <v>423.2</v>
      </c>
      <c r="P145" s="9">
        <f>Table1[[#This Row],[Column1]]/Table1[[#This Row],[Productivity_Score]]</f>
        <v>90.042553191489361</v>
      </c>
      <c r="Q145">
        <f>8-AVERAGE(Table1[[#This Row],[Sleep_Hours]])</f>
        <v>1.5</v>
      </c>
      <c r="R145">
        <f>Table1[[#This Row],[Stress_Level]]/Table1[[#This Row],[Weekly_Work_Hours]]</f>
        <v>0.19999999999999998</v>
      </c>
      <c r="S145" s="5">
        <f>CORREL(Table1[Stress_Level],Table1[Sleep_Hours])</f>
        <v>-1.150943896331845E-2</v>
      </c>
      <c r="T145" s="1">
        <f>((Table1[[#Totals],[Productivity_Score]] - Table1[[#This Row],[Productivity_Score]]) / Table1[[#Totals],[Productivity_Score]]) * 100</f>
        <v>50.526315789473685</v>
      </c>
    </row>
    <row r="146" spans="1:20" x14ac:dyDescent="0.35">
      <c r="A146">
        <v>145</v>
      </c>
      <c r="B146">
        <v>31</v>
      </c>
      <c r="C146" t="s">
        <v>19</v>
      </c>
      <c r="D146" t="s">
        <v>24</v>
      </c>
      <c r="E146" t="s">
        <v>38</v>
      </c>
      <c r="F146" t="s">
        <v>22</v>
      </c>
      <c r="G146">
        <v>47</v>
      </c>
      <c r="H146">
        <v>4.5</v>
      </c>
      <c r="I146">
        <v>5.5</v>
      </c>
      <c r="J146">
        <v>1</v>
      </c>
      <c r="K146" t="s">
        <v>29</v>
      </c>
      <c r="L146">
        <v>9.5</v>
      </c>
      <c r="M146">
        <v>5.0999999999999996</v>
      </c>
      <c r="N146">
        <v>3</v>
      </c>
      <c r="O146">
        <f>Table1[[#This Row],[Stress_Level]]*Table1[[#This Row],[Weekly_Work_Hours]]</f>
        <v>446.5</v>
      </c>
      <c r="P146" s="9">
        <f>Table1[[#This Row],[Column1]]/Table1[[#This Row],[Productivity_Score]]</f>
        <v>148.83333333333334</v>
      </c>
      <c r="Q146">
        <f>8-AVERAGE(Table1[[#This Row],[Sleep_Hours]])</f>
        <v>3.5</v>
      </c>
      <c r="R146">
        <f>Table1[[#This Row],[Stress_Level]]/Table1[[#This Row],[Weekly_Work_Hours]]</f>
        <v>0.20212765957446807</v>
      </c>
      <c r="S146" s="5">
        <f>CORREL(Table1[Stress_Level],Table1[Sleep_Hours])</f>
        <v>-1.150943896331845E-2</v>
      </c>
      <c r="T146" s="1">
        <f>((Table1[[#Totals],[Productivity_Score]] - Table1[[#This Row],[Productivity_Score]]) / Table1[[#Totals],[Productivity_Score]]) * 100</f>
        <v>68.421052631578945</v>
      </c>
    </row>
    <row r="147" spans="1:20" x14ac:dyDescent="0.35">
      <c r="A147">
        <v>146</v>
      </c>
      <c r="B147">
        <v>45</v>
      </c>
      <c r="C147" t="s">
        <v>19</v>
      </c>
      <c r="D147" t="s">
        <v>32</v>
      </c>
      <c r="E147" t="s">
        <v>38</v>
      </c>
      <c r="F147" t="s">
        <v>17</v>
      </c>
      <c r="G147">
        <v>51</v>
      </c>
      <c r="H147">
        <v>5.9</v>
      </c>
      <c r="I147">
        <v>7.3</v>
      </c>
      <c r="J147">
        <v>1</v>
      </c>
      <c r="K147" t="s">
        <v>29</v>
      </c>
      <c r="L147">
        <v>10</v>
      </c>
      <c r="M147">
        <v>6.2</v>
      </c>
      <c r="N147">
        <v>3.6</v>
      </c>
      <c r="O147">
        <f>Table1[[#This Row],[Stress_Level]]*Table1[[#This Row],[Weekly_Work_Hours]]</f>
        <v>510</v>
      </c>
      <c r="P147" s="9">
        <f>Table1[[#This Row],[Column1]]/Table1[[#This Row],[Productivity_Score]]</f>
        <v>141.66666666666666</v>
      </c>
      <c r="Q147">
        <f>8-AVERAGE(Table1[[#This Row],[Sleep_Hours]])</f>
        <v>2.0999999999999996</v>
      </c>
      <c r="R147">
        <f>Table1[[#This Row],[Stress_Level]]/Table1[[#This Row],[Weekly_Work_Hours]]</f>
        <v>0.19607843137254902</v>
      </c>
      <c r="S147" s="5">
        <f>CORREL(Table1[Stress_Level],Table1[Sleep_Hours])</f>
        <v>-1.150943896331845E-2</v>
      </c>
      <c r="T147" s="1">
        <f>((Table1[[#Totals],[Productivity_Score]] - Table1[[#This Row],[Productivity_Score]]) / Table1[[#Totals],[Productivity_Score]]) * 100</f>
        <v>62.10526315789474</v>
      </c>
    </row>
    <row r="148" spans="1:20" x14ac:dyDescent="0.35">
      <c r="A148">
        <v>147</v>
      </c>
      <c r="B148">
        <v>56</v>
      </c>
      <c r="C148" t="s">
        <v>14</v>
      </c>
      <c r="D148" t="s">
        <v>37</v>
      </c>
      <c r="E148" t="s">
        <v>21</v>
      </c>
      <c r="F148" t="s">
        <v>22</v>
      </c>
      <c r="G148">
        <v>35</v>
      </c>
      <c r="H148">
        <v>5.9</v>
      </c>
      <c r="I148">
        <v>8.9</v>
      </c>
      <c r="J148">
        <v>0</v>
      </c>
      <c r="K148" t="s">
        <v>23</v>
      </c>
      <c r="L148">
        <v>4.4000000000000004</v>
      </c>
      <c r="M148">
        <v>3.6</v>
      </c>
      <c r="N148">
        <v>7.3</v>
      </c>
      <c r="O148">
        <f>Table1[[#This Row],[Stress_Level]]*Table1[[#This Row],[Weekly_Work_Hours]]</f>
        <v>154</v>
      </c>
      <c r="P148" s="9">
        <f>Table1[[#This Row],[Column1]]/Table1[[#This Row],[Productivity_Score]]</f>
        <v>21.095890410958905</v>
      </c>
      <c r="Q148">
        <f>8-AVERAGE(Table1[[#This Row],[Sleep_Hours]])</f>
        <v>2.0999999999999996</v>
      </c>
      <c r="R148">
        <f>Table1[[#This Row],[Stress_Level]]/Table1[[#This Row],[Weekly_Work_Hours]]</f>
        <v>0.12571428571428572</v>
      </c>
      <c r="S148" s="5">
        <f>CORREL(Table1[Stress_Level],Table1[Sleep_Hours])</f>
        <v>-1.150943896331845E-2</v>
      </c>
      <c r="T148" s="1">
        <f>((Table1[[#Totals],[Productivity_Score]] - Table1[[#This Row],[Productivity_Score]]) / Table1[[#Totals],[Productivity_Score]]) * 100</f>
        <v>23.157894736842106</v>
      </c>
    </row>
    <row r="149" spans="1:20" x14ac:dyDescent="0.35">
      <c r="A149">
        <v>148</v>
      </c>
      <c r="B149">
        <v>52</v>
      </c>
      <c r="C149" t="s">
        <v>19</v>
      </c>
      <c r="D149" t="s">
        <v>36</v>
      </c>
      <c r="E149" t="s">
        <v>27</v>
      </c>
      <c r="F149" t="s">
        <v>22</v>
      </c>
      <c r="G149">
        <v>34</v>
      </c>
      <c r="H149">
        <v>8.3000000000000007</v>
      </c>
      <c r="I149">
        <v>8.6999999999999993</v>
      </c>
      <c r="J149">
        <v>0</v>
      </c>
      <c r="K149" t="s">
        <v>23</v>
      </c>
      <c r="L149">
        <v>5.8</v>
      </c>
      <c r="M149">
        <v>0.2</v>
      </c>
      <c r="N149">
        <v>6.4</v>
      </c>
      <c r="O149">
        <f>Table1[[#This Row],[Stress_Level]]*Table1[[#This Row],[Weekly_Work_Hours]]</f>
        <v>197.2</v>
      </c>
      <c r="P149" s="9">
        <f>Table1[[#This Row],[Column1]]/Table1[[#This Row],[Productivity_Score]]</f>
        <v>30.812499999999996</v>
      </c>
      <c r="Q149">
        <f>8-AVERAGE(Table1[[#This Row],[Sleep_Hours]])</f>
        <v>-0.30000000000000071</v>
      </c>
      <c r="R149">
        <f>Table1[[#This Row],[Stress_Level]]/Table1[[#This Row],[Weekly_Work_Hours]]</f>
        <v>0.17058823529411765</v>
      </c>
      <c r="S149" s="5">
        <f>CORREL(Table1[Stress_Level],Table1[Sleep_Hours])</f>
        <v>-1.150943896331845E-2</v>
      </c>
      <c r="T149" s="1">
        <f>((Table1[[#Totals],[Productivity_Score]] - Table1[[#This Row],[Productivity_Score]]) / Table1[[#Totals],[Productivity_Score]]) * 100</f>
        <v>32.631578947368418</v>
      </c>
    </row>
    <row r="150" spans="1:20" x14ac:dyDescent="0.35">
      <c r="A150">
        <v>149</v>
      </c>
      <c r="B150">
        <v>47</v>
      </c>
      <c r="C150" t="s">
        <v>14</v>
      </c>
      <c r="D150" t="s">
        <v>15</v>
      </c>
      <c r="E150" t="s">
        <v>21</v>
      </c>
      <c r="F150" t="s">
        <v>22</v>
      </c>
      <c r="G150">
        <v>49</v>
      </c>
      <c r="H150">
        <v>6.5</v>
      </c>
      <c r="I150">
        <v>8.3000000000000007</v>
      </c>
      <c r="J150">
        <v>0</v>
      </c>
      <c r="K150" t="s">
        <v>23</v>
      </c>
      <c r="L150">
        <v>10</v>
      </c>
      <c r="M150">
        <v>6.4</v>
      </c>
      <c r="N150">
        <v>4.2</v>
      </c>
      <c r="O150">
        <f>Table1[[#This Row],[Stress_Level]]*Table1[[#This Row],[Weekly_Work_Hours]]</f>
        <v>490</v>
      </c>
      <c r="P150" s="9">
        <f>Table1[[#This Row],[Column1]]/Table1[[#This Row],[Productivity_Score]]</f>
        <v>116.66666666666666</v>
      </c>
      <c r="Q150">
        <f>8-AVERAGE(Table1[[#This Row],[Sleep_Hours]])</f>
        <v>1.5</v>
      </c>
      <c r="R150">
        <f>Table1[[#This Row],[Stress_Level]]/Table1[[#This Row],[Weekly_Work_Hours]]</f>
        <v>0.20408163265306123</v>
      </c>
      <c r="S150" s="5">
        <f>CORREL(Table1[Stress_Level],Table1[Sleep_Hours])</f>
        <v>-1.150943896331845E-2</v>
      </c>
      <c r="T150" s="1">
        <f>((Table1[[#Totals],[Productivity_Score]] - Table1[[#This Row],[Productivity_Score]]) / Table1[[#Totals],[Productivity_Score]]) * 100</f>
        <v>55.78947368421052</v>
      </c>
    </row>
    <row r="151" spans="1:20" x14ac:dyDescent="0.35">
      <c r="A151">
        <v>150</v>
      </c>
      <c r="B151">
        <v>28</v>
      </c>
      <c r="C151" t="s">
        <v>14</v>
      </c>
      <c r="D151" t="s">
        <v>15</v>
      </c>
      <c r="E151" t="s">
        <v>27</v>
      </c>
      <c r="F151" t="s">
        <v>22</v>
      </c>
      <c r="G151">
        <v>47</v>
      </c>
      <c r="H151">
        <v>5.6</v>
      </c>
      <c r="I151">
        <v>7.2</v>
      </c>
      <c r="J151">
        <v>0</v>
      </c>
      <c r="K151" t="s">
        <v>23</v>
      </c>
      <c r="L151">
        <v>9.4</v>
      </c>
      <c r="M151">
        <v>6.6</v>
      </c>
      <c r="N151">
        <v>3.9</v>
      </c>
      <c r="O151">
        <f>Table1[[#This Row],[Stress_Level]]*Table1[[#This Row],[Weekly_Work_Hours]]</f>
        <v>441.8</v>
      </c>
      <c r="P151" s="9">
        <f>Table1[[#This Row],[Column1]]/Table1[[#This Row],[Productivity_Score]]</f>
        <v>113.28205128205128</v>
      </c>
      <c r="Q151">
        <f>8-AVERAGE(Table1[[#This Row],[Sleep_Hours]])</f>
        <v>2.4000000000000004</v>
      </c>
      <c r="R151">
        <f>Table1[[#This Row],[Stress_Level]]/Table1[[#This Row],[Weekly_Work_Hours]]</f>
        <v>0.2</v>
      </c>
      <c r="S151" s="5">
        <f>CORREL(Table1[Stress_Level],Table1[Sleep_Hours])</f>
        <v>-1.150943896331845E-2</v>
      </c>
      <c r="T151" s="1">
        <f>((Table1[[#Totals],[Productivity_Score]] - Table1[[#This Row],[Productivity_Score]]) / Table1[[#Totals],[Productivity_Score]]) * 100</f>
        <v>58.947368421052623</v>
      </c>
    </row>
    <row r="152" spans="1:20" x14ac:dyDescent="0.35">
      <c r="A152">
        <v>151</v>
      </c>
      <c r="B152">
        <v>31</v>
      </c>
      <c r="C152" t="s">
        <v>19</v>
      </c>
      <c r="D152" t="s">
        <v>32</v>
      </c>
      <c r="E152" t="s">
        <v>16</v>
      </c>
      <c r="F152" t="s">
        <v>22</v>
      </c>
      <c r="G152">
        <v>47</v>
      </c>
      <c r="H152">
        <v>6</v>
      </c>
      <c r="I152">
        <v>7.8</v>
      </c>
      <c r="J152">
        <v>0</v>
      </c>
      <c r="K152" t="s">
        <v>23</v>
      </c>
      <c r="L152">
        <v>9.6</v>
      </c>
      <c r="M152">
        <v>6.5</v>
      </c>
      <c r="N152">
        <v>4.0999999999999996</v>
      </c>
      <c r="O152">
        <f>Table1[[#This Row],[Stress_Level]]*Table1[[#This Row],[Weekly_Work_Hours]]</f>
        <v>451.2</v>
      </c>
      <c r="P152" s="9">
        <f>Table1[[#This Row],[Column1]]/Table1[[#This Row],[Productivity_Score]]</f>
        <v>110.04878048780489</v>
      </c>
      <c r="Q152">
        <f>8-AVERAGE(Table1[[#This Row],[Sleep_Hours]])</f>
        <v>2</v>
      </c>
      <c r="R152">
        <f>Table1[[#This Row],[Stress_Level]]/Table1[[#This Row],[Weekly_Work_Hours]]</f>
        <v>0.20425531914893616</v>
      </c>
      <c r="S152" s="5">
        <f>CORREL(Table1[Stress_Level],Table1[Sleep_Hours])</f>
        <v>-1.150943896331845E-2</v>
      </c>
      <c r="T152" s="1">
        <f>((Table1[[#Totals],[Productivity_Score]] - Table1[[#This Row],[Productivity_Score]]) / Table1[[#Totals],[Productivity_Score]]) * 100</f>
        <v>56.84210526315789</v>
      </c>
    </row>
    <row r="153" spans="1:20" x14ac:dyDescent="0.35">
      <c r="A153">
        <v>152</v>
      </c>
      <c r="B153">
        <v>24</v>
      </c>
      <c r="C153" t="s">
        <v>14</v>
      </c>
      <c r="D153" t="s">
        <v>33</v>
      </c>
      <c r="E153" t="s">
        <v>21</v>
      </c>
      <c r="F153" t="s">
        <v>22</v>
      </c>
      <c r="G153">
        <v>47</v>
      </c>
      <c r="H153">
        <v>6.1</v>
      </c>
      <c r="I153">
        <v>7.9</v>
      </c>
      <c r="J153">
        <v>0</v>
      </c>
      <c r="K153" t="s">
        <v>23</v>
      </c>
      <c r="L153">
        <v>7.7</v>
      </c>
      <c r="M153">
        <v>5.0999999999999996</v>
      </c>
      <c r="N153">
        <v>5.0999999999999996</v>
      </c>
      <c r="O153">
        <f>Table1[[#This Row],[Stress_Level]]*Table1[[#This Row],[Weekly_Work_Hours]]</f>
        <v>361.90000000000003</v>
      </c>
      <c r="P153" s="9">
        <f>Table1[[#This Row],[Column1]]/Table1[[#This Row],[Productivity_Score]]</f>
        <v>70.960784313725497</v>
      </c>
      <c r="Q153">
        <f>8-AVERAGE(Table1[[#This Row],[Sleep_Hours]])</f>
        <v>1.9000000000000004</v>
      </c>
      <c r="R153">
        <f>Table1[[#This Row],[Stress_Level]]/Table1[[#This Row],[Weekly_Work_Hours]]</f>
        <v>0.16382978723404257</v>
      </c>
      <c r="S153" s="5">
        <f>CORREL(Table1[Stress_Level],Table1[Sleep_Hours])</f>
        <v>-1.150943896331845E-2</v>
      </c>
      <c r="T153" s="1">
        <f>((Table1[[#Totals],[Productivity_Score]] - Table1[[#This Row],[Productivity_Score]]) / Table1[[#Totals],[Productivity_Score]]) * 100</f>
        <v>46.315789473684212</v>
      </c>
    </row>
    <row r="154" spans="1:20" x14ac:dyDescent="0.35">
      <c r="A154">
        <v>153</v>
      </c>
      <c r="B154">
        <v>47</v>
      </c>
      <c r="C154" t="s">
        <v>14</v>
      </c>
      <c r="D154" t="s">
        <v>26</v>
      </c>
      <c r="E154" t="s">
        <v>16</v>
      </c>
      <c r="F154" t="s">
        <v>17</v>
      </c>
      <c r="G154">
        <v>39</v>
      </c>
      <c r="H154">
        <v>6.1</v>
      </c>
      <c r="I154">
        <v>8.8000000000000007</v>
      </c>
      <c r="J154">
        <v>1</v>
      </c>
      <c r="K154" t="s">
        <v>35</v>
      </c>
      <c r="L154">
        <v>7.6</v>
      </c>
      <c r="M154">
        <v>5.7</v>
      </c>
      <c r="N154">
        <v>5.6</v>
      </c>
      <c r="O154">
        <f>Table1[[#This Row],[Stress_Level]]*Table1[[#This Row],[Weekly_Work_Hours]]</f>
        <v>296.39999999999998</v>
      </c>
      <c r="P154" s="9">
        <f>Table1[[#This Row],[Column1]]/Table1[[#This Row],[Productivity_Score]]</f>
        <v>52.928571428571431</v>
      </c>
      <c r="Q154">
        <f>8-AVERAGE(Table1[[#This Row],[Sleep_Hours]])</f>
        <v>1.9000000000000004</v>
      </c>
      <c r="R154">
        <f>Table1[[#This Row],[Stress_Level]]/Table1[[#This Row],[Weekly_Work_Hours]]</f>
        <v>0.19487179487179487</v>
      </c>
      <c r="S154" s="5">
        <f>CORREL(Table1[Stress_Level],Table1[Sleep_Hours])</f>
        <v>-1.150943896331845E-2</v>
      </c>
      <c r="T154" s="1">
        <f>((Table1[[#Totals],[Productivity_Score]] - Table1[[#This Row],[Productivity_Score]]) / Table1[[#Totals],[Productivity_Score]]) * 100</f>
        <v>41.052631578947377</v>
      </c>
    </row>
    <row r="155" spans="1:20" x14ac:dyDescent="0.35">
      <c r="A155">
        <v>154</v>
      </c>
      <c r="B155">
        <v>54</v>
      </c>
      <c r="C155" t="s">
        <v>19</v>
      </c>
      <c r="D155" t="s">
        <v>34</v>
      </c>
      <c r="E155" t="s">
        <v>21</v>
      </c>
      <c r="F155" t="s">
        <v>22</v>
      </c>
      <c r="G155">
        <v>46</v>
      </c>
      <c r="H155">
        <v>7.6</v>
      </c>
      <c r="I155">
        <v>8.5</v>
      </c>
      <c r="J155">
        <v>0</v>
      </c>
      <c r="K155" t="s">
        <v>23</v>
      </c>
      <c r="L155">
        <v>9.6999999999999993</v>
      </c>
      <c r="M155">
        <v>3.5</v>
      </c>
      <c r="N155">
        <v>4.4000000000000004</v>
      </c>
      <c r="O155">
        <f>Table1[[#This Row],[Stress_Level]]*Table1[[#This Row],[Weekly_Work_Hours]]</f>
        <v>446.2</v>
      </c>
      <c r="P155" s="9">
        <f>Table1[[#This Row],[Column1]]/Table1[[#This Row],[Productivity_Score]]</f>
        <v>101.40909090909089</v>
      </c>
      <c r="Q155">
        <f>8-AVERAGE(Table1[[#This Row],[Sleep_Hours]])</f>
        <v>0.40000000000000036</v>
      </c>
      <c r="R155">
        <f>Table1[[#This Row],[Stress_Level]]/Table1[[#This Row],[Weekly_Work_Hours]]</f>
        <v>0.21086956521739128</v>
      </c>
      <c r="S155" s="5">
        <f>CORREL(Table1[Stress_Level],Table1[Sleep_Hours])</f>
        <v>-1.150943896331845E-2</v>
      </c>
      <c r="T155" s="1">
        <f>((Table1[[#Totals],[Productivity_Score]] - Table1[[#This Row],[Productivity_Score]]) / Table1[[#Totals],[Productivity_Score]]) * 100</f>
        <v>53.684210526315788</v>
      </c>
    </row>
    <row r="156" spans="1:20" x14ac:dyDescent="0.35">
      <c r="A156">
        <v>155</v>
      </c>
      <c r="B156">
        <v>24</v>
      </c>
      <c r="C156" t="s">
        <v>14</v>
      </c>
      <c r="D156" t="s">
        <v>37</v>
      </c>
      <c r="E156" t="s">
        <v>16</v>
      </c>
      <c r="F156" t="s">
        <v>17</v>
      </c>
      <c r="G156">
        <v>47</v>
      </c>
      <c r="H156">
        <v>7.7</v>
      </c>
      <c r="I156">
        <v>8.3000000000000007</v>
      </c>
      <c r="J156">
        <v>0</v>
      </c>
      <c r="K156" t="s">
        <v>23</v>
      </c>
      <c r="L156">
        <v>7.3</v>
      </c>
      <c r="M156">
        <v>4.3</v>
      </c>
      <c r="N156">
        <v>5.5</v>
      </c>
      <c r="O156">
        <f>Table1[[#This Row],[Stress_Level]]*Table1[[#This Row],[Weekly_Work_Hours]]</f>
        <v>343.09999999999997</v>
      </c>
      <c r="P156" s="9">
        <f>Table1[[#This Row],[Column1]]/Table1[[#This Row],[Productivity_Score]]</f>
        <v>62.381818181818176</v>
      </c>
      <c r="Q156">
        <f>8-AVERAGE(Table1[[#This Row],[Sleep_Hours]])</f>
        <v>0.29999999999999982</v>
      </c>
      <c r="R156">
        <f>Table1[[#This Row],[Stress_Level]]/Table1[[#This Row],[Weekly_Work_Hours]]</f>
        <v>0.15531914893617021</v>
      </c>
      <c r="S156" s="5">
        <f>CORREL(Table1[Stress_Level],Table1[Sleep_Hours])</f>
        <v>-1.150943896331845E-2</v>
      </c>
      <c r="T156" s="1">
        <f>((Table1[[#Totals],[Productivity_Score]] - Table1[[#This Row],[Productivity_Score]]) / Table1[[#Totals],[Productivity_Score]]) * 100</f>
        <v>42.105263157894733</v>
      </c>
    </row>
    <row r="157" spans="1:20" x14ac:dyDescent="0.35">
      <c r="A157">
        <v>156</v>
      </c>
      <c r="B157">
        <v>53</v>
      </c>
      <c r="C157" t="s">
        <v>40</v>
      </c>
      <c r="D157" t="s">
        <v>24</v>
      </c>
      <c r="E157" t="s">
        <v>25</v>
      </c>
      <c r="F157" t="s">
        <v>22</v>
      </c>
      <c r="G157">
        <v>39</v>
      </c>
      <c r="H157">
        <v>4.7</v>
      </c>
      <c r="I157">
        <v>6.7</v>
      </c>
      <c r="J157">
        <v>1</v>
      </c>
      <c r="K157" t="s">
        <v>35</v>
      </c>
      <c r="L157">
        <v>3.9</v>
      </c>
      <c r="M157">
        <v>2.5</v>
      </c>
      <c r="N157">
        <v>6.4</v>
      </c>
      <c r="O157">
        <f>Table1[[#This Row],[Stress_Level]]*Table1[[#This Row],[Weekly_Work_Hours]]</f>
        <v>152.1</v>
      </c>
      <c r="P157" s="9">
        <f>Table1[[#This Row],[Column1]]/Table1[[#This Row],[Productivity_Score]]</f>
        <v>23.765624999999996</v>
      </c>
      <c r="Q157">
        <f>8-AVERAGE(Table1[[#This Row],[Sleep_Hours]])</f>
        <v>3.3</v>
      </c>
      <c r="R157">
        <f>Table1[[#This Row],[Stress_Level]]/Table1[[#This Row],[Weekly_Work_Hours]]</f>
        <v>9.9999999999999992E-2</v>
      </c>
      <c r="S157" s="5">
        <f>CORREL(Table1[Stress_Level],Table1[Sleep_Hours])</f>
        <v>-1.150943896331845E-2</v>
      </c>
      <c r="T157" s="1">
        <f>((Table1[[#Totals],[Productivity_Score]] - Table1[[#This Row],[Productivity_Score]]) / Table1[[#Totals],[Productivity_Score]]) * 100</f>
        <v>32.631578947368418</v>
      </c>
    </row>
    <row r="158" spans="1:20" x14ac:dyDescent="0.35">
      <c r="A158">
        <v>157</v>
      </c>
      <c r="B158">
        <v>53</v>
      </c>
      <c r="C158" t="s">
        <v>40</v>
      </c>
      <c r="D158" t="s">
        <v>30</v>
      </c>
      <c r="E158" t="s">
        <v>16</v>
      </c>
      <c r="F158" t="s">
        <v>22</v>
      </c>
      <c r="G158">
        <v>59</v>
      </c>
      <c r="H158">
        <v>7.8</v>
      </c>
      <c r="I158">
        <v>6.9</v>
      </c>
      <c r="J158">
        <v>1</v>
      </c>
      <c r="K158" t="s">
        <v>18</v>
      </c>
      <c r="L158">
        <v>10</v>
      </c>
      <c r="M158">
        <v>7.1</v>
      </c>
      <c r="N158">
        <v>3.4</v>
      </c>
      <c r="O158">
        <f>Table1[[#This Row],[Stress_Level]]*Table1[[#This Row],[Weekly_Work_Hours]]</f>
        <v>590</v>
      </c>
      <c r="P158" s="9">
        <f>Table1[[#This Row],[Column1]]/Table1[[#This Row],[Productivity_Score]]</f>
        <v>173.52941176470588</v>
      </c>
      <c r="Q158">
        <f>8-AVERAGE(Table1[[#This Row],[Sleep_Hours]])</f>
        <v>0.20000000000000018</v>
      </c>
      <c r="R158">
        <f>Table1[[#This Row],[Stress_Level]]/Table1[[#This Row],[Weekly_Work_Hours]]</f>
        <v>0.16949152542372881</v>
      </c>
      <c r="S158" s="5">
        <f>CORREL(Table1[Stress_Level],Table1[Sleep_Hours])</f>
        <v>-1.150943896331845E-2</v>
      </c>
      <c r="T158" s="1">
        <f>((Table1[[#Totals],[Productivity_Score]] - Table1[[#This Row],[Productivity_Score]]) / Table1[[#Totals],[Productivity_Score]]) * 100</f>
        <v>64.21052631578948</v>
      </c>
    </row>
    <row r="159" spans="1:20" x14ac:dyDescent="0.35">
      <c r="A159">
        <v>158</v>
      </c>
      <c r="B159">
        <v>32</v>
      </c>
      <c r="C159" t="s">
        <v>14</v>
      </c>
      <c r="D159" t="s">
        <v>32</v>
      </c>
      <c r="E159" t="s">
        <v>27</v>
      </c>
      <c r="F159" t="s">
        <v>22</v>
      </c>
      <c r="G159">
        <v>48</v>
      </c>
      <c r="H159">
        <v>7.3</v>
      </c>
      <c r="I159">
        <v>8.6999999999999993</v>
      </c>
      <c r="J159">
        <v>0</v>
      </c>
      <c r="K159" t="s">
        <v>23</v>
      </c>
      <c r="L159">
        <v>7.6</v>
      </c>
      <c r="M159">
        <v>4.7</v>
      </c>
      <c r="N159">
        <v>5.6</v>
      </c>
      <c r="O159">
        <f>Table1[[#This Row],[Stress_Level]]*Table1[[#This Row],[Weekly_Work_Hours]]</f>
        <v>364.79999999999995</v>
      </c>
      <c r="P159" s="9">
        <f>Table1[[#This Row],[Column1]]/Table1[[#This Row],[Productivity_Score]]</f>
        <v>65.142857142857139</v>
      </c>
      <c r="Q159">
        <f>8-AVERAGE(Table1[[#This Row],[Sleep_Hours]])</f>
        <v>0.70000000000000018</v>
      </c>
      <c r="R159">
        <f>Table1[[#This Row],[Stress_Level]]/Table1[[#This Row],[Weekly_Work_Hours]]</f>
        <v>0.15833333333333333</v>
      </c>
      <c r="S159" s="5">
        <f>CORREL(Table1[Stress_Level],Table1[Sleep_Hours])</f>
        <v>-1.150943896331845E-2</v>
      </c>
      <c r="T159" s="1">
        <f>((Table1[[#Totals],[Productivity_Score]] - Table1[[#This Row],[Productivity_Score]]) / Table1[[#Totals],[Productivity_Score]]) * 100</f>
        <v>41.052631578947377</v>
      </c>
    </row>
    <row r="160" spans="1:20" x14ac:dyDescent="0.35">
      <c r="A160">
        <v>159</v>
      </c>
      <c r="B160">
        <v>58</v>
      </c>
      <c r="C160" t="s">
        <v>14</v>
      </c>
      <c r="D160" t="s">
        <v>33</v>
      </c>
      <c r="E160" t="s">
        <v>31</v>
      </c>
      <c r="F160" t="s">
        <v>22</v>
      </c>
      <c r="G160">
        <v>35</v>
      </c>
      <c r="H160">
        <v>6.1</v>
      </c>
      <c r="I160">
        <v>9.1999999999999993</v>
      </c>
      <c r="J160">
        <v>0</v>
      </c>
      <c r="K160" t="s">
        <v>23</v>
      </c>
      <c r="L160">
        <v>3.9</v>
      </c>
      <c r="M160">
        <v>3.1</v>
      </c>
      <c r="N160">
        <v>7.6</v>
      </c>
      <c r="O160">
        <f>Table1[[#This Row],[Stress_Level]]*Table1[[#This Row],[Weekly_Work_Hours]]</f>
        <v>136.5</v>
      </c>
      <c r="P160" s="9">
        <f>Table1[[#This Row],[Column1]]/Table1[[#This Row],[Productivity_Score]]</f>
        <v>17.960526315789476</v>
      </c>
      <c r="Q160">
        <f>8-AVERAGE(Table1[[#This Row],[Sleep_Hours]])</f>
        <v>1.9000000000000004</v>
      </c>
      <c r="R160">
        <f>Table1[[#This Row],[Stress_Level]]/Table1[[#This Row],[Weekly_Work_Hours]]</f>
        <v>0.11142857142857143</v>
      </c>
      <c r="S160" s="5">
        <f>CORREL(Table1[Stress_Level],Table1[Sleep_Hours])</f>
        <v>-1.150943896331845E-2</v>
      </c>
      <c r="T160" s="1">
        <f>((Table1[[#Totals],[Productivity_Score]] - Table1[[#This Row],[Productivity_Score]]) / Table1[[#Totals],[Productivity_Score]]) * 100</f>
        <v>20.000000000000004</v>
      </c>
    </row>
    <row r="161" spans="1:20" x14ac:dyDescent="0.35">
      <c r="A161">
        <v>160</v>
      </c>
      <c r="B161">
        <v>61</v>
      </c>
      <c r="C161" t="s">
        <v>19</v>
      </c>
      <c r="D161" t="s">
        <v>15</v>
      </c>
      <c r="E161" t="s">
        <v>38</v>
      </c>
      <c r="F161" t="s">
        <v>17</v>
      </c>
      <c r="G161">
        <v>50</v>
      </c>
      <c r="H161">
        <v>4</v>
      </c>
      <c r="I161">
        <v>4.5</v>
      </c>
      <c r="J161">
        <v>1</v>
      </c>
      <c r="K161" t="s">
        <v>18</v>
      </c>
      <c r="L161">
        <v>9.1</v>
      </c>
      <c r="M161">
        <v>3.8</v>
      </c>
      <c r="N161">
        <v>2.7</v>
      </c>
      <c r="O161">
        <f>Table1[[#This Row],[Stress_Level]]*Table1[[#This Row],[Weekly_Work_Hours]]</f>
        <v>455</v>
      </c>
      <c r="P161" s="9">
        <f>Table1[[#This Row],[Column1]]/Table1[[#This Row],[Productivity_Score]]</f>
        <v>168.5185185185185</v>
      </c>
      <c r="Q161">
        <f>8-AVERAGE(Table1[[#This Row],[Sleep_Hours]])</f>
        <v>4</v>
      </c>
      <c r="R161">
        <f>Table1[[#This Row],[Stress_Level]]/Table1[[#This Row],[Weekly_Work_Hours]]</f>
        <v>0.182</v>
      </c>
      <c r="S161" s="5">
        <f>CORREL(Table1[Stress_Level],Table1[Sleep_Hours])</f>
        <v>-1.150943896331845E-2</v>
      </c>
      <c r="T161" s="1">
        <f>((Table1[[#Totals],[Productivity_Score]] - Table1[[#This Row],[Productivity_Score]]) / Table1[[#Totals],[Productivity_Score]]) * 100</f>
        <v>71.578947368421055</v>
      </c>
    </row>
    <row r="162" spans="1:20" x14ac:dyDescent="0.35">
      <c r="A162">
        <v>161</v>
      </c>
      <c r="B162">
        <v>64</v>
      </c>
      <c r="C162" t="s">
        <v>14</v>
      </c>
      <c r="D162" t="s">
        <v>24</v>
      </c>
      <c r="E162" t="s">
        <v>16</v>
      </c>
      <c r="F162" t="s">
        <v>17</v>
      </c>
      <c r="G162">
        <v>37</v>
      </c>
      <c r="H162">
        <v>6.5</v>
      </c>
      <c r="I162">
        <v>9.6</v>
      </c>
      <c r="J162">
        <v>0</v>
      </c>
      <c r="K162" t="s">
        <v>23</v>
      </c>
      <c r="L162">
        <v>5.0999999999999996</v>
      </c>
      <c r="M162">
        <v>2.4</v>
      </c>
      <c r="N162">
        <v>7.2</v>
      </c>
      <c r="O162">
        <f>Table1[[#This Row],[Stress_Level]]*Table1[[#This Row],[Weekly_Work_Hours]]</f>
        <v>188.7</v>
      </c>
      <c r="P162" s="9">
        <f>Table1[[#This Row],[Column1]]/Table1[[#This Row],[Productivity_Score]]</f>
        <v>26.208333333333332</v>
      </c>
      <c r="Q162">
        <f>8-AVERAGE(Table1[[#This Row],[Sleep_Hours]])</f>
        <v>1.5</v>
      </c>
      <c r="R162">
        <f>Table1[[#This Row],[Stress_Level]]/Table1[[#This Row],[Weekly_Work_Hours]]</f>
        <v>0.13783783783783782</v>
      </c>
      <c r="S162" s="5">
        <f>CORREL(Table1[Stress_Level],Table1[Sleep_Hours])</f>
        <v>-1.150943896331845E-2</v>
      </c>
      <c r="T162" s="1">
        <f>((Table1[[#Totals],[Productivity_Score]] - Table1[[#This Row],[Productivity_Score]]) / Table1[[#Totals],[Productivity_Score]]) * 100</f>
        <v>24.210526315789473</v>
      </c>
    </row>
    <row r="163" spans="1:20" x14ac:dyDescent="0.35">
      <c r="A163">
        <v>162</v>
      </c>
      <c r="B163">
        <v>33</v>
      </c>
      <c r="C163" t="s">
        <v>14</v>
      </c>
      <c r="D163" t="s">
        <v>15</v>
      </c>
      <c r="E163" t="s">
        <v>31</v>
      </c>
      <c r="F163" t="s">
        <v>22</v>
      </c>
      <c r="G163">
        <v>51</v>
      </c>
      <c r="H163">
        <v>5.7</v>
      </c>
      <c r="I163">
        <v>6.9</v>
      </c>
      <c r="J163">
        <v>0</v>
      </c>
      <c r="K163" t="s">
        <v>23</v>
      </c>
      <c r="L163">
        <v>6.1</v>
      </c>
      <c r="M163">
        <v>2.7</v>
      </c>
      <c r="N163">
        <v>5.4</v>
      </c>
      <c r="O163">
        <f>Table1[[#This Row],[Stress_Level]]*Table1[[#This Row],[Weekly_Work_Hours]]</f>
        <v>311.09999999999997</v>
      </c>
      <c r="P163" s="9">
        <f>Table1[[#This Row],[Column1]]/Table1[[#This Row],[Productivity_Score]]</f>
        <v>57.6111111111111</v>
      </c>
      <c r="Q163">
        <f>8-AVERAGE(Table1[[#This Row],[Sleep_Hours]])</f>
        <v>2.2999999999999998</v>
      </c>
      <c r="R163">
        <f>Table1[[#This Row],[Stress_Level]]/Table1[[#This Row],[Weekly_Work_Hours]]</f>
        <v>0.11960784313725489</v>
      </c>
      <c r="S163" s="5">
        <f>CORREL(Table1[Stress_Level],Table1[Sleep_Hours])</f>
        <v>-1.150943896331845E-2</v>
      </c>
      <c r="T163" s="1">
        <f>((Table1[[#Totals],[Productivity_Score]] - Table1[[#This Row],[Productivity_Score]]) / Table1[[#Totals],[Productivity_Score]]) * 100</f>
        <v>43.157894736842103</v>
      </c>
    </row>
    <row r="164" spans="1:20" x14ac:dyDescent="0.35">
      <c r="A164">
        <v>163</v>
      </c>
      <c r="B164">
        <v>30</v>
      </c>
      <c r="C164" t="s">
        <v>19</v>
      </c>
      <c r="D164" t="s">
        <v>20</v>
      </c>
      <c r="E164" t="s">
        <v>25</v>
      </c>
      <c r="F164" t="s">
        <v>17</v>
      </c>
      <c r="G164">
        <v>54</v>
      </c>
      <c r="H164">
        <v>7</v>
      </c>
      <c r="I164">
        <v>8.6</v>
      </c>
      <c r="J164">
        <v>0</v>
      </c>
      <c r="K164" t="s">
        <v>23</v>
      </c>
      <c r="L164">
        <v>10</v>
      </c>
      <c r="M164">
        <v>6.2</v>
      </c>
      <c r="N164">
        <v>4.3</v>
      </c>
      <c r="O164">
        <f>Table1[[#This Row],[Stress_Level]]*Table1[[#This Row],[Weekly_Work_Hours]]</f>
        <v>540</v>
      </c>
      <c r="P164" s="9">
        <f>Table1[[#This Row],[Column1]]/Table1[[#This Row],[Productivity_Score]]</f>
        <v>125.58139534883722</v>
      </c>
      <c r="Q164">
        <f>8-AVERAGE(Table1[[#This Row],[Sleep_Hours]])</f>
        <v>1</v>
      </c>
      <c r="R164">
        <f>Table1[[#This Row],[Stress_Level]]/Table1[[#This Row],[Weekly_Work_Hours]]</f>
        <v>0.18518518518518517</v>
      </c>
      <c r="S164" s="5">
        <f>CORREL(Table1[Stress_Level],Table1[Sleep_Hours])</f>
        <v>-1.150943896331845E-2</v>
      </c>
      <c r="T164" s="1">
        <f>((Table1[[#Totals],[Productivity_Score]] - Table1[[#This Row],[Productivity_Score]]) / Table1[[#Totals],[Productivity_Score]]) * 100</f>
        <v>54.736842105263165</v>
      </c>
    </row>
    <row r="165" spans="1:20" x14ac:dyDescent="0.35">
      <c r="A165">
        <v>164</v>
      </c>
      <c r="B165">
        <v>61</v>
      </c>
      <c r="C165" t="s">
        <v>14</v>
      </c>
      <c r="D165" t="s">
        <v>32</v>
      </c>
      <c r="E165" t="s">
        <v>25</v>
      </c>
      <c r="F165" t="s">
        <v>39</v>
      </c>
      <c r="G165">
        <v>38</v>
      </c>
      <c r="H165">
        <v>7.2</v>
      </c>
      <c r="I165">
        <v>9.9</v>
      </c>
      <c r="J165">
        <v>0</v>
      </c>
      <c r="K165" t="s">
        <v>23</v>
      </c>
      <c r="L165">
        <v>7.1</v>
      </c>
      <c r="M165">
        <v>5.0999999999999996</v>
      </c>
      <c r="N165">
        <v>6.4</v>
      </c>
      <c r="O165">
        <f>Table1[[#This Row],[Stress_Level]]*Table1[[#This Row],[Weekly_Work_Hours]]</f>
        <v>269.8</v>
      </c>
      <c r="P165" s="9">
        <f>Table1[[#This Row],[Column1]]/Table1[[#This Row],[Productivity_Score]]</f>
        <v>42.15625</v>
      </c>
      <c r="Q165">
        <f>8-AVERAGE(Table1[[#This Row],[Sleep_Hours]])</f>
        <v>0.79999999999999982</v>
      </c>
      <c r="R165">
        <f>Table1[[#This Row],[Stress_Level]]/Table1[[#This Row],[Weekly_Work_Hours]]</f>
        <v>0.18684210526315789</v>
      </c>
      <c r="S165" s="5">
        <f>CORREL(Table1[Stress_Level],Table1[Sleep_Hours])</f>
        <v>-1.150943896331845E-2</v>
      </c>
      <c r="T165" s="1">
        <f>((Table1[[#Totals],[Productivity_Score]] - Table1[[#This Row],[Productivity_Score]]) / Table1[[#Totals],[Productivity_Score]]) * 100</f>
        <v>32.631578947368418</v>
      </c>
    </row>
    <row r="166" spans="1:20" x14ac:dyDescent="0.35">
      <c r="A166">
        <v>165</v>
      </c>
      <c r="B166">
        <v>57</v>
      </c>
      <c r="C166" t="s">
        <v>19</v>
      </c>
      <c r="D166" t="s">
        <v>33</v>
      </c>
      <c r="E166" t="s">
        <v>27</v>
      </c>
      <c r="F166" t="s">
        <v>17</v>
      </c>
      <c r="G166">
        <v>52</v>
      </c>
      <c r="H166">
        <v>8.1999999999999993</v>
      </c>
      <c r="I166">
        <v>7</v>
      </c>
      <c r="J166">
        <v>0</v>
      </c>
      <c r="K166" t="s">
        <v>23</v>
      </c>
      <c r="L166">
        <v>7.7</v>
      </c>
      <c r="M166">
        <v>4.9000000000000004</v>
      </c>
      <c r="N166">
        <v>4.7</v>
      </c>
      <c r="O166">
        <f>Table1[[#This Row],[Stress_Level]]*Table1[[#This Row],[Weekly_Work_Hours]]</f>
        <v>400.40000000000003</v>
      </c>
      <c r="P166" s="9">
        <f>Table1[[#This Row],[Column1]]/Table1[[#This Row],[Productivity_Score]]</f>
        <v>85.191489361702125</v>
      </c>
      <c r="Q166">
        <f>8-AVERAGE(Table1[[#This Row],[Sleep_Hours]])</f>
        <v>-0.19999999999999929</v>
      </c>
      <c r="R166">
        <f>Table1[[#This Row],[Stress_Level]]/Table1[[#This Row],[Weekly_Work_Hours]]</f>
        <v>0.14807692307692308</v>
      </c>
      <c r="S166" s="5">
        <f>CORREL(Table1[Stress_Level],Table1[Sleep_Hours])</f>
        <v>-1.150943896331845E-2</v>
      </c>
      <c r="T166" s="1">
        <f>((Table1[[#Totals],[Productivity_Score]] - Table1[[#This Row],[Productivity_Score]]) / Table1[[#Totals],[Productivity_Score]]) * 100</f>
        <v>50.526315789473685</v>
      </c>
    </row>
    <row r="167" spans="1:20" x14ac:dyDescent="0.35">
      <c r="A167">
        <v>166</v>
      </c>
      <c r="B167">
        <v>23</v>
      </c>
      <c r="C167" t="s">
        <v>14</v>
      </c>
      <c r="D167" t="s">
        <v>30</v>
      </c>
      <c r="E167" t="s">
        <v>27</v>
      </c>
      <c r="F167" t="s">
        <v>22</v>
      </c>
      <c r="G167">
        <v>48</v>
      </c>
      <c r="H167">
        <v>4.5999999999999996</v>
      </c>
      <c r="I167">
        <v>5.6</v>
      </c>
      <c r="J167">
        <v>1</v>
      </c>
      <c r="K167" t="s">
        <v>28</v>
      </c>
      <c r="L167">
        <v>8.1999999999999993</v>
      </c>
      <c r="M167">
        <v>5.7</v>
      </c>
      <c r="N167">
        <v>3.7</v>
      </c>
      <c r="O167">
        <f>Table1[[#This Row],[Stress_Level]]*Table1[[#This Row],[Weekly_Work_Hours]]</f>
        <v>393.59999999999997</v>
      </c>
      <c r="P167" s="9">
        <f>Table1[[#This Row],[Column1]]/Table1[[#This Row],[Productivity_Score]]</f>
        <v>106.37837837837836</v>
      </c>
      <c r="Q167">
        <f>8-AVERAGE(Table1[[#This Row],[Sleep_Hours]])</f>
        <v>3.4000000000000004</v>
      </c>
      <c r="R167">
        <f>Table1[[#This Row],[Stress_Level]]/Table1[[#This Row],[Weekly_Work_Hours]]</f>
        <v>0.17083333333333331</v>
      </c>
      <c r="S167" s="5">
        <f>CORREL(Table1[Stress_Level],Table1[Sleep_Hours])</f>
        <v>-1.150943896331845E-2</v>
      </c>
      <c r="T167" s="1">
        <f>((Table1[[#Totals],[Productivity_Score]] - Table1[[#This Row],[Productivity_Score]]) / Table1[[#Totals],[Productivity_Score]]) * 100</f>
        <v>61.05263157894737</v>
      </c>
    </row>
    <row r="168" spans="1:20" x14ac:dyDescent="0.35">
      <c r="A168">
        <v>167</v>
      </c>
      <c r="B168">
        <v>52</v>
      </c>
      <c r="C168" t="s">
        <v>14</v>
      </c>
      <c r="D168" t="s">
        <v>36</v>
      </c>
      <c r="E168" t="s">
        <v>16</v>
      </c>
      <c r="F168" t="s">
        <v>17</v>
      </c>
      <c r="G168">
        <v>51</v>
      </c>
      <c r="H168">
        <v>9</v>
      </c>
      <c r="I168">
        <v>5.9</v>
      </c>
      <c r="J168">
        <v>0</v>
      </c>
      <c r="K168" t="s">
        <v>23</v>
      </c>
      <c r="L168">
        <v>7.5</v>
      </c>
      <c r="M168">
        <v>3.5</v>
      </c>
      <c r="N168">
        <v>4.2</v>
      </c>
      <c r="O168">
        <f>Table1[[#This Row],[Stress_Level]]*Table1[[#This Row],[Weekly_Work_Hours]]</f>
        <v>382.5</v>
      </c>
      <c r="P168" s="9">
        <f>Table1[[#This Row],[Column1]]/Table1[[#This Row],[Productivity_Score]]</f>
        <v>91.071428571428569</v>
      </c>
      <c r="Q168">
        <f>8-AVERAGE(Table1[[#This Row],[Sleep_Hours]])</f>
        <v>-1</v>
      </c>
      <c r="R168">
        <f>Table1[[#This Row],[Stress_Level]]/Table1[[#This Row],[Weekly_Work_Hours]]</f>
        <v>0.14705882352941177</v>
      </c>
      <c r="S168" s="5">
        <f>CORREL(Table1[Stress_Level],Table1[Sleep_Hours])</f>
        <v>-1.150943896331845E-2</v>
      </c>
      <c r="T168" s="1">
        <f>((Table1[[#Totals],[Productivity_Score]] - Table1[[#This Row],[Productivity_Score]]) / Table1[[#Totals],[Productivity_Score]]) * 100</f>
        <v>55.78947368421052</v>
      </c>
    </row>
    <row r="169" spans="1:20" x14ac:dyDescent="0.35">
      <c r="A169">
        <v>168</v>
      </c>
      <c r="B169">
        <v>26</v>
      </c>
      <c r="C169" t="s">
        <v>14</v>
      </c>
      <c r="D169" t="s">
        <v>33</v>
      </c>
      <c r="E169" t="s">
        <v>21</v>
      </c>
      <c r="F169" t="s">
        <v>22</v>
      </c>
      <c r="G169">
        <v>60</v>
      </c>
      <c r="H169">
        <v>7.5</v>
      </c>
      <c r="I169">
        <v>7.2</v>
      </c>
      <c r="J169">
        <v>0</v>
      </c>
      <c r="K169" t="s">
        <v>23</v>
      </c>
      <c r="L169">
        <v>10</v>
      </c>
      <c r="M169">
        <v>3.1</v>
      </c>
      <c r="N169">
        <v>3.6</v>
      </c>
      <c r="O169">
        <f>Table1[[#This Row],[Stress_Level]]*Table1[[#This Row],[Weekly_Work_Hours]]</f>
        <v>600</v>
      </c>
      <c r="P169" s="9">
        <f>Table1[[#This Row],[Column1]]/Table1[[#This Row],[Productivity_Score]]</f>
        <v>166.66666666666666</v>
      </c>
      <c r="Q169">
        <f>8-AVERAGE(Table1[[#This Row],[Sleep_Hours]])</f>
        <v>0.5</v>
      </c>
      <c r="R169">
        <f>Table1[[#This Row],[Stress_Level]]/Table1[[#This Row],[Weekly_Work_Hours]]</f>
        <v>0.16666666666666666</v>
      </c>
      <c r="S169" s="5">
        <f>CORREL(Table1[Stress_Level],Table1[Sleep_Hours])</f>
        <v>-1.150943896331845E-2</v>
      </c>
      <c r="T169" s="1">
        <f>((Table1[[#Totals],[Productivity_Score]] - Table1[[#This Row],[Productivity_Score]]) / Table1[[#Totals],[Productivity_Score]]) * 100</f>
        <v>62.10526315789474</v>
      </c>
    </row>
    <row r="170" spans="1:20" x14ac:dyDescent="0.35">
      <c r="A170">
        <v>169</v>
      </c>
      <c r="B170">
        <v>60</v>
      </c>
      <c r="C170" t="s">
        <v>40</v>
      </c>
      <c r="D170" t="s">
        <v>34</v>
      </c>
      <c r="E170" t="s">
        <v>25</v>
      </c>
      <c r="F170" t="s">
        <v>39</v>
      </c>
      <c r="G170">
        <v>43</v>
      </c>
      <c r="H170">
        <v>7.3</v>
      </c>
      <c r="I170">
        <v>9.3000000000000007</v>
      </c>
      <c r="J170">
        <v>0</v>
      </c>
      <c r="K170" t="s">
        <v>23</v>
      </c>
      <c r="L170">
        <v>6.1</v>
      </c>
      <c r="M170">
        <v>4.9000000000000004</v>
      </c>
      <c r="N170">
        <v>6.6</v>
      </c>
      <c r="O170">
        <f>Table1[[#This Row],[Stress_Level]]*Table1[[#This Row],[Weekly_Work_Hours]]</f>
        <v>262.3</v>
      </c>
      <c r="P170" s="9">
        <f>Table1[[#This Row],[Column1]]/Table1[[#This Row],[Productivity_Score]]</f>
        <v>39.742424242424249</v>
      </c>
      <c r="Q170">
        <f>8-AVERAGE(Table1[[#This Row],[Sleep_Hours]])</f>
        <v>0.70000000000000018</v>
      </c>
      <c r="R170">
        <f>Table1[[#This Row],[Stress_Level]]/Table1[[#This Row],[Weekly_Work_Hours]]</f>
        <v>0.14186046511627906</v>
      </c>
      <c r="S170" s="5">
        <f>CORREL(Table1[Stress_Level],Table1[Sleep_Hours])</f>
        <v>-1.150943896331845E-2</v>
      </c>
      <c r="T170" s="1">
        <f>((Table1[[#Totals],[Productivity_Score]] - Table1[[#This Row],[Productivity_Score]]) / Table1[[#Totals],[Productivity_Score]]) * 100</f>
        <v>30.526315789473692</v>
      </c>
    </row>
    <row r="171" spans="1:20" x14ac:dyDescent="0.35">
      <c r="A171">
        <v>170</v>
      </c>
      <c r="B171">
        <v>27</v>
      </c>
      <c r="C171" t="s">
        <v>19</v>
      </c>
      <c r="D171" t="s">
        <v>30</v>
      </c>
      <c r="E171" t="s">
        <v>31</v>
      </c>
      <c r="F171" t="s">
        <v>22</v>
      </c>
      <c r="G171">
        <v>38</v>
      </c>
      <c r="H171">
        <v>9</v>
      </c>
      <c r="I171">
        <v>7.2</v>
      </c>
      <c r="J171">
        <v>0</v>
      </c>
      <c r="K171" t="s">
        <v>23</v>
      </c>
      <c r="L171">
        <v>6.5</v>
      </c>
      <c r="M171">
        <v>4.0999999999999996</v>
      </c>
      <c r="N171">
        <v>5.3</v>
      </c>
      <c r="O171">
        <f>Table1[[#This Row],[Stress_Level]]*Table1[[#This Row],[Weekly_Work_Hours]]</f>
        <v>247</v>
      </c>
      <c r="P171" s="9">
        <f>Table1[[#This Row],[Column1]]/Table1[[#This Row],[Productivity_Score]]</f>
        <v>46.60377358490566</v>
      </c>
      <c r="Q171">
        <f>8-AVERAGE(Table1[[#This Row],[Sleep_Hours]])</f>
        <v>-1</v>
      </c>
      <c r="R171">
        <f>Table1[[#This Row],[Stress_Level]]/Table1[[#This Row],[Weekly_Work_Hours]]</f>
        <v>0.17105263157894737</v>
      </c>
      <c r="S171" s="5">
        <f>CORREL(Table1[Stress_Level],Table1[Sleep_Hours])</f>
        <v>-1.150943896331845E-2</v>
      </c>
      <c r="T171" s="1">
        <f>((Table1[[#Totals],[Productivity_Score]] - Table1[[#This Row],[Productivity_Score]]) / Table1[[#Totals],[Productivity_Score]]) * 100</f>
        <v>44.21052631578948</v>
      </c>
    </row>
    <row r="172" spans="1:20" x14ac:dyDescent="0.35">
      <c r="A172">
        <v>171</v>
      </c>
      <c r="B172">
        <v>56</v>
      </c>
      <c r="C172" t="s">
        <v>19</v>
      </c>
      <c r="D172" t="s">
        <v>37</v>
      </c>
      <c r="E172" t="s">
        <v>21</v>
      </c>
      <c r="F172" t="s">
        <v>22</v>
      </c>
      <c r="G172">
        <v>37</v>
      </c>
      <c r="H172">
        <v>6.7</v>
      </c>
      <c r="I172">
        <v>9.8000000000000007</v>
      </c>
      <c r="J172">
        <v>0</v>
      </c>
      <c r="K172" t="s">
        <v>23</v>
      </c>
      <c r="L172">
        <v>8.5</v>
      </c>
      <c r="M172">
        <v>5.8</v>
      </c>
      <c r="N172">
        <v>5.6</v>
      </c>
      <c r="O172">
        <f>Table1[[#This Row],[Stress_Level]]*Table1[[#This Row],[Weekly_Work_Hours]]</f>
        <v>314.5</v>
      </c>
      <c r="P172" s="9">
        <f>Table1[[#This Row],[Column1]]/Table1[[#This Row],[Productivity_Score]]</f>
        <v>56.160714285714292</v>
      </c>
      <c r="Q172">
        <f>8-AVERAGE(Table1[[#This Row],[Sleep_Hours]])</f>
        <v>1.2999999999999998</v>
      </c>
      <c r="R172">
        <f>Table1[[#This Row],[Stress_Level]]/Table1[[#This Row],[Weekly_Work_Hours]]</f>
        <v>0.22972972972972974</v>
      </c>
      <c r="S172" s="5">
        <f>CORREL(Table1[Stress_Level],Table1[Sleep_Hours])</f>
        <v>-1.150943896331845E-2</v>
      </c>
      <c r="T172" s="1">
        <f>((Table1[[#Totals],[Productivity_Score]] - Table1[[#This Row],[Productivity_Score]]) / Table1[[#Totals],[Productivity_Score]]) * 100</f>
        <v>41.052631578947377</v>
      </c>
    </row>
    <row r="173" spans="1:20" x14ac:dyDescent="0.35">
      <c r="A173">
        <v>172</v>
      </c>
      <c r="B173">
        <v>29</v>
      </c>
      <c r="C173" t="s">
        <v>14</v>
      </c>
      <c r="D173" t="s">
        <v>33</v>
      </c>
      <c r="E173" t="s">
        <v>25</v>
      </c>
      <c r="F173" t="s">
        <v>22</v>
      </c>
      <c r="G173">
        <v>38</v>
      </c>
      <c r="H173">
        <v>7.8</v>
      </c>
      <c r="I173">
        <v>9.1</v>
      </c>
      <c r="J173">
        <v>0</v>
      </c>
      <c r="K173" t="s">
        <v>23</v>
      </c>
      <c r="L173">
        <v>5.0999999999999996</v>
      </c>
      <c r="M173">
        <v>4.2</v>
      </c>
      <c r="N173">
        <v>7</v>
      </c>
      <c r="O173">
        <f>Table1[[#This Row],[Stress_Level]]*Table1[[#This Row],[Weekly_Work_Hours]]</f>
        <v>193.79999999999998</v>
      </c>
      <c r="P173" s="9">
        <f>Table1[[#This Row],[Column1]]/Table1[[#This Row],[Productivity_Score]]</f>
        <v>27.685714285714283</v>
      </c>
      <c r="Q173">
        <f>8-AVERAGE(Table1[[#This Row],[Sleep_Hours]])</f>
        <v>0.20000000000000018</v>
      </c>
      <c r="R173">
        <f>Table1[[#This Row],[Stress_Level]]/Table1[[#This Row],[Weekly_Work_Hours]]</f>
        <v>0.13421052631578947</v>
      </c>
      <c r="S173" s="5">
        <f>CORREL(Table1[Stress_Level],Table1[Sleep_Hours])</f>
        <v>-1.150943896331845E-2</v>
      </c>
      <c r="T173" s="1">
        <f>((Table1[[#Totals],[Productivity_Score]] - Table1[[#This Row],[Productivity_Score]]) / Table1[[#Totals],[Productivity_Score]]) * 100</f>
        <v>26.315789473684209</v>
      </c>
    </row>
    <row r="174" spans="1:20" x14ac:dyDescent="0.35">
      <c r="A174">
        <v>173</v>
      </c>
      <c r="B174">
        <v>62</v>
      </c>
      <c r="C174" t="s">
        <v>14</v>
      </c>
      <c r="D174" t="s">
        <v>30</v>
      </c>
      <c r="E174" t="s">
        <v>16</v>
      </c>
      <c r="F174" t="s">
        <v>22</v>
      </c>
      <c r="G174">
        <v>44</v>
      </c>
      <c r="H174">
        <v>6.5</v>
      </c>
      <c r="I174">
        <v>8.8000000000000007</v>
      </c>
      <c r="J174">
        <v>0</v>
      </c>
      <c r="K174" t="s">
        <v>23</v>
      </c>
      <c r="L174">
        <v>8.5</v>
      </c>
      <c r="M174">
        <v>4.7</v>
      </c>
      <c r="N174">
        <v>5.0999999999999996</v>
      </c>
      <c r="O174">
        <f>Table1[[#This Row],[Stress_Level]]*Table1[[#This Row],[Weekly_Work_Hours]]</f>
        <v>374</v>
      </c>
      <c r="P174" s="9">
        <f>Table1[[#This Row],[Column1]]/Table1[[#This Row],[Productivity_Score]]</f>
        <v>73.333333333333343</v>
      </c>
      <c r="Q174">
        <f>8-AVERAGE(Table1[[#This Row],[Sleep_Hours]])</f>
        <v>1.5</v>
      </c>
      <c r="R174">
        <f>Table1[[#This Row],[Stress_Level]]/Table1[[#This Row],[Weekly_Work_Hours]]</f>
        <v>0.19318181818181818</v>
      </c>
      <c r="S174" s="5">
        <f>CORREL(Table1[Stress_Level],Table1[Sleep_Hours])</f>
        <v>-1.150943896331845E-2</v>
      </c>
      <c r="T174" s="1">
        <f>((Table1[[#Totals],[Productivity_Score]] - Table1[[#This Row],[Productivity_Score]]) / Table1[[#Totals],[Productivity_Score]]) * 100</f>
        <v>46.315789473684212</v>
      </c>
    </row>
    <row r="175" spans="1:20" x14ac:dyDescent="0.35">
      <c r="A175">
        <v>174</v>
      </c>
      <c r="B175">
        <v>34</v>
      </c>
      <c r="C175" t="s">
        <v>14</v>
      </c>
      <c r="D175" t="s">
        <v>37</v>
      </c>
      <c r="E175" t="s">
        <v>25</v>
      </c>
      <c r="F175" t="s">
        <v>39</v>
      </c>
      <c r="G175">
        <v>47</v>
      </c>
      <c r="H175">
        <v>7.5</v>
      </c>
      <c r="I175">
        <v>8.6</v>
      </c>
      <c r="J175">
        <v>0</v>
      </c>
      <c r="K175" t="s">
        <v>23</v>
      </c>
      <c r="L175">
        <v>9.1999999999999993</v>
      </c>
      <c r="M175">
        <v>5.3</v>
      </c>
      <c r="N175">
        <v>4.7</v>
      </c>
      <c r="O175">
        <f>Table1[[#This Row],[Stress_Level]]*Table1[[#This Row],[Weekly_Work_Hours]]</f>
        <v>432.4</v>
      </c>
      <c r="P175" s="9">
        <f>Table1[[#This Row],[Column1]]/Table1[[#This Row],[Productivity_Score]]</f>
        <v>91.999999999999986</v>
      </c>
      <c r="Q175">
        <f>8-AVERAGE(Table1[[#This Row],[Sleep_Hours]])</f>
        <v>0.5</v>
      </c>
      <c r="R175">
        <f>Table1[[#This Row],[Stress_Level]]/Table1[[#This Row],[Weekly_Work_Hours]]</f>
        <v>0.19574468085106381</v>
      </c>
      <c r="S175" s="5">
        <f>CORREL(Table1[Stress_Level],Table1[Sleep_Hours])</f>
        <v>-1.150943896331845E-2</v>
      </c>
      <c r="T175" s="1">
        <f>((Table1[[#Totals],[Productivity_Score]] - Table1[[#This Row],[Productivity_Score]]) / Table1[[#Totals],[Productivity_Score]]) * 100</f>
        <v>50.526315789473685</v>
      </c>
    </row>
    <row r="176" spans="1:20" x14ac:dyDescent="0.35">
      <c r="A176">
        <v>175</v>
      </c>
      <c r="B176">
        <v>57</v>
      </c>
      <c r="C176" t="s">
        <v>19</v>
      </c>
      <c r="D176" t="s">
        <v>33</v>
      </c>
      <c r="E176" t="s">
        <v>27</v>
      </c>
      <c r="F176" t="s">
        <v>22</v>
      </c>
      <c r="G176">
        <v>47</v>
      </c>
      <c r="H176">
        <v>7.9</v>
      </c>
      <c r="I176">
        <v>7.9</v>
      </c>
      <c r="J176">
        <v>0</v>
      </c>
      <c r="K176" t="s">
        <v>23</v>
      </c>
      <c r="L176">
        <v>4.8</v>
      </c>
      <c r="M176">
        <v>5.3</v>
      </c>
      <c r="N176">
        <v>6.5</v>
      </c>
      <c r="O176">
        <f>Table1[[#This Row],[Stress_Level]]*Table1[[#This Row],[Weekly_Work_Hours]]</f>
        <v>225.6</v>
      </c>
      <c r="P176" s="9">
        <f>Table1[[#This Row],[Column1]]/Table1[[#This Row],[Productivity_Score]]</f>
        <v>34.707692307692305</v>
      </c>
      <c r="Q176">
        <f>8-AVERAGE(Table1[[#This Row],[Sleep_Hours]])</f>
        <v>9.9999999999999645E-2</v>
      </c>
      <c r="R176">
        <f>Table1[[#This Row],[Stress_Level]]/Table1[[#This Row],[Weekly_Work_Hours]]</f>
        <v>0.10212765957446808</v>
      </c>
      <c r="S176" s="5">
        <f>CORREL(Table1[Stress_Level],Table1[Sleep_Hours])</f>
        <v>-1.150943896331845E-2</v>
      </c>
      <c r="T176" s="1">
        <f>((Table1[[#Totals],[Productivity_Score]] - Table1[[#This Row],[Productivity_Score]]) / Table1[[#Totals],[Productivity_Score]]) * 100</f>
        <v>31.578947368421051</v>
      </c>
    </row>
    <row r="177" spans="1:20" x14ac:dyDescent="0.35">
      <c r="A177">
        <v>176</v>
      </c>
      <c r="B177">
        <v>34</v>
      </c>
      <c r="C177" t="s">
        <v>19</v>
      </c>
      <c r="D177" t="s">
        <v>24</v>
      </c>
      <c r="E177" t="s">
        <v>31</v>
      </c>
      <c r="F177" t="s">
        <v>22</v>
      </c>
      <c r="G177">
        <v>51</v>
      </c>
      <c r="H177">
        <v>7.8</v>
      </c>
      <c r="I177">
        <v>7.7</v>
      </c>
      <c r="J177">
        <v>0</v>
      </c>
      <c r="K177" t="s">
        <v>23</v>
      </c>
      <c r="L177">
        <v>6.9</v>
      </c>
      <c r="M177">
        <v>4</v>
      </c>
      <c r="N177">
        <v>5.4</v>
      </c>
      <c r="O177">
        <f>Table1[[#This Row],[Stress_Level]]*Table1[[#This Row],[Weekly_Work_Hours]]</f>
        <v>351.90000000000003</v>
      </c>
      <c r="P177" s="9">
        <f>Table1[[#This Row],[Column1]]/Table1[[#This Row],[Productivity_Score]]</f>
        <v>65.166666666666671</v>
      </c>
      <c r="Q177">
        <f>8-AVERAGE(Table1[[#This Row],[Sleep_Hours]])</f>
        <v>0.20000000000000018</v>
      </c>
      <c r="R177">
        <f>Table1[[#This Row],[Stress_Level]]/Table1[[#This Row],[Weekly_Work_Hours]]</f>
        <v>0.13529411764705884</v>
      </c>
      <c r="S177" s="5">
        <f>CORREL(Table1[Stress_Level],Table1[Sleep_Hours])</f>
        <v>-1.150943896331845E-2</v>
      </c>
      <c r="T177" s="1">
        <f>((Table1[[#Totals],[Productivity_Score]] - Table1[[#This Row],[Productivity_Score]]) / Table1[[#Totals],[Productivity_Score]]) * 100</f>
        <v>43.157894736842103</v>
      </c>
    </row>
    <row r="178" spans="1:20" x14ac:dyDescent="0.35">
      <c r="A178">
        <v>177</v>
      </c>
      <c r="B178">
        <v>24</v>
      </c>
      <c r="C178" t="s">
        <v>19</v>
      </c>
      <c r="D178" t="s">
        <v>36</v>
      </c>
      <c r="E178" t="s">
        <v>31</v>
      </c>
      <c r="F178" t="s">
        <v>39</v>
      </c>
      <c r="G178">
        <v>45</v>
      </c>
      <c r="H178">
        <v>3.9</v>
      </c>
      <c r="I178">
        <v>4.9000000000000004</v>
      </c>
      <c r="J178">
        <v>1</v>
      </c>
      <c r="K178" t="s">
        <v>35</v>
      </c>
      <c r="L178">
        <v>10</v>
      </c>
      <c r="M178">
        <v>6.2</v>
      </c>
      <c r="N178">
        <v>2.4</v>
      </c>
      <c r="O178">
        <f>Table1[[#This Row],[Stress_Level]]*Table1[[#This Row],[Weekly_Work_Hours]]</f>
        <v>450</v>
      </c>
      <c r="P178" s="9">
        <f>Table1[[#This Row],[Column1]]/Table1[[#This Row],[Productivity_Score]]</f>
        <v>187.5</v>
      </c>
      <c r="Q178">
        <f>8-AVERAGE(Table1[[#This Row],[Sleep_Hours]])</f>
        <v>4.0999999999999996</v>
      </c>
      <c r="R178">
        <f>Table1[[#This Row],[Stress_Level]]/Table1[[#This Row],[Weekly_Work_Hours]]</f>
        <v>0.22222222222222221</v>
      </c>
      <c r="S178" s="5">
        <f>CORREL(Table1[Stress_Level],Table1[Sleep_Hours])</f>
        <v>-1.150943896331845E-2</v>
      </c>
      <c r="T178" s="1">
        <f>((Table1[[#Totals],[Productivity_Score]] - Table1[[#This Row],[Productivity_Score]]) / Table1[[#Totals],[Productivity_Score]]) * 100</f>
        <v>74.73684210526315</v>
      </c>
    </row>
    <row r="179" spans="1:20" x14ac:dyDescent="0.35">
      <c r="A179">
        <v>178</v>
      </c>
      <c r="B179">
        <v>48</v>
      </c>
      <c r="C179" t="s">
        <v>14</v>
      </c>
      <c r="D179" t="s">
        <v>24</v>
      </c>
      <c r="E179" t="s">
        <v>27</v>
      </c>
      <c r="F179" t="s">
        <v>22</v>
      </c>
      <c r="G179">
        <v>56</v>
      </c>
      <c r="H179">
        <v>5.6</v>
      </c>
      <c r="I179">
        <v>6.3</v>
      </c>
      <c r="J179">
        <v>1</v>
      </c>
      <c r="K179" t="s">
        <v>18</v>
      </c>
      <c r="L179">
        <v>9.5</v>
      </c>
      <c r="M179">
        <v>5.5</v>
      </c>
      <c r="N179">
        <v>3.4</v>
      </c>
      <c r="O179">
        <f>Table1[[#This Row],[Stress_Level]]*Table1[[#This Row],[Weekly_Work_Hours]]</f>
        <v>532</v>
      </c>
      <c r="P179" s="9">
        <f>Table1[[#This Row],[Column1]]/Table1[[#This Row],[Productivity_Score]]</f>
        <v>156.47058823529412</v>
      </c>
      <c r="Q179">
        <f>8-AVERAGE(Table1[[#This Row],[Sleep_Hours]])</f>
        <v>2.4000000000000004</v>
      </c>
      <c r="R179">
        <f>Table1[[#This Row],[Stress_Level]]/Table1[[#This Row],[Weekly_Work_Hours]]</f>
        <v>0.16964285714285715</v>
      </c>
      <c r="S179" s="5">
        <f>CORREL(Table1[Stress_Level],Table1[Sleep_Hours])</f>
        <v>-1.150943896331845E-2</v>
      </c>
      <c r="T179" s="1">
        <f>((Table1[[#Totals],[Productivity_Score]] - Table1[[#This Row],[Productivity_Score]]) / Table1[[#Totals],[Productivity_Score]]) * 100</f>
        <v>64.21052631578948</v>
      </c>
    </row>
    <row r="180" spans="1:20" x14ac:dyDescent="0.35">
      <c r="A180">
        <v>179</v>
      </c>
      <c r="B180">
        <v>38</v>
      </c>
      <c r="C180" t="s">
        <v>19</v>
      </c>
      <c r="D180" t="s">
        <v>34</v>
      </c>
      <c r="E180" t="s">
        <v>21</v>
      </c>
      <c r="F180" t="s">
        <v>22</v>
      </c>
      <c r="G180">
        <v>42</v>
      </c>
      <c r="H180">
        <v>8</v>
      </c>
      <c r="I180">
        <v>8.4</v>
      </c>
      <c r="J180">
        <v>0</v>
      </c>
      <c r="K180" t="s">
        <v>23</v>
      </c>
      <c r="L180">
        <v>7.4</v>
      </c>
      <c r="M180">
        <v>2.5</v>
      </c>
      <c r="N180">
        <v>5.5</v>
      </c>
      <c r="O180">
        <f>Table1[[#This Row],[Stress_Level]]*Table1[[#This Row],[Weekly_Work_Hours]]</f>
        <v>310.8</v>
      </c>
      <c r="P180" s="9">
        <f>Table1[[#This Row],[Column1]]/Table1[[#This Row],[Productivity_Score]]</f>
        <v>56.509090909090908</v>
      </c>
      <c r="Q180">
        <f>8-AVERAGE(Table1[[#This Row],[Sleep_Hours]])</f>
        <v>0</v>
      </c>
      <c r="R180">
        <f>Table1[[#This Row],[Stress_Level]]/Table1[[#This Row],[Weekly_Work_Hours]]</f>
        <v>0.1761904761904762</v>
      </c>
      <c r="S180" s="5">
        <f>CORREL(Table1[Stress_Level],Table1[Sleep_Hours])</f>
        <v>-1.150943896331845E-2</v>
      </c>
      <c r="T180" s="1">
        <f>((Table1[[#Totals],[Productivity_Score]] - Table1[[#This Row],[Productivity_Score]]) / Table1[[#Totals],[Productivity_Score]]) * 100</f>
        <v>42.105263157894733</v>
      </c>
    </row>
    <row r="181" spans="1:20" x14ac:dyDescent="0.35">
      <c r="A181">
        <v>180</v>
      </c>
      <c r="B181">
        <v>29</v>
      </c>
      <c r="C181" t="s">
        <v>14</v>
      </c>
      <c r="D181" t="s">
        <v>30</v>
      </c>
      <c r="E181" t="s">
        <v>27</v>
      </c>
      <c r="F181" t="s">
        <v>22</v>
      </c>
      <c r="G181">
        <v>66</v>
      </c>
      <c r="H181">
        <v>6.9</v>
      </c>
      <c r="I181">
        <v>7.3</v>
      </c>
      <c r="J181">
        <v>1</v>
      </c>
      <c r="K181" t="s">
        <v>18</v>
      </c>
      <c r="L181">
        <v>10</v>
      </c>
      <c r="M181">
        <v>3.8</v>
      </c>
      <c r="N181">
        <v>3.7</v>
      </c>
      <c r="O181">
        <f>Table1[[#This Row],[Stress_Level]]*Table1[[#This Row],[Weekly_Work_Hours]]</f>
        <v>660</v>
      </c>
      <c r="P181" s="9">
        <f>Table1[[#This Row],[Column1]]/Table1[[#This Row],[Productivity_Score]]</f>
        <v>178.37837837837836</v>
      </c>
      <c r="Q181">
        <f>8-AVERAGE(Table1[[#This Row],[Sleep_Hours]])</f>
        <v>1.0999999999999996</v>
      </c>
      <c r="R181">
        <f>Table1[[#This Row],[Stress_Level]]/Table1[[#This Row],[Weekly_Work_Hours]]</f>
        <v>0.15151515151515152</v>
      </c>
      <c r="S181" s="5">
        <f>CORREL(Table1[Stress_Level],Table1[Sleep_Hours])</f>
        <v>-1.150943896331845E-2</v>
      </c>
      <c r="T181" s="1">
        <f>((Table1[[#Totals],[Productivity_Score]] - Table1[[#This Row],[Productivity_Score]]) / Table1[[#Totals],[Productivity_Score]]) * 100</f>
        <v>61.05263157894737</v>
      </c>
    </row>
    <row r="182" spans="1:20" x14ac:dyDescent="0.35">
      <c r="A182">
        <v>181</v>
      </c>
      <c r="B182">
        <v>31</v>
      </c>
      <c r="C182" t="s">
        <v>40</v>
      </c>
      <c r="D182" t="s">
        <v>37</v>
      </c>
      <c r="E182" t="s">
        <v>31</v>
      </c>
      <c r="F182" t="s">
        <v>22</v>
      </c>
      <c r="G182">
        <v>50</v>
      </c>
      <c r="H182">
        <v>6.1</v>
      </c>
      <c r="I182">
        <v>7.7</v>
      </c>
      <c r="J182">
        <v>0</v>
      </c>
      <c r="K182" t="s">
        <v>23</v>
      </c>
      <c r="L182">
        <v>5.6</v>
      </c>
      <c r="M182">
        <v>3.8</v>
      </c>
      <c r="N182">
        <v>6.1</v>
      </c>
      <c r="O182">
        <f>Table1[[#This Row],[Stress_Level]]*Table1[[#This Row],[Weekly_Work_Hours]]</f>
        <v>280</v>
      </c>
      <c r="P182" s="9">
        <f>Table1[[#This Row],[Column1]]/Table1[[#This Row],[Productivity_Score]]</f>
        <v>45.9016393442623</v>
      </c>
      <c r="Q182">
        <f>8-AVERAGE(Table1[[#This Row],[Sleep_Hours]])</f>
        <v>1.9000000000000004</v>
      </c>
      <c r="R182">
        <f>Table1[[#This Row],[Stress_Level]]/Table1[[#This Row],[Weekly_Work_Hours]]</f>
        <v>0.11199999999999999</v>
      </c>
      <c r="S182" s="5">
        <f>CORREL(Table1[Stress_Level],Table1[Sleep_Hours])</f>
        <v>-1.150943896331845E-2</v>
      </c>
      <c r="T182" s="1">
        <f>((Table1[[#Totals],[Productivity_Score]] - Table1[[#This Row],[Productivity_Score]]) / Table1[[#Totals],[Productivity_Score]]) * 100</f>
        <v>35.789473684210535</v>
      </c>
    </row>
    <row r="183" spans="1:20" x14ac:dyDescent="0.35">
      <c r="A183">
        <v>182</v>
      </c>
      <c r="B183">
        <v>23</v>
      </c>
      <c r="C183" t="s">
        <v>14</v>
      </c>
      <c r="D183" t="s">
        <v>20</v>
      </c>
      <c r="E183" t="s">
        <v>16</v>
      </c>
      <c r="F183" t="s">
        <v>22</v>
      </c>
      <c r="G183">
        <v>38</v>
      </c>
      <c r="H183">
        <v>7</v>
      </c>
      <c r="I183">
        <v>10</v>
      </c>
      <c r="J183">
        <v>0</v>
      </c>
      <c r="K183" t="s">
        <v>23</v>
      </c>
      <c r="L183">
        <v>4.7</v>
      </c>
      <c r="M183">
        <v>3</v>
      </c>
      <c r="N183">
        <v>7.6</v>
      </c>
      <c r="O183">
        <f>Table1[[#This Row],[Stress_Level]]*Table1[[#This Row],[Weekly_Work_Hours]]</f>
        <v>178.6</v>
      </c>
      <c r="P183" s="9">
        <f>Table1[[#This Row],[Column1]]/Table1[[#This Row],[Productivity_Score]]</f>
        <v>23.5</v>
      </c>
      <c r="Q183">
        <f>8-AVERAGE(Table1[[#This Row],[Sleep_Hours]])</f>
        <v>1</v>
      </c>
      <c r="R183">
        <f>Table1[[#This Row],[Stress_Level]]/Table1[[#This Row],[Weekly_Work_Hours]]</f>
        <v>0.1236842105263158</v>
      </c>
      <c r="S183" s="5">
        <f>CORREL(Table1[Stress_Level],Table1[Sleep_Hours])</f>
        <v>-1.150943896331845E-2</v>
      </c>
      <c r="T183" s="1">
        <f>((Table1[[#Totals],[Productivity_Score]] - Table1[[#This Row],[Productivity_Score]]) / Table1[[#Totals],[Productivity_Score]]) * 100</f>
        <v>20.000000000000004</v>
      </c>
    </row>
    <row r="184" spans="1:20" x14ac:dyDescent="0.35">
      <c r="A184">
        <v>183</v>
      </c>
      <c r="B184">
        <v>50</v>
      </c>
      <c r="C184" t="s">
        <v>19</v>
      </c>
      <c r="D184" t="s">
        <v>33</v>
      </c>
      <c r="E184" t="s">
        <v>21</v>
      </c>
      <c r="F184" t="s">
        <v>22</v>
      </c>
      <c r="G184">
        <v>36</v>
      </c>
      <c r="H184">
        <v>4.5</v>
      </c>
      <c r="I184">
        <v>6.7</v>
      </c>
      <c r="J184">
        <v>1</v>
      </c>
      <c r="K184" t="s">
        <v>18</v>
      </c>
      <c r="L184">
        <v>6.3</v>
      </c>
      <c r="M184">
        <v>3</v>
      </c>
      <c r="N184">
        <v>5.2</v>
      </c>
      <c r="O184">
        <f>Table1[[#This Row],[Stress_Level]]*Table1[[#This Row],[Weekly_Work_Hours]]</f>
        <v>226.79999999999998</v>
      </c>
      <c r="P184" s="9">
        <f>Table1[[#This Row],[Column1]]/Table1[[#This Row],[Productivity_Score]]</f>
        <v>43.615384615384613</v>
      </c>
      <c r="Q184">
        <f>8-AVERAGE(Table1[[#This Row],[Sleep_Hours]])</f>
        <v>3.5</v>
      </c>
      <c r="R184">
        <f>Table1[[#This Row],[Stress_Level]]/Table1[[#This Row],[Weekly_Work_Hours]]</f>
        <v>0.17499999999999999</v>
      </c>
      <c r="S184" s="5">
        <f>CORREL(Table1[Stress_Level],Table1[Sleep_Hours])</f>
        <v>-1.150943896331845E-2</v>
      </c>
      <c r="T184" s="1">
        <f>((Table1[[#Totals],[Productivity_Score]] - Table1[[#This Row],[Productivity_Score]]) / Table1[[#Totals],[Productivity_Score]]) * 100</f>
        <v>45.263157894736835</v>
      </c>
    </row>
    <row r="185" spans="1:20" x14ac:dyDescent="0.35">
      <c r="A185">
        <v>184</v>
      </c>
      <c r="B185">
        <v>37</v>
      </c>
      <c r="C185" t="s">
        <v>14</v>
      </c>
      <c r="D185" t="s">
        <v>20</v>
      </c>
      <c r="E185" t="s">
        <v>38</v>
      </c>
      <c r="F185" t="s">
        <v>17</v>
      </c>
      <c r="G185">
        <v>48</v>
      </c>
      <c r="H185">
        <v>7.4</v>
      </c>
      <c r="I185">
        <v>8.6</v>
      </c>
      <c r="J185">
        <v>0</v>
      </c>
      <c r="K185" t="s">
        <v>23</v>
      </c>
      <c r="L185">
        <v>6.8</v>
      </c>
      <c r="M185">
        <v>5.6</v>
      </c>
      <c r="N185">
        <v>5.9</v>
      </c>
      <c r="O185">
        <f>Table1[[#This Row],[Stress_Level]]*Table1[[#This Row],[Weekly_Work_Hours]]</f>
        <v>326.39999999999998</v>
      </c>
      <c r="P185" s="9">
        <f>Table1[[#This Row],[Column1]]/Table1[[#This Row],[Productivity_Score]]</f>
        <v>55.322033898305079</v>
      </c>
      <c r="Q185">
        <f>8-AVERAGE(Table1[[#This Row],[Sleep_Hours]])</f>
        <v>0.59999999999999964</v>
      </c>
      <c r="R185">
        <f>Table1[[#This Row],[Stress_Level]]/Table1[[#This Row],[Weekly_Work_Hours]]</f>
        <v>0.14166666666666666</v>
      </c>
      <c r="S185" s="5">
        <f>CORREL(Table1[Stress_Level],Table1[Sleep_Hours])</f>
        <v>-1.150943896331845E-2</v>
      </c>
      <c r="T185" s="1">
        <f>((Table1[[#Totals],[Productivity_Score]] - Table1[[#This Row],[Productivity_Score]]) / Table1[[#Totals],[Productivity_Score]]) * 100</f>
        <v>37.89473684210526</v>
      </c>
    </row>
    <row r="186" spans="1:20" x14ac:dyDescent="0.35">
      <c r="A186">
        <v>185</v>
      </c>
      <c r="B186">
        <v>35</v>
      </c>
      <c r="C186" t="s">
        <v>14</v>
      </c>
      <c r="D186" t="s">
        <v>33</v>
      </c>
      <c r="E186" t="s">
        <v>25</v>
      </c>
      <c r="F186" t="s">
        <v>39</v>
      </c>
      <c r="G186">
        <v>43</v>
      </c>
      <c r="H186">
        <v>6.8</v>
      </c>
      <c r="I186">
        <v>9.3000000000000007</v>
      </c>
      <c r="J186">
        <v>1</v>
      </c>
      <c r="K186" t="s">
        <v>28</v>
      </c>
      <c r="L186">
        <v>6.4</v>
      </c>
      <c r="M186">
        <v>2.2999999999999998</v>
      </c>
      <c r="N186">
        <v>6.5</v>
      </c>
      <c r="O186">
        <f>Table1[[#This Row],[Stress_Level]]*Table1[[#This Row],[Weekly_Work_Hours]]</f>
        <v>275.2</v>
      </c>
      <c r="P186" s="9">
        <f>Table1[[#This Row],[Column1]]/Table1[[#This Row],[Productivity_Score]]</f>
        <v>42.338461538461537</v>
      </c>
      <c r="Q186">
        <f>8-AVERAGE(Table1[[#This Row],[Sleep_Hours]])</f>
        <v>1.2000000000000002</v>
      </c>
      <c r="R186">
        <f>Table1[[#This Row],[Stress_Level]]/Table1[[#This Row],[Weekly_Work_Hours]]</f>
        <v>0.14883720930232558</v>
      </c>
      <c r="S186" s="5">
        <f>CORREL(Table1[Stress_Level],Table1[Sleep_Hours])</f>
        <v>-1.150943896331845E-2</v>
      </c>
      <c r="T186" s="1">
        <f>((Table1[[#Totals],[Productivity_Score]] - Table1[[#This Row],[Productivity_Score]]) / Table1[[#Totals],[Productivity_Score]]) * 100</f>
        <v>31.578947368421051</v>
      </c>
    </row>
    <row r="187" spans="1:20" x14ac:dyDescent="0.35">
      <c r="A187">
        <v>186</v>
      </c>
      <c r="B187">
        <v>59</v>
      </c>
      <c r="C187" t="s">
        <v>19</v>
      </c>
      <c r="D187" t="s">
        <v>34</v>
      </c>
      <c r="E187" t="s">
        <v>38</v>
      </c>
      <c r="F187" t="s">
        <v>22</v>
      </c>
      <c r="G187">
        <v>50</v>
      </c>
      <c r="H187">
        <v>6.3</v>
      </c>
      <c r="I187">
        <v>8</v>
      </c>
      <c r="J187">
        <v>1</v>
      </c>
      <c r="K187" t="s">
        <v>28</v>
      </c>
      <c r="L187">
        <v>6.9</v>
      </c>
      <c r="M187">
        <v>4.0999999999999996</v>
      </c>
      <c r="N187">
        <v>5.5</v>
      </c>
      <c r="O187">
        <f>Table1[[#This Row],[Stress_Level]]*Table1[[#This Row],[Weekly_Work_Hours]]</f>
        <v>345</v>
      </c>
      <c r="P187" s="9">
        <f>Table1[[#This Row],[Column1]]/Table1[[#This Row],[Productivity_Score]]</f>
        <v>62.727272727272727</v>
      </c>
      <c r="Q187">
        <f>8-AVERAGE(Table1[[#This Row],[Sleep_Hours]])</f>
        <v>1.7000000000000002</v>
      </c>
      <c r="R187">
        <f>Table1[[#This Row],[Stress_Level]]/Table1[[#This Row],[Weekly_Work_Hours]]</f>
        <v>0.13800000000000001</v>
      </c>
      <c r="S187" s="5">
        <f>CORREL(Table1[Stress_Level],Table1[Sleep_Hours])</f>
        <v>-1.150943896331845E-2</v>
      </c>
      <c r="T187" s="1">
        <f>((Table1[[#Totals],[Productivity_Score]] - Table1[[#This Row],[Productivity_Score]]) / Table1[[#Totals],[Productivity_Score]]) * 100</f>
        <v>42.105263157894733</v>
      </c>
    </row>
    <row r="188" spans="1:20" x14ac:dyDescent="0.35">
      <c r="A188">
        <v>187</v>
      </c>
      <c r="B188">
        <v>55</v>
      </c>
      <c r="C188" t="s">
        <v>14</v>
      </c>
      <c r="D188" t="s">
        <v>20</v>
      </c>
      <c r="E188" t="s">
        <v>16</v>
      </c>
      <c r="F188" t="s">
        <v>22</v>
      </c>
      <c r="G188">
        <v>48</v>
      </c>
      <c r="H188">
        <v>5.9</v>
      </c>
      <c r="I188">
        <v>7.6</v>
      </c>
      <c r="J188">
        <v>1</v>
      </c>
      <c r="K188" t="s">
        <v>28</v>
      </c>
      <c r="L188">
        <v>7</v>
      </c>
      <c r="M188">
        <v>3.3</v>
      </c>
      <c r="N188">
        <v>5.3</v>
      </c>
      <c r="O188">
        <f>Table1[[#This Row],[Stress_Level]]*Table1[[#This Row],[Weekly_Work_Hours]]</f>
        <v>336</v>
      </c>
      <c r="P188" s="9">
        <f>Table1[[#This Row],[Column1]]/Table1[[#This Row],[Productivity_Score]]</f>
        <v>63.39622641509434</v>
      </c>
      <c r="Q188">
        <f>8-AVERAGE(Table1[[#This Row],[Sleep_Hours]])</f>
        <v>2.0999999999999996</v>
      </c>
      <c r="R188">
        <f>Table1[[#This Row],[Stress_Level]]/Table1[[#This Row],[Weekly_Work_Hours]]</f>
        <v>0.14583333333333334</v>
      </c>
      <c r="S188" s="5">
        <f>CORREL(Table1[Stress_Level],Table1[Sleep_Hours])</f>
        <v>-1.150943896331845E-2</v>
      </c>
      <c r="T188" s="1">
        <f>((Table1[[#Totals],[Productivity_Score]] - Table1[[#This Row],[Productivity_Score]]) / Table1[[#Totals],[Productivity_Score]]) * 100</f>
        <v>44.21052631578948</v>
      </c>
    </row>
    <row r="189" spans="1:20" x14ac:dyDescent="0.35">
      <c r="A189">
        <v>188</v>
      </c>
      <c r="B189">
        <v>44</v>
      </c>
      <c r="C189" t="s">
        <v>14</v>
      </c>
      <c r="D189" t="s">
        <v>37</v>
      </c>
      <c r="E189" t="s">
        <v>38</v>
      </c>
      <c r="F189" t="s">
        <v>22</v>
      </c>
      <c r="G189">
        <v>44</v>
      </c>
      <c r="H189">
        <v>6.5</v>
      </c>
      <c r="I189">
        <v>8.9</v>
      </c>
      <c r="J189">
        <v>0</v>
      </c>
      <c r="K189" t="s">
        <v>23</v>
      </c>
      <c r="L189">
        <v>6.5</v>
      </c>
      <c r="M189">
        <v>5.9</v>
      </c>
      <c r="N189">
        <v>6.2</v>
      </c>
      <c r="O189">
        <f>Table1[[#This Row],[Stress_Level]]*Table1[[#This Row],[Weekly_Work_Hours]]</f>
        <v>286</v>
      </c>
      <c r="P189" s="9">
        <f>Table1[[#This Row],[Column1]]/Table1[[#This Row],[Productivity_Score]]</f>
        <v>46.129032258064512</v>
      </c>
      <c r="Q189">
        <f>8-AVERAGE(Table1[[#This Row],[Sleep_Hours]])</f>
        <v>1.5</v>
      </c>
      <c r="R189">
        <f>Table1[[#This Row],[Stress_Level]]/Table1[[#This Row],[Weekly_Work_Hours]]</f>
        <v>0.14772727272727273</v>
      </c>
      <c r="S189" s="5">
        <f>CORREL(Table1[Stress_Level],Table1[Sleep_Hours])</f>
        <v>-1.150943896331845E-2</v>
      </c>
      <c r="T189" s="1">
        <f>((Table1[[#Totals],[Productivity_Score]] - Table1[[#This Row],[Productivity_Score]]) / Table1[[#Totals],[Productivity_Score]]) * 100</f>
        <v>34.736842105263158</v>
      </c>
    </row>
    <row r="190" spans="1:20" x14ac:dyDescent="0.35">
      <c r="A190">
        <v>189</v>
      </c>
      <c r="B190">
        <v>42</v>
      </c>
      <c r="C190" t="s">
        <v>19</v>
      </c>
      <c r="D190" t="s">
        <v>26</v>
      </c>
      <c r="E190" t="s">
        <v>21</v>
      </c>
      <c r="F190" t="s">
        <v>17</v>
      </c>
      <c r="G190">
        <v>38</v>
      </c>
      <c r="H190">
        <v>5.8</v>
      </c>
      <c r="I190">
        <v>8.4</v>
      </c>
      <c r="J190">
        <v>0</v>
      </c>
      <c r="K190" t="s">
        <v>23</v>
      </c>
      <c r="L190">
        <v>3</v>
      </c>
      <c r="M190">
        <v>6</v>
      </c>
      <c r="N190">
        <v>7.7</v>
      </c>
      <c r="O190">
        <f>Table1[[#This Row],[Stress_Level]]*Table1[[#This Row],[Weekly_Work_Hours]]</f>
        <v>114</v>
      </c>
      <c r="P190" s="9">
        <f>Table1[[#This Row],[Column1]]/Table1[[#This Row],[Productivity_Score]]</f>
        <v>14.805194805194805</v>
      </c>
      <c r="Q190">
        <f>8-AVERAGE(Table1[[#This Row],[Sleep_Hours]])</f>
        <v>2.2000000000000002</v>
      </c>
      <c r="R190">
        <f>Table1[[#This Row],[Stress_Level]]/Table1[[#This Row],[Weekly_Work_Hours]]</f>
        <v>7.8947368421052627E-2</v>
      </c>
      <c r="S190" s="5">
        <f>CORREL(Table1[Stress_Level],Table1[Sleep_Hours])</f>
        <v>-1.150943896331845E-2</v>
      </c>
      <c r="T190" s="1">
        <f>((Table1[[#Totals],[Productivity_Score]] - Table1[[#This Row],[Productivity_Score]]) / Table1[[#Totals],[Productivity_Score]]) * 100</f>
        <v>18.94736842105263</v>
      </c>
    </row>
    <row r="191" spans="1:20" x14ac:dyDescent="0.35">
      <c r="A191">
        <v>190</v>
      </c>
      <c r="B191">
        <v>31</v>
      </c>
      <c r="C191" t="s">
        <v>19</v>
      </c>
      <c r="D191" t="s">
        <v>24</v>
      </c>
      <c r="E191" t="s">
        <v>31</v>
      </c>
      <c r="F191" t="s">
        <v>22</v>
      </c>
      <c r="G191">
        <v>32</v>
      </c>
      <c r="H191">
        <v>5.7</v>
      </c>
      <c r="I191">
        <v>8.9</v>
      </c>
      <c r="J191">
        <v>0</v>
      </c>
      <c r="K191" t="s">
        <v>23</v>
      </c>
      <c r="L191">
        <v>6</v>
      </c>
      <c r="M191">
        <v>3.6</v>
      </c>
      <c r="N191">
        <v>6.4</v>
      </c>
      <c r="O191">
        <f>Table1[[#This Row],[Stress_Level]]*Table1[[#This Row],[Weekly_Work_Hours]]</f>
        <v>192</v>
      </c>
      <c r="P191" s="9">
        <f>Table1[[#This Row],[Column1]]/Table1[[#This Row],[Productivity_Score]]</f>
        <v>30</v>
      </c>
      <c r="Q191">
        <f>8-AVERAGE(Table1[[#This Row],[Sleep_Hours]])</f>
        <v>2.2999999999999998</v>
      </c>
      <c r="R191">
        <f>Table1[[#This Row],[Stress_Level]]/Table1[[#This Row],[Weekly_Work_Hours]]</f>
        <v>0.1875</v>
      </c>
      <c r="S191" s="5">
        <f>CORREL(Table1[Stress_Level],Table1[Sleep_Hours])</f>
        <v>-1.150943896331845E-2</v>
      </c>
      <c r="T191" s="1">
        <f>((Table1[[#Totals],[Productivity_Score]] - Table1[[#This Row],[Productivity_Score]]) / Table1[[#Totals],[Productivity_Score]]) * 100</f>
        <v>32.631578947368418</v>
      </c>
    </row>
    <row r="192" spans="1:20" x14ac:dyDescent="0.35">
      <c r="A192">
        <v>191</v>
      </c>
      <c r="B192">
        <v>53</v>
      </c>
      <c r="C192" t="s">
        <v>19</v>
      </c>
      <c r="D192" t="s">
        <v>37</v>
      </c>
      <c r="E192" t="s">
        <v>31</v>
      </c>
      <c r="F192" t="s">
        <v>39</v>
      </c>
      <c r="G192">
        <v>41</v>
      </c>
      <c r="H192">
        <v>8.9</v>
      </c>
      <c r="I192">
        <v>7.1</v>
      </c>
      <c r="J192">
        <v>0</v>
      </c>
      <c r="K192" t="s">
        <v>23</v>
      </c>
      <c r="L192">
        <v>4.4000000000000004</v>
      </c>
      <c r="M192">
        <v>4.5</v>
      </c>
      <c r="N192">
        <v>6.3</v>
      </c>
      <c r="O192">
        <f>Table1[[#This Row],[Stress_Level]]*Table1[[#This Row],[Weekly_Work_Hours]]</f>
        <v>180.4</v>
      </c>
      <c r="P192" s="9">
        <f>Table1[[#This Row],[Column1]]/Table1[[#This Row],[Productivity_Score]]</f>
        <v>28.634920634920636</v>
      </c>
      <c r="Q192">
        <f>8-AVERAGE(Table1[[#This Row],[Sleep_Hours]])</f>
        <v>-0.90000000000000036</v>
      </c>
      <c r="R192">
        <f>Table1[[#This Row],[Stress_Level]]/Table1[[#This Row],[Weekly_Work_Hours]]</f>
        <v>0.10731707317073172</v>
      </c>
      <c r="S192" s="5">
        <f>CORREL(Table1[Stress_Level],Table1[Sleep_Hours])</f>
        <v>-1.150943896331845E-2</v>
      </c>
      <c r="T192" s="1">
        <f>((Table1[[#Totals],[Productivity_Score]] - Table1[[#This Row],[Productivity_Score]]) / Table1[[#Totals],[Productivity_Score]]) * 100</f>
        <v>33.684210526315788</v>
      </c>
    </row>
    <row r="193" spans="1:20" x14ac:dyDescent="0.35">
      <c r="A193">
        <v>192</v>
      </c>
      <c r="B193">
        <v>55</v>
      </c>
      <c r="C193" t="s">
        <v>14</v>
      </c>
      <c r="D193" t="s">
        <v>15</v>
      </c>
      <c r="E193" t="s">
        <v>16</v>
      </c>
      <c r="F193" t="s">
        <v>22</v>
      </c>
      <c r="G193">
        <v>51</v>
      </c>
      <c r="H193">
        <v>3.8</v>
      </c>
      <c r="I193">
        <v>4.0999999999999996</v>
      </c>
      <c r="J193">
        <v>1</v>
      </c>
      <c r="K193" t="s">
        <v>35</v>
      </c>
      <c r="L193">
        <v>8.6999999999999993</v>
      </c>
      <c r="M193">
        <v>6.4</v>
      </c>
      <c r="N193">
        <v>2.7</v>
      </c>
      <c r="O193">
        <f>Table1[[#This Row],[Stress_Level]]*Table1[[#This Row],[Weekly_Work_Hours]]</f>
        <v>443.7</v>
      </c>
      <c r="P193" s="9">
        <f>Table1[[#This Row],[Column1]]/Table1[[#This Row],[Productivity_Score]]</f>
        <v>164.33333333333331</v>
      </c>
      <c r="Q193">
        <f>8-AVERAGE(Table1[[#This Row],[Sleep_Hours]])</f>
        <v>4.2</v>
      </c>
      <c r="R193">
        <f>Table1[[#This Row],[Stress_Level]]/Table1[[#This Row],[Weekly_Work_Hours]]</f>
        <v>0.17058823529411762</v>
      </c>
      <c r="S193" s="5">
        <f>CORREL(Table1[Stress_Level],Table1[Sleep_Hours])</f>
        <v>-1.150943896331845E-2</v>
      </c>
      <c r="T193" s="1">
        <f>((Table1[[#Totals],[Productivity_Score]] - Table1[[#This Row],[Productivity_Score]]) / Table1[[#Totals],[Productivity_Score]]) * 100</f>
        <v>71.578947368421055</v>
      </c>
    </row>
    <row r="194" spans="1:20" x14ac:dyDescent="0.35">
      <c r="A194">
        <v>193</v>
      </c>
      <c r="B194">
        <v>56</v>
      </c>
      <c r="C194" t="s">
        <v>19</v>
      </c>
      <c r="D194" t="s">
        <v>32</v>
      </c>
      <c r="E194" t="s">
        <v>38</v>
      </c>
      <c r="F194" t="s">
        <v>39</v>
      </c>
      <c r="G194">
        <v>46</v>
      </c>
      <c r="H194">
        <v>3.9</v>
      </c>
      <c r="I194">
        <v>4.7</v>
      </c>
      <c r="J194">
        <v>1</v>
      </c>
      <c r="K194" t="s">
        <v>18</v>
      </c>
      <c r="L194">
        <v>6.6</v>
      </c>
      <c r="M194">
        <v>5.3</v>
      </c>
      <c r="N194">
        <v>4</v>
      </c>
      <c r="O194">
        <f>Table1[[#This Row],[Stress_Level]]*Table1[[#This Row],[Weekly_Work_Hours]]</f>
        <v>303.59999999999997</v>
      </c>
      <c r="P194" s="9">
        <f>Table1[[#This Row],[Column1]]/Table1[[#This Row],[Productivity_Score]]</f>
        <v>75.899999999999991</v>
      </c>
      <c r="Q194">
        <f>8-AVERAGE(Table1[[#This Row],[Sleep_Hours]])</f>
        <v>4.0999999999999996</v>
      </c>
      <c r="R194">
        <f>Table1[[#This Row],[Stress_Level]]/Table1[[#This Row],[Weekly_Work_Hours]]</f>
        <v>0.14347826086956522</v>
      </c>
      <c r="S194" s="5">
        <f>CORREL(Table1[Stress_Level],Table1[Sleep_Hours])</f>
        <v>-1.150943896331845E-2</v>
      </c>
      <c r="T194" s="1">
        <f>((Table1[[#Totals],[Productivity_Score]] - Table1[[#This Row],[Productivity_Score]]) / Table1[[#Totals],[Productivity_Score]]) * 100</f>
        <v>57.894736842105267</v>
      </c>
    </row>
    <row r="195" spans="1:20" x14ac:dyDescent="0.35">
      <c r="A195">
        <v>194</v>
      </c>
      <c r="B195">
        <v>22</v>
      </c>
      <c r="C195" t="s">
        <v>19</v>
      </c>
      <c r="D195" t="s">
        <v>34</v>
      </c>
      <c r="E195" t="s">
        <v>21</v>
      </c>
      <c r="F195" t="s">
        <v>22</v>
      </c>
      <c r="G195">
        <v>35</v>
      </c>
      <c r="H195">
        <v>7.4</v>
      </c>
      <c r="I195">
        <v>9.9</v>
      </c>
      <c r="J195">
        <v>0</v>
      </c>
      <c r="K195" t="s">
        <v>23</v>
      </c>
      <c r="L195">
        <v>6.6</v>
      </c>
      <c r="M195">
        <v>5.2</v>
      </c>
      <c r="N195">
        <v>6.7</v>
      </c>
      <c r="O195">
        <f>Table1[[#This Row],[Stress_Level]]*Table1[[#This Row],[Weekly_Work_Hours]]</f>
        <v>231</v>
      </c>
      <c r="P195" s="9">
        <f>Table1[[#This Row],[Column1]]/Table1[[#This Row],[Productivity_Score]]</f>
        <v>34.477611940298509</v>
      </c>
      <c r="Q195">
        <f>8-AVERAGE(Table1[[#This Row],[Sleep_Hours]])</f>
        <v>0.59999999999999964</v>
      </c>
      <c r="R195">
        <f>Table1[[#This Row],[Stress_Level]]/Table1[[#This Row],[Weekly_Work_Hours]]</f>
        <v>0.18857142857142856</v>
      </c>
      <c r="S195" s="5">
        <f>CORREL(Table1[Stress_Level],Table1[Sleep_Hours])</f>
        <v>-1.150943896331845E-2</v>
      </c>
      <c r="T195" s="1">
        <f>((Table1[[#Totals],[Productivity_Score]] - Table1[[#This Row],[Productivity_Score]]) / Table1[[#Totals],[Productivity_Score]]) * 100</f>
        <v>29.473684210526311</v>
      </c>
    </row>
    <row r="196" spans="1:20" x14ac:dyDescent="0.35">
      <c r="A196">
        <v>195</v>
      </c>
      <c r="B196">
        <v>28</v>
      </c>
      <c r="C196" t="s">
        <v>14</v>
      </c>
      <c r="D196" t="s">
        <v>36</v>
      </c>
      <c r="E196" t="s">
        <v>25</v>
      </c>
      <c r="F196" t="s">
        <v>17</v>
      </c>
      <c r="G196">
        <v>46</v>
      </c>
      <c r="H196">
        <v>4.4000000000000004</v>
      </c>
      <c r="I196">
        <v>5.5</v>
      </c>
      <c r="J196">
        <v>1</v>
      </c>
      <c r="K196" t="s">
        <v>18</v>
      </c>
      <c r="L196">
        <v>5.9</v>
      </c>
      <c r="M196">
        <v>1.8</v>
      </c>
      <c r="N196">
        <v>4.8</v>
      </c>
      <c r="O196">
        <f>Table1[[#This Row],[Stress_Level]]*Table1[[#This Row],[Weekly_Work_Hours]]</f>
        <v>271.40000000000003</v>
      </c>
      <c r="P196" s="9">
        <f>Table1[[#This Row],[Column1]]/Table1[[#This Row],[Productivity_Score]]</f>
        <v>56.541666666666679</v>
      </c>
      <c r="Q196">
        <f>8-AVERAGE(Table1[[#This Row],[Sleep_Hours]])</f>
        <v>3.5999999999999996</v>
      </c>
      <c r="R196">
        <f>Table1[[#This Row],[Stress_Level]]/Table1[[#This Row],[Weekly_Work_Hours]]</f>
        <v>0.1282608695652174</v>
      </c>
      <c r="S196" s="5">
        <f>CORREL(Table1[Stress_Level],Table1[Sleep_Hours])</f>
        <v>-1.150943896331845E-2</v>
      </c>
      <c r="T196" s="1">
        <f>((Table1[[#Totals],[Productivity_Score]] - Table1[[#This Row],[Productivity_Score]]) / Table1[[#Totals],[Productivity_Score]]) * 100</f>
        <v>49.473684210526322</v>
      </c>
    </row>
    <row r="197" spans="1:20" x14ac:dyDescent="0.35">
      <c r="A197">
        <v>196</v>
      </c>
      <c r="B197">
        <v>37</v>
      </c>
      <c r="C197" t="s">
        <v>19</v>
      </c>
      <c r="D197" t="s">
        <v>33</v>
      </c>
      <c r="E197" t="s">
        <v>38</v>
      </c>
      <c r="F197" t="s">
        <v>22</v>
      </c>
      <c r="G197">
        <v>48</v>
      </c>
      <c r="H197">
        <v>3.2</v>
      </c>
      <c r="I197">
        <v>3.5</v>
      </c>
      <c r="J197">
        <v>1</v>
      </c>
      <c r="K197" t="s">
        <v>35</v>
      </c>
      <c r="L197">
        <v>7.1</v>
      </c>
      <c r="M197">
        <v>5.8</v>
      </c>
      <c r="N197">
        <v>3.2</v>
      </c>
      <c r="O197">
        <f>Table1[[#This Row],[Stress_Level]]*Table1[[#This Row],[Weekly_Work_Hours]]</f>
        <v>340.79999999999995</v>
      </c>
      <c r="P197" s="9">
        <f>Table1[[#This Row],[Column1]]/Table1[[#This Row],[Productivity_Score]]</f>
        <v>106.49999999999999</v>
      </c>
      <c r="Q197">
        <f>8-AVERAGE(Table1[[#This Row],[Sleep_Hours]])</f>
        <v>4.8</v>
      </c>
      <c r="R197">
        <f>Table1[[#This Row],[Stress_Level]]/Table1[[#This Row],[Weekly_Work_Hours]]</f>
        <v>0.14791666666666667</v>
      </c>
      <c r="S197" s="5">
        <f>CORREL(Table1[Stress_Level],Table1[Sleep_Hours])</f>
        <v>-1.150943896331845E-2</v>
      </c>
      <c r="T197" s="1">
        <f>((Table1[[#Totals],[Productivity_Score]] - Table1[[#This Row],[Productivity_Score]]) / Table1[[#Totals],[Productivity_Score]]) * 100</f>
        <v>66.315789473684205</v>
      </c>
    </row>
    <row r="198" spans="1:20" x14ac:dyDescent="0.35">
      <c r="A198">
        <v>197</v>
      </c>
      <c r="B198">
        <v>62</v>
      </c>
      <c r="C198" t="s">
        <v>14</v>
      </c>
      <c r="D198" t="s">
        <v>37</v>
      </c>
      <c r="E198" t="s">
        <v>38</v>
      </c>
      <c r="F198" t="s">
        <v>17</v>
      </c>
      <c r="G198">
        <v>37</v>
      </c>
      <c r="H198">
        <v>7.7</v>
      </c>
      <c r="I198">
        <v>9.1999999999999993</v>
      </c>
      <c r="J198">
        <v>0</v>
      </c>
      <c r="K198" t="s">
        <v>23</v>
      </c>
      <c r="L198">
        <v>3.5</v>
      </c>
      <c r="M198">
        <v>3.6</v>
      </c>
      <c r="N198">
        <v>7.9</v>
      </c>
      <c r="O198">
        <f>Table1[[#This Row],[Stress_Level]]*Table1[[#This Row],[Weekly_Work_Hours]]</f>
        <v>129.5</v>
      </c>
      <c r="P198" s="9">
        <f>Table1[[#This Row],[Column1]]/Table1[[#This Row],[Productivity_Score]]</f>
        <v>16.39240506329114</v>
      </c>
      <c r="Q198">
        <f>8-AVERAGE(Table1[[#This Row],[Sleep_Hours]])</f>
        <v>0.29999999999999982</v>
      </c>
      <c r="R198">
        <f>Table1[[#This Row],[Stress_Level]]/Table1[[#This Row],[Weekly_Work_Hours]]</f>
        <v>9.45945945945946E-2</v>
      </c>
      <c r="S198" s="5">
        <f>CORREL(Table1[Stress_Level],Table1[Sleep_Hours])</f>
        <v>-1.150943896331845E-2</v>
      </c>
      <c r="T198" s="1">
        <f>((Table1[[#Totals],[Productivity_Score]] - Table1[[#This Row],[Productivity_Score]]) / Table1[[#Totals],[Productivity_Score]]) * 100</f>
        <v>16.84210526315789</v>
      </c>
    </row>
    <row r="199" spans="1:20" x14ac:dyDescent="0.35">
      <c r="A199">
        <v>198</v>
      </c>
      <c r="B199">
        <v>54</v>
      </c>
      <c r="C199" t="s">
        <v>14</v>
      </c>
      <c r="D199" t="s">
        <v>20</v>
      </c>
      <c r="E199" t="s">
        <v>25</v>
      </c>
      <c r="F199" t="s">
        <v>22</v>
      </c>
      <c r="G199">
        <v>46</v>
      </c>
      <c r="H199">
        <v>8.1</v>
      </c>
      <c r="I199">
        <v>7.8</v>
      </c>
      <c r="J199">
        <v>0</v>
      </c>
      <c r="K199" t="s">
        <v>23</v>
      </c>
      <c r="L199">
        <v>4.0999999999999996</v>
      </c>
      <c r="M199">
        <v>3.1</v>
      </c>
      <c r="N199">
        <v>6.8</v>
      </c>
      <c r="O199">
        <f>Table1[[#This Row],[Stress_Level]]*Table1[[#This Row],[Weekly_Work_Hours]]</f>
        <v>188.6</v>
      </c>
      <c r="P199" s="9">
        <f>Table1[[#This Row],[Column1]]/Table1[[#This Row],[Productivity_Score]]</f>
        <v>27.735294117647058</v>
      </c>
      <c r="Q199">
        <f>8-AVERAGE(Table1[[#This Row],[Sleep_Hours]])</f>
        <v>-9.9999999999999645E-2</v>
      </c>
      <c r="R199">
        <f>Table1[[#This Row],[Stress_Level]]/Table1[[#This Row],[Weekly_Work_Hours]]</f>
        <v>8.9130434782608695E-2</v>
      </c>
      <c r="S199" s="5">
        <f>CORREL(Table1[Stress_Level],Table1[Sleep_Hours])</f>
        <v>-1.150943896331845E-2</v>
      </c>
      <c r="T199" s="1">
        <f>((Table1[[#Totals],[Productivity_Score]] - Table1[[#This Row],[Productivity_Score]]) / Table1[[#Totals],[Productivity_Score]]) * 100</f>
        <v>28.421052631578945</v>
      </c>
    </row>
    <row r="200" spans="1:20" x14ac:dyDescent="0.35">
      <c r="A200">
        <v>199</v>
      </c>
      <c r="B200">
        <v>53</v>
      </c>
      <c r="C200" t="s">
        <v>14</v>
      </c>
      <c r="D200" t="s">
        <v>32</v>
      </c>
      <c r="E200" t="s">
        <v>27</v>
      </c>
      <c r="F200" t="s">
        <v>22</v>
      </c>
      <c r="G200">
        <v>45</v>
      </c>
      <c r="H200">
        <v>4.2</v>
      </c>
      <c r="I200">
        <v>5.4</v>
      </c>
      <c r="J200">
        <v>1</v>
      </c>
      <c r="K200" t="s">
        <v>35</v>
      </c>
      <c r="L200">
        <v>8.3000000000000007</v>
      </c>
      <c r="M200">
        <v>4.7</v>
      </c>
      <c r="N200">
        <v>3.5</v>
      </c>
      <c r="O200">
        <f>Table1[[#This Row],[Stress_Level]]*Table1[[#This Row],[Weekly_Work_Hours]]</f>
        <v>373.50000000000006</v>
      </c>
      <c r="P200" s="9">
        <f>Table1[[#This Row],[Column1]]/Table1[[#This Row],[Productivity_Score]]</f>
        <v>106.71428571428574</v>
      </c>
      <c r="Q200">
        <f>8-AVERAGE(Table1[[#This Row],[Sleep_Hours]])</f>
        <v>3.8</v>
      </c>
      <c r="R200">
        <f>Table1[[#This Row],[Stress_Level]]/Table1[[#This Row],[Weekly_Work_Hours]]</f>
        <v>0.18444444444444447</v>
      </c>
      <c r="S200" s="5">
        <f>CORREL(Table1[Stress_Level],Table1[Sleep_Hours])</f>
        <v>-1.150943896331845E-2</v>
      </c>
      <c r="T200" s="1">
        <f>((Table1[[#Totals],[Productivity_Score]] - Table1[[#This Row],[Productivity_Score]]) / Table1[[#Totals],[Productivity_Score]]) * 100</f>
        <v>63.157894736842103</v>
      </c>
    </row>
    <row r="201" spans="1:20" x14ac:dyDescent="0.35">
      <c r="A201">
        <v>200</v>
      </c>
      <c r="B201">
        <v>60</v>
      </c>
      <c r="C201" t="s">
        <v>14</v>
      </c>
      <c r="D201" t="s">
        <v>26</v>
      </c>
      <c r="E201" t="s">
        <v>16</v>
      </c>
      <c r="F201" t="s">
        <v>22</v>
      </c>
      <c r="G201">
        <v>35</v>
      </c>
      <c r="H201">
        <v>3.5</v>
      </c>
      <c r="I201">
        <v>5.3</v>
      </c>
      <c r="J201">
        <v>1</v>
      </c>
      <c r="K201" t="s">
        <v>35</v>
      </c>
      <c r="L201">
        <v>5</v>
      </c>
      <c r="M201">
        <v>4</v>
      </c>
      <c r="N201">
        <v>5.0999999999999996</v>
      </c>
      <c r="O201">
        <f>Table1[[#This Row],[Stress_Level]]*Table1[[#This Row],[Weekly_Work_Hours]]</f>
        <v>175</v>
      </c>
      <c r="P201" s="9">
        <f>Table1[[#This Row],[Column1]]/Table1[[#This Row],[Productivity_Score]]</f>
        <v>34.313725490196077</v>
      </c>
      <c r="Q201">
        <f>8-AVERAGE(Table1[[#This Row],[Sleep_Hours]])</f>
        <v>4.5</v>
      </c>
      <c r="R201">
        <f>Table1[[#This Row],[Stress_Level]]/Table1[[#This Row],[Weekly_Work_Hours]]</f>
        <v>0.14285714285714285</v>
      </c>
      <c r="S201" s="5">
        <f>CORREL(Table1[Stress_Level],Table1[Sleep_Hours])</f>
        <v>-1.150943896331845E-2</v>
      </c>
      <c r="T201" s="1">
        <f>((Table1[[#Totals],[Productivity_Score]] - Table1[[#This Row],[Productivity_Score]]) / Table1[[#Totals],[Productivity_Score]]) * 100</f>
        <v>46.315789473684212</v>
      </c>
    </row>
    <row r="202" spans="1:20" x14ac:dyDescent="0.35">
      <c r="A202">
        <v>201</v>
      </c>
      <c r="B202">
        <v>33</v>
      </c>
      <c r="C202" t="s">
        <v>19</v>
      </c>
      <c r="D202" t="s">
        <v>15</v>
      </c>
      <c r="E202" t="s">
        <v>21</v>
      </c>
      <c r="F202" t="s">
        <v>39</v>
      </c>
      <c r="G202">
        <v>47</v>
      </c>
      <c r="H202">
        <v>4.4000000000000004</v>
      </c>
      <c r="I202">
        <v>5.4</v>
      </c>
      <c r="J202">
        <v>1</v>
      </c>
      <c r="K202" t="s">
        <v>28</v>
      </c>
      <c r="L202">
        <v>8.3000000000000007</v>
      </c>
      <c r="M202">
        <v>4.5</v>
      </c>
      <c r="N202">
        <v>3.5</v>
      </c>
      <c r="O202">
        <f>Table1[[#This Row],[Stress_Level]]*Table1[[#This Row],[Weekly_Work_Hours]]</f>
        <v>390.1</v>
      </c>
      <c r="P202" s="9">
        <f>Table1[[#This Row],[Column1]]/Table1[[#This Row],[Productivity_Score]]</f>
        <v>111.45714285714287</v>
      </c>
      <c r="Q202">
        <f>8-AVERAGE(Table1[[#This Row],[Sleep_Hours]])</f>
        <v>3.5999999999999996</v>
      </c>
      <c r="R202">
        <f>Table1[[#This Row],[Stress_Level]]/Table1[[#This Row],[Weekly_Work_Hours]]</f>
        <v>0.17659574468085107</v>
      </c>
      <c r="S202" s="5">
        <f>CORREL(Table1[Stress_Level],Table1[Sleep_Hours])</f>
        <v>-1.150943896331845E-2</v>
      </c>
      <c r="T202" s="1">
        <f>((Table1[[#Totals],[Productivity_Score]] - Table1[[#This Row],[Productivity_Score]]) / Table1[[#Totals],[Productivity_Score]]) * 100</f>
        <v>63.157894736842103</v>
      </c>
    </row>
    <row r="203" spans="1:20" x14ac:dyDescent="0.35">
      <c r="A203">
        <v>202</v>
      </c>
      <c r="B203">
        <v>23</v>
      </c>
      <c r="C203" t="s">
        <v>19</v>
      </c>
      <c r="D203" t="s">
        <v>20</v>
      </c>
      <c r="E203" t="s">
        <v>16</v>
      </c>
      <c r="F203" t="s">
        <v>17</v>
      </c>
      <c r="G203">
        <v>49</v>
      </c>
      <c r="H203">
        <v>5.2</v>
      </c>
      <c r="I203">
        <v>6.3</v>
      </c>
      <c r="J203">
        <v>0</v>
      </c>
      <c r="K203" t="s">
        <v>23</v>
      </c>
      <c r="L203">
        <v>9.6999999999999993</v>
      </c>
      <c r="M203">
        <v>4.8</v>
      </c>
      <c r="N203">
        <v>3.3</v>
      </c>
      <c r="O203">
        <f>Table1[[#This Row],[Stress_Level]]*Table1[[#This Row],[Weekly_Work_Hours]]</f>
        <v>475.29999999999995</v>
      </c>
      <c r="P203" s="9">
        <f>Table1[[#This Row],[Column1]]/Table1[[#This Row],[Productivity_Score]]</f>
        <v>144.03030303030303</v>
      </c>
      <c r="Q203">
        <f>8-AVERAGE(Table1[[#This Row],[Sleep_Hours]])</f>
        <v>2.8</v>
      </c>
      <c r="R203">
        <f>Table1[[#This Row],[Stress_Level]]/Table1[[#This Row],[Weekly_Work_Hours]]</f>
        <v>0.19795918367346937</v>
      </c>
      <c r="S203" s="5">
        <f>CORREL(Table1[Stress_Level],Table1[Sleep_Hours])</f>
        <v>-1.150943896331845E-2</v>
      </c>
      <c r="T203" s="1">
        <f>((Table1[[#Totals],[Productivity_Score]] - Table1[[#This Row],[Productivity_Score]]) / Table1[[#Totals],[Productivity_Score]]) * 100</f>
        <v>65.26315789473685</v>
      </c>
    </row>
    <row r="204" spans="1:20" x14ac:dyDescent="0.35">
      <c r="A204">
        <v>203</v>
      </c>
      <c r="B204">
        <v>48</v>
      </c>
      <c r="C204" t="s">
        <v>19</v>
      </c>
      <c r="D204" t="s">
        <v>24</v>
      </c>
      <c r="E204" t="s">
        <v>25</v>
      </c>
      <c r="F204" t="s">
        <v>22</v>
      </c>
      <c r="G204">
        <v>53</v>
      </c>
      <c r="H204">
        <v>9</v>
      </c>
      <c r="I204">
        <v>5.7</v>
      </c>
      <c r="J204">
        <v>0</v>
      </c>
      <c r="K204" t="s">
        <v>23</v>
      </c>
      <c r="L204">
        <v>9.6999999999999993</v>
      </c>
      <c r="M204">
        <v>4</v>
      </c>
      <c r="N204">
        <v>3</v>
      </c>
      <c r="O204">
        <f>Table1[[#This Row],[Stress_Level]]*Table1[[#This Row],[Weekly_Work_Hours]]</f>
        <v>514.09999999999991</v>
      </c>
      <c r="P204" s="9">
        <f>Table1[[#This Row],[Column1]]/Table1[[#This Row],[Productivity_Score]]</f>
        <v>171.36666666666665</v>
      </c>
      <c r="Q204">
        <f>8-AVERAGE(Table1[[#This Row],[Sleep_Hours]])</f>
        <v>-1</v>
      </c>
      <c r="R204">
        <f>Table1[[#This Row],[Stress_Level]]/Table1[[#This Row],[Weekly_Work_Hours]]</f>
        <v>0.18301886792452829</v>
      </c>
      <c r="S204" s="5">
        <f>CORREL(Table1[Stress_Level],Table1[Sleep_Hours])</f>
        <v>-1.150943896331845E-2</v>
      </c>
      <c r="T204" s="1">
        <f>((Table1[[#Totals],[Productivity_Score]] - Table1[[#This Row],[Productivity_Score]]) / Table1[[#Totals],[Productivity_Score]]) * 100</f>
        <v>68.421052631578945</v>
      </c>
    </row>
    <row r="205" spans="1:20" x14ac:dyDescent="0.35">
      <c r="A205">
        <v>204</v>
      </c>
      <c r="B205">
        <v>60</v>
      </c>
      <c r="C205" t="s">
        <v>19</v>
      </c>
      <c r="D205" t="s">
        <v>26</v>
      </c>
      <c r="E205" t="s">
        <v>21</v>
      </c>
      <c r="F205" t="s">
        <v>22</v>
      </c>
      <c r="G205">
        <v>53</v>
      </c>
      <c r="H205">
        <v>5.6</v>
      </c>
      <c r="I205">
        <v>6.5</v>
      </c>
      <c r="J205">
        <v>1</v>
      </c>
      <c r="K205" t="s">
        <v>35</v>
      </c>
      <c r="L205">
        <v>8.8000000000000007</v>
      </c>
      <c r="M205">
        <v>5.6</v>
      </c>
      <c r="N205">
        <v>3.8</v>
      </c>
      <c r="O205">
        <f>Table1[[#This Row],[Stress_Level]]*Table1[[#This Row],[Weekly_Work_Hours]]</f>
        <v>466.40000000000003</v>
      </c>
      <c r="P205" s="9">
        <f>Table1[[#This Row],[Column1]]/Table1[[#This Row],[Productivity_Score]]</f>
        <v>122.73684210526318</v>
      </c>
      <c r="Q205">
        <f>8-AVERAGE(Table1[[#This Row],[Sleep_Hours]])</f>
        <v>2.4000000000000004</v>
      </c>
      <c r="R205">
        <f>Table1[[#This Row],[Stress_Level]]/Table1[[#This Row],[Weekly_Work_Hours]]</f>
        <v>0.16603773584905662</v>
      </c>
      <c r="S205" s="5">
        <f>CORREL(Table1[Stress_Level],Table1[Sleep_Hours])</f>
        <v>-1.150943896331845E-2</v>
      </c>
      <c r="T205" s="1">
        <f>((Table1[[#Totals],[Productivity_Score]] - Table1[[#This Row],[Productivity_Score]]) / Table1[[#Totals],[Productivity_Score]]) * 100</f>
        <v>60</v>
      </c>
    </row>
    <row r="206" spans="1:20" x14ac:dyDescent="0.35">
      <c r="A206">
        <v>205</v>
      </c>
      <c r="B206">
        <v>64</v>
      </c>
      <c r="C206" t="s">
        <v>14</v>
      </c>
      <c r="D206" t="s">
        <v>32</v>
      </c>
      <c r="E206" t="s">
        <v>31</v>
      </c>
      <c r="F206" t="s">
        <v>22</v>
      </c>
      <c r="G206">
        <v>33</v>
      </c>
      <c r="H206">
        <v>7.4</v>
      </c>
      <c r="I206">
        <v>10</v>
      </c>
      <c r="J206">
        <v>0</v>
      </c>
      <c r="K206" t="s">
        <v>23</v>
      </c>
      <c r="L206">
        <v>4.9000000000000004</v>
      </c>
      <c r="M206">
        <v>3.4</v>
      </c>
      <c r="N206">
        <v>7.6</v>
      </c>
      <c r="O206">
        <f>Table1[[#This Row],[Stress_Level]]*Table1[[#This Row],[Weekly_Work_Hours]]</f>
        <v>161.70000000000002</v>
      </c>
      <c r="P206" s="9">
        <f>Table1[[#This Row],[Column1]]/Table1[[#This Row],[Productivity_Score]]</f>
        <v>21.276315789473689</v>
      </c>
      <c r="Q206">
        <f>8-AVERAGE(Table1[[#This Row],[Sleep_Hours]])</f>
        <v>0.59999999999999964</v>
      </c>
      <c r="R206">
        <f>Table1[[#This Row],[Stress_Level]]/Table1[[#This Row],[Weekly_Work_Hours]]</f>
        <v>0.1484848484848485</v>
      </c>
      <c r="S206" s="5">
        <f>CORREL(Table1[Stress_Level],Table1[Sleep_Hours])</f>
        <v>-1.150943896331845E-2</v>
      </c>
      <c r="T206" s="1">
        <f>((Table1[[#Totals],[Productivity_Score]] - Table1[[#This Row],[Productivity_Score]]) / Table1[[#Totals],[Productivity_Score]]) * 100</f>
        <v>20.000000000000004</v>
      </c>
    </row>
    <row r="207" spans="1:20" x14ac:dyDescent="0.35">
      <c r="A207">
        <v>206</v>
      </c>
      <c r="B207">
        <v>34</v>
      </c>
      <c r="C207" t="s">
        <v>19</v>
      </c>
      <c r="D207" t="s">
        <v>30</v>
      </c>
      <c r="E207" t="s">
        <v>31</v>
      </c>
      <c r="F207" t="s">
        <v>17</v>
      </c>
      <c r="G207">
        <v>37</v>
      </c>
      <c r="H207">
        <v>7.3</v>
      </c>
      <c r="I207">
        <v>9.9</v>
      </c>
      <c r="J207">
        <v>0</v>
      </c>
      <c r="K207" t="s">
        <v>23</v>
      </c>
      <c r="L207">
        <v>4.7</v>
      </c>
      <c r="M207">
        <v>2.6</v>
      </c>
      <c r="N207">
        <v>7.6</v>
      </c>
      <c r="O207">
        <f>Table1[[#This Row],[Stress_Level]]*Table1[[#This Row],[Weekly_Work_Hours]]</f>
        <v>173.9</v>
      </c>
      <c r="P207" s="9">
        <f>Table1[[#This Row],[Column1]]/Table1[[#This Row],[Productivity_Score]]</f>
        <v>22.881578947368421</v>
      </c>
      <c r="Q207">
        <f>8-AVERAGE(Table1[[#This Row],[Sleep_Hours]])</f>
        <v>0.70000000000000018</v>
      </c>
      <c r="R207">
        <f>Table1[[#This Row],[Stress_Level]]/Table1[[#This Row],[Weekly_Work_Hours]]</f>
        <v>0.12702702702702703</v>
      </c>
      <c r="S207" s="5">
        <f>CORREL(Table1[Stress_Level],Table1[Sleep_Hours])</f>
        <v>-1.150943896331845E-2</v>
      </c>
      <c r="T207" s="1">
        <f>((Table1[[#Totals],[Productivity_Score]] - Table1[[#This Row],[Productivity_Score]]) / Table1[[#Totals],[Productivity_Score]]) * 100</f>
        <v>20.000000000000004</v>
      </c>
    </row>
    <row r="208" spans="1:20" x14ac:dyDescent="0.35">
      <c r="A208">
        <v>207</v>
      </c>
      <c r="B208">
        <v>47</v>
      </c>
      <c r="C208" t="s">
        <v>19</v>
      </c>
      <c r="D208" t="s">
        <v>30</v>
      </c>
      <c r="E208" t="s">
        <v>21</v>
      </c>
      <c r="F208" t="s">
        <v>17</v>
      </c>
      <c r="G208">
        <v>49</v>
      </c>
      <c r="H208">
        <v>8.1999999999999993</v>
      </c>
      <c r="I208">
        <v>7.3</v>
      </c>
      <c r="J208">
        <v>0</v>
      </c>
      <c r="K208" t="s">
        <v>23</v>
      </c>
      <c r="L208">
        <v>10</v>
      </c>
      <c r="M208">
        <v>5.5</v>
      </c>
      <c r="N208">
        <v>3.7</v>
      </c>
      <c r="O208">
        <f>Table1[[#This Row],[Stress_Level]]*Table1[[#This Row],[Weekly_Work_Hours]]</f>
        <v>490</v>
      </c>
      <c r="P208" s="9">
        <f>Table1[[#This Row],[Column1]]/Table1[[#This Row],[Productivity_Score]]</f>
        <v>132.43243243243242</v>
      </c>
      <c r="Q208">
        <f>8-AVERAGE(Table1[[#This Row],[Sleep_Hours]])</f>
        <v>-0.19999999999999929</v>
      </c>
      <c r="R208">
        <f>Table1[[#This Row],[Stress_Level]]/Table1[[#This Row],[Weekly_Work_Hours]]</f>
        <v>0.20408163265306123</v>
      </c>
      <c r="S208" s="5">
        <f>CORREL(Table1[Stress_Level],Table1[Sleep_Hours])</f>
        <v>-1.150943896331845E-2</v>
      </c>
      <c r="T208" s="1">
        <f>((Table1[[#Totals],[Productivity_Score]] - Table1[[#This Row],[Productivity_Score]]) / Table1[[#Totals],[Productivity_Score]]) * 100</f>
        <v>61.05263157894737</v>
      </c>
    </row>
    <row r="209" spans="1:20" x14ac:dyDescent="0.35">
      <c r="A209">
        <v>208</v>
      </c>
      <c r="B209">
        <v>61</v>
      </c>
      <c r="C209" t="s">
        <v>14</v>
      </c>
      <c r="D209" t="s">
        <v>32</v>
      </c>
      <c r="E209" t="s">
        <v>16</v>
      </c>
      <c r="F209" t="s">
        <v>17</v>
      </c>
      <c r="G209">
        <v>49</v>
      </c>
      <c r="H209">
        <v>5.3</v>
      </c>
      <c r="I209">
        <v>6.5</v>
      </c>
      <c r="J209">
        <v>0</v>
      </c>
      <c r="K209" t="s">
        <v>23</v>
      </c>
      <c r="L209">
        <v>8</v>
      </c>
      <c r="M209">
        <v>4.7</v>
      </c>
      <c r="N209">
        <v>4.3</v>
      </c>
      <c r="O209">
        <f>Table1[[#This Row],[Stress_Level]]*Table1[[#This Row],[Weekly_Work_Hours]]</f>
        <v>392</v>
      </c>
      <c r="P209" s="9">
        <f>Table1[[#This Row],[Column1]]/Table1[[#This Row],[Productivity_Score]]</f>
        <v>91.162790697674424</v>
      </c>
      <c r="Q209">
        <f>8-AVERAGE(Table1[[#This Row],[Sleep_Hours]])</f>
        <v>2.7</v>
      </c>
      <c r="R209">
        <f>Table1[[#This Row],[Stress_Level]]/Table1[[#This Row],[Weekly_Work_Hours]]</f>
        <v>0.16326530612244897</v>
      </c>
      <c r="S209" s="5">
        <f>CORREL(Table1[Stress_Level],Table1[Sleep_Hours])</f>
        <v>-1.150943896331845E-2</v>
      </c>
      <c r="T209" s="1">
        <f>((Table1[[#Totals],[Productivity_Score]] - Table1[[#This Row],[Productivity_Score]]) / Table1[[#Totals],[Productivity_Score]]) * 100</f>
        <v>54.736842105263165</v>
      </c>
    </row>
    <row r="210" spans="1:20" x14ac:dyDescent="0.35">
      <c r="A210">
        <v>209</v>
      </c>
      <c r="B210">
        <v>35</v>
      </c>
      <c r="C210" t="s">
        <v>19</v>
      </c>
      <c r="D210" t="s">
        <v>30</v>
      </c>
      <c r="E210" t="s">
        <v>16</v>
      </c>
      <c r="F210" t="s">
        <v>22</v>
      </c>
      <c r="G210">
        <v>49</v>
      </c>
      <c r="H210">
        <v>6.2</v>
      </c>
      <c r="I210">
        <v>7.9</v>
      </c>
      <c r="J210">
        <v>0</v>
      </c>
      <c r="K210" t="s">
        <v>23</v>
      </c>
      <c r="L210">
        <v>8.3000000000000007</v>
      </c>
      <c r="M210">
        <v>5.4</v>
      </c>
      <c r="N210">
        <v>4.8</v>
      </c>
      <c r="O210">
        <f>Table1[[#This Row],[Stress_Level]]*Table1[[#This Row],[Weekly_Work_Hours]]</f>
        <v>406.70000000000005</v>
      </c>
      <c r="P210" s="9">
        <f>Table1[[#This Row],[Column1]]/Table1[[#This Row],[Productivity_Score]]</f>
        <v>84.729166666666686</v>
      </c>
      <c r="Q210">
        <f>8-AVERAGE(Table1[[#This Row],[Sleep_Hours]])</f>
        <v>1.7999999999999998</v>
      </c>
      <c r="R210">
        <f>Table1[[#This Row],[Stress_Level]]/Table1[[#This Row],[Weekly_Work_Hours]]</f>
        <v>0.16938775510204082</v>
      </c>
      <c r="S210" s="5">
        <f>CORREL(Table1[Stress_Level],Table1[Sleep_Hours])</f>
        <v>-1.150943896331845E-2</v>
      </c>
      <c r="T210" s="1">
        <f>((Table1[[#Totals],[Productivity_Score]] - Table1[[#This Row],[Productivity_Score]]) / Table1[[#Totals],[Productivity_Score]]) * 100</f>
        <v>49.473684210526322</v>
      </c>
    </row>
    <row r="211" spans="1:20" x14ac:dyDescent="0.35">
      <c r="A211">
        <v>210</v>
      </c>
      <c r="B211">
        <v>31</v>
      </c>
      <c r="C211" t="s">
        <v>40</v>
      </c>
      <c r="D211" t="s">
        <v>34</v>
      </c>
      <c r="E211" t="s">
        <v>31</v>
      </c>
      <c r="F211" t="s">
        <v>39</v>
      </c>
      <c r="G211">
        <v>70</v>
      </c>
      <c r="H211">
        <v>5.9</v>
      </c>
      <c r="I211">
        <v>5.3</v>
      </c>
      <c r="J211">
        <v>1</v>
      </c>
      <c r="K211" t="s">
        <v>18</v>
      </c>
      <c r="L211">
        <v>10</v>
      </c>
      <c r="M211">
        <v>5.3</v>
      </c>
      <c r="N211">
        <v>2.7</v>
      </c>
      <c r="O211">
        <f>Table1[[#This Row],[Stress_Level]]*Table1[[#This Row],[Weekly_Work_Hours]]</f>
        <v>700</v>
      </c>
      <c r="P211" s="9">
        <f>Table1[[#This Row],[Column1]]/Table1[[#This Row],[Productivity_Score]]</f>
        <v>259.25925925925924</v>
      </c>
      <c r="Q211">
        <f>8-AVERAGE(Table1[[#This Row],[Sleep_Hours]])</f>
        <v>2.0999999999999996</v>
      </c>
      <c r="R211">
        <f>Table1[[#This Row],[Stress_Level]]/Table1[[#This Row],[Weekly_Work_Hours]]</f>
        <v>0.14285714285714285</v>
      </c>
      <c r="S211" s="5">
        <f>CORREL(Table1[Stress_Level],Table1[Sleep_Hours])</f>
        <v>-1.150943896331845E-2</v>
      </c>
      <c r="T211" s="1">
        <f>((Table1[[#Totals],[Productivity_Score]] - Table1[[#This Row],[Productivity_Score]]) / Table1[[#Totals],[Productivity_Score]]) * 100</f>
        <v>71.578947368421055</v>
      </c>
    </row>
    <row r="212" spans="1:20" x14ac:dyDescent="0.35">
      <c r="A212">
        <v>211</v>
      </c>
      <c r="B212">
        <v>24</v>
      </c>
      <c r="C212" t="s">
        <v>19</v>
      </c>
      <c r="D212" t="s">
        <v>37</v>
      </c>
      <c r="E212" t="s">
        <v>31</v>
      </c>
      <c r="F212" t="s">
        <v>39</v>
      </c>
      <c r="G212">
        <v>49</v>
      </c>
      <c r="H212">
        <v>7</v>
      </c>
      <c r="I212">
        <v>9.1</v>
      </c>
      <c r="J212">
        <v>0</v>
      </c>
      <c r="K212" t="s">
        <v>23</v>
      </c>
      <c r="L212">
        <v>10</v>
      </c>
      <c r="M212">
        <v>6.1</v>
      </c>
      <c r="N212">
        <v>4.5</v>
      </c>
      <c r="O212">
        <f>Table1[[#This Row],[Stress_Level]]*Table1[[#This Row],[Weekly_Work_Hours]]</f>
        <v>490</v>
      </c>
      <c r="P212" s="9">
        <f>Table1[[#This Row],[Column1]]/Table1[[#This Row],[Productivity_Score]]</f>
        <v>108.88888888888889</v>
      </c>
      <c r="Q212">
        <f>8-AVERAGE(Table1[[#This Row],[Sleep_Hours]])</f>
        <v>1</v>
      </c>
      <c r="R212">
        <f>Table1[[#This Row],[Stress_Level]]/Table1[[#This Row],[Weekly_Work_Hours]]</f>
        <v>0.20408163265306123</v>
      </c>
      <c r="S212" s="5">
        <f>CORREL(Table1[Stress_Level],Table1[Sleep_Hours])</f>
        <v>-1.150943896331845E-2</v>
      </c>
      <c r="T212" s="1">
        <f>((Table1[[#Totals],[Productivity_Score]] - Table1[[#This Row],[Productivity_Score]]) / Table1[[#Totals],[Productivity_Score]]) * 100</f>
        <v>52.631578947368418</v>
      </c>
    </row>
    <row r="213" spans="1:20" x14ac:dyDescent="0.35">
      <c r="A213">
        <v>212</v>
      </c>
      <c r="B213">
        <v>53</v>
      </c>
      <c r="C213" t="s">
        <v>19</v>
      </c>
      <c r="D213" t="s">
        <v>33</v>
      </c>
      <c r="E213" t="s">
        <v>25</v>
      </c>
      <c r="F213" t="s">
        <v>17</v>
      </c>
      <c r="G213">
        <v>54</v>
      </c>
      <c r="H213">
        <v>8</v>
      </c>
      <c r="I213">
        <v>7.1</v>
      </c>
      <c r="J213">
        <v>0</v>
      </c>
      <c r="K213" t="s">
        <v>23</v>
      </c>
      <c r="L213">
        <v>8.1999999999999993</v>
      </c>
      <c r="M213">
        <v>4.4000000000000004</v>
      </c>
      <c r="N213">
        <v>4.4000000000000004</v>
      </c>
      <c r="O213">
        <f>Table1[[#This Row],[Stress_Level]]*Table1[[#This Row],[Weekly_Work_Hours]]</f>
        <v>442.79999999999995</v>
      </c>
      <c r="P213" s="9">
        <f>Table1[[#This Row],[Column1]]/Table1[[#This Row],[Productivity_Score]]</f>
        <v>100.63636363636361</v>
      </c>
      <c r="Q213">
        <f>8-AVERAGE(Table1[[#This Row],[Sleep_Hours]])</f>
        <v>0</v>
      </c>
      <c r="R213">
        <f>Table1[[#This Row],[Stress_Level]]/Table1[[#This Row],[Weekly_Work_Hours]]</f>
        <v>0.15185185185185185</v>
      </c>
      <c r="S213" s="5">
        <f>CORREL(Table1[Stress_Level],Table1[Sleep_Hours])</f>
        <v>-1.150943896331845E-2</v>
      </c>
      <c r="T213" s="1">
        <f>((Table1[[#Totals],[Productivity_Score]] - Table1[[#This Row],[Productivity_Score]]) / Table1[[#Totals],[Productivity_Score]]) * 100</f>
        <v>53.684210526315788</v>
      </c>
    </row>
    <row r="214" spans="1:20" x14ac:dyDescent="0.35">
      <c r="A214">
        <v>213</v>
      </c>
      <c r="B214">
        <v>61</v>
      </c>
      <c r="C214" t="s">
        <v>14</v>
      </c>
      <c r="D214" t="s">
        <v>37</v>
      </c>
      <c r="E214" t="s">
        <v>21</v>
      </c>
      <c r="F214" t="s">
        <v>22</v>
      </c>
      <c r="G214">
        <v>52</v>
      </c>
      <c r="H214">
        <v>9</v>
      </c>
      <c r="I214">
        <v>5.8</v>
      </c>
      <c r="J214">
        <v>0</v>
      </c>
      <c r="K214" t="s">
        <v>23</v>
      </c>
      <c r="L214">
        <v>7.4</v>
      </c>
      <c r="M214">
        <v>4.2</v>
      </c>
      <c r="N214">
        <v>4.2</v>
      </c>
      <c r="O214">
        <f>Table1[[#This Row],[Stress_Level]]*Table1[[#This Row],[Weekly_Work_Hours]]</f>
        <v>384.8</v>
      </c>
      <c r="P214" s="9">
        <f>Table1[[#This Row],[Column1]]/Table1[[#This Row],[Productivity_Score]]</f>
        <v>91.61904761904762</v>
      </c>
      <c r="Q214">
        <f>8-AVERAGE(Table1[[#This Row],[Sleep_Hours]])</f>
        <v>-1</v>
      </c>
      <c r="R214">
        <f>Table1[[#This Row],[Stress_Level]]/Table1[[#This Row],[Weekly_Work_Hours]]</f>
        <v>0.1423076923076923</v>
      </c>
      <c r="S214" s="5">
        <f>CORREL(Table1[Stress_Level],Table1[Sleep_Hours])</f>
        <v>-1.150943896331845E-2</v>
      </c>
      <c r="T214" s="1">
        <f>((Table1[[#Totals],[Productivity_Score]] - Table1[[#This Row],[Productivity_Score]]) / Table1[[#Totals],[Productivity_Score]]) * 100</f>
        <v>55.78947368421052</v>
      </c>
    </row>
    <row r="215" spans="1:20" x14ac:dyDescent="0.35">
      <c r="A215">
        <v>214</v>
      </c>
      <c r="B215">
        <v>20</v>
      </c>
      <c r="C215" t="s">
        <v>14</v>
      </c>
      <c r="D215" t="s">
        <v>15</v>
      </c>
      <c r="E215" t="s">
        <v>16</v>
      </c>
      <c r="F215" t="s">
        <v>17</v>
      </c>
      <c r="G215">
        <v>50</v>
      </c>
      <c r="H215">
        <v>5.6</v>
      </c>
      <c r="I215">
        <v>6.9</v>
      </c>
      <c r="J215">
        <v>1</v>
      </c>
      <c r="K215" t="s">
        <v>18</v>
      </c>
      <c r="L215">
        <v>8.4</v>
      </c>
      <c r="M215">
        <v>5.0999999999999996</v>
      </c>
      <c r="N215">
        <v>4.3</v>
      </c>
      <c r="O215">
        <f>Table1[[#This Row],[Stress_Level]]*Table1[[#This Row],[Weekly_Work_Hours]]</f>
        <v>420</v>
      </c>
      <c r="P215" s="9">
        <f>Table1[[#This Row],[Column1]]/Table1[[#This Row],[Productivity_Score]]</f>
        <v>97.674418604651166</v>
      </c>
      <c r="Q215">
        <f>8-AVERAGE(Table1[[#This Row],[Sleep_Hours]])</f>
        <v>2.4000000000000004</v>
      </c>
      <c r="R215">
        <f>Table1[[#This Row],[Stress_Level]]/Table1[[#This Row],[Weekly_Work_Hours]]</f>
        <v>0.16800000000000001</v>
      </c>
      <c r="S215" s="5">
        <f>CORREL(Table1[Stress_Level],Table1[Sleep_Hours])</f>
        <v>-1.150943896331845E-2</v>
      </c>
      <c r="T215" s="1">
        <f>((Table1[[#Totals],[Productivity_Score]] - Table1[[#This Row],[Productivity_Score]]) / Table1[[#Totals],[Productivity_Score]]) * 100</f>
        <v>54.736842105263165</v>
      </c>
    </row>
    <row r="216" spans="1:20" x14ac:dyDescent="0.35">
      <c r="A216">
        <v>215</v>
      </c>
      <c r="B216">
        <v>58</v>
      </c>
      <c r="C216" t="s">
        <v>14</v>
      </c>
      <c r="D216" t="s">
        <v>37</v>
      </c>
      <c r="E216" t="s">
        <v>25</v>
      </c>
      <c r="F216" t="s">
        <v>22</v>
      </c>
      <c r="G216">
        <v>42</v>
      </c>
      <c r="H216">
        <v>6.4</v>
      </c>
      <c r="I216">
        <v>8.9</v>
      </c>
      <c r="J216">
        <v>1</v>
      </c>
      <c r="K216" t="s">
        <v>18</v>
      </c>
      <c r="L216">
        <v>5.6</v>
      </c>
      <c r="M216">
        <v>4.3</v>
      </c>
      <c r="N216">
        <v>6.6</v>
      </c>
      <c r="O216">
        <f>Table1[[#This Row],[Stress_Level]]*Table1[[#This Row],[Weekly_Work_Hours]]</f>
        <v>235.2</v>
      </c>
      <c r="P216" s="9">
        <f>Table1[[#This Row],[Column1]]/Table1[[#This Row],[Productivity_Score]]</f>
        <v>35.636363636363633</v>
      </c>
      <c r="Q216">
        <f>8-AVERAGE(Table1[[#This Row],[Sleep_Hours]])</f>
        <v>1.5999999999999996</v>
      </c>
      <c r="R216">
        <f>Table1[[#This Row],[Stress_Level]]/Table1[[#This Row],[Weekly_Work_Hours]]</f>
        <v>0.13333333333333333</v>
      </c>
      <c r="S216" s="5">
        <f>CORREL(Table1[Stress_Level],Table1[Sleep_Hours])</f>
        <v>-1.150943896331845E-2</v>
      </c>
      <c r="T216" s="1">
        <f>((Table1[[#Totals],[Productivity_Score]] - Table1[[#This Row],[Productivity_Score]]) / Table1[[#Totals],[Productivity_Score]]) * 100</f>
        <v>30.526315789473692</v>
      </c>
    </row>
    <row r="217" spans="1:20" x14ac:dyDescent="0.35">
      <c r="A217">
        <v>216</v>
      </c>
      <c r="B217">
        <v>51</v>
      </c>
      <c r="C217" t="s">
        <v>19</v>
      </c>
      <c r="D217" t="s">
        <v>37</v>
      </c>
      <c r="E217" t="s">
        <v>16</v>
      </c>
      <c r="F217" t="s">
        <v>22</v>
      </c>
      <c r="G217">
        <v>51</v>
      </c>
      <c r="H217">
        <v>7.5</v>
      </c>
      <c r="I217">
        <v>8.1</v>
      </c>
      <c r="J217">
        <v>0</v>
      </c>
      <c r="K217" t="s">
        <v>23</v>
      </c>
      <c r="L217">
        <v>10</v>
      </c>
      <c r="M217">
        <v>6.8</v>
      </c>
      <c r="N217">
        <v>4.0999999999999996</v>
      </c>
      <c r="O217">
        <f>Table1[[#This Row],[Stress_Level]]*Table1[[#This Row],[Weekly_Work_Hours]]</f>
        <v>510</v>
      </c>
      <c r="P217" s="9">
        <f>Table1[[#This Row],[Column1]]/Table1[[#This Row],[Productivity_Score]]</f>
        <v>124.39024390243904</v>
      </c>
      <c r="Q217">
        <f>8-AVERAGE(Table1[[#This Row],[Sleep_Hours]])</f>
        <v>0.5</v>
      </c>
      <c r="R217">
        <f>Table1[[#This Row],[Stress_Level]]/Table1[[#This Row],[Weekly_Work_Hours]]</f>
        <v>0.19607843137254902</v>
      </c>
      <c r="S217" s="5">
        <f>CORREL(Table1[Stress_Level],Table1[Sleep_Hours])</f>
        <v>-1.150943896331845E-2</v>
      </c>
      <c r="T217" s="1">
        <f>((Table1[[#Totals],[Productivity_Score]] - Table1[[#This Row],[Productivity_Score]]) / Table1[[#Totals],[Productivity_Score]]) * 100</f>
        <v>56.84210526315789</v>
      </c>
    </row>
    <row r="218" spans="1:20" x14ac:dyDescent="0.35">
      <c r="A218">
        <v>217</v>
      </c>
      <c r="B218">
        <v>45</v>
      </c>
      <c r="C218" t="s">
        <v>19</v>
      </c>
      <c r="D218" t="s">
        <v>24</v>
      </c>
      <c r="E218" t="s">
        <v>31</v>
      </c>
      <c r="F218" t="s">
        <v>22</v>
      </c>
      <c r="G218">
        <v>38</v>
      </c>
      <c r="H218">
        <v>7.1</v>
      </c>
      <c r="I218">
        <v>10</v>
      </c>
      <c r="J218">
        <v>0</v>
      </c>
      <c r="K218" t="s">
        <v>23</v>
      </c>
      <c r="L218">
        <v>6</v>
      </c>
      <c r="M218">
        <v>5.3</v>
      </c>
      <c r="N218">
        <v>7</v>
      </c>
      <c r="O218">
        <f>Table1[[#This Row],[Stress_Level]]*Table1[[#This Row],[Weekly_Work_Hours]]</f>
        <v>228</v>
      </c>
      <c r="P218" s="9">
        <f>Table1[[#This Row],[Column1]]/Table1[[#This Row],[Productivity_Score]]</f>
        <v>32.571428571428569</v>
      </c>
      <c r="Q218">
        <f>8-AVERAGE(Table1[[#This Row],[Sleep_Hours]])</f>
        <v>0.90000000000000036</v>
      </c>
      <c r="R218">
        <f>Table1[[#This Row],[Stress_Level]]/Table1[[#This Row],[Weekly_Work_Hours]]</f>
        <v>0.15789473684210525</v>
      </c>
      <c r="S218" s="5">
        <f>CORREL(Table1[Stress_Level],Table1[Sleep_Hours])</f>
        <v>-1.150943896331845E-2</v>
      </c>
      <c r="T218" s="1">
        <f>((Table1[[#Totals],[Productivity_Score]] - Table1[[#This Row],[Productivity_Score]]) / Table1[[#Totals],[Productivity_Score]]) * 100</f>
        <v>26.315789473684209</v>
      </c>
    </row>
    <row r="219" spans="1:20" x14ac:dyDescent="0.35">
      <c r="A219">
        <v>218</v>
      </c>
      <c r="B219">
        <v>36</v>
      </c>
      <c r="C219" t="s">
        <v>40</v>
      </c>
      <c r="D219" t="s">
        <v>33</v>
      </c>
      <c r="E219" t="s">
        <v>21</v>
      </c>
      <c r="F219" t="s">
        <v>22</v>
      </c>
      <c r="G219">
        <v>43</v>
      </c>
      <c r="H219">
        <v>8.8000000000000007</v>
      </c>
      <c r="I219">
        <v>7</v>
      </c>
      <c r="J219">
        <v>0</v>
      </c>
      <c r="K219" t="s">
        <v>23</v>
      </c>
      <c r="L219">
        <v>5.3</v>
      </c>
      <c r="M219">
        <v>3.7</v>
      </c>
      <c r="N219">
        <v>5.9</v>
      </c>
      <c r="O219">
        <f>Table1[[#This Row],[Stress_Level]]*Table1[[#This Row],[Weekly_Work_Hours]]</f>
        <v>227.9</v>
      </c>
      <c r="P219" s="9">
        <f>Table1[[#This Row],[Column1]]/Table1[[#This Row],[Productivity_Score]]</f>
        <v>38.627118644067792</v>
      </c>
      <c r="Q219">
        <f>8-AVERAGE(Table1[[#This Row],[Sleep_Hours]])</f>
        <v>-0.80000000000000071</v>
      </c>
      <c r="R219">
        <f>Table1[[#This Row],[Stress_Level]]/Table1[[#This Row],[Weekly_Work_Hours]]</f>
        <v>0.12325581395348836</v>
      </c>
      <c r="S219" s="5">
        <f>CORREL(Table1[Stress_Level],Table1[Sleep_Hours])</f>
        <v>-1.150943896331845E-2</v>
      </c>
      <c r="T219" s="1">
        <f>((Table1[[#Totals],[Productivity_Score]] - Table1[[#This Row],[Productivity_Score]]) / Table1[[#Totals],[Productivity_Score]]) * 100</f>
        <v>37.89473684210526</v>
      </c>
    </row>
    <row r="220" spans="1:20" x14ac:dyDescent="0.35">
      <c r="A220">
        <v>219</v>
      </c>
      <c r="B220">
        <v>46</v>
      </c>
      <c r="C220" t="s">
        <v>14</v>
      </c>
      <c r="D220" t="s">
        <v>37</v>
      </c>
      <c r="E220" t="s">
        <v>27</v>
      </c>
      <c r="F220" t="s">
        <v>22</v>
      </c>
      <c r="G220">
        <v>41</v>
      </c>
      <c r="H220">
        <v>6</v>
      </c>
      <c r="I220">
        <v>8.5</v>
      </c>
      <c r="J220">
        <v>1</v>
      </c>
      <c r="K220" t="s">
        <v>28</v>
      </c>
      <c r="L220">
        <v>7.6</v>
      </c>
      <c r="M220">
        <v>2.8</v>
      </c>
      <c r="N220">
        <v>5.4</v>
      </c>
      <c r="O220">
        <f>Table1[[#This Row],[Stress_Level]]*Table1[[#This Row],[Weekly_Work_Hours]]</f>
        <v>311.59999999999997</v>
      </c>
      <c r="P220" s="9">
        <f>Table1[[#This Row],[Column1]]/Table1[[#This Row],[Productivity_Score]]</f>
        <v>57.703703703703695</v>
      </c>
      <c r="Q220">
        <f>8-AVERAGE(Table1[[#This Row],[Sleep_Hours]])</f>
        <v>2</v>
      </c>
      <c r="R220">
        <f>Table1[[#This Row],[Stress_Level]]/Table1[[#This Row],[Weekly_Work_Hours]]</f>
        <v>0.18536585365853658</v>
      </c>
      <c r="S220" s="5">
        <f>CORREL(Table1[Stress_Level],Table1[Sleep_Hours])</f>
        <v>-1.150943896331845E-2</v>
      </c>
      <c r="T220" s="1">
        <f>((Table1[[#Totals],[Productivity_Score]] - Table1[[#This Row],[Productivity_Score]]) / Table1[[#Totals],[Productivity_Score]]) * 100</f>
        <v>43.157894736842103</v>
      </c>
    </row>
    <row r="221" spans="1:20" x14ac:dyDescent="0.35">
      <c r="A221">
        <v>220</v>
      </c>
      <c r="B221">
        <v>43</v>
      </c>
      <c r="C221" t="s">
        <v>14</v>
      </c>
      <c r="D221" t="s">
        <v>33</v>
      </c>
      <c r="E221" t="s">
        <v>21</v>
      </c>
      <c r="F221" t="s">
        <v>22</v>
      </c>
      <c r="G221">
        <v>45</v>
      </c>
      <c r="H221">
        <v>5.6</v>
      </c>
      <c r="I221">
        <v>7.4</v>
      </c>
      <c r="J221">
        <v>1</v>
      </c>
      <c r="K221" t="s">
        <v>18</v>
      </c>
      <c r="L221">
        <v>10</v>
      </c>
      <c r="M221">
        <v>6.2</v>
      </c>
      <c r="N221">
        <v>3.7</v>
      </c>
      <c r="O221">
        <f>Table1[[#This Row],[Stress_Level]]*Table1[[#This Row],[Weekly_Work_Hours]]</f>
        <v>450</v>
      </c>
      <c r="P221" s="9">
        <f>Table1[[#This Row],[Column1]]/Table1[[#This Row],[Productivity_Score]]</f>
        <v>121.62162162162161</v>
      </c>
      <c r="Q221">
        <f>8-AVERAGE(Table1[[#This Row],[Sleep_Hours]])</f>
        <v>2.4000000000000004</v>
      </c>
      <c r="R221">
        <f>Table1[[#This Row],[Stress_Level]]/Table1[[#This Row],[Weekly_Work_Hours]]</f>
        <v>0.22222222222222221</v>
      </c>
      <c r="S221" s="5">
        <f>CORREL(Table1[Stress_Level],Table1[Sleep_Hours])</f>
        <v>-1.150943896331845E-2</v>
      </c>
      <c r="T221" s="1">
        <f>((Table1[[#Totals],[Productivity_Score]] - Table1[[#This Row],[Productivity_Score]]) / Table1[[#Totals],[Productivity_Score]]) * 100</f>
        <v>61.05263157894737</v>
      </c>
    </row>
    <row r="222" spans="1:20" x14ac:dyDescent="0.35">
      <c r="A222">
        <v>221</v>
      </c>
      <c r="B222">
        <v>54</v>
      </c>
      <c r="C222" t="s">
        <v>19</v>
      </c>
      <c r="D222" t="s">
        <v>36</v>
      </c>
      <c r="E222" t="s">
        <v>38</v>
      </c>
      <c r="F222" t="s">
        <v>22</v>
      </c>
      <c r="G222">
        <v>63</v>
      </c>
      <c r="H222">
        <v>8.3000000000000007</v>
      </c>
      <c r="I222">
        <v>5.8</v>
      </c>
      <c r="J222">
        <v>1</v>
      </c>
      <c r="K222" t="s">
        <v>35</v>
      </c>
      <c r="L222">
        <v>10</v>
      </c>
      <c r="M222">
        <v>6</v>
      </c>
      <c r="N222">
        <v>2.9</v>
      </c>
      <c r="O222">
        <f>Table1[[#This Row],[Stress_Level]]*Table1[[#This Row],[Weekly_Work_Hours]]</f>
        <v>630</v>
      </c>
      <c r="P222" s="9">
        <f>Table1[[#This Row],[Column1]]/Table1[[#This Row],[Productivity_Score]]</f>
        <v>217.24137931034483</v>
      </c>
      <c r="Q222">
        <f>8-AVERAGE(Table1[[#This Row],[Sleep_Hours]])</f>
        <v>-0.30000000000000071</v>
      </c>
      <c r="R222">
        <f>Table1[[#This Row],[Stress_Level]]/Table1[[#This Row],[Weekly_Work_Hours]]</f>
        <v>0.15873015873015872</v>
      </c>
      <c r="S222" s="5">
        <f>CORREL(Table1[Stress_Level],Table1[Sleep_Hours])</f>
        <v>-1.150943896331845E-2</v>
      </c>
      <c r="T222" s="1">
        <f>((Table1[[#Totals],[Productivity_Score]] - Table1[[#This Row],[Productivity_Score]]) / Table1[[#Totals],[Productivity_Score]]) * 100</f>
        <v>69.473684210526315</v>
      </c>
    </row>
    <row r="223" spans="1:20" x14ac:dyDescent="0.35">
      <c r="A223">
        <v>222</v>
      </c>
      <c r="B223">
        <v>61</v>
      </c>
      <c r="C223" t="s">
        <v>19</v>
      </c>
      <c r="D223" t="s">
        <v>30</v>
      </c>
      <c r="E223" t="s">
        <v>27</v>
      </c>
      <c r="F223" t="s">
        <v>17</v>
      </c>
      <c r="G223">
        <v>30</v>
      </c>
      <c r="H223">
        <v>6.7</v>
      </c>
      <c r="I223">
        <v>10</v>
      </c>
      <c r="J223">
        <v>0</v>
      </c>
      <c r="K223" t="s">
        <v>23</v>
      </c>
      <c r="L223">
        <v>4.2</v>
      </c>
      <c r="M223">
        <v>3.7</v>
      </c>
      <c r="N223">
        <v>7.9</v>
      </c>
      <c r="O223">
        <f>Table1[[#This Row],[Stress_Level]]*Table1[[#This Row],[Weekly_Work_Hours]]</f>
        <v>126</v>
      </c>
      <c r="P223" s="9">
        <f>Table1[[#This Row],[Column1]]/Table1[[#This Row],[Productivity_Score]]</f>
        <v>15.949367088607595</v>
      </c>
      <c r="Q223">
        <f>8-AVERAGE(Table1[[#This Row],[Sleep_Hours]])</f>
        <v>1.2999999999999998</v>
      </c>
      <c r="R223">
        <f>Table1[[#This Row],[Stress_Level]]/Table1[[#This Row],[Weekly_Work_Hours]]</f>
        <v>0.14000000000000001</v>
      </c>
      <c r="S223" s="5">
        <f>CORREL(Table1[Stress_Level],Table1[Sleep_Hours])</f>
        <v>-1.150943896331845E-2</v>
      </c>
      <c r="T223" s="1">
        <f>((Table1[[#Totals],[Productivity_Score]] - Table1[[#This Row],[Productivity_Score]]) / Table1[[#Totals],[Productivity_Score]]) * 100</f>
        <v>16.84210526315789</v>
      </c>
    </row>
    <row r="224" spans="1:20" x14ac:dyDescent="0.35">
      <c r="A224">
        <v>223</v>
      </c>
      <c r="B224">
        <v>58</v>
      </c>
      <c r="C224" t="s">
        <v>14</v>
      </c>
      <c r="D224" t="s">
        <v>20</v>
      </c>
      <c r="E224" t="s">
        <v>25</v>
      </c>
      <c r="F224" t="s">
        <v>22</v>
      </c>
      <c r="G224">
        <v>50</v>
      </c>
      <c r="H224">
        <v>7</v>
      </c>
      <c r="I224">
        <v>9</v>
      </c>
      <c r="J224">
        <v>0</v>
      </c>
      <c r="K224" t="s">
        <v>23</v>
      </c>
      <c r="L224">
        <v>5.5</v>
      </c>
      <c r="M224">
        <v>4.7</v>
      </c>
      <c r="N224">
        <v>6.8</v>
      </c>
      <c r="O224">
        <f>Table1[[#This Row],[Stress_Level]]*Table1[[#This Row],[Weekly_Work_Hours]]</f>
        <v>275</v>
      </c>
      <c r="P224" s="9">
        <f>Table1[[#This Row],[Column1]]/Table1[[#This Row],[Productivity_Score]]</f>
        <v>40.441176470588239</v>
      </c>
      <c r="Q224">
        <f>8-AVERAGE(Table1[[#This Row],[Sleep_Hours]])</f>
        <v>1</v>
      </c>
      <c r="R224">
        <f>Table1[[#This Row],[Stress_Level]]/Table1[[#This Row],[Weekly_Work_Hours]]</f>
        <v>0.11</v>
      </c>
      <c r="S224" s="5">
        <f>CORREL(Table1[Stress_Level],Table1[Sleep_Hours])</f>
        <v>-1.150943896331845E-2</v>
      </c>
      <c r="T224" s="1">
        <f>((Table1[[#Totals],[Productivity_Score]] - Table1[[#This Row],[Productivity_Score]]) / Table1[[#Totals],[Productivity_Score]]) * 100</f>
        <v>28.421052631578945</v>
      </c>
    </row>
    <row r="225" spans="1:20" x14ac:dyDescent="0.35">
      <c r="A225">
        <v>224</v>
      </c>
      <c r="B225">
        <v>45</v>
      </c>
      <c r="C225" t="s">
        <v>19</v>
      </c>
      <c r="D225" t="s">
        <v>24</v>
      </c>
      <c r="E225" t="s">
        <v>27</v>
      </c>
      <c r="F225" t="s">
        <v>22</v>
      </c>
      <c r="G225">
        <v>32</v>
      </c>
      <c r="H225">
        <v>6.1</v>
      </c>
      <c r="I225">
        <v>9.4</v>
      </c>
      <c r="J225">
        <v>0</v>
      </c>
      <c r="K225" t="s">
        <v>23</v>
      </c>
      <c r="L225">
        <v>3.7</v>
      </c>
      <c r="M225">
        <v>2.8</v>
      </c>
      <c r="N225">
        <v>7.9</v>
      </c>
      <c r="O225">
        <f>Table1[[#This Row],[Stress_Level]]*Table1[[#This Row],[Weekly_Work_Hours]]</f>
        <v>118.4</v>
      </c>
      <c r="P225" s="9">
        <f>Table1[[#This Row],[Column1]]/Table1[[#This Row],[Productivity_Score]]</f>
        <v>14.987341772151899</v>
      </c>
      <c r="Q225">
        <f>8-AVERAGE(Table1[[#This Row],[Sleep_Hours]])</f>
        <v>1.9000000000000004</v>
      </c>
      <c r="R225">
        <f>Table1[[#This Row],[Stress_Level]]/Table1[[#This Row],[Weekly_Work_Hours]]</f>
        <v>0.11562500000000001</v>
      </c>
      <c r="S225" s="5">
        <f>CORREL(Table1[Stress_Level],Table1[Sleep_Hours])</f>
        <v>-1.150943896331845E-2</v>
      </c>
      <c r="T225" s="1">
        <f>((Table1[[#Totals],[Productivity_Score]] - Table1[[#This Row],[Productivity_Score]]) / Table1[[#Totals],[Productivity_Score]]) * 100</f>
        <v>16.84210526315789</v>
      </c>
    </row>
    <row r="226" spans="1:20" x14ac:dyDescent="0.35">
      <c r="A226">
        <v>225</v>
      </c>
      <c r="B226">
        <v>57</v>
      </c>
      <c r="C226" t="s">
        <v>19</v>
      </c>
      <c r="D226" t="s">
        <v>30</v>
      </c>
      <c r="E226" t="s">
        <v>27</v>
      </c>
      <c r="F226" t="s">
        <v>22</v>
      </c>
      <c r="G226">
        <v>41</v>
      </c>
      <c r="H226">
        <v>7.6</v>
      </c>
      <c r="I226">
        <v>9</v>
      </c>
      <c r="J226">
        <v>0</v>
      </c>
      <c r="K226" t="s">
        <v>23</v>
      </c>
      <c r="L226">
        <v>7</v>
      </c>
      <c r="M226">
        <v>2.4</v>
      </c>
      <c r="N226">
        <v>6</v>
      </c>
      <c r="O226">
        <f>Table1[[#This Row],[Stress_Level]]*Table1[[#This Row],[Weekly_Work_Hours]]</f>
        <v>287</v>
      </c>
      <c r="P226" s="9">
        <f>Table1[[#This Row],[Column1]]/Table1[[#This Row],[Productivity_Score]]</f>
        <v>47.833333333333336</v>
      </c>
      <c r="Q226">
        <f>8-AVERAGE(Table1[[#This Row],[Sleep_Hours]])</f>
        <v>0.40000000000000036</v>
      </c>
      <c r="R226">
        <f>Table1[[#This Row],[Stress_Level]]/Table1[[#This Row],[Weekly_Work_Hours]]</f>
        <v>0.17073170731707318</v>
      </c>
      <c r="S226" s="5">
        <f>CORREL(Table1[Stress_Level],Table1[Sleep_Hours])</f>
        <v>-1.150943896331845E-2</v>
      </c>
      <c r="T226" s="1">
        <f>((Table1[[#Totals],[Productivity_Score]] - Table1[[#This Row],[Productivity_Score]]) / Table1[[#Totals],[Productivity_Score]]) * 100</f>
        <v>36.84210526315789</v>
      </c>
    </row>
    <row r="227" spans="1:20" x14ac:dyDescent="0.35">
      <c r="A227">
        <v>226</v>
      </c>
      <c r="B227">
        <v>42</v>
      </c>
      <c r="C227" t="s">
        <v>19</v>
      </c>
      <c r="D227" t="s">
        <v>33</v>
      </c>
      <c r="E227" t="s">
        <v>25</v>
      </c>
      <c r="F227" t="s">
        <v>39</v>
      </c>
      <c r="G227">
        <v>53</v>
      </c>
      <c r="H227">
        <v>4.9000000000000004</v>
      </c>
      <c r="I227">
        <v>5.6</v>
      </c>
      <c r="J227">
        <v>1</v>
      </c>
      <c r="K227" t="s">
        <v>18</v>
      </c>
      <c r="L227">
        <v>9.3000000000000007</v>
      </c>
      <c r="M227">
        <v>4</v>
      </c>
      <c r="N227">
        <v>3.1</v>
      </c>
      <c r="O227">
        <f>Table1[[#This Row],[Stress_Level]]*Table1[[#This Row],[Weekly_Work_Hours]]</f>
        <v>492.90000000000003</v>
      </c>
      <c r="P227" s="9">
        <f>Table1[[#This Row],[Column1]]/Table1[[#This Row],[Productivity_Score]]</f>
        <v>159</v>
      </c>
      <c r="Q227">
        <f>8-AVERAGE(Table1[[#This Row],[Sleep_Hours]])</f>
        <v>3.0999999999999996</v>
      </c>
      <c r="R227">
        <f>Table1[[#This Row],[Stress_Level]]/Table1[[#This Row],[Weekly_Work_Hours]]</f>
        <v>0.17547169811320756</v>
      </c>
      <c r="S227" s="5">
        <f>CORREL(Table1[Stress_Level],Table1[Sleep_Hours])</f>
        <v>-1.150943896331845E-2</v>
      </c>
      <c r="T227" s="1">
        <f>((Table1[[#Totals],[Productivity_Score]] - Table1[[#This Row],[Productivity_Score]]) / Table1[[#Totals],[Productivity_Score]]) * 100</f>
        <v>67.368421052631575</v>
      </c>
    </row>
    <row r="228" spans="1:20" x14ac:dyDescent="0.35">
      <c r="A228">
        <v>227</v>
      </c>
      <c r="B228">
        <v>41</v>
      </c>
      <c r="C228" t="s">
        <v>19</v>
      </c>
      <c r="D228" t="s">
        <v>30</v>
      </c>
      <c r="E228" t="s">
        <v>21</v>
      </c>
      <c r="F228" t="s">
        <v>17</v>
      </c>
      <c r="G228">
        <v>45</v>
      </c>
      <c r="H228">
        <v>5.5</v>
      </c>
      <c r="I228">
        <v>7.3</v>
      </c>
      <c r="J228">
        <v>0</v>
      </c>
      <c r="K228" t="s">
        <v>23</v>
      </c>
      <c r="L228">
        <v>7.7</v>
      </c>
      <c r="M228">
        <v>1.1000000000000001</v>
      </c>
      <c r="N228">
        <v>4.8</v>
      </c>
      <c r="O228">
        <f>Table1[[#This Row],[Stress_Level]]*Table1[[#This Row],[Weekly_Work_Hours]]</f>
        <v>346.5</v>
      </c>
      <c r="P228" s="9">
        <f>Table1[[#This Row],[Column1]]/Table1[[#This Row],[Productivity_Score]]</f>
        <v>72.1875</v>
      </c>
      <c r="Q228">
        <f>8-AVERAGE(Table1[[#This Row],[Sleep_Hours]])</f>
        <v>2.5</v>
      </c>
      <c r="R228">
        <f>Table1[[#This Row],[Stress_Level]]/Table1[[#This Row],[Weekly_Work_Hours]]</f>
        <v>0.1711111111111111</v>
      </c>
      <c r="S228" s="5">
        <f>CORREL(Table1[Stress_Level],Table1[Sleep_Hours])</f>
        <v>-1.150943896331845E-2</v>
      </c>
      <c r="T228" s="1">
        <f>((Table1[[#Totals],[Productivity_Score]] - Table1[[#This Row],[Productivity_Score]]) / Table1[[#Totals],[Productivity_Score]]) * 100</f>
        <v>49.473684210526322</v>
      </c>
    </row>
    <row r="229" spans="1:20" x14ac:dyDescent="0.35">
      <c r="A229">
        <v>228</v>
      </c>
      <c r="B229">
        <v>23</v>
      </c>
      <c r="C229" t="s">
        <v>14</v>
      </c>
      <c r="D229" t="s">
        <v>37</v>
      </c>
      <c r="E229" t="s">
        <v>25</v>
      </c>
      <c r="F229" t="s">
        <v>22</v>
      </c>
      <c r="G229">
        <v>36</v>
      </c>
      <c r="H229">
        <v>3</v>
      </c>
      <c r="I229">
        <v>4.4000000000000004</v>
      </c>
      <c r="J229">
        <v>1</v>
      </c>
      <c r="K229" t="s">
        <v>18</v>
      </c>
      <c r="L229">
        <v>4.0999999999999996</v>
      </c>
      <c r="M229">
        <v>3.9</v>
      </c>
      <c r="N229">
        <v>5.2</v>
      </c>
      <c r="O229">
        <f>Table1[[#This Row],[Stress_Level]]*Table1[[#This Row],[Weekly_Work_Hours]]</f>
        <v>147.6</v>
      </c>
      <c r="P229" s="9">
        <f>Table1[[#This Row],[Column1]]/Table1[[#This Row],[Productivity_Score]]</f>
        <v>28.384615384615383</v>
      </c>
      <c r="Q229">
        <f>8-AVERAGE(Table1[[#This Row],[Sleep_Hours]])</f>
        <v>5</v>
      </c>
      <c r="R229">
        <f>Table1[[#This Row],[Stress_Level]]/Table1[[#This Row],[Weekly_Work_Hours]]</f>
        <v>0.11388888888888887</v>
      </c>
      <c r="S229" s="5">
        <f>CORREL(Table1[Stress_Level],Table1[Sleep_Hours])</f>
        <v>-1.150943896331845E-2</v>
      </c>
      <c r="T229" s="1">
        <f>((Table1[[#Totals],[Productivity_Score]] - Table1[[#This Row],[Productivity_Score]]) / Table1[[#Totals],[Productivity_Score]]) * 100</f>
        <v>45.263157894736835</v>
      </c>
    </row>
    <row r="230" spans="1:20" x14ac:dyDescent="0.35">
      <c r="A230">
        <v>229</v>
      </c>
      <c r="B230">
        <v>28</v>
      </c>
      <c r="C230" t="s">
        <v>40</v>
      </c>
      <c r="D230" t="s">
        <v>20</v>
      </c>
      <c r="E230" t="s">
        <v>38</v>
      </c>
      <c r="F230" t="s">
        <v>39</v>
      </c>
      <c r="G230">
        <v>39</v>
      </c>
      <c r="H230">
        <v>5.3</v>
      </c>
      <c r="I230">
        <v>7.5</v>
      </c>
      <c r="J230">
        <v>1</v>
      </c>
      <c r="K230" t="s">
        <v>18</v>
      </c>
      <c r="L230">
        <v>7.9</v>
      </c>
      <c r="M230">
        <v>4.5999999999999996</v>
      </c>
      <c r="N230">
        <v>4.8</v>
      </c>
      <c r="O230">
        <f>Table1[[#This Row],[Stress_Level]]*Table1[[#This Row],[Weekly_Work_Hours]]</f>
        <v>308.10000000000002</v>
      </c>
      <c r="P230" s="9">
        <f>Table1[[#This Row],[Column1]]/Table1[[#This Row],[Productivity_Score]]</f>
        <v>64.187500000000014</v>
      </c>
      <c r="Q230">
        <f>8-AVERAGE(Table1[[#This Row],[Sleep_Hours]])</f>
        <v>2.7</v>
      </c>
      <c r="R230">
        <f>Table1[[#This Row],[Stress_Level]]/Table1[[#This Row],[Weekly_Work_Hours]]</f>
        <v>0.20256410256410257</v>
      </c>
      <c r="S230" s="5">
        <f>CORREL(Table1[Stress_Level],Table1[Sleep_Hours])</f>
        <v>-1.150943896331845E-2</v>
      </c>
      <c r="T230" s="1">
        <f>((Table1[[#Totals],[Productivity_Score]] - Table1[[#This Row],[Productivity_Score]]) / Table1[[#Totals],[Productivity_Score]]) * 100</f>
        <v>49.473684210526322</v>
      </c>
    </row>
    <row r="231" spans="1:20" x14ac:dyDescent="0.35">
      <c r="A231">
        <v>230</v>
      </c>
      <c r="B231">
        <v>23</v>
      </c>
      <c r="C231" t="s">
        <v>19</v>
      </c>
      <c r="D231" t="s">
        <v>37</v>
      </c>
      <c r="E231" t="s">
        <v>31</v>
      </c>
      <c r="F231" t="s">
        <v>22</v>
      </c>
      <c r="G231">
        <v>50</v>
      </c>
      <c r="H231">
        <v>7.6</v>
      </c>
      <c r="I231">
        <v>8.1</v>
      </c>
      <c r="J231">
        <v>0</v>
      </c>
      <c r="K231" t="s">
        <v>23</v>
      </c>
      <c r="L231">
        <v>8.1</v>
      </c>
      <c r="M231">
        <v>5.7</v>
      </c>
      <c r="N231">
        <v>5</v>
      </c>
      <c r="O231">
        <f>Table1[[#This Row],[Stress_Level]]*Table1[[#This Row],[Weekly_Work_Hours]]</f>
        <v>405</v>
      </c>
      <c r="P231" s="9">
        <f>Table1[[#This Row],[Column1]]/Table1[[#This Row],[Productivity_Score]]</f>
        <v>81</v>
      </c>
      <c r="Q231">
        <f>8-AVERAGE(Table1[[#This Row],[Sleep_Hours]])</f>
        <v>0.40000000000000036</v>
      </c>
      <c r="R231">
        <f>Table1[[#This Row],[Stress_Level]]/Table1[[#This Row],[Weekly_Work_Hours]]</f>
        <v>0.16200000000000001</v>
      </c>
      <c r="S231" s="5">
        <f>CORREL(Table1[Stress_Level],Table1[Sleep_Hours])</f>
        <v>-1.150943896331845E-2</v>
      </c>
      <c r="T231" s="1">
        <f>((Table1[[#Totals],[Productivity_Score]] - Table1[[#This Row],[Productivity_Score]]) / Table1[[#Totals],[Productivity_Score]]) * 100</f>
        <v>47.368421052631575</v>
      </c>
    </row>
    <row r="232" spans="1:20" x14ac:dyDescent="0.35">
      <c r="A232">
        <v>231</v>
      </c>
      <c r="B232">
        <v>26</v>
      </c>
      <c r="C232" t="s">
        <v>14</v>
      </c>
      <c r="D232" t="s">
        <v>15</v>
      </c>
      <c r="E232" t="s">
        <v>31</v>
      </c>
      <c r="F232" t="s">
        <v>39</v>
      </c>
      <c r="G232">
        <v>39</v>
      </c>
      <c r="H232">
        <v>6.3</v>
      </c>
      <c r="I232">
        <v>9</v>
      </c>
      <c r="J232">
        <v>1</v>
      </c>
      <c r="K232" t="s">
        <v>29</v>
      </c>
      <c r="L232">
        <v>4.2</v>
      </c>
      <c r="M232">
        <v>4.3</v>
      </c>
      <c r="N232">
        <v>7.4</v>
      </c>
      <c r="O232">
        <f>Table1[[#This Row],[Stress_Level]]*Table1[[#This Row],[Weekly_Work_Hours]]</f>
        <v>163.80000000000001</v>
      </c>
      <c r="P232" s="9">
        <f>Table1[[#This Row],[Column1]]/Table1[[#This Row],[Productivity_Score]]</f>
        <v>22.135135135135137</v>
      </c>
      <c r="Q232">
        <f>8-AVERAGE(Table1[[#This Row],[Sleep_Hours]])</f>
        <v>1.7000000000000002</v>
      </c>
      <c r="R232">
        <f>Table1[[#This Row],[Stress_Level]]/Table1[[#This Row],[Weekly_Work_Hours]]</f>
        <v>0.1076923076923077</v>
      </c>
      <c r="S232" s="5">
        <f>CORREL(Table1[Stress_Level],Table1[Sleep_Hours])</f>
        <v>-1.150943896331845E-2</v>
      </c>
      <c r="T232" s="1">
        <f>((Table1[[#Totals],[Productivity_Score]] - Table1[[#This Row],[Productivity_Score]]) / Table1[[#Totals],[Productivity_Score]]) * 100</f>
        <v>22.105263157894733</v>
      </c>
    </row>
    <row r="233" spans="1:20" x14ac:dyDescent="0.35">
      <c r="A233">
        <v>232</v>
      </c>
      <c r="B233">
        <v>42</v>
      </c>
      <c r="C233" t="s">
        <v>14</v>
      </c>
      <c r="D233" t="s">
        <v>37</v>
      </c>
      <c r="E233" t="s">
        <v>27</v>
      </c>
      <c r="F233" t="s">
        <v>22</v>
      </c>
      <c r="G233">
        <v>46</v>
      </c>
      <c r="H233">
        <v>4.8</v>
      </c>
      <c r="I233">
        <v>6.1</v>
      </c>
      <c r="J233">
        <v>1</v>
      </c>
      <c r="K233" t="s">
        <v>18</v>
      </c>
      <c r="L233">
        <v>7.7</v>
      </c>
      <c r="M233">
        <v>4</v>
      </c>
      <c r="N233">
        <v>4.2</v>
      </c>
      <c r="O233">
        <f>Table1[[#This Row],[Stress_Level]]*Table1[[#This Row],[Weekly_Work_Hours]]</f>
        <v>354.2</v>
      </c>
      <c r="P233" s="9">
        <f>Table1[[#This Row],[Column1]]/Table1[[#This Row],[Productivity_Score]]</f>
        <v>84.333333333333329</v>
      </c>
      <c r="Q233">
        <f>8-AVERAGE(Table1[[#This Row],[Sleep_Hours]])</f>
        <v>3.2</v>
      </c>
      <c r="R233">
        <f>Table1[[#This Row],[Stress_Level]]/Table1[[#This Row],[Weekly_Work_Hours]]</f>
        <v>0.16739130434782609</v>
      </c>
      <c r="S233" s="5">
        <f>CORREL(Table1[Stress_Level],Table1[Sleep_Hours])</f>
        <v>-1.150943896331845E-2</v>
      </c>
      <c r="T233" s="1">
        <f>((Table1[[#Totals],[Productivity_Score]] - Table1[[#This Row],[Productivity_Score]]) / Table1[[#Totals],[Productivity_Score]]) * 100</f>
        <v>55.78947368421052</v>
      </c>
    </row>
    <row r="234" spans="1:20" x14ac:dyDescent="0.35">
      <c r="A234">
        <v>233</v>
      </c>
      <c r="B234">
        <v>21</v>
      </c>
      <c r="C234" t="s">
        <v>19</v>
      </c>
      <c r="D234" t="s">
        <v>20</v>
      </c>
      <c r="E234" t="s">
        <v>25</v>
      </c>
      <c r="F234" t="s">
        <v>22</v>
      </c>
      <c r="G234">
        <v>45</v>
      </c>
      <c r="H234">
        <v>8.3000000000000007</v>
      </c>
      <c r="I234">
        <v>7.5</v>
      </c>
      <c r="J234">
        <v>0</v>
      </c>
      <c r="K234" t="s">
        <v>23</v>
      </c>
      <c r="L234">
        <v>8.9</v>
      </c>
      <c r="M234">
        <v>4</v>
      </c>
      <c r="N234">
        <v>4.3</v>
      </c>
      <c r="O234">
        <f>Table1[[#This Row],[Stress_Level]]*Table1[[#This Row],[Weekly_Work_Hours]]</f>
        <v>400.5</v>
      </c>
      <c r="P234" s="9">
        <f>Table1[[#This Row],[Column1]]/Table1[[#This Row],[Productivity_Score]]</f>
        <v>93.139534883720941</v>
      </c>
      <c r="Q234">
        <f>8-AVERAGE(Table1[[#This Row],[Sleep_Hours]])</f>
        <v>-0.30000000000000071</v>
      </c>
      <c r="R234">
        <f>Table1[[#This Row],[Stress_Level]]/Table1[[#This Row],[Weekly_Work_Hours]]</f>
        <v>0.19777777777777777</v>
      </c>
      <c r="S234" s="5">
        <f>CORREL(Table1[Stress_Level],Table1[Sleep_Hours])</f>
        <v>-1.150943896331845E-2</v>
      </c>
      <c r="T234" s="1">
        <f>((Table1[[#Totals],[Productivity_Score]] - Table1[[#This Row],[Productivity_Score]]) / Table1[[#Totals],[Productivity_Score]]) * 100</f>
        <v>54.736842105263165</v>
      </c>
    </row>
    <row r="235" spans="1:20" x14ac:dyDescent="0.35">
      <c r="A235">
        <v>234</v>
      </c>
      <c r="B235">
        <v>43</v>
      </c>
      <c r="C235" t="s">
        <v>14</v>
      </c>
      <c r="D235" t="s">
        <v>26</v>
      </c>
      <c r="E235" t="s">
        <v>25</v>
      </c>
      <c r="F235" t="s">
        <v>22</v>
      </c>
      <c r="G235">
        <v>39</v>
      </c>
      <c r="H235">
        <v>6.4</v>
      </c>
      <c r="I235">
        <v>9.1999999999999993</v>
      </c>
      <c r="J235">
        <v>1</v>
      </c>
      <c r="K235" t="s">
        <v>28</v>
      </c>
      <c r="L235">
        <v>6.8</v>
      </c>
      <c r="M235">
        <v>3.3</v>
      </c>
      <c r="N235">
        <v>6.2</v>
      </c>
      <c r="O235">
        <f>Table1[[#This Row],[Stress_Level]]*Table1[[#This Row],[Weekly_Work_Hours]]</f>
        <v>265.2</v>
      </c>
      <c r="P235" s="9">
        <f>Table1[[#This Row],[Column1]]/Table1[[#This Row],[Productivity_Score]]</f>
        <v>42.774193548387096</v>
      </c>
      <c r="Q235">
        <f>8-AVERAGE(Table1[[#This Row],[Sleep_Hours]])</f>
        <v>1.5999999999999996</v>
      </c>
      <c r="R235">
        <f>Table1[[#This Row],[Stress_Level]]/Table1[[#This Row],[Weekly_Work_Hours]]</f>
        <v>0.17435897435897435</v>
      </c>
      <c r="S235" s="5">
        <f>CORREL(Table1[Stress_Level],Table1[Sleep_Hours])</f>
        <v>-1.150943896331845E-2</v>
      </c>
      <c r="T235" s="1">
        <f>((Table1[[#Totals],[Productivity_Score]] - Table1[[#This Row],[Productivity_Score]]) / Table1[[#Totals],[Productivity_Score]]) * 100</f>
        <v>34.736842105263158</v>
      </c>
    </row>
    <row r="236" spans="1:20" x14ac:dyDescent="0.35">
      <c r="A236">
        <v>235</v>
      </c>
      <c r="B236">
        <v>59</v>
      </c>
      <c r="C236" t="s">
        <v>14</v>
      </c>
      <c r="D236" t="s">
        <v>36</v>
      </c>
      <c r="E236" t="s">
        <v>25</v>
      </c>
      <c r="F236" t="s">
        <v>22</v>
      </c>
      <c r="G236">
        <v>62</v>
      </c>
      <c r="H236">
        <v>8.6999999999999993</v>
      </c>
      <c r="I236">
        <v>5.2</v>
      </c>
      <c r="J236">
        <v>0</v>
      </c>
      <c r="K236" t="s">
        <v>23</v>
      </c>
      <c r="L236">
        <v>10</v>
      </c>
      <c r="M236">
        <v>7.6</v>
      </c>
      <c r="N236">
        <v>2.6</v>
      </c>
      <c r="O236">
        <f>Table1[[#This Row],[Stress_Level]]*Table1[[#This Row],[Weekly_Work_Hours]]</f>
        <v>620</v>
      </c>
      <c r="P236" s="9">
        <f>Table1[[#This Row],[Column1]]/Table1[[#This Row],[Productivity_Score]]</f>
        <v>238.46153846153845</v>
      </c>
      <c r="Q236">
        <f>8-AVERAGE(Table1[[#This Row],[Sleep_Hours]])</f>
        <v>-0.69999999999999929</v>
      </c>
      <c r="R236">
        <f>Table1[[#This Row],[Stress_Level]]/Table1[[#This Row],[Weekly_Work_Hours]]</f>
        <v>0.16129032258064516</v>
      </c>
      <c r="S236" s="5">
        <f>CORREL(Table1[Stress_Level],Table1[Sleep_Hours])</f>
        <v>-1.150943896331845E-2</v>
      </c>
      <c r="T236" s="1">
        <f>((Table1[[#Totals],[Productivity_Score]] - Table1[[#This Row],[Productivity_Score]]) / Table1[[#Totals],[Productivity_Score]]) * 100</f>
        <v>72.631578947368425</v>
      </c>
    </row>
    <row r="237" spans="1:20" x14ac:dyDescent="0.35">
      <c r="A237">
        <v>236</v>
      </c>
      <c r="B237">
        <v>50</v>
      </c>
      <c r="C237" t="s">
        <v>19</v>
      </c>
      <c r="D237" t="s">
        <v>33</v>
      </c>
      <c r="E237" t="s">
        <v>38</v>
      </c>
      <c r="F237" t="s">
        <v>22</v>
      </c>
      <c r="G237">
        <v>50</v>
      </c>
      <c r="H237">
        <v>7.5</v>
      </c>
      <c r="I237">
        <v>8.3000000000000007</v>
      </c>
      <c r="J237">
        <v>0</v>
      </c>
      <c r="K237" t="s">
        <v>23</v>
      </c>
      <c r="L237">
        <v>10</v>
      </c>
      <c r="M237">
        <v>5.2</v>
      </c>
      <c r="N237">
        <v>4.0999999999999996</v>
      </c>
      <c r="O237">
        <f>Table1[[#This Row],[Stress_Level]]*Table1[[#This Row],[Weekly_Work_Hours]]</f>
        <v>500</v>
      </c>
      <c r="P237" s="9">
        <f>Table1[[#This Row],[Column1]]/Table1[[#This Row],[Productivity_Score]]</f>
        <v>121.95121951219514</v>
      </c>
      <c r="Q237">
        <f>8-AVERAGE(Table1[[#This Row],[Sleep_Hours]])</f>
        <v>0.5</v>
      </c>
      <c r="R237">
        <f>Table1[[#This Row],[Stress_Level]]/Table1[[#This Row],[Weekly_Work_Hours]]</f>
        <v>0.2</v>
      </c>
      <c r="S237" s="5">
        <f>CORREL(Table1[Stress_Level],Table1[Sleep_Hours])</f>
        <v>-1.150943896331845E-2</v>
      </c>
      <c r="T237" s="1">
        <f>((Table1[[#Totals],[Productivity_Score]] - Table1[[#This Row],[Productivity_Score]]) / Table1[[#Totals],[Productivity_Score]]) * 100</f>
        <v>56.84210526315789</v>
      </c>
    </row>
    <row r="238" spans="1:20" x14ac:dyDescent="0.35">
      <c r="A238">
        <v>237</v>
      </c>
      <c r="B238">
        <v>50</v>
      </c>
      <c r="C238" t="s">
        <v>14</v>
      </c>
      <c r="D238" t="s">
        <v>36</v>
      </c>
      <c r="E238" t="s">
        <v>38</v>
      </c>
      <c r="F238" t="s">
        <v>17</v>
      </c>
      <c r="G238">
        <v>30</v>
      </c>
      <c r="H238">
        <v>6.5</v>
      </c>
      <c r="I238">
        <v>10</v>
      </c>
      <c r="J238">
        <v>0</v>
      </c>
      <c r="K238" t="s">
        <v>23</v>
      </c>
      <c r="L238">
        <v>3.6</v>
      </c>
      <c r="M238">
        <v>2.9</v>
      </c>
      <c r="N238">
        <v>8.1999999999999993</v>
      </c>
      <c r="O238">
        <f>Table1[[#This Row],[Stress_Level]]*Table1[[#This Row],[Weekly_Work_Hours]]</f>
        <v>108</v>
      </c>
      <c r="P238" s="9">
        <f>Table1[[#This Row],[Column1]]/Table1[[#This Row],[Productivity_Score]]</f>
        <v>13.170731707317074</v>
      </c>
      <c r="Q238">
        <f>8-AVERAGE(Table1[[#This Row],[Sleep_Hours]])</f>
        <v>1.5</v>
      </c>
      <c r="R238">
        <f>Table1[[#This Row],[Stress_Level]]/Table1[[#This Row],[Weekly_Work_Hours]]</f>
        <v>0.12000000000000001</v>
      </c>
      <c r="S238" s="5">
        <f>CORREL(Table1[Stress_Level],Table1[Sleep_Hours])</f>
        <v>-1.150943896331845E-2</v>
      </c>
      <c r="T238" s="1">
        <f>((Table1[[#Totals],[Productivity_Score]] - Table1[[#This Row],[Productivity_Score]]) / Table1[[#Totals],[Productivity_Score]]) * 100</f>
        <v>13.684210526315796</v>
      </c>
    </row>
    <row r="239" spans="1:20" x14ac:dyDescent="0.35">
      <c r="A239">
        <v>238</v>
      </c>
      <c r="B239">
        <v>59</v>
      </c>
      <c r="C239" t="s">
        <v>19</v>
      </c>
      <c r="D239" t="s">
        <v>15</v>
      </c>
      <c r="E239" t="s">
        <v>21</v>
      </c>
      <c r="F239" t="s">
        <v>17</v>
      </c>
      <c r="G239">
        <v>46</v>
      </c>
      <c r="H239">
        <v>9</v>
      </c>
      <c r="I239">
        <v>6.5</v>
      </c>
      <c r="J239">
        <v>0</v>
      </c>
      <c r="K239" t="s">
        <v>23</v>
      </c>
      <c r="L239">
        <v>5.2</v>
      </c>
      <c r="M239">
        <v>4.0999999999999996</v>
      </c>
      <c r="N239">
        <v>5.6</v>
      </c>
      <c r="O239">
        <f>Table1[[#This Row],[Stress_Level]]*Table1[[#This Row],[Weekly_Work_Hours]]</f>
        <v>239.20000000000002</v>
      </c>
      <c r="P239" s="9">
        <f>Table1[[#This Row],[Column1]]/Table1[[#This Row],[Productivity_Score]]</f>
        <v>42.714285714285722</v>
      </c>
      <c r="Q239">
        <f>8-AVERAGE(Table1[[#This Row],[Sleep_Hours]])</f>
        <v>-1</v>
      </c>
      <c r="R239">
        <f>Table1[[#This Row],[Stress_Level]]/Table1[[#This Row],[Weekly_Work_Hours]]</f>
        <v>0.11304347826086956</v>
      </c>
      <c r="S239" s="5">
        <f>CORREL(Table1[Stress_Level],Table1[Sleep_Hours])</f>
        <v>-1.150943896331845E-2</v>
      </c>
      <c r="T239" s="1">
        <f>((Table1[[#Totals],[Productivity_Score]] - Table1[[#This Row],[Productivity_Score]]) / Table1[[#Totals],[Productivity_Score]]) * 100</f>
        <v>41.052631578947377</v>
      </c>
    </row>
    <row r="240" spans="1:20" x14ac:dyDescent="0.35">
      <c r="A240">
        <v>239</v>
      </c>
      <c r="B240">
        <v>62</v>
      </c>
      <c r="C240" t="s">
        <v>14</v>
      </c>
      <c r="D240" t="s">
        <v>36</v>
      </c>
      <c r="E240" t="s">
        <v>16</v>
      </c>
      <c r="F240" t="s">
        <v>22</v>
      </c>
      <c r="G240">
        <v>39</v>
      </c>
      <c r="H240">
        <v>5.6</v>
      </c>
      <c r="I240">
        <v>8.1</v>
      </c>
      <c r="J240">
        <v>1</v>
      </c>
      <c r="K240" t="s">
        <v>18</v>
      </c>
      <c r="L240">
        <v>6.9</v>
      </c>
      <c r="M240">
        <v>2.4</v>
      </c>
      <c r="N240">
        <v>5.6</v>
      </c>
      <c r="O240">
        <f>Table1[[#This Row],[Stress_Level]]*Table1[[#This Row],[Weekly_Work_Hours]]</f>
        <v>269.10000000000002</v>
      </c>
      <c r="P240" s="9">
        <f>Table1[[#This Row],[Column1]]/Table1[[#This Row],[Productivity_Score]]</f>
        <v>48.053571428571438</v>
      </c>
      <c r="Q240">
        <f>8-AVERAGE(Table1[[#This Row],[Sleep_Hours]])</f>
        <v>2.4000000000000004</v>
      </c>
      <c r="R240">
        <f>Table1[[#This Row],[Stress_Level]]/Table1[[#This Row],[Weekly_Work_Hours]]</f>
        <v>0.17692307692307693</v>
      </c>
      <c r="S240" s="5">
        <f>CORREL(Table1[Stress_Level],Table1[Sleep_Hours])</f>
        <v>-1.150943896331845E-2</v>
      </c>
      <c r="T240" s="1">
        <f>((Table1[[#Totals],[Productivity_Score]] - Table1[[#This Row],[Productivity_Score]]) / Table1[[#Totals],[Productivity_Score]]) * 100</f>
        <v>41.052631578947377</v>
      </c>
    </row>
    <row r="241" spans="1:20" x14ac:dyDescent="0.35">
      <c r="A241">
        <v>240</v>
      </c>
      <c r="B241">
        <v>53</v>
      </c>
      <c r="C241" t="s">
        <v>19</v>
      </c>
      <c r="D241" t="s">
        <v>30</v>
      </c>
      <c r="E241" t="s">
        <v>16</v>
      </c>
      <c r="F241" t="s">
        <v>22</v>
      </c>
      <c r="G241">
        <v>51</v>
      </c>
      <c r="H241">
        <v>4.5999999999999996</v>
      </c>
      <c r="I241">
        <v>5.2</v>
      </c>
      <c r="J241">
        <v>1</v>
      </c>
      <c r="K241" t="s">
        <v>35</v>
      </c>
      <c r="L241">
        <v>8.8000000000000007</v>
      </c>
      <c r="M241">
        <v>4.5</v>
      </c>
      <c r="N241">
        <v>3.2</v>
      </c>
      <c r="O241">
        <f>Table1[[#This Row],[Stress_Level]]*Table1[[#This Row],[Weekly_Work_Hours]]</f>
        <v>448.8</v>
      </c>
      <c r="P241" s="9">
        <f>Table1[[#This Row],[Column1]]/Table1[[#This Row],[Productivity_Score]]</f>
        <v>140.25</v>
      </c>
      <c r="Q241">
        <f>8-AVERAGE(Table1[[#This Row],[Sleep_Hours]])</f>
        <v>3.4000000000000004</v>
      </c>
      <c r="R241">
        <f>Table1[[#This Row],[Stress_Level]]/Table1[[#This Row],[Weekly_Work_Hours]]</f>
        <v>0.17254901960784316</v>
      </c>
      <c r="S241" s="5">
        <f>CORREL(Table1[Stress_Level],Table1[Sleep_Hours])</f>
        <v>-1.150943896331845E-2</v>
      </c>
      <c r="T241" s="1">
        <f>((Table1[[#Totals],[Productivity_Score]] - Table1[[#This Row],[Productivity_Score]]) / Table1[[#Totals],[Productivity_Score]]) * 100</f>
        <v>66.315789473684205</v>
      </c>
    </row>
    <row r="242" spans="1:20" x14ac:dyDescent="0.35">
      <c r="A242">
        <v>241</v>
      </c>
      <c r="B242">
        <v>43</v>
      </c>
      <c r="C242" t="s">
        <v>14</v>
      </c>
      <c r="D242" t="s">
        <v>32</v>
      </c>
      <c r="E242" t="s">
        <v>16</v>
      </c>
      <c r="F242" t="s">
        <v>22</v>
      </c>
      <c r="G242">
        <v>38</v>
      </c>
      <c r="H242">
        <v>8.6</v>
      </c>
      <c r="I242">
        <v>7.8</v>
      </c>
      <c r="J242">
        <v>0</v>
      </c>
      <c r="K242" t="s">
        <v>23</v>
      </c>
      <c r="L242">
        <v>5.6</v>
      </c>
      <c r="M242">
        <v>2.9</v>
      </c>
      <c r="N242">
        <v>6.1</v>
      </c>
      <c r="O242">
        <f>Table1[[#This Row],[Stress_Level]]*Table1[[#This Row],[Weekly_Work_Hours]]</f>
        <v>212.79999999999998</v>
      </c>
      <c r="P242" s="9">
        <f>Table1[[#This Row],[Column1]]/Table1[[#This Row],[Productivity_Score]]</f>
        <v>34.885245901639344</v>
      </c>
      <c r="Q242">
        <f>8-AVERAGE(Table1[[#This Row],[Sleep_Hours]])</f>
        <v>-0.59999999999999964</v>
      </c>
      <c r="R242">
        <f>Table1[[#This Row],[Stress_Level]]/Table1[[#This Row],[Weekly_Work_Hours]]</f>
        <v>0.14736842105263157</v>
      </c>
      <c r="S242" s="5">
        <f>CORREL(Table1[Stress_Level],Table1[Sleep_Hours])</f>
        <v>-1.150943896331845E-2</v>
      </c>
      <c r="T242" s="1">
        <f>((Table1[[#Totals],[Productivity_Score]] - Table1[[#This Row],[Productivity_Score]]) / Table1[[#Totals],[Productivity_Score]]) * 100</f>
        <v>35.789473684210535</v>
      </c>
    </row>
    <row r="243" spans="1:20" x14ac:dyDescent="0.35">
      <c r="A243">
        <v>242</v>
      </c>
      <c r="B243">
        <v>45</v>
      </c>
      <c r="C243" t="s">
        <v>14</v>
      </c>
      <c r="D243" t="s">
        <v>24</v>
      </c>
      <c r="E243" t="s">
        <v>21</v>
      </c>
      <c r="F243" t="s">
        <v>22</v>
      </c>
      <c r="G243">
        <v>44</v>
      </c>
      <c r="H243">
        <v>7.1</v>
      </c>
      <c r="I243">
        <v>9.4</v>
      </c>
      <c r="J243">
        <v>1</v>
      </c>
      <c r="K243" t="s">
        <v>18</v>
      </c>
      <c r="L243">
        <v>8.6</v>
      </c>
      <c r="M243">
        <v>3.6</v>
      </c>
      <c r="N243">
        <v>5.4</v>
      </c>
      <c r="O243">
        <f>Table1[[#This Row],[Stress_Level]]*Table1[[#This Row],[Weekly_Work_Hours]]</f>
        <v>378.4</v>
      </c>
      <c r="P243" s="9">
        <f>Table1[[#This Row],[Column1]]/Table1[[#This Row],[Productivity_Score]]</f>
        <v>70.074074074074062</v>
      </c>
      <c r="Q243">
        <f>8-AVERAGE(Table1[[#This Row],[Sleep_Hours]])</f>
        <v>0.90000000000000036</v>
      </c>
      <c r="R243">
        <f>Table1[[#This Row],[Stress_Level]]/Table1[[#This Row],[Weekly_Work_Hours]]</f>
        <v>0.19545454545454544</v>
      </c>
      <c r="S243" s="5">
        <f>CORREL(Table1[Stress_Level],Table1[Sleep_Hours])</f>
        <v>-1.150943896331845E-2</v>
      </c>
      <c r="T243" s="1">
        <f>((Table1[[#Totals],[Productivity_Score]] - Table1[[#This Row],[Productivity_Score]]) / Table1[[#Totals],[Productivity_Score]]) * 100</f>
        <v>43.157894736842103</v>
      </c>
    </row>
    <row r="244" spans="1:20" x14ac:dyDescent="0.35">
      <c r="A244">
        <v>243</v>
      </c>
      <c r="B244">
        <v>35</v>
      </c>
      <c r="C244" t="s">
        <v>14</v>
      </c>
      <c r="D244" t="s">
        <v>20</v>
      </c>
      <c r="E244" t="s">
        <v>25</v>
      </c>
      <c r="F244" t="s">
        <v>17</v>
      </c>
      <c r="G244">
        <v>49</v>
      </c>
      <c r="H244">
        <v>8.3000000000000007</v>
      </c>
      <c r="I244">
        <v>7.2</v>
      </c>
      <c r="J244">
        <v>0</v>
      </c>
      <c r="K244" t="s">
        <v>23</v>
      </c>
      <c r="L244">
        <v>8.1</v>
      </c>
      <c r="M244">
        <v>4.4000000000000004</v>
      </c>
      <c r="N244">
        <v>4.5</v>
      </c>
      <c r="O244">
        <f>Table1[[#This Row],[Stress_Level]]*Table1[[#This Row],[Weekly_Work_Hours]]</f>
        <v>396.9</v>
      </c>
      <c r="P244" s="9">
        <f>Table1[[#This Row],[Column1]]/Table1[[#This Row],[Productivity_Score]]</f>
        <v>88.199999999999989</v>
      </c>
      <c r="Q244">
        <f>8-AVERAGE(Table1[[#This Row],[Sleep_Hours]])</f>
        <v>-0.30000000000000071</v>
      </c>
      <c r="R244">
        <f>Table1[[#This Row],[Stress_Level]]/Table1[[#This Row],[Weekly_Work_Hours]]</f>
        <v>0.16530612244897958</v>
      </c>
      <c r="S244" s="5">
        <f>CORREL(Table1[Stress_Level],Table1[Sleep_Hours])</f>
        <v>-1.150943896331845E-2</v>
      </c>
      <c r="T244" s="1">
        <f>((Table1[[#Totals],[Productivity_Score]] - Table1[[#This Row],[Productivity_Score]]) / Table1[[#Totals],[Productivity_Score]]) * 100</f>
        <v>52.631578947368418</v>
      </c>
    </row>
    <row r="245" spans="1:20" x14ac:dyDescent="0.35">
      <c r="A245">
        <v>244</v>
      </c>
      <c r="B245">
        <v>32</v>
      </c>
      <c r="C245" t="s">
        <v>19</v>
      </c>
      <c r="D245" t="s">
        <v>24</v>
      </c>
      <c r="E245" t="s">
        <v>16</v>
      </c>
      <c r="F245" t="s">
        <v>22</v>
      </c>
      <c r="G245">
        <v>51</v>
      </c>
      <c r="H245">
        <v>7.5</v>
      </c>
      <c r="I245">
        <v>8.1</v>
      </c>
      <c r="J245">
        <v>1</v>
      </c>
      <c r="K245" t="s">
        <v>28</v>
      </c>
      <c r="L245">
        <v>8.6</v>
      </c>
      <c r="M245">
        <v>4.9000000000000004</v>
      </c>
      <c r="N245">
        <v>4.8</v>
      </c>
      <c r="O245">
        <f>Table1[[#This Row],[Stress_Level]]*Table1[[#This Row],[Weekly_Work_Hours]]</f>
        <v>438.59999999999997</v>
      </c>
      <c r="P245" s="9">
        <f>Table1[[#This Row],[Column1]]/Table1[[#This Row],[Productivity_Score]]</f>
        <v>91.375</v>
      </c>
      <c r="Q245">
        <f>8-AVERAGE(Table1[[#This Row],[Sleep_Hours]])</f>
        <v>0.5</v>
      </c>
      <c r="R245">
        <f>Table1[[#This Row],[Stress_Level]]/Table1[[#This Row],[Weekly_Work_Hours]]</f>
        <v>0.16862745098039214</v>
      </c>
      <c r="S245" s="5">
        <f>CORREL(Table1[Stress_Level],Table1[Sleep_Hours])</f>
        <v>-1.150943896331845E-2</v>
      </c>
      <c r="T245" s="1">
        <f>((Table1[[#Totals],[Productivity_Score]] - Table1[[#This Row],[Productivity_Score]]) / Table1[[#Totals],[Productivity_Score]]) * 100</f>
        <v>49.473684210526322</v>
      </c>
    </row>
    <row r="246" spans="1:20" x14ac:dyDescent="0.35">
      <c r="A246">
        <v>245</v>
      </c>
      <c r="B246">
        <v>34</v>
      </c>
      <c r="C246" t="s">
        <v>19</v>
      </c>
      <c r="D246" t="s">
        <v>20</v>
      </c>
      <c r="E246" t="s">
        <v>25</v>
      </c>
      <c r="F246" t="s">
        <v>17</v>
      </c>
      <c r="G246">
        <v>35</v>
      </c>
      <c r="H246">
        <v>8.6999999999999993</v>
      </c>
      <c r="I246">
        <v>8</v>
      </c>
      <c r="J246">
        <v>0</v>
      </c>
      <c r="K246" t="s">
        <v>23</v>
      </c>
      <c r="L246">
        <v>3.1</v>
      </c>
      <c r="M246">
        <v>1.5</v>
      </c>
      <c r="N246">
        <v>7.4</v>
      </c>
      <c r="O246">
        <f>Table1[[#This Row],[Stress_Level]]*Table1[[#This Row],[Weekly_Work_Hours]]</f>
        <v>108.5</v>
      </c>
      <c r="P246" s="9">
        <f>Table1[[#This Row],[Column1]]/Table1[[#This Row],[Productivity_Score]]</f>
        <v>14.662162162162161</v>
      </c>
      <c r="Q246">
        <f>8-AVERAGE(Table1[[#This Row],[Sleep_Hours]])</f>
        <v>-0.69999999999999929</v>
      </c>
      <c r="R246">
        <f>Table1[[#This Row],[Stress_Level]]/Table1[[#This Row],[Weekly_Work_Hours]]</f>
        <v>8.8571428571428579E-2</v>
      </c>
      <c r="S246" s="5">
        <f>CORREL(Table1[Stress_Level],Table1[Sleep_Hours])</f>
        <v>-1.150943896331845E-2</v>
      </c>
      <c r="T246" s="1">
        <f>((Table1[[#Totals],[Productivity_Score]] - Table1[[#This Row],[Productivity_Score]]) / Table1[[#Totals],[Productivity_Score]]) * 100</f>
        <v>22.105263157894733</v>
      </c>
    </row>
    <row r="247" spans="1:20" x14ac:dyDescent="0.35">
      <c r="A247">
        <v>246</v>
      </c>
      <c r="B247">
        <v>46</v>
      </c>
      <c r="C247" t="s">
        <v>14</v>
      </c>
      <c r="D247" t="s">
        <v>33</v>
      </c>
      <c r="E247" t="s">
        <v>27</v>
      </c>
      <c r="F247" t="s">
        <v>22</v>
      </c>
      <c r="G247">
        <v>42</v>
      </c>
      <c r="H247">
        <v>5.4</v>
      </c>
      <c r="I247">
        <v>7.4</v>
      </c>
      <c r="J247">
        <v>1</v>
      </c>
      <c r="K247" t="s">
        <v>28</v>
      </c>
      <c r="L247">
        <v>6</v>
      </c>
      <c r="M247">
        <v>3.5</v>
      </c>
      <c r="N247">
        <v>5.7</v>
      </c>
      <c r="O247">
        <f>Table1[[#This Row],[Stress_Level]]*Table1[[#This Row],[Weekly_Work_Hours]]</f>
        <v>252</v>
      </c>
      <c r="P247" s="9">
        <f>Table1[[#This Row],[Column1]]/Table1[[#This Row],[Productivity_Score]]</f>
        <v>44.210526315789473</v>
      </c>
      <c r="Q247">
        <f>8-AVERAGE(Table1[[#This Row],[Sleep_Hours]])</f>
        <v>2.5999999999999996</v>
      </c>
      <c r="R247">
        <f>Table1[[#This Row],[Stress_Level]]/Table1[[#This Row],[Weekly_Work_Hours]]</f>
        <v>0.14285714285714285</v>
      </c>
      <c r="S247" s="5">
        <f>CORREL(Table1[Stress_Level],Table1[Sleep_Hours])</f>
        <v>-1.150943896331845E-2</v>
      </c>
      <c r="T247" s="1">
        <f>((Table1[[#Totals],[Productivity_Score]] - Table1[[#This Row],[Productivity_Score]]) / Table1[[#Totals],[Productivity_Score]]) * 100</f>
        <v>40</v>
      </c>
    </row>
    <row r="248" spans="1:20" x14ac:dyDescent="0.35">
      <c r="A248">
        <v>247</v>
      </c>
      <c r="B248">
        <v>23</v>
      </c>
      <c r="C248" t="s">
        <v>19</v>
      </c>
      <c r="D248" t="s">
        <v>36</v>
      </c>
      <c r="E248" t="s">
        <v>16</v>
      </c>
      <c r="F248" t="s">
        <v>22</v>
      </c>
      <c r="G248">
        <v>41</v>
      </c>
      <c r="H248">
        <v>5.9</v>
      </c>
      <c r="I248">
        <v>8.3000000000000007</v>
      </c>
      <c r="J248">
        <v>0</v>
      </c>
      <c r="K248" t="s">
        <v>23</v>
      </c>
      <c r="L248">
        <v>6.9</v>
      </c>
      <c r="M248">
        <v>4.4000000000000004</v>
      </c>
      <c r="N248">
        <v>5.7</v>
      </c>
      <c r="O248">
        <f>Table1[[#This Row],[Stress_Level]]*Table1[[#This Row],[Weekly_Work_Hours]]</f>
        <v>282.90000000000003</v>
      </c>
      <c r="P248" s="9">
        <f>Table1[[#This Row],[Column1]]/Table1[[#This Row],[Productivity_Score]]</f>
        <v>49.631578947368425</v>
      </c>
      <c r="Q248">
        <f>8-AVERAGE(Table1[[#This Row],[Sleep_Hours]])</f>
        <v>2.0999999999999996</v>
      </c>
      <c r="R248">
        <f>Table1[[#This Row],[Stress_Level]]/Table1[[#This Row],[Weekly_Work_Hours]]</f>
        <v>0.16829268292682928</v>
      </c>
      <c r="S248" s="5">
        <f>CORREL(Table1[Stress_Level],Table1[Sleep_Hours])</f>
        <v>-1.150943896331845E-2</v>
      </c>
      <c r="T248" s="1">
        <f>((Table1[[#Totals],[Productivity_Score]] - Table1[[#This Row],[Productivity_Score]]) / Table1[[#Totals],[Productivity_Score]]) * 100</f>
        <v>40</v>
      </c>
    </row>
    <row r="249" spans="1:20" x14ac:dyDescent="0.35">
      <c r="A249">
        <v>248</v>
      </c>
      <c r="B249">
        <v>35</v>
      </c>
      <c r="C249" t="s">
        <v>19</v>
      </c>
      <c r="D249" t="s">
        <v>33</v>
      </c>
      <c r="E249" t="s">
        <v>27</v>
      </c>
      <c r="F249" t="s">
        <v>22</v>
      </c>
      <c r="G249">
        <v>39</v>
      </c>
      <c r="H249">
        <v>5.9</v>
      </c>
      <c r="I249">
        <v>8.5</v>
      </c>
      <c r="J249">
        <v>1</v>
      </c>
      <c r="K249" t="s">
        <v>35</v>
      </c>
      <c r="L249">
        <v>5.0999999999999996</v>
      </c>
      <c r="M249">
        <v>4.2</v>
      </c>
      <c r="N249">
        <v>6.7</v>
      </c>
      <c r="O249">
        <f>Table1[[#This Row],[Stress_Level]]*Table1[[#This Row],[Weekly_Work_Hours]]</f>
        <v>198.89999999999998</v>
      </c>
      <c r="P249" s="9">
        <f>Table1[[#This Row],[Column1]]/Table1[[#This Row],[Productivity_Score]]</f>
        <v>29.686567164179099</v>
      </c>
      <c r="Q249">
        <f>8-AVERAGE(Table1[[#This Row],[Sleep_Hours]])</f>
        <v>2.0999999999999996</v>
      </c>
      <c r="R249">
        <f>Table1[[#This Row],[Stress_Level]]/Table1[[#This Row],[Weekly_Work_Hours]]</f>
        <v>0.13076923076923075</v>
      </c>
      <c r="S249" s="5">
        <f>CORREL(Table1[Stress_Level],Table1[Sleep_Hours])</f>
        <v>-1.150943896331845E-2</v>
      </c>
      <c r="T249" s="1">
        <f>((Table1[[#Totals],[Productivity_Score]] - Table1[[#This Row],[Productivity_Score]]) / Table1[[#Totals],[Productivity_Score]]) * 100</f>
        <v>29.473684210526311</v>
      </c>
    </row>
    <row r="250" spans="1:20" x14ac:dyDescent="0.35">
      <c r="A250">
        <v>249</v>
      </c>
      <c r="B250">
        <v>49</v>
      </c>
      <c r="C250" t="s">
        <v>40</v>
      </c>
      <c r="D250" t="s">
        <v>37</v>
      </c>
      <c r="E250" t="s">
        <v>21</v>
      </c>
      <c r="F250" t="s">
        <v>22</v>
      </c>
      <c r="G250">
        <v>59</v>
      </c>
      <c r="H250">
        <v>5.9</v>
      </c>
      <c r="I250">
        <v>6.5</v>
      </c>
      <c r="J250">
        <v>1</v>
      </c>
      <c r="K250" t="s">
        <v>18</v>
      </c>
      <c r="L250">
        <v>8.5</v>
      </c>
      <c r="M250">
        <v>4.5</v>
      </c>
      <c r="N250">
        <v>4</v>
      </c>
      <c r="O250">
        <f>Table1[[#This Row],[Stress_Level]]*Table1[[#This Row],[Weekly_Work_Hours]]</f>
        <v>501.5</v>
      </c>
      <c r="P250" s="9">
        <f>Table1[[#This Row],[Column1]]/Table1[[#This Row],[Productivity_Score]]</f>
        <v>125.375</v>
      </c>
      <c r="Q250">
        <f>8-AVERAGE(Table1[[#This Row],[Sleep_Hours]])</f>
        <v>2.0999999999999996</v>
      </c>
      <c r="R250">
        <f>Table1[[#This Row],[Stress_Level]]/Table1[[#This Row],[Weekly_Work_Hours]]</f>
        <v>0.1440677966101695</v>
      </c>
      <c r="S250" s="5">
        <f>CORREL(Table1[Stress_Level],Table1[Sleep_Hours])</f>
        <v>-1.150943896331845E-2</v>
      </c>
      <c r="T250" s="1">
        <f>((Table1[[#Totals],[Productivity_Score]] - Table1[[#This Row],[Productivity_Score]]) / Table1[[#Totals],[Productivity_Score]]) * 100</f>
        <v>57.894736842105267</v>
      </c>
    </row>
    <row r="251" spans="1:20" x14ac:dyDescent="0.35">
      <c r="A251">
        <v>250</v>
      </c>
      <c r="B251">
        <v>63</v>
      </c>
      <c r="C251" t="s">
        <v>14</v>
      </c>
      <c r="D251" t="s">
        <v>37</v>
      </c>
      <c r="E251" t="s">
        <v>31</v>
      </c>
      <c r="F251" t="s">
        <v>22</v>
      </c>
      <c r="G251">
        <v>48</v>
      </c>
      <c r="H251">
        <v>3.8</v>
      </c>
      <c r="I251">
        <v>4.5</v>
      </c>
      <c r="J251">
        <v>1</v>
      </c>
      <c r="K251" t="s">
        <v>29</v>
      </c>
      <c r="L251">
        <v>9.1999999999999993</v>
      </c>
      <c r="M251">
        <v>5.5</v>
      </c>
      <c r="N251">
        <v>2.6</v>
      </c>
      <c r="O251">
        <f>Table1[[#This Row],[Stress_Level]]*Table1[[#This Row],[Weekly_Work_Hours]]</f>
        <v>441.59999999999997</v>
      </c>
      <c r="P251" s="9">
        <f>Table1[[#This Row],[Column1]]/Table1[[#This Row],[Productivity_Score]]</f>
        <v>169.84615384615384</v>
      </c>
      <c r="Q251">
        <f>8-AVERAGE(Table1[[#This Row],[Sleep_Hours]])</f>
        <v>4.2</v>
      </c>
      <c r="R251">
        <f>Table1[[#This Row],[Stress_Level]]/Table1[[#This Row],[Weekly_Work_Hours]]</f>
        <v>0.19166666666666665</v>
      </c>
      <c r="S251" s="5">
        <f>CORREL(Table1[Stress_Level],Table1[Sleep_Hours])</f>
        <v>-1.150943896331845E-2</v>
      </c>
      <c r="T251" s="1">
        <f>((Table1[[#Totals],[Productivity_Score]] - Table1[[#This Row],[Productivity_Score]]) / Table1[[#Totals],[Productivity_Score]]) * 100</f>
        <v>72.631578947368425</v>
      </c>
    </row>
    <row r="252" spans="1:20" x14ac:dyDescent="0.35">
      <c r="A252">
        <v>251</v>
      </c>
      <c r="B252">
        <v>49</v>
      </c>
      <c r="C252" t="s">
        <v>19</v>
      </c>
      <c r="D252" t="s">
        <v>24</v>
      </c>
      <c r="E252" t="s">
        <v>38</v>
      </c>
      <c r="F252" t="s">
        <v>17</v>
      </c>
      <c r="G252">
        <v>34</v>
      </c>
      <c r="H252">
        <v>6.4</v>
      </c>
      <c r="I252">
        <v>9.8000000000000007</v>
      </c>
      <c r="J252">
        <v>0</v>
      </c>
      <c r="K252" t="s">
        <v>23</v>
      </c>
      <c r="L252">
        <v>5.8</v>
      </c>
      <c r="M252">
        <v>3.5</v>
      </c>
      <c r="N252">
        <v>7</v>
      </c>
      <c r="O252">
        <f>Table1[[#This Row],[Stress_Level]]*Table1[[#This Row],[Weekly_Work_Hours]]</f>
        <v>197.2</v>
      </c>
      <c r="P252" s="9">
        <f>Table1[[#This Row],[Column1]]/Table1[[#This Row],[Productivity_Score]]</f>
        <v>28.171428571428571</v>
      </c>
      <c r="Q252">
        <f>8-AVERAGE(Table1[[#This Row],[Sleep_Hours]])</f>
        <v>1.5999999999999996</v>
      </c>
      <c r="R252">
        <f>Table1[[#This Row],[Stress_Level]]/Table1[[#This Row],[Weekly_Work_Hours]]</f>
        <v>0.17058823529411765</v>
      </c>
      <c r="S252" s="5">
        <f>CORREL(Table1[Stress_Level],Table1[Sleep_Hours])</f>
        <v>-1.150943896331845E-2</v>
      </c>
      <c r="T252" s="1">
        <f>((Table1[[#Totals],[Productivity_Score]] - Table1[[#This Row],[Productivity_Score]]) / Table1[[#Totals],[Productivity_Score]]) * 100</f>
        <v>26.315789473684209</v>
      </c>
    </row>
    <row r="253" spans="1:20" x14ac:dyDescent="0.35">
      <c r="A253">
        <v>252</v>
      </c>
      <c r="B253">
        <v>55</v>
      </c>
      <c r="C253" t="s">
        <v>14</v>
      </c>
      <c r="D253" t="s">
        <v>34</v>
      </c>
      <c r="E253" t="s">
        <v>21</v>
      </c>
      <c r="F253" t="s">
        <v>22</v>
      </c>
      <c r="G253">
        <v>52</v>
      </c>
      <c r="H253">
        <v>7.4</v>
      </c>
      <c r="I253">
        <v>8.1999999999999993</v>
      </c>
      <c r="J253">
        <v>0</v>
      </c>
      <c r="K253" t="s">
        <v>23</v>
      </c>
      <c r="L253">
        <v>10</v>
      </c>
      <c r="M253">
        <v>6.9</v>
      </c>
      <c r="N253">
        <v>4.0999999999999996</v>
      </c>
      <c r="O253">
        <f>Table1[[#This Row],[Stress_Level]]*Table1[[#This Row],[Weekly_Work_Hours]]</f>
        <v>520</v>
      </c>
      <c r="P253" s="9">
        <f>Table1[[#This Row],[Column1]]/Table1[[#This Row],[Productivity_Score]]</f>
        <v>126.82926829268294</v>
      </c>
      <c r="Q253">
        <f>8-AVERAGE(Table1[[#This Row],[Sleep_Hours]])</f>
        <v>0.59999999999999964</v>
      </c>
      <c r="R253">
        <f>Table1[[#This Row],[Stress_Level]]/Table1[[#This Row],[Weekly_Work_Hours]]</f>
        <v>0.19230769230769232</v>
      </c>
      <c r="S253" s="5">
        <f>CORREL(Table1[Stress_Level],Table1[Sleep_Hours])</f>
        <v>-1.150943896331845E-2</v>
      </c>
      <c r="T253" s="1">
        <f>((Table1[[#Totals],[Productivity_Score]] - Table1[[#This Row],[Productivity_Score]]) / Table1[[#Totals],[Productivity_Score]]) * 100</f>
        <v>56.84210526315789</v>
      </c>
    </row>
    <row r="254" spans="1:20" x14ac:dyDescent="0.35">
      <c r="A254">
        <v>253</v>
      </c>
      <c r="B254">
        <v>22</v>
      </c>
      <c r="C254" t="s">
        <v>14</v>
      </c>
      <c r="D254" t="s">
        <v>34</v>
      </c>
      <c r="E254" t="s">
        <v>21</v>
      </c>
      <c r="F254" t="s">
        <v>22</v>
      </c>
      <c r="G254">
        <v>61</v>
      </c>
      <c r="H254">
        <v>5.2</v>
      </c>
      <c r="I254">
        <v>5.2</v>
      </c>
      <c r="J254">
        <v>1</v>
      </c>
      <c r="K254" t="s">
        <v>18</v>
      </c>
      <c r="L254">
        <v>10</v>
      </c>
      <c r="M254">
        <v>6</v>
      </c>
      <c r="N254">
        <v>2.6</v>
      </c>
      <c r="O254">
        <f>Table1[[#This Row],[Stress_Level]]*Table1[[#This Row],[Weekly_Work_Hours]]</f>
        <v>610</v>
      </c>
      <c r="P254" s="9">
        <f>Table1[[#This Row],[Column1]]/Table1[[#This Row],[Productivity_Score]]</f>
        <v>234.61538461538461</v>
      </c>
      <c r="Q254">
        <f>8-AVERAGE(Table1[[#This Row],[Sleep_Hours]])</f>
        <v>2.8</v>
      </c>
      <c r="R254">
        <f>Table1[[#This Row],[Stress_Level]]/Table1[[#This Row],[Weekly_Work_Hours]]</f>
        <v>0.16393442622950818</v>
      </c>
      <c r="S254" s="5">
        <f>CORREL(Table1[Stress_Level],Table1[Sleep_Hours])</f>
        <v>-1.150943896331845E-2</v>
      </c>
      <c r="T254" s="1">
        <f>((Table1[[#Totals],[Productivity_Score]] - Table1[[#This Row],[Productivity_Score]]) / Table1[[#Totals],[Productivity_Score]]) * 100</f>
        <v>72.631578947368425</v>
      </c>
    </row>
    <row r="255" spans="1:20" x14ac:dyDescent="0.35">
      <c r="A255">
        <v>254</v>
      </c>
      <c r="B255">
        <v>41</v>
      </c>
      <c r="C255" t="s">
        <v>40</v>
      </c>
      <c r="D255" t="s">
        <v>32</v>
      </c>
      <c r="E255" t="s">
        <v>21</v>
      </c>
      <c r="F255" t="s">
        <v>17</v>
      </c>
      <c r="G255">
        <v>53</v>
      </c>
      <c r="H255">
        <v>4.8</v>
      </c>
      <c r="I255">
        <v>5.4</v>
      </c>
      <c r="J255">
        <v>1</v>
      </c>
      <c r="K255" t="s">
        <v>18</v>
      </c>
      <c r="L255">
        <v>9.5</v>
      </c>
      <c r="M255">
        <v>4.4000000000000004</v>
      </c>
      <c r="N255">
        <v>3</v>
      </c>
      <c r="O255">
        <f>Table1[[#This Row],[Stress_Level]]*Table1[[#This Row],[Weekly_Work_Hours]]</f>
        <v>503.5</v>
      </c>
      <c r="P255" s="9">
        <f>Table1[[#This Row],[Column1]]/Table1[[#This Row],[Productivity_Score]]</f>
        <v>167.83333333333334</v>
      </c>
      <c r="Q255">
        <f>8-AVERAGE(Table1[[#This Row],[Sleep_Hours]])</f>
        <v>3.2</v>
      </c>
      <c r="R255">
        <f>Table1[[#This Row],[Stress_Level]]/Table1[[#This Row],[Weekly_Work_Hours]]</f>
        <v>0.17924528301886791</v>
      </c>
      <c r="S255" s="5">
        <f>CORREL(Table1[Stress_Level],Table1[Sleep_Hours])</f>
        <v>-1.150943896331845E-2</v>
      </c>
      <c r="T255" s="1">
        <f>((Table1[[#Totals],[Productivity_Score]] - Table1[[#This Row],[Productivity_Score]]) / Table1[[#Totals],[Productivity_Score]]) * 100</f>
        <v>68.421052631578945</v>
      </c>
    </row>
    <row r="256" spans="1:20" x14ac:dyDescent="0.35">
      <c r="A256">
        <v>255</v>
      </c>
      <c r="B256">
        <v>41</v>
      </c>
      <c r="C256" t="s">
        <v>19</v>
      </c>
      <c r="D256" t="s">
        <v>34</v>
      </c>
      <c r="E256" t="s">
        <v>16</v>
      </c>
      <c r="F256" t="s">
        <v>22</v>
      </c>
      <c r="G256">
        <v>32</v>
      </c>
      <c r="H256">
        <v>6</v>
      </c>
      <c r="I256">
        <v>9.3000000000000007</v>
      </c>
      <c r="J256">
        <v>0</v>
      </c>
      <c r="K256" t="s">
        <v>23</v>
      </c>
      <c r="L256">
        <v>4.5999999999999996</v>
      </c>
      <c r="M256">
        <v>2.9</v>
      </c>
      <c r="N256">
        <v>7.3</v>
      </c>
      <c r="O256">
        <f>Table1[[#This Row],[Stress_Level]]*Table1[[#This Row],[Weekly_Work_Hours]]</f>
        <v>147.19999999999999</v>
      </c>
      <c r="P256" s="9">
        <f>Table1[[#This Row],[Column1]]/Table1[[#This Row],[Productivity_Score]]</f>
        <v>20.164383561643834</v>
      </c>
      <c r="Q256">
        <f>8-AVERAGE(Table1[[#This Row],[Sleep_Hours]])</f>
        <v>2</v>
      </c>
      <c r="R256">
        <f>Table1[[#This Row],[Stress_Level]]/Table1[[#This Row],[Weekly_Work_Hours]]</f>
        <v>0.14374999999999999</v>
      </c>
      <c r="S256" s="5">
        <f>CORREL(Table1[Stress_Level],Table1[Sleep_Hours])</f>
        <v>-1.150943896331845E-2</v>
      </c>
      <c r="T256" s="1">
        <f>((Table1[[#Totals],[Productivity_Score]] - Table1[[#This Row],[Productivity_Score]]) / Table1[[#Totals],[Productivity_Score]]) * 100</f>
        <v>23.157894736842106</v>
      </c>
    </row>
    <row r="257" spans="1:20" x14ac:dyDescent="0.35">
      <c r="A257">
        <v>256</v>
      </c>
      <c r="B257">
        <v>31</v>
      </c>
      <c r="C257" t="s">
        <v>14</v>
      </c>
      <c r="D257" t="s">
        <v>15</v>
      </c>
      <c r="E257" t="s">
        <v>27</v>
      </c>
      <c r="F257" t="s">
        <v>17</v>
      </c>
      <c r="G257">
        <v>41</v>
      </c>
      <c r="H257">
        <v>7.4</v>
      </c>
      <c r="I257">
        <v>9.3000000000000007</v>
      </c>
      <c r="J257">
        <v>0</v>
      </c>
      <c r="K257" t="s">
        <v>23</v>
      </c>
      <c r="L257">
        <v>7.4</v>
      </c>
      <c r="M257">
        <v>4.9000000000000004</v>
      </c>
      <c r="N257">
        <v>6</v>
      </c>
      <c r="O257">
        <f>Table1[[#This Row],[Stress_Level]]*Table1[[#This Row],[Weekly_Work_Hours]]</f>
        <v>303.40000000000003</v>
      </c>
      <c r="P257" s="9">
        <f>Table1[[#This Row],[Column1]]/Table1[[#This Row],[Productivity_Score]]</f>
        <v>50.56666666666667</v>
      </c>
      <c r="Q257">
        <f>8-AVERAGE(Table1[[#This Row],[Sleep_Hours]])</f>
        <v>0.59999999999999964</v>
      </c>
      <c r="R257">
        <f>Table1[[#This Row],[Stress_Level]]/Table1[[#This Row],[Weekly_Work_Hours]]</f>
        <v>0.1804878048780488</v>
      </c>
      <c r="S257" s="5">
        <f>CORREL(Table1[Stress_Level],Table1[Sleep_Hours])</f>
        <v>-1.150943896331845E-2</v>
      </c>
      <c r="T257" s="1">
        <f>((Table1[[#Totals],[Productivity_Score]] - Table1[[#This Row],[Productivity_Score]]) / Table1[[#Totals],[Productivity_Score]]) * 100</f>
        <v>36.84210526315789</v>
      </c>
    </row>
    <row r="258" spans="1:20" x14ac:dyDescent="0.35">
      <c r="A258">
        <v>257</v>
      </c>
      <c r="B258">
        <v>40</v>
      </c>
      <c r="C258" t="s">
        <v>14</v>
      </c>
      <c r="D258" t="s">
        <v>30</v>
      </c>
      <c r="E258" t="s">
        <v>38</v>
      </c>
      <c r="F258" t="s">
        <v>22</v>
      </c>
      <c r="G258">
        <v>55</v>
      </c>
      <c r="H258">
        <v>4.5999999999999996</v>
      </c>
      <c r="I258">
        <v>4.9000000000000004</v>
      </c>
      <c r="J258">
        <v>1</v>
      </c>
      <c r="K258" t="s">
        <v>35</v>
      </c>
      <c r="L258">
        <v>10</v>
      </c>
      <c r="M258">
        <v>4.7</v>
      </c>
      <c r="N258">
        <v>2.4</v>
      </c>
      <c r="O258">
        <f>Table1[[#This Row],[Stress_Level]]*Table1[[#This Row],[Weekly_Work_Hours]]</f>
        <v>550</v>
      </c>
      <c r="P258" s="9">
        <f>Table1[[#This Row],[Column1]]/Table1[[#This Row],[Productivity_Score]]</f>
        <v>229.16666666666669</v>
      </c>
      <c r="Q258">
        <f>8-AVERAGE(Table1[[#This Row],[Sleep_Hours]])</f>
        <v>3.4000000000000004</v>
      </c>
      <c r="R258">
        <f>Table1[[#This Row],[Stress_Level]]/Table1[[#This Row],[Weekly_Work_Hours]]</f>
        <v>0.18181818181818182</v>
      </c>
      <c r="S258" s="5">
        <f>CORREL(Table1[Stress_Level],Table1[Sleep_Hours])</f>
        <v>-1.150943896331845E-2</v>
      </c>
      <c r="T258" s="1">
        <f>((Table1[[#Totals],[Productivity_Score]] - Table1[[#This Row],[Productivity_Score]]) / Table1[[#Totals],[Productivity_Score]]) * 100</f>
        <v>74.73684210526315</v>
      </c>
    </row>
    <row r="259" spans="1:20" x14ac:dyDescent="0.35">
      <c r="A259">
        <v>258</v>
      </c>
      <c r="B259">
        <v>23</v>
      </c>
      <c r="C259" t="s">
        <v>19</v>
      </c>
      <c r="D259" t="s">
        <v>30</v>
      </c>
      <c r="E259" t="s">
        <v>16</v>
      </c>
      <c r="F259" t="s">
        <v>22</v>
      </c>
      <c r="G259">
        <v>39</v>
      </c>
      <c r="H259">
        <v>9</v>
      </c>
      <c r="I259">
        <v>7.1</v>
      </c>
      <c r="J259">
        <v>0</v>
      </c>
      <c r="K259" t="s">
        <v>23</v>
      </c>
      <c r="L259">
        <v>3.9</v>
      </c>
      <c r="M259">
        <v>1</v>
      </c>
      <c r="N259">
        <v>6.6</v>
      </c>
      <c r="O259">
        <f>Table1[[#This Row],[Stress_Level]]*Table1[[#This Row],[Weekly_Work_Hours]]</f>
        <v>152.1</v>
      </c>
      <c r="P259" s="9">
        <f>Table1[[#This Row],[Column1]]/Table1[[#This Row],[Productivity_Score]]</f>
        <v>23.045454545454547</v>
      </c>
      <c r="Q259">
        <f>8-AVERAGE(Table1[[#This Row],[Sleep_Hours]])</f>
        <v>-1</v>
      </c>
      <c r="R259">
        <f>Table1[[#This Row],[Stress_Level]]/Table1[[#This Row],[Weekly_Work_Hours]]</f>
        <v>9.9999999999999992E-2</v>
      </c>
      <c r="S259" s="5">
        <f>CORREL(Table1[Stress_Level],Table1[Sleep_Hours])</f>
        <v>-1.150943896331845E-2</v>
      </c>
      <c r="T259" s="1">
        <f>((Table1[[#Totals],[Productivity_Score]] - Table1[[#This Row],[Productivity_Score]]) / Table1[[#Totals],[Productivity_Score]]) * 100</f>
        <v>30.526315789473692</v>
      </c>
    </row>
    <row r="260" spans="1:20" x14ac:dyDescent="0.35">
      <c r="A260">
        <v>259</v>
      </c>
      <c r="B260">
        <v>50</v>
      </c>
      <c r="C260" t="s">
        <v>19</v>
      </c>
      <c r="D260" t="s">
        <v>37</v>
      </c>
      <c r="E260" t="s">
        <v>31</v>
      </c>
      <c r="F260" t="s">
        <v>39</v>
      </c>
      <c r="G260">
        <v>48</v>
      </c>
      <c r="H260">
        <v>4.3</v>
      </c>
      <c r="I260">
        <v>5.0999999999999996</v>
      </c>
      <c r="J260">
        <v>1</v>
      </c>
      <c r="K260" t="s">
        <v>18</v>
      </c>
      <c r="L260">
        <v>10</v>
      </c>
      <c r="M260">
        <v>5.7</v>
      </c>
      <c r="N260">
        <v>2.5</v>
      </c>
      <c r="O260">
        <f>Table1[[#This Row],[Stress_Level]]*Table1[[#This Row],[Weekly_Work_Hours]]</f>
        <v>480</v>
      </c>
      <c r="P260" s="9">
        <f>Table1[[#This Row],[Column1]]/Table1[[#This Row],[Productivity_Score]]</f>
        <v>192</v>
      </c>
      <c r="Q260">
        <f>8-AVERAGE(Table1[[#This Row],[Sleep_Hours]])</f>
        <v>3.7</v>
      </c>
      <c r="R260">
        <f>Table1[[#This Row],[Stress_Level]]/Table1[[#This Row],[Weekly_Work_Hours]]</f>
        <v>0.20833333333333334</v>
      </c>
      <c r="S260" s="5">
        <f>CORREL(Table1[Stress_Level],Table1[Sleep_Hours])</f>
        <v>-1.150943896331845E-2</v>
      </c>
      <c r="T260" s="1">
        <f>((Table1[[#Totals],[Productivity_Score]] - Table1[[#This Row],[Productivity_Score]]) / Table1[[#Totals],[Productivity_Score]]) * 100</f>
        <v>73.68421052631578</v>
      </c>
    </row>
    <row r="261" spans="1:20" x14ac:dyDescent="0.35">
      <c r="A261">
        <v>260</v>
      </c>
      <c r="B261">
        <v>63</v>
      </c>
      <c r="C261" t="s">
        <v>14</v>
      </c>
      <c r="D261" t="s">
        <v>34</v>
      </c>
      <c r="E261" t="s">
        <v>38</v>
      </c>
      <c r="F261" t="s">
        <v>17</v>
      </c>
      <c r="G261">
        <v>51</v>
      </c>
      <c r="H261">
        <v>5.3</v>
      </c>
      <c r="I261">
        <v>6.4</v>
      </c>
      <c r="J261">
        <v>1</v>
      </c>
      <c r="K261" t="s">
        <v>18</v>
      </c>
      <c r="L261">
        <v>7.2</v>
      </c>
      <c r="M261">
        <v>3.9</v>
      </c>
      <c r="N261">
        <v>4.5999999999999996</v>
      </c>
      <c r="O261">
        <f>Table1[[#This Row],[Stress_Level]]*Table1[[#This Row],[Weekly_Work_Hours]]</f>
        <v>367.2</v>
      </c>
      <c r="P261" s="9">
        <f>Table1[[#This Row],[Column1]]/Table1[[#This Row],[Productivity_Score]]</f>
        <v>79.826086956521749</v>
      </c>
      <c r="Q261">
        <f>8-AVERAGE(Table1[[#This Row],[Sleep_Hours]])</f>
        <v>2.7</v>
      </c>
      <c r="R261">
        <f>Table1[[#This Row],[Stress_Level]]/Table1[[#This Row],[Weekly_Work_Hours]]</f>
        <v>0.14117647058823529</v>
      </c>
      <c r="S261" s="5">
        <f>CORREL(Table1[Stress_Level],Table1[Sleep_Hours])</f>
        <v>-1.150943896331845E-2</v>
      </c>
      <c r="T261" s="1">
        <f>((Table1[[#Totals],[Productivity_Score]] - Table1[[#This Row],[Productivity_Score]]) / Table1[[#Totals],[Productivity_Score]]) * 100</f>
        <v>51.578947368421055</v>
      </c>
    </row>
    <row r="262" spans="1:20" x14ac:dyDescent="0.35">
      <c r="A262">
        <v>261</v>
      </c>
      <c r="B262">
        <v>50</v>
      </c>
      <c r="C262" t="s">
        <v>19</v>
      </c>
      <c r="D262" t="s">
        <v>32</v>
      </c>
      <c r="E262" t="s">
        <v>21</v>
      </c>
      <c r="F262" t="s">
        <v>22</v>
      </c>
      <c r="G262">
        <v>37</v>
      </c>
      <c r="H262">
        <v>7.9</v>
      </c>
      <c r="I262">
        <v>8.9</v>
      </c>
      <c r="J262">
        <v>0</v>
      </c>
      <c r="K262" t="s">
        <v>23</v>
      </c>
      <c r="L262">
        <v>3.1</v>
      </c>
      <c r="M262">
        <v>3.8</v>
      </c>
      <c r="N262">
        <v>7.9</v>
      </c>
      <c r="O262">
        <f>Table1[[#This Row],[Stress_Level]]*Table1[[#This Row],[Weekly_Work_Hours]]</f>
        <v>114.7</v>
      </c>
      <c r="P262" s="9">
        <f>Table1[[#This Row],[Column1]]/Table1[[#This Row],[Productivity_Score]]</f>
        <v>14.518987341772151</v>
      </c>
      <c r="Q262">
        <f>8-AVERAGE(Table1[[#This Row],[Sleep_Hours]])</f>
        <v>9.9999999999999645E-2</v>
      </c>
      <c r="R262">
        <f>Table1[[#This Row],[Stress_Level]]/Table1[[#This Row],[Weekly_Work_Hours]]</f>
        <v>8.3783783783783788E-2</v>
      </c>
      <c r="S262" s="5">
        <f>CORREL(Table1[Stress_Level],Table1[Sleep_Hours])</f>
        <v>-1.150943896331845E-2</v>
      </c>
      <c r="T262" s="1">
        <f>((Table1[[#Totals],[Productivity_Score]] - Table1[[#This Row],[Productivity_Score]]) / Table1[[#Totals],[Productivity_Score]]) * 100</f>
        <v>16.84210526315789</v>
      </c>
    </row>
    <row r="263" spans="1:20" x14ac:dyDescent="0.35">
      <c r="A263">
        <v>262</v>
      </c>
      <c r="B263">
        <v>42</v>
      </c>
      <c r="C263" t="s">
        <v>14</v>
      </c>
      <c r="D263" t="s">
        <v>20</v>
      </c>
      <c r="E263" t="s">
        <v>25</v>
      </c>
      <c r="F263" t="s">
        <v>22</v>
      </c>
      <c r="G263">
        <v>44</v>
      </c>
      <c r="H263">
        <v>7.7</v>
      </c>
      <c r="I263">
        <v>8.6</v>
      </c>
      <c r="J263">
        <v>0</v>
      </c>
      <c r="K263" t="s">
        <v>23</v>
      </c>
      <c r="L263">
        <v>2.8</v>
      </c>
      <c r="M263">
        <v>3</v>
      </c>
      <c r="N263">
        <v>7.9</v>
      </c>
      <c r="O263">
        <f>Table1[[#This Row],[Stress_Level]]*Table1[[#This Row],[Weekly_Work_Hours]]</f>
        <v>123.19999999999999</v>
      </c>
      <c r="P263" s="9">
        <f>Table1[[#This Row],[Column1]]/Table1[[#This Row],[Productivity_Score]]</f>
        <v>15.594936708860757</v>
      </c>
      <c r="Q263">
        <f>8-AVERAGE(Table1[[#This Row],[Sleep_Hours]])</f>
        <v>0.29999999999999982</v>
      </c>
      <c r="R263">
        <f>Table1[[#This Row],[Stress_Level]]/Table1[[#This Row],[Weekly_Work_Hours]]</f>
        <v>6.363636363636363E-2</v>
      </c>
      <c r="S263" s="5">
        <f>CORREL(Table1[Stress_Level],Table1[Sleep_Hours])</f>
        <v>-1.150943896331845E-2</v>
      </c>
      <c r="T263" s="1">
        <f>((Table1[[#Totals],[Productivity_Score]] - Table1[[#This Row],[Productivity_Score]]) / Table1[[#Totals],[Productivity_Score]]) * 100</f>
        <v>16.84210526315789</v>
      </c>
    </row>
    <row r="264" spans="1:20" x14ac:dyDescent="0.35">
      <c r="A264">
        <v>263</v>
      </c>
      <c r="B264">
        <v>39</v>
      </c>
      <c r="C264" t="s">
        <v>14</v>
      </c>
      <c r="D264" t="s">
        <v>37</v>
      </c>
      <c r="E264" t="s">
        <v>31</v>
      </c>
      <c r="F264" t="s">
        <v>39</v>
      </c>
      <c r="G264">
        <v>30</v>
      </c>
      <c r="H264">
        <v>7.5</v>
      </c>
      <c r="I264">
        <v>10</v>
      </c>
      <c r="J264">
        <v>0</v>
      </c>
      <c r="K264" t="s">
        <v>23</v>
      </c>
      <c r="L264">
        <v>4.8</v>
      </c>
      <c r="M264">
        <v>4.4000000000000004</v>
      </c>
      <c r="N264">
        <v>7.6</v>
      </c>
      <c r="O264">
        <f>Table1[[#This Row],[Stress_Level]]*Table1[[#This Row],[Weekly_Work_Hours]]</f>
        <v>144</v>
      </c>
      <c r="P264" s="9">
        <f>Table1[[#This Row],[Column1]]/Table1[[#This Row],[Productivity_Score]]</f>
        <v>18.947368421052634</v>
      </c>
      <c r="Q264">
        <f>8-AVERAGE(Table1[[#This Row],[Sleep_Hours]])</f>
        <v>0.5</v>
      </c>
      <c r="R264">
        <f>Table1[[#This Row],[Stress_Level]]/Table1[[#This Row],[Weekly_Work_Hours]]</f>
        <v>0.16</v>
      </c>
      <c r="S264" s="5">
        <f>CORREL(Table1[Stress_Level],Table1[Sleep_Hours])</f>
        <v>-1.150943896331845E-2</v>
      </c>
      <c r="T264" s="1">
        <f>((Table1[[#Totals],[Productivity_Score]] - Table1[[#This Row],[Productivity_Score]]) / Table1[[#Totals],[Productivity_Score]]) * 100</f>
        <v>20.000000000000004</v>
      </c>
    </row>
    <row r="265" spans="1:20" x14ac:dyDescent="0.35">
      <c r="A265">
        <v>264</v>
      </c>
      <c r="B265">
        <v>34</v>
      </c>
      <c r="C265" t="s">
        <v>19</v>
      </c>
      <c r="D265" t="s">
        <v>33</v>
      </c>
      <c r="E265" t="s">
        <v>27</v>
      </c>
      <c r="F265" t="s">
        <v>22</v>
      </c>
      <c r="G265">
        <v>36</v>
      </c>
      <c r="H265">
        <v>5.2</v>
      </c>
      <c r="I265">
        <v>7.7</v>
      </c>
      <c r="J265">
        <v>0</v>
      </c>
      <c r="K265" t="s">
        <v>23</v>
      </c>
      <c r="L265">
        <v>7.4</v>
      </c>
      <c r="M265">
        <v>7.5</v>
      </c>
      <c r="N265">
        <v>5.0999999999999996</v>
      </c>
      <c r="O265">
        <f>Table1[[#This Row],[Stress_Level]]*Table1[[#This Row],[Weekly_Work_Hours]]</f>
        <v>266.40000000000003</v>
      </c>
      <c r="P265" s="9">
        <f>Table1[[#This Row],[Column1]]/Table1[[#This Row],[Productivity_Score]]</f>
        <v>52.235294117647072</v>
      </c>
      <c r="Q265">
        <f>8-AVERAGE(Table1[[#This Row],[Sleep_Hours]])</f>
        <v>2.8</v>
      </c>
      <c r="R265">
        <f>Table1[[#This Row],[Stress_Level]]/Table1[[#This Row],[Weekly_Work_Hours]]</f>
        <v>0.20555555555555557</v>
      </c>
      <c r="S265" s="5">
        <f>CORREL(Table1[Stress_Level],Table1[Sleep_Hours])</f>
        <v>-1.150943896331845E-2</v>
      </c>
      <c r="T265" s="1">
        <f>((Table1[[#Totals],[Productivity_Score]] - Table1[[#This Row],[Productivity_Score]]) / Table1[[#Totals],[Productivity_Score]]) * 100</f>
        <v>46.315789473684212</v>
      </c>
    </row>
    <row r="266" spans="1:20" x14ac:dyDescent="0.35">
      <c r="A266">
        <v>265</v>
      </c>
      <c r="B266">
        <v>42</v>
      </c>
      <c r="C266" t="s">
        <v>14</v>
      </c>
      <c r="D266" t="s">
        <v>34</v>
      </c>
      <c r="E266" t="s">
        <v>31</v>
      </c>
      <c r="F266" t="s">
        <v>22</v>
      </c>
      <c r="G266">
        <v>42</v>
      </c>
      <c r="H266">
        <v>5.5</v>
      </c>
      <c r="I266">
        <v>7.5</v>
      </c>
      <c r="J266">
        <v>1</v>
      </c>
      <c r="K266" t="s">
        <v>29</v>
      </c>
      <c r="L266">
        <v>5.8</v>
      </c>
      <c r="M266">
        <v>5.5</v>
      </c>
      <c r="N266">
        <v>5.8</v>
      </c>
      <c r="O266">
        <f>Table1[[#This Row],[Stress_Level]]*Table1[[#This Row],[Weekly_Work_Hours]]</f>
        <v>243.6</v>
      </c>
      <c r="P266" s="9">
        <f>Table1[[#This Row],[Column1]]/Table1[[#This Row],[Productivity_Score]]</f>
        <v>42</v>
      </c>
      <c r="Q266">
        <f>8-AVERAGE(Table1[[#This Row],[Sleep_Hours]])</f>
        <v>2.5</v>
      </c>
      <c r="R266">
        <f>Table1[[#This Row],[Stress_Level]]/Table1[[#This Row],[Weekly_Work_Hours]]</f>
        <v>0.1380952380952381</v>
      </c>
      <c r="S266" s="5">
        <f>CORREL(Table1[Stress_Level],Table1[Sleep_Hours])</f>
        <v>-1.150943896331845E-2</v>
      </c>
      <c r="T266" s="1">
        <f>((Table1[[#Totals],[Productivity_Score]] - Table1[[#This Row],[Productivity_Score]]) / Table1[[#Totals],[Productivity_Score]]) * 100</f>
        <v>38.947368421052637</v>
      </c>
    </row>
    <row r="267" spans="1:20" x14ac:dyDescent="0.35">
      <c r="A267">
        <v>266</v>
      </c>
      <c r="B267">
        <v>47</v>
      </c>
      <c r="C267" t="s">
        <v>14</v>
      </c>
      <c r="D267" t="s">
        <v>37</v>
      </c>
      <c r="E267" t="s">
        <v>16</v>
      </c>
      <c r="F267" t="s">
        <v>17</v>
      </c>
      <c r="G267">
        <v>35</v>
      </c>
      <c r="H267">
        <v>4.9000000000000004</v>
      </c>
      <c r="I267">
        <v>7.4</v>
      </c>
      <c r="J267">
        <v>1</v>
      </c>
      <c r="K267" t="s">
        <v>29</v>
      </c>
      <c r="L267">
        <v>2.2999999999999998</v>
      </c>
      <c r="M267">
        <v>2.4</v>
      </c>
      <c r="N267">
        <v>7.5</v>
      </c>
      <c r="O267">
        <f>Table1[[#This Row],[Stress_Level]]*Table1[[#This Row],[Weekly_Work_Hours]]</f>
        <v>80.5</v>
      </c>
      <c r="P267" s="9">
        <f>Table1[[#This Row],[Column1]]/Table1[[#This Row],[Productivity_Score]]</f>
        <v>10.733333333333333</v>
      </c>
      <c r="Q267">
        <f>8-AVERAGE(Table1[[#This Row],[Sleep_Hours]])</f>
        <v>3.0999999999999996</v>
      </c>
      <c r="R267">
        <f>Table1[[#This Row],[Stress_Level]]/Table1[[#This Row],[Weekly_Work_Hours]]</f>
        <v>6.5714285714285711E-2</v>
      </c>
      <c r="S267" s="5">
        <f>CORREL(Table1[Stress_Level],Table1[Sleep_Hours])</f>
        <v>-1.150943896331845E-2</v>
      </c>
      <c r="T267" s="1">
        <f>((Table1[[#Totals],[Productivity_Score]] - Table1[[#This Row],[Productivity_Score]]) / Table1[[#Totals],[Productivity_Score]]) * 100</f>
        <v>21.052631578947366</v>
      </c>
    </row>
    <row r="268" spans="1:20" x14ac:dyDescent="0.35">
      <c r="A268">
        <v>267</v>
      </c>
      <c r="B268">
        <v>35</v>
      </c>
      <c r="C268" t="s">
        <v>19</v>
      </c>
      <c r="D268" t="s">
        <v>34</v>
      </c>
      <c r="E268" t="s">
        <v>25</v>
      </c>
      <c r="F268" t="s">
        <v>17</v>
      </c>
      <c r="G268">
        <v>58</v>
      </c>
      <c r="H268">
        <v>5.7</v>
      </c>
      <c r="I268">
        <v>6.3</v>
      </c>
      <c r="J268">
        <v>0</v>
      </c>
      <c r="K268" t="s">
        <v>23</v>
      </c>
      <c r="L268">
        <v>10</v>
      </c>
      <c r="M268">
        <v>5.8</v>
      </c>
      <c r="N268">
        <v>3.1</v>
      </c>
      <c r="O268">
        <f>Table1[[#This Row],[Stress_Level]]*Table1[[#This Row],[Weekly_Work_Hours]]</f>
        <v>580</v>
      </c>
      <c r="P268" s="9">
        <f>Table1[[#This Row],[Column1]]/Table1[[#This Row],[Productivity_Score]]</f>
        <v>187.09677419354838</v>
      </c>
      <c r="Q268">
        <f>8-AVERAGE(Table1[[#This Row],[Sleep_Hours]])</f>
        <v>2.2999999999999998</v>
      </c>
      <c r="R268">
        <f>Table1[[#This Row],[Stress_Level]]/Table1[[#This Row],[Weekly_Work_Hours]]</f>
        <v>0.17241379310344829</v>
      </c>
      <c r="S268" s="5">
        <f>CORREL(Table1[Stress_Level],Table1[Sleep_Hours])</f>
        <v>-1.150943896331845E-2</v>
      </c>
      <c r="T268" s="1">
        <f>((Table1[[#Totals],[Productivity_Score]] - Table1[[#This Row],[Productivity_Score]]) / Table1[[#Totals],[Productivity_Score]]) * 100</f>
        <v>67.368421052631575</v>
      </c>
    </row>
    <row r="269" spans="1:20" x14ac:dyDescent="0.35">
      <c r="A269">
        <v>268</v>
      </c>
      <c r="B269">
        <v>56</v>
      </c>
      <c r="C269" t="s">
        <v>19</v>
      </c>
      <c r="D269" t="s">
        <v>15</v>
      </c>
      <c r="E269" t="s">
        <v>16</v>
      </c>
      <c r="F269" t="s">
        <v>17</v>
      </c>
      <c r="G269">
        <v>33</v>
      </c>
      <c r="H269">
        <v>6.8</v>
      </c>
      <c r="I269">
        <v>10</v>
      </c>
      <c r="J269">
        <v>0</v>
      </c>
      <c r="K269" t="s">
        <v>23</v>
      </c>
      <c r="L269">
        <v>2.6</v>
      </c>
      <c r="M269">
        <v>3</v>
      </c>
      <c r="N269">
        <v>8.6999999999999993</v>
      </c>
      <c r="O269">
        <f>Table1[[#This Row],[Stress_Level]]*Table1[[#This Row],[Weekly_Work_Hours]]</f>
        <v>85.8</v>
      </c>
      <c r="P269" s="9">
        <f>Table1[[#This Row],[Column1]]/Table1[[#This Row],[Productivity_Score]]</f>
        <v>9.862068965517242</v>
      </c>
      <c r="Q269">
        <f>8-AVERAGE(Table1[[#This Row],[Sleep_Hours]])</f>
        <v>1.2000000000000002</v>
      </c>
      <c r="R269">
        <f>Table1[[#This Row],[Stress_Level]]/Table1[[#This Row],[Weekly_Work_Hours]]</f>
        <v>7.8787878787878796E-2</v>
      </c>
      <c r="S269" s="5">
        <f>CORREL(Table1[Stress_Level],Table1[Sleep_Hours])</f>
        <v>-1.150943896331845E-2</v>
      </c>
      <c r="T269" s="1">
        <f>((Table1[[#Totals],[Productivity_Score]] - Table1[[#This Row],[Productivity_Score]]) / Table1[[#Totals],[Productivity_Score]]) * 100</f>
        <v>8.4210526315789558</v>
      </c>
    </row>
    <row r="270" spans="1:20" x14ac:dyDescent="0.35">
      <c r="A270">
        <v>269</v>
      </c>
      <c r="B270">
        <v>40</v>
      </c>
      <c r="C270" t="s">
        <v>14</v>
      </c>
      <c r="D270" t="s">
        <v>32</v>
      </c>
      <c r="E270" t="s">
        <v>38</v>
      </c>
      <c r="F270" t="s">
        <v>17</v>
      </c>
      <c r="G270">
        <v>41</v>
      </c>
      <c r="H270">
        <v>4.9000000000000004</v>
      </c>
      <c r="I270">
        <v>6.8</v>
      </c>
      <c r="J270">
        <v>1</v>
      </c>
      <c r="K270" t="s">
        <v>28</v>
      </c>
      <c r="L270">
        <v>7.4</v>
      </c>
      <c r="M270">
        <v>4.8</v>
      </c>
      <c r="N270">
        <v>4.7</v>
      </c>
      <c r="O270">
        <f>Table1[[#This Row],[Stress_Level]]*Table1[[#This Row],[Weekly_Work_Hours]]</f>
        <v>303.40000000000003</v>
      </c>
      <c r="P270" s="9">
        <f>Table1[[#This Row],[Column1]]/Table1[[#This Row],[Productivity_Score]]</f>
        <v>64.553191489361708</v>
      </c>
      <c r="Q270">
        <f>8-AVERAGE(Table1[[#This Row],[Sleep_Hours]])</f>
        <v>3.0999999999999996</v>
      </c>
      <c r="R270">
        <f>Table1[[#This Row],[Stress_Level]]/Table1[[#This Row],[Weekly_Work_Hours]]</f>
        <v>0.1804878048780488</v>
      </c>
      <c r="S270" s="5">
        <f>CORREL(Table1[Stress_Level],Table1[Sleep_Hours])</f>
        <v>-1.150943896331845E-2</v>
      </c>
      <c r="T270" s="1">
        <f>((Table1[[#Totals],[Productivity_Score]] - Table1[[#This Row],[Productivity_Score]]) / Table1[[#Totals],[Productivity_Score]]) * 100</f>
        <v>50.526315789473685</v>
      </c>
    </row>
    <row r="271" spans="1:20" x14ac:dyDescent="0.35">
      <c r="A271">
        <v>270</v>
      </c>
      <c r="B271">
        <v>34</v>
      </c>
      <c r="C271" t="s">
        <v>19</v>
      </c>
      <c r="D271" t="s">
        <v>24</v>
      </c>
      <c r="E271" t="s">
        <v>21</v>
      </c>
      <c r="F271" t="s">
        <v>17</v>
      </c>
      <c r="G271">
        <v>46</v>
      </c>
      <c r="H271">
        <v>3.6</v>
      </c>
      <c r="I271">
        <v>4.3</v>
      </c>
      <c r="J271">
        <v>1</v>
      </c>
      <c r="K271" t="s">
        <v>28</v>
      </c>
      <c r="L271">
        <v>6.4</v>
      </c>
      <c r="M271">
        <v>2.2000000000000002</v>
      </c>
      <c r="N271">
        <v>4</v>
      </c>
      <c r="O271">
        <f>Table1[[#This Row],[Stress_Level]]*Table1[[#This Row],[Weekly_Work_Hours]]</f>
        <v>294.40000000000003</v>
      </c>
      <c r="P271" s="9">
        <f>Table1[[#This Row],[Column1]]/Table1[[#This Row],[Productivity_Score]]</f>
        <v>73.600000000000009</v>
      </c>
      <c r="Q271">
        <f>8-AVERAGE(Table1[[#This Row],[Sleep_Hours]])</f>
        <v>4.4000000000000004</v>
      </c>
      <c r="R271">
        <f>Table1[[#This Row],[Stress_Level]]/Table1[[#This Row],[Weekly_Work_Hours]]</f>
        <v>0.1391304347826087</v>
      </c>
      <c r="S271" s="5">
        <f>CORREL(Table1[Stress_Level],Table1[Sleep_Hours])</f>
        <v>-1.150943896331845E-2</v>
      </c>
      <c r="T271" s="1">
        <f>((Table1[[#Totals],[Productivity_Score]] - Table1[[#This Row],[Productivity_Score]]) / Table1[[#Totals],[Productivity_Score]]) * 100</f>
        <v>57.894736842105267</v>
      </c>
    </row>
    <row r="272" spans="1:20" x14ac:dyDescent="0.35">
      <c r="A272">
        <v>271</v>
      </c>
      <c r="B272">
        <v>36</v>
      </c>
      <c r="C272" t="s">
        <v>19</v>
      </c>
      <c r="D272" t="s">
        <v>26</v>
      </c>
      <c r="E272" t="s">
        <v>21</v>
      </c>
      <c r="F272" t="s">
        <v>17</v>
      </c>
      <c r="G272">
        <v>56</v>
      </c>
      <c r="H272">
        <v>8</v>
      </c>
      <c r="I272">
        <v>7</v>
      </c>
      <c r="J272">
        <v>0</v>
      </c>
      <c r="K272" t="s">
        <v>23</v>
      </c>
      <c r="L272">
        <v>9.6</v>
      </c>
      <c r="M272">
        <v>6.5</v>
      </c>
      <c r="N272">
        <v>3.7</v>
      </c>
      <c r="O272">
        <f>Table1[[#This Row],[Stress_Level]]*Table1[[#This Row],[Weekly_Work_Hours]]</f>
        <v>537.6</v>
      </c>
      <c r="P272" s="9">
        <f>Table1[[#This Row],[Column1]]/Table1[[#This Row],[Productivity_Score]]</f>
        <v>145.29729729729729</v>
      </c>
      <c r="Q272">
        <f>8-AVERAGE(Table1[[#This Row],[Sleep_Hours]])</f>
        <v>0</v>
      </c>
      <c r="R272">
        <f>Table1[[#This Row],[Stress_Level]]/Table1[[#This Row],[Weekly_Work_Hours]]</f>
        <v>0.17142857142857143</v>
      </c>
      <c r="S272" s="5">
        <f>CORREL(Table1[Stress_Level],Table1[Sleep_Hours])</f>
        <v>-1.150943896331845E-2</v>
      </c>
      <c r="T272" s="1">
        <f>((Table1[[#Totals],[Productivity_Score]] - Table1[[#This Row],[Productivity_Score]]) / Table1[[#Totals],[Productivity_Score]]) * 100</f>
        <v>61.05263157894737</v>
      </c>
    </row>
    <row r="273" spans="1:20" x14ac:dyDescent="0.35">
      <c r="A273">
        <v>272</v>
      </c>
      <c r="B273">
        <v>56</v>
      </c>
      <c r="C273" t="s">
        <v>14</v>
      </c>
      <c r="D273" t="s">
        <v>32</v>
      </c>
      <c r="E273" t="s">
        <v>31</v>
      </c>
      <c r="F273" t="s">
        <v>17</v>
      </c>
      <c r="G273">
        <v>33</v>
      </c>
      <c r="H273">
        <v>5.9</v>
      </c>
      <c r="I273">
        <v>9.1</v>
      </c>
      <c r="J273">
        <v>1</v>
      </c>
      <c r="K273" t="s">
        <v>18</v>
      </c>
      <c r="L273">
        <v>5</v>
      </c>
      <c r="M273">
        <v>0.9</v>
      </c>
      <c r="N273">
        <v>7.1</v>
      </c>
      <c r="O273">
        <f>Table1[[#This Row],[Stress_Level]]*Table1[[#This Row],[Weekly_Work_Hours]]</f>
        <v>165</v>
      </c>
      <c r="P273" s="9">
        <f>Table1[[#This Row],[Column1]]/Table1[[#This Row],[Productivity_Score]]</f>
        <v>23.239436619718312</v>
      </c>
      <c r="Q273">
        <f>8-AVERAGE(Table1[[#This Row],[Sleep_Hours]])</f>
        <v>2.0999999999999996</v>
      </c>
      <c r="R273">
        <f>Table1[[#This Row],[Stress_Level]]/Table1[[#This Row],[Weekly_Work_Hours]]</f>
        <v>0.15151515151515152</v>
      </c>
      <c r="S273" s="5">
        <f>CORREL(Table1[Stress_Level],Table1[Sleep_Hours])</f>
        <v>-1.150943896331845E-2</v>
      </c>
      <c r="T273" s="1">
        <f>((Table1[[#Totals],[Productivity_Score]] - Table1[[#This Row],[Productivity_Score]]) / Table1[[#Totals],[Productivity_Score]]) * 100</f>
        <v>25.26315789473685</v>
      </c>
    </row>
    <row r="274" spans="1:20" x14ac:dyDescent="0.35">
      <c r="A274">
        <v>273</v>
      </c>
      <c r="B274">
        <v>32</v>
      </c>
      <c r="C274" t="s">
        <v>19</v>
      </c>
      <c r="D274" t="s">
        <v>34</v>
      </c>
      <c r="E274" t="s">
        <v>21</v>
      </c>
      <c r="F274" t="s">
        <v>22</v>
      </c>
      <c r="G274">
        <v>54</v>
      </c>
      <c r="H274">
        <v>7.3</v>
      </c>
      <c r="I274">
        <v>8.1</v>
      </c>
      <c r="J274">
        <v>0</v>
      </c>
      <c r="K274" t="s">
        <v>23</v>
      </c>
      <c r="L274">
        <v>10</v>
      </c>
      <c r="M274">
        <v>5.3</v>
      </c>
      <c r="N274">
        <v>4.0999999999999996</v>
      </c>
      <c r="O274">
        <f>Table1[[#This Row],[Stress_Level]]*Table1[[#This Row],[Weekly_Work_Hours]]</f>
        <v>540</v>
      </c>
      <c r="P274" s="9">
        <f>Table1[[#This Row],[Column1]]/Table1[[#This Row],[Productivity_Score]]</f>
        <v>131.70731707317074</v>
      </c>
      <c r="Q274">
        <f>8-AVERAGE(Table1[[#This Row],[Sleep_Hours]])</f>
        <v>0.70000000000000018</v>
      </c>
      <c r="R274">
        <f>Table1[[#This Row],[Stress_Level]]/Table1[[#This Row],[Weekly_Work_Hours]]</f>
        <v>0.18518518518518517</v>
      </c>
      <c r="S274" s="5">
        <f>CORREL(Table1[Stress_Level],Table1[Sleep_Hours])</f>
        <v>-1.150943896331845E-2</v>
      </c>
      <c r="T274" s="1">
        <f>((Table1[[#Totals],[Productivity_Score]] - Table1[[#This Row],[Productivity_Score]]) / Table1[[#Totals],[Productivity_Score]]) * 100</f>
        <v>56.84210526315789</v>
      </c>
    </row>
    <row r="275" spans="1:20" x14ac:dyDescent="0.35">
      <c r="A275">
        <v>274</v>
      </c>
      <c r="B275">
        <v>38</v>
      </c>
      <c r="C275" t="s">
        <v>14</v>
      </c>
      <c r="D275" t="s">
        <v>33</v>
      </c>
      <c r="E275" t="s">
        <v>21</v>
      </c>
      <c r="F275" t="s">
        <v>22</v>
      </c>
      <c r="G275">
        <v>45</v>
      </c>
      <c r="H275">
        <v>5.7</v>
      </c>
      <c r="I275">
        <v>7.6</v>
      </c>
      <c r="J275">
        <v>1</v>
      </c>
      <c r="K275" t="s">
        <v>18</v>
      </c>
      <c r="L275">
        <v>7.7</v>
      </c>
      <c r="M275">
        <v>2.4</v>
      </c>
      <c r="N275">
        <v>5</v>
      </c>
      <c r="O275">
        <f>Table1[[#This Row],[Stress_Level]]*Table1[[#This Row],[Weekly_Work_Hours]]</f>
        <v>346.5</v>
      </c>
      <c r="P275" s="9">
        <f>Table1[[#This Row],[Column1]]/Table1[[#This Row],[Productivity_Score]]</f>
        <v>69.3</v>
      </c>
      <c r="Q275">
        <f>8-AVERAGE(Table1[[#This Row],[Sleep_Hours]])</f>
        <v>2.2999999999999998</v>
      </c>
      <c r="R275">
        <f>Table1[[#This Row],[Stress_Level]]/Table1[[#This Row],[Weekly_Work_Hours]]</f>
        <v>0.1711111111111111</v>
      </c>
      <c r="S275" s="5">
        <f>CORREL(Table1[Stress_Level],Table1[Sleep_Hours])</f>
        <v>-1.150943896331845E-2</v>
      </c>
      <c r="T275" s="1">
        <f>((Table1[[#Totals],[Productivity_Score]] - Table1[[#This Row],[Productivity_Score]]) / Table1[[#Totals],[Productivity_Score]]) * 100</f>
        <v>47.368421052631575</v>
      </c>
    </row>
    <row r="276" spans="1:20" x14ac:dyDescent="0.35">
      <c r="A276">
        <v>275</v>
      </c>
      <c r="B276">
        <v>49</v>
      </c>
      <c r="C276" t="s">
        <v>14</v>
      </c>
      <c r="D276" t="s">
        <v>33</v>
      </c>
      <c r="E276" t="s">
        <v>38</v>
      </c>
      <c r="F276" t="s">
        <v>17</v>
      </c>
      <c r="G276">
        <v>37</v>
      </c>
      <c r="H276">
        <v>7</v>
      </c>
      <c r="I276">
        <v>10</v>
      </c>
      <c r="J276">
        <v>0</v>
      </c>
      <c r="K276" t="s">
        <v>23</v>
      </c>
      <c r="L276">
        <v>7.7</v>
      </c>
      <c r="M276">
        <v>3.7</v>
      </c>
      <c r="N276">
        <v>6.1</v>
      </c>
      <c r="O276">
        <f>Table1[[#This Row],[Stress_Level]]*Table1[[#This Row],[Weekly_Work_Hours]]</f>
        <v>284.90000000000003</v>
      </c>
      <c r="P276" s="9">
        <f>Table1[[#This Row],[Column1]]/Table1[[#This Row],[Productivity_Score]]</f>
        <v>46.704918032786892</v>
      </c>
      <c r="Q276">
        <f>8-AVERAGE(Table1[[#This Row],[Sleep_Hours]])</f>
        <v>1</v>
      </c>
      <c r="R276">
        <f>Table1[[#This Row],[Stress_Level]]/Table1[[#This Row],[Weekly_Work_Hours]]</f>
        <v>0.20810810810810812</v>
      </c>
      <c r="S276" s="5">
        <f>CORREL(Table1[Stress_Level],Table1[Sleep_Hours])</f>
        <v>-1.150943896331845E-2</v>
      </c>
      <c r="T276" s="1">
        <f>((Table1[[#Totals],[Productivity_Score]] - Table1[[#This Row],[Productivity_Score]]) / Table1[[#Totals],[Productivity_Score]]) * 100</f>
        <v>35.789473684210535</v>
      </c>
    </row>
    <row r="277" spans="1:20" x14ac:dyDescent="0.35">
      <c r="A277">
        <v>276</v>
      </c>
      <c r="B277">
        <v>64</v>
      </c>
      <c r="C277" t="s">
        <v>19</v>
      </c>
      <c r="D277" t="s">
        <v>24</v>
      </c>
      <c r="E277" t="s">
        <v>27</v>
      </c>
      <c r="F277" t="s">
        <v>39</v>
      </c>
      <c r="G277">
        <v>48</v>
      </c>
      <c r="H277">
        <v>9</v>
      </c>
      <c r="I277">
        <v>6.2</v>
      </c>
      <c r="J277">
        <v>0</v>
      </c>
      <c r="K277" t="s">
        <v>23</v>
      </c>
      <c r="L277">
        <v>10</v>
      </c>
      <c r="M277">
        <v>5.6</v>
      </c>
      <c r="N277">
        <v>3.1</v>
      </c>
      <c r="O277">
        <f>Table1[[#This Row],[Stress_Level]]*Table1[[#This Row],[Weekly_Work_Hours]]</f>
        <v>480</v>
      </c>
      <c r="P277" s="9">
        <f>Table1[[#This Row],[Column1]]/Table1[[#This Row],[Productivity_Score]]</f>
        <v>154.83870967741936</v>
      </c>
      <c r="Q277">
        <f>8-AVERAGE(Table1[[#This Row],[Sleep_Hours]])</f>
        <v>-1</v>
      </c>
      <c r="R277">
        <f>Table1[[#This Row],[Stress_Level]]/Table1[[#This Row],[Weekly_Work_Hours]]</f>
        <v>0.20833333333333334</v>
      </c>
      <c r="S277" s="5">
        <f>CORREL(Table1[Stress_Level],Table1[Sleep_Hours])</f>
        <v>-1.150943896331845E-2</v>
      </c>
      <c r="T277" s="1">
        <f>((Table1[[#Totals],[Productivity_Score]] - Table1[[#This Row],[Productivity_Score]]) / Table1[[#Totals],[Productivity_Score]]) * 100</f>
        <v>67.368421052631575</v>
      </c>
    </row>
    <row r="278" spans="1:20" x14ac:dyDescent="0.35">
      <c r="A278">
        <v>277</v>
      </c>
      <c r="B278">
        <v>37</v>
      </c>
      <c r="C278" t="s">
        <v>40</v>
      </c>
      <c r="D278" t="s">
        <v>36</v>
      </c>
      <c r="E278" t="s">
        <v>27</v>
      </c>
      <c r="F278" t="s">
        <v>22</v>
      </c>
      <c r="G278">
        <v>46</v>
      </c>
      <c r="H278">
        <v>4.5</v>
      </c>
      <c r="I278">
        <v>5.6</v>
      </c>
      <c r="J278">
        <v>1</v>
      </c>
      <c r="K278" t="s">
        <v>18</v>
      </c>
      <c r="L278">
        <v>10</v>
      </c>
      <c r="M278">
        <v>6.4</v>
      </c>
      <c r="N278">
        <v>2.8</v>
      </c>
      <c r="O278">
        <f>Table1[[#This Row],[Stress_Level]]*Table1[[#This Row],[Weekly_Work_Hours]]</f>
        <v>460</v>
      </c>
      <c r="P278" s="9">
        <f>Table1[[#This Row],[Column1]]/Table1[[#This Row],[Productivity_Score]]</f>
        <v>164.28571428571431</v>
      </c>
      <c r="Q278">
        <f>8-AVERAGE(Table1[[#This Row],[Sleep_Hours]])</f>
        <v>3.5</v>
      </c>
      <c r="R278">
        <f>Table1[[#This Row],[Stress_Level]]/Table1[[#This Row],[Weekly_Work_Hours]]</f>
        <v>0.21739130434782608</v>
      </c>
      <c r="S278" s="5">
        <f>CORREL(Table1[Stress_Level],Table1[Sleep_Hours])</f>
        <v>-1.150943896331845E-2</v>
      </c>
      <c r="T278" s="1">
        <f>((Table1[[#Totals],[Productivity_Score]] - Table1[[#This Row],[Productivity_Score]]) / Table1[[#Totals],[Productivity_Score]]) * 100</f>
        <v>70.526315789473685</v>
      </c>
    </row>
    <row r="279" spans="1:20" x14ac:dyDescent="0.35">
      <c r="A279">
        <v>278</v>
      </c>
      <c r="B279">
        <v>33</v>
      </c>
      <c r="C279" t="s">
        <v>14</v>
      </c>
      <c r="D279" t="s">
        <v>33</v>
      </c>
      <c r="E279" t="s">
        <v>16</v>
      </c>
      <c r="F279" t="s">
        <v>22</v>
      </c>
      <c r="G279">
        <v>40</v>
      </c>
      <c r="H279">
        <v>5</v>
      </c>
      <c r="I279">
        <v>7</v>
      </c>
      <c r="J279">
        <v>1</v>
      </c>
      <c r="K279" t="s">
        <v>35</v>
      </c>
      <c r="L279">
        <v>6</v>
      </c>
      <c r="M279">
        <v>5.2</v>
      </c>
      <c r="N279">
        <v>5.5</v>
      </c>
      <c r="O279">
        <f>Table1[[#This Row],[Stress_Level]]*Table1[[#This Row],[Weekly_Work_Hours]]</f>
        <v>240</v>
      </c>
      <c r="P279" s="9">
        <f>Table1[[#This Row],[Column1]]/Table1[[#This Row],[Productivity_Score]]</f>
        <v>43.636363636363633</v>
      </c>
      <c r="Q279">
        <f>8-AVERAGE(Table1[[#This Row],[Sleep_Hours]])</f>
        <v>3</v>
      </c>
      <c r="R279">
        <f>Table1[[#This Row],[Stress_Level]]/Table1[[#This Row],[Weekly_Work_Hours]]</f>
        <v>0.15</v>
      </c>
      <c r="S279" s="5">
        <f>CORREL(Table1[Stress_Level],Table1[Sleep_Hours])</f>
        <v>-1.150943896331845E-2</v>
      </c>
      <c r="T279" s="1">
        <f>((Table1[[#Totals],[Productivity_Score]] - Table1[[#This Row],[Productivity_Score]]) / Table1[[#Totals],[Productivity_Score]]) * 100</f>
        <v>42.105263157894733</v>
      </c>
    </row>
    <row r="280" spans="1:20" x14ac:dyDescent="0.35">
      <c r="A280">
        <v>279</v>
      </c>
      <c r="B280">
        <v>55</v>
      </c>
      <c r="C280" t="s">
        <v>14</v>
      </c>
      <c r="D280" t="s">
        <v>37</v>
      </c>
      <c r="E280" t="s">
        <v>16</v>
      </c>
      <c r="F280" t="s">
        <v>39</v>
      </c>
      <c r="G280">
        <v>45</v>
      </c>
      <c r="H280">
        <v>4.8</v>
      </c>
      <c r="I280">
        <v>6.3</v>
      </c>
      <c r="J280">
        <v>1</v>
      </c>
      <c r="K280" t="s">
        <v>18</v>
      </c>
      <c r="L280">
        <v>7.7</v>
      </c>
      <c r="M280">
        <v>4.3</v>
      </c>
      <c r="N280">
        <v>4.3</v>
      </c>
      <c r="O280">
        <f>Table1[[#This Row],[Stress_Level]]*Table1[[#This Row],[Weekly_Work_Hours]]</f>
        <v>346.5</v>
      </c>
      <c r="P280" s="9">
        <f>Table1[[#This Row],[Column1]]/Table1[[#This Row],[Productivity_Score]]</f>
        <v>80.581395348837219</v>
      </c>
      <c r="Q280">
        <f>8-AVERAGE(Table1[[#This Row],[Sleep_Hours]])</f>
        <v>3.2</v>
      </c>
      <c r="R280">
        <f>Table1[[#This Row],[Stress_Level]]/Table1[[#This Row],[Weekly_Work_Hours]]</f>
        <v>0.1711111111111111</v>
      </c>
      <c r="S280" s="5">
        <f>CORREL(Table1[Stress_Level],Table1[Sleep_Hours])</f>
        <v>-1.150943896331845E-2</v>
      </c>
      <c r="T280" s="1">
        <f>((Table1[[#Totals],[Productivity_Score]] - Table1[[#This Row],[Productivity_Score]]) / Table1[[#Totals],[Productivity_Score]]) * 100</f>
        <v>54.736842105263165</v>
      </c>
    </row>
    <row r="281" spans="1:20" x14ac:dyDescent="0.35">
      <c r="A281">
        <v>280</v>
      </c>
      <c r="B281">
        <v>55</v>
      </c>
      <c r="C281" t="s">
        <v>19</v>
      </c>
      <c r="D281" t="s">
        <v>33</v>
      </c>
      <c r="E281" t="s">
        <v>27</v>
      </c>
      <c r="F281" t="s">
        <v>22</v>
      </c>
      <c r="G281">
        <v>41</v>
      </c>
      <c r="H281">
        <v>9</v>
      </c>
      <c r="I281">
        <v>6.9</v>
      </c>
      <c r="J281">
        <v>0</v>
      </c>
      <c r="K281" t="s">
        <v>23</v>
      </c>
      <c r="L281">
        <v>8.6</v>
      </c>
      <c r="M281">
        <v>6</v>
      </c>
      <c r="N281">
        <v>4.2</v>
      </c>
      <c r="O281">
        <f>Table1[[#This Row],[Stress_Level]]*Table1[[#This Row],[Weekly_Work_Hours]]</f>
        <v>352.59999999999997</v>
      </c>
      <c r="P281" s="9">
        <f>Table1[[#This Row],[Column1]]/Table1[[#This Row],[Productivity_Score]]</f>
        <v>83.952380952380935</v>
      </c>
      <c r="Q281">
        <f>8-AVERAGE(Table1[[#This Row],[Sleep_Hours]])</f>
        <v>-1</v>
      </c>
      <c r="R281">
        <f>Table1[[#This Row],[Stress_Level]]/Table1[[#This Row],[Weekly_Work_Hours]]</f>
        <v>0.2097560975609756</v>
      </c>
      <c r="S281" s="5">
        <f>CORREL(Table1[Stress_Level],Table1[Sleep_Hours])</f>
        <v>-1.150943896331845E-2</v>
      </c>
      <c r="T281" s="1">
        <f>((Table1[[#Totals],[Productivity_Score]] - Table1[[#This Row],[Productivity_Score]]) / Table1[[#Totals],[Productivity_Score]]) * 100</f>
        <v>55.78947368421052</v>
      </c>
    </row>
    <row r="282" spans="1:20" x14ac:dyDescent="0.35">
      <c r="A282">
        <v>281</v>
      </c>
      <c r="B282">
        <v>39</v>
      </c>
      <c r="C282" t="s">
        <v>14</v>
      </c>
      <c r="D282" t="s">
        <v>26</v>
      </c>
      <c r="E282" t="s">
        <v>31</v>
      </c>
      <c r="F282" t="s">
        <v>22</v>
      </c>
      <c r="G282">
        <v>45</v>
      </c>
      <c r="H282">
        <v>6.2</v>
      </c>
      <c r="I282">
        <v>8.3000000000000007</v>
      </c>
      <c r="J282">
        <v>1</v>
      </c>
      <c r="K282" t="s">
        <v>35</v>
      </c>
      <c r="L282">
        <v>6.5</v>
      </c>
      <c r="M282">
        <v>4.0999999999999996</v>
      </c>
      <c r="N282">
        <v>5.9</v>
      </c>
      <c r="O282">
        <f>Table1[[#This Row],[Stress_Level]]*Table1[[#This Row],[Weekly_Work_Hours]]</f>
        <v>292.5</v>
      </c>
      <c r="P282" s="9">
        <f>Table1[[#This Row],[Column1]]/Table1[[#This Row],[Productivity_Score]]</f>
        <v>49.576271186440678</v>
      </c>
      <c r="Q282">
        <f>8-AVERAGE(Table1[[#This Row],[Sleep_Hours]])</f>
        <v>1.7999999999999998</v>
      </c>
      <c r="R282">
        <f>Table1[[#This Row],[Stress_Level]]/Table1[[#This Row],[Weekly_Work_Hours]]</f>
        <v>0.14444444444444443</v>
      </c>
      <c r="S282" s="5">
        <f>CORREL(Table1[Stress_Level],Table1[Sleep_Hours])</f>
        <v>-1.150943896331845E-2</v>
      </c>
      <c r="T282" s="1">
        <f>((Table1[[#Totals],[Productivity_Score]] - Table1[[#This Row],[Productivity_Score]]) / Table1[[#Totals],[Productivity_Score]]) * 100</f>
        <v>37.89473684210526</v>
      </c>
    </row>
    <row r="283" spans="1:20" x14ac:dyDescent="0.35">
      <c r="A283">
        <v>282</v>
      </c>
      <c r="B283">
        <v>38</v>
      </c>
      <c r="C283" t="s">
        <v>14</v>
      </c>
      <c r="D283" t="s">
        <v>24</v>
      </c>
      <c r="E283" t="s">
        <v>27</v>
      </c>
      <c r="F283" t="s">
        <v>17</v>
      </c>
      <c r="G283">
        <v>50</v>
      </c>
      <c r="H283">
        <v>7.5</v>
      </c>
      <c r="I283">
        <v>8.1999999999999993</v>
      </c>
      <c r="J283">
        <v>0</v>
      </c>
      <c r="K283" t="s">
        <v>23</v>
      </c>
      <c r="L283">
        <v>8.1</v>
      </c>
      <c r="M283">
        <v>3.8</v>
      </c>
      <c r="N283">
        <v>5</v>
      </c>
      <c r="O283">
        <f>Table1[[#This Row],[Stress_Level]]*Table1[[#This Row],[Weekly_Work_Hours]]</f>
        <v>405</v>
      </c>
      <c r="P283" s="9">
        <f>Table1[[#This Row],[Column1]]/Table1[[#This Row],[Productivity_Score]]</f>
        <v>81</v>
      </c>
      <c r="Q283">
        <f>8-AVERAGE(Table1[[#This Row],[Sleep_Hours]])</f>
        <v>0.5</v>
      </c>
      <c r="R283">
        <f>Table1[[#This Row],[Stress_Level]]/Table1[[#This Row],[Weekly_Work_Hours]]</f>
        <v>0.16200000000000001</v>
      </c>
      <c r="S283" s="5">
        <f>CORREL(Table1[Stress_Level],Table1[Sleep_Hours])</f>
        <v>-1.150943896331845E-2</v>
      </c>
      <c r="T283" s="1">
        <f>((Table1[[#Totals],[Productivity_Score]] - Table1[[#This Row],[Productivity_Score]]) / Table1[[#Totals],[Productivity_Score]]) * 100</f>
        <v>47.368421052631575</v>
      </c>
    </row>
    <row r="284" spans="1:20" x14ac:dyDescent="0.35">
      <c r="A284">
        <v>283</v>
      </c>
      <c r="B284">
        <v>64</v>
      </c>
      <c r="C284" t="s">
        <v>14</v>
      </c>
      <c r="D284" t="s">
        <v>37</v>
      </c>
      <c r="E284" t="s">
        <v>16</v>
      </c>
      <c r="F284" t="s">
        <v>39</v>
      </c>
      <c r="G284">
        <v>57</v>
      </c>
      <c r="H284">
        <v>3</v>
      </c>
      <c r="I284">
        <v>2.2999999999999998</v>
      </c>
      <c r="J284">
        <v>1</v>
      </c>
      <c r="K284" t="s">
        <v>18</v>
      </c>
      <c r="L284">
        <v>10</v>
      </c>
      <c r="M284">
        <v>5.8</v>
      </c>
      <c r="N284">
        <v>1.2</v>
      </c>
      <c r="O284">
        <f>Table1[[#This Row],[Stress_Level]]*Table1[[#This Row],[Weekly_Work_Hours]]</f>
        <v>570</v>
      </c>
      <c r="P284" s="9">
        <f>Table1[[#This Row],[Column1]]/Table1[[#This Row],[Productivity_Score]]</f>
        <v>475</v>
      </c>
      <c r="Q284">
        <f>8-AVERAGE(Table1[[#This Row],[Sleep_Hours]])</f>
        <v>5</v>
      </c>
      <c r="R284">
        <f>Table1[[#This Row],[Stress_Level]]/Table1[[#This Row],[Weekly_Work_Hours]]</f>
        <v>0.17543859649122806</v>
      </c>
      <c r="S284" s="5">
        <f>CORREL(Table1[Stress_Level],Table1[Sleep_Hours])</f>
        <v>-1.150943896331845E-2</v>
      </c>
      <c r="T284" s="1">
        <f>((Table1[[#Totals],[Productivity_Score]] - Table1[[#This Row],[Productivity_Score]]) / Table1[[#Totals],[Productivity_Score]]) * 100</f>
        <v>87.368421052631589</v>
      </c>
    </row>
    <row r="285" spans="1:20" x14ac:dyDescent="0.35">
      <c r="A285">
        <v>284</v>
      </c>
      <c r="B285">
        <v>63</v>
      </c>
      <c r="C285" t="s">
        <v>19</v>
      </c>
      <c r="D285" t="s">
        <v>34</v>
      </c>
      <c r="E285" t="s">
        <v>25</v>
      </c>
      <c r="F285" t="s">
        <v>17</v>
      </c>
      <c r="G285">
        <v>35</v>
      </c>
      <c r="H285">
        <v>6.8</v>
      </c>
      <c r="I285">
        <v>10</v>
      </c>
      <c r="J285">
        <v>0</v>
      </c>
      <c r="K285" t="s">
        <v>23</v>
      </c>
      <c r="L285">
        <v>5</v>
      </c>
      <c r="M285">
        <v>2.6</v>
      </c>
      <c r="N285">
        <v>7.5</v>
      </c>
      <c r="O285">
        <f>Table1[[#This Row],[Stress_Level]]*Table1[[#This Row],[Weekly_Work_Hours]]</f>
        <v>175</v>
      </c>
      <c r="P285" s="9">
        <f>Table1[[#This Row],[Column1]]/Table1[[#This Row],[Productivity_Score]]</f>
        <v>23.333333333333332</v>
      </c>
      <c r="Q285">
        <f>8-AVERAGE(Table1[[#This Row],[Sleep_Hours]])</f>
        <v>1.2000000000000002</v>
      </c>
      <c r="R285">
        <f>Table1[[#This Row],[Stress_Level]]/Table1[[#This Row],[Weekly_Work_Hours]]</f>
        <v>0.14285714285714285</v>
      </c>
      <c r="S285" s="5">
        <f>CORREL(Table1[Stress_Level],Table1[Sleep_Hours])</f>
        <v>-1.150943896331845E-2</v>
      </c>
      <c r="T285" s="1">
        <f>((Table1[[#Totals],[Productivity_Score]] - Table1[[#This Row],[Productivity_Score]]) / Table1[[#Totals],[Productivity_Score]]) * 100</f>
        <v>21.052631578947366</v>
      </c>
    </row>
    <row r="286" spans="1:20" x14ac:dyDescent="0.35">
      <c r="A286">
        <v>285</v>
      </c>
      <c r="B286">
        <v>26</v>
      </c>
      <c r="C286" t="s">
        <v>14</v>
      </c>
      <c r="D286" t="s">
        <v>32</v>
      </c>
      <c r="E286" t="s">
        <v>21</v>
      </c>
      <c r="F286" t="s">
        <v>17</v>
      </c>
      <c r="G286">
        <v>62</v>
      </c>
      <c r="H286">
        <v>5.7</v>
      </c>
      <c r="I286">
        <v>5.8</v>
      </c>
      <c r="J286">
        <v>1</v>
      </c>
      <c r="K286" t="s">
        <v>35</v>
      </c>
      <c r="L286">
        <v>10</v>
      </c>
      <c r="M286">
        <v>5.2</v>
      </c>
      <c r="N286">
        <v>2.9</v>
      </c>
      <c r="O286">
        <f>Table1[[#This Row],[Stress_Level]]*Table1[[#This Row],[Weekly_Work_Hours]]</f>
        <v>620</v>
      </c>
      <c r="P286" s="9">
        <f>Table1[[#This Row],[Column1]]/Table1[[#This Row],[Productivity_Score]]</f>
        <v>213.79310344827587</v>
      </c>
      <c r="Q286">
        <f>8-AVERAGE(Table1[[#This Row],[Sleep_Hours]])</f>
        <v>2.2999999999999998</v>
      </c>
      <c r="R286">
        <f>Table1[[#This Row],[Stress_Level]]/Table1[[#This Row],[Weekly_Work_Hours]]</f>
        <v>0.16129032258064516</v>
      </c>
      <c r="S286" s="5">
        <f>CORREL(Table1[Stress_Level],Table1[Sleep_Hours])</f>
        <v>-1.150943896331845E-2</v>
      </c>
      <c r="T286" s="1">
        <f>((Table1[[#Totals],[Productivity_Score]] - Table1[[#This Row],[Productivity_Score]]) / Table1[[#Totals],[Productivity_Score]]) * 100</f>
        <v>69.473684210526315</v>
      </c>
    </row>
    <row r="287" spans="1:20" x14ac:dyDescent="0.35">
      <c r="A287">
        <v>286</v>
      </c>
      <c r="B287">
        <v>63</v>
      </c>
      <c r="C287" t="s">
        <v>14</v>
      </c>
      <c r="D287" t="s">
        <v>24</v>
      </c>
      <c r="E287" t="s">
        <v>38</v>
      </c>
      <c r="F287" t="s">
        <v>22</v>
      </c>
      <c r="G287">
        <v>30</v>
      </c>
      <c r="H287">
        <v>8.3000000000000007</v>
      </c>
      <c r="I287">
        <v>9.1</v>
      </c>
      <c r="J287">
        <v>0</v>
      </c>
      <c r="K287" t="s">
        <v>23</v>
      </c>
      <c r="L287">
        <v>2.2999999999999998</v>
      </c>
      <c r="M287">
        <v>2.2000000000000002</v>
      </c>
      <c r="N287">
        <v>8.4</v>
      </c>
      <c r="O287">
        <f>Table1[[#This Row],[Stress_Level]]*Table1[[#This Row],[Weekly_Work_Hours]]</f>
        <v>69</v>
      </c>
      <c r="P287" s="9">
        <f>Table1[[#This Row],[Column1]]/Table1[[#This Row],[Productivity_Score]]</f>
        <v>8.2142857142857135</v>
      </c>
      <c r="Q287">
        <f>8-AVERAGE(Table1[[#This Row],[Sleep_Hours]])</f>
        <v>-0.30000000000000071</v>
      </c>
      <c r="R287">
        <f>Table1[[#This Row],[Stress_Level]]/Table1[[#This Row],[Weekly_Work_Hours]]</f>
        <v>7.6666666666666661E-2</v>
      </c>
      <c r="S287" s="5">
        <f>CORREL(Table1[Stress_Level],Table1[Sleep_Hours])</f>
        <v>-1.150943896331845E-2</v>
      </c>
      <c r="T287" s="1">
        <f>((Table1[[#Totals],[Productivity_Score]] - Table1[[#This Row],[Productivity_Score]]) / Table1[[#Totals],[Productivity_Score]]) * 100</f>
        <v>11.578947368421048</v>
      </c>
    </row>
    <row r="288" spans="1:20" x14ac:dyDescent="0.35">
      <c r="A288">
        <v>287</v>
      </c>
      <c r="B288">
        <v>23</v>
      </c>
      <c r="C288" t="s">
        <v>19</v>
      </c>
      <c r="D288" t="s">
        <v>26</v>
      </c>
      <c r="E288" t="s">
        <v>25</v>
      </c>
      <c r="F288" t="s">
        <v>39</v>
      </c>
      <c r="G288">
        <v>43</v>
      </c>
      <c r="H288">
        <v>7.2</v>
      </c>
      <c r="I288">
        <v>9.4</v>
      </c>
      <c r="J288">
        <v>0</v>
      </c>
      <c r="K288" t="s">
        <v>23</v>
      </c>
      <c r="L288">
        <v>8.3000000000000007</v>
      </c>
      <c r="M288">
        <v>2.9</v>
      </c>
      <c r="N288">
        <v>5.6</v>
      </c>
      <c r="O288">
        <f>Table1[[#This Row],[Stress_Level]]*Table1[[#This Row],[Weekly_Work_Hours]]</f>
        <v>356.90000000000003</v>
      </c>
      <c r="P288" s="9">
        <f>Table1[[#This Row],[Column1]]/Table1[[#This Row],[Productivity_Score]]</f>
        <v>63.732142857142868</v>
      </c>
      <c r="Q288">
        <f>8-AVERAGE(Table1[[#This Row],[Sleep_Hours]])</f>
        <v>0.79999999999999982</v>
      </c>
      <c r="R288">
        <f>Table1[[#This Row],[Stress_Level]]/Table1[[#This Row],[Weekly_Work_Hours]]</f>
        <v>0.19302325581395349</v>
      </c>
      <c r="S288" s="5">
        <f>CORREL(Table1[Stress_Level],Table1[Sleep_Hours])</f>
        <v>-1.150943896331845E-2</v>
      </c>
      <c r="T288" s="1">
        <f>((Table1[[#Totals],[Productivity_Score]] - Table1[[#This Row],[Productivity_Score]]) / Table1[[#Totals],[Productivity_Score]]) * 100</f>
        <v>41.052631578947377</v>
      </c>
    </row>
    <row r="289" spans="1:20" x14ac:dyDescent="0.35">
      <c r="A289">
        <v>288</v>
      </c>
      <c r="B289">
        <v>53</v>
      </c>
      <c r="C289" t="s">
        <v>19</v>
      </c>
      <c r="D289" t="s">
        <v>30</v>
      </c>
      <c r="E289" t="s">
        <v>25</v>
      </c>
      <c r="F289" t="s">
        <v>22</v>
      </c>
      <c r="G289">
        <v>49</v>
      </c>
      <c r="H289">
        <v>5.6</v>
      </c>
      <c r="I289">
        <v>7</v>
      </c>
      <c r="J289">
        <v>1</v>
      </c>
      <c r="K289" t="s">
        <v>18</v>
      </c>
      <c r="L289">
        <v>7.9</v>
      </c>
      <c r="M289">
        <v>5</v>
      </c>
      <c r="N289">
        <v>4.5</v>
      </c>
      <c r="O289">
        <f>Table1[[#This Row],[Stress_Level]]*Table1[[#This Row],[Weekly_Work_Hours]]</f>
        <v>387.1</v>
      </c>
      <c r="P289" s="9">
        <f>Table1[[#This Row],[Column1]]/Table1[[#This Row],[Productivity_Score]]</f>
        <v>86.022222222222226</v>
      </c>
      <c r="Q289">
        <f>8-AVERAGE(Table1[[#This Row],[Sleep_Hours]])</f>
        <v>2.4000000000000004</v>
      </c>
      <c r="R289">
        <f>Table1[[#This Row],[Stress_Level]]/Table1[[#This Row],[Weekly_Work_Hours]]</f>
        <v>0.16122448979591839</v>
      </c>
      <c r="S289" s="5">
        <f>CORREL(Table1[Stress_Level],Table1[Sleep_Hours])</f>
        <v>-1.150943896331845E-2</v>
      </c>
      <c r="T289" s="1">
        <f>((Table1[[#Totals],[Productivity_Score]] - Table1[[#This Row],[Productivity_Score]]) / Table1[[#Totals],[Productivity_Score]]) * 100</f>
        <v>52.631578947368418</v>
      </c>
    </row>
    <row r="290" spans="1:20" x14ac:dyDescent="0.35">
      <c r="A290">
        <v>289</v>
      </c>
      <c r="B290">
        <v>21</v>
      </c>
      <c r="C290" t="s">
        <v>19</v>
      </c>
      <c r="D290" t="s">
        <v>26</v>
      </c>
      <c r="E290" t="s">
        <v>21</v>
      </c>
      <c r="F290" t="s">
        <v>39</v>
      </c>
      <c r="G290">
        <v>47</v>
      </c>
      <c r="H290">
        <v>8.6</v>
      </c>
      <c r="I290">
        <v>6.9</v>
      </c>
      <c r="J290">
        <v>0</v>
      </c>
      <c r="K290" t="s">
        <v>23</v>
      </c>
      <c r="L290">
        <v>8.1999999999999993</v>
      </c>
      <c r="M290">
        <v>4.9000000000000004</v>
      </c>
      <c r="N290">
        <v>4.4000000000000004</v>
      </c>
      <c r="O290">
        <f>Table1[[#This Row],[Stress_Level]]*Table1[[#This Row],[Weekly_Work_Hours]]</f>
        <v>385.4</v>
      </c>
      <c r="P290" s="9">
        <f>Table1[[#This Row],[Column1]]/Table1[[#This Row],[Productivity_Score]]</f>
        <v>87.590909090909079</v>
      </c>
      <c r="Q290">
        <f>8-AVERAGE(Table1[[#This Row],[Sleep_Hours]])</f>
        <v>-0.59999999999999964</v>
      </c>
      <c r="R290">
        <f>Table1[[#This Row],[Stress_Level]]/Table1[[#This Row],[Weekly_Work_Hours]]</f>
        <v>0.17446808510638295</v>
      </c>
      <c r="S290" s="5">
        <f>CORREL(Table1[Stress_Level],Table1[Sleep_Hours])</f>
        <v>-1.150943896331845E-2</v>
      </c>
      <c r="T290" s="1">
        <f>((Table1[[#Totals],[Productivity_Score]] - Table1[[#This Row],[Productivity_Score]]) / Table1[[#Totals],[Productivity_Score]]) * 100</f>
        <v>53.684210526315788</v>
      </c>
    </row>
    <row r="291" spans="1:20" x14ac:dyDescent="0.35">
      <c r="A291">
        <v>290</v>
      </c>
      <c r="B291">
        <v>24</v>
      </c>
      <c r="C291" t="s">
        <v>14</v>
      </c>
      <c r="D291" t="s">
        <v>20</v>
      </c>
      <c r="E291" t="s">
        <v>27</v>
      </c>
      <c r="F291" t="s">
        <v>22</v>
      </c>
      <c r="G291">
        <v>40</v>
      </c>
      <c r="H291">
        <v>8.6999999999999993</v>
      </c>
      <c r="I291">
        <v>7.4</v>
      </c>
      <c r="J291">
        <v>0</v>
      </c>
      <c r="K291" t="s">
        <v>23</v>
      </c>
      <c r="L291">
        <v>6.2</v>
      </c>
      <c r="M291">
        <v>5.5</v>
      </c>
      <c r="N291">
        <v>5.6</v>
      </c>
      <c r="O291">
        <f>Table1[[#This Row],[Stress_Level]]*Table1[[#This Row],[Weekly_Work_Hours]]</f>
        <v>248</v>
      </c>
      <c r="P291" s="9">
        <f>Table1[[#This Row],[Column1]]/Table1[[#This Row],[Productivity_Score]]</f>
        <v>44.285714285714292</v>
      </c>
      <c r="Q291">
        <f>8-AVERAGE(Table1[[#This Row],[Sleep_Hours]])</f>
        <v>-0.69999999999999929</v>
      </c>
      <c r="R291">
        <f>Table1[[#This Row],[Stress_Level]]/Table1[[#This Row],[Weekly_Work_Hours]]</f>
        <v>0.155</v>
      </c>
      <c r="S291" s="5">
        <f>CORREL(Table1[Stress_Level],Table1[Sleep_Hours])</f>
        <v>-1.150943896331845E-2</v>
      </c>
      <c r="T291" s="1">
        <f>((Table1[[#Totals],[Productivity_Score]] - Table1[[#This Row],[Productivity_Score]]) / Table1[[#Totals],[Productivity_Score]]) * 100</f>
        <v>41.052631578947377</v>
      </c>
    </row>
    <row r="292" spans="1:20" x14ac:dyDescent="0.35">
      <c r="A292">
        <v>291</v>
      </c>
      <c r="B292">
        <v>29</v>
      </c>
      <c r="C292" t="s">
        <v>19</v>
      </c>
      <c r="D292" t="s">
        <v>20</v>
      </c>
      <c r="E292" t="s">
        <v>31</v>
      </c>
      <c r="F292" t="s">
        <v>22</v>
      </c>
      <c r="G292">
        <v>43</v>
      </c>
      <c r="H292">
        <v>8.5</v>
      </c>
      <c r="I292">
        <v>7.5</v>
      </c>
      <c r="J292">
        <v>0</v>
      </c>
      <c r="K292" t="s">
        <v>23</v>
      </c>
      <c r="L292">
        <v>8</v>
      </c>
      <c r="M292">
        <v>2.4</v>
      </c>
      <c r="N292">
        <v>4.7</v>
      </c>
      <c r="O292">
        <f>Table1[[#This Row],[Stress_Level]]*Table1[[#This Row],[Weekly_Work_Hours]]</f>
        <v>344</v>
      </c>
      <c r="P292" s="9">
        <f>Table1[[#This Row],[Column1]]/Table1[[#This Row],[Productivity_Score]]</f>
        <v>73.191489361702125</v>
      </c>
      <c r="Q292">
        <f>8-AVERAGE(Table1[[#This Row],[Sleep_Hours]])</f>
        <v>-0.5</v>
      </c>
      <c r="R292">
        <f>Table1[[#This Row],[Stress_Level]]/Table1[[#This Row],[Weekly_Work_Hours]]</f>
        <v>0.18604651162790697</v>
      </c>
      <c r="S292" s="5">
        <f>CORREL(Table1[Stress_Level],Table1[Sleep_Hours])</f>
        <v>-1.150943896331845E-2</v>
      </c>
      <c r="T292" s="1">
        <f>((Table1[[#Totals],[Productivity_Score]] - Table1[[#This Row],[Productivity_Score]]) / Table1[[#Totals],[Productivity_Score]]) * 100</f>
        <v>50.526315789473685</v>
      </c>
    </row>
    <row r="293" spans="1:20" x14ac:dyDescent="0.35">
      <c r="A293">
        <v>292</v>
      </c>
      <c r="B293">
        <v>51</v>
      </c>
      <c r="C293" t="s">
        <v>14</v>
      </c>
      <c r="D293" t="s">
        <v>30</v>
      </c>
      <c r="E293" t="s">
        <v>25</v>
      </c>
      <c r="F293" t="s">
        <v>22</v>
      </c>
      <c r="G293">
        <v>41</v>
      </c>
      <c r="H293">
        <v>7.3</v>
      </c>
      <c r="I293">
        <v>9.4</v>
      </c>
      <c r="J293">
        <v>0</v>
      </c>
      <c r="K293" t="s">
        <v>23</v>
      </c>
      <c r="L293">
        <v>7.2</v>
      </c>
      <c r="M293">
        <v>3.5</v>
      </c>
      <c r="N293">
        <v>6.1</v>
      </c>
      <c r="O293">
        <f>Table1[[#This Row],[Stress_Level]]*Table1[[#This Row],[Weekly_Work_Hours]]</f>
        <v>295.2</v>
      </c>
      <c r="P293" s="9">
        <f>Table1[[#This Row],[Column1]]/Table1[[#This Row],[Productivity_Score]]</f>
        <v>48.393442622950822</v>
      </c>
      <c r="Q293">
        <f>8-AVERAGE(Table1[[#This Row],[Sleep_Hours]])</f>
        <v>0.70000000000000018</v>
      </c>
      <c r="R293">
        <f>Table1[[#This Row],[Stress_Level]]/Table1[[#This Row],[Weekly_Work_Hours]]</f>
        <v>0.17560975609756099</v>
      </c>
      <c r="S293" s="5">
        <f>CORREL(Table1[Stress_Level],Table1[Sleep_Hours])</f>
        <v>-1.150943896331845E-2</v>
      </c>
      <c r="T293" s="1">
        <f>((Table1[[#Totals],[Productivity_Score]] - Table1[[#This Row],[Productivity_Score]]) / Table1[[#Totals],[Productivity_Score]]) * 100</f>
        <v>35.789473684210535</v>
      </c>
    </row>
    <row r="294" spans="1:20" x14ac:dyDescent="0.35">
      <c r="A294">
        <v>293</v>
      </c>
      <c r="B294">
        <v>61</v>
      </c>
      <c r="C294" t="s">
        <v>14</v>
      </c>
      <c r="D294" t="s">
        <v>15</v>
      </c>
      <c r="E294" t="s">
        <v>31</v>
      </c>
      <c r="F294" t="s">
        <v>22</v>
      </c>
      <c r="G294">
        <v>40</v>
      </c>
      <c r="H294">
        <v>5.8</v>
      </c>
      <c r="I294">
        <v>8.1999999999999993</v>
      </c>
      <c r="J294">
        <v>0</v>
      </c>
      <c r="K294" t="s">
        <v>23</v>
      </c>
      <c r="L294">
        <v>5.9</v>
      </c>
      <c r="M294">
        <v>5.3</v>
      </c>
      <c r="N294">
        <v>6.2</v>
      </c>
      <c r="O294">
        <f>Table1[[#This Row],[Stress_Level]]*Table1[[#This Row],[Weekly_Work_Hours]]</f>
        <v>236</v>
      </c>
      <c r="P294" s="9">
        <f>Table1[[#This Row],[Column1]]/Table1[[#This Row],[Productivity_Score]]</f>
        <v>38.064516129032256</v>
      </c>
      <c r="Q294">
        <f>8-AVERAGE(Table1[[#This Row],[Sleep_Hours]])</f>
        <v>2.2000000000000002</v>
      </c>
      <c r="R294">
        <f>Table1[[#This Row],[Stress_Level]]/Table1[[#This Row],[Weekly_Work_Hours]]</f>
        <v>0.14750000000000002</v>
      </c>
      <c r="S294" s="5">
        <f>CORREL(Table1[Stress_Level],Table1[Sleep_Hours])</f>
        <v>-1.150943896331845E-2</v>
      </c>
      <c r="T294" s="1">
        <f>((Table1[[#Totals],[Productivity_Score]] - Table1[[#This Row],[Productivity_Score]]) / Table1[[#Totals],[Productivity_Score]]) * 100</f>
        <v>34.736842105263158</v>
      </c>
    </row>
    <row r="295" spans="1:20" x14ac:dyDescent="0.35">
      <c r="A295">
        <v>294</v>
      </c>
      <c r="B295">
        <v>60</v>
      </c>
      <c r="C295" t="s">
        <v>19</v>
      </c>
      <c r="D295" t="s">
        <v>33</v>
      </c>
      <c r="E295" t="s">
        <v>38</v>
      </c>
      <c r="F295" t="s">
        <v>17</v>
      </c>
      <c r="G295">
        <v>51</v>
      </c>
      <c r="H295">
        <v>6.5</v>
      </c>
      <c r="I295">
        <v>8.1999999999999993</v>
      </c>
      <c r="J295">
        <v>1</v>
      </c>
      <c r="K295" t="s">
        <v>29</v>
      </c>
      <c r="L295">
        <v>8.4</v>
      </c>
      <c r="M295">
        <v>5.4</v>
      </c>
      <c r="N295">
        <v>4.9000000000000004</v>
      </c>
      <c r="O295">
        <f>Table1[[#This Row],[Stress_Level]]*Table1[[#This Row],[Weekly_Work_Hours]]</f>
        <v>428.40000000000003</v>
      </c>
      <c r="P295" s="9">
        <f>Table1[[#This Row],[Column1]]/Table1[[#This Row],[Productivity_Score]]</f>
        <v>87.428571428571431</v>
      </c>
      <c r="Q295">
        <f>8-AVERAGE(Table1[[#This Row],[Sleep_Hours]])</f>
        <v>1.5</v>
      </c>
      <c r="R295">
        <f>Table1[[#This Row],[Stress_Level]]/Table1[[#This Row],[Weekly_Work_Hours]]</f>
        <v>0.16470588235294117</v>
      </c>
      <c r="S295" s="5">
        <f>CORREL(Table1[Stress_Level],Table1[Sleep_Hours])</f>
        <v>-1.150943896331845E-2</v>
      </c>
      <c r="T295" s="1">
        <f>((Table1[[#Totals],[Productivity_Score]] - Table1[[#This Row],[Productivity_Score]]) / Table1[[#Totals],[Productivity_Score]]) * 100</f>
        <v>48.421052631578945</v>
      </c>
    </row>
    <row r="296" spans="1:20" x14ac:dyDescent="0.35">
      <c r="A296">
        <v>295</v>
      </c>
      <c r="B296">
        <v>32</v>
      </c>
      <c r="C296" t="s">
        <v>14</v>
      </c>
      <c r="D296" t="s">
        <v>32</v>
      </c>
      <c r="E296" t="s">
        <v>38</v>
      </c>
      <c r="F296" t="s">
        <v>39</v>
      </c>
      <c r="G296">
        <v>47</v>
      </c>
      <c r="H296">
        <v>5.6</v>
      </c>
      <c r="I296">
        <v>7.2</v>
      </c>
      <c r="J296">
        <v>1</v>
      </c>
      <c r="K296" t="s">
        <v>18</v>
      </c>
      <c r="L296">
        <v>7.8</v>
      </c>
      <c r="M296">
        <v>5.5</v>
      </c>
      <c r="N296">
        <v>4.7</v>
      </c>
      <c r="O296">
        <f>Table1[[#This Row],[Stress_Level]]*Table1[[#This Row],[Weekly_Work_Hours]]</f>
        <v>366.59999999999997</v>
      </c>
      <c r="P296" s="9">
        <f>Table1[[#This Row],[Column1]]/Table1[[#This Row],[Productivity_Score]]</f>
        <v>77.999999999999986</v>
      </c>
      <c r="Q296">
        <f>8-AVERAGE(Table1[[#This Row],[Sleep_Hours]])</f>
        <v>2.4000000000000004</v>
      </c>
      <c r="R296">
        <f>Table1[[#This Row],[Stress_Level]]/Table1[[#This Row],[Weekly_Work_Hours]]</f>
        <v>0.16595744680851063</v>
      </c>
      <c r="S296" s="5">
        <f>CORREL(Table1[Stress_Level],Table1[Sleep_Hours])</f>
        <v>-1.150943896331845E-2</v>
      </c>
      <c r="T296" s="1">
        <f>((Table1[[#Totals],[Productivity_Score]] - Table1[[#This Row],[Productivity_Score]]) / Table1[[#Totals],[Productivity_Score]]) * 100</f>
        <v>50.526315789473685</v>
      </c>
    </row>
    <row r="297" spans="1:20" x14ac:dyDescent="0.35">
      <c r="A297">
        <v>296</v>
      </c>
      <c r="B297">
        <v>58</v>
      </c>
      <c r="C297" t="s">
        <v>14</v>
      </c>
      <c r="D297" t="s">
        <v>36</v>
      </c>
      <c r="E297" t="s">
        <v>38</v>
      </c>
      <c r="F297" t="s">
        <v>17</v>
      </c>
      <c r="G297">
        <v>39</v>
      </c>
      <c r="H297">
        <v>6.5</v>
      </c>
      <c r="I297">
        <v>9.4</v>
      </c>
      <c r="J297">
        <v>0</v>
      </c>
      <c r="K297" t="s">
        <v>23</v>
      </c>
      <c r="L297">
        <v>4.3</v>
      </c>
      <c r="M297">
        <v>5.2</v>
      </c>
      <c r="N297">
        <v>7.5</v>
      </c>
      <c r="O297">
        <f>Table1[[#This Row],[Stress_Level]]*Table1[[#This Row],[Weekly_Work_Hours]]</f>
        <v>167.7</v>
      </c>
      <c r="P297" s="9">
        <f>Table1[[#This Row],[Column1]]/Table1[[#This Row],[Productivity_Score]]</f>
        <v>22.36</v>
      </c>
      <c r="Q297">
        <f>8-AVERAGE(Table1[[#This Row],[Sleep_Hours]])</f>
        <v>1.5</v>
      </c>
      <c r="R297">
        <f>Table1[[#This Row],[Stress_Level]]/Table1[[#This Row],[Weekly_Work_Hours]]</f>
        <v>0.11025641025641025</v>
      </c>
      <c r="S297" s="5">
        <f>CORREL(Table1[Stress_Level],Table1[Sleep_Hours])</f>
        <v>-1.150943896331845E-2</v>
      </c>
      <c r="T297" s="1">
        <f>((Table1[[#Totals],[Productivity_Score]] - Table1[[#This Row],[Productivity_Score]]) / Table1[[#Totals],[Productivity_Score]]) * 100</f>
        <v>21.052631578947366</v>
      </c>
    </row>
    <row r="298" spans="1:20" x14ac:dyDescent="0.35">
      <c r="A298">
        <v>297</v>
      </c>
      <c r="B298">
        <v>24</v>
      </c>
      <c r="C298" t="s">
        <v>14</v>
      </c>
      <c r="D298" t="s">
        <v>36</v>
      </c>
      <c r="E298" t="s">
        <v>16</v>
      </c>
      <c r="F298" t="s">
        <v>39</v>
      </c>
      <c r="G298">
        <v>52</v>
      </c>
      <c r="H298">
        <v>5.3</v>
      </c>
      <c r="I298">
        <v>6.3</v>
      </c>
      <c r="J298">
        <v>1</v>
      </c>
      <c r="K298" t="s">
        <v>41</v>
      </c>
      <c r="L298">
        <v>8</v>
      </c>
      <c r="M298">
        <v>3.8</v>
      </c>
      <c r="N298">
        <v>4.0999999999999996</v>
      </c>
      <c r="O298">
        <f>Table1[[#This Row],[Stress_Level]]*Table1[[#This Row],[Weekly_Work_Hours]]</f>
        <v>416</v>
      </c>
      <c r="P298" s="9">
        <f>Table1[[#This Row],[Column1]]/Table1[[#This Row],[Productivity_Score]]</f>
        <v>101.46341463414635</v>
      </c>
      <c r="Q298">
        <f>8-AVERAGE(Table1[[#This Row],[Sleep_Hours]])</f>
        <v>2.7</v>
      </c>
      <c r="R298">
        <f>Table1[[#This Row],[Stress_Level]]/Table1[[#This Row],[Weekly_Work_Hours]]</f>
        <v>0.15384615384615385</v>
      </c>
      <c r="S298" s="5">
        <f>CORREL(Table1[Stress_Level],Table1[Sleep_Hours])</f>
        <v>-1.150943896331845E-2</v>
      </c>
      <c r="T298" s="1">
        <f>((Table1[[#Totals],[Productivity_Score]] - Table1[[#This Row],[Productivity_Score]]) / Table1[[#Totals],[Productivity_Score]]) * 100</f>
        <v>56.84210526315789</v>
      </c>
    </row>
    <row r="299" spans="1:20" x14ac:dyDescent="0.35">
      <c r="A299">
        <v>298</v>
      </c>
      <c r="B299">
        <v>29</v>
      </c>
      <c r="C299" t="s">
        <v>14</v>
      </c>
      <c r="D299" t="s">
        <v>32</v>
      </c>
      <c r="E299" t="s">
        <v>25</v>
      </c>
      <c r="F299" t="s">
        <v>22</v>
      </c>
      <c r="G299">
        <v>47</v>
      </c>
      <c r="H299">
        <v>5.9</v>
      </c>
      <c r="I299">
        <v>7.7</v>
      </c>
      <c r="J299">
        <v>1</v>
      </c>
      <c r="K299" t="s">
        <v>18</v>
      </c>
      <c r="L299">
        <v>8.8000000000000007</v>
      </c>
      <c r="M299">
        <v>3.9</v>
      </c>
      <c r="N299">
        <v>4.5</v>
      </c>
      <c r="O299">
        <f>Table1[[#This Row],[Stress_Level]]*Table1[[#This Row],[Weekly_Work_Hours]]</f>
        <v>413.6</v>
      </c>
      <c r="P299" s="9">
        <f>Table1[[#This Row],[Column1]]/Table1[[#This Row],[Productivity_Score]]</f>
        <v>91.911111111111111</v>
      </c>
      <c r="Q299">
        <f>8-AVERAGE(Table1[[#This Row],[Sleep_Hours]])</f>
        <v>2.0999999999999996</v>
      </c>
      <c r="R299">
        <f>Table1[[#This Row],[Stress_Level]]/Table1[[#This Row],[Weekly_Work_Hours]]</f>
        <v>0.18723404255319151</v>
      </c>
      <c r="S299" s="5">
        <f>CORREL(Table1[Stress_Level],Table1[Sleep_Hours])</f>
        <v>-1.150943896331845E-2</v>
      </c>
      <c r="T299" s="1">
        <f>((Table1[[#Totals],[Productivity_Score]] - Table1[[#This Row],[Productivity_Score]]) / Table1[[#Totals],[Productivity_Score]]) * 100</f>
        <v>52.631578947368418</v>
      </c>
    </row>
    <row r="300" spans="1:20" x14ac:dyDescent="0.35">
      <c r="A300">
        <v>299</v>
      </c>
      <c r="B300">
        <v>29</v>
      </c>
      <c r="C300" t="s">
        <v>14</v>
      </c>
      <c r="D300" t="s">
        <v>26</v>
      </c>
      <c r="E300" t="s">
        <v>38</v>
      </c>
      <c r="F300" t="s">
        <v>17</v>
      </c>
      <c r="G300">
        <v>51</v>
      </c>
      <c r="H300">
        <v>9</v>
      </c>
      <c r="I300">
        <v>5.9</v>
      </c>
      <c r="J300">
        <v>0</v>
      </c>
      <c r="K300" t="s">
        <v>23</v>
      </c>
      <c r="L300">
        <v>9.4</v>
      </c>
      <c r="M300">
        <v>6.2</v>
      </c>
      <c r="N300">
        <v>3.2</v>
      </c>
      <c r="O300">
        <f>Table1[[#This Row],[Stress_Level]]*Table1[[#This Row],[Weekly_Work_Hours]]</f>
        <v>479.40000000000003</v>
      </c>
      <c r="P300" s="9">
        <f>Table1[[#This Row],[Column1]]/Table1[[#This Row],[Productivity_Score]]</f>
        <v>149.8125</v>
      </c>
      <c r="Q300">
        <f>8-AVERAGE(Table1[[#This Row],[Sleep_Hours]])</f>
        <v>-1</v>
      </c>
      <c r="R300">
        <f>Table1[[#This Row],[Stress_Level]]/Table1[[#This Row],[Weekly_Work_Hours]]</f>
        <v>0.18431372549019609</v>
      </c>
      <c r="S300" s="5">
        <f>CORREL(Table1[Stress_Level],Table1[Sleep_Hours])</f>
        <v>-1.150943896331845E-2</v>
      </c>
      <c r="T300" s="1">
        <f>((Table1[[#Totals],[Productivity_Score]] - Table1[[#This Row],[Productivity_Score]]) / Table1[[#Totals],[Productivity_Score]]) * 100</f>
        <v>66.315789473684205</v>
      </c>
    </row>
    <row r="301" spans="1:20" x14ac:dyDescent="0.35">
      <c r="A301">
        <v>300</v>
      </c>
      <c r="B301">
        <v>57</v>
      </c>
      <c r="C301" t="s">
        <v>40</v>
      </c>
      <c r="D301" t="s">
        <v>30</v>
      </c>
      <c r="E301" t="s">
        <v>16</v>
      </c>
      <c r="F301" t="s">
        <v>17</v>
      </c>
      <c r="G301">
        <v>50</v>
      </c>
      <c r="H301">
        <v>6.7</v>
      </c>
      <c r="I301">
        <v>8.5</v>
      </c>
      <c r="J301">
        <v>0</v>
      </c>
      <c r="K301" t="s">
        <v>23</v>
      </c>
      <c r="L301">
        <v>7.3</v>
      </c>
      <c r="M301">
        <v>5.2</v>
      </c>
      <c r="N301">
        <v>5.6</v>
      </c>
      <c r="O301">
        <f>Table1[[#This Row],[Stress_Level]]*Table1[[#This Row],[Weekly_Work_Hours]]</f>
        <v>365</v>
      </c>
      <c r="P301" s="9">
        <f>Table1[[#This Row],[Column1]]/Table1[[#This Row],[Productivity_Score]]</f>
        <v>65.178571428571431</v>
      </c>
      <c r="Q301">
        <f>8-AVERAGE(Table1[[#This Row],[Sleep_Hours]])</f>
        <v>1.2999999999999998</v>
      </c>
      <c r="R301">
        <f>Table1[[#This Row],[Stress_Level]]/Table1[[#This Row],[Weekly_Work_Hours]]</f>
        <v>0.14599999999999999</v>
      </c>
      <c r="S301" s="5">
        <f>CORREL(Table1[Stress_Level],Table1[Sleep_Hours])</f>
        <v>-1.150943896331845E-2</v>
      </c>
      <c r="T301" s="1">
        <f>((Table1[[#Totals],[Productivity_Score]] - Table1[[#This Row],[Productivity_Score]]) / Table1[[#Totals],[Productivity_Score]]) * 100</f>
        <v>41.052631578947377</v>
      </c>
    </row>
    <row r="302" spans="1:20" x14ac:dyDescent="0.35">
      <c r="A302">
        <v>301</v>
      </c>
      <c r="B302">
        <v>46</v>
      </c>
      <c r="C302" t="s">
        <v>14</v>
      </c>
      <c r="D302" t="s">
        <v>30</v>
      </c>
      <c r="E302" t="s">
        <v>38</v>
      </c>
      <c r="F302" t="s">
        <v>17</v>
      </c>
      <c r="G302">
        <v>38</v>
      </c>
      <c r="H302">
        <v>5.6</v>
      </c>
      <c r="I302">
        <v>8</v>
      </c>
      <c r="J302">
        <v>0</v>
      </c>
      <c r="K302" t="s">
        <v>23</v>
      </c>
      <c r="L302">
        <v>5.6</v>
      </c>
      <c r="M302">
        <v>3.7</v>
      </c>
      <c r="N302">
        <v>6.2</v>
      </c>
      <c r="O302">
        <f>Table1[[#This Row],[Stress_Level]]*Table1[[#This Row],[Weekly_Work_Hours]]</f>
        <v>212.79999999999998</v>
      </c>
      <c r="P302" s="9">
        <f>Table1[[#This Row],[Column1]]/Table1[[#This Row],[Productivity_Score]]</f>
        <v>34.322580645161288</v>
      </c>
      <c r="Q302">
        <f>8-AVERAGE(Table1[[#This Row],[Sleep_Hours]])</f>
        <v>2.4000000000000004</v>
      </c>
      <c r="R302">
        <f>Table1[[#This Row],[Stress_Level]]/Table1[[#This Row],[Weekly_Work_Hours]]</f>
        <v>0.14736842105263157</v>
      </c>
      <c r="S302" s="5">
        <f>CORREL(Table1[Stress_Level],Table1[Sleep_Hours])</f>
        <v>-1.150943896331845E-2</v>
      </c>
      <c r="T302" s="1">
        <f>((Table1[[#Totals],[Productivity_Score]] - Table1[[#This Row],[Productivity_Score]]) / Table1[[#Totals],[Productivity_Score]]) * 100</f>
        <v>34.736842105263158</v>
      </c>
    </row>
    <row r="303" spans="1:20" x14ac:dyDescent="0.35">
      <c r="A303">
        <v>302</v>
      </c>
      <c r="B303">
        <v>40</v>
      </c>
      <c r="C303" t="s">
        <v>14</v>
      </c>
      <c r="D303" t="s">
        <v>34</v>
      </c>
      <c r="E303" t="s">
        <v>27</v>
      </c>
      <c r="F303" t="s">
        <v>22</v>
      </c>
      <c r="G303">
        <v>40</v>
      </c>
      <c r="H303">
        <v>4.5</v>
      </c>
      <c r="I303">
        <v>6.3</v>
      </c>
      <c r="J303">
        <v>1</v>
      </c>
      <c r="K303" t="s">
        <v>18</v>
      </c>
      <c r="L303">
        <v>3.9</v>
      </c>
      <c r="M303">
        <v>3.1</v>
      </c>
      <c r="N303">
        <v>6.2</v>
      </c>
      <c r="O303">
        <f>Table1[[#This Row],[Stress_Level]]*Table1[[#This Row],[Weekly_Work_Hours]]</f>
        <v>156</v>
      </c>
      <c r="P303" s="9">
        <f>Table1[[#This Row],[Column1]]/Table1[[#This Row],[Productivity_Score]]</f>
        <v>25.161290322580644</v>
      </c>
      <c r="Q303">
        <f>8-AVERAGE(Table1[[#This Row],[Sleep_Hours]])</f>
        <v>3.5</v>
      </c>
      <c r="R303">
        <f>Table1[[#This Row],[Stress_Level]]/Table1[[#This Row],[Weekly_Work_Hours]]</f>
        <v>9.7500000000000003E-2</v>
      </c>
      <c r="S303" s="5">
        <f>CORREL(Table1[Stress_Level],Table1[Sleep_Hours])</f>
        <v>-1.150943896331845E-2</v>
      </c>
      <c r="T303" s="1">
        <f>((Table1[[#Totals],[Productivity_Score]] - Table1[[#This Row],[Productivity_Score]]) / Table1[[#Totals],[Productivity_Score]]) * 100</f>
        <v>34.736842105263158</v>
      </c>
    </row>
    <row r="304" spans="1:20" x14ac:dyDescent="0.35">
      <c r="A304">
        <v>303</v>
      </c>
      <c r="B304">
        <v>27</v>
      </c>
      <c r="C304" t="s">
        <v>14</v>
      </c>
      <c r="D304" t="s">
        <v>24</v>
      </c>
      <c r="E304" t="s">
        <v>25</v>
      </c>
      <c r="F304" t="s">
        <v>17</v>
      </c>
      <c r="G304">
        <v>50</v>
      </c>
      <c r="H304">
        <v>6.1</v>
      </c>
      <c r="I304">
        <v>7.6</v>
      </c>
      <c r="J304">
        <v>0</v>
      </c>
      <c r="K304" t="s">
        <v>23</v>
      </c>
      <c r="L304">
        <v>9</v>
      </c>
      <c r="M304">
        <v>3.8</v>
      </c>
      <c r="N304">
        <v>4.3</v>
      </c>
      <c r="O304">
        <f>Table1[[#This Row],[Stress_Level]]*Table1[[#This Row],[Weekly_Work_Hours]]</f>
        <v>450</v>
      </c>
      <c r="P304" s="9">
        <f>Table1[[#This Row],[Column1]]/Table1[[#This Row],[Productivity_Score]]</f>
        <v>104.65116279069768</v>
      </c>
      <c r="Q304">
        <f>8-AVERAGE(Table1[[#This Row],[Sleep_Hours]])</f>
        <v>1.9000000000000004</v>
      </c>
      <c r="R304">
        <f>Table1[[#This Row],[Stress_Level]]/Table1[[#This Row],[Weekly_Work_Hours]]</f>
        <v>0.18</v>
      </c>
      <c r="S304" s="5">
        <f>CORREL(Table1[Stress_Level],Table1[Sleep_Hours])</f>
        <v>-1.150943896331845E-2</v>
      </c>
      <c r="T304" s="1">
        <f>((Table1[[#Totals],[Productivity_Score]] - Table1[[#This Row],[Productivity_Score]]) / Table1[[#Totals],[Productivity_Score]]) * 100</f>
        <v>54.736842105263165</v>
      </c>
    </row>
    <row r="305" spans="1:20" x14ac:dyDescent="0.35">
      <c r="A305">
        <v>304</v>
      </c>
      <c r="B305">
        <v>20</v>
      </c>
      <c r="C305" t="s">
        <v>19</v>
      </c>
      <c r="D305" t="s">
        <v>37</v>
      </c>
      <c r="E305" t="s">
        <v>16</v>
      </c>
      <c r="F305" t="s">
        <v>17</v>
      </c>
      <c r="G305">
        <v>49</v>
      </c>
      <c r="H305">
        <v>7.3</v>
      </c>
      <c r="I305">
        <v>8.6</v>
      </c>
      <c r="J305">
        <v>0</v>
      </c>
      <c r="K305" t="s">
        <v>23</v>
      </c>
      <c r="L305">
        <v>8</v>
      </c>
      <c r="M305">
        <v>6.6</v>
      </c>
      <c r="N305">
        <v>5.3</v>
      </c>
      <c r="O305">
        <f>Table1[[#This Row],[Stress_Level]]*Table1[[#This Row],[Weekly_Work_Hours]]</f>
        <v>392</v>
      </c>
      <c r="P305" s="9">
        <f>Table1[[#This Row],[Column1]]/Table1[[#This Row],[Productivity_Score]]</f>
        <v>73.962264150943398</v>
      </c>
      <c r="Q305">
        <f>8-AVERAGE(Table1[[#This Row],[Sleep_Hours]])</f>
        <v>0.70000000000000018</v>
      </c>
      <c r="R305">
        <f>Table1[[#This Row],[Stress_Level]]/Table1[[#This Row],[Weekly_Work_Hours]]</f>
        <v>0.16326530612244897</v>
      </c>
      <c r="S305" s="5">
        <f>CORREL(Table1[Stress_Level],Table1[Sleep_Hours])</f>
        <v>-1.150943896331845E-2</v>
      </c>
      <c r="T305" s="1">
        <f>((Table1[[#Totals],[Productivity_Score]] - Table1[[#This Row],[Productivity_Score]]) / Table1[[#Totals],[Productivity_Score]]) * 100</f>
        <v>44.21052631578948</v>
      </c>
    </row>
    <row r="306" spans="1:20" x14ac:dyDescent="0.35">
      <c r="A306">
        <v>305</v>
      </c>
      <c r="B306">
        <v>47</v>
      </c>
      <c r="C306" t="s">
        <v>19</v>
      </c>
      <c r="D306" t="s">
        <v>20</v>
      </c>
      <c r="E306" t="s">
        <v>38</v>
      </c>
      <c r="F306" t="s">
        <v>22</v>
      </c>
      <c r="G306">
        <v>44</v>
      </c>
      <c r="H306">
        <v>6.4</v>
      </c>
      <c r="I306">
        <v>8.6999999999999993</v>
      </c>
      <c r="J306">
        <v>0</v>
      </c>
      <c r="K306" t="s">
        <v>23</v>
      </c>
      <c r="L306">
        <v>10</v>
      </c>
      <c r="M306">
        <v>7.8</v>
      </c>
      <c r="N306">
        <v>4.4000000000000004</v>
      </c>
      <c r="O306">
        <f>Table1[[#This Row],[Stress_Level]]*Table1[[#This Row],[Weekly_Work_Hours]]</f>
        <v>440</v>
      </c>
      <c r="P306" s="9">
        <f>Table1[[#This Row],[Column1]]/Table1[[#This Row],[Productivity_Score]]</f>
        <v>99.999999999999986</v>
      </c>
      <c r="Q306">
        <f>8-AVERAGE(Table1[[#This Row],[Sleep_Hours]])</f>
        <v>1.5999999999999996</v>
      </c>
      <c r="R306">
        <f>Table1[[#This Row],[Stress_Level]]/Table1[[#This Row],[Weekly_Work_Hours]]</f>
        <v>0.22727272727272727</v>
      </c>
      <c r="S306" s="5">
        <f>CORREL(Table1[Stress_Level],Table1[Sleep_Hours])</f>
        <v>-1.150943896331845E-2</v>
      </c>
      <c r="T306" s="1">
        <f>((Table1[[#Totals],[Productivity_Score]] - Table1[[#This Row],[Productivity_Score]]) / Table1[[#Totals],[Productivity_Score]]) * 100</f>
        <v>53.684210526315788</v>
      </c>
    </row>
    <row r="307" spans="1:20" x14ac:dyDescent="0.35">
      <c r="A307">
        <v>306</v>
      </c>
      <c r="B307">
        <v>58</v>
      </c>
      <c r="C307" t="s">
        <v>14</v>
      </c>
      <c r="D307" t="s">
        <v>36</v>
      </c>
      <c r="E307" t="s">
        <v>16</v>
      </c>
      <c r="F307" t="s">
        <v>17</v>
      </c>
      <c r="G307">
        <v>45</v>
      </c>
      <c r="H307">
        <v>6.1</v>
      </c>
      <c r="I307">
        <v>8.1999999999999993</v>
      </c>
      <c r="J307">
        <v>0</v>
      </c>
      <c r="K307" t="s">
        <v>23</v>
      </c>
      <c r="L307">
        <v>8.4</v>
      </c>
      <c r="M307">
        <v>6.1</v>
      </c>
      <c r="N307">
        <v>4.9000000000000004</v>
      </c>
      <c r="O307">
        <f>Table1[[#This Row],[Stress_Level]]*Table1[[#This Row],[Weekly_Work_Hours]]</f>
        <v>378</v>
      </c>
      <c r="P307" s="9">
        <f>Table1[[#This Row],[Column1]]/Table1[[#This Row],[Productivity_Score]]</f>
        <v>77.142857142857139</v>
      </c>
      <c r="Q307">
        <f>8-AVERAGE(Table1[[#This Row],[Sleep_Hours]])</f>
        <v>1.9000000000000004</v>
      </c>
      <c r="R307">
        <f>Table1[[#This Row],[Stress_Level]]/Table1[[#This Row],[Weekly_Work_Hours]]</f>
        <v>0.18666666666666668</v>
      </c>
      <c r="S307" s="5">
        <f>CORREL(Table1[Stress_Level],Table1[Sleep_Hours])</f>
        <v>-1.150943896331845E-2</v>
      </c>
      <c r="T307" s="1">
        <f>((Table1[[#Totals],[Productivity_Score]] - Table1[[#This Row],[Productivity_Score]]) / Table1[[#Totals],[Productivity_Score]]) * 100</f>
        <v>48.421052631578945</v>
      </c>
    </row>
    <row r="308" spans="1:20" x14ac:dyDescent="0.35">
      <c r="A308">
        <v>307</v>
      </c>
      <c r="B308">
        <v>33</v>
      </c>
      <c r="C308" t="s">
        <v>19</v>
      </c>
      <c r="D308" t="s">
        <v>33</v>
      </c>
      <c r="E308" t="s">
        <v>38</v>
      </c>
      <c r="F308" t="s">
        <v>39</v>
      </c>
      <c r="G308">
        <v>55</v>
      </c>
      <c r="H308">
        <v>6.8</v>
      </c>
      <c r="I308">
        <v>8.3000000000000007</v>
      </c>
      <c r="J308">
        <v>1</v>
      </c>
      <c r="K308" t="s">
        <v>41</v>
      </c>
      <c r="L308">
        <v>8.6</v>
      </c>
      <c r="M308">
        <v>5.6</v>
      </c>
      <c r="N308">
        <v>4.8</v>
      </c>
      <c r="O308">
        <f>Table1[[#This Row],[Stress_Level]]*Table1[[#This Row],[Weekly_Work_Hours]]</f>
        <v>473</v>
      </c>
      <c r="P308" s="9">
        <f>Table1[[#This Row],[Column1]]/Table1[[#This Row],[Productivity_Score]]</f>
        <v>98.541666666666671</v>
      </c>
      <c r="Q308">
        <f>8-AVERAGE(Table1[[#This Row],[Sleep_Hours]])</f>
        <v>1.2000000000000002</v>
      </c>
      <c r="R308">
        <f>Table1[[#This Row],[Stress_Level]]/Table1[[#This Row],[Weekly_Work_Hours]]</f>
        <v>0.15636363636363634</v>
      </c>
      <c r="S308" s="5">
        <f>CORREL(Table1[Stress_Level],Table1[Sleep_Hours])</f>
        <v>-1.150943896331845E-2</v>
      </c>
      <c r="T308" s="1">
        <f>((Table1[[#Totals],[Productivity_Score]] - Table1[[#This Row],[Productivity_Score]]) / Table1[[#Totals],[Productivity_Score]]) * 100</f>
        <v>49.473684210526322</v>
      </c>
    </row>
    <row r="309" spans="1:20" x14ac:dyDescent="0.35">
      <c r="A309">
        <v>308</v>
      </c>
      <c r="B309">
        <v>40</v>
      </c>
      <c r="C309" t="s">
        <v>14</v>
      </c>
      <c r="D309" t="s">
        <v>37</v>
      </c>
      <c r="E309" t="s">
        <v>27</v>
      </c>
      <c r="F309" t="s">
        <v>22</v>
      </c>
      <c r="G309">
        <v>40</v>
      </c>
      <c r="H309">
        <v>6.8</v>
      </c>
      <c r="I309">
        <v>9.6999999999999993</v>
      </c>
      <c r="J309">
        <v>0</v>
      </c>
      <c r="K309" t="s">
        <v>23</v>
      </c>
      <c r="L309">
        <v>4.8</v>
      </c>
      <c r="M309">
        <v>4.3</v>
      </c>
      <c r="N309">
        <v>7.4</v>
      </c>
      <c r="O309">
        <f>Table1[[#This Row],[Stress_Level]]*Table1[[#This Row],[Weekly_Work_Hours]]</f>
        <v>192</v>
      </c>
      <c r="P309" s="9">
        <f>Table1[[#This Row],[Column1]]/Table1[[#This Row],[Productivity_Score]]</f>
        <v>25.945945945945944</v>
      </c>
      <c r="Q309">
        <f>8-AVERAGE(Table1[[#This Row],[Sleep_Hours]])</f>
        <v>1.2000000000000002</v>
      </c>
      <c r="R309">
        <f>Table1[[#This Row],[Stress_Level]]/Table1[[#This Row],[Weekly_Work_Hours]]</f>
        <v>0.12</v>
      </c>
      <c r="S309" s="5">
        <f>CORREL(Table1[Stress_Level],Table1[Sleep_Hours])</f>
        <v>-1.150943896331845E-2</v>
      </c>
      <c r="T309" s="1">
        <f>((Table1[[#Totals],[Productivity_Score]] - Table1[[#This Row],[Productivity_Score]]) / Table1[[#Totals],[Productivity_Score]]) * 100</f>
        <v>22.105263157894733</v>
      </c>
    </row>
    <row r="310" spans="1:20" x14ac:dyDescent="0.35">
      <c r="A310">
        <v>309</v>
      </c>
      <c r="B310">
        <v>49</v>
      </c>
      <c r="C310" t="s">
        <v>14</v>
      </c>
      <c r="D310" t="s">
        <v>26</v>
      </c>
      <c r="E310" t="s">
        <v>31</v>
      </c>
      <c r="F310" t="s">
        <v>17</v>
      </c>
      <c r="G310">
        <v>49</v>
      </c>
      <c r="H310">
        <v>7.3</v>
      </c>
      <c r="I310">
        <v>8.6999999999999993</v>
      </c>
      <c r="J310">
        <v>0</v>
      </c>
      <c r="K310" t="s">
        <v>23</v>
      </c>
      <c r="L310">
        <v>9.5</v>
      </c>
      <c r="M310">
        <v>5.5</v>
      </c>
      <c r="N310">
        <v>4.5999999999999996</v>
      </c>
      <c r="O310">
        <f>Table1[[#This Row],[Stress_Level]]*Table1[[#This Row],[Weekly_Work_Hours]]</f>
        <v>465.5</v>
      </c>
      <c r="P310" s="9">
        <f>Table1[[#This Row],[Column1]]/Table1[[#This Row],[Productivity_Score]]</f>
        <v>101.19565217391305</v>
      </c>
      <c r="Q310">
        <f>8-AVERAGE(Table1[[#This Row],[Sleep_Hours]])</f>
        <v>0.70000000000000018</v>
      </c>
      <c r="R310">
        <f>Table1[[#This Row],[Stress_Level]]/Table1[[#This Row],[Weekly_Work_Hours]]</f>
        <v>0.19387755102040816</v>
      </c>
      <c r="S310" s="5">
        <f>CORREL(Table1[Stress_Level],Table1[Sleep_Hours])</f>
        <v>-1.150943896331845E-2</v>
      </c>
      <c r="T310" s="1">
        <f>((Table1[[#Totals],[Productivity_Score]] - Table1[[#This Row],[Productivity_Score]]) / Table1[[#Totals],[Productivity_Score]]) * 100</f>
        <v>51.578947368421055</v>
      </c>
    </row>
    <row r="311" spans="1:20" x14ac:dyDescent="0.35">
      <c r="A311">
        <v>310</v>
      </c>
      <c r="B311">
        <v>40</v>
      </c>
      <c r="C311" t="s">
        <v>14</v>
      </c>
      <c r="D311" t="s">
        <v>34</v>
      </c>
      <c r="E311" t="s">
        <v>38</v>
      </c>
      <c r="F311" t="s">
        <v>17</v>
      </c>
      <c r="G311">
        <v>43</v>
      </c>
      <c r="H311">
        <v>7.3</v>
      </c>
      <c r="I311">
        <v>9.3000000000000007</v>
      </c>
      <c r="J311">
        <v>0</v>
      </c>
      <c r="K311" t="s">
        <v>23</v>
      </c>
      <c r="L311">
        <v>8.3000000000000007</v>
      </c>
      <c r="M311">
        <v>2.7</v>
      </c>
      <c r="N311">
        <v>5.5</v>
      </c>
      <c r="O311">
        <f>Table1[[#This Row],[Stress_Level]]*Table1[[#This Row],[Weekly_Work_Hours]]</f>
        <v>356.90000000000003</v>
      </c>
      <c r="P311" s="9">
        <f>Table1[[#This Row],[Column1]]/Table1[[#This Row],[Productivity_Score]]</f>
        <v>64.890909090909091</v>
      </c>
      <c r="Q311">
        <f>8-AVERAGE(Table1[[#This Row],[Sleep_Hours]])</f>
        <v>0.70000000000000018</v>
      </c>
      <c r="R311">
        <f>Table1[[#This Row],[Stress_Level]]/Table1[[#This Row],[Weekly_Work_Hours]]</f>
        <v>0.19302325581395349</v>
      </c>
      <c r="S311" s="5">
        <f>CORREL(Table1[Stress_Level],Table1[Sleep_Hours])</f>
        <v>-1.150943896331845E-2</v>
      </c>
      <c r="T311" s="1">
        <f>((Table1[[#Totals],[Productivity_Score]] - Table1[[#This Row],[Productivity_Score]]) / Table1[[#Totals],[Productivity_Score]]) * 100</f>
        <v>42.105263157894733</v>
      </c>
    </row>
    <row r="312" spans="1:20" x14ac:dyDescent="0.35">
      <c r="A312">
        <v>311</v>
      </c>
      <c r="B312">
        <v>28</v>
      </c>
      <c r="C312" t="s">
        <v>14</v>
      </c>
      <c r="D312" t="s">
        <v>37</v>
      </c>
      <c r="E312" t="s">
        <v>31</v>
      </c>
      <c r="F312" t="s">
        <v>17</v>
      </c>
      <c r="G312">
        <v>43</v>
      </c>
      <c r="H312">
        <v>6.1</v>
      </c>
      <c r="I312">
        <v>8.3000000000000007</v>
      </c>
      <c r="J312">
        <v>0</v>
      </c>
      <c r="K312" t="s">
        <v>23</v>
      </c>
      <c r="L312">
        <v>9.8000000000000007</v>
      </c>
      <c r="M312">
        <v>4.7</v>
      </c>
      <c r="N312">
        <v>4.3</v>
      </c>
      <c r="O312">
        <f>Table1[[#This Row],[Stress_Level]]*Table1[[#This Row],[Weekly_Work_Hours]]</f>
        <v>421.40000000000003</v>
      </c>
      <c r="P312" s="9">
        <f>Table1[[#This Row],[Column1]]/Table1[[#This Row],[Productivity_Score]]</f>
        <v>98.000000000000014</v>
      </c>
      <c r="Q312">
        <f>8-AVERAGE(Table1[[#This Row],[Sleep_Hours]])</f>
        <v>1.9000000000000004</v>
      </c>
      <c r="R312">
        <f>Table1[[#This Row],[Stress_Level]]/Table1[[#This Row],[Weekly_Work_Hours]]</f>
        <v>0.22790697674418606</v>
      </c>
      <c r="S312" s="5">
        <f>CORREL(Table1[Stress_Level],Table1[Sleep_Hours])</f>
        <v>-1.150943896331845E-2</v>
      </c>
      <c r="T312" s="1">
        <f>((Table1[[#Totals],[Productivity_Score]] - Table1[[#This Row],[Productivity_Score]]) / Table1[[#Totals],[Productivity_Score]]) * 100</f>
        <v>54.736842105263165</v>
      </c>
    </row>
    <row r="313" spans="1:20" x14ac:dyDescent="0.35">
      <c r="A313">
        <v>312</v>
      </c>
      <c r="B313">
        <v>36</v>
      </c>
      <c r="C313" t="s">
        <v>14</v>
      </c>
      <c r="D313" t="s">
        <v>34</v>
      </c>
      <c r="E313" t="s">
        <v>25</v>
      </c>
      <c r="F313" t="s">
        <v>22</v>
      </c>
      <c r="G313">
        <v>53</v>
      </c>
      <c r="H313">
        <v>6</v>
      </c>
      <c r="I313">
        <v>7.2</v>
      </c>
      <c r="J313">
        <v>0</v>
      </c>
      <c r="K313" t="s">
        <v>23</v>
      </c>
      <c r="L313">
        <v>10</v>
      </c>
      <c r="M313">
        <v>6.3</v>
      </c>
      <c r="N313">
        <v>3.6</v>
      </c>
      <c r="O313">
        <f>Table1[[#This Row],[Stress_Level]]*Table1[[#This Row],[Weekly_Work_Hours]]</f>
        <v>530</v>
      </c>
      <c r="P313" s="9">
        <f>Table1[[#This Row],[Column1]]/Table1[[#This Row],[Productivity_Score]]</f>
        <v>147.22222222222223</v>
      </c>
      <c r="Q313">
        <f>8-AVERAGE(Table1[[#This Row],[Sleep_Hours]])</f>
        <v>2</v>
      </c>
      <c r="R313">
        <f>Table1[[#This Row],[Stress_Level]]/Table1[[#This Row],[Weekly_Work_Hours]]</f>
        <v>0.18867924528301888</v>
      </c>
      <c r="S313" s="5">
        <f>CORREL(Table1[Stress_Level],Table1[Sleep_Hours])</f>
        <v>-1.150943896331845E-2</v>
      </c>
      <c r="T313" s="1">
        <f>((Table1[[#Totals],[Productivity_Score]] - Table1[[#This Row],[Productivity_Score]]) / Table1[[#Totals],[Productivity_Score]]) * 100</f>
        <v>62.10526315789474</v>
      </c>
    </row>
    <row r="314" spans="1:20" x14ac:dyDescent="0.35">
      <c r="A314">
        <v>313</v>
      </c>
      <c r="B314">
        <v>24</v>
      </c>
      <c r="C314" t="s">
        <v>19</v>
      </c>
      <c r="D314" t="s">
        <v>36</v>
      </c>
      <c r="E314" t="s">
        <v>27</v>
      </c>
      <c r="F314" t="s">
        <v>39</v>
      </c>
      <c r="G314">
        <v>51</v>
      </c>
      <c r="H314">
        <v>6.2</v>
      </c>
      <c r="I314">
        <v>7.7</v>
      </c>
      <c r="J314">
        <v>1</v>
      </c>
      <c r="K314" t="s">
        <v>18</v>
      </c>
      <c r="L314">
        <v>9.6999999999999993</v>
      </c>
      <c r="M314">
        <v>4.2</v>
      </c>
      <c r="N314">
        <v>4</v>
      </c>
      <c r="O314">
        <f>Table1[[#This Row],[Stress_Level]]*Table1[[#This Row],[Weekly_Work_Hours]]</f>
        <v>494.7</v>
      </c>
      <c r="P314" s="9">
        <f>Table1[[#This Row],[Column1]]/Table1[[#This Row],[Productivity_Score]]</f>
        <v>123.675</v>
      </c>
      <c r="Q314">
        <f>8-AVERAGE(Table1[[#This Row],[Sleep_Hours]])</f>
        <v>1.7999999999999998</v>
      </c>
      <c r="R314">
        <f>Table1[[#This Row],[Stress_Level]]/Table1[[#This Row],[Weekly_Work_Hours]]</f>
        <v>0.19019607843137254</v>
      </c>
      <c r="S314" s="5">
        <f>CORREL(Table1[Stress_Level],Table1[Sleep_Hours])</f>
        <v>-1.150943896331845E-2</v>
      </c>
      <c r="T314" s="1">
        <f>((Table1[[#Totals],[Productivity_Score]] - Table1[[#This Row],[Productivity_Score]]) / Table1[[#Totals],[Productivity_Score]]) * 100</f>
        <v>57.894736842105267</v>
      </c>
    </row>
    <row r="315" spans="1:20" x14ac:dyDescent="0.35">
      <c r="A315">
        <v>314</v>
      </c>
      <c r="B315">
        <v>50</v>
      </c>
      <c r="C315" t="s">
        <v>14</v>
      </c>
      <c r="D315" t="s">
        <v>36</v>
      </c>
      <c r="E315" t="s">
        <v>25</v>
      </c>
      <c r="F315" t="s">
        <v>22</v>
      </c>
      <c r="G315">
        <v>51</v>
      </c>
      <c r="H315">
        <v>7</v>
      </c>
      <c r="I315">
        <v>8.8000000000000007</v>
      </c>
      <c r="J315">
        <v>0</v>
      </c>
      <c r="K315" t="s">
        <v>23</v>
      </c>
      <c r="L315">
        <v>10</v>
      </c>
      <c r="M315">
        <v>5.5</v>
      </c>
      <c r="N315">
        <v>4.4000000000000004</v>
      </c>
      <c r="O315">
        <f>Table1[[#This Row],[Stress_Level]]*Table1[[#This Row],[Weekly_Work_Hours]]</f>
        <v>510</v>
      </c>
      <c r="P315" s="9">
        <f>Table1[[#This Row],[Column1]]/Table1[[#This Row],[Productivity_Score]]</f>
        <v>115.90909090909091</v>
      </c>
      <c r="Q315">
        <f>8-AVERAGE(Table1[[#This Row],[Sleep_Hours]])</f>
        <v>1</v>
      </c>
      <c r="R315">
        <f>Table1[[#This Row],[Stress_Level]]/Table1[[#This Row],[Weekly_Work_Hours]]</f>
        <v>0.19607843137254902</v>
      </c>
      <c r="S315" s="5">
        <f>CORREL(Table1[Stress_Level],Table1[Sleep_Hours])</f>
        <v>-1.150943896331845E-2</v>
      </c>
      <c r="T315" s="1">
        <f>((Table1[[#Totals],[Productivity_Score]] - Table1[[#This Row],[Productivity_Score]]) / Table1[[#Totals],[Productivity_Score]]) * 100</f>
        <v>53.684210526315788</v>
      </c>
    </row>
    <row r="316" spans="1:20" x14ac:dyDescent="0.35">
      <c r="A316">
        <v>315</v>
      </c>
      <c r="B316">
        <v>59</v>
      </c>
      <c r="C316" t="s">
        <v>19</v>
      </c>
      <c r="D316" t="s">
        <v>33</v>
      </c>
      <c r="E316" t="s">
        <v>31</v>
      </c>
      <c r="F316" t="s">
        <v>22</v>
      </c>
      <c r="G316">
        <v>55</v>
      </c>
      <c r="H316">
        <v>7.9</v>
      </c>
      <c r="I316">
        <v>7.2</v>
      </c>
      <c r="J316">
        <v>0</v>
      </c>
      <c r="K316" t="s">
        <v>23</v>
      </c>
      <c r="L316">
        <v>10</v>
      </c>
      <c r="M316">
        <v>6.7</v>
      </c>
      <c r="N316">
        <v>3.6</v>
      </c>
      <c r="O316">
        <f>Table1[[#This Row],[Stress_Level]]*Table1[[#This Row],[Weekly_Work_Hours]]</f>
        <v>550</v>
      </c>
      <c r="P316" s="9">
        <f>Table1[[#This Row],[Column1]]/Table1[[#This Row],[Productivity_Score]]</f>
        <v>152.77777777777777</v>
      </c>
      <c r="Q316">
        <f>8-AVERAGE(Table1[[#This Row],[Sleep_Hours]])</f>
        <v>9.9999999999999645E-2</v>
      </c>
      <c r="R316">
        <f>Table1[[#This Row],[Stress_Level]]/Table1[[#This Row],[Weekly_Work_Hours]]</f>
        <v>0.18181818181818182</v>
      </c>
      <c r="S316" s="5">
        <f>CORREL(Table1[Stress_Level],Table1[Sleep_Hours])</f>
        <v>-1.150943896331845E-2</v>
      </c>
      <c r="T316" s="1">
        <f>((Table1[[#Totals],[Productivity_Score]] - Table1[[#This Row],[Productivity_Score]]) / Table1[[#Totals],[Productivity_Score]]) * 100</f>
        <v>62.10526315789474</v>
      </c>
    </row>
    <row r="317" spans="1:20" x14ac:dyDescent="0.35">
      <c r="A317">
        <v>316</v>
      </c>
      <c r="B317">
        <v>57</v>
      </c>
      <c r="C317" t="s">
        <v>14</v>
      </c>
      <c r="D317" t="s">
        <v>30</v>
      </c>
      <c r="E317" t="s">
        <v>27</v>
      </c>
      <c r="F317" t="s">
        <v>17</v>
      </c>
      <c r="G317">
        <v>45</v>
      </c>
      <c r="H317">
        <v>5.7</v>
      </c>
      <c r="I317">
        <v>7.5</v>
      </c>
      <c r="J317">
        <v>1</v>
      </c>
      <c r="K317" t="s">
        <v>35</v>
      </c>
      <c r="L317">
        <v>7.5</v>
      </c>
      <c r="M317">
        <v>5.9</v>
      </c>
      <c r="N317">
        <v>5</v>
      </c>
      <c r="O317">
        <f>Table1[[#This Row],[Stress_Level]]*Table1[[#This Row],[Weekly_Work_Hours]]</f>
        <v>337.5</v>
      </c>
      <c r="P317" s="9">
        <f>Table1[[#This Row],[Column1]]/Table1[[#This Row],[Productivity_Score]]</f>
        <v>67.5</v>
      </c>
      <c r="Q317">
        <f>8-AVERAGE(Table1[[#This Row],[Sleep_Hours]])</f>
        <v>2.2999999999999998</v>
      </c>
      <c r="R317">
        <f>Table1[[#This Row],[Stress_Level]]/Table1[[#This Row],[Weekly_Work_Hours]]</f>
        <v>0.16666666666666666</v>
      </c>
      <c r="S317" s="5">
        <f>CORREL(Table1[Stress_Level],Table1[Sleep_Hours])</f>
        <v>-1.150943896331845E-2</v>
      </c>
      <c r="T317" s="1">
        <f>((Table1[[#Totals],[Productivity_Score]] - Table1[[#This Row],[Productivity_Score]]) / Table1[[#Totals],[Productivity_Score]]) * 100</f>
        <v>47.368421052631575</v>
      </c>
    </row>
    <row r="318" spans="1:20" x14ac:dyDescent="0.35">
      <c r="A318">
        <v>317</v>
      </c>
      <c r="B318">
        <v>62</v>
      </c>
      <c r="C318" t="s">
        <v>14</v>
      </c>
      <c r="D318" t="s">
        <v>26</v>
      </c>
      <c r="E318" t="s">
        <v>21</v>
      </c>
      <c r="F318" t="s">
        <v>17</v>
      </c>
      <c r="G318">
        <v>50</v>
      </c>
      <c r="H318">
        <v>6</v>
      </c>
      <c r="I318">
        <v>7.4</v>
      </c>
      <c r="J318">
        <v>1</v>
      </c>
      <c r="K318" t="s">
        <v>18</v>
      </c>
      <c r="L318">
        <v>6.9</v>
      </c>
      <c r="M318">
        <v>5.4</v>
      </c>
      <c r="N318">
        <v>5.3</v>
      </c>
      <c r="O318">
        <f>Table1[[#This Row],[Stress_Level]]*Table1[[#This Row],[Weekly_Work_Hours]]</f>
        <v>345</v>
      </c>
      <c r="P318" s="9">
        <f>Table1[[#This Row],[Column1]]/Table1[[#This Row],[Productivity_Score]]</f>
        <v>65.094339622641513</v>
      </c>
      <c r="Q318">
        <f>8-AVERAGE(Table1[[#This Row],[Sleep_Hours]])</f>
        <v>2</v>
      </c>
      <c r="R318">
        <f>Table1[[#This Row],[Stress_Level]]/Table1[[#This Row],[Weekly_Work_Hours]]</f>
        <v>0.13800000000000001</v>
      </c>
      <c r="S318" s="5">
        <f>CORREL(Table1[Stress_Level],Table1[Sleep_Hours])</f>
        <v>-1.150943896331845E-2</v>
      </c>
      <c r="T318" s="1">
        <f>((Table1[[#Totals],[Productivity_Score]] - Table1[[#This Row],[Productivity_Score]]) / Table1[[#Totals],[Productivity_Score]]) * 100</f>
        <v>44.21052631578948</v>
      </c>
    </row>
    <row r="319" spans="1:20" x14ac:dyDescent="0.35">
      <c r="A319">
        <v>318</v>
      </c>
      <c r="B319">
        <v>38</v>
      </c>
      <c r="C319" t="s">
        <v>14</v>
      </c>
      <c r="D319" t="s">
        <v>15</v>
      </c>
      <c r="E319" t="s">
        <v>27</v>
      </c>
      <c r="F319" t="s">
        <v>17</v>
      </c>
      <c r="G319">
        <v>42</v>
      </c>
      <c r="H319">
        <v>5</v>
      </c>
      <c r="I319">
        <v>6.8</v>
      </c>
      <c r="J319">
        <v>1</v>
      </c>
      <c r="K319" t="s">
        <v>35</v>
      </c>
      <c r="L319">
        <v>9</v>
      </c>
      <c r="M319">
        <v>5.3</v>
      </c>
      <c r="N319">
        <v>3.9</v>
      </c>
      <c r="O319">
        <f>Table1[[#This Row],[Stress_Level]]*Table1[[#This Row],[Weekly_Work_Hours]]</f>
        <v>378</v>
      </c>
      <c r="P319" s="9">
        <f>Table1[[#This Row],[Column1]]/Table1[[#This Row],[Productivity_Score]]</f>
        <v>96.92307692307692</v>
      </c>
      <c r="Q319">
        <f>8-AVERAGE(Table1[[#This Row],[Sleep_Hours]])</f>
        <v>3</v>
      </c>
      <c r="R319">
        <f>Table1[[#This Row],[Stress_Level]]/Table1[[#This Row],[Weekly_Work_Hours]]</f>
        <v>0.21428571428571427</v>
      </c>
      <c r="S319" s="5">
        <f>CORREL(Table1[Stress_Level],Table1[Sleep_Hours])</f>
        <v>-1.150943896331845E-2</v>
      </c>
      <c r="T319" s="1">
        <f>((Table1[[#Totals],[Productivity_Score]] - Table1[[#This Row],[Productivity_Score]]) / Table1[[#Totals],[Productivity_Score]]) * 100</f>
        <v>58.947368421052623</v>
      </c>
    </row>
    <row r="320" spans="1:20" x14ac:dyDescent="0.35">
      <c r="A320">
        <v>319</v>
      </c>
      <c r="B320">
        <v>55</v>
      </c>
      <c r="C320" t="s">
        <v>19</v>
      </c>
      <c r="D320" t="s">
        <v>32</v>
      </c>
      <c r="E320" t="s">
        <v>27</v>
      </c>
      <c r="F320" t="s">
        <v>22</v>
      </c>
      <c r="G320">
        <v>47</v>
      </c>
      <c r="H320">
        <v>4</v>
      </c>
      <c r="I320">
        <v>4.7</v>
      </c>
      <c r="J320">
        <v>1</v>
      </c>
      <c r="K320" t="s">
        <v>41</v>
      </c>
      <c r="L320">
        <v>8.1999999999999993</v>
      </c>
      <c r="M320">
        <v>5.7</v>
      </c>
      <c r="N320">
        <v>3.3</v>
      </c>
      <c r="O320">
        <f>Table1[[#This Row],[Stress_Level]]*Table1[[#This Row],[Weekly_Work_Hours]]</f>
        <v>385.4</v>
      </c>
      <c r="P320" s="9">
        <f>Table1[[#This Row],[Column1]]/Table1[[#This Row],[Productivity_Score]]</f>
        <v>116.78787878787878</v>
      </c>
      <c r="Q320">
        <f>8-AVERAGE(Table1[[#This Row],[Sleep_Hours]])</f>
        <v>4</v>
      </c>
      <c r="R320">
        <f>Table1[[#This Row],[Stress_Level]]/Table1[[#This Row],[Weekly_Work_Hours]]</f>
        <v>0.17446808510638295</v>
      </c>
      <c r="S320" s="5">
        <f>CORREL(Table1[Stress_Level],Table1[Sleep_Hours])</f>
        <v>-1.150943896331845E-2</v>
      </c>
      <c r="T320" s="1">
        <f>((Table1[[#Totals],[Productivity_Score]] - Table1[[#This Row],[Productivity_Score]]) / Table1[[#Totals],[Productivity_Score]]) * 100</f>
        <v>65.26315789473685</v>
      </c>
    </row>
    <row r="321" spans="1:20" x14ac:dyDescent="0.35">
      <c r="A321">
        <v>320</v>
      </c>
      <c r="B321">
        <v>52</v>
      </c>
      <c r="C321" t="s">
        <v>14</v>
      </c>
      <c r="D321" t="s">
        <v>33</v>
      </c>
      <c r="E321" t="s">
        <v>21</v>
      </c>
      <c r="F321" t="s">
        <v>22</v>
      </c>
      <c r="G321">
        <v>43</v>
      </c>
      <c r="H321">
        <v>4.3</v>
      </c>
      <c r="I321">
        <v>5.7</v>
      </c>
      <c r="J321">
        <v>1</v>
      </c>
      <c r="K321" t="s">
        <v>28</v>
      </c>
      <c r="L321">
        <v>6.9</v>
      </c>
      <c r="M321">
        <v>4</v>
      </c>
      <c r="N321">
        <v>4.4000000000000004</v>
      </c>
      <c r="O321">
        <f>Table1[[#This Row],[Stress_Level]]*Table1[[#This Row],[Weekly_Work_Hours]]</f>
        <v>296.7</v>
      </c>
      <c r="P321" s="9">
        <f>Table1[[#This Row],[Column1]]/Table1[[#This Row],[Productivity_Score]]</f>
        <v>67.431818181818173</v>
      </c>
      <c r="Q321">
        <f>8-AVERAGE(Table1[[#This Row],[Sleep_Hours]])</f>
        <v>3.7</v>
      </c>
      <c r="R321">
        <f>Table1[[#This Row],[Stress_Level]]/Table1[[#This Row],[Weekly_Work_Hours]]</f>
        <v>0.16046511627906979</v>
      </c>
      <c r="S321" s="5">
        <f>CORREL(Table1[Stress_Level],Table1[Sleep_Hours])</f>
        <v>-1.150943896331845E-2</v>
      </c>
      <c r="T321" s="1">
        <f>((Table1[[#Totals],[Productivity_Score]] - Table1[[#This Row],[Productivity_Score]]) / Table1[[#Totals],[Productivity_Score]]) * 100</f>
        <v>53.684210526315788</v>
      </c>
    </row>
    <row r="322" spans="1:20" x14ac:dyDescent="0.35">
      <c r="A322">
        <v>321</v>
      </c>
      <c r="B322">
        <v>32</v>
      </c>
      <c r="C322" t="s">
        <v>19</v>
      </c>
      <c r="D322" t="s">
        <v>36</v>
      </c>
      <c r="E322" t="s">
        <v>16</v>
      </c>
      <c r="F322" t="s">
        <v>39</v>
      </c>
      <c r="G322">
        <v>45</v>
      </c>
      <c r="H322">
        <v>4.7</v>
      </c>
      <c r="I322">
        <v>6</v>
      </c>
      <c r="J322">
        <v>1</v>
      </c>
      <c r="K322" t="s">
        <v>35</v>
      </c>
      <c r="L322">
        <v>6.3</v>
      </c>
      <c r="M322">
        <v>6.1</v>
      </c>
      <c r="N322">
        <v>4.9000000000000004</v>
      </c>
      <c r="O322">
        <f>Table1[[#This Row],[Stress_Level]]*Table1[[#This Row],[Weekly_Work_Hours]]</f>
        <v>283.5</v>
      </c>
      <c r="P322" s="9">
        <f>Table1[[#This Row],[Column1]]/Table1[[#This Row],[Productivity_Score]]</f>
        <v>57.857142857142854</v>
      </c>
      <c r="Q322">
        <f>8-AVERAGE(Table1[[#This Row],[Sleep_Hours]])</f>
        <v>3.3</v>
      </c>
      <c r="R322">
        <f>Table1[[#This Row],[Stress_Level]]/Table1[[#This Row],[Weekly_Work_Hours]]</f>
        <v>0.13999999999999999</v>
      </c>
      <c r="S322" s="5">
        <f>CORREL(Table1[Stress_Level],Table1[Sleep_Hours])</f>
        <v>-1.150943896331845E-2</v>
      </c>
      <c r="T322" s="1">
        <f>((Table1[[#Totals],[Productivity_Score]] - Table1[[#This Row],[Productivity_Score]]) / Table1[[#Totals],[Productivity_Score]]) * 100</f>
        <v>48.421052631578945</v>
      </c>
    </row>
    <row r="323" spans="1:20" x14ac:dyDescent="0.35">
      <c r="A323">
        <v>322</v>
      </c>
      <c r="B323">
        <v>33</v>
      </c>
      <c r="C323" t="s">
        <v>14</v>
      </c>
      <c r="D323" t="s">
        <v>24</v>
      </c>
      <c r="E323" t="s">
        <v>16</v>
      </c>
      <c r="F323" t="s">
        <v>22</v>
      </c>
      <c r="G323">
        <v>49</v>
      </c>
      <c r="H323">
        <v>5.2</v>
      </c>
      <c r="I323">
        <v>6.4</v>
      </c>
      <c r="J323">
        <v>0</v>
      </c>
      <c r="K323" t="s">
        <v>23</v>
      </c>
      <c r="L323">
        <v>10</v>
      </c>
      <c r="M323">
        <v>3.4</v>
      </c>
      <c r="N323">
        <v>3.2</v>
      </c>
      <c r="O323">
        <f>Table1[[#This Row],[Stress_Level]]*Table1[[#This Row],[Weekly_Work_Hours]]</f>
        <v>490</v>
      </c>
      <c r="P323" s="9">
        <f>Table1[[#This Row],[Column1]]/Table1[[#This Row],[Productivity_Score]]</f>
        <v>153.125</v>
      </c>
      <c r="Q323">
        <f>8-AVERAGE(Table1[[#This Row],[Sleep_Hours]])</f>
        <v>2.8</v>
      </c>
      <c r="R323">
        <f>Table1[[#This Row],[Stress_Level]]/Table1[[#This Row],[Weekly_Work_Hours]]</f>
        <v>0.20408163265306123</v>
      </c>
      <c r="S323" s="5">
        <f>CORREL(Table1[Stress_Level],Table1[Sleep_Hours])</f>
        <v>-1.150943896331845E-2</v>
      </c>
      <c r="T323" s="1">
        <f>((Table1[[#Totals],[Productivity_Score]] - Table1[[#This Row],[Productivity_Score]]) / Table1[[#Totals],[Productivity_Score]]) * 100</f>
        <v>66.315789473684205</v>
      </c>
    </row>
    <row r="324" spans="1:20" x14ac:dyDescent="0.35">
      <c r="A324">
        <v>323</v>
      </c>
      <c r="B324">
        <v>52</v>
      </c>
      <c r="C324" t="s">
        <v>14</v>
      </c>
      <c r="D324" t="s">
        <v>30</v>
      </c>
      <c r="E324" t="s">
        <v>16</v>
      </c>
      <c r="F324" t="s">
        <v>17</v>
      </c>
      <c r="G324">
        <v>38</v>
      </c>
      <c r="H324">
        <v>6.9</v>
      </c>
      <c r="I324">
        <v>10</v>
      </c>
      <c r="J324">
        <v>0</v>
      </c>
      <c r="K324" t="s">
        <v>23</v>
      </c>
      <c r="L324">
        <v>7.2</v>
      </c>
      <c r="M324">
        <v>4.5</v>
      </c>
      <c r="N324">
        <v>6.4</v>
      </c>
      <c r="O324">
        <f>Table1[[#This Row],[Stress_Level]]*Table1[[#This Row],[Weekly_Work_Hours]]</f>
        <v>273.60000000000002</v>
      </c>
      <c r="P324" s="9">
        <f>Table1[[#This Row],[Column1]]/Table1[[#This Row],[Productivity_Score]]</f>
        <v>42.75</v>
      </c>
      <c r="Q324">
        <f>8-AVERAGE(Table1[[#This Row],[Sleep_Hours]])</f>
        <v>1.0999999999999996</v>
      </c>
      <c r="R324">
        <f>Table1[[#This Row],[Stress_Level]]/Table1[[#This Row],[Weekly_Work_Hours]]</f>
        <v>0.18947368421052632</v>
      </c>
      <c r="S324" s="5">
        <f>CORREL(Table1[Stress_Level],Table1[Sleep_Hours])</f>
        <v>-1.150943896331845E-2</v>
      </c>
      <c r="T324" s="1">
        <f>((Table1[[#Totals],[Productivity_Score]] - Table1[[#This Row],[Productivity_Score]]) / Table1[[#Totals],[Productivity_Score]]) * 100</f>
        <v>32.631578947368418</v>
      </c>
    </row>
    <row r="325" spans="1:20" x14ac:dyDescent="0.35">
      <c r="A325">
        <v>324</v>
      </c>
      <c r="B325">
        <v>48</v>
      </c>
      <c r="C325" t="s">
        <v>14</v>
      </c>
      <c r="D325" t="s">
        <v>32</v>
      </c>
      <c r="E325" t="s">
        <v>31</v>
      </c>
      <c r="F325" t="s">
        <v>17</v>
      </c>
      <c r="G325">
        <v>61</v>
      </c>
      <c r="H325">
        <v>4.5999999999999996</v>
      </c>
      <c r="I325">
        <v>4.3</v>
      </c>
      <c r="J325">
        <v>1</v>
      </c>
      <c r="K325" t="s">
        <v>18</v>
      </c>
      <c r="L325">
        <v>10</v>
      </c>
      <c r="M325">
        <v>4.8</v>
      </c>
      <c r="N325">
        <v>2.1</v>
      </c>
      <c r="O325">
        <f>Table1[[#This Row],[Stress_Level]]*Table1[[#This Row],[Weekly_Work_Hours]]</f>
        <v>610</v>
      </c>
      <c r="P325" s="9">
        <f>Table1[[#This Row],[Column1]]/Table1[[#This Row],[Productivity_Score]]</f>
        <v>290.47619047619048</v>
      </c>
      <c r="Q325">
        <f>8-AVERAGE(Table1[[#This Row],[Sleep_Hours]])</f>
        <v>3.4000000000000004</v>
      </c>
      <c r="R325">
        <f>Table1[[#This Row],[Stress_Level]]/Table1[[#This Row],[Weekly_Work_Hours]]</f>
        <v>0.16393442622950818</v>
      </c>
      <c r="S325" s="5">
        <f>CORREL(Table1[Stress_Level],Table1[Sleep_Hours])</f>
        <v>-1.150943896331845E-2</v>
      </c>
      <c r="T325" s="1">
        <f>((Table1[[#Totals],[Productivity_Score]] - Table1[[#This Row],[Productivity_Score]]) / Table1[[#Totals],[Productivity_Score]]) * 100</f>
        <v>77.894736842105274</v>
      </c>
    </row>
    <row r="326" spans="1:20" x14ac:dyDescent="0.35">
      <c r="A326">
        <v>325</v>
      </c>
      <c r="B326">
        <v>62</v>
      </c>
      <c r="C326" t="s">
        <v>14</v>
      </c>
      <c r="D326" t="s">
        <v>24</v>
      </c>
      <c r="E326" t="s">
        <v>27</v>
      </c>
      <c r="F326" t="s">
        <v>17</v>
      </c>
      <c r="G326">
        <v>36</v>
      </c>
      <c r="H326">
        <v>6.2</v>
      </c>
      <c r="I326">
        <v>9.1999999999999993</v>
      </c>
      <c r="J326">
        <v>0</v>
      </c>
      <c r="K326" t="s">
        <v>23</v>
      </c>
      <c r="L326">
        <v>6</v>
      </c>
      <c r="M326">
        <v>4.8</v>
      </c>
      <c r="N326">
        <v>6.6</v>
      </c>
      <c r="O326">
        <f>Table1[[#This Row],[Stress_Level]]*Table1[[#This Row],[Weekly_Work_Hours]]</f>
        <v>216</v>
      </c>
      <c r="P326" s="9">
        <f>Table1[[#This Row],[Column1]]/Table1[[#This Row],[Productivity_Score]]</f>
        <v>32.727272727272727</v>
      </c>
      <c r="Q326">
        <f>8-AVERAGE(Table1[[#This Row],[Sleep_Hours]])</f>
        <v>1.7999999999999998</v>
      </c>
      <c r="R326">
        <f>Table1[[#This Row],[Stress_Level]]/Table1[[#This Row],[Weekly_Work_Hours]]</f>
        <v>0.16666666666666666</v>
      </c>
      <c r="S326" s="5">
        <f>CORREL(Table1[Stress_Level],Table1[Sleep_Hours])</f>
        <v>-1.150943896331845E-2</v>
      </c>
      <c r="T326" s="1">
        <f>((Table1[[#Totals],[Productivity_Score]] - Table1[[#This Row],[Productivity_Score]]) / Table1[[#Totals],[Productivity_Score]]) * 100</f>
        <v>30.526315789473692</v>
      </c>
    </row>
    <row r="327" spans="1:20" x14ac:dyDescent="0.35">
      <c r="A327">
        <v>326</v>
      </c>
      <c r="B327">
        <v>55</v>
      </c>
      <c r="C327" t="s">
        <v>14</v>
      </c>
      <c r="D327" t="s">
        <v>33</v>
      </c>
      <c r="E327" t="s">
        <v>38</v>
      </c>
      <c r="F327" t="s">
        <v>22</v>
      </c>
      <c r="G327">
        <v>35</v>
      </c>
      <c r="H327">
        <v>7.5</v>
      </c>
      <c r="I327">
        <v>9.8000000000000007</v>
      </c>
      <c r="J327">
        <v>0</v>
      </c>
      <c r="K327" t="s">
        <v>23</v>
      </c>
      <c r="L327">
        <v>6.2</v>
      </c>
      <c r="M327">
        <v>3.7</v>
      </c>
      <c r="N327">
        <v>6.8</v>
      </c>
      <c r="O327">
        <f>Table1[[#This Row],[Stress_Level]]*Table1[[#This Row],[Weekly_Work_Hours]]</f>
        <v>217</v>
      </c>
      <c r="P327" s="9">
        <f>Table1[[#This Row],[Column1]]/Table1[[#This Row],[Productivity_Score]]</f>
        <v>31.911764705882355</v>
      </c>
      <c r="Q327">
        <f>8-AVERAGE(Table1[[#This Row],[Sleep_Hours]])</f>
        <v>0.5</v>
      </c>
      <c r="R327">
        <f>Table1[[#This Row],[Stress_Level]]/Table1[[#This Row],[Weekly_Work_Hours]]</f>
        <v>0.17714285714285716</v>
      </c>
      <c r="S327" s="5">
        <f>CORREL(Table1[Stress_Level],Table1[Sleep_Hours])</f>
        <v>-1.150943896331845E-2</v>
      </c>
      <c r="T327" s="1">
        <f>((Table1[[#Totals],[Productivity_Score]] - Table1[[#This Row],[Productivity_Score]]) / Table1[[#Totals],[Productivity_Score]]) * 100</f>
        <v>28.421052631578945</v>
      </c>
    </row>
    <row r="328" spans="1:20" x14ac:dyDescent="0.35">
      <c r="A328">
        <v>327</v>
      </c>
      <c r="B328">
        <v>63</v>
      </c>
      <c r="C328" t="s">
        <v>14</v>
      </c>
      <c r="D328" t="s">
        <v>37</v>
      </c>
      <c r="E328" t="s">
        <v>21</v>
      </c>
      <c r="F328" t="s">
        <v>17</v>
      </c>
      <c r="G328">
        <v>54</v>
      </c>
      <c r="H328">
        <v>5</v>
      </c>
      <c r="I328">
        <v>5.5</v>
      </c>
      <c r="J328">
        <v>1</v>
      </c>
      <c r="K328" t="s">
        <v>28</v>
      </c>
      <c r="L328">
        <v>7.9</v>
      </c>
      <c r="M328">
        <v>7.5</v>
      </c>
      <c r="N328">
        <v>3.8</v>
      </c>
      <c r="O328">
        <f>Table1[[#This Row],[Stress_Level]]*Table1[[#This Row],[Weekly_Work_Hours]]</f>
        <v>426.6</v>
      </c>
      <c r="P328" s="9">
        <f>Table1[[#This Row],[Column1]]/Table1[[#This Row],[Productivity_Score]]</f>
        <v>112.26315789473685</v>
      </c>
      <c r="Q328">
        <f>8-AVERAGE(Table1[[#This Row],[Sleep_Hours]])</f>
        <v>3</v>
      </c>
      <c r="R328">
        <f>Table1[[#This Row],[Stress_Level]]/Table1[[#This Row],[Weekly_Work_Hours]]</f>
        <v>0.14629629629629631</v>
      </c>
      <c r="S328" s="5">
        <f>CORREL(Table1[Stress_Level],Table1[Sleep_Hours])</f>
        <v>-1.150943896331845E-2</v>
      </c>
      <c r="T328" s="1">
        <f>((Table1[[#Totals],[Productivity_Score]] - Table1[[#This Row],[Productivity_Score]]) / Table1[[#Totals],[Productivity_Score]]) * 100</f>
        <v>60</v>
      </c>
    </row>
    <row r="329" spans="1:20" x14ac:dyDescent="0.35">
      <c r="A329">
        <v>328</v>
      </c>
      <c r="B329">
        <v>29</v>
      </c>
      <c r="C329" t="s">
        <v>19</v>
      </c>
      <c r="D329" t="s">
        <v>15</v>
      </c>
      <c r="E329" t="s">
        <v>38</v>
      </c>
      <c r="F329" t="s">
        <v>39</v>
      </c>
      <c r="G329">
        <v>51</v>
      </c>
      <c r="H329">
        <v>5.5</v>
      </c>
      <c r="I329">
        <v>6.6</v>
      </c>
      <c r="J329">
        <v>1</v>
      </c>
      <c r="K329" t="s">
        <v>41</v>
      </c>
      <c r="L329">
        <v>10</v>
      </c>
      <c r="M329">
        <v>6.4</v>
      </c>
      <c r="N329">
        <v>3.3</v>
      </c>
      <c r="O329">
        <f>Table1[[#This Row],[Stress_Level]]*Table1[[#This Row],[Weekly_Work_Hours]]</f>
        <v>510</v>
      </c>
      <c r="P329" s="9">
        <f>Table1[[#This Row],[Column1]]/Table1[[#This Row],[Productivity_Score]]</f>
        <v>154.54545454545456</v>
      </c>
      <c r="Q329">
        <f>8-AVERAGE(Table1[[#This Row],[Sleep_Hours]])</f>
        <v>2.5</v>
      </c>
      <c r="R329">
        <f>Table1[[#This Row],[Stress_Level]]/Table1[[#This Row],[Weekly_Work_Hours]]</f>
        <v>0.19607843137254902</v>
      </c>
      <c r="S329" s="5">
        <f>CORREL(Table1[Stress_Level],Table1[Sleep_Hours])</f>
        <v>-1.150943896331845E-2</v>
      </c>
      <c r="T329" s="1">
        <f>((Table1[[#Totals],[Productivity_Score]] - Table1[[#This Row],[Productivity_Score]]) / Table1[[#Totals],[Productivity_Score]]) * 100</f>
        <v>65.26315789473685</v>
      </c>
    </row>
    <row r="330" spans="1:20" x14ac:dyDescent="0.35">
      <c r="A330">
        <v>329</v>
      </c>
      <c r="B330">
        <v>50</v>
      </c>
      <c r="C330" t="s">
        <v>14</v>
      </c>
      <c r="D330" t="s">
        <v>34</v>
      </c>
      <c r="E330" t="s">
        <v>31</v>
      </c>
      <c r="F330" t="s">
        <v>22</v>
      </c>
      <c r="G330">
        <v>49</v>
      </c>
      <c r="H330">
        <v>4.2</v>
      </c>
      <c r="I330">
        <v>4.9000000000000004</v>
      </c>
      <c r="J330">
        <v>1</v>
      </c>
      <c r="K330" t="s">
        <v>18</v>
      </c>
      <c r="L330">
        <v>9.1999999999999993</v>
      </c>
      <c r="M330">
        <v>3.9</v>
      </c>
      <c r="N330">
        <v>2.9</v>
      </c>
      <c r="O330">
        <f>Table1[[#This Row],[Stress_Level]]*Table1[[#This Row],[Weekly_Work_Hours]]</f>
        <v>450.79999999999995</v>
      </c>
      <c r="P330" s="9">
        <f>Table1[[#This Row],[Column1]]/Table1[[#This Row],[Productivity_Score]]</f>
        <v>155.44827586206895</v>
      </c>
      <c r="Q330">
        <f>8-AVERAGE(Table1[[#This Row],[Sleep_Hours]])</f>
        <v>3.8</v>
      </c>
      <c r="R330">
        <f>Table1[[#This Row],[Stress_Level]]/Table1[[#This Row],[Weekly_Work_Hours]]</f>
        <v>0.1877551020408163</v>
      </c>
      <c r="S330" s="5">
        <f>CORREL(Table1[Stress_Level],Table1[Sleep_Hours])</f>
        <v>-1.150943896331845E-2</v>
      </c>
      <c r="T330" s="1">
        <f>((Table1[[#Totals],[Productivity_Score]] - Table1[[#This Row],[Productivity_Score]]) / Table1[[#Totals],[Productivity_Score]]) * 100</f>
        <v>69.473684210526315</v>
      </c>
    </row>
    <row r="331" spans="1:20" x14ac:dyDescent="0.35">
      <c r="A331">
        <v>330</v>
      </c>
      <c r="B331">
        <v>25</v>
      </c>
      <c r="C331" t="s">
        <v>19</v>
      </c>
      <c r="D331" t="s">
        <v>32</v>
      </c>
      <c r="E331" t="s">
        <v>21</v>
      </c>
      <c r="F331" t="s">
        <v>22</v>
      </c>
      <c r="G331">
        <v>50</v>
      </c>
      <c r="H331">
        <v>4.8</v>
      </c>
      <c r="I331">
        <v>5.7</v>
      </c>
      <c r="J331">
        <v>1</v>
      </c>
      <c r="K331" t="s">
        <v>18</v>
      </c>
      <c r="L331">
        <v>9.6999999999999993</v>
      </c>
      <c r="M331">
        <v>2</v>
      </c>
      <c r="N331">
        <v>3</v>
      </c>
      <c r="O331">
        <f>Table1[[#This Row],[Stress_Level]]*Table1[[#This Row],[Weekly_Work_Hours]]</f>
        <v>484.99999999999994</v>
      </c>
      <c r="P331" s="9">
        <f>Table1[[#This Row],[Column1]]/Table1[[#This Row],[Productivity_Score]]</f>
        <v>161.66666666666666</v>
      </c>
      <c r="Q331">
        <f>8-AVERAGE(Table1[[#This Row],[Sleep_Hours]])</f>
        <v>3.2</v>
      </c>
      <c r="R331">
        <f>Table1[[#This Row],[Stress_Level]]/Table1[[#This Row],[Weekly_Work_Hours]]</f>
        <v>0.19399999999999998</v>
      </c>
      <c r="S331" s="5">
        <f>CORREL(Table1[Stress_Level],Table1[Sleep_Hours])</f>
        <v>-1.150943896331845E-2</v>
      </c>
      <c r="T331" s="1">
        <f>((Table1[[#Totals],[Productivity_Score]] - Table1[[#This Row],[Productivity_Score]]) / Table1[[#Totals],[Productivity_Score]]) * 100</f>
        <v>68.421052631578945</v>
      </c>
    </row>
    <row r="332" spans="1:20" x14ac:dyDescent="0.35">
      <c r="A332">
        <v>331</v>
      </c>
      <c r="B332">
        <v>20</v>
      </c>
      <c r="C332" t="s">
        <v>14</v>
      </c>
      <c r="D332" t="s">
        <v>32</v>
      </c>
      <c r="E332" t="s">
        <v>38</v>
      </c>
      <c r="F332" t="s">
        <v>22</v>
      </c>
      <c r="G332">
        <v>44</v>
      </c>
      <c r="H332">
        <v>8.3000000000000007</v>
      </c>
      <c r="I332">
        <v>7.7</v>
      </c>
      <c r="J332">
        <v>0</v>
      </c>
      <c r="K332" t="s">
        <v>23</v>
      </c>
      <c r="L332">
        <v>10</v>
      </c>
      <c r="M332">
        <v>4</v>
      </c>
      <c r="N332">
        <v>3.9</v>
      </c>
      <c r="O332">
        <f>Table1[[#This Row],[Stress_Level]]*Table1[[#This Row],[Weekly_Work_Hours]]</f>
        <v>440</v>
      </c>
      <c r="P332" s="9">
        <f>Table1[[#This Row],[Column1]]/Table1[[#This Row],[Productivity_Score]]</f>
        <v>112.82051282051282</v>
      </c>
      <c r="Q332">
        <f>8-AVERAGE(Table1[[#This Row],[Sleep_Hours]])</f>
        <v>-0.30000000000000071</v>
      </c>
      <c r="R332">
        <f>Table1[[#This Row],[Stress_Level]]/Table1[[#This Row],[Weekly_Work_Hours]]</f>
        <v>0.22727272727272727</v>
      </c>
      <c r="S332" s="5">
        <f>CORREL(Table1[Stress_Level],Table1[Sleep_Hours])</f>
        <v>-1.150943896331845E-2</v>
      </c>
      <c r="T332" s="1">
        <f>((Table1[[#Totals],[Productivity_Score]] - Table1[[#This Row],[Productivity_Score]]) / Table1[[#Totals],[Productivity_Score]]) * 100</f>
        <v>58.947368421052623</v>
      </c>
    </row>
    <row r="333" spans="1:20" x14ac:dyDescent="0.35">
      <c r="A333">
        <v>332</v>
      </c>
      <c r="B333">
        <v>26</v>
      </c>
      <c r="C333" t="s">
        <v>19</v>
      </c>
      <c r="D333" t="s">
        <v>33</v>
      </c>
      <c r="E333" t="s">
        <v>31</v>
      </c>
      <c r="F333" t="s">
        <v>22</v>
      </c>
      <c r="G333">
        <v>37</v>
      </c>
      <c r="H333">
        <v>7</v>
      </c>
      <c r="I333">
        <v>10</v>
      </c>
      <c r="J333">
        <v>0</v>
      </c>
      <c r="K333" t="s">
        <v>23</v>
      </c>
      <c r="L333">
        <v>9.9</v>
      </c>
      <c r="M333">
        <v>6</v>
      </c>
      <c r="N333">
        <v>5</v>
      </c>
      <c r="O333">
        <f>Table1[[#This Row],[Stress_Level]]*Table1[[#This Row],[Weekly_Work_Hours]]</f>
        <v>366.3</v>
      </c>
      <c r="P333" s="9">
        <f>Table1[[#This Row],[Column1]]/Table1[[#This Row],[Productivity_Score]]</f>
        <v>73.260000000000005</v>
      </c>
      <c r="Q333">
        <f>8-AVERAGE(Table1[[#This Row],[Sleep_Hours]])</f>
        <v>1</v>
      </c>
      <c r="R333">
        <f>Table1[[#This Row],[Stress_Level]]/Table1[[#This Row],[Weekly_Work_Hours]]</f>
        <v>0.26756756756756755</v>
      </c>
      <c r="S333" s="5">
        <f>CORREL(Table1[Stress_Level],Table1[Sleep_Hours])</f>
        <v>-1.150943896331845E-2</v>
      </c>
      <c r="T333" s="1">
        <f>((Table1[[#Totals],[Productivity_Score]] - Table1[[#This Row],[Productivity_Score]]) / Table1[[#Totals],[Productivity_Score]]) * 100</f>
        <v>47.368421052631575</v>
      </c>
    </row>
    <row r="334" spans="1:20" x14ac:dyDescent="0.35">
      <c r="A334">
        <v>333</v>
      </c>
      <c r="B334">
        <v>46</v>
      </c>
      <c r="C334" t="s">
        <v>19</v>
      </c>
      <c r="D334" t="s">
        <v>32</v>
      </c>
      <c r="E334" t="s">
        <v>31</v>
      </c>
      <c r="F334" t="s">
        <v>39</v>
      </c>
      <c r="G334">
        <v>45</v>
      </c>
      <c r="H334">
        <v>9</v>
      </c>
      <c r="I334">
        <v>6.5</v>
      </c>
      <c r="J334">
        <v>0</v>
      </c>
      <c r="K334" t="s">
        <v>23</v>
      </c>
      <c r="L334">
        <v>9.4</v>
      </c>
      <c r="M334">
        <v>4.8</v>
      </c>
      <c r="N334">
        <v>3.6</v>
      </c>
      <c r="O334">
        <f>Table1[[#This Row],[Stress_Level]]*Table1[[#This Row],[Weekly_Work_Hours]]</f>
        <v>423</v>
      </c>
      <c r="P334" s="9">
        <f>Table1[[#This Row],[Column1]]/Table1[[#This Row],[Productivity_Score]]</f>
        <v>117.5</v>
      </c>
      <c r="Q334">
        <f>8-AVERAGE(Table1[[#This Row],[Sleep_Hours]])</f>
        <v>-1</v>
      </c>
      <c r="R334">
        <f>Table1[[#This Row],[Stress_Level]]/Table1[[#This Row],[Weekly_Work_Hours]]</f>
        <v>0.2088888888888889</v>
      </c>
      <c r="S334" s="5">
        <f>CORREL(Table1[Stress_Level],Table1[Sleep_Hours])</f>
        <v>-1.150943896331845E-2</v>
      </c>
      <c r="T334" s="1">
        <f>((Table1[[#Totals],[Productivity_Score]] - Table1[[#This Row],[Productivity_Score]]) / Table1[[#Totals],[Productivity_Score]]) * 100</f>
        <v>62.10526315789474</v>
      </c>
    </row>
    <row r="335" spans="1:20" x14ac:dyDescent="0.35">
      <c r="A335">
        <v>334</v>
      </c>
      <c r="B335">
        <v>40</v>
      </c>
      <c r="C335" t="s">
        <v>14</v>
      </c>
      <c r="D335" t="s">
        <v>34</v>
      </c>
      <c r="E335" t="s">
        <v>31</v>
      </c>
      <c r="F335" t="s">
        <v>39</v>
      </c>
      <c r="G335">
        <v>39</v>
      </c>
      <c r="H335">
        <v>5.0999999999999996</v>
      </c>
      <c r="I335">
        <v>7.2</v>
      </c>
      <c r="J335">
        <v>0</v>
      </c>
      <c r="K335" t="s">
        <v>23</v>
      </c>
      <c r="L335">
        <v>6.4</v>
      </c>
      <c r="M335">
        <v>3.4</v>
      </c>
      <c r="N335">
        <v>5.4</v>
      </c>
      <c r="O335">
        <f>Table1[[#This Row],[Stress_Level]]*Table1[[#This Row],[Weekly_Work_Hours]]</f>
        <v>249.60000000000002</v>
      </c>
      <c r="P335" s="9">
        <f>Table1[[#This Row],[Column1]]/Table1[[#This Row],[Productivity_Score]]</f>
        <v>46.222222222222221</v>
      </c>
      <c r="Q335">
        <f>8-AVERAGE(Table1[[#This Row],[Sleep_Hours]])</f>
        <v>2.9000000000000004</v>
      </c>
      <c r="R335">
        <f>Table1[[#This Row],[Stress_Level]]/Table1[[#This Row],[Weekly_Work_Hours]]</f>
        <v>0.1641025641025641</v>
      </c>
      <c r="S335" s="5">
        <f>CORREL(Table1[Stress_Level],Table1[Sleep_Hours])</f>
        <v>-1.150943896331845E-2</v>
      </c>
      <c r="T335" s="1">
        <f>((Table1[[#Totals],[Productivity_Score]] - Table1[[#This Row],[Productivity_Score]]) / Table1[[#Totals],[Productivity_Score]]) * 100</f>
        <v>43.157894736842103</v>
      </c>
    </row>
    <row r="336" spans="1:20" x14ac:dyDescent="0.35">
      <c r="A336">
        <v>335</v>
      </c>
      <c r="B336">
        <v>47</v>
      </c>
      <c r="C336" t="s">
        <v>14</v>
      </c>
      <c r="D336" t="s">
        <v>34</v>
      </c>
      <c r="E336" t="s">
        <v>21</v>
      </c>
      <c r="F336" t="s">
        <v>39</v>
      </c>
      <c r="G336">
        <v>52</v>
      </c>
      <c r="H336">
        <v>8.5</v>
      </c>
      <c r="I336">
        <v>6.6</v>
      </c>
      <c r="J336">
        <v>0</v>
      </c>
      <c r="K336" t="s">
        <v>23</v>
      </c>
      <c r="L336">
        <v>10</v>
      </c>
      <c r="M336">
        <v>4.5</v>
      </c>
      <c r="N336">
        <v>3.3</v>
      </c>
      <c r="O336">
        <f>Table1[[#This Row],[Stress_Level]]*Table1[[#This Row],[Weekly_Work_Hours]]</f>
        <v>520</v>
      </c>
      <c r="P336" s="9">
        <f>Table1[[#This Row],[Column1]]/Table1[[#This Row],[Productivity_Score]]</f>
        <v>157.57575757575759</v>
      </c>
      <c r="Q336">
        <f>8-AVERAGE(Table1[[#This Row],[Sleep_Hours]])</f>
        <v>-0.5</v>
      </c>
      <c r="R336">
        <f>Table1[[#This Row],[Stress_Level]]/Table1[[#This Row],[Weekly_Work_Hours]]</f>
        <v>0.19230769230769232</v>
      </c>
      <c r="S336" s="5">
        <f>CORREL(Table1[Stress_Level],Table1[Sleep_Hours])</f>
        <v>-1.150943896331845E-2</v>
      </c>
      <c r="T336" s="1">
        <f>((Table1[[#Totals],[Productivity_Score]] - Table1[[#This Row],[Productivity_Score]]) / Table1[[#Totals],[Productivity_Score]]) * 100</f>
        <v>65.26315789473685</v>
      </c>
    </row>
    <row r="337" spans="1:20" x14ac:dyDescent="0.35">
      <c r="A337">
        <v>336</v>
      </c>
      <c r="B337">
        <v>35</v>
      </c>
      <c r="C337" t="s">
        <v>19</v>
      </c>
      <c r="D337" t="s">
        <v>24</v>
      </c>
      <c r="E337" t="s">
        <v>38</v>
      </c>
      <c r="F337" t="s">
        <v>22</v>
      </c>
      <c r="G337">
        <v>43</v>
      </c>
      <c r="H337">
        <v>5.0999999999999996</v>
      </c>
      <c r="I337">
        <v>6.9</v>
      </c>
      <c r="J337">
        <v>1</v>
      </c>
      <c r="K337" t="s">
        <v>28</v>
      </c>
      <c r="L337">
        <v>7.7</v>
      </c>
      <c r="M337">
        <v>5.5</v>
      </c>
      <c r="N337">
        <v>4.5999999999999996</v>
      </c>
      <c r="O337">
        <f>Table1[[#This Row],[Stress_Level]]*Table1[[#This Row],[Weekly_Work_Hours]]</f>
        <v>331.1</v>
      </c>
      <c r="P337" s="9">
        <f>Table1[[#This Row],[Column1]]/Table1[[#This Row],[Productivity_Score]]</f>
        <v>71.978260869565233</v>
      </c>
      <c r="Q337">
        <f>8-AVERAGE(Table1[[#This Row],[Sleep_Hours]])</f>
        <v>2.9000000000000004</v>
      </c>
      <c r="R337">
        <f>Table1[[#This Row],[Stress_Level]]/Table1[[#This Row],[Weekly_Work_Hours]]</f>
        <v>0.17906976744186046</v>
      </c>
      <c r="S337" s="5">
        <f>CORREL(Table1[Stress_Level],Table1[Sleep_Hours])</f>
        <v>-1.150943896331845E-2</v>
      </c>
      <c r="T337" s="1">
        <f>((Table1[[#Totals],[Productivity_Score]] - Table1[[#This Row],[Productivity_Score]]) / Table1[[#Totals],[Productivity_Score]]) * 100</f>
        <v>51.578947368421055</v>
      </c>
    </row>
    <row r="338" spans="1:20" x14ac:dyDescent="0.35">
      <c r="A338">
        <v>337</v>
      </c>
      <c r="B338">
        <v>42</v>
      </c>
      <c r="C338" t="s">
        <v>19</v>
      </c>
      <c r="D338" t="s">
        <v>37</v>
      </c>
      <c r="E338" t="s">
        <v>38</v>
      </c>
      <c r="F338" t="s">
        <v>17</v>
      </c>
      <c r="G338">
        <v>38</v>
      </c>
      <c r="H338">
        <v>5.4</v>
      </c>
      <c r="I338">
        <v>7.9</v>
      </c>
      <c r="J338">
        <v>0</v>
      </c>
      <c r="K338" t="s">
        <v>23</v>
      </c>
      <c r="L338">
        <v>9.3000000000000007</v>
      </c>
      <c r="M338">
        <v>4.7</v>
      </c>
      <c r="N338">
        <v>4.3</v>
      </c>
      <c r="O338">
        <f>Table1[[#This Row],[Stress_Level]]*Table1[[#This Row],[Weekly_Work_Hours]]</f>
        <v>353.40000000000003</v>
      </c>
      <c r="P338" s="9">
        <f>Table1[[#This Row],[Column1]]/Table1[[#This Row],[Productivity_Score]]</f>
        <v>82.186046511627922</v>
      </c>
      <c r="Q338">
        <f>8-AVERAGE(Table1[[#This Row],[Sleep_Hours]])</f>
        <v>2.5999999999999996</v>
      </c>
      <c r="R338">
        <f>Table1[[#This Row],[Stress_Level]]/Table1[[#This Row],[Weekly_Work_Hours]]</f>
        <v>0.24473684210526317</v>
      </c>
      <c r="S338" s="5">
        <f>CORREL(Table1[Stress_Level],Table1[Sleep_Hours])</f>
        <v>-1.150943896331845E-2</v>
      </c>
      <c r="T338" s="1">
        <f>((Table1[[#Totals],[Productivity_Score]] - Table1[[#This Row],[Productivity_Score]]) / Table1[[#Totals],[Productivity_Score]]) * 100</f>
        <v>54.736842105263165</v>
      </c>
    </row>
    <row r="339" spans="1:20" x14ac:dyDescent="0.35">
      <c r="A339">
        <v>338</v>
      </c>
      <c r="B339">
        <v>39</v>
      </c>
      <c r="C339" t="s">
        <v>14</v>
      </c>
      <c r="D339" t="s">
        <v>34</v>
      </c>
      <c r="E339" t="s">
        <v>25</v>
      </c>
      <c r="F339" t="s">
        <v>22</v>
      </c>
      <c r="G339">
        <v>42</v>
      </c>
      <c r="H339">
        <v>9</v>
      </c>
      <c r="I339">
        <v>6.8</v>
      </c>
      <c r="J339">
        <v>0</v>
      </c>
      <c r="K339" t="s">
        <v>23</v>
      </c>
      <c r="L339">
        <v>7</v>
      </c>
      <c r="M339">
        <v>3.8</v>
      </c>
      <c r="N339">
        <v>4.9000000000000004</v>
      </c>
      <c r="O339">
        <f>Table1[[#This Row],[Stress_Level]]*Table1[[#This Row],[Weekly_Work_Hours]]</f>
        <v>294</v>
      </c>
      <c r="P339" s="9">
        <f>Table1[[#This Row],[Column1]]/Table1[[#This Row],[Productivity_Score]]</f>
        <v>59.999999999999993</v>
      </c>
      <c r="Q339">
        <f>8-AVERAGE(Table1[[#This Row],[Sleep_Hours]])</f>
        <v>-1</v>
      </c>
      <c r="R339">
        <f>Table1[[#This Row],[Stress_Level]]/Table1[[#This Row],[Weekly_Work_Hours]]</f>
        <v>0.16666666666666666</v>
      </c>
      <c r="S339" s="5">
        <f>CORREL(Table1[Stress_Level],Table1[Sleep_Hours])</f>
        <v>-1.150943896331845E-2</v>
      </c>
      <c r="T339" s="1">
        <f>((Table1[[#Totals],[Productivity_Score]] - Table1[[#This Row],[Productivity_Score]]) / Table1[[#Totals],[Productivity_Score]]) * 100</f>
        <v>48.421052631578945</v>
      </c>
    </row>
    <row r="340" spans="1:20" x14ac:dyDescent="0.35">
      <c r="A340">
        <v>339</v>
      </c>
      <c r="B340">
        <v>57</v>
      </c>
      <c r="C340" t="s">
        <v>14</v>
      </c>
      <c r="D340" t="s">
        <v>15</v>
      </c>
      <c r="E340" t="s">
        <v>31</v>
      </c>
      <c r="F340" t="s">
        <v>17</v>
      </c>
      <c r="G340">
        <v>48</v>
      </c>
      <c r="H340">
        <v>4.9000000000000004</v>
      </c>
      <c r="I340">
        <v>6.1</v>
      </c>
      <c r="J340">
        <v>1</v>
      </c>
      <c r="K340" t="s">
        <v>18</v>
      </c>
      <c r="L340">
        <v>7.6</v>
      </c>
      <c r="M340">
        <v>5.7</v>
      </c>
      <c r="N340">
        <v>4.2</v>
      </c>
      <c r="O340">
        <f>Table1[[#This Row],[Stress_Level]]*Table1[[#This Row],[Weekly_Work_Hours]]</f>
        <v>364.79999999999995</v>
      </c>
      <c r="P340" s="9">
        <f>Table1[[#This Row],[Column1]]/Table1[[#This Row],[Productivity_Score]]</f>
        <v>86.857142857142847</v>
      </c>
      <c r="Q340">
        <f>8-AVERAGE(Table1[[#This Row],[Sleep_Hours]])</f>
        <v>3.0999999999999996</v>
      </c>
      <c r="R340">
        <f>Table1[[#This Row],[Stress_Level]]/Table1[[#This Row],[Weekly_Work_Hours]]</f>
        <v>0.15833333333333333</v>
      </c>
      <c r="S340" s="5">
        <f>CORREL(Table1[Stress_Level],Table1[Sleep_Hours])</f>
        <v>-1.150943896331845E-2</v>
      </c>
      <c r="T340" s="1">
        <f>((Table1[[#Totals],[Productivity_Score]] - Table1[[#This Row],[Productivity_Score]]) / Table1[[#Totals],[Productivity_Score]]) * 100</f>
        <v>55.78947368421052</v>
      </c>
    </row>
    <row r="341" spans="1:20" x14ac:dyDescent="0.35">
      <c r="A341">
        <v>340</v>
      </c>
      <c r="B341">
        <v>44</v>
      </c>
      <c r="C341" t="s">
        <v>19</v>
      </c>
      <c r="D341" t="s">
        <v>32</v>
      </c>
      <c r="E341" t="s">
        <v>16</v>
      </c>
      <c r="F341" t="s">
        <v>17</v>
      </c>
      <c r="G341">
        <v>40</v>
      </c>
      <c r="H341">
        <v>8.6</v>
      </c>
      <c r="I341">
        <v>7.6</v>
      </c>
      <c r="J341">
        <v>0</v>
      </c>
      <c r="K341" t="s">
        <v>23</v>
      </c>
      <c r="L341">
        <v>7.1</v>
      </c>
      <c r="M341">
        <v>6.2</v>
      </c>
      <c r="N341">
        <v>5.3</v>
      </c>
      <c r="O341">
        <f>Table1[[#This Row],[Stress_Level]]*Table1[[#This Row],[Weekly_Work_Hours]]</f>
        <v>284</v>
      </c>
      <c r="P341" s="9">
        <f>Table1[[#This Row],[Column1]]/Table1[[#This Row],[Productivity_Score]]</f>
        <v>53.584905660377359</v>
      </c>
      <c r="Q341">
        <f>8-AVERAGE(Table1[[#This Row],[Sleep_Hours]])</f>
        <v>-0.59999999999999964</v>
      </c>
      <c r="R341">
        <f>Table1[[#This Row],[Stress_Level]]/Table1[[#This Row],[Weekly_Work_Hours]]</f>
        <v>0.17749999999999999</v>
      </c>
      <c r="S341" s="5">
        <f>CORREL(Table1[Stress_Level],Table1[Sleep_Hours])</f>
        <v>-1.150943896331845E-2</v>
      </c>
      <c r="T341" s="1">
        <f>((Table1[[#Totals],[Productivity_Score]] - Table1[[#This Row],[Productivity_Score]]) / Table1[[#Totals],[Productivity_Score]]) * 100</f>
        <v>44.21052631578948</v>
      </c>
    </row>
    <row r="342" spans="1:20" x14ac:dyDescent="0.35">
      <c r="A342">
        <v>341</v>
      </c>
      <c r="B342">
        <v>47</v>
      </c>
      <c r="C342" t="s">
        <v>14</v>
      </c>
      <c r="D342" t="s">
        <v>24</v>
      </c>
      <c r="E342" t="s">
        <v>27</v>
      </c>
      <c r="F342" t="s">
        <v>39</v>
      </c>
      <c r="G342">
        <v>38</v>
      </c>
      <c r="H342">
        <v>6.2</v>
      </c>
      <c r="I342">
        <v>8.9</v>
      </c>
      <c r="J342">
        <v>0</v>
      </c>
      <c r="K342" t="s">
        <v>23</v>
      </c>
      <c r="L342">
        <v>8.9</v>
      </c>
      <c r="M342">
        <v>3.6</v>
      </c>
      <c r="N342">
        <v>5</v>
      </c>
      <c r="O342">
        <f>Table1[[#This Row],[Stress_Level]]*Table1[[#This Row],[Weekly_Work_Hours]]</f>
        <v>338.2</v>
      </c>
      <c r="P342" s="9">
        <f>Table1[[#This Row],[Column1]]/Table1[[#This Row],[Productivity_Score]]</f>
        <v>67.64</v>
      </c>
      <c r="Q342">
        <f>8-AVERAGE(Table1[[#This Row],[Sleep_Hours]])</f>
        <v>1.7999999999999998</v>
      </c>
      <c r="R342">
        <f>Table1[[#This Row],[Stress_Level]]/Table1[[#This Row],[Weekly_Work_Hours]]</f>
        <v>0.23421052631578948</v>
      </c>
      <c r="S342" s="5">
        <f>CORREL(Table1[Stress_Level],Table1[Sleep_Hours])</f>
        <v>-1.150943896331845E-2</v>
      </c>
      <c r="T342" s="1">
        <f>((Table1[[#Totals],[Productivity_Score]] - Table1[[#This Row],[Productivity_Score]]) / Table1[[#Totals],[Productivity_Score]]) * 100</f>
        <v>47.368421052631575</v>
      </c>
    </row>
    <row r="343" spans="1:20" x14ac:dyDescent="0.35">
      <c r="A343">
        <v>342</v>
      </c>
      <c r="B343">
        <v>24</v>
      </c>
      <c r="C343" t="s">
        <v>19</v>
      </c>
      <c r="D343" t="s">
        <v>36</v>
      </c>
      <c r="E343" t="s">
        <v>25</v>
      </c>
      <c r="F343" t="s">
        <v>17</v>
      </c>
      <c r="G343">
        <v>46</v>
      </c>
      <c r="H343">
        <v>4.5999999999999996</v>
      </c>
      <c r="I343">
        <v>5.8</v>
      </c>
      <c r="J343">
        <v>1</v>
      </c>
      <c r="K343" t="s">
        <v>18</v>
      </c>
      <c r="L343">
        <v>6.3</v>
      </c>
      <c r="M343">
        <v>5.5</v>
      </c>
      <c r="N343">
        <v>4.7</v>
      </c>
      <c r="O343">
        <f>Table1[[#This Row],[Stress_Level]]*Table1[[#This Row],[Weekly_Work_Hours]]</f>
        <v>289.8</v>
      </c>
      <c r="P343" s="9">
        <f>Table1[[#This Row],[Column1]]/Table1[[#This Row],[Productivity_Score]]</f>
        <v>61.659574468085104</v>
      </c>
      <c r="Q343">
        <f>8-AVERAGE(Table1[[#This Row],[Sleep_Hours]])</f>
        <v>3.4000000000000004</v>
      </c>
      <c r="R343">
        <f>Table1[[#This Row],[Stress_Level]]/Table1[[#This Row],[Weekly_Work_Hours]]</f>
        <v>0.13695652173913042</v>
      </c>
      <c r="S343" s="5">
        <f>CORREL(Table1[Stress_Level],Table1[Sleep_Hours])</f>
        <v>-1.150943896331845E-2</v>
      </c>
      <c r="T343" s="1">
        <f>((Table1[[#Totals],[Productivity_Score]] - Table1[[#This Row],[Productivity_Score]]) / Table1[[#Totals],[Productivity_Score]]) * 100</f>
        <v>50.526315789473685</v>
      </c>
    </row>
    <row r="344" spans="1:20" x14ac:dyDescent="0.35">
      <c r="A344">
        <v>343</v>
      </c>
      <c r="B344">
        <v>40</v>
      </c>
      <c r="C344" t="s">
        <v>14</v>
      </c>
      <c r="D344" t="s">
        <v>24</v>
      </c>
      <c r="E344" t="s">
        <v>25</v>
      </c>
      <c r="F344" t="s">
        <v>39</v>
      </c>
      <c r="G344">
        <v>46</v>
      </c>
      <c r="H344">
        <v>4.0999999999999996</v>
      </c>
      <c r="I344">
        <v>5</v>
      </c>
      <c r="J344">
        <v>1</v>
      </c>
      <c r="K344" t="s">
        <v>28</v>
      </c>
      <c r="L344">
        <v>6.7</v>
      </c>
      <c r="M344">
        <v>4.0999999999999996</v>
      </c>
      <c r="N344">
        <v>4.0999999999999996</v>
      </c>
      <c r="O344">
        <f>Table1[[#This Row],[Stress_Level]]*Table1[[#This Row],[Weekly_Work_Hours]]</f>
        <v>308.2</v>
      </c>
      <c r="P344" s="9">
        <f>Table1[[#This Row],[Column1]]/Table1[[#This Row],[Productivity_Score]]</f>
        <v>75.170731707317074</v>
      </c>
      <c r="Q344">
        <f>8-AVERAGE(Table1[[#This Row],[Sleep_Hours]])</f>
        <v>3.9000000000000004</v>
      </c>
      <c r="R344">
        <f>Table1[[#This Row],[Stress_Level]]/Table1[[#This Row],[Weekly_Work_Hours]]</f>
        <v>0.14565217391304347</v>
      </c>
      <c r="S344" s="5">
        <f>CORREL(Table1[Stress_Level],Table1[Sleep_Hours])</f>
        <v>-1.150943896331845E-2</v>
      </c>
      <c r="T344" s="1">
        <f>((Table1[[#Totals],[Productivity_Score]] - Table1[[#This Row],[Productivity_Score]]) / Table1[[#Totals],[Productivity_Score]]) * 100</f>
        <v>56.84210526315789</v>
      </c>
    </row>
    <row r="345" spans="1:20" x14ac:dyDescent="0.35">
      <c r="A345">
        <v>344</v>
      </c>
      <c r="B345">
        <v>37</v>
      </c>
      <c r="C345" t="s">
        <v>14</v>
      </c>
      <c r="D345" t="s">
        <v>15</v>
      </c>
      <c r="E345" t="s">
        <v>21</v>
      </c>
      <c r="F345" t="s">
        <v>39</v>
      </c>
      <c r="G345">
        <v>40</v>
      </c>
      <c r="H345">
        <v>6.4</v>
      </c>
      <c r="I345">
        <v>9</v>
      </c>
      <c r="J345">
        <v>0</v>
      </c>
      <c r="K345" t="s">
        <v>23</v>
      </c>
      <c r="L345">
        <v>5.2</v>
      </c>
      <c r="M345">
        <v>4.8</v>
      </c>
      <c r="N345">
        <v>6.9</v>
      </c>
      <c r="O345">
        <f>Table1[[#This Row],[Stress_Level]]*Table1[[#This Row],[Weekly_Work_Hours]]</f>
        <v>208</v>
      </c>
      <c r="P345" s="9">
        <f>Table1[[#This Row],[Column1]]/Table1[[#This Row],[Productivity_Score]]</f>
        <v>30.144927536231883</v>
      </c>
      <c r="Q345">
        <f>8-AVERAGE(Table1[[#This Row],[Sleep_Hours]])</f>
        <v>1.5999999999999996</v>
      </c>
      <c r="R345">
        <f>Table1[[#This Row],[Stress_Level]]/Table1[[#This Row],[Weekly_Work_Hours]]</f>
        <v>0.13</v>
      </c>
      <c r="S345" s="5">
        <f>CORREL(Table1[Stress_Level],Table1[Sleep_Hours])</f>
        <v>-1.150943896331845E-2</v>
      </c>
      <c r="T345" s="1">
        <f>((Table1[[#Totals],[Productivity_Score]] - Table1[[#This Row],[Productivity_Score]]) / Table1[[#Totals],[Productivity_Score]]) * 100</f>
        <v>27.368421052631575</v>
      </c>
    </row>
    <row r="346" spans="1:20" x14ac:dyDescent="0.35">
      <c r="A346">
        <v>345</v>
      </c>
      <c r="B346">
        <v>25</v>
      </c>
      <c r="C346" t="s">
        <v>19</v>
      </c>
      <c r="D346" t="s">
        <v>30</v>
      </c>
      <c r="E346" t="s">
        <v>25</v>
      </c>
      <c r="F346" t="s">
        <v>39</v>
      </c>
      <c r="G346">
        <v>41</v>
      </c>
      <c r="H346">
        <v>4.5</v>
      </c>
      <c r="I346">
        <v>6.2</v>
      </c>
      <c r="J346">
        <v>0</v>
      </c>
      <c r="K346" t="s">
        <v>23</v>
      </c>
      <c r="L346">
        <v>4.7</v>
      </c>
      <c r="M346">
        <v>4.4000000000000004</v>
      </c>
      <c r="N346">
        <v>5.7</v>
      </c>
      <c r="O346">
        <f>Table1[[#This Row],[Stress_Level]]*Table1[[#This Row],[Weekly_Work_Hours]]</f>
        <v>192.70000000000002</v>
      </c>
      <c r="P346" s="9">
        <f>Table1[[#This Row],[Column1]]/Table1[[#This Row],[Productivity_Score]]</f>
        <v>33.807017543859651</v>
      </c>
      <c r="Q346">
        <f>8-AVERAGE(Table1[[#This Row],[Sleep_Hours]])</f>
        <v>3.5</v>
      </c>
      <c r="R346">
        <f>Table1[[#This Row],[Stress_Level]]/Table1[[#This Row],[Weekly_Work_Hours]]</f>
        <v>0.11463414634146342</v>
      </c>
      <c r="S346" s="5">
        <f>CORREL(Table1[Stress_Level],Table1[Sleep_Hours])</f>
        <v>-1.150943896331845E-2</v>
      </c>
      <c r="T346" s="1">
        <f>((Table1[[#Totals],[Productivity_Score]] - Table1[[#This Row],[Productivity_Score]]) / Table1[[#Totals],[Productivity_Score]]) * 100</f>
        <v>40</v>
      </c>
    </row>
    <row r="347" spans="1:20" x14ac:dyDescent="0.35">
      <c r="A347">
        <v>346</v>
      </c>
      <c r="B347">
        <v>48</v>
      </c>
      <c r="C347" t="s">
        <v>19</v>
      </c>
      <c r="D347" t="s">
        <v>24</v>
      </c>
      <c r="E347" t="s">
        <v>38</v>
      </c>
      <c r="F347" t="s">
        <v>22</v>
      </c>
      <c r="G347">
        <v>46</v>
      </c>
      <c r="H347">
        <v>5.8</v>
      </c>
      <c r="I347">
        <v>7.5</v>
      </c>
      <c r="J347">
        <v>0</v>
      </c>
      <c r="K347" t="s">
        <v>23</v>
      </c>
      <c r="L347">
        <v>6.3</v>
      </c>
      <c r="M347">
        <v>4.0999999999999996</v>
      </c>
      <c r="N347">
        <v>5.6</v>
      </c>
      <c r="O347">
        <f>Table1[[#This Row],[Stress_Level]]*Table1[[#This Row],[Weekly_Work_Hours]]</f>
        <v>289.8</v>
      </c>
      <c r="P347" s="9">
        <f>Table1[[#This Row],[Column1]]/Table1[[#This Row],[Productivity_Score]]</f>
        <v>51.750000000000007</v>
      </c>
      <c r="Q347">
        <f>8-AVERAGE(Table1[[#This Row],[Sleep_Hours]])</f>
        <v>2.2000000000000002</v>
      </c>
      <c r="R347">
        <f>Table1[[#This Row],[Stress_Level]]/Table1[[#This Row],[Weekly_Work_Hours]]</f>
        <v>0.13695652173913042</v>
      </c>
      <c r="S347" s="5">
        <f>CORREL(Table1[Stress_Level],Table1[Sleep_Hours])</f>
        <v>-1.150943896331845E-2</v>
      </c>
      <c r="T347" s="1">
        <f>((Table1[[#Totals],[Productivity_Score]] - Table1[[#This Row],[Productivity_Score]]) / Table1[[#Totals],[Productivity_Score]]) * 100</f>
        <v>41.052631578947377</v>
      </c>
    </row>
    <row r="348" spans="1:20" x14ac:dyDescent="0.35">
      <c r="A348">
        <v>347</v>
      </c>
      <c r="B348">
        <v>38</v>
      </c>
      <c r="C348" t="s">
        <v>14</v>
      </c>
      <c r="D348" t="s">
        <v>36</v>
      </c>
      <c r="E348" t="s">
        <v>21</v>
      </c>
      <c r="F348" t="s">
        <v>17</v>
      </c>
      <c r="G348">
        <v>33</v>
      </c>
      <c r="H348">
        <v>3.3</v>
      </c>
      <c r="I348">
        <v>5.2</v>
      </c>
      <c r="J348">
        <v>1</v>
      </c>
      <c r="K348" t="s">
        <v>29</v>
      </c>
      <c r="L348">
        <v>5.9</v>
      </c>
      <c r="M348">
        <v>4</v>
      </c>
      <c r="N348">
        <v>4.7</v>
      </c>
      <c r="O348">
        <f>Table1[[#This Row],[Stress_Level]]*Table1[[#This Row],[Weekly_Work_Hours]]</f>
        <v>194.70000000000002</v>
      </c>
      <c r="P348" s="9">
        <f>Table1[[#This Row],[Column1]]/Table1[[#This Row],[Productivity_Score]]</f>
        <v>41.425531914893618</v>
      </c>
      <c r="Q348">
        <f>8-AVERAGE(Table1[[#This Row],[Sleep_Hours]])</f>
        <v>4.7</v>
      </c>
      <c r="R348">
        <f>Table1[[#This Row],[Stress_Level]]/Table1[[#This Row],[Weekly_Work_Hours]]</f>
        <v>0.1787878787878788</v>
      </c>
      <c r="S348" s="5">
        <f>CORREL(Table1[Stress_Level],Table1[Sleep_Hours])</f>
        <v>-1.150943896331845E-2</v>
      </c>
      <c r="T348" s="1">
        <f>((Table1[[#Totals],[Productivity_Score]] - Table1[[#This Row],[Productivity_Score]]) / Table1[[#Totals],[Productivity_Score]]) * 100</f>
        <v>50.526315789473685</v>
      </c>
    </row>
    <row r="349" spans="1:20" x14ac:dyDescent="0.35">
      <c r="A349">
        <v>348</v>
      </c>
      <c r="B349">
        <v>52</v>
      </c>
      <c r="C349" t="s">
        <v>14</v>
      </c>
      <c r="D349" t="s">
        <v>34</v>
      </c>
      <c r="E349" t="s">
        <v>21</v>
      </c>
      <c r="F349" t="s">
        <v>17</v>
      </c>
      <c r="G349">
        <v>33</v>
      </c>
      <c r="H349">
        <v>6.7</v>
      </c>
      <c r="I349">
        <v>10</v>
      </c>
      <c r="J349">
        <v>0</v>
      </c>
      <c r="K349" t="s">
        <v>23</v>
      </c>
      <c r="L349">
        <v>4.8</v>
      </c>
      <c r="M349">
        <v>4.4000000000000004</v>
      </c>
      <c r="N349">
        <v>7.6</v>
      </c>
      <c r="O349">
        <f>Table1[[#This Row],[Stress_Level]]*Table1[[#This Row],[Weekly_Work_Hours]]</f>
        <v>158.4</v>
      </c>
      <c r="P349" s="9">
        <f>Table1[[#This Row],[Column1]]/Table1[[#This Row],[Productivity_Score]]</f>
        <v>20.842105263157897</v>
      </c>
      <c r="Q349">
        <f>8-AVERAGE(Table1[[#This Row],[Sleep_Hours]])</f>
        <v>1.2999999999999998</v>
      </c>
      <c r="R349">
        <f>Table1[[#This Row],[Stress_Level]]/Table1[[#This Row],[Weekly_Work_Hours]]</f>
        <v>0.14545454545454545</v>
      </c>
      <c r="S349" s="5">
        <f>CORREL(Table1[Stress_Level],Table1[Sleep_Hours])</f>
        <v>-1.150943896331845E-2</v>
      </c>
      <c r="T349" s="1">
        <f>((Table1[[#Totals],[Productivity_Score]] - Table1[[#This Row],[Productivity_Score]]) / Table1[[#Totals],[Productivity_Score]]) * 100</f>
        <v>20.000000000000004</v>
      </c>
    </row>
    <row r="350" spans="1:20" x14ac:dyDescent="0.35">
      <c r="A350">
        <v>349</v>
      </c>
      <c r="B350">
        <v>20</v>
      </c>
      <c r="C350" t="s">
        <v>19</v>
      </c>
      <c r="D350" t="s">
        <v>20</v>
      </c>
      <c r="E350" t="s">
        <v>16</v>
      </c>
      <c r="F350" t="s">
        <v>22</v>
      </c>
      <c r="G350">
        <v>39</v>
      </c>
      <c r="H350">
        <v>3.9</v>
      </c>
      <c r="I350">
        <v>5.4</v>
      </c>
      <c r="J350">
        <v>1</v>
      </c>
      <c r="K350" t="s">
        <v>35</v>
      </c>
      <c r="L350">
        <v>4.0999999999999996</v>
      </c>
      <c r="M350">
        <v>2</v>
      </c>
      <c r="N350">
        <v>5.7</v>
      </c>
      <c r="O350">
        <f>Table1[[#This Row],[Stress_Level]]*Table1[[#This Row],[Weekly_Work_Hours]]</f>
        <v>159.89999999999998</v>
      </c>
      <c r="P350" s="9">
        <f>Table1[[#This Row],[Column1]]/Table1[[#This Row],[Productivity_Score]]</f>
        <v>28.052631578947363</v>
      </c>
      <c r="Q350">
        <f>8-AVERAGE(Table1[[#This Row],[Sleep_Hours]])</f>
        <v>4.0999999999999996</v>
      </c>
      <c r="R350">
        <f>Table1[[#This Row],[Stress_Level]]/Table1[[#This Row],[Weekly_Work_Hours]]</f>
        <v>0.10512820512820512</v>
      </c>
      <c r="S350" s="5">
        <f>CORREL(Table1[Stress_Level],Table1[Sleep_Hours])</f>
        <v>-1.150943896331845E-2</v>
      </c>
      <c r="T350" s="1">
        <f>((Table1[[#Totals],[Productivity_Score]] - Table1[[#This Row],[Productivity_Score]]) / Table1[[#Totals],[Productivity_Score]]) * 100</f>
        <v>40</v>
      </c>
    </row>
    <row r="351" spans="1:20" x14ac:dyDescent="0.35">
      <c r="A351">
        <v>350</v>
      </c>
      <c r="B351">
        <v>64</v>
      </c>
      <c r="C351" t="s">
        <v>19</v>
      </c>
      <c r="D351" t="s">
        <v>20</v>
      </c>
      <c r="E351" t="s">
        <v>31</v>
      </c>
      <c r="F351" t="s">
        <v>22</v>
      </c>
      <c r="G351">
        <v>43</v>
      </c>
      <c r="H351">
        <v>6.1</v>
      </c>
      <c r="I351">
        <v>8.4</v>
      </c>
      <c r="J351">
        <v>1</v>
      </c>
      <c r="K351" t="s">
        <v>35</v>
      </c>
      <c r="L351">
        <v>8</v>
      </c>
      <c r="M351">
        <v>3.3</v>
      </c>
      <c r="N351">
        <v>5.2</v>
      </c>
      <c r="O351">
        <f>Table1[[#This Row],[Stress_Level]]*Table1[[#This Row],[Weekly_Work_Hours]]</f>
        <v>344</v>
      </c>
      <c r="P351" s="9">
        <f>Table1[[#This Row],[Column1]]/Table1[[#This Row],[Productivity_Score]]</f>
        <v>66.153846153846146</v>
      </c>
      <c r="Q351">
        <f>8-AVERAGE(Table1[[#This Row],[Sleep_Hours]])</f>
        <v>1.9000000000000004</v>
      </c>
      <c r="R351">
        <f>Table1[[#This Row],[Stress_Level]]/Table1[[#This Row],[Weekly_Work_Hours]]</f>
        <v>0.18604651162790697</v>
      </c>
      <c r="S351" s="5">
        <f>CORREL(Table1[Stress_Level],Table1[Sleep_Hours])</f>
        <v>-1.150943896331845E-2</v>
      </c>
      <c r="T351" s="1">
        <f>((Table1[[#Totals],[Productivity_Score]] - Table1[[#This Row],[Productivity_Score]]) / Table1[[#Totals],[Productivity_Score]]) * 100</f>
        <v>45.263157894736835</v>
      </c>
    </row>
    <row r="352" spans="1:20" x14ac:dyDescent="0.35">
      <c r="A352">
        <v>351</v>
      </c>
      <c r="B352">
        <v>22</v>
      </c>
      <c r="C352" t="s">
        <v>14</v>
      </c>
      <c r="D352" t="s">
        <v>20</v>
      </c>
      <c r="E352" t="s">
        <v>25</v>
      </c>
      <c r="F352" t="s">
        <v>17</v>
      </c>
      <c r="G352">
        <v>47</v>
      </c>
      <c r="H352">
        <v>4.0999999999999996</v>
      </c>
      <c r="I352">
        <v>5</v>
      </c>
      <c r="J352">
        <v>1</v>
      </c>
      <c r="K352" t="s">
        <v>28</v>
      </c>
      <c r="L352">
        <v>8.5</v>
      </c>
      <c r="M352">
        <v>7.3</v>
      </c>
      <c r="N352">
        <v>3.2</v>
      </c>
      <c r="O352">
        <f>Table1[[#This Row],[Stress_Level]]*Table1[[#This Row],[Weekly_Work_Hours]]</f>
        <v>399.5</v>
      </c>
      <c r="P352" s="9">
        <f>Table1[[#This Row],[Column1]]/Table1[[#This Row],[Productivity_Score]]</f>
        <v>124.84375</v>
      </c>
      <c r="Q352">
        <f>8-AVERAGE(Table1[[#This Row],[Sleep_Hours]])</f>
        <v>3.9000000000000004</v>
      </c>
      <c r="R352">
        <f>Table1[[#This Row],[Stress_Level]]/Table1[[#This Row],[Weekly_Work_Hours]]</f>
        <v>0.18085106382978725</v>
      </c>
      <c r="S352" s="5">
        <f>CORREL(Table1[Stress_Level],Table1[Sleep_Hours])</f>
        <v>-1.150943896331845E-2</v>
      </c>
      <c r="T352" s="1">
        <f>((Table1[[#Totals],[Productivity_Score]] - Table1[[#This Row],[Productivity_Score]]) / Table1[[#Totals],[Productivity_Score]]) * 100</f>
        <v>66.315789473684205</v>
      </c>
    </row>
    <row r="353" spans="1:20" x14ac:dyDescent="0.35">
      <c r="A353">
        <v>352</v>
      </c>
      <c r="B353">
        <v>61</v>
      </c>
      <c r="C353" t="s">
        <v>19</v>
      </c>
      <c r="D353" t="s">
        <v>30</v>
      </c>
      <c r="E353" t="s">
        <v>31</v>
      </c>
      <c r="F353" t="s">
        <v>22</v>
      </c>
      <c r="G353">
        <v>56</v>
      </c>
      <c r="H353">
        <v>8</v>
      </c>
      <c r="I353">
        <v>6.8</v>
      </c>
      <c r="J353">
        <v>1</v>
      </c>
      <c r="K353" t="s">
        <v>18</v>
      </c>
      <c r="L353">
        <v>10</v>
      </c>
      <c r="M353">
        <v>6.7</v>
      </c>
      <c r="N353">
        <v>3.4</v>
      </c>
      <c r="O353">
        <f>Table1[[#This Row],[Stress_Level]]*Table1[[#This Row],[Weekly_Work_Hours]]</f>
        <v>560</v>
      </c>
      <c r="P353" s="9">
        <f>Table1[[#This Row],[Column1]]/Table1[[#This Row],[Productivity_Score]]</f>
        <v>164.70588235294119</v>
      </c>
      <c r="Q353">
        <f>8-AVERAGE(Table1[[#This Row],[Sleep_Hours]])</f>
        <v>0</v>
      </c>
      <c r="R353">
        <f>Table1[[#This Row],[Stress_Level]]/Table1[[#This Row],[Weekly_Work_Hours]]</f>
        <v>0.17857142857142858</v>
      </c>
      <c r="S353" s="5">
        <f>CORREL(Table1[Stress_Level],Table1[Sleep_Hours])</f>
        <v>-1.150943896331845E-2</v>
      </c>
      <c r="T353" s="1">
        <f>((Table1[[#Totals],[Productivity_Score]] - Table1[[#This Row],[Productivity_Score]]) / Table1[[#Totals],[Productivity_Score]]) * 100</f>
        <v>64.21052631578948</v>
      </c>
    </row>
    <row r="354" spans="1:20" x14ac:dyDescent="0.35">
      <c r="A354">
        <v>353</v>
      </c>
      <c r="B354">
        <v>40</v>
      </c>
      <c r="C354" t="s">
        <v>19</v>
      </c>
      <c r="D354" t="s">
        <v>36</v>
      </c>
      <c r="E354" t="s">
        <v>31</v>
      </c>
      <c r="F354" t="s">
        <v>22</v>
      </c>
      <c r="G354">
        <v>51</v>
      </c>
      <c r="H354">
        <v>3</v>
      </c>
      <c r="I354">
        <v>3</v>
      </c>
      <c r="J354">
        <v>1</v>
      </c>
      <c r="K354" t="s">
        <v>29</v>
      </c>
      <c r="L354">
        <v>8.1</v>
      </c>
      <c r="M354">
        <v>5.9</v>
      </c>
      <c r="N354">
        <v>2.4</v>
      </c>
      <c r="O354">
        <f>Table1[[#This Row],[Stress_Level]]*Table1[[#This Row],[Weekly_Work_Hours]]</f>
        <v>413.09999999999997</v>
      </c>
      <c r="P354" s="9">
        <f>Table1[[#This Row],[Column1]]/Table1[[#This Row],[Productivity_Score]]</f>
        <v>172.125</v>
      </c>
      <c r="Q354">
        <f>8-AVERAGE(Table1[[#This Row],[Sleep_Hours]])</f>
        <v>5</v>
      </c>
      <c r="R354">
        <f>Table1[[#This Row],[Stress_Level]]/Table1[[#This Row],[Weekly_Work_Hours]]</f>
        <v>0.1588235294117647</v>
      </c>
      <c r="S354" s="5">
        <f>CORREL(Table1[Stress_Level],Table1[Sleep_Hours])</f>
        <v>-1.150943896331845E-2</v>
      </c>
      <c r="T354" s="1">
        <f>((Table1[[#Totals],[Productivity_Score]] - Table1[[#This Row],[Productivity_Score]]) / Table1[[#Totals],[Productivity_Score]]) * 100</f>
        <v>74.73684210526315</v>
      </c>
    </row>
    <row r="355" spans="1:20" x14ac:dyDescent="0.35">
      <c r="A355">
        <v>354</v>
      </c>
      <c r="B355">
        <v>54</v>
      </c>
      <c r="C355" t="s">
        <v>19</v>
      </c>
      <c r="D355" t="s">
        <v>15</v>
      </c>
      <c r="E355" t="s">
        <v>31</v>
      </c>
      <c r="F355" t="s">
        <v>17</v>
      </c>
      <c r="G355">
        <v>43</v>
      </c>
      <c r="H355">
        <v>5.8</v>
      </c>
      <c r="I355">
        <v>7.9</v>
      </c>
      <c r="J355">
        <v>0</v>
      </c>
      <c r="K355" t="s">
        <v>23</v>
      </c>
      <c r="L355">
        <v>5.2</v>
      </c>
      <c r="M355">
        <v>3.5</v>
      </c>
      <c r="N355">
        <v>6.4</v>
      </c>
      <c r="O355">
        <f>Table1[[#This Row],[Stress_Level]]*Table1[[#This Row],[Weekly_Work_Hours]]</f>
        <v>223.6</v>
      </c>
      <c r="P355" s="9">
        <f>Table1[[#This Row],[Column1]]/Table1[[#This Row],[Productivity_Score]]</f>
        <v>34.9375</v>
      </c>
      <c r="Q355">
        <f>8-AVERAGE(Table1[[#This Row],[Sleep_Hours]])</f>
        <v>2.2000000000000002</v>
      </c>
      <c r="R355">
        <f>Table1[[#This Row],[Stress_Level]]/Table1[[#This Row],[Weekly_Work_Hours]]</f>
        <v>0.12093023255813953</v>
      </c>
      <c r="S355" s="5">
        <f>CORREL(Table1[Stress_Level],Table1[Sleep_Hours])</f>
        <v>-1.150943896331845E-2</v>
      </c>
      <c r="T355" s="1">
        <f>((Table1[[#Totals],[Productivity_Score]] - Table1[[#This Row],[Productivity_Score]]) / Table1[[#Totals],[Productivity_Score]]) * 100</f>
        <v>32.631578947368418</v>
      </c>
    </row>
    <row r="356" spans="1:20" x14ac:dyDescent="0.35">
      <c r="A356">
        <v>355</v>
      </c>
      <c r="B356">
        <v>60</v>
      </c>
      <c r="C356" t="s">
        <v>19</v>
      </c>
      <c r="D356" t="s">
        <v>33</v>
      </c>
      <c r="E356" t="s">
        <v>21</v>
      </c>
      <c r="F356" t="s">
        <v>39</v>
      </c>
      <c r="G356">
        <v>44</v>
      </c>
      <c r="H356">
        <v>7</v>
      </c>
      <c r="I356">
        <v>9.5</v>
      </c>
      <c r="J356">
        <v>0</v>
      </c>
      <c r="K356" t="s">
        <v>23</v>
      </c>
      <c r="L356">
        <v>8.3000000000000007</v>
      </c>
      <c r="M356">
        <v>2.8</v>
      </c>
      <c r="N356">
        <v>5.6</v>
      </c>
      <c r="O356">
        <f>Table1[[#This Row],[Stress_Level]]*Table1[[#This Row],[Weekly_Work_Hours]]</f>
        <v>365.20000000000005</v>
      </c>
      <c r="P356" s="9">
        <f>Table1[[#This Row],[Column1]]/Table1[[#This Row],[Productivity_Score]]</f>
        <v>65.214285714285722</v>
      </c>
      <c r="Q356">
        <f>8-AVERAGE(Table1[[#This Row],[Sleep_Hours]])</f>
        <v>1</v>
      </c>
      <c r="R356">
        <f>Table1[[#This Row],[Stress_Level]]/Table1[[#This Row],[Weekly_Work_Hours]]</f>
        <v>0.18863636363636366</v>
      </c>
      <c r="S356" s="5">
        <f>CORREL(Table1[Stress_Level],Table1[Sleep_Hours])</f>
        <v>-1.150943896331845E-2</v>
      </c>
      <c r="T356" s="1">
        <f>((Table1[[#Totals],[Productivity_Score]] - Table1[[#This Row],[Productivity_Score]]) / Table1[[#Totals],[Productivity_Score]]) * 100</f>
        <v>41.052631578947377</v>
      </c>
    </row>
    <row r="357" spans="1:20" x14ac:dyDescent="0.35">
      <c r="A357">
        <v>356</v>
      </c>
      <c r="B357">
        <v>59</v>
      </c>
      <c r="C357" t="s">
        <v>14</v>
      </c>
      <c r="D357" t="s">
        <v>20</v>
      </c>
      <c r="E357" t="s">
        <v>31</v>
      </c>
      <c r="F357" t="s">
        <v>17</v>
      </c>
      <c r="G357">
        <v>36</v>
      </c>
      <c r="H357">
        <v>6.7</v>
      </c>
      <c r="I357">
        <v>10</v>
      </c>
      <c r="J357">
        <v>1</v>
      </c>
      <c r="K357" t="s">
        <v>18</v>
      </c>
      <c r="L357">
        <v>6.5</v>
      </c>
      <c r="M357">
        <v>3.5</v>
      </c>
      <c r="N357">
        <v>6.8</v>
      </c>
      <c r="O357">
        <f>Table1[[#This Row],[Stress_Level]]*Table1[[#This Row],[Weekly_Work_Hours]]</f>
        <v>234</v>
      </c>
      <c r="P357" s="9">
        <f>Table1[[#This Row],[Column1]]/Table1[[#This Row],[Productivity_Score]]</f>
        <v>34.411764705882355</v>
      </c>
      <c r="Q357">
        <f>8-AVERAGE(Table1[[#This Row],[Sleep_Hours]])</f>
        <v>1.2999999999999998</v>
      </c>
      <c r="R357">
        <f>Table1[[#This Row],[Stress_Level]]/Table1[[#This Row],[Weekly_Work_Hours]]</f>
        <v>0.18055555555555555</v>
      </c>
      <c r="S357" s="5">
        <f>CORREL(Table1[Stress_Level],Table1[Sleep_Hours])</f>
        <v>-1.150943896331845E-2</v>
      </c>
      <c r="T357" s="1">
        <f>((Table1[[#Totals],[Productivity_Score]] - Table1[[#This Row],[Productivity_Score]]) / Table1[[#Totals],[Productivity_Score]]) * 100</f>
        <v>28.421052631578945</v>
      </c>
    </row>
    <row r="358" spans="1:20" x14ac:dyDescent="0.35">
      <c r="A358">
        <v>357</v>
      </c>
      <c r="B358">
        <v>22</v>
      </c>
      <c r="C358" t="s">
        <v>19</v>
      </c>
      <c r="D358" t="s">
        <v>33</v>
      </c>
      <c r="E358" t="s">
        <v>25</v>
      </c>
      <c r="F358" t="s">
        <v>22</v>
      </c>
      <c r="G358">
        <v>44</v>
      </c>
      <c r="H358">
        <v>4.3</v>
      </c>
      <c r="I358">
        <v>5.6</v>
      </c>
      <c r="J358">
        <v>1</v>
      </c>
      <c r="K358" t="s">
        <v>28</v>
      </c>
      <c r="L358">
        <v>5.6</v>
      </c>
      <c r="M358">
        <v>4.4000000000000004</v>
      </c>
      <c r="N358">
        <v>5</v>
      </c>
      <c r="O358">
        <f>Table1[[#This Row],[Stress_Level]]*Table1[[#This Row],[Weekly_Work_Hours]]</f>
        <v>246.39999999999998</v>
      </c>
      <c r="P358" s="9">
        <f>Table1[[#This Row],[Column1]]/Table1[[#This Row],[Productivity_Score]]</f>
        <v>49.279999999999994</v>
      </c>
      <c r="Q358">
        <f>8-AVERAGE(Table1[[#This Row],[Sleep_Hours]])</f>
        <v>3.7</v>
      </c>
      <c r="R358">
        <f>Table1[[#This Row],[Stress_Level]]/Table1[[#This Row],[Weekly_Work_Hours]]</f>
        <v>0.12727272727272726</v>
      </c>
      <c r="S358" s="5">
        <f>CORREL(Table1[Stress_Level],Table1[Sleep_Hours])</f>
        <v>-1.150943896331845E-2</v>
      </c>
      <c r="T358" s="1">
        <f>((Table1[[#Totals],[Productivity_Score]] - Table1[[#This Row],[Productivity_Score]]) / Table1[[#Totals],[Productivity_Score]]) * 100</f>
        <v>47.368421052631575</v>
      </c>
    </row>
    <row r="359" spans="1:20" x14ac:dyDescent="0.35">
      <c r="A359">
        <v>358</v>
      </c>
      <c r="B359">
        <v>44</v>
      </c>
      <c r="C359" t="s">
        <v>19</v>
      </c>
      <c r="D359" t="s">
        <v>30</v>
      </c>
      <c r="E359" t="s">
        <v>21</v>
      </c>
      <c r="F359" t="s">
        <v>22</v>
      </c>
      <c r="G359">
        <v>42</v>
      </c>
      <c r="H359">
        <v>3.6</v>
      </c>
      <c r="I359">
        <v>4.7</v>
      </c>
      <c r="J359">
        <v>1</v>
      </c>
      <c r="K359" t="s">
        <v>18</v>
      </c>
      <c r="L359">
        <v>7.1</v>
      </c>
      <c r="M359">
        <v>5.8</v>
      </c>
      <c r="N359">
        <v>3.8</v>
      </c>
      <c r="O359">
        <f>Table1[[#This Row],[Stress_Level]]*Table1[[#This Row],[Weekly_Work_Hours]]</f>
        <v>298.2</v>
      </c>
      <c r="P359" s="9">
        <f>Table1[[#This Row],[Column1]]/Table1[[#This Row],[Productivity_Score]]</f>
        <v>78.473684210526315</v>
      </c>
      <c r="Q359">
        <f>8-AVERAGE(Table1[[#This Row],[Sleep_Hours]])</f>
        <v>4.4000000000000004</v>
      </c>
      <c r="R359">
        <f>Table1[[#This Row],[Stress_Level]]/Table1[[#This Row],[Weekly_Work_Hours]]</f>
        <v>0.16904761904761903</v>
      </c>
      <c r="S359" s="5">
        <f>CORREL(Table1[Stress_Level],Table1[Sleep_Hours])</f>
        <v>-1.150943896331845E-2</v>
      </c>
      <c r="T359" s="1">
        <f>((Table1[[#Totals],[Productivity_Score]] - Table1[[#This Row],[Productivity_Score]]) / Table1[[#Totals],[Productivity_Score]]) * 100</f>
        <v>60</v>
      </c>
    </row>
    <row r="360" spans="1:20" x14ac:dyDescent="0.35">
      <c r="A360">
        <v>359</v>
      </c>
      <c r="B360">
        <v>64</v>
      </c>
      <c r="C360" t="s">
        <v>14</v>
      </c>
      <c r="D360" t="s">
        <v>33</v>
      </c>
      <c r="E360" t="s">
        <v>25</v>
      </c>
      <c r="F360" t="s">
        <v>22</v>
      </c>
      <c r="G360">
        <v>47</v>
      </c>
      <c r="H360">
        <v>7.4</v>
      </c>
      <c r="I360">
        <v>8.6999999999999993</v>
      </c>
      <c r="J360">
        <v>1</v>
      </c>
      <c r="K360" t="s">
        <v>28</v>
      </c>
      <c r="L360">
        <v>7.1</v>
      </c>
      <c r="M360">
        <v>4.9000000000000004</v>
      </c>
      <c r="N360">
        <v>5.8</v>
      </c>
      <c r="O360">
        <f>Table1[[#This Row],[Stress_Level]]*Table1[[#This Row],[Weekly_Work_Hours]]</f>
        <v>333.7</v>
      </c>
      <c r="P360" s="9">
        <f>Table1[[#This Row],[Column1]]/Table1[[#This Row],[Productivity_Score]]</f>
        <v>57.53448275862069</v>
      </c>
      <c r="Q360">
        <f>8-AVERAGE(Table1[[#This Row],[Sleep_Hours]])</f>
        <v>0.59999999999999964</v>
      </c>
      <c r="R360">
        <f>Table1[[#This Row],[Stress_Level]]/Table1[[#This Row],[Weekly_Work_Hours]]</f>
        <v>0.15106382978723404</v>
      </c>
      <c r="S360" s="5">
        <f>CORREL(Table1[Stress_Level],Table1[Sleep_Hours])</f>
        <v>-1.150943896331845E-2</v>
      </c>
      <c r="T360" s="1">
        <f>((Table1[[#Totals],[Productivity_Score]] - Table1[[#This Row],[Productivity_Score]]) / Table1[[#Totals],[Productivity_Score]]) * 100</f>
        <v>38.947368421052637</v>
      </c>
    </row>
    <row r="361" spans="1:20" x14ac:dyDescent="0.35">
      <c r="A361">
        <v>360</v>
      </c>
      <c r="B361">
        <v>57</v>
      </c>
      <c r="C361" t="s">
        <v>14</v>
      </c>
      <c r="D361" t="s">
        <v>32</v>
      </c>
      <c r="E361" t="s">
        <v>21</v>
      </c>
      <c r="F361" t="s">
        <v>22</v>
      </c>
      <c r="G361">
        <v>38</v>
      </c>
      <c r="H361">
        <v>6</v>
      </c>
      <c r="I361">
        <v>8.6999999999999993</v>
      </c>
      <c r="J361">
        <v>1</v>
      </c>
      <c r="K361" t="s">
        <v>35</v>
      </c>
      <c r="L361">
        <v>7.2</v>
      </c>
      <c r="M361">
        <v>4.9000000000000004</v>
      </c>
      <c r="N361">
        <v>5.8</v>
      </c>
      <c r="O361">
        <f>Table1[[#This Row],[Stress_Level]]*Table1[[#This Row],[Weekly_Work_Hours]]</f>
        <v>273.60000000000002</v>
      </c>
      <c r="P361" s="9">
        <f>Table1[[#This Row],[Column1]]/Table1[[#This Row],[Productivity_Score]]</f>
        <v>47.172413793103452</v>
      </c>
      <c r="Q361">
        <f>8-AVERAGE(Table1[[#This Row],[Sleep_Hours]])</f>
        <v>2</v>
      </c>
      <c r="R361">
        <f>Table1[[#This Row],[Stress_Level]]/Table1[[#This Row],[Weekly_Work_Hours]]</f>
        <v>0.18947368421052632</v>
      </c>
      <c r="S361" s="5">
        <f>CORREL(Table1[Stress_Level],Table1[Sleep_Hours])</f>
        <v>-1.150943896331845E-2</v>
      </c>
      <c r="T361" s="1">
        <f>((Table1[[#Totals],[Productivity_Score]] - Table1[[#This Row],[Productivity_Score]]) / Table1[[#Totals],[Productivity_Score]]) * 100</f>
        <v>38.947368421052637</v>
      </c>
    </row>
    <row r="362" spans="1:20" x14ac:dyDescent="0.35">
      <c r="A362">
        <v>361</v>
      </c>
      <c r="B362">
        <v>64</v>
      </c>
      <c r="C362" t="s">
        <v>14</v>
      </c>
      <c r="D362" t="s">
        <v>30</v>
      </c>
      <c r="E362" t="s">
        <v>27</v>
      </c>
      <c r="F362" t="s">
        <v>22</v>
      </c>
      <c r="G362">
        <v>49</v>
      </c>
      <c r="H362">
        <v>4.5999999999999996</v>
      </c>
      <c r="I362">
        <v>5.5</v>
      </c>
      <c r="J362">
        <v>1</v>
      </c>
      <c r="K362" t="s">
        <v>18</v>
      </c>
      <c r="L362">
        <v>9.5</v>
      </c>
      <c r="M362">
        <v>5</v>
      </c>
      <c r="N362">
        <v>3</v>
      </c>
      <c r="O362">
        <f>Table1[[#This Row],[Stress_Level]]*Table1[[#This Row],[Weekly_Work_Hours]]</f>
        <v>465.5</v>
      </c>
      <c r="P362" s="9">
        <f>Table1[[#This Row],[Column1]]/Table1[[#This Row],[Productivity_Score]]</f>
        <v>155.16666666666666</v>
      </c>
      <c r="Q362">
        <f>8-AVERAGE(Table1[[#This Row],[Sleep_Hours]])</f>
        <v>3.4000000000000004</v>
      </c>
      <c r="R362">
        <f>Table1[[#This Row],[Stress_Level]]/Table1[[#This Row],[Weekly_Work_Hours]]</f>
        <v>0.19387755102040816</v>
      </c>
      <c r="S362" s="5">
        <f>CORREL(Table1[Stress_Level],Table1[Sleep_Hours])</f>
        <v>-1.150943896331845E-2</v>
      </c>
      <c r="T362" s="1">
        <f>((Table1[[#Totals],[Productivity_Score]] - Table1[[#This Row],[Productivity_Score]]) / Table1[[#Totals],[Productivity_Score]]) * 100</f>
        <v>68.421052631578945</v>
      </c>
    </row>
    <row r="363" spans="1:20" x14ac:dyDescent="0.35">
      <c r="A363">
        <v>362</v>
      </c>
      <c r="B363">
        <v>39</v>
      </c>
      <c r="C363" t="s">
        <v>19</v>
      </c>
      <c r="D363" t="s">
        <v>33</v>
      </c>
      <c r="E363" t="s">
        <v>27</v>
      </c>
      <c r="F363" t="s">
        <v>39</v>
      </c>
      <c r="G363">
        <v>57</v>
      </c>
      <c r="H363">
        <v>7.4</v>
      </c>
      <c r="I363">
        <v>7.7</v>
      </c>
      <c r="J363">
        <v>0</v>
      </c>
      <c r="K363" t="s">
        <v>23</v>
      </c>
      <c r="L363">
        <v>10</v>
      </c>
      <c r="M363">
        <v>6.1</v>
      </c>
      <c r="N363">
        <v>3.8</v>
      </c>
      <c r="O363">
        <f>Table1[[#This Row],[Stress_Level]]*Table1[[#This Row],[Weekly_Work_Hours]]</f>
        <v>570</v>
      </c>
      <c r="P363" s="9">
        <f>Table1[[#This Row],[Column1]]/Table1[[#This Row],[Productivity_Score]]</f>
        <v>150</v>
      </c>
      <c r="Q363">
        <f>8-AVERAGE(Table1[[#This Row],[Sleep_Hours]])</f>
        <v>0.59999999999999964</v>
      </c>
      <c r="R363">
        <f>Table1[[#This Row],[Stress_Level]]/Table1[[#This Row],[Weekly_Work_Hours]]</f>
        <v>0.17543859649122806</v>
      </c>
      <c r="S363" s="5">
        <f>CORREL(Table1[Stress_Level],Table1[Sleep_Hours])</f>
        <v>-1.150943896331845E-2</v>
      </c>
      <c r="T363" s="1">
        <f>((Table1[[#Totals],[Productivity_Score]] - Table1[[#This Row],[Productivity_Score]]) / Table1[[#Totals],[Productivity_Score]]) * 100</f>
        <v>60</v>
      </c>
    </row>
    <row r="364" spans="1:20" x14ac:dyDescent="0.35">
      <c r="A364">
        <v>363</v>
      </c>
      <c r="B364">
        <v>63</v>
      </c>
      <c r="C364" t="s">
        <v>14</v>
      </c>
      <c r="D364" t="s">
        <v>24</v>
      </c>
      <c r="E364" t="s">
        <v>27</v>
      </c>
      <c r="F364" t="s">
        <v>22</v>
      </c>
      <c r="G364">
        <v>44</v>
      </c>
      <c r="H364">
        <v>5.4</v>
      </c>
      <c r="I364">
        <v>7.1</v>
      </c>
      <c r="J364">
        <v>1</v>
      </c>
      <c r="K364" t="s">
        <v>28</v>
      </c>
      <c r="L364">
        <v>6</v>
      </c>
      <c r="M364">
        <v>2.9</v>
      </c>
      <c r="N364">
        <v>5.6</v>
      </c>
      <c r="O364">
        <f>Table1[[#This Row],[Stress_Level]]*Table1[[#This Row],[Weekly_Work_Hours]]</f>
        <v>264</v>
      </c>
      <c r="P364" s="9">
        <f>Table1[[#This Row],[Column1]]/Table1[[#This Row],[Productivity_Score]]</f>
        <v>47.142857142857146</v>
      </c>
      <c r="Q364">
        <f>8-AVERAGE(Table1[[#This Row],[Sleep_Hours]])</f>
        <v>2.5999999999999996</v>
      </c>
      <c r="R364">
        <f>Table1[[#This Row],[Stress_Level]]/Table1[[#This Row],[Weekly_Work_Hours]]</f>
        <v>0.13636363636363635</v>
      </c>
      <c r="S364" s="5">
        <f>CORREL(Table1[Stress_Level],Table1[Sleep_Hours])</f>
        <v>-1.150943896331845E-2</v>
      </c>
      <c r="T364" s="1">
        <f>((Table1[[#Totals],[Productivity_Score]] - Table1[[#This Row],[Productivity_Score]]) / Table1[[#Totals],[Productivity_Score]]) * 100</f>
        <v>41.052631578947377</v>
      </c>
    </row>
    <row r="365" spans="1:20" x14ac:dyDescent="0.35">
      <c r="A365">
        <v>364</v>
      </c>
      <c r="B365">
        <v>64</v>
      </c>
      <c r="C365" t="s">
        <v>19</v>
      </c>
      <c r="D365" t="s">
        <v>20</v>
      </c>
      <c r="E365" t="s">
        <v>27</v>
      </c>
      <c r="F365" t="s">
        <v>22</v>
      </c>
      <c r="G365">
        <v>48</v>
      </c>
      <c r="H365">
        <v>5.2</v>
      </c>
      <c r="I365">
        <v>6.5</v>
      </c>
      <c r="J365">
        <v>1</v>
      </c>
      <c r="K365" t="s">
        <v>41</v>
      </c>
      <c r="L365">
        <v>7.2</v>
      </c>
      <c r="M365">
        <v>4.5999999999999996</v>
      </c>
      <c r="N365">
        <v>4.7</v>
      </c>
      <c r="O365">
        <f>Table1[[#This Row],[Stress_Level]]*Table1[[#This Row],[Weekly_Work_Hours]]</f>
        <v>345.6</v>
      </c>
      <c r="P365" s="9">
        <f>Table1[[#This Row],[Column1]]/Table1[[#This Row],[Productivity_Score]]</f>
        <v>73.531914893617028</v>
      </c>
      <c r="Q365">
        <f>8-AVERAGE(Table1[[#This Row],[Sleep_Hours]])</f>
        <v>2.8</v>
      </c>
      <c r="R365">
        <f>Table1[[#This Row],[Stress_Level]]/Table1[[#This Row],[Weekly_Work_Hours]]</f>
        <v>0.15</v>
      </c>
      <c r="S365" s="5">
        <f>CORREL(Table1[Stress_Level],Table1[Sleep_Hours])</f>
        <v>-1.150943896331845E-2</v>
      </c>
      <c r="T365" s="1">
        <f>((Table1[[#Totals],[Productivity_Score]] - Table1[[#This Row],[Productivity_Score]]) / Table1[[#Totals],[Productivity_Score]]) * 100</f>
        <v>50.526315789473685</v>
      </c>
    </row>
    <row r="366" spans="1:20" x14ac:dyDescent="0.35">
      <c r="A366">
        <v>365</v>
      </c>
      <c r="B366">
        <v>53</v>
      </c>
      <c r="C366" t="s">
        <v>19</v>
      </c>
      <c r="D366" t="s">
        <v>37</v>
      </c>
      <c r="E366" t="s">
        <v>21</v>
      </c>
      <c r="F366" t="s">
        <v>22</v>
      </c>
      <c r="G366">
        <v>50</v>
      </c>
      <c r="H366">
        <v>4.9000000000000004</v>
      </c>
      <c r="I366">
        <v>5.8</v>
      </c>
      <c r="J366">
        <v>1</v>
      </c>
      <c r="K366" t="s">
        <v>18</v>
      </c>
      <c r="L366">
        <v>8.1999999999999993</v>
      </c>
      <c r="M366">
        <v>4.5</v>
      </c>
      <c r="N366">
        <v>3.8</v>
      </c>
      <c r="O366">
        <f>Table1[[#This Row],[Stress_Level]]*Table1[[#This Row],[Weekly_Work_Hours]]</f>
        <v>409.99999999999994</v>
      </c>
      <c r="P366" s="9">
        <f>Table1[[#This Row],[Column1]]/Table1[[#This Row],[Productivity_Score]]</f>
        <v>107.89473684210526</v>
      </c>
      <c r="Q366">
        <f>8-AVERAGE(Table1[[#This Row],[Sleep_Hours]])</f>
        <v>3.0999999999999996</v>
      </c>
      <c r="R366">
        <f>Table1[[#This Row],[Stress_Level]]/Table1[[#This Row],[Weekly_Work_Hours]]</f>
        <v>0.16399999999999998</v>
      </c>
      <c r="S366" s="5">
        <f>CORREL(Table1[Stress_Level],Table1[Sleep_Hours])</f>
        <v>-1.150943896331845E-2</v>
      </c>
      <c r="T366" s="1">
        <f>((Table1[[#Totals],[Productivity_Score]] - Table1[[#This Row],[Productivity_Score]]) / Table1[[#Totals],[Productivity_Score]]) * 100</f>
        <v>60</v>
      </c>
    </row>
    <row r="367" spans="1:20" x14ac:dyDescent="0.35">
      <c r="A367">
        <v>366</v>
      </c>
      <c r="B367">
        <v>40</v>
      </c>
      <c r="C367" t="s">
        <v>19</v>
      </c>
      <c r="D367" t="s">
        <v>26</v>
      </c>
      <c r="E367" t="s">
        <v>31</v>
      </c>
      <c r="F367" t="s">
        <v>22</v>
      </c>
      <c r="G367">
        <v>41</v>
      </c>
      <c r="H367">
        <v>5.0999999999999996</v>
      </c>
      <c r="I367">
        <v>7</v>
      </c>
      <c r="J367">
        <v>1</v>
      </c>
      <c r="K367" t="s">
        <v>35</v>
      </c>
      <c r="L367">
        <v>5.7</v>
      </c>
      <c r="M367">
        <v>5.6</v>
      </c>
      <c r="N367">
        <v>5.6</v>
      </c>
      <c r="O367">
        <f>Table1[[#This Row],[Stress_Level]]*Table1[[#This Row],[Weekly_Work_Hours]]</f>
        <v>233.70000000000002</v>
      </c>
      <c r="P367" s="9">
        <f>Table1[[#This Row],[Column1]]/Table1[[#This Row],[Productivity_Score]]</f>
        <v>41.732142857142861</v>
      </c>
      <c r="Q367">
        <f>8-AVERAGE(Table1[[#This Row],[Sleep_Hours]])</f>
        <v>2.9000000000000004</v>
      </c>
      <c r="R367">
        <f>Table1[[#This Row],[Stress_Level]]/Table1[[#This Row],[Weekly_Work_Hours]]</f>
        <v>0.13902439024390245</v>
      </c>
      <c r="S367" s="5">
        <f>CORREL(Table1[Stress_Level],Table1[Sleep_Hours])</f>
        <v>-1.150943896331845E-2</v>
      </c>
      <c r="T367" s="1">
        <f>((Table1[[#Totals],[Productivity_Score]] - Table1[[#This Row],[Productivity_Score]]) / Table1[[#Totals],[Productivity_Score]]) * 100</f>
        <v>41.052631578947377</v>
      </c>
    </row>
    <row r="368" spans="1:20" x14ac:dyDescent="0.35">
      <c r="A368">
        <v>367</v>
      </c>
      <c r="B368">
        <v>42</v>
      </c>
      <c r="C368" t="s">
        <v>19</v>
      </c>
      <c r="D368" t="s">
        <v>30</v>
      </c>
      <c r="E368" t="s">
        <v>16</v>
      </c>
      <c r="F368" t="s">
        <v>22</v>
      </c>
      <c r="G368">
        <v>46</v>
      </c>
      <c r="H368">
        <v>5</v>
      </c>
      <c r="I368">
        <v>6.4</v>
      </c>
      <c r="J368">
        <v>1</v>
      </c>
      <c r="K368" t="s">
        <v>35</v>
      </c>
      <c r="L368">
        <v>8.3000000000000007</v>
      </c>
      <c r="M368">
        <v>1.3</v>
      </c>
      <c r="N368">
        <v>4.0999999999999996</v>
      </c>
      <c r="O368">
        <f>Table1[[#This Row],[Stress_Level]]*Table1[[#This Row],[Weekly_Work_Hours]]</f>
        <v>381.8</v>
      </c>
      <c r="P368" s="9">
        <f>Table1[[#This Row],[Column1]]/Table1[[#This Row],[Productivity_Score]]</f>
        <v>93.121951219512212</v>
      </c>
      <c r="Q368">
        <f>8-AVERAGE(Table1[[#This Row],[Sleep_Hours]])</f>
        <v>3</v>
      </c>
      <c r="R368">
        <f>Table1[[#This Row],[Stress_Level]]/Table1[[#This Row],[Weekly_Work_Hours]]</f>
        <v>0.18043478260869567</v>
      </c>
      <c r="S368" s="5">
        <f>CORREL(Table1[Stress_Level],Table1[Sleep_Hours])</f>
        <v>-1.150943896331845E-2</v>
      </c>
      <c r="T368" s="1">
        <f>((Table1[[#Totals],[Productivity_Score]] - Table1[[#This Row],[Productivity_Score]]) / Table1[[#Totals],[Productivity_Score]]) * 100</f>
        <v>56.84210526315789</v>
      </c>
    </row>
    <row r="369" spans="1:20" x14ac:dyDescent="0.35">
      <c r="A369">
        <v>368</v>
      </c>
      <c r="B369">
        <v>25</v>
      </c>
      <c r="C369" t="s">
        <v>40</v>
      </c>
      <c r="D369" t="s">
        <v>34</v>
      </c>
      <c r="E369" t="s">
        <v>38</v>
      </c>
      <c r="F369" t="s">
        <v>22</v>
      </c>
      <c r="G369">
        <v>45</v>
      </c>
      <c r="H369">
        <v>6.7</v>
      </c>
      <c r="I369">
        <v>9</v>
      </c>
      <c r="J369">
        <v>0</v>
      </c>
      <c r="K369" t="s">
        <v>23</v>
      </c>
      <c r="L369">
        <v>5.9</v>
      </c>
      <c r="M369">
        <v>3.8</v>
      </c>
      <c r="N369">
        <v>6.6</v>
      </c>
      <c r="O369">
        <f>Table1[[#This Row],[Stress_Level]]*Table1[[#This Row],[Weekly_Work_Hours]]</f>
        <v>265.5</v>
      </c>
      <c r="P369" s="9">
        <f>Table1[[#This Row],[Column1]]/Table1[[#This Row],[Productivity_Score]]</f>
        <v>40.227272727272727</v>
      </c>
      <c r="Q369">
        <f>8-AVERAGE(Table1[[#This Row],[Sleep_Hours]])</f>
        <v>1.2999999999999998</v>
      </c>
      <c r="R369">
        <f>Table1[[#This Row],[Stress_Level]]/Table1[[#This Row],[Weekly_Work_Hours]]</f>
        <v>0.13111111111111112</v>
      </c>
      <c r="S369" s="5">
        <f>CORREL(Table1[Stress_Level],Table1[Sleep_Hours])</f>
        <v>-1.150943896331845E-2</v>
      </c>
      <c r="T369" s="1">
        <f>((Table1[[#Totals],[Productivity_Score]] - Table1[[#This Row],[Productivity_Score]]) / Table1[[#Totals],[Productivity_Score]]) * 100</f>
        <v>30.526315789473692</v>
      </c>
    </row>
    <row r="370" spans="1:20" x14ac:dyDescent="0.35">
      <c r="A370">
        <v>369</v>
      </c>
      <c r="B370">
        <v>32</v>
      </c>
      <c r="C370" t="s">
        <v>14</v>
      </c>
      <c r="D370" t="s">
        <v>26</v>
      </c>
      <c r="E370" t="s">
        <v>16</v>
      </c>
      <c r="F370" t="s">
        <v>39</v>
      </c>
      <c r="G370">
        <v>45</v>
      </c>
      <c r="H370">
        <v>8.5</v>
      </c>
      <c r="I370">
        <v>7.2</v>
      </c>
      <c r="J370">
        <v>0</v>
      </c>
      <c r="K370" t="s">
        <v>23</v>
      </c>
      <c r="L370">
        <v>9.8000000000000007</v>
      </c>
      <c r="M370">
        <v>5.6</v>
      </c>
      <c r="N370">
        <v>3.7</v>
      </c>
      <c r="O370">
        <f>Table1[[#This Row],[Stress_Level]]*Table1[[#This Row],[Weekly_Work_Hours]]</f>
        <v>441.00000000000006</v>
      </c>
      <c r="P370" s="9">
        <f>Table1[[#This Row],[Column1]]/Table1[[#This Row],[Productivity_Score]]</f>
        <v>119.18918918918919</v>
      </c>
      <c r="Q370">
        <f>8-AVERAGE(Table1[[#This Row],[Sleep_Hours]])</f>
        <v>-0.5</v>
      </c>
      <c r="R370">
        <f>Table1[[#This Row],[Stress_Level]]/Table1[[#This Row],[Weekly_Work_Hours]]</f>
        <v>0.21777777777777779</v>
      </c>
      <c r="S370" s="5">
        <f>CORREL(Table1[Stress_Level],Table1[Sleep_Hours])</f>
        <v>-1.150943896331845E-2</v>
      </c>
      <c r="T370" s="1">
        <f>((Table1[[#Totals],[Productivity_Score]] - Table1[[#This Row],[Productivity_Score]]) / Table1[[#Totals],[Productivity_Score]]) * 100</f>
        <v>61.05263157894737</v>
      </c>
    </row>
    <row r="371" spans="1:20" x14ac:dyDescent="0.35">
      <c r="A371">
        <v>370</v>
      </c>
      <c r="B371">
        <v>42</v>
      </c>
      <c r="C371" t="s">
        <v>19</v>
      </c>
      <c r="D371" t="s">
        <v>15</v>
      </c>
      <c r="E371" t="s">
        <v>27</v>
      </c>
      <c r="F371" t="s">
        <v>22</v>
      </c>
      <c r="G371">
        <v>38</v>
      </c>
      <c r="H371">
        <v>4.0999999999999996</v>
      </c>
      <c r="I371">
        <v>5.9</v>
      </c>
      <c r="J371">
        <v>0</v>
      </c>
      <c r="K371" t="s">
        <v>23</v>
      </c>
      <c r="L371">
        <v>8.4</v>
      </c>
      <c r="M371">
        <v>2.6</v>
      </c>
      <c r="N371">
        <v>3.7</v>
      </c>
      <c r="O371">
        <f>Table1[[#This Row],[Stress_Level]]*Table1[[#This Row],[Weekly_Work_Hours]]</f>
        <v>319.2</v>
      </c>
      <c r="P371" s="9">
        <f>Table1[[#This Row],[Column1]]/Table1[[#This Row],[Productivity_Score]]</f>
        <v>86.27027027027026</v>
      </c>
      <c r="Q371">
        <f>8-AVERAGE(Table1[[#This Row],[Sleep_Hours]])</f>
        <v>3.9000000000000004</v>
      </c>
      <c r="R371">
        <f>Table1[[#This Row],[Stress_Level]]/Table1[[#This Row],[Weekly_Work_Hours]]</f>
        <v>0.22105263157894739</v>
      </c>
      <c r="S371" s="5">
        <f>CORREL(Table1[Stress_Level],Table1[Sleep_Hours])</f>
        <v>-1.150943896331845E-2</v>
      </c>
      <c r="T371" s="1">
        <f>((Table1[[#Totals],[Productivity_Score]] - Table1[[#This Row],[Productivity_Score]]) / Table1[[#Totals],[Productivity_Score]]) * 100</f>
        <v>61.05263157894737</v>
      </c>
    </row>
    <row r="372" spans="1:20" x14ac:dyDescent="0.35">
      <c r="A372">
        <v>371</v>
      </c>
      <c r="B372">
        <v>28</v>
      </c>
      <c r="C372" t="s">
        <v>14</v>
      </c>
      <c r="D372" t="s">
        <v>30</v>
      </c>
      <c r="E372" t="s">
        <v>31</v>
      </c>
      <c r="F372" t="s">
        <v>22</v>
      </c>
      <c r="G372">
        <v>45</v>
      </c>
      <c r="H372">
        <v>5.7</v>
      </c>
      <c r="I372">
        <v>7.5</v>
      </c>
      <c r="J372">
        <v>0</v>
      </c>
      <c r="K372" t="s">
        <v>23</v>
      </c>
      <c r="L372">
        <v>9.1999999999999993</v>
      </c>
      <c r="M372">
        <v>5.9</v>
      </c>
      <c r="N372">
        <v>4.2</v>
      </c>
      <c r="O372">
        <f>Table1[[#This Row],[Stress_Level]]*Table1[[#This Row],[Weekly_Work_Hours]]</f>
        <v>413.99999999999994</v>
      </c>
      <c r="P372" s="9">
        <f>Table1[[#This Row],[Column1]]/Table1[[#This Row],[Productivity_Score]]</f>
        <v>98.571428571428555</v>
      </c>
      <c r="Q372">
        <f>8-AVERAGE(Table1[[#This Row],[Sleep_Hours]])</f>
        <v>2.2999999999999998</v>
      </c>
      <c r="R372">
        <f>Table1[[#This Row],[Stress_Level]]/Table1[[#This Row],[Weekly_Work_Hours]]</f>
        <v>0.20444444444444443</v>
      </c>
      <c r="S372" s="5">
        <f>CORREL(Table1[Stress_Level],Table1[Sleep_Hours])</f>
        <v>-1.150943896331845E-2</v>
      </c>
      <c r="T372" s="1">
        <f>((Table1[[#Totals],[Productivity_Score]] - Table1[[#This Row],[Productivity_Score]]) / Table1[[#Totals],[Productivity_Score]]) * 100</f>
        <v>55.78947368421052</v>
      </c>
    </row>
    <row r="373" spans="1:20" x14ac:dyDescent="0.35">
      <c r="A373">
        <v>372</v>
      </c>
      <c r="B373">
        <v>36</v>
      </c>
      <c r="C373" t="s">
        <v>19</v>
      </c>
      <c r="D373" t="s">
        <v>30</v>
      </c>
      <c r="E373" t="s">
        <v>25</v>
      </c>
      <c r="F373" t="s">
        <v>22</v>
      </c>
      <c r="G373">
        <v>48</v>
      </c>
      <c r="H373">
        <v>6</v>
      </c>
      <c r="I373">
        <v>7.6</v>
      </c>
      <c r="J373">
        <v>0</v>
      </c>
      <c r="K373" t="s">
        <v>23</v>
      </c>
      <c r="L373">
        <v>9</v>
      </c>
      <c r="M373">
        <v>4.8</v>
      </c>
      <c r="N373">
        <v>4.3</v>
      </c>
      <c r="O373">
        <f>Table1[[#This Row],[Stress_Level]]*Table1[[#This Row],[Weekly_Work_Hours]]</f>
        <v>432</v>
      </c>
      <c r="P373" s="9">
        <f>Table1[[#This Row],[Column1]]/Table1[[#This Row],[Productivity_Score]]</f>
        <v>100.46511627906978</v>
      </c>
      <c r="Q373">
        <f>8-AVERAGE(Table1[[#This Row],[Sleep_Hours]])</f>
        <v>2</v>
      </c>
      <c r="R373">
        <f>Table1[[#This Row],[Stress_Level]]/Table1[[#This Row],[Weekly_Work_Hours]]</f>
        <v>0.1875</v>
      </c>
      <c r="S373" s="5">
        <f>CORREL(Table1[Stress_Level],Table1[Sleep_Hours])</f>
        <v>-1.150943896331845E-2</v>
      </c>
      <c r="T373" s="1">
        <f>((Table1[[#Totals],[Productivity_Score]] - Table1[[#This Row],[Productivity_Score]]) / Table1[[#Totals],[Productivity_Score]]) * 100</f>
        <v>54.736842105263165</v>
      </c>
    </row>
    <row r="374" spans="1:20" x14ac:dyDescent="0.35">
      <c r="A374">
        <v>373</v>
      </c>
      <c r="B374">
        <v>21</v>
      </c>
      <c r="C374" t="s">
        <v>14</v>
      </c>
      <c r="D374" t="s">
        <v>33</v>
      </c>
      <c r="E374" t="s">
        <v>31</v>
      </c>
      <c r="F374" t="s">
        <v>22</v>
      </c>
      <c r="G374">
        <v>56</v>
      </c>
      <c r="H374">
        <v>6.9</v>
      </c>
      <c r="I374">
        <v>8.1999999999999993</v>
      </c>
      <c r="J374">
        <v>0</v>
      </c>
      <c r="K374" t="s">
        <v>23</v>
      </c>
      <c r="L374">
        <v>10</v>
      </c>
      <c r="M374">
        <v>4.2</v>
      </c>
      <c r="N374">
        <v>4.0999999999999996</v>
      </c>
      <c r="O374">
        <f>Table1[[#This Row],[Stress_Level]]*Table1[[#This Row],[Weekly_Work_Hours]]</f>
        <v>560</v>
      </c>
      <c r="P374" s="9">
        <f>Table1[[#This Row],[Column1]]/Table1[[#This Row],[Productivity_Score]]</f>
        <v>136.58536585365854</v>
      </c>
      <c r="Q374">
        <f>8-AVERAGE(Table1[[#This Row],[Sleep_Hours]])</f>
        <v>1.0999999999999996</v>
      </c>
      <c r="R374">
        <f>Table1[[#This Row],[Stress_Level]]/Table1[[#This Row],[Weekly_Work_Hours]]</f>
        <v>0.17857142857142858</v>
      </c>
      <c r="S374" s="5">
        <f>CORREL(Table1[Stress_Level],Table1[Sleep_Hours])</f>
        <v>-1.150943896331845E-2</v>
      </c>
      <c r="T374" s="1">
        <f>((Table1[[#Totals],[Productivity_Score]] - Table1[[#This Row],[Productivity_Score]]) / Table1[[#Totals],[Productivity_Score]]) * 100</f>
        <v>56.84210526315789</v>
      </c>
    </row>
    <row r="375" spans="1:20" x14ac:dyDescent="0.35">
      <c r="A375">
        <v>374</v>
      </c>
      <c r="B375">
        <v>38</v>
      </c>
      <c r="C375" t="s">
        <v>40</v>
      </c>
      <c r="D375" t="s">
        <v>30</v>
      </c>
      <c r="E375" t="s">
        <v>25</v>
      </c>
      <c r="F375" t="s">
        <v>22</v>
      </c>
      <c r="G375">
        <v>52</v>
      </c>
      <c r="H375">
        <v>7.7</v>
      </c>
      <c r="I375">
        <v>7.8</v>
      </c>
      <c r="J375">
        <v>1</v>
      </c>
      <c r="K375" t="s">
        <v>18</v>
      </c>
      <c r="L375">
        <v>9.5</v>
      </c>
      <c r="M375">
        <v>6.4</v>
      </c>
      <c r="N375">
        <v>4.0999999999999996</v>
      </c>
      <c r="O375">
        <f>Table1[[#This Row],[Stress_Level]]*Table1[[#This Row],[Weekly_Work_Hours]]</f>
        <v>494</v>
      </c>
      <c r="P375" s="9">
        <f>Table1[[#This Row],[Column1]]/Table1[[#This Row],[Productivity_Score]]</f>
        <v>120.48780487804879</v>
      </c>
      <c r="Q375">
        <f>8-AVERAGE(Table1[[#This Row],[Sleep_Hours]])</f>
        <v>0.29999999999999982</v>
      </c>
      <c r="R375">
        <f>Table1[[#This Row],[Stress_Level]]/Table1[[#This Row],[Weekly_Work_Hours]]</f>
        <v>0.18269230769230768</v>
      </c>
      <c r="S375" s="5">
        <f>CORREL(Table1[Stress_Level],Table1[Sleep_Hours])</f>
        <v>-1.150943896331845E-2</v>
      </c>
      <c r="T375" s="1">
        <f>((Table1[[#Totals],[Productivity_Score]] - Table1[[#This Row],[Productivity_Score]]) / Table1[[#Totals],[Productivity_Score]]) * 100</f>
        <v>56.84210526315789</v>
      </c>
    </row>
    <row r="376" spans="1:20" x14ac:dyDescent="0.35">
      <c r="A376">
        <v>375</v>
      </c>
      <c r="B376">
        <v>38</v>
      </c>
      <c r="C376" t="s">
        <v>19</v>
      </c>
      <c r="D376" t="s">
        <v>20</v>
      </c>
      <c r="E376" t="s">
        <v>16</v>
      </c>
      <c r="F376" t="s">
        <v>22</v>
      </c>
      <c r="G376">
        <v>62</v>
      </c>
      <c r="H376">
        <v>6</v>
      </c>
      <c r="I376">
        <v>6.2</v>
      </c>
      <c r="J376">
        <v>1</v>
      </c>
      <c r="K376" t="s">
        <v>41</v>
      </c>
      <c r="L376">
        <v>10</v>
      </c>
      <c r="M376">
        <v>4.4000000000000004</v>
      </c>
      <c r="N376">
        <v>3.1</v>
      </c>
      <c r="O376">
        <f>Table1[[#This Row],[Stress_Level]]*Table1[[#This Row],[Weekly_Work_Hours]]</f>
        <v>620</v>
      </c>
      <c r="P376" s="9">
        <f>Table1[[#This Row],[Column1]]/Table1[[#This Row],[Productivity_Score]]</f>
        <v>200</v>
      </c>
      <c r="Q376">
        <f>8-AVERAGE(Table1[[#This Row],[Sleep_Hours]])</f>
        <v>2</v>
      </c>
      <c r="R376">
        <f>Table1[[#This Row],[Stress_Level]]/Table1[[#This Row],[Weekly_Work_Hours]]</f>
        <v>0.16129032258064516</v>
      </c>
      <c r="S376" s="5">
        <f>CORREL(Table1[Stress_Level],Table1[Sleep_Hours])</f>
        <v>-1.150943896331845E-2</v>
      </c>
      <c r="T376" s="1">
        <f>((Table1[[#Totals],[Productivity_Score]] - Table1[[#This Row],[Productivity_Score]]) / Table1[[#Totals],[Productivity_Score]]) * 100</f>
        <v>67.368421052631575</v>
      </c>
    </row>
    <row r="377" spans="1:20" x14ac:dyDescent="0.35">
      <c r="A377">
        <v>376</v>
      </c>
      <c r="B377">
        <v>26</v>
      </c>
      <c r="C377" t="s">
        <v>19</v>
      </c>
      <c r="D377" t="s">
        <v>36</v>
      </c>
      <c r="E377" t="s">
        <v>31</v>
      </c>
      <c r="F377" t="s">
        <v>22</v>
      </c>
      <c r="G377">
        <v>38</v>
      </c>
      <c r="H377">
        <v>5.2</v>
      </c>
      <c r="I377">
        <v>7.6</v>
      </c>
      <c r="J377">
        <v>1</v>
      </c>
      <c r="K377" t="s">
        <v>35</v>
      </c>
      <c r="L377">
        <v>6</v>
      </c>
      <c r="M377">
        <v>5</v>
      </c>
      <c r="N377">
        <v>5.8</v>
      </c>
      <c r="O377">
        <f>Table1[[#This Row],[Stress_Level]]*Table1[[#This Row],[Weekly_Work_Hours]]</f>
        <v>228</v>
      </c>
      <c r="P377" s="9">
        <f>Table1[[#This Row],[Column1]]/Table1[[#This Row],[Productivity_Score]]</f>
        <v>39.310344827586206</v>
      </c>
      <c r="Q377">
        <f>8-AVERAGE(Table1[[#This Row],[Sleep_Hours]])</f>
        <v>2.8</v>
      </c>
      <c r="R377">
        <f>Table1[[#This Row],[Stress_Level]]/Table1[[#This Row],[Weekly_Work_Hours]]</f>
        <v>0.15789473684210525</v>
      </c>
      <c r="S377" s="5">
        <f>CORREL(Table1[Stress_Level],Table1[Sleep_Hours])</f>
        <v>-1.150943896331845E-2</v>
      </c>
      <c r="T377" s="1">
        <f>((Table1[[#Totals],[Productivity_Score]] - Table1[[#This Row],[Productivity_Score]]) / Table1[[#Totals],[Productivity_Score]]) * 100</f>
        <v>38.947368421052637</v>
      </c>
    </row>
    <row r="378" spans="1:20" x14ac:dyDescent="0.35">
      <c r="A378">
        <v>377</v>
      </c>
      <c r="B378">
        <v>61</v>
      </c>
      <c r="C378" t="s">
        <v>14</v>
      </c>
      <c r="D378" t="s">
        <v>36</v>
      </c>
      <c r="E378" t="s">
        <v>31</v>
      </c>
      <c r="F378" t="s">
        <v>17</v>
      </c>
      <c r="G378">
        <v>51</v>
      </c>
      <c r="H378">
        <v>7.1</v>
      </c>
      <c r="I378">
        <v>8.8000000000000007</v>
      </c>
      <c r="J378">
        <v>1</v>
      </c>
      <c r="K378" t="s">
        <v>28</v>
      </c>
      <c r="L378">
        <v>9.5</v>
      </c>
      <c r="M378">
        <v>5.4</v>
      </c>
      <c r="N378">
        <v>4.5999999999999996</v>
      </c>
      <c r="O378">
        <f>Table1[[#This Row],[Stress_Level]]*Table1[[#This Row],[Weekly_Work_Hours]]</f>
        <v>484.5</v>
      </c>
      <c r="P378" s="9">
        <f>Table1[[#This Row],[Column1]]/Table1[[#This Row],[Productivity_Score]]</f>
        <v>105.32608695652175</v>
      </c>
      <c r="Q378">
        <f>8-AVERAGE(Table1[[#This Row],[Sleep_Hours]])</f>
        <v>0.90000000000000036</v>
      </c>
      <c r="R378">
        <f>Table1[[#This Row],[Stress_Level]]/Table1[[#This Row],[Weekly_Work_Hours]]</f>
        <v>0.18627450980392157</v>
      </c>
      <c r="S378" s="5">
        <f>CORREL(Table1[Stress_Level],Table1[Sleep_Hours])</f>
        <v>-1.150943896331845E-2</v>
      </c>
      <c r="T378" s="1">
        <f>((Table1[[#Totals],[Productivity_Score]] - Table1[[#This Row],[Productivity_Score]]) / Table1[[#Totals],[Productivity_Score]]) * 100</f>
        <v>51.578947368421055</v>
      </c>
    </row>
    <row r="379" spans="1:20" x14ac:dyDescent="0.35">
      <c r="A379">
        <v>378</v>
      </c>
      <c r="B379">
        <v>61</v>
      </c>
      <c r="C379" t="s">
        <v>14</v>
      </c>
      <c r="D379" t="s">
        <v>15</v>
      </c>
      <c r="E379" t="s">
        <v>38</v>
      </c>
      <c r="F379" t="s">
        <v>22</v>
      </c>
      <c r="G379">
        <v>46</v>
      </c>
      <c r="H379">
        <v>3.7</v>
      </c>
      <c r="I379">
        <v>4.5</v>
      </c>
      <c r="J379">
        <v>1</v>
      </c>
      <c r="K379" t="s">
        <v>18</v>
      </c>
      <c r="L379">
        <v>6.5</v>
      </c>
      <c r="M379">
        <v>3.7</v>
      </c>
      <c r="N379">
        <v>4</v>
      </c>
      <c r="O379">
        <f>Table1[[#This Row],[Stress_Level]]*Table1[[#This Row],[Weekly_Work_Hours]]</f>
        <v>299</v>
      </c>
      <c r="P379" s="9">
        <f>Table1[[#This Row],[Column1]]/Table1[[#This Row],[Productivity_Score]]</f>
        <v>74.75</v>
      </c>
      <c r="Q379">
        <f>8-AVERAGE(Table1[[#This Row],[Sleep_Hours]])</f>
        <v>4.3</v>
      </c>
      <c r="R379">
        <f>Table1[[#This Row],[Stress_Level]]/Table1[[#This Row],[Weekly_Work_Hours]]</f>
        <v>0.14130434782608695</v>
      </c>
      <c r="S379" s="5">
        <f>CORREL(Table1[Stress_Level],Table1[Sleep_Hours])</f>
        <v>-1.150943896331845E-2</v>
      </c>
      <c r="T379" s="1">
        <f>((Table1[[#Totals],[Productivity_Score]] - Table1[[#This Row],[Productivity_Score]]) / Table1[[#Totals],[Productivity_Score]]) * 100</f>
        <v>57.894736842105267</v>
      </c>
    </row>
    <row r="380" spans="1:20" x14ac:dyDescent="0.35">
      <c r="A380">
        <v>379</v>
      </c>
      <c r="B380">
        <v>39</v>
      </c>
      <c r="C380" t="s">
        <v>19</v>
      </c>
      <c r="D380" t="s">
        <v>32</v>
      </c>
      <c r="E380" t="s">
        <v>16</v>
      </c>
      <c r="F380" t="s">
        <v>22</v>
      </c>
      <c r="G380">
        <v>62</v>
      </c>
      <c r="H380">
        <v>3</v>
      </c>
      <c r="I380">
        <v>1.8</v>
      </c>
      <c r="J380">
        <v>1</v>
      </c>
      <c r="K380" t="s">
        <v>29</v>
      </c>
      <c r="L380">
        <v>10</v>
      </c>
      <c r="M380">
        <v>4.0999999999999996</v>
      </c>
      <c r="N380">
        <v>1</v>
      </c>
      <c r="O380">
        <f>Table1[[#This Row],[Stress_Level]]*Table1[[#This Row],[Weekly_Work_Hours]]</f>
        <v>620</v>
      </c>
      <c r="P380" s="9">
        <f>Table1[[#This Row],[Column1]]/Table1[[#This Row],[Productivity_Score]]</f>
        <v>620</v>
      </c>
      <c r="Q380">
        <f>8-AVERAGE(Table1[[#This Row],[Sleep_Hours]])</f>
        <v>5</v>
      </c>
      <c r="R380">
        <f>Table1[[#This Row],[Stress_Level]]/Table1[[#This Row],[Weekly_Work_Hours]]</f>
        <v>0.16129032258064516</v>
      </c>
      <c r="S380" s="5">
        <f>CORREL(Table1[Stress_Level],Table1[Sleep_Hours])</f>
        <v>-1.150943896331845E-2</v>
      </c>
      <c r="T380" s="1">
        <f>((Table1[[#Totals],[Productivity_Score]] - Table1[[#This Row],[Productivity_Score]]) / Table1[[#Totals],[Productivity_Score]]) * 100</f>
        <v>89.473684210526315</v>
      </c>
    </row>
    <row r="381" spans="1:20" x14ac:dyDescent="0.35">
      <c r="A381">
        <v>380</v>
      </c>
      <c r="B381">
        <v>28</v>
      </c>
      <c r="C381" t="s">
        <v>14</v>
      </c>
      <c r="D381" t="s">
        <v>37</v>
      </c>
      <c r="E381" t="s">
        <v>31</v>
      </c>
      <c r="F381" t="s">
        <v>22</v>
      </c>
      <c r="G381">
        <v>38</v>
      </c>
      <c r="H381">
        <v>9</v>
      </c>
      <c r="I381">
        <v>7.2</v>
      </c>
      <c r="J381">
        <v>0</v>
      </c>
      <c r="K381" t="s">
        <v>23</v>
      </c>
      <c r="L381">
        <v>5.6</v>
      </c>
      <c r="M381">
        <v>3</v>
      </c>
      <c r="N381">
        <v>5.8</v>
      </c>
      <c r="O381">
        <f>Table1[[#This Row],[Stress_Level]]*Table1[[#This Row],[Weekly_Work_Hours]]</f>
        <v>212.79999999999998</v>
      </c>
      <c r="P381" s="9">
        <f>Table1[[#This Row],[Column1]]/Table1[[#This Row],[Productivity_Score]]</f>
        <v>36.689655172413794</v>
      </c>
      <c r="Q381">
        <f>8-AVERAGE(Table1[[#This Row],[Sleep_Hours]])</f>
        <v>-1</v>
      </c>
      <c r="R381">
        <f>Table1[[#This Row],[Stress_Level]]/Table1[[#This Row],[Weekly_Work_Hours]]</f>
        <v>0.14736842105263157</v>
      </c>
      <c r="S381" s="5">
        <f>CORREL(Table1[Stress_Level],Table1[Sleep_Hours])</f>
        <v>-1.150943896331845E-2</v>
      </c>
      <c r="T381" s="1">
        <f>((Table1[[#Totals],[Productivity_Score]] - Table1[[#This Row],[Productivity_Score]]) / Table1[[#Totals],[Productivity_Score]]) * 100</f>
        <v>38.947368421052637</v>
      </c>
    </row>
    <row r="382" spans="1:20" x14ac:dyDescent="0.35">
      <c r="A382">
        <v>381</v>
      </c>
      <c r="B382">
        <v>36</v>
      </c>
      <c r="C382" t="s">
        <v>19</v>
      </c>
      <c r="D382" t="s">
        <v>32</v>
      </c>
      <c r="E382" t="s">
        <v>25</v>
      </c>
      <c r="F382" t="s">
        <v>22</v>
      </c>
      <c r="G382">
        <v>38</v>
      </c>
      <c r="H382">
        <v>5</v>
      </c>
      <c r="I382">
        <v>7.2</v>
      </c>
      <c r="J382">
        <v>1</v>
      </c>
      <c r="K382" t="s">
        <v>35</v>
      </c>
      <c r="L382">
        <v>4.2</v>
      </c>
      <c r="M382">
        <v>4.5</v>
      </c>
      <c r="N382">
        <v>6.5</v>
      </c>
      <c r="O382">
        <f>Table1[[#This Row],[Stress_Level]]*Table1[[#This Row],[Weekly_Work_Hours]]</f>
        <v>159.6</v>
      </c>
      <c r="P382" s="9">
        <f>Table1[[#This Row],[Column1]]/Table1[[#This Row],[Productivity_Score]]</f>
        <v>24.553846153846152</v>
      </c>
      <c r="Q382">
        <f>8-AVERAGE(Table1[[#This Row],[Sleep_Hours]])</f>
        <v>3</v>
      </c>
      <c r="R382">
        <f>Table1[[#This Row],[Stress_Level]]/Table1[[#This Row],[Weekly_Work_Hours]]</f>
        <v>0.11052631578947369</v>
      </c>
      <c r="S382" s="5">
        <f>CORREL(Table1[Stress_Level],Table1[Sleep_Hours])</f>
        <v>-1.150943896331845E-2</v>
      </c>
      <c r="T382" s="1">
        <f>((Table1[[#Totals],[Productivity_Score]] - Table1[[#This Row],[Productivity_Score]]) / Table1[[#Totals],[Productivity_Score]]) * 100</f>
        <v>31.578947368421051</v>
      </c>
    </row>
    <row r="383" spans="1:20" x14ac:dyDescent="0.35">
      <c r="A383">
        <v>382</v>
      </c>
      <c r="B383">
        <v>46</v>
      </c>
      <c r="C383" t="s">
        <v>14</v>
      </c>
      <c r="D383" t="s">
        <v>20</v>
      </c>
      <c r="E383" t="s">
        <v>31</v>
      </c>
      <c r="F383" t="s">
        <v>22</v>
      </c>
      <c r="G383">
        <v>40</v>
      </c>
      <c r="H383">
        <v>5.6</v>
      </c>
      <c r="I383">
        <v>7.9</v>
      </c>
      <c r="J383">
        <v>1</v>
      </c>
      <c r="K383" t="s">
        <v>18</v>
      </c>
      <c r="L383">
        <v>5.9</v>
      </c>
      <c r="M383">
        <v>5.4</v>
      </c>
      <c r="N383">
        <v>6</v>
      </c>
      <c r="O383">
        <f>Table1[[#This Row],[Stress_Level]]*Table1[[#This Row],[Weekly_Work_Hours]]</f>
        <v>236</v>
      </c>
      <c r="P383" s="9">
        <f>Table1[[#This Row],[Column1]]/Table1[[#This Row],[Productivity_Score]]</f>
        <v>39.333333333333336</v>
      </c>
      <c r="Q383">
        <f>8-AVERAGE(Table1[[#This Row],[Sleep_Hours]])</f>
        <v>2.4000000000000004</v>
      </c>
      <c r="R383">
        <f>Table1[[#This Row],[Stress_Level]]/Table1[[#This Row],[Weekly_Work_Hours]]</f>
        <v>0.14750000000000002</v>
      </c>
      <c r="S383" s="5">
        <f>CORREL(Table1[Stress_Level],Table1[Sleep_Hours])</f>
        <v>-1.150943896331845E-2</v>
      </c>
      <c r="T383" s="1">
        <f>((Table1[[#Totals],[Productivity_Score]] - Table1[[#This Row],[Productivity_Score]]) / Table1[[#Totals],[Productivity_Score]]) * 100</f>
        <v>36.84210526315789</v>
      </c>
    </row>
    <row r="384" spans="1:20" x14ac:dyDescent="0.35">
      <c r="A384">
        <v>383</v>
      </c>
      <c r="B384">
        <v>21</v>
      </c>
      <c r="C384" t="s">
        <v>19</v>
      </c>
      <c r="D384" t="s">
        <v>20</v>
      </c>
      <c r="E384" t="s">
        <v>25</v>
      </c>
      <c r="F384" t="s">
        <v>22</v>
      </c>
      <c r="G384">
        <v>30</v>
      </c>
      <c r="H384">
        <v>7</v>
      </c>
      <c r="I384">
        <v>10</v>
      </c>
      <c r="J384">
        <v>0</v>
      </c>
      <c r="K384" t="s">
        <v>23</v>
      </c>
      <c r="L384">
        <v>2.8</v>
      </c>
      <c r="M384">
        <v>3.8</v>
      </c>
      <c r="N384">
        <v>8.6</v>
      </c>
      <c r="O384">
        <f>Table1[[#This Row],[Stress_Level]]*Table1[[#This Row],[Weekly_Work_Hours]]</f>
        <v>84</v>
      </c>
      <c r="P384" s="9">
        <f>Table1[[#This Row],[Column1]]/Table1[[#This Row],[Productivity_Score]]</f>
        <v>9.7674418604651159</v>
      </c>
      <c r="Q384">
        <f>8-AVERAGE(Table1[[#This Row],[Sleep_Hours]])</f>
        <v>1</v>
      </c>
      <c r="R384">
        <f>Table1[[#This Row],[Stress_Level]]/Table1[[#This Row],[Weekly_Work_Hours]]</f>
        <v>9.3333333333333324E-2</v>
      </c>
      <c r="S384" s="5">
        <f>CORREL(Table1[Stress_Level],Table1[Sleep_Hours])</f>
        <v>-1.150943896331845E-2</v>
      </c>
      <c r="T384" s="1">
        <f>((Table1[[#Totals],[Productivity_Score]] - Table1[[#This Row],[Productivity_Score]]) / Table1[[#Totals],[Productivity_Score]]) * 100</f>
        <v>9.4736842105263186</v>
      </c>
    </row>
    <row r="385" spans="1:20" x14ac:dyDescent="0.35">
      <c r="A385">
        <v>384</v>
      </c>
      <c r="B385">
        <v>55</v>
      </c>
      <c r="C385" t="s">
        <v>14</v>
      </c>
      <c r="D385" t="s">
        <v>24</v>
      </c>
      <c r="E385" t="s">
        <v>27</v>
      </c>
      <c r="F385" t="s">
        <v>22</v>
      </c>
      <c r="G385">
        <v>40</v>
      </c>
      <c r="H385">
        <v>6.7</v>
      </c>
      <c r="I385">
        <v>9.6</v>
      </c>
      <c r="J385">
        <v>0</v>
      </c>
      <c r="K385" t="s">
        <v>23</v>
      </c>
      <c r="L385">
        <v>5</v>
      </c>
      <c r="M385">
        <v>3.6</v>
      </c>
      <c r="N385">
        <v>7.3</v>
      </c>
      <c r="O385">
        <f>Table1[[#This Row],[Stress_Level]]*Table1[[#This Row],[Weekly_Work_Hours]]</f>
        <v>200</v>
      </c>
      <c r="P385" s="9">
        <f>Table1[[#This Row],[Column1]]/Table1[[#This Row],[Productivity_Score]]</f>
        <v>27.397260273972602</v>
      </c>
      <c r="Q385">
        <f>8-AVERAGE(Table1[[#This Row],[Sleep_Hours]])</f>
        <v>1.2999999999999998</v>
      </c>
      <c r="R385">
        <f>Table1[[#This Row],[Stress_Level]]/Table1[[#This Row],[Weekly_Work_Hours]]</f>
        <v>0.125</v>
      </c>
      <c r="S385" s="5">
        <f>CORREL(Table1[Stress_Level],Table1[Sleep_Hours])</f>
        <v>-1.150943896331845E-2</v>
      </c>
      <c r="T385" s="1">
        <f>((Table1[[#Totals],[Productivity_Score]] - Table1[[#This Row],[Productivity_Score]]) / Table1[[#Totals],[Productivity_Score]]) * 100</f>
        <v>23.157894736842106</v>
      </c>
    </row>
    <row r="386" spans="1:20" x14ac:dyDescent="0.35">
      <c r="A386">
        <v>385</v>
      </c>
      <c r="B386">
        <v>38</v>
      </c>
      <c r="C386" t="s">
        <v>19</v>
      </c>
      <c r="D386" t="s">
        <v>36</v>
      </c>
      <c r="E386" t="s">
        <v>31</v>
      </c>
      <c r="F386" t="s">
        <v>22</v>
      </c>
      <c r="G386">
        <v>38</v>
      </c>
      <c r="H386">
        <v>7.5</v>
      </c>
      <c r="I386">
        <v>9.4</v>
      </c>
      <c r="J386">
        <v>0</v>
      </c>
      <c r="K386" t="s">
        <v>23</v>
      </c>
      <c r="L386">
        <v>8.1</v>
      </c>
      <c r="M386">
        <v>5.5</v>
      </c>
      <c r="N386">
        <v>5.7</v>
      </c>
      <c r="O386">
        <f>Table1[[#This Row],[Stress_Level]]*Table1[[#This Row],[Weekly_Work_Hours]]</f>
        <v>307.8</v>
      </c>
      <c r="P386" s="9">
        <f>Table1[[#This Row],[Column1]]/Table1[[#This Row],[Productivity_Score]]</f>
        <v>54</v>
      </c>
      <c r="Q386">
        <f>8-AVERAGE(Table1[[#This Row],[Sleep_Hours]])</f>
        <v>0.5</v>
      </c>
      <c r="R386">
        <f>Table1[[#This Row],[Stress_Level]]/Table1[[#This Row],[Weekly_Work_Hours]]</f>
        <v>0.2131578947368421</v>
      </c>
      <c r="S386" s="5">
        <f>CORREL(Table1[Stress_Level],Table1[Sleep_Hours])</f>
        <v>-1.150943896331845E-2</v>
      </c>
      <c r="T386" s="1">
        <f>((Table1[[#Totals],[Productivity_Score]] - Table1[[#This Row],[Productivity_Score]]) / Table1[[#Totals],[Productivity_Score]]) * 100</f>
        <v>40</v>
      </c>
    </row>
    <row r="387" spans="1:20" x14ac:dyDescent="0.35">
      <c r="A387">
        <v>386</v>
      </c>
      <c r="B387">
        <v>36</v>
      </c>
      <c r="C387" t="s">
        <v>19</v>
      </c>
      <c r="D387" t="s">
        <v>26</v>
      </c>
      <c r="E387" t="s">
        <v>25</v>
      </c>
      <c r="F387" t="s">
        <v>22</v>
      </c>
      <c r="G387">
        <v>46</v>
      </c>
      <c r="H387">
        <v>7.6</v>
      </c>
      <c r="I387">
        <v>8.5</v>
      </c>
      <c r="J387">
        <v>0</v>
      </c>
      <c r="K387" t="s">
        <v>23</v>
      </c>
      <c r="L387">
        <v>7.8</v>
      </c>
      <c r="M387">
        <v>5</v>
      </c>
      <c r="N387">
        <v>5.4</v>
      </c>
      <c r="O387">
        <f>Table1[[#This Row],[Stress_Level]]*Table1[[#This Row],[Weekly_Work_Hours]]</f>
        <v>358.8</v>
      </c>
      <c r="P387" s="9">
        <f>Table1[[#This Row],[Column1]]/Table1[[#This Row],[Productivity_Score]]</f>
        <v>66.444444444444443</v>
      </c>
      <c r="Q387">
        <f>8-AVERAGE(Table1[[#This Row],[Sleep_Hours]])</f>
        <v>0.40000000000000036</v>
      </c>
      <c r="R387">
        <f>Table1[[#This Row],[Stress_Level]]/Table1[[#This Row],[Weekly_Work_Hours]]</f>
        <v>0.16956521739130434</v>
      </c>
      <c r="S387" s="5">
        <f>CORREL(Table1[Stress_Level],Table1[Sleep_Hours])</f>
        <v>-1.150943896331845E-2</v>
      </c>
      <c r="T387" s="1">
        <f>((Table1[[#Totals],[Productivity_Score]] - Table1[[#This Row],[Productivity_Score]]) / Table1[[#Totals],[Productivity_Score]]) * 100</f>
        <v>43.157894736842103</v>
      </c>
    </row>
    <row r="388" spans="1:20" x14ac:dyDescent="0.35">
      <c r="A388">
        <v>387</v>
      </c>
      <c r="B388">
        <v>24</v>
      </c>
      <c r="C388" t="s">
        <v>14</v>
      </c>
      <c r="D388" t="s">
        <v>34</v>
      </c>
      <c r="E388" t="s">
        <v>16</v>
      </c>
      <c r="F388" t="s">
        <v>22</v>
      </c>
      <c r="G388">
        <v>47</v>
      </c>
      <c r="H388">
        <v>4</v>
      </c>
      <c r="I388">
        <v>4.9000000000000004</v>
      </c>
      <c r="J388">
        <v>1</v>
      </c>
      <c r="K388" t="s">
        <v>18</v>
      </c>
      <c r="L388">
        <v>9.5</v>
      </c>
      <c r="M388">
        <v>4.5</v>
      </c>
      <c r="N388">
        <v>2.7</v>
      </c>
      <c r="O388">
        <f>Table1[[#This Row],[Stress_Level]]*Table1[[#This Row],[Weekly_Work_Hours]]</f>
        <v>446.5</v>
      </c>
      <c r="P388" s="9">
        <f>Table1[[#This Row],[Column1]]/Table1[[#This Row],[Productivity_Score]]</f>
        <v>165.37037037037035</v>
      </c>
      <c r="Q388">
        <f>8-AVERAGE(Table1[[#This Row],[Sleep_Hours]])</f>
        <v>4</v>
      </c>
      <c r="R388">
        <f>Table1[[#This Row],[Stress_Level]]/Table1[[#This Row],[Weekly_Work_Hours]]</f>
        <v>0.20212765957446807</v>
      </c>
      <c r="S388" s="5">
        <f>CORREL(Table1[Stress_Level],Table1[Sleep_Hours])</f>
        <v>-1.150943896331845E-2</v>
      </c>
      <c r="T388" s="1">
        <f>((Table1[[#Totals],[Productivity_Score]] - Table1[[#This Row],[Productivity_Score]]) / Table1[[#Totals],[Productivity_Score]]) * 100</f>
        <v>71.578947368421055</v>
      </c>
    </row>
    <row r="389" spans="1:20" x14ac:dyDescent="0.35">
      <c r="A389">
        <v>388</v>
      </c>
      <c r="B389">
        <v>58</v>
      </c>
      <c r="C389" t="s">
        <v>14</v>
      </c>
      <c r="D389" t="s">
        <v>30</v>
      </c>
      <c r="E389" t="s">
        <v>27</v>
      </c>
      <c r="F389" t="s">
        <v>22</v>
      </c>
      <c r="G389">
        <v>60</v>
      </c>
      <c r="H389">
        <v>8.1</v>
      </c>
      <c r="I389">
        <v>6.3</v>
      </c>
      <c r="J389">
        <v>1</v>
      </c>
      <c r="K389" t="s">
        <v>29</v>
      </c>
      <c r="L389">
        <v>10</v>
      </c>
      <c r="M389">
        <v>4.2</v>
      </c>
      <c r="N389">
        <v>3.2</v>
      </c>
      <c r="O389">
        <f>Table1[[#This Row],[Stress_Level]]*Table1[[#This Row],[Weekly_Work_Hours]]</f>
        <v>600</v>
      </c>
      <c r="P389" s="9">
        <f>Table1[[#This Row],[Column1]]/Table1[[#This Row],[Productivity_Score]]</f>
        <v>187.5</v>
      </c>
      <c r="Q389">
        <f>8-AVERAGE(Table1[[#This Row],[Sleep_Hours]])</f>
        <v>-9.9999999999999645E-2</v>
      </c>
      <c r="R389">
        <f>Table1[[#This Row],[Stress_Level]]/Table1[[#This Row],[Weekly_Work_Hours]]</f>
        <v>0.16666666666666666</v>
      </c>
      <c r="S389" s="5">
        <f>CORREL(Table1[Stress_Level],Table1[Sleep_Hours])</f>
        <v>-1.150943896331845E-2</v>
      </c>
      <c r="T389" s="1">
        <f>((Table1[[#Totals],[Productivity_Score]] - Table1[[#This Row],[Productivity_Score]]) / Table1[[#Totals],[Productivity_Score]]) * 100</f>
        <v>66.315789473684205</v>
      </c>
    </row>
    <row r="390" spans="1:20" x14ac:dyDescent="0.35">
      <c r="A390">
        <v>389</v>
      </c>
      <c r="B390">
        <v>37</v>
      </c>
      <c r="C390" t="s">
        <v>14</v>
      </c>
      <c r="D390" t="s">
        <v>37</v>
      </c>
      <c r="E390" t="s">
        <v>31</v>
      </c>
      <c r="F390" t="s">
        <v>39</v>
      </c>
      <c r="G390">
        <v>52</v>
      </c>
      <c r="H390">
        <v>7</v>
      </c>
      <c r="I390">
        <v>8.6999999999999993</v>
      </c>
      <c r="J390">
        <v>1</v>
      </c>
      <c r="K390" t="s">
        <v>41</v>
      </c>
      <c r="L390">
        <v>10</v>
      </c>
      <c r="M390">
        <v>4.9000000000000004</v>
      </c>
      <c r="N390">
        <v>4.4000000000000004</v>
      </c>
      <c r="O390">
        <f>Table1[[#This Row],[Stress_Level]]*Table1[[#This Row],[Weekly_Work_Hours]]</f>
        <v>520</v>
      </c>
      <c r="P390" s="9">
        <f>Table1[[#This Row],[Column1]]/Table1[[#This Row],[Productivity_Score]]</f>
        <v>118.18181818181817</v>
      </c>
      <c r="Q390">
        <f>8-AVERAGE(Table1[[#This Row],[Sleep_Hours]])</f>
        <v>1</v>
      </c>
      <c r="R390">
        <f>Table1[[#This Row],[Stress_Level]]/Table1[[#This Row],[Weekly_Work_Hours]]</f>
        <v>0.19230769230769232</v>
      </c>
      <c r="S390" s="5">
        <f>CORREL(Table1[Stress_Level],Table1[Sleep_Hours])</f>
        <v>-1.150943896331845E-2</v>
      </c>
      <c r="T390" s="1">
        <f>((Table1[[#Totals],[Productivity_Score]] - Table1[[#This Row],[Productivity_Score]]) / Table1[[#Totals],[Productivity_Score]]) * 100</f>
        <v>53.684210526315788</v>
      </c>
    </row>
    <row r="391" spans="1:20" x14ac:dyDescent="0.35">
      <c r="A391">
        <v>390</v>
      </c>
      <c r="B391">
        <v>26</v>
      </c>
      <c r="C391" t="s">
        <v>19</v>
      </c>
      <c r="D391" t="s">
        <v>34</v>
      </c>
      <c r="E391" t="s">
        <v>38</v>
      </c>
      <c r="F391" t="s">
        <v>17</v>
      </c>
      <c r="G391">
        <v>40</v>
      </c>
      <c r="H391">
        <v>6.8</v>
      </c>
      <c r="I391">
        <v>9.6999999999999993</v>
      </c>
      <c r="J391">
        <v>1</v>
      </c>
      <c r="K391" t="s">
        <v>18</v>
      </c>
      <c r="L391">
        <v>6.2</v>
      </c>
      <c r="M391">
        <v>3.3</v>
      </c>
      <c r="N391">
        <v>6.7</v>
      </c>
      <c r="O391">
        <f>Table1[[#This Row],[Stress_Level]]*Table1[[#This Row],[Weekly_Work_Hours]]</f>
        <v>248</v>
      </c>
      <c r="P391" s="9">
        <f>Table1[[#This Row],[Column1]]/Table1[[#This Row],[Productivity_Score]]</f>
        <v>37.014925373134325</v>
      </c>
      <c r="Q391">
        <f>8-AVERAGE(Table1[[#This Row],[Sleep_Hours]])</f>
        <v>1.2000000000000002</v>
      </c>
      <c r="R391">
        <f>Table1[[#This Row],[Stress_Level]]/Table1[[#This Row],[Weekly_Work_Hours]]</f>
        <v>0.155</v>
      </c>
      <c r="S391" s="5">
        <f>CORREL(Table1[Stress_Level],Table1[Sleep_Hours])</f>
        <v>-1.150943896331845E-2</v>
      </c>
      <c r="T391" s="1">
        <f>((Table1[[#Totals],[Productivity_Score]] - Table1[[#This Row],[Productivity_Score]]) / Table1[[#Totals],[Productivity_Score]]) * 100</f>
        <v>29.473684210526311</v>
      </c>
    </row>
    <row r="392" spans="1:20" x14ac:dyDescent="0.35">
      <c r="A392">
        <v>391</v>
      </c>
      <c r="B392">
        <v>36</v>
      </c>
      <c r="C392" t="s">
        <v>19</v>
      </c>
      <c r="D392" t="s">
        <v>32</v>
      </c>
      <c r="E392" t="s">
        <v>25</v>
      </c>
      <c r="F392" t="s">
        <v>17</v>
      </c>
      <c r="G392">
        <v>37</v>
      </c>
      <c r="H392">
        <v>6.8</v>
      </c>
      <c r="I392">
        <v>10</v>
      </c>
      <c r="J392">
        <v>0</v>
      </c>
      <c r="K392" t="s">
        <v>23</v>
      </c>
      <c r="L392">
        <v>4.9000000000000004</v>
      </c>
      <c r="M392">
        <v>3.8</v>
      </c>
      <c r="N392">
        <v>7.6</v>
      </c>
      <c r="O392">
        <f>Table1[[#This Row],[Stress_Level]]*Table1[[#This Row],[Weekly_Work_Hours]]</f>
        <v>181.3</v>
      </c>
      <c r="P392" s="9">
        <f>Table1[[#This Row],[Column1]]/Table1[[#This Row],[Productivity_Score]]</f>
        <v>23.85526315789474</v>
      </c>
      <c r="Q392">
        <f>8-AVERAGE(Table1[[#This Row],[Sleep_Hours]])</f>
        <v>1.2000000000000002</v>
      </c>
      <c r="R392">
        <f>Table1[[#This Row],[Stress_Level]]/Table1[[#This Row],[Weekly_Work_Hours]]</f>
        <v>0.13243243243243244</v>
      </c>
      <c r="S392" s="5">
        <f>CORREL(Table1[Stress_Level],Table1[Sleep_Hours])</f>
        <v>-1.150943896331845E-2</v>
      </c>
      <c r="T392" s="1">
        <f>((Table1[[#Totals],[Productivity_Score]] - Table1[[#This Row],[Productivity_Score]]) / Table1[[#Totals],[Productivity_Score]]) * 100</f>
        <v>20.000000000000004</v>
      </c>
    </row>
    <row r="393" spans="1:20" x14ac:dyDescent="0.35">
      <c r="A393">
        <v>392</v>
      </c>
      <c r="B393">
        <v>58</v>
      </c>
      <c r="C393" t="s">
        <v>19</v>
      </c>
      <c r="D393" t="s">
        <v>34</v>
      </c>
      <c r="E393" t="s">
        <v>38</v>
      </c>
      <c r="F393" t="s">
        <v>39</v>
      </c>
      <c r="G393">
        <v>48</v>
      </c>
      <c r="H393">
        <v>3</v>
      </c>
      <c r="I393">
        <v>3.2</v>
      </c>
      <c r="J393">
        <v>1</v>
      </c>
      <c r="K393" t="s">
        <v>35</v>
      </c>
      <c r="L393">
        <v>10</v>
      </c>
      <c r="M393">
        <v>7.3</v>
      </c>
      <c r="N393">
        <v>1.6</v>
      </c>
      <c r="O393">
        <f>Table1[[#This Row],[Stress_Level]]*Table1[[#This Row],[Weekly_Work_Hours]]</f>
        <v>480</v>
      </c>
      <c r="P393" s="9">
        <f>Table1[[#This Row],[Column1]]/Table1[[#This Row],[Productivity_Score]]</f>
        <v>300</v>
      </c>
      <c r="Q393">
        <f>8-AVERAGE(Table1[[#This Row],[Sleep_Hours]])</f>
        <v>5</v>
      </c>
      <c r="R393">
        <f>Table1[[#This Row],[Stress_Level]]/Table1[[#This Row],[Weekly_Work_Hours]]</f>
        <v>0.20833333333333334</v>
      </c>
      <c r="S393" s="5">
        <f>CORREL(Table1[Stress_Level],Table1[Sleep_Hours])</f>
        <v>-1.150943896331845E-2</v>
      </c>
      <c r="T393" s="1">
        <f>((Table1[[#Totals],[Productivity_Score]] - Table1[[#This Row],[Productivity_Score]]) / Table1[[#Totals],[Productivity_Score]]) * 100</f>
        <v>83.15789473684211</v>
      </c>
    </row>
    <row r="394" spans="1:20" x14ac:dyDescent="0.35">
      <c r="A394">
        <v>393</v>
      </c>
      <c r="B394">
        <v>55</v>
      </c>
      <c r="C394" t="s">
        <v>19</v>
      </c>
      <c r="D394" t="s">
        <v>24</v>
      </c>
      <c r="E394" t="s">
        <v>31</v>
      </c>
      <c r="F394" t="s">
        <v>39</v>
      </c>
      <c r="G394">
        <v>34</v>
      </c>
      <c r="H394">
        <v>5.9</v>
      </c>
      <c r="I394">
        <v>8.9</v>
      </c>
      <c r="J394">
        <v>0</v>
      </c>
      <c r="K394" t="s">
        <v>23</v>
      </c>
      <c r="L394">
        <v>5.7</v>
      </c>
      <c r="M394">
        <v>4.2</v>
      </c>
      <c r="N394">
        <v>6.6</v>
      </c>
      <c r="O394">
        <f>Table1[[#This Row],[Stress_Level]]*Table1[[#This Row],[Weekly_Work_Hours]]</f>
        <v>193.8</v>
      </c>
      <c r="P394" s="9">
        <f>Table1[[#This Row],[Column1]]/Table1[[#This Row],[Productivity_Score]]</f>
        <v>29.363636363636367</v>
      </c>
      <c r="Q394">
        <f>8-AVERAGE(Table1[[#This Row],[Sleep_Hours]])</f>
        <v>2.0999999999999996</v>
      </c>
      <c r="R394">
        <f>Table1[[#This Row],[Stress_Level]]/Table1[[#This Row],[Weekly_Work_Hours]]</f>
        <v>0.16764705882352943</v>
      </c>
      <c r="S394" s="5">
        <f>CORREL(Table1[Stress_Level],Table1[Sleep_Hours])</f>
        <v>-1.150943896331845E-2</v>
      </c>
      <c r="T394" s="1">
        <f>((Table1[[#Totals],[Productivity_Score]] - Table1[[#This Row],[Productivity_Score]]) / Table1[[#Totals],[Productivity_Score]]) * 100</f>
        <v>30.526315789473692</v>
      </c>
    </row>
    <row r="395" spans="1:20" x14ac:dyDescent="0.35">
      <c r="A395">
        <v>394</v>
      </c>
      <c r="B395">
        <v>59</v>
      </c>
      <c r="C395" t="s">
        <v>14</v>
      </c>
      <c r="D395" t="s">
        <v>37</v>
      </c>
      <c r="E395" t="s">
        <v>25</v>
      </c>
      <c r="F395" t="s">
        <v>17</v>
      </c>
      <c r="G395">
        <v>59</v>
      </c>
      <c r="H395">
        <v>4.8</v>
      </c>
      <c r="I395">
        <v>4.7</v>
      </c>
      <c r="J395">
        <v>1</v>
      </c>
      <c r="K395" t="s">
        <v>35</v>
      </c>
      <c r="L395">
        <v>10</v>
      </c>
      <c r="M395">
        <v>7.1</v>
      </c>
      <c r="N395">
        <v>2.4</v>
      </c>
      <c r="O395">
        <f>Table1[[#This Row],[Stress_Level]]*Table1[[#This Row],[Weekly_Work_Hours]]</f>
        <v>590</v>
      </c>
      <c r="P395" s="9">
        <f>Table1[[#This Row],[Column1]]/Table1[[#This Row],[Productivity_Score]]</f>
        <v>245.83333333333334</v>
      </c>
      <c r="Q395">
        <f>8-AVERAGE(Table1[[#This Row],[Sleep_Hours]])</f>
        <v>3.2</v>
      </c>
      <c r="R395">
        <f>Table1[[#This Row],[Stress_Level]]/Table1[[#This Row],[Weekly_Work_Hours]]</f>
        <v>0.16949152542372881</v>
      </c>
      <c r="S395" s="5">
        <f>CORREL(Table1[Stress_Level],Table1[Sleep_Hours])</f>
        <v>-1.150943896331845E-2</v>
      </c>
      <c r="T395" s="1">
        <f>((Table1[[#Totals],[Productivity_Score]] - Table1[[#This Row],[Productivity_Score]]) / Table1[[#Totals],[Productivity_Score]]) * 100</f>
        <v>74.73684210526315</v>
      </c>
    </row>
    <row r="396" spans="1:20" x14ac:dyDescent="0.35">
      <c r="A396">
        <v>395</v>
      </c>
      <c r="B396">
        <v>64</v>
      </c>
      <c r="C396" t="s">
        <v>14</v>
      </c>
      <c r="D396" t="s">
        <v>37</v>
      </c>
      <c r="E396" t="s">
        <v>31</v>
      </c>
      <c r="F396" t="s">
        <v>17</v>
      </c>
      <c r="G396">
        <v>54</v>
      </c>
      <c r="H396">
        <v>4.5</v>
      </c>
      <c r="I396">
        <v>4.9000000000000004</v>
      </c>
      <c r="J396">
        <v>1</v>
      </c>
      <c r="K396" t="s">
        <v>18</v>
      </c>
      <c r="L396">
        <v>10</v>
      </c>
      <c r="M396">
        <v>5.3</v>
      </c>
      <c r="N396">
        <v>2.5</v>
      </c>
      <c r="O396">
        <f>Table1[[#This Row],[Stress_Level]]*Table1[[#This Row],[Weekly_Work_Hours]]</f>
        <v>540</v>
      </c>
      <c r="P396" s="9">
        <f>Table1[[#This Row],[Column1]]/Table1[[#This Row],[Productivity_Score]]</f>
        <v>216</v>
      </c>
      <c r="Q396">
        <f>8-AVERAGE(Table1[[#This Row],[Sleep_Hours]])</f>
        <v>3.5</v>
      </c>
      <c r="R396">
        <f>Table1[[#This Row],[Stress_Level]]/Table1[[#This Row],[Weekly_Work_Hours]]</f>
        <v>0.18518518518518517</v>
      </c>
      <c r="S396" s="5">
        <f>CORREL(Table1[Stress_Level],Table1[Sleep_Hours])</f>
        <v>-1.150943896331845E-2</v>
      </c>
      <c r="T396" s="1">
        <f>((Table1[[#Totals],[Productivity_Score]] - Table1[[#This Row],[Productivity_Score]]) / Table1[[#Totals],[Productivity_Score]]) * 100</f>
        <v>73.68421052631578</v>
      </c>
    </row>
    <row r="397" spans="1:20" x14ac:dyDescent="0.35">
      <c r="A397">
        <v>396</v>
      </c>
      <c r="B397">
        <v>23</v>
      </c>
      <c r="C397" t="s">
        <v>14</v>
      </c>
      <c r="D397" t="s">
        <v>24</v>
      </c>
      <c r="E397" t="s">
        <v>27</v>
      </c>
      <c r="F397" t="s">
        <v>22</v>
      </c>
      <c r="G397">
        <v>41</v>
      </c>
      <c r="H397">
        <v>5.5</v>
      </c>
      <c r="I397">
        <v>7.6</v>
      </c>
      <c r="J397">
        <v>1</v>
      </c>
      <c r="K397" t="s">
        <v>35</v>
      </c>
      <c r="L397">
        <v>8.8000000000000007</v>
      </c>
      <c r="M397">
        <v>4.7</v>
      </c>
      <c r="N397">
        <v>4.4000000000000004</v>
      </c>
      <c r="O397">
        <f>Table1[[#This Row],[Stress_Level]]*Table1[[#This Row],[Weekly_Work_Hours]]</f>
        <v>360.8</v>
      </c>
      <c r="P397" s="9">
        <f>Table1[[#This Row],[Column1]]/Table1[[#This Row],[Productivity_Score]]</f>
        <v>82</v>
      </c>
      <c r="Q397">
        <f>8-AVERAGE(Table1[[#This Row],[Sleep_Hours]])</f>
        <v>2.5</v>
      </c>
      <c r="R397">
        <f>Table1[[#This Row],[Stress_Level]]/Table1[[#This Row],[Weekly_Work_Hours]]</f>
        <v>0.21463414634146344</v>
      </c>
      <c r="S397" s="5">
        <f>CORREL(Table1[Stress_Level],Table1[Sleep_Hours])</f>
        <v>-1.150943896331845E-2</v>
      </c>
      <c r="T397" s="1">
        <f>((Table1[[#Totals],[Productivity_Score]] - Table1[[#This Row],[Productivity_Score]]) / Table1[[#Totals],[Productivity_Score]]) * 100</f>
        <v>53.684210526315788</v>
      </c>
    </row>
    <row r="398" spans="1:20" x14ac:dyDescent="0.35">
      <c r="A398">
        <v>397</v>
      </c>
      <c r="B398">
        <v>57</v>
      </c>
      <c r="C398" t="s">
        <v>14</v>
      </c>
      <c r="D398" t="s">
        <v>20</v>
      </c>
      <c r="E398" t="s">
        <v>27</v>
      </c>
      <c r="F398" t="s">
        <v>22</v>
      </c>
      <c r="G398">
        <v>31</v>
      </c>
      <c r="H398">
        <v>7.4</v>
      </c>
      <c r="I398">
        <v>10</v>
      </c>
      <c r="J398">
        <v>0</v>
      </c>
      <c r="K398" t="s">
        <v>23</v>
      </c>
      <c r="L398">
        <v>4.5</v>
      </c>
      <c r="M398">
        <v>1.7</v>
      </c>
      <c r="N398">
        <v>7.7</v>
      </c>
      <c r="O398">
        <f>Table1[[#This Row],[Stress_Level]]*Table1[[#This Row],[Weekly_Work_Hours]]</f>
        <v>139.5</v>
      </c>
      <c r="P398" s="9">
        <f>Table1[[#This Row],[Column1]]/Table1[[#This Row],[Productivity_Score]]</f>
        <v>18.116883116883116</v>
      </c>
      <c r="Q398">
        <f>8-AVERAGE(Table1[[#This Row],[Sleep_Hours]])</f>
        <v>0.59999999999999964</v>
      </c>
      <c r="R398">
        <f>Table1[[#This Row],[Stress_Level]]/Table1[[#This Row],[Weekly_Work_Hours]]</f>
        <v>0.14516129032258066</v>
      </c>
      <c r="S398" s="5">
        <f>CORREL(Table1[Stress_Level],Table1[Sleep_Hours])</f>
        <v>-1.150943896331845E-2</v>
      </c>
      <c r="T398" s="1">
        <f>((Table1[[#Totals],[Productivity_Score]] - Table1[[#This Row],[Productivity_Score]]) / Table1[[#Totals],[Productivity_Score]]) * 100</f>
        <v>18.94736842105263</v>
      </c>
    </row>
    <row r="399" spans="1:20" x14ac:dyDescent="0.35">
      <c r="A399">
        <v>398</v>
      </c>
      <c r="B399">
        <v>44</v>
      </c>
      <c r="C399" t="s">
        <v>40</v>
      </c>
      <c r="D399" t="s">
        <v>24</v>
      </c>
      <c r="E399" t="s">
        <v>31</v>
      </c>
      <c r="F399" t="s">
        <v>17</v>
      </c>
      <c r="G399">
        <v>55</v>
      </c>
      <c r="H399">
        <v>6.6</v>
      </c>
      <c r="I399">
        <v>7.9</v>
      </c>
      <c r="J399">
        <v>1</v>
      </c>
      <c r="K399" t="s">
        <v>18</v>
      </c>
      <c r="L399">
        <v>10</v>
      </c>
      <c r="M399">
        <v>6.1</v>
      </c>
      <c r="N399">
        <v>4</v>
      </c>
      <c r="O399">
        <f>Table1[[#This Row],[Stress_Level]]*Table1[[#This Row],[Weekly_Work_Hours]]</f>
        <v>550</v>
      </c>
      <c r="P399" s="9">
        <f>Table1[[#This Row],[Column1]]/Table1[[#This Row],[Productivity_Score]]</f>
        <v>137.5</v>
      </c>
      <c r="Q399">
        <f>8-AVERAGE(Table1[[#This Row],[Sleep_Hours]])</f>
        <v>1.4000000000000004</v>
      </c>
      <c r="R399">
        <f>Table1[[#This Row],[Stress_Level]]/Table1[[#This Row],[Weekly_Work_Hours]]</f>
        <v>0.18181818181818182</v>
      </c>
      <c r="S399" s="5">
        <f>CORREL(Table1[Stress_Level],Table1[Sleep_Hours])</f>
        <v>-1.150943896331845E-2</v>
      </c>
      <c r="T399" s="1">
        <f>((Table1[[#Totals],[Productivity_Score]] - Table1[[#This Row],[Productivity_Score]]) / Table1[[#Totals],[Productivity_Score]]) * 100</f>
        <v>57.894736842105267</v>
      </c>
    </row>
    <row r="400" spans="1:20" x14ac:dyDescent="0.35">
      <c r="A400">
        <v>399</v>
      </c>
      <c r="B400">
        <v>24</v>
      </c>
      <c r="C400" t="s">
        <v>19</v>
      </c>
      <c r="D400" t="s">
        <v>20</v>
      </c>
      <c r="E400" t="s">
        <v>31</v>
      </c>
      <c r="F400" t="s">
        <v>39</v>
      </c>
      <c r="G400">
        <v>44</v>
      </c>
      <c r="H400">
        <v>6.9</v>
      </c>
      <c r="I400">
        <v>9.4</v>
      </c>
      <c r="J400">
        <v>1</v>
      </c>
      <c r="K400" t="s">
        <v>18</v>
      </c>
      <c r="L400">
        <v>6.5</v>
      </c>
      <c r="M400">
        <v>3.4</v>
      </c>
      <c r="N400">
        <v>6.4</v>
      </c>
      <c r="O400">
        <f>Table1[[#This Row],[Stress_Level]]*Table1[[#This Row],[Weekly_Work_Hours]]</f>
        <v>286</v>
      </c>
      <c r="P400" s="9">
        <f>Table1[[#This Row],[Column1]]/Table1[[#This Row],[Productivity_Score]]</f>
        <v>44.6875</v>
      </c>
      <c r="Q400">
        <f>8-AVERAGE(Table1[[#This Row],[Sleep_Hours]])</f>
        <v>1.0999999999999996</v>
      </c>
      <c r="R400">
        <f>Table1[[#This Row],[Stress_Level]]/Table1[[#This Row],[Weekly_Work_Hours]]</f>
        <v>0.14772727272727273</v>
      </c>
      <c r="S400" s="5">
        <f>CORREL(Table1[Stress_Level],Table1[Sleep_Hours])</f>
        <v>-1.150943896331845E-2</v>
      </c>
      <c r="T400" s="1">
        <f>((Table1[[#Totals],[Productivity_Score]] - Table1[[#This Row],[Productivity_Score]]) / Table1[[#Totals],[Productivity_Score]]) * 100</f>
        <v>32.631578947368418</v>
      </c>
    </row>
    <row r="401" spans="1:20" x14ac:dyDescent="0.35">
      <c r="A401">
        <v>400</v>
      </c>
      <c r="B401">
        <v>49</v>
      </c>
      <c r="C401" t="s">
        <v>14</v>
      </c>
      <c r="D401" t="s">
        <v>26</v>
      </c>
      <c r="E401" t="s">
        <v>21</v>
      </c>
      <c r="F401" t="s">
        <v>22</v>
      </c>
      <c r="G401">
        <v>54</v>
      </c>
      <c r="H401">
        <v>5.5</v>
      </c>
      <c r="I401">
        <v>6.4</v>
      </c>
      <c r="J401">
        <v>0</v>
      </c>
      <c r="K401" t="s">
        <v>23</v>
      </c>
      <c r="L401">
        <v>8.4</v>
      </c>
      <c r="M401">
        <v>3.8</v>
      </c>
      <c r="N401">
        <v>4</v>
      </c>
      <c r="O401">
        <f>Table1[[#This Row],[Stress_Level]]*Table1[[#This Row],[Weekly_Work_Hours]]</f>
        <v>453.6</v>
      </c>
      <c r="P401" s="9">
        <f>Table1[[#This Row],[Column1]]/Table1[[#This Row],[Productivity_Score]]</f>
        <v>113.4</v>
      </c>
      <c r="Q401">
        <f>8-AVERAGE(Table1[[#This Row],[Sleep_Hours]])</f>
        <v>2.5</v>
      </c>
      <c r="R401">
        <f>Table1[[#This Row],[Stress_Level]]/Table1[[#This Row],[Weekly_Work_Hours]]</f>
        <v>0.15555555555555556</v>
      </c>
      <c r="S401" s="5">
        <f>CORREL(Table1[Stress_Level],Table1[Sleep_Hours])</f>
        <v>-1.150943896331845E-2</v>
      </c>
      <c r="T401" s="1">
        <f>((Table1[[#Totals],[Productivity_Score]] - Table1[[#This Row],[Productivity_Score]]) / Table1[[#Totals],[Productivity_Score]]) * 100</f>
        <v>57.894736842105267</v>
      </c>
    </row>
    <row r="402" spans="1:20" x14ac:dyDescent="0.35">
      <c r="A402">
        <v>401</v>
      </c>
      <c r="B402">
        <v>31</v>
      </c>
      <c r="C402" t="s">
        <v>19</v>
      </c>
      <c r="D402" t="s">
        <v>15</v>
      </c>
      <c r="E402" t="s">
        <v>31</v>
      </c>
      <c r="F402" t="s">
        <v>17</v>
      </c>
      <c r="G402">
        <v>32</v>
      </c>
      <c r="H402">
        <v>6.8</v>
      </c>
      <c r="I402">
        <v>10</v>
      </c>
      <c r="J402">
        <v>0</v>
      </c>
      <c r="K402" t="s">
        <v>23</v>
      </c>
      <c r="L402">
        <v>3.7</v>
      </c>
      <c r="M402">
        <v>2</v>
      </c>
      <c r="N402">
        <v>8.1</v>
      </c>
      <c r="O402">
        <f>Table1[[#This Row],[Stress_Level]]*Table1[[#This Row],[Weekly_Work_Hours]]</f>
        <v>118.4</v>
      </c>
      <c r="P402" s="9">
        <f>Table1[[#This Row],[Column1]]/Table1[[#This Row],[Productivity_Score]]</f>
        <v>14.617283950617285</v>
      </c>
      <c r="Q402">
        <f>8-AVERAGE(Table1[[#This Row],[Sleep_Hours]])</f>
        <v>1.2000000000000002</v>
      </c>
      <c r="R402">
        <f>Table1[[#This Row],[Stress_Level]]/Table1[[#This Row],[Weekly_Work_Hours]]</f>
        <v>0.11562500000000001</v>
      </c>
      <c r="S402" s="5">
        <f>CORREL(Table1[Stress_Level],Table1[Sleep_Hours])</f>
        <v>-1.150943896331845E-2</v>
      </c>
      <c r="T402" s="1">
        <f>((Table1[[#Totals],[Productivity_Score]] - Table1[[#This Row],[Productivity_Score]]) / Table1[[#Totals],[Productivity_Score]]) * 100</f>
        <v>14.736842105263163</v>
      </c>
    </row>
    <row r="403" spans="1:20" x14ac:dyDescent="0.35">
      <c r="A403">
        <v>402</v>
      </c>
      <c r="B403">
        <v>23</v>
      </c>
      <c r="C403" t="s">
        <v>19</v>
      </c>
      <c r="D403" t="s">
        <v>20</v>
      </c>
      <c r="E403" t="s">
        <v>31</v>
      </c>
      <c r="F403" t="s">
        <v>22</v>
      </c>
      <c r="G403">
        <v>40</v>
      </c>
      <c r="H403">
        <v>5.9</v>
      </c>
      <c r="I403">
        <v>8.4</v>
      </c>
      <c r="J403">
        <v>0</v>
      </c>
      <c r="K403" t="s">
        <v>23</v>
      </c>
      <c r="L403">
        <v>6.3</v>
      </c>
      <c r="M403">
        <v>4.5</v>
      </c>
      <c r="N403">
        <v>6</v>
      </c>
      <c r="O403">
        <f>Table1[[#This Row],[Stress_Level]]*Table1[[#This Row],[Weekly_Work_Hours]]</f>
        <v>252</v>
      </c>
      <c r="P403" s="9">
        <f>Table1[[#This Row],[Column1]]/Table1[[#This Row],[Productivity_Score]]</f>
        <v>42</v>
      </c>
      <c r="Q403">
        <f>8-AVERAGE(Table1[[#This Row],[Sleep_Hours]])</f>
        <v>2.0999999999999996</v>
      </c>
      <c r="R403">
        <f>Table1[[#This Row],[Stress_Level]]/Table1[[#This Row],[Weekly_Work_Hours]]</f>
        <v>0.1575</v>
      </c>
      <c r="S403" s="5">
        <f>CORREL(Table1[Stress_Level],Table1[Sleep_Hours])</f>
        <v>-1.150943896331845E-2</v>
      </c>
      <c r="T403" s="1">
        <f>((Table1[[#Totals],[Productivity_Score]] - Table1[[#This Row],[Productivity_Score]]) / Table1[[#Totals],[Productivity_Score]]) * 100</f>
        <v>36.84210526315789</v>
      </c>
    </row>
    <row r="404" spans="1:20" x14ac:dyDescent="0.35">
      <c r="A404">
        <v>403</v>
      </c>
      <c r="B404">
        <v>43</v>
      </c>
      <c r="C404" t="s">
        <v>14</v>
      </c>
      <c r="D404" t="s">
        <v>34</v>
      </c>
      <c r="E404" t="s">
        <v>38</v>
      </c>
      <c r="F404" t="s">
        <v>22</v>
      </c>
      <c r="G404">
        <v>45</v>
      </c>
      <c r="H404">
        <v>7.6</v>
      </c>
      <c r="I404">
        <v>8.6</v>
      </c>
      <c r="J404">
        <v>0</v>
      </c>
      <c r="K404" t="s">
        <v>23</v>
      </c>
      <c r="L404">
        <v>9.8000000000000007</v>
      </c>
      <c r="M404">
        <v>4.5999999999999996</v>
      </c>
      <c r="N404">
        <v>4.4000000000000004</v>
      </c>
      <c r="O404">
        <f>Table1[[#This Row],[Stress_Level]]*Table1[[#This Row],[Weekly_Work_Hours]]</f>
        <v>441.00000000000006</v>
      </c>
      <c r="P404" s="9">
        <f>Table1[[#This Row],[Column1]]/Table1[[#This Row],[Productivity_Score]]</f>
        <v>100.22727272727273</v>
      </c>
      <c r="Q404">
        <f>8-AVERAGE(Table1[[#This Row],[Sleep_Hours]])</f>
        <v>0.40000000000000036</v>
      </c>
      <c r="R404">
        <f>Table1[[#This Row],[Stress_Level]]/Table1[[#This Row],[Weekly_Work_Hours]]</f>
        <v>0.21777777777777779</v>
      </c>
      <c r="S404" s="5">
        <f>CORREL(Table1[Stress_Level],Table1[Sleep_Hours])</f>
        <v>-1.150943896331845E-2</v>
      </c>
      <c r="T404" s="1">
        <f>((Table1[[#Totals],[Productivity_Score]] - Table1[[#This Row],[Productivity_Score]]) / Table1[[#Totals],[Productivity_Score]]) * 100</f>
        <v>53.684210526315788</v>
      </c>
    </row>
    <row r="405" spans="1:20" x14ac:dyDescent="0.35">
      <c r="A405">
        <v>404</v>
      </c>
      <c r="B405">
        <v>48</v>
      </c>
      <c r="C405" t="s">
        <v>14</v>
      </c>
      <c r="D405" t="s">
        <v>20</v>
      </c>
      <c r="E405" t="s">
        <v>38</v>
      </c>
      <c r="F405" t="s">
        <v>22</v>
      </c>
      <c r="G405">
        <v>45</v>
      </c>
      <c r="H405">
        <v>7.2</v>
      </c>
      <c r="I405">
        <v>9.1</v>
      </c>
      <c r="J405">
        <v>0</v>
      </c>
      <c r="K405" t="s">
        <v>23</v>
      </c>
      <c r="L405">
        <v>6.9</v>
      </c>
      <c r="M405">
        <v>6.3</v>
      </c>
      <c r="N405">
        <v>6.1</v>
      </c>
      <c r="O405">
        <f>Table1[[#This Row],[Stress_Level]]*Table1[[#This Row],[Weekly_Work_Hours]]</f>
        <v>310.5</v>
      </c>
      <c r="P405" s="9">
        <f>Table1[[#This Row],[Column1]]/Table1[[#This Row],[Productivity_Score]]</f>
        <v>50.9016393442623</v>
      </c>
      <c r="Q405">
        <f>8-AVERAGE(Table1[[#This Row],[Sleep_Hours]])</f>
        <v>0.79999999999999982</v>
      </c>
      <c r="R405">
        <f>Table1[[#This Row],[Stress_Level]]/Table1[[#This Row],[Weekly_Work_Hours]]</f>
        <v>0.15333333333333335</v>
      </c>
      <c r="S405" s="5">
        <f>CORREL(Table1[Stress_Level],Table1[Sleep_Hours])</f>
        <v>-1.150943896331845E-2</v>
      </c>
      <c r="T405" s="1">
        <f>((Table1[[#Totals],[Productivity_Score]] - Table1[[#This Row],[Productivity_Score]]) / Table1[[#Totals],[Productivity_Score]]) * 100</f>
        <v>35.789473684210535</v>
      </c>
    </row>
    <row r="406" spans="1:20" x14ac:dyDescent="0.35">
      <c r="A406">
        <v>405</v>
      </c>
      <c r="B406">
        <v>28</v>
      </c>
      <c r="C406" t="s">
        <v>14</v>
      </c>
      <c r="D406" t="s">
        <v>15</v>
      </c>
      <c r="E406" t="s">
        <v>27</v>
      </c>
      <c r="F406" t="s">
        <v>22</v>
      </c>
      <c r="G406">
        <v>41</v>
      </c>
      <c r="H406">
        <v>6.4</v>
      </c>
      <c r="I406">
        <v>9.1</v>
      </c>
      <c r="J406">
        <v>0</v>
      </c>
      <c r="K406" t="s">
        <v>23</v>
      </c>
      <c r="L406">
        <v>7.1</v>
      </c>
      <c r="M406">
        <v>5.7</v>
      </c>
      <c r="N406">
        <v>6</v>
      </c>
      <c r="O406">
        <f>Table1[[#This Row],[Stress_Level]]*Table1[[#This Row],[Weekly_Work_Hours]]</f>
        <v>291.09999999999997</v>
      </c>
      <c r="P406" s="9">
        <f>Table1[[#This Row],[Column1]]/Table1[[#This Row],[Productivity_Score]]</f>
        <v>48.516666666666659</v>
      </c>
      <c r="Q406">
        <f>8-AVERAGE(Table1[[#This Row],[Sleep_Hours]])</f>
        <v>1.5999999999999996</v>
      </c>
      <c r="R406">
        <f>Table1[[#This Row],[Stress_Level]]/Table1[[#This Row],[Weekly_Work_Hours]]</f>
        <v>0.17317073170731706</v>
      </c>
      <c r="S406" s="5">
        <f>CORREL(Table1[Stress_Level],Table1[Sleep_Hours])</f>
        <v>-1.150943896331845E-2</v>
      </c>
      <c r="T406" s="1">
        <f>((Table1[[#Totals],[Productivity_Score]] - Table1[[#This Row],[Productivity_Score]]) / Table1[[#Totals],[Productivity_Score]]) * 100</f>
        <v>36.84210526315789</v>
      </c>
    </row>
    <row r="407" spans="1:20" x14ac:dyDescent="0.35">
      <c r="A407">
        <v>406</v>
      </c>
      <c r="B407">
        <v>23</v>
      </c>
      <c r="C407" t="s">
        <v>19</v>
      </c>
      <c r="D407" t="s">
        <v>32</v>
      </c>
      <c r="E407" t="s">
        <v>38</v>
      </c>
      <c r="F407" t="s">
        <v>22</v>
      </c>
      <c r="G407">
        <v>49</v>
      </c>
      <c r="H407">
        <v>5</v>
      </c>
      <c r="I407">
        <v>6.1</v>
      </c>
      <c r="J407">
        <v>1</v>
      </c>
      <c r="K407" t="s">
        <v>28</v>
      </c>
      <c r="L407">
        <v>10</v>
      </c>
      <c r="M407">
        <v>4.7</v>
      </c>
      <c r="N407">
        <v>3</v>
      </c>
      <c r="O407">
        <f>Table1[[#This Row],[Stress_Level]]*Table1[[#This Row],[Weekly_Work_Hours]]</f>
        <v>490</v>
      </c>
      <c r="P407" s="9">
        <f>Table1[[#This Row],[Column1]]/Table1[[#This Row],[Productivity_Score]]</f>
        <v>163.33333333333334</v>
      </c>
      <c r="Q407">
        <f>8-AVERAGE(Table1[[#This Row],[Sleep_Hours]])</f>
        <v>3</v>
      </c>
      <c r="R407">
        <f>Table1[[#This Row],[Stress_Level]]/Table1[[#This Row],[Weekly_Work_Hours]]</f>
        <v>0.20408163265306123</v>
      </c>
      <c r="S407" s="5">
        <f>CORREL(Table1[Stress_Level],Table1[Sleep_Hours])</f>
        <v>-1.150943896331845E-2</v>
      </c>
      <c r="T407" s="1">
        <f>((Table1[[#Totals],[Productivity_Score]] - Table1[[#This Row],[Productivity_Score]]) / Table1[[#Totals],[Productivity_Score]]) * 100</f>
        <v>68.421052631578945</v>
      </c>
    </row>
    <row r="408" spans="1:20" x14ac:dyDescent="0.35">
      <c r="A408">
        <v>407</v>
      </c>
      <c r="B408">
        <v>43</v>
      </c>
      <c r="C408" t="s">
        <v>40</v>
      </c>
      <c r="D408" t="s">
        <v>30</v>
      </c>
      <c r="E408" t="s">
        <v>31</v>
      </c>
      <c r="F408" t="s">
        <v>17</v>
      </c>
      <c r="G408">
        <v>36</v>
      </c>
      <c r="H408">
        <v>6.6</v>
      </c>
      <c r="I408">
        <v>9.8000000000000007</v>
      </c>
      <c r="J408">
        <v>1</v>
      </c>
      <c r="K408" t="s">
        <v>35</v>
      </c>
      <c r="L408">
        <v>6</v>
      </c>
      <c r="M408">
        <v>1.1000000000000001</v>
      </c>
      <c r="N408">
        <v>6.9</v>
      </c>
      <c r="O408">
        <f>Table1[[#This Row],[Stress_Level]]*Table1[[#This Row],[Weekly_Work_Hours]]</f>
        <v>216</v>
      </c>
      <c r="P408" s="9">
        <f>Table1[[#This Row],[Column1]]/Table1[[#This Row],[Productivity_Score]]</f>
        <v>31.304347826086953</v>
      </c>
      <c r="Q408">
        <f>8-AVERAGE(Table1[[#This Row],[Sleep_Hours]])</f>
        <v>1.4000000000000004</v>
      </c>
      <c r="R408">
        <f>Table1[[#This Row],[Stress_Level]]/Table1[[#This Row],[Weekly_Work_Hours]]</f>
        <v>0.16666666666666666</v>
      </c>
      <c r="S408" s="5">
        <f>CORREL(Table1[Stress_Level],Table1[Sleep_Hours])</f>
        <v>-1.150943896331845E-2</v>
      </c>
      <c r="T408" s="1">
        <f>((Table1[[#Totals],[Productivity_Score]] - Table1[[#This Row],[Productivity_Score]]) / Table1[[#Totals],[Productivity_Score]]) * 100</f>
        <v>27.368421052631575</v>
      </c>
    </row>
    <row r="409" spans="1:20" x14ac:dyDescent="0.35">
      <c r="A409">
        <v>408</v>
      </c>
      <c r="B409">
        <v>33</v>
      </c>
      <c r="C409" t="s">
        <v>19</v>
      </c>
      <c r="D409" t="s">
        <v>24</v>
      </c>
      <c r="E409" t="s">
        <v>16</v>
      </c>
      <c r="F409" t="s">
        <v>39</v>
      </c>
      <c r="G409">
        <v>43</v>
      </c>
      <c r="H409">
        <v>6.6</v>
      </c>
      <c r="I409">
        <v>9</v>
      </c>
      <c r="J409">
        <v>1</v>
      </c>
      <c r="K409" t="s">
        <v>18</v>
      </c>
      <c r="L409">
        <v>6.3</v>
      </c>
      <c r="M409">
        <v>4.2</v>
      </c>
      <c r="N409">
        <v>6.4</v>
      </c>
      <c r="O409">
        <f>Table1[[#This Row],[Stress_Level]]*Table1[[#This Row],[Weekly_Work_Hours]]</f>
        <v>270.89999999999998</v>
      </c>
      <c r="P409" s="9">
        <f>Table1[[#This Row],[Column1]]/Table1[[#This Row],[Productivity_Score]]</f>
        <v>42.328124999999993</v>
      </c>
      <c r="Q409">
        <f>8-AVERAGE(Table1[[#This Row],[Sleep_Hours]])</f>
        <v>1.4000000000000004</v>
      </c>
      <c r="R409">
        <f>Table1[[#This Row],[Stress_Level]]/Table1[[#This Row],[Weekly_Work_Hours]]</f>
        <v>0.14651162790697675</v>
      </c>
      <c r="S409" s="5">
        <f>CORREL(Table1[Stress_Level],Table1[Sleep_Hours])</f>
        <v>-1.150943896331845E-2</v>
      </c>
      <c r="T409" s="1">
        <f>((Table1[[#Totals],[Productivity_Score]] - Table1[[#This Row],[Productivity_Score]]) / Table1[[#Totals],[Productivity_Score]]) * 100</f>
        <v>32.631578947368418</v>
      </c>
    </row>
    <row r="410" spans="1:20" x14ac:dyDescent="0.35">
      <c r="A410">
        <v>409</v>
      </c>
      <c r="B410">
        <v>24</v>
      </c>
      <c r="C410" t="s">
        <v>14</v>
      </c>
      <c r="D410" t="s">
        <v>30</v>
      </c>
      <c r="E410" t="s">
        <v>31</v>
      </c>
      <c r="F410" t="s">
        <v>39</v>
      </c>
      <c r="G410">
        <v>45</v>
      </c>
      <c r="H410">
        <v>6.4</v>
      </c>
      <c r="I410">
        <v>8.6</v>
      </c>
      <c r="J410">
        <v>0</v>
      </c>
      <c r="K410" t="s">
        <v>23</v>
      </c>
      <c r="L410">
        <v>5.6</v>
      </c>
      <c r="M410">
        <v>3.5</v>
      </c>
      <c r="N410">
        <v>6.5</v>
      </c>
      <c r="O410">
        <f>Table1[[#This Row],[Stress_Level]]*Table1[[#This Row],[Weekly_Work_Hours]]</f>
        <v>251.99999999999997</v>
      </c>
      <c r="P410" s="9">
        <f>Table1[[#This Row],[Column1]]/Table1[[#This Row],[Productivity_Score]]</f>
        <v>38.769230769230766</v>
      </c>
      <c r="Q410">
        <f>8-AVERAGE(Table1[[#This Row],[Sleep_Hours]])</f>
        <v>1.5999999999999996</v>
      </c>
      <c r="R410">
        <f>Table1[[#This Row],[Stress_Level]]/Table1[[#This Row],[Weekly_Work_Hours]]</f>
        <v>0.12444444444444444</v>
      </c>
      <c r="S410" s="5">
        <f>CORREL(Table1[Stress_Level],Table1[Sleep_Hours])</f>
        <v>-1.150943896331845E-2</v>
      </c>
      <c r="T410" s="1">
        <f>((Table1[[#Totals],[Productivity_Score]] - Table1[[#This Row],[Productivity_Score]]) / Table1[[#Totals],[Productivity_Score]]) * 100</f>
        <v>31.578947368421051</v>
      </c>
    </row>
    <row r="411" spans="1:20" x14ac:dyDescent="0.35">
      <c r="A411">
        <v>410</v>
      </c>
      <c r="B411">
        <v>37</v>
      </c>
      <c r="C411" t="s">
        <v>14</v>
      </c>
      <c r="D411" t="s">
        <v>24</v>
      </c>
      <c r="E411" t="s">
        <v>21</v>
      </c>
      <c r="F411" t="s">
        <v>22</v>
      </c>
      <c r="G411">
        <v>49</v>
      </c>
      <c r="H411">
        <v>5.5</v>
      </c>
      <c r="I411">
        <v>6.8</v>
      </c>
      <c r="J411">
        <v>1</v>
      </c>
      <c r="K411" t="s">
        <v>35</v>
      </c>
      <c r="L411">
        <v>10</v>
      </c>
      <c r="M411">
        <v>6.4</v>
      </c>
      <c r="N411">
        <v>3.4</v>
      </c>
      <c r="O411">
        <f>Table1[[#This Row],[Stress_Level]]*Table1[[#This Row],[Weekly_Work_Hours]]</f>
        <v>490</v>
      </c>
      <c r="P411" s="9">
        <f>Table1[[#This Row],[Column1]]/Table1[[#This Row],[Productivity_Score]]</f>
        <v>144.11764705882354</v>
      </c>
      <c r="Q411">
        <f>8-AVERAGE(Table1[[#This Row],[Sleep_Hours]])</f>
        <v>2.5</v>
      </c>
      <c r="R411">
        <f>Table1[[#This Row],[Stress_Level]]/Table1[[#This Row],[Weekly_Work_Hours]]</f>
        <v>0.20408163265306123</v>
      </c>
      <c r="S411" s="5">
        <f>CORREL(Table1[Stress_Level],Table1[Sleep_Hours])</f>
        <v>-1.150943896331845E-2</v>
      </c>
      <c r="T411" s="1">
        <f>((Table1[[#Totals],[Productivity_Score]] - Table1[[#This Row],[Productivity_Score]]) / Table1[[#Totals],[Productivity_Score]]) * 100</f>
        <v>64.21052631578948</v>
      </c>
    </row>
    <row r="412" spans="1:20" x14ac:dyDescent="0.35">
      <c r="A412">
        <v>411</v>
      </c>
      <c r="B412">
        <v>61</v>
      </c>
      <c r="C412" t="s">
        <v>19</v>
      </c>
      <c r="D412" t="s">
        <v>26</v>
      </c>
      <c r="E412" t="s">
        <v>25</v>
      </c>
      <c r="F412" t="s">
        <v>39</v>
      </c>
      <c r="G412">
        <v>50</v>
      </c>
      <c r="H412">
        <v>5.2</v>
      </c>
      <c r="I412">
        <v>6.3</v>
      </c>
      <c r="J412">
        <v>1</v>
      </c>
      <c r="K412" t="s">
        <v>28</v>
      </c>
      <c r="L412">
        <v>7.2</v>
      </c>
      <c r="M412">
        <v>4.4000000000000004</v>
      </c>
      <c r="N412">
        <v>4.5999999999999996</v>
      </c>
      <c r="O412">
        <f>Table1[[#This Row],[Stress_Level]]*Table1[[#This Row],[Weekly_Work_Hours]]</f>
        <v>360</v>
      </c>
      <c r="P412" s="9">
        <f>Table1[[#This Row],[Column1]]/Table1[[#This Row],[Productivity_Score]]</f>
        <v>78.260869565217391</v>
      </c>
      <c r="Q412">
        <f>8-AVERAGE(Table1[[#This Row],[Sleep_Hours]])</f>
        <v>2.8</v>
      </c>
      <c r="R412">
        <f>Table1[[#This Row],[Stress_Level]]/Table1[[#This Row],[Weekly_Work_Hours]]</f>
        <v>0.14400000000000002</v>
      </c>
      <c r="S412" s="5">
        <f>CORREL(Table1[Stress_Level],Table1[Sleep_Hours])</f>
        <v>-1.150943896331845E-2</v>
      </c>
      <c r="T412" s="1">
        <f>((Table1[[#Totals],[Productivity_Score]] - Table1[[#This Row],[Productivity_Score]]) / Table1[[#Totals],[Productivity_Score]]) * 100</f>
        <v>51.578947368421055</v>
      </c>
    </row>
    <row r="413" spans="1:20" x14ac:dyDescent="0.35">
      <c r="A413">
        <v>412</v>
      </c>
      <c r="B413">
        <v>38</v>
      </c>
      <c r="C413" t="s">
        <v>19</v>
      </c>
      <c r="D413" t="s">
        <v>36</v>
      </c>
      <c r="E413" t="s">
        <v>27</v>
      </c>
      <c r="F413" t="s">
        <v>22</v>
      </c>
      <c r="G413">
        <v>36</v>
      </c>
      <c r="H413">
        <v>6.7</v>
      </c>
      <c r="I413">
        <v>9.9</v>
      </c>
      <c r="J413">
        <v>0</v>
      </c>
      <c r="K413" t="s">
        <v>23</v>
      </c>
      <c r="L413">
        <v>4.7</v>
      </c>
      <c r="M413">
        <v>4.9000000000000004</v>
      </c>
      <c r="N413">
        <v>7.6</v>
      </c>
      <c r="O413">
        <f>Table1[[#This Row],[Stress_Level]]*Table1[[#This Row],[Weekly_Work_Hours]]</f>
        <v>169.20000000000002</v>
      </c>
      <c r="P413" s="9">
        <f>Table1[[#This Row],[Column1]]/Table1[[#This Row],[Productivity_Score]]</f>
        <v>22.263157894736846</v>
      </c>
      <c r="Q413">
        <f>8-AVERAGE(Table1[[#This Row],[Sleep_Hours]])</f>
        <v>1.2999999999999998</v>
      </c>
      <c r="R413">
        <f>Table1[[#This Row],[Stress_Level]]/Table1[[#This Row],[Weekly_Work_Hours]]</f>
        <v>0.13055555555555556</v>
      </c>
      <c r="S413" s="5">
        <f>CORREL(Table1[Stress_Level],Table1[Sleep_Hours])</f>
        <v>-1.150943896331845E-2</v>
      </c>
      <c r="T413" s="1">
        <f>((Table1[[#Totals],[Productivity_Score]] - Table1[[#This Row],[Productivity_Score]]) / Table1[[#Totals],[Productivity_Score]]) * 100</f>
        <v>20.000000000000004</v>
      </c>
    </row>
    <row r="414" spans="1:20" x14ac:dyDescent="0.35">
      <c r="A414">
        <v>413</v>
      </c>
      <c r="B414">
        <v>31</v>
      </c>
      <c r="C414" t="s">
        <v>19</v>
      </c>
      <c r="D414" t="s">
        <v>34</v>
      </c>
      <c r="E414" t="s">
        <v>38</v>
      </c>
      <c r="F414" t="s">
        <v>22</v>
      </c>
      <c r="G414">
        <v>32</v>
      </c>
      <c r="H414">
        <v>4.9000000000000004</v>
      </c>
      <c r="I414">
        <v>7.7</v>
      </c>
      <c r="J414">
        <v>0</v>
      </c>
      <c r="K414" t="s">
        <v>23</v>
      </c>
      <c r="L414">
        <v>4.3</v>
      </c>
      <c r="M414">
        <v>4</v>
      </c>
      <c r="N414">
        <v>6.7</v>
      </c>
      <c r="O414">
        <f>Table1[[#This Row],[Stress_Level]]*Table1[[#This Row],[Weekly_Work_Hours]]</f>
        <v>137.6</v>
      </c>
      <c r="P414" s="9">
        <f>Table1[[#This Row],[Column1]]/Table1[[#This Row],[Productivity_Score]]</f>
        <v>20.53731343283582</v>
      </c>
      <c r="Q414">
        <f>8-AVERAGE(Table1[[#This Row],[Sleep_Hours]])</f>
        <v>3.0999999999999996</v>
      </c>
      <c r="R414">
        <f>Table1[[#This Row],[Stress_Level]]/Table1[[#This Row],[Weekly_Work_Hours]]</f>
        <v>0.13437499999999999</v>
      </c>
      <c r="S414" s="5">
        <f>CORREL(Table1[Stress_Level],Table1[Sleep_Hours])</f>
        <v>-1.150943896331845E-2</v>
      </c>
      <c r="T414" s="1">
        <f>((Table1[[#Totals],[Productivity_Score]] - Table1[[#This Row],[Productivity_Score]]) / Table1[[#Totals],[Productivity_Score]]) * 100</f>
        <v>29.473684210526311</v>
      </c>
    </row>
    <row r="415" spans="1:20" x14ac:dyDescent="0.35">
      <c r="A415">
        <v>414</v>
      </c>
      <c r="B415">
        <v>37</v>
      </c>
      <c r="C415" t="s">
        <v>19</v>
      </c>
      <c r="D415" t="s">
        <v>34</v>
      </c>
      <c r="E415" t="s">
        <v>16</v>
      </c>
      <c r="F415" t="s">
        <v>17</v>
      </c>
      <c r="G415">
        <v>55</v>
      </c>
      <c r="H415">
        <v>5.8</v>
      </c>
      <c r="I415">
        <v>6.7</v>
      </c>
      <c r="J415">
        <v>1</v>
      </c>
      <c r="K415" t="s">
        <v>35</v>
      </c>
      <c r="L415">
        <v>10</v>
      </c>
      <c r="M415">
        <v>3.8</v>
      </c>
      <c r="N415">
        <v>3.4</v>
      </c>
      <c r="O415">
        <f>Table1[[#This Row],[Stress_Level]]*Table1[[#This Row],[Weekly_Work_Hours]]</f>
        <v>550</v>
      </c>
      <c r="P415" s="9">
        <f>Table1[[#This Row],[Column1]]/Table1[[#This Row],[Productivity_Score]]</f>
        <v>161.76470588235296</v>
      </c>
      <c r="Q415">
        <f>8-AVERAGE(Table1[[#This Row],[Sleep_Hours]])</f>
        <v>2.2000000000000002</v>
      </c>
      <c r="R415">
        <f>Table1[[#This Row],[Stress_Level]]/Table1[[#This Row],[Weekly_Work_Hours]]</f>
        <v>0.18181818181818182</v>
      </c>
      <c r="S415" s="5">
        <f>CORREL(Table1[Stress_Level],Table1[Sleep_Hours])</f>
        <v>-1.150943896331845E-2</v>
      </c>
      <c r="T415" s="1">
        <f>((Table1[[#Totals],[Productivity_Score]] - Table1[[#This Row],[Productivity_Score]]) / Table1[[#Totals],[Productivity_Score]]) * 100</f>
        <v>64.21052631578948</v>
      </c>
    </row>
    <row r="416" spans="1:20" x14ac:dyDescent="0.35">
      <c r="A416">
        <v>415</v>
      </c>
      <c r="B416">
        <v>36</v>
      </c>
      <c r="C416" t="s">
        <v>14</v>
      </c>
      <c r="D416" t="s">
        <v>32</v>
      </c>
      <c r="E416" t="s">
        <v>25</v>
      </c>
      <c r="F416" t="s">
        <v>22</v>
      </c>
      <c r="G416">
        <v>47</v>
      </c>
      <c r="H416">
        <v>7.1</v>
      </c>
      <c r="I416">
        <v>9.1999999999999993</v>
      </c>
      <c r="J416">
        <v>1</v>
      </c>
      <c r="K416" t="s">
        <v>18</v>
      </c>
      <c r="L416">
        <v>9.5</v>
      </c>
      <c r="M416">
        <v>4.3</v>
      </c>
      <c r="N416">
        <v>4.8</v>
      </c>
      <c r="O416">
        <f>Table1[[#This Row],[Stress_Level]]*Table1[[#This Row],[Weekly_Work_Hours]]</f>
        <v>446.5</v>
      </c>
      <c r="P416" s="9">
        <f>Table1[[#This Row],[Column1]]/Table1[[#This Row],[Productivity_Score]]</f>
        <v>93.020833333333343</v>
      </c>
      <c r="Q416">
        <f>8-AVERAGE(Table1[[#This Row],[Sleep_Hours]])</f>
        <v>0.90000000000000036</v>
      </c>
      <c r="R416">
        <f>Table1[[#This Row],[Stress_Level]]/Table1[[#This Row],[Weekly_Work_Hours]]</f>
        <v>0.20212765957446807</v>
      </c>
      <c r="S416" s="5">
        <f>CORREL(Table1[Stress_Level],Table1[Sleep_Hours])</f>
        <v>-1.150943896331845E-2</v>
      </c>
      <c r="T416" s="1">
        <f>((Table1[[#Totals],[Productivity_Score]] - Table1[[#This Row],[Productivity_Score]]) / Table1[[#Totals],[Productivity_Score]]) * 100</f>
        <v>49.473684210526322</v>
      </c>
    </row>
    <row r="417" spans="1:20" x14ac:dyDescent="0.35">
      <c r="A417">
        <v>416</v>
      </c>
      <c r="B417">
        <v>49</v>
      </c>
      <c r="C417" t="s">
        <v>19</v>
      </c>
      <c r="D417" t="s">
        <v>36</v>
      </c>
      <c r="E417" t="s">
        <v>16</v>
      </c>
      <c r="F417" t="s">
        <v>22</v>
      </c>
      <c r="G417">
        <v>39</v>
      </c>
      <c r="H417">
        <v>6.9</v>
      </c>
      <c r="I417">
        <v>9.9</v>
      </c>
      <c r="J417">
        <v>0</v>
      </c>
      <c r="K417" t="s">
        <v>23</v>
      </c>
      <c r="L417">
        <v>6.2</v>
      </c>
      <c r="M417">
        <v>3.5</v>
      </c>
      <c r="N417">
        <v>6.8</v>
      </c>
      <c r="O417">
        <f>Table1[[#This Row],[Stress_Level]]*Table1[[#This Row],[Weekly_Work_Hours]]</f>
        <v>241.8</v>
      </c>
      <c r="P417" s="9">
        <f>Table1[[#This Row],[Column1]]/Table1[[#This Row],[Productivity_Score]]</f>
        <v>35.558823529411768</v>
      </c>
      <c r="Q417">
        <f>8-AVERAGE(Table1[[#This Row],[Sleep_Hours]])</f>
        <v>1.0999999999999996</v>
      </c>
      <c r="R417">
        <f>Table1[[#This Row],[Stress_Level]]/Table1[[#This Row],[Weekly_Work_Hours]]</f>
        <v>0.15897435897435899</v>
      </c>
      <c r="S417" s="5">
        <f>CORREL(Table1[Stress_Level],Table1[Sleep_Hours])</f>
        <v>-1.150943896331845E-2</v>
      </c>
      <c r="T417" s="1">
        <f>((Table1[[#Totals],[Productivity_Score]] - Table1[[#This Row],[Productivity_Score]]) / Table1[[#Totals],[Productivity_Score]]) * 100</f>
        <v>28.421052631578945</v>
      </c>
    </row>
    <row r="418" spans="1:20" x14ac:dyDescent="0.35">
      <c r="A418">
        <v>417</v>
      </c>
      <c r="B418">
        <v>43</v>
      </c>
      <c r="C418" t="s">
        <v>19</v>
      </c>
      <c r="D418" t="s">
        <v>36</v>
      </c>
      <c r="E418" t="s">
        <v>27</v>
      </c>
      <c r="F418" t="s">
        <v>22</v>
      </c>
      <c r="G418">
        <v>57</v>
      </c>
      <c r="H418">
        <v>4.5</v>
      </c>
      <c r="I418">
        <v>4.5</v>
      </c>
      <c r="J418">
        <v>1</v>
      </c>
      <c r="K418" t="s">
        <v>18</v>
      </c>
      <c r="L418">
        <v>10</v>
      </c>
      <c r="M418">
        <v>5.0999999999999996</v>
      </c>
      <c r="N418">
        <v>2.2000000000000002</v>
      </c>
      <c r="O418">
        <f>Table1[[#This Row],[Stress_Level]]*Table1[[#This Row],[Weekly_Work_Hours]]</f>
        <v>570</v>
      </c>
      <c r="P418" s="9">
        <f>Table1[[#This Row],[Column1]]/Table1[[#This Row],[Productivity_Score]]</f>
        <v>259.09090909090907</v>
      </c>
      <c r="Q418">
        <f>8-AVERAGE(Table1[[#This Row],[Sleep_Hours]])</f>
        <v>3.5</v>
      </c>
      <c r="R418">
        <f>Table1[[#This Row],[Stress_Level]]/Table1[[#This Row],[Weekly_Work_Hours]]</f>
        <v>0.17543859649122806</v>
      </c>
      <c r="S418" s="5">
        <f>CORREL(Table1[Stress_Level],Table1[Sleep_Hours])</f>
        <v>-1.150943896331845E-2</v>
      </c>
      <c r="T418" s="1">
        <f>((Table1[[#Totals],[Productivity_Score]] - Table1[[#This Row],[Productivity_Score]]) / Table1[[#Totals],[Productivity_Score]]) * 100</f>
        <v>76.84210526315789</v>
      </c>
    </row>
    <row r="419" spans="1:20" x14ac:dyDescent="0.35">
      <c r="A419">
        <v>418</v>
      </c>
      <c r="B419">
        <v>30</v>
      </c>
      <c r="C419" t="s">
        <v>14</v>
      </c>
      <c r="D419" t="s">
        <v>24</v>
      </c>
      <c r="E419" t="s">
        <v>38</v>
      </c>
      <c r="F419" t="s">
        <v>17</v>
      </c>
      <c r="G419">
        <v>45</v>
      </c>
      <c r="H419">
        <v>6.6</v>
      </c>
      <c r="I419">
        <v>9</v>
      </c>
      <c r="J419">
        <v>1</v>
      </c>
      <c r="K419" t="s">
        <v>35</v>
      </c>
      <c r="L419">
        <v>9.6</v>
      </c>
      <c r="M419">
        <v>4.9000000000000004</v>
      </c>
      <c r="N419">
        <v>4.7</v>
      </c>
      <c r="O419">
        <f>Table1[[#This Row],[Stress_Level]]*Table1[[#This Row],[Weekly_Work_Hours]]</f>
        <v>432</v>
      </c>
      <c r="P419" s="9">
        <f>Table1[[#This Row],[Column1]]/Table1[[#This Row],[Productivity_Score]]</f>
        <v>91.914893617021278</v>
      </c>
      <c r="Q419">
        <f>8-AVERAGE(Table1[[#This Row],[Sleep_Hours]])</f>
        <v>1.4000000000000004</v>
      </c>
      <c r="R419">
        <f>Table1[[#This Row],[Stress_Level]]/Table1[[#This Row],[Weekly_Work_Hours]]</f>
        <v>0.21333333333333332</v>
      </c>
      <c r="S419" s="5">
        <f>CORREL(Table1[Stress_Level],Table1[Sleep_Hours])</f>
        <v>-1.150943896331845E-2</v>
      </c>
      <c r="T419" s="1">
        <f>((Table1[[#Totals],[Productivity_Score]] - Table1[[#This Row],[Productivity_Score]]) / Table1[[#Totals],[Productivity_Score]]) * 100</f>
        <v>50.526315789473685</v>
      </c>
    </row>
    <row r="420" spans="1:20" x14ac:dyDescent="0.35">
      <c r="A420">
        <v>419</v>
      </c>
      <c r="B420">
        <v>54</v>
      </c>
      <c r="C420" t="s">
        <v>19</v>
      </c>
      <c r="D420" t="s">
        <v>34</v>
      </c>
      <c r="E420" t="s">
        <v>21</v>
      </c>
      <c r="F420" t="s">
        <v>22</v>
      </c>
      <c r="G420">
        <v>54</v>
      </c>
      <c r="H420">
        <v>9</v>
      </c>
      <c r="I420">
        <v>5.6</v>
      </c>
      <c r="J420">
        <v>0</v>
      </c>
      <c r="K420" t="s">
        <v>23</v>
      </c>
      <c r="L420">
        <v>9</v>
      </c>
      <c r="M420">
        <v>5.9</v>
      </c>
      <c r="N420">
        <v>3.3</v>
      </c>
      <c r="O420">
        <f>Table1[[#This Row],[Stress_Level]]*Table1[[#This Row],[Weekly_Work_Hours]]</f>
        <v>486</v>
      </c>
      <c r="P420" s="9">
        <f>Table1[[#This Row],[Column1]]/Table1[[#This Row],[Productivity_Score]]</f>
        <v>147.27272727272728</v>
      </c>
      <c r="Q420">
        <f>8-AVERAGE(Table1[[#This Row],[Sleep_Hours]])</f>
        <v>-1</v>
      </c>
      <c r="R420">
        <f>Table1[[#This Row],[Stress_Level]]/Table1[[#This Row],[Weekly_Work_Hours]]</f>
        <v>0.16666666666666666</v>
      </c>
      <c r="S420" s="5">
        <f>CORREL(Table1[Stress_Level],Table1[Sleep_Hours])</f>
        <v>-1.150943896331845E-2</v>
      </c>
      <c r="T420" s="1">
        <f>((Table1[[#Totals],[Productivity_Score]] - Table1[[#This Row],[Productivity_Score]]) / Table1[[#Totals],[Productivity_Score]]) * 100</f>
        <v>65.26315789473685</v>
      </c>
    </row>
    <row r="421" spans="1:20" x14ac:dyDescent="0.35">
      <c r="A421">
        <v>420</v>
      </c>
      <c r="B421">
        <v>42</v>
      </c>
      <c r="C421" t="s">
        <v>14</v>
      </c>
      <c r="D421" t="s">
        <v>34</v>
      </c>
      <c r="E421" t="s">
        <v>27</v>
      </c>
      <c r="F421" t="s">
        <v>17</v>
      </c>
      <c r="G421">
        <v>45</v>
      </c>
      <c r="H421">
        <v>7.2</v>
      </c>
      <c r="I421">
        <v>9.1999999999999993</v>
      </c>
      <c r="J421">
        <v>0</v>
      </c>
      <c r="K421" t="s">
        <v>23</v>
      </c>
      <c r="L421">
        <v>6.9</v>
      </c>
      <c r="M421">
        <v>4.9000000000000004</v>
      </c>
      <c r="N421">
        <v>6.1</v>
      </c>
      <c r="O421">
        <f>Table1[[#This Row],[Stress_Level]]*Table1[[#This Row],[Weekly_Work_Hours]]</f>
        <v>310.5</v>
      </c>
      <c r="P421" s="9">
        <f>Table1[[#This Row],[Column1]]/Table1[[#This Row],[Productivity_Score]]</f>
        <v>50.9016393442623</v>
      </c>
      <c r="Q421">
        <f>8-AVERAGE(Table1[[#This Row],[Sleep_Hours]])</f>
        <v>0.79999999999999982</v>
      </c>
      <c r="R421">
        <f>Table1[[#This Row],[Stress_Level]]/Table1[[#This Row],[Weekly_Work_Hours]]</f>
        <v>0.15333333333333335</v>
      </c>
      <c r="S421" s="5">
        <f>CORREL(Table1[Stress_Level],Table1[Sleep_Hours])</f>
        <v>-1.150943896331845E-2</v>
      </c>
      <c r="T421" s="1">
        <f>((Table1[[#Totals],[Productivity_Score]] - Table1[[#This Row],[Productivity_Score]]) / Table1[[#Totals],[Productivity_Score]]) * 100</f>
        <v>35.789473684210535</v>
      </c>
    </row>
    <row r="422" spans="1:20" x14ac:dyDescent="0.35">
      <c r="A422">
        <v>421</v>
      </c>
      <c r="B422">
        <v>36</v>
      </c>
      <c r="C422" t="s">
        <v>14</v>
      </c>
      <c r="D422" t="s">
        <v>36</v>
      </c>
      <c r="E422" t="s">
        <v>16</v>
      </c>
      <c r="F422" t="s">
        <v>17</v>
      </c>
      <c r="G422">
        <v>61</v>
      </c>
      <c r="H422">
        <v>5.8</v>
      </c>
      <c r="I422">
        <v>6.1</v>
      </c>
      <c r="J422">
        <v>1</v>
      </c>
      <c r="K422" t="s">
        <v>28</v>
      </c>
      <c r="L422">
        <v>10</v>
      </c>
      <c r="M422">
        <v>4.8</v>
      </c>
      <c r="N422">
        <v>3</v>
      </c>
      <c r="O422">
        <f>Table1[[#This Row],[Stress_Level]]*Table1[[#This Row],[Weekly_Work_Hours]]</f>
        <v>610</v>
      </c>
      <c r="P422" s="9">
        <f>Table1[[#This Row],[Column1]]/Table1[[#This Row],[Productivity_Score]]</f>
        <v>203.33333333333334</v>
      </c>
      <c r="Q422">
        <f>8-AVERAGE(Table1[[#This Row],[Sleep_Hours]])</f>
        <v>2.2000000000000002</v>
      </c>
      <c r="R422">
        <f>Table1[[#This Row],[Stress_Level]]/Table1[[#This Row],[Weekly_Work_Hours]]</f>
        <v>0.16393442622950818</v>
      </c>
      <c r="S422" s="5">
        <f>CORREL(Table1[Stress_Level],Table1[Sleep_Hours])</f>
        <v>-1.150943896331845E-2</v>
      </c>
      <c r="T422" s="1">
        <f>((Table1[[#Totals],[Productivity_Score]] - Table1[[#This Row],[Productivity_Score]]) / Table1[[#Totals],[Productivity_Score]]) * 100</f>
        <v>68.421052631578945</v>
      </c>
    </row>
    <row r="423" spans="1:20" x14ac:dyDescent="0.35">
      <c r="A423">
        <v>422</v>
      </c>
      <c r="B423">
        <v>20</v>
      </c>
      <c r="C423" t="s">
        <v>14</v>
      </c>
      <c r="D423" t="s">
        <v>24</v>
      </c>
      <c r="E423" t="s">
        <v>16</v>
      </c>
      <c r="F423" t="s">
        <v>17</v>
      </c>
      <c r="G423">
        <v>59</v>
      </c>
      <c r="H423">
        <v>8.1999999999999993</v>
      </c>
      <c r="I423">
        <v>6.4</v>
      </c>
      <c r="J423">
        <v>1</v>
      </c>
      <c r="K423" t="s">
        <v>18</v>
      </c>
      <c r="L423">
        <v>10</v>
      </c>
      <c r="M423">
        <v>6.1</v>
      </c>
      <c r="N423">
        <v>3.2</v>
      </c>
      <c r="O423">
        <f>Table1[[#This Row],[Stress_Level]]*Table1[[#This Row],[Weekly_Work_Hours]]</f>
        <v>590</v>
      </c>
      <c r="P423" s="9">
        <f>Table1[[#This Row],[Column1]]/Table1[[#This Row],[Productivity_Score]]</f>
        <v>184.375</v>
      </c>
      <c r="Q423">
        <f>8-AVERAGE(Table1[[#This Row],[Sleep_Hours]])</f>
        <v>-0.19999999999999929</v>
      </c>
      <c r="R423">
        <f>Table1[[#This Row],[Stress_Level]]/Table1[[#This Row],[Weekly_Work_Hours]]</f>
        <v>0.16949152542372881</v>
      </c>
      <c r="S423" s="5">
        <f>CORREL(Table1[Stress_Level],Table1[Sleep_Hours])</f>
        <v>-1.150943896331845E-2</v>
      </c>
      <c r="T423" s="1">
        <f>((Table1[[#Totals],[Productivity_Score]] - Table1[[#This Row],[Productivity_Score]]) / Table1[[#Totals],[Productivity_Score]]) * 100</f>
        <v>66.315789473684205</v>
      </c>
    </row>
    <row r="424" spans="1:20" x14ac:dyDescent="0.35">
      <c r="A424">
        <v>423</v>
      </c>
      <c r="B424">
        <v>34</v>
      </c>
      <c r="C424" t="s">
        <v>14</v>
      </c>
      <c r="D424" t="s">
        <v>20</v>
      </c>
      <c r="E424" t="s">
        <v>27</v>
      </c>
      <c r="F424" t="s">
        <v>39</v>
      </c>
      <c r="G424">
        <v>43</v>
      </c>
      <c r="H424">
        <v>9</v>
      </c>
      <c r="I424">
        <v>6.7</v>
      </c>
      <c r="J424">
        <v>0</v>
      </c>
      <c r="K424" t="s">
        <v>23</v>
      </c>
      <c r="L424">
        <v>6</v>
      </c>
      <c r="M424">
        <v>2.6</v>
      </c>
      <c r="N424">
        <v>5.4</v>
      </c>
      <c r="O424">
        <f>Table1[[#This Row],[Stress_Level]]*Table1[[#This Row],[Weekly_Work_Hours]]</f>
        <v>258</v>
      </c>
      <c r="P424" s="9">
        <f>Table1[[#This Row],[Column1]]/Table1[[#This Row],[Productivity_Score]]</f>
        <v>47.777777777777771</v>
      </c>
      <c r="Q424">
        <f>8-AVERAGE(Table1[[#This Row],[Sleep_Hours]])</f>
        <v>-1</v>
      </c>
      <c r="R424">
        <f>Table1[[#This Row],[Stress_Level]]/Table1[[#This Row],[Weekly_Work_Hours]]</f>
        <v>0.13953488372093023</v>
      </c>
      <c r="S424" s="5">
        <f>CORREL(Table1[Stress_Level],Table1[Sleep_Hours])</f>
        <v>-1.150943896331845E-2</v>
      </c>
      <c r="T424" s="1">
        <f>((Table1[[#Totals],[Productivity_Score]] - Table1[[#This Row],[Productivity_Score]]) / Table1[[#Totals],[Productivity_Score]]) * 100</f>
        <v>43.157894736842103</v>
      </c>
    </row>
    <row r="425" spans="1:20" x14ac:dyDescent="0.35">
      <c r="A425">
        <v>424</v>
      </c>
      <c r="B425">
        <v>51</v>
      </c>
      <c r="C425" t="s">
        <v>14</v>
      </c>
      <c r="D425" t="s">
        <v>20</v>
      </c>
      <c r="E425" t="s">
        <v>31</v>
      </c>
      <c r="F425" t="s">
        <v>22</v>
      </c>
      <c r="G425">
        <v>52</v>
      </c>
      <c r="H425">
        <v>7.5</v>
      </c>
      <c r="I425">
        <v>8.1</v>
      </c>
      <c r="J425">
        <v>0</v>
      </c>
      <c r="K425" t="s">
        <v>23</v>
      </c>
      <c r="L425">
        <v>6.5</v>
      </c>
      <c r="M425">
        <v>5</v>
      </c>
      <c r="N425">
        <v>5.8</v>
      </c>
      <c r="O425">
        <f>Table1[[#This Row],[Stress_Level]]*Table1[[#This Row],[Weekly_Work_Hours]]</f>
        <v>338</v>
      </c>
      <c r="P425" s="9">
        <f>Table1[[#This Row],[Column1]]/Table1[[#This Row],[Productivity_Score]]</f>
        <v>58.275862068965516</v>
      </c>
      <c r="Q425">
        <f>8-AVERAGE(Table1[[#This Row],[Sleep_Hours]])</f>
        <v>0.5</v>
      </c>
      <c r="R425">
        <f>Table1[[#This Row],[Stress_Level]]/Table1[[#This Row],[Weekly_Work_Hours]]</f>
        <v>0.125</v>
      </c>
      <c r="S425" s="5">
        <f>CORREL(Table1[Stress_Level],Table1[Sleep_Hours])</f>
        <v>-1.150943896331845E-2</v>
      </c>
      <c r="T425" s="1">
        <f>((Table1[[#Totals],[Productivity_Score]] - Table1[[#This Row],[Productivity_Score]]) / Table1[[#Totals],[Productivity_Score]]) * 100</f>
        <v>38.947368421052637</v>
      </c>
    </row>
    <row r="426" spans="1:20" x14ac:dyDescent="0.35">
      <c r="A426">
        <v>425</v>
      </c>
      <c r="B426">
        <v>28</v>
      </c>
      <c r="C426" t="s">
        <v>14</v>
      </c>
      <c r="D426" t="s">
        <v>15</v>
      </c>
      <c r="E426" t="s">
        <v>27</v>
      </c>
      <c r="F426" t="s">
        <v>22</v>
      </c>
      <c r="G426">
        <v>50</v>
      </c>
      <c r="H426">
        <v>3.6</v>
      </c>
      <c r="I426">
        <v>3.9</v>
      </c>
      <c r="J426">
        <v>1</v>
      </c>
      <c r="K426" t="s">
        <v>18</v>
      </c>
      <c r="L426">
        <v>9.6999999999999993</v>
      </c>
      <c r="M426">
        <v>6.3</v>
      </c>
      <c r="N426">
        <v>2.1</v>
      </c>
      <c r="O426">
        <f>Table1[[#This Row],[Stress_Level]]*Table1[[#This Row],[Weekly_Work_Hours]]</f>
        <v>484.99999999999994</v>
      </c>
      <c r="P426" s="9">
        <f>Table1[[#This Row],[Column1]]/Table1[[#This Row],[Productivity_Score]]</f>
        <v>230.95238095238091</v>
      </c>
      <c r="Q426">
        <f>8-AVERAGE(Table1[[#This Row],[Sleep_Hours]])</f>
        <v>4.4000000000000004</v>
      </c>
      <c r="R426">
        <f>Table1[[#This Row],[Stress_Level]]/Table1[[#This Row],[Weekly_Work_Hours]]</f>
        <v>0.19399999999999998</v>
      </c>
      <c r="S426" s="5">
        <f>CORREL(Table1[Stress_Level],Table1[Sleep_Hours])</f>
        <v>-1.150943896331845E-2</v>
      </c>
      <c r="T426" s="1">
        <f>((Table1[[#Totals],[Productivity_Score]] - Table1[[#This Row],[Productivity_Score]]) / Table1[[#Totals],[Productivity_Score]]) * 100</f>
        <v>77.894736842105274</v>
      </c>
    </row>
    <row r="427" spans="1:20" x14ac:dyDescent="0.35">
      <c r="A427">
        <v>426</v>
      </c>
      <c r="B427">
        <v>34</v>
      </c>
      <c r="C427" t="s">
        <v>19</v>
      </c>
      <c r="D427" t="s">
        <v>33</v>
      </c>
      <c r="E427" t="s">
        <v>38</v>
      </c>
      <c r="F427" t="s">
        <v>22</v>
      </c>
      <c r="G427">
        <v>55</v>
      </c>
      <c r="H427">
        <v>7.1</v>
      </c>
      <c r="I427">
        <v>8.3000000000000007</v>
      </c>
      <c r="J427">
        <v>0</v>
      </c>
      <c r="K427" t="s">
        <v>23</v>
      </c>
      <c r="L427">
        <v>10</v>
      </c>
      <c r="M427">
        <v>5.7</v>
      </c>
      <c r="N427">
        <v>4.2</v>
      </c>
      <c r="O427">
        <f>Table1[[#This Row],[Stress_Level]]*Table1[[#This Row],[Weekly_Work_Hours]]</f>
        <v>550</v>
      </c>
      <c r="P427" s="9">
        <f>Table1[[#This Row],[Column1]]/Table1[[#This Row],[Productivity_Score]]</f>
        <v>130.95238095238093</v>
      </c>
      <c r="Q427">
        <f>8-AVERAGE(Table1[[#This Row],[Sleep_Hours]])</f>
        <v>0.90000000000000036</v>
      </c>
      <c r="R427">
        <f>Table1[[#This Row],[Stress_Level]]/Table1[[#This Row],[Weekly_Work_Hours]]</f>
        <v>0.18181818181818182</v>
      </c>
      <c r="S427" s="5">
        <f>CORREL(Table1[Stress_Level],Table1[Sleep_Hours])</f>
        <v>-1.150943896331845E-2</v>
      </c>
      <c r="T427" s="1">
        <f>((Table1[[#Totals],[Productivity_Score]] - Table1[[#This Row],[Productivity_Score]]) / Table1[[#Totals],[Productivity_Score]]) * 100</f>
        <v>55.78947368421052</v>
      </c>
    </row>
    <row r="428" spans="1:20" x14ac:dyDescent="0.35">
      <c r="A428">
        <v>427</v>
      </c>
      <c r="B428">
        <v>47</v>
      </c>
      <c r="C428" t="s">
        <v>14</v>
      </c>
      <c r="D428" t="s">
        <v>37</v>
      </c>
      <c r="E428" t="s">
        <v>38</v>
      </c>
      <c r="F428" t="s">
        <v>22</v>
      </c>
      <c r="G428">
        <v>37</v>
      </c>
      <c r="H428">
        <v>8.1999999999999993</v>
      </c>
      <c r="I428">
        <v>8.5</v>
      </c>
      <c r="J428">
        <v>0</v>
      </c>
      <c r="K428" t="s">
        <v>23</v>
      </c>
      <c r="L428">
        <v>5.7</v>
      </c>
      <c r="M428">
        <v>4.5</v>
      </c>
      <c r="N428">
        <v>6.4</v>
      </c>
      <c r="O428">
        <f>Table1[[#This Row],[Stress_Level]]*Table1[[#This Row],[Weekly_Work_Hours]]</f>
        <v>210.9</v>
      </c>
      <c r="P428" s="9">
        <f>Table1[[#This Row],[Column1]]/Table1[[#This Row],[Productivity_Score]]</f>
        <v>32.953125</v>
      </c>
      <c r="Q428">
        <f>8-AVERAGE(Table1[[#This Row],[Sleep_Hours]])</f>
        <v>-0.19999999999999929</v>
      </c>
      <c r="R428">
        <f>Table1[[#This Row],[Stress_Level]]/Table1[[#This Row],[Weekly_Work_Hours]]</f>
        <v>0.15405405405405406</v>
      </c>
      <c r="S428" s="5">
        <f>CORREL(Table1[Stress_Level],Table1[Sleep_Hours])</f>
        <v>-1.150943896331845E-2</v>
      </c>
      <c r="T428" s="1">
        <f>((Table1[[#Totals],[Productivity_Score]] - Table1[[#This Row],[Productivity_Score]]) / Table1[[#Totals],[Productivity_Score]]) * 100</f>
        <v>32.631578947368418</v>
      </c>
    </row>
    <row r="429" spans="1:20" x14ac:dyDescent="0.35">
      <c r="A429">
        <v>428</v>
      </c>
      <c r="B429">
        <v>43</v>
      </c>
      <c r="C429" t="s">
        <v>14</v>
      </c>
      <c r="D429" t="s">
        <v>26</v>
      </c>
      <c r="E429" t="s">
        <v>21</v>
      </c>
      <c r="F429" t="s">
        <v>17</v>
      </c>
      <c r="G429">
        <v>50</v>
      </c>
      <c r="H429">
        <v>3.1</v>
      </c>
      <c r="I429">
        <v>3.2</v>
      </c>
      <c r="J429">
        <v>1</v>
      </c>
      <c r="K429" t="s">
        <v>28</v>
      </c>
      <c r="L429">
        <v>10</v>
      </c>
      <c r="M429">
        <v>6.1</v>
      </c>
      <c r="N429">
        <v>1.6</v>
      </c>
      <c r="O429">
        <f>Table1[[#This Row],[Stress_Level]]*Table1[[#This Row],[Weekly_Work_Hours]]</f>
        <v>500</v>
      </c>
      <c r="P429" s="9">
        <f>Table1[[#This Row],[Column1]]/Table1[[#This Row],[Productivity_Score]]</f>
        <v>312.5</v>
      </c>
      <c r="Q429">
        <f>8-AVERAGE(Table1[[#This Row],[Sleep_Hours]])</f>
        <v>4.9000000000000004</v>
      </c>
      <c r="R429">
        <f>Table1[[#This Row],[Stress_Level]]/Table1[[#This Row],[Weekly_Work_Hours]]</f>
        <v>0.2</v>
      </c>
      <c r="S429" s="5">
        <f>CORREL(Table1[Stress_Level],Table1[Sleep_Hours])</f>
        <v>-1.150943896331845E-2</v>
      </c>
      <c r="T429" s="1">
        <f>((Table1[[#Totals],[Productivity_Score]] - Table1[[#This Row],[Productivity_Score]]) / Table1[[#Totals],[Productivity_Score]]) * 100</f>
        <v>83.15789473684211</v>
      </c>
    </row>
    <row r="430" spans="1:20" x14ac:dyDescent="0.35">
      <c r="A430">
        <v>429</v>
      </c>
      <c r="B430">
        <v>54</v>
      </c>
      <c r="C430" t="s">
        <v>14</v>
      </c>
      <c r="D430" t="s">
        <v>24</v>
      </c>
      <c r="E430" t="s">
        <v>27</v>
      </c>
      <c r="F430" t="s">
        <v>22</v>
      </c>
      <c r="G430">
        <v>53</v>
      </c>
      <c r="H430">
        <v>7.6</v>
      </c>
      <c r="I430">
        <v>7.8</v>
      </c>
      <c r="J430">
        <v>1</v>
      </c>
      <c r="K430" t="s">
        <v>41</v>
      </c>
      <c r="L430">
        <v>8.1999999999999993</v>
      </c>
      <c r="M430">
        <v>6</v>
      </c>
      <c r="N430">
        <v>4.8</v>
      </c>
      <c r="O430">
        <f>Table1[[#This Row],[Stress_Level]]*Table1[[#This Row],[Weekly_Work_Hours]]</f>
        <v>434.59999999999997</v>
      </c>
      <c r="P430" s="9">
        <f>Table1[[#This Row],[Column1]]/Table1[[#This Row],[Productivity_Score]]</f>
        <v>90.541666666666657</v>
      </c>
      <c r="Q430">
        <f>8-AVERAGE(Table1[[#This Row],[Sleep_Hours]])</f>
        <v>0.40000000000000036</v>
      </c>
      <c r="R430">
        <f>Table1[[#This Row],[Stress_Level]]/Table1[[#This Row],[Weekly_Work_Hours]]</f>
        <v>0.15471698113207547</v>
      </c>
      <c r="S430" s="5">
        <f>CORREL(Table1[Stress_Level],Table1[Sleep_Hours])</f>
        <v>-1.150943896331845E-2</v>
      </c>
      <c r="T430" s="1">
        <f>((Table1[[#Totals],[Productivity_Score]] - Table1[[#This Row],[Productivity_Score]]) / Table1[[#Totals],[Productivity_Score]]) * 100</f>
        <v>49.473684210526322</v>
      </c>
    </row>
    <row r="431" spans="1:20" x14ac:dyDescent="0.35">
      <c r="A431">
        <v>430</v>
      </c>
      <c r="B431">
        <v>41</v>
      </c>
      <c r="C431" t="s">
        <v>19</v>
      </c>
      <c r="D431" t="s">
        <v>20</v>
      </c>
      <c r="E431" t="s">
        <v>25</v>
      </c>
      <c r="F431" t="s">
        <v>22</v>
      </c>
      <c r="G431">
        <v>30</v>
      </c>
      <c r="H431">
        <v>5.9</v>
      </c>
      <c r="I431">
        <v>9.3000000000000007</v>
      </c>
      <c r="J431">
        <v>0</v>
      </c>
      <c r="K431" t="s">
        <v>23</v>
      </c>
      <c r="L431">
        <v>2.6</v>
      </c>
      <c r="M431">
        <v>3.8</v>
      </c>
      <c r="N431">
        <v>8.4</v>
      </c>
      <c r="O431">
        <f>Table1[[#This Row],[Stress_Level]]*Table1[[#This Row],[Weekly_Work_Hours]]</f>
        <v>78</v>
      </c>
      <c r="P431" s="9">
        <f>Table1[[#This Row],[Column1]]/Table1[[#This Row],[Productivity_Score]]</f>
        <v>9.2857142857142847</v>
      </c>
      <c r="Q431">
        <f>8-AVERAGE(Table1[[#This Row],[Sleep_Hours]])</f>
        <v>2.0999999999999996</v>
      </c>
      <c r="R431">
        <f>Table1[[#This Row],[Stress_Level]]/Table1[[#This Row],[Weekly_Work_Hours]]</f>
        <v>8.666666666666667E-2</v>
      </c>
      <c r="S431" s="5">
        <f>CORREL(Table1[Stress_Level],Table1[Sleep_Hours])</f>
        <v>-1.150943896331845E-2</v>
      </c>
      <c r="T431" s="1">
        <f>((Table1[[#Totals],[Productivity_Score]] - Table1[[#This Row],[Productivity_Score]]) / Table1[[#Totals],[Productivity_Score]]) * 100</f>
        <v>11.578947368421048</v>
      </c>
    </row>
    <row r="432" spans="1:20" x14ac:dyDescent="0.35">
      <c r="A432">
        <v>431</v>
      </c>
      <c r="B432">
        <v>46</v>
      </c>
      <c r="C432" t="s">
        <v>14</v>
      </c>
      <c r="D432" t="s">
        <v>32</v>
      </c>
      <c r="E432" t="s">
        <v>38</v>
      </c>
      <c r="F432" t="s">
        <v>17</v>
      </c>
      <c r="G432">
        <v>35</v>
      </c>
      <c r="H432">
        <v>8.1999999999999993</v>
      </c>
      <c r="I432">
        <v>8.6999999999999993</v>
      </c>
      <c r="J432">
        <v>0</v>
      </c>
      <c r="K432" t="s">
        <v>23</v>
      </c>
      <c r="L432">
        <v>3.9</v>
      </c>
      <c r="M432">
        <v>4.7</v>
      </c>
      <c r="N432">
        <v>7.4</v>
      </c>
      <c r="O432">
        <f>Table1[[#This Row],[Stress_Level]]*Table1[[#This Row],[Weekly_Work_Hours]]</f>
        <v>136.5</v>
      </c>
      <c r="P432" s="9">
        <f>Table1[[#This Row],[Column1]]/Table1[[#This Row],[Productivity_Score]]</f>
        <v>18.445945945945944</v>
      </c>
      <c r="Q432">
        <f>8-AVERAGE(Table1[[#This Row],[Sleep_Hours]])</f>
        <v>-0.19999999999999929</v>
      </c>
      <c r="R432">
        <f>Table1[[#This Row],[Stress_Level]]/Table1[[#This Row],[Weekly_Work_Hours]]</f>
        <v>0.11142857142857143</v>
      </c>
      <c r="S432" s="5">
        <f>CORREL(Table1[Stress_Level],Table1[Sleep_Hours])</f>
        <v>-1.150943896331845E-2</v>
      </c>
      <c r="T432" s="1">
        <f>((Table1[[#Totals],[Productivity_Score]] - Table1[[#This Row],[Productivity_Score]]) / Table1[[#Totals],[Productivity_Score]]) * 100</f>
        <v>22.105263157894733</v>
      </c>
    </row>
    <row r="433" spans="1:20" x14ac:dyDescent="0.35">
      <c r="A433">
        <v>432</v>
      </c>
      <c r="B433">
        <v>38</v>
      </c>
      <c r="C433" t="s">
        <v>14</v>
      </c>
      <c r="D433" t="s">
        <v>37</v>
      </c>
      <c r="E433" t="s">
        <v>38</v>
      </c>
      <c r="F433" t="s">
        <v>17</v>
      </c>
      <c r="G433">
        <v>30</v>
      </c>
      <c r="H433">
        <v>6.1</v>
      </c>
      <c r="I433">
        <v>9.6</v>
      </c>
      <c r="J433">
        <v>0</v>
      </c>
      <c r="K433" t="s">
        <v>23</v>
      </c>
      <c r="L433">
        <v>3.9</v>
      </c>
      <c r="M433">
        <v>1.4</v>
      </c>
      <c r="N433">
        <v>7.9</v>
      </c>
      <c r="O433">
        <f>Table1[[#This Row],[Stress_Level]]*Table1[[#This Row],[Weekly_Work_Hours]]</f>
        <v>117</v>
      </c>
      <c r="P433" s="9">
        <f>Table1[[#This Row],[Column1]]/Table1[[#This Row],[Productivity_Score]]</f>
        <v>14.81012658227848</v>
      </c>
      <c r="Q433">
        <f>8-AVERAGE(Table1[[#This Row],[Sleep_Hours]])</f>
        <v>1.9000000000000004</v>
      </c>
      <c r="R433">
        <f>Table1[[#This Row],[Stress_Level]]/Table1[[#This Row],[Weekly_Work_Hours]]</f>
        <v>0.13</v>
      </c>
      <c r="S433" s="5">
        <f>CORREL(Table1[Stress_Level],Table1[Sleep_Hours])</f>
        <v>-1.150943896331845E-2</v>
      </c>
      <c r="T433" s="1">
        <f>((Table1[[#Totals],[Productivity_Score]] - Table1[[#This Row],[Productivity_Score]]) / Table1[[#Totals],[Productivity_Score]]) * 100</f>
        <v>16.84210526315789</v>
      </c>
    </row>
    <row r="434" spans="1:20" x14ac:dyDescent="0.35">
      <c r="A434">
        <v>433</v>
      </c>
      <c r="B434">
        <v>64</v>
      </c>
      <c r="C434" t="s">
        <v>19</v>
      </c>
      <c r="D434" t="s">
        <v>37</v>
      </c>
      <c r="E434" t="s">
        <v>38</v>
      </c>
      <c r="F434" t="s">
        <v>17</v>
      </c>
      <c r="G434">
        <v>42</v>
      </c>
      <c r="H434">
        <v>6.7</v>
      </c>
      <c r="I434">
        <v>9.4</v>
      </c>
      <c r="J434">
        <v>0</v>
      </c>
      <c r="K434" t="s">
        <v>23</v>
      </c>
      <c r="L434">
        <v>6.9</v>
      </c>
      <c r="M434">
        <v>4.5</v>
      </c>
      <c r="N434">
        <v>6.2</v>
      </c>
      <c r="O434">
        <f>Table1[[#This Row],[Stress_Level]]*Table1[[#This Row],[Weekly_Work_Hours]]</f>
        <v>289.8</v>
      </c>
      <c r="P434" s="9">
        <f>Table1[[#This Row],[Column1]]/Table1[[#This Row],[Productivity_Score]]</f>
        <v>46.741935483870968</v>
      </c>
      <c r="Q434">
        <f>8-AVERAGE(Table1[[#This Row],[Sleep_Hours]])</f>
        <v>1.2999999999999998</v>
      </c>
      <c r="R434">
        <f>Table1[[#This Row],[Stress_Level]]/Table1[[#This Row],[Weekly_Work_Hours]]</f>
        <v>0.16428571428571428</v>
      </c>
      <c r="S434" s="5">
        <f>CORREL(Table1[Stress_Level],Table1[Sleep_Hours])</f>
        <v>-1.150943896331845E-2</v>
      </c>
      <c r="T434" s="1">
        <f>((Table1[[#Totals],[Productivity_Score]] - Table1[[#This Row],[Productivity_Score]]) / Table1[[#Totals],[Productivity_Score]]) * 100</f>
        <v>34.736842105263158</v>
      </c>
    </row>
    <row r="435" spans="1:20" x14ac:dyDescent="0.35">
      <c r="A435">
        <v>434</v>
      </c>
      <c r="B435">
        <v>31</v>
      </c>
      <c r="C435" t="s">
        <v>19</v>
      </c>
      <c r="D435" t="s">
        <v>37</v>
      </c>
      <c r="E435" t="s">
        <v>31</v>
      </c>
      <c r="F435" t="s">
        <v>17</v>
      </c>
      <c r="G435">
        <v>50</v>
      </c>
      <c r="H435">
        <v>6.7</v>
      </c>
      <c r="I435">
        <v>8.6</v>
      </c>
      <c r="J435">
        <v>1</v>
      </c>
      <c r="K435" t="s">
        <v>35</v>
      </c>
      <c r="L435">
        <v>7.6</v>
      </c>
      <c r="M435">
        <v>4.5</v>
      </c>
      <c r="N435">
        <v>5.5</v>
      </c>
      <c r="O435">
        <f>Table1[[#This Row],[Stress_Level]]*Table1[[#This Row],[Weekly_Work_Hours]]</f>
        <v>380</v>
      </c>
      <c r="P435" s="9">
        <f>Table1[[#This Row],[Column1]]/Table1[[#This Row],[Productivity_Score]]</f>
        <v>69.090909090909093</v>
      </c>
      <c r="Q435">
        <f>8-AVERAGE(Table1[[#This Row],[Sleep_Hours]])</f>
        <v>1.2999999999999998</v>
      </c>
      <c r="R435">
        <f>Table1[[#This Row],[Stress_Level]]/Table1[[#This Row],[Weekly_Work_Hours]]</f>
        <v>0.152</v>
      </c>
      <c r="S435" s="5">
        <f>CORREL(Table1[Stress_Level],Table1[Sleep_Hours])</f>
        <v>-1.150943896331845E-2</v>
      </c>
      <c r="T435" s="1">
        <f>((Table1[[#Totals],[Productivity_Score]] - Table1[[#This Row],[Productivity_Score]]) / Table1[[#Totals],[Productivity_Score]]) * 100</f>
        <v>42.105263157894733</v>
      </c>
    </row>
    <row r="436" spans="1:20" x14ac:dyDescent="0.35">
      <c r="A436">
        <v>435</v>
      </c>
      <c r="B436">
        <v>39</v>
      </c>
      <c r="C436" t="s">
        <v>19</v>
      </c>
      <c r="D436" t="s">
        <v>36</v>
      </c>
      <c r="E436" t="s">
        <v>25</v>
      </c>
      <c r="F436" t="s">
        <v>17</v>
      </c>
      <c r="G436">
        <v>57</v>
      </c>
      <c r="H436">
        <v>7.3</v>
      </c>
      <c r="I436">
        <v>7.9</v>
      </c>
      <c r="J436">
        <v>0</v>
      </c>
      <c r="K436" t="s">
        <v>23</v>
      </c>
      <c r="L436">
        <v>10</v>
      </c>
      <c r="M436">
        <v>5.5</v>
      </c>
      <c r="N436">
        <v>3.9</v>
      </c>
      <c r="O436">
        <f>Table1[[#This Row],[Stress_Level]]*Table1[[#This Row],[Weekly_Work_Hours]]</f>
        <v>570</v>
      </c>
      <c r="P436" s="9">
        <f>Table1[[#This Row],[Column1]]/Table1[[#This Row],[Productivity_Score]]</f>
        <v>146.15384615384616</v>
      </c>
      <c r="Q436">
        <f>8-AVERAGE(Table1[[#This Row],[Sleep_Hours]])</f>
        <v>0.70000000000000018</v>
      </c>
      <c r="R436">
        <f>Table1[[#This Row],[Stress_Level]]/Table1[[#This Row],[Weekly_Work_Hours]]</f>
        <v>0.17543859649122806</v>
      </c>
      <c r="S436" s="5">
        <f>CORREL(Table1[Stress_Level],Table1[Sleep_Hours])</f>
        <v>-1.150943896331845E-2</v>
      </c>
      <c r="T436" s="1">
        <f>((Table1[[#Totals],[Productivity_Score]] - Table1[[#This Row],[Productivity_Score]]) / Table1[[#Totals],[Productivity_Score]]) * 100</f>
        <v>58.947368421052623</v>
      </c>
    </row>
    <row r="437" spans="1:20" x14ac:dyDescent="0.35">
      <c r="A437">
        <v>436</v>
      </c>
      <c r="B437">
        <v>20</v>
      </c>
      <c r="C437" t="s">
        <v>19</v>
      </c>
      <c r="D437" t="s">
        <v>15</v>
      </c>
      <c r="E437" t="s">
        <v>27</v>
      </c>
      <c r="F437" t="s">
        <v>17</v>
      </c>
      <c r="G437">
        <v>45</v>
      </c>
      <c r="H437">
        <v>6.9</v>
      </c>
      <c r="I437">
        <v>9.3000000000000007</v>
      </c>
      <c r="J437">
        <v>0</v>
      </c>
      <c r="K437" t="s">
        <v>23</v>
      </c>
      <c r="L437">
        <v>7.9</v>
      </c>
      <c r="M437">
        <v>5.7</v>
      </c>
      <c r="N437">
        <v>5.7</v>
      </c>
      <c r="O437">
        <f>Table1[[#This Row],[Stress_Level]]*Table1[[#This Row],[Weekly_Work_Hours]]</f>
        <v>355.5</v>
      </c>
      <c r="P437" s="9">
        <f>Table1[[#This Row],[Column1]]/Table1[[#This Row],[Productivity_Score]]</f>
        <v>62.368421052631575</v>
      </c>
      <c r="Q437">
        <f>8-AVERAGE(Table1[[#This Row],[Sleep_Hours]])</f>
        <v>1.0999999999999996</v>
      </c>
      <c r="R437">
        <f>Table1[[#This Row],[Stress_Level]]/Table1[[#This Row],[Weekly_Work_Hours]]</f>
        <v>0.17555555555555558</v>
      </c>
      <c r="S437" s="5">
        <f>CORREL(Table1[Stress_Level],Table1[Sleep_Hours])</f>
        <v>-1.150943896331845E-2</v>
      </c>
      <c r="T437" s="1">
        <f>((Table1[[#Totals],[Productivity_Score]] - Table1[[#This Row],[Productivity_Score]]) / Table1[[#Totals],[Productivity_Score]]) * 100</f>
        <v>40</v>
      </c>
    </row>
    <row r="438" spans="1:20" x14ac:dyDescent="0.35">
      <c r="A438">
        <v>437</v>
      </c>
      <c r="B438">
        <v>40</v>
      </c>
      <c r="C438" t="s">
        <v>14</v>
      </c>
      <c r="D438" t="s">
        <v>32</v>
      </c>
      <c r="E438" t="s">
        <v>31</v>
      </c>
      <c r="F438" t="s">
        <v>22</v>
      </c>
      <c r="G438">
        <v>58</v>
      </c>
      <c r="H438">
        <v>4.9000000000000004</v>
      </c>
      <c r="I438">
        <v>5</v>
      </c>
      <c r="J438">
        <v>1</v>
      </c>
      <c r="K438" t="s">
        <v>28</v>
      </c>
      <c r="L438">
        <v>9.1999999999999993</v>
      </c>
      <c r="M438">
        <v>5.2</v>
      </c>
      <c r="N438">
        <v>2.9</v>
      </c>
      <c r="O438">
        <f>Table1[[#This Row],[Stress_Level]]*Table1[[#This Row],[Weekly_Work_Hours]]</f>
        <v>533.59999999999991</v>
      </c>
      <c r="P438" s="9">
        <f>Table1[[#This Row],[Column1]]/Table1[[#This Row],[Productivity_Score]]</f>
        <v>183.99999999999997</v>
      </c>
      <c r="Q438">
        <f>8-AVERAGE(Table1[[#This Row],[Sleep_Hours]])</f>
        <v>3.0999999999999996</v>
      </c>
      <c r="R438">
        <f>Table1[[#This Row],[Stress_Level]]/Table1[[#This Row],[Weekly_Work_Hours]]</f>
        <v>0.1586206896551724</v>
      </c>
      <c r="S438" s="5">
        <f>CORREL(Table1[Stress_Level],Table1[Sleep_Hours])</f>
        <v>-1.150943896331845E-2</v>
      </c>
      <c r="T438" s="1">
        <f>((Table1[[#Totals],[Productivity_Score]] - Table1[[#This Row],[Productivity_Score]]) / Table1[[#Totals],[Productivity_Score]]) * 100</f>
        <v>69.473684210526315</v>
      </c>
    </row>
    <row r="439" spans="1:20" x14ac:dyDescent="0.35">
      <c r="A439">
        <v>438</v>
      </c>
      <c r="B439">
        <v>64</v>
      </c>
      <c r="C439" t="s">
        <v>19</v>
      </c>
      <c r="D439" t="s">
        <v>33</v>
      </c>
      <c r="E439" t="s">
        <v>38</v>
      </c>
      <c r="F439" t="s">
        <v>39</v>
      </c>
      <c r="G439">
        <v>33</v>
      </c>
      <c r="H439">
        <v>5.8</v>
      </c>
      <c r="I439">
        <v>8.9</v>
      </c>
      <c r="J439">
        <v>1</v>
      </c>
      <c r="K439" t="s">
        <v>28</v>
      </c>
      <c r="L439">
        <v>5.4</v>
      </c>
      <c r="M439">
        <v>3.9</v>
      </c>
      <c r="N439">
        <v>6.7</v>
      </c>
      <c r="O439">
        <f>Table1[[#This Row],[Stress_Level]]*Table1[[#This Row],[Weekly_Work_Hours]]</f>
        <v>178.20000000000002</v>
      </c>
      <c r="P439" s="9">
        <f>Table1[[#This Row],[Column1]]/Table1[[#This Row],[Productivity_Score]]</f>
        <v>26.597014925373138</v>
      </c>
      <c r="Q439">
        <f>8-AVERAGE(Table1[[#This Row],[Sleep_Hours]])</f>
        <v>2.2000000000000002</v>
      </c>
      <c r="R439">
        <f>Table1[[#This Row],[Stress_Level]]/Table1[[#This Row],[Weekly_Work_Hours]]</f>
        <v>0.16363636363636364</v>
      </c>
      <c r="S439" s="5">
        <f>CORREL(Table1[Stress_Level],Table1[Sleep_Hours])</f>
        <v>-1.150943896331845E-2</v>
      </c>
      <c r="T439" s="1">
        <f>((Table1[[#Totals],[Productivity_Score]] - Table1[[#This Row],[Productivity_Score]]) / Table1[[#Totals],[Productivity_Score]]) * 100</f>
        <v>29.473684210526311</v>
      </c>
    </row>
    <row r="440" spans="1:20" x14ac:dyDescent="0.35">
      <c r="A440">
        <v>439</v>
      </c>
      <c r="B440">
        <v>20</v>
      </c>
      <c r="C440" t="s">
        <v>14</v>
      </c>
      <c r="D440" t="s">
        <v>32</v>
      </c>
      <c r="E440" t="s">
        <v>25</v>
      </c>
      <c r="F440" t="s">
        <v>22</v>
      </c>
      <c r="G440">
        <v>31</v>
      </c>
      <c r="H440">
        <v>6.2</v>
      </c>
      <c r="I440">
        <v>9.6999999999999993</v>
      </c>
      <c r="J440">
        <v>0</v>
      </c>
      <c r="K440" t="s">
        <v>23</v>
      </c>
      <c r="L440">
        <v>3.4</v>
      </c>
      <c r="M440">
        <v>3.7</v>
      </c>
      <c r="N440">
        <v>8.1999999999999993</v>
      </c>
      <c r="O440">
        <f>Table1[[#This Row],[Stress_Level]]*Table1[[#This Row],[Weekly_Work_Hours]]</f>
        <v>105.39999999999999</v>
      </c>
      <c r="P440" s="9">
        <f>Table1[[#This Row],[Column1]]/Table1[[#This Row],[Productivity_Score]]</f>
        <v>12.853658536585366</v>
      </c>
      <c r="Q440">
        <f>8-AVERAGE(Table1[[#This Row],[Sleep_Hours]])</f>
        <v>1.7999999999999998</v>
      </c>
      <c r="R440">
        <f>Table1[[#This Row],[Stress_Level]]/Table1[[#This Row],[Weekly_Work_Hours]]</f>
        <v>0.10967741935483871</v>
      </c>
      <c r="S440" s="5">
        <f>CORREL(Table1[Stress_Level],Table1[Sleep_Hours])</f>
        <v>-1.150943896331845E-2</v>
      </c>
      <c r="T440" s="1">
        <f>((Table1[[#Totals],[Productivity_Score]] - Table1[[#This Row],[Productivity_Score]]) / Table1[[#Totals],[Productivity_Score]]) * 100</f>
        <v>13.684210526315796</v>
      </c>
    </row>
    <row r="441" spans="1:20" x14ac:dyDescent="0.35">
      <c r="A441">
        <v>440</v>
      </c>
      <c r="B441">
        <v>29</v>
      </c>
      <c r="C441" t="s">
        <v>14</v>
      </c>
      <c r="D441" t="s">
        <v>32</v>
      </c>
      <c r="E441" t="s">
        <v>25</v>
      </c>
      <c r="F441" t="s">
        <v>22</v>
      </c>
      <c r="G441">
        <v>44</v>
      </c>
      <c r="H441">
        <v>8</v>
      </c>
      <c r="I441">
        <v>8</v>
      </c>
      <c r="J441">
        <v>0</v>
      </c>
      <c r="K441" t="s">
        <v>23</v>
      </c>
      <c r="L441">
        <v>7.4</v>
      </c>
      <c r="M441">
        <v>2.7</v>
      </c>
      <c r="N441">
        <v>5.3</v>
      </c>
      <c r="O441">
        <f>Table1[[#This Row],[Stress_Level]]*Table1[[#This Row],[Weekly_Work_Hours]]</f>
        <v>325.60000000000002</v>
      </c>
      <c r="P441" s="9">
        <f>Table1[[#This Row],[Column1]]/Table1[[#This Row],[Productivity_Score]]</f>
        <v>61.433962264150949</v>
      </c>
      <c r="Q441">
        <f>8-AVERAGE(Table1[[#This Row],[Sleep_Hours]])</f>
        <v>0</v>
      </c>
      <c r="R441">
        <f>Table1[[#This Row],[Stress_Level]]/Table1[[#This Row],[Weekly_Work_Hours]]</f>
        <v>0.16818181818181818</v>
      </c>
      <c r="S441" s="5">
        <f>CORREL(Table1[Stress_Level],Table1[Sleep_Hours])</f>
        <v>-1.150943896331845E-2</v>
      </c>
      <c r="T441" s="1">
        <f>((Table1[[#Totals],[Productivity_Score]] - Table1[[#This Row],[Productivity_Score]]) / Table1[[#Totals],[Productivity_Score]]) * 100</f>
        <v>44.21052631578948</v>
      </c>
    </row>
    <row r="442" spans="1:20" x14ac:dyDescent="0.35">
      <c r="A442">
        <v>441</v>
      </c>
      <c r="B442">
        <v>51</v>
      </c>
      <c r="C442" t="s">
        <v>14</v>
      </c>
      <c r="D442" t="s">
        <v>24</v>
      </c>
      <c r="E442" t="s">
        <v>31</v>
      </c>
      <c r="F442" t="s">
        <v>22</v>
      </c>
      <c r="G442">
        <v>48</v>
      </c>
      <c r="H442">
        <v>6.9</v>
      </c>
      <c r="I442">
        <v>9.1</v>
      </c>
      <c r="J442">
        <v>1</v>
      </c>
      <c r="K442" t="s">
        <v>29</v>
      </c>
      <c r="L442">
        <v>9.6</v>
      </c>
      <c r="M442">
        <v>7.1</v>
      </c>
      <c r="N442">
        <v>4.8</v>
      </c>
      <c r="O442">
        <f>Table1[[#This Row],[Stress_Level]]*Table1[[#This Row],[Weekly_Work_Hours]]</f>
        <v>460.79999999999995</v>
      </c>
      <c r="P442" s="9">
        <f>Table1[[#This Row],[Column1]]/Table1[[#This Row],[Productivity_Score]]</f>
        <v>96</v>
      </c>
      <c r="Q442">
        <f>8-AVERAGE(Table1[[#This Row],[Sleep_Hours]])</f>
        <v>1.0999999999999996</v>
      </c>
      <c r="R442">
        <f>Table1[[#This Row],[Stress_Level]]/Table1[[#This Row],[Weekly_Work_Hours]]</f>
        <v>0.19999999999999998</v>
      </c>
      <c r="S442" s="5">
        <f>CORREL(Table1[Stress_Level],Table1[Sleep_Hours])</f>
        <v>-1.150943896331845E-2</v>
      </c>
      <c r="T442" s="1">
        <f>((Table1[[#Totals],[Productivity_Score]] - Table1[[#This Row],[Productivity_Score]]) / Table1[[#Totals],[Productivity_Score]]) * 100</f>
        <v>49.473684210526322</v>
      </c>
    </row>
    <row r="443" spans="1:20" x14ac:dyDescent="0.35">
      <c r="A443">
        <v>442</v>
      </c>
      <c r="B443">
        <v>58</v>
      </c>
      <c r="C443" t="s">
        <v>19</v>
      </c>
      <c r="D443" t="s">
        <v>15</v>
      </c>
      <c r="E443" t="s">
        <v>38</v>
      </c>
      <c r="F443" t="s">
        <v>17</v>
      </c>
      <c r="G443">
        <v>44</v>
      </c>
      <c r="H443">
        <v>5.2</v>
      </c>
      <c r="I443">
        <v>6.9</v>
      </c>
      <c r="J443">
        <v>1</v>
      </c>
      <c r="K443" t="s">
        <v>35</v>
      </c>
      <c r="L443">
        <v>8.6999999999999993</v>
      </c>
      <c r="M443">
        <v>4.8</v>
      </c>
      <c r="N443">
        <v>4.0999999999999996</v>
      </c>
      <c r="O443">
        <f>Table1[[#This Row],[Stress_Level]]*Table1[[#This Row],[Weekly_Work_Hours]]</f>
        <v>382.79999999999995</v>
      </c>
      <c r="P443" s="9">
        <f>Table1[[#This Row],[Column1]]/Table1[[#This Row],[Productivity_Score]]</f>
        <v>93.365853658536579</v>
      </c>
      <c r="Q443">
        <f>8-AVERAGE(Table1[[#This Row],[Sleep_Hours]])</f>
        <v>2.8</v>
      </c>
      <c r="R443">
        <f>Table1[[#This Row],[Stress_Level]]/Table1[[#This Row],[Weekly_Work_Hours]]</f>
        <v>0.19772727272727272</v>
      </c>
      <c r="S443" s="5">
        <f>CORREL(Table1[Stress_Level],Table1[Sleep_Hours])</f>
        <v>-1.150943896331845E-2</v>
      </c>
      <c r="T443" s="1">
        <f>((Table1[[#Totals],[Productivity_Score]] - Table1[[#This Row],[Productivity_Score]]) / Table1[[#Totals],[Productivity_Score]]) * 100</f>
        <v>56.84210526315789</v>
      </c>
    </row>
    <row r="444" spans="1:20" x14ac:dyDescent="0.35">
      <c r="A444">
        <v>443</v>
      </c>
      <c r="B444">
        <v>41</v>
      </c>
      <c r="C444" t="s">
        <v>14</v>
      </c>
      <c r="D444" t="s">
        <v>30</v>
      </c>
      <c r="E444" t="s">
        <v>31</v>
      </c>
      <c r="F444" t="s">
        <v>39</v>
      </c>
      <c r="G444">
        <v>30</v>
      </c>
      <c r="H444">
        <v>4.8</v>
      </c>
      <c r="I444">
        <v>7.7</v>
      </c>
      <c r="J444">
        <v>0</v>
      </c>
      <c r="K444" t="s">
        <v>23</v>
      </c>
      <c r="L444">
        <v>5.0999999999999996</v>
      </c>
      <c r="M444">
        <v>5.5</v>
      </c>
      <c r="N444">
        <v>6.3</v>
      </c>
      <c r="O444">
        <f>Table1[[#This Row],[Stress_Level]]*Table1[[#This Row],[Weekly_Work_Hours]]</f>
        <v>153</v>
      </c>
      <c r="P444" s="9">
        <f>Table1[[#This Row],[Column1]]/Table1[[#This Row],[Productivity_Score]]</f>
        <v>24.285714285714285</v>
      </c>
      <c r="Q444">
        <f>8-AVERAGE(Table1[[#This Row],[Sleep_Hours]])</f>
        <v>3.2</v>
      </c>
      <c r="R444">
        <f>Table1[[#This Row],[Stress_Level]]/Table1[[#This Row],[Weekly_Work_Hours]]</f>
        <v>0.16999999999999998</v>
      </c>
      <c r="S444" s="5">
        <f>CORREL(Table1[Stress_Level],Table1[Sleep_Hours])</f>
        <v>-1.150943896331845E-2</v>
      </c>
      <c r="T444" s="1">
        <f>((Table1[[#Totals],[Productivity_Score]] - Table1[[#This Row],[Productivity_Score]]) / Table1[[#Totals],[Productivity_Score]]) * 100</f>
        <v>33.684210526315788</v>
      </c>
    </row>
    <row r="445" spans="1:20" x14ac:dyDescent="0.35">
      <c r="A445">
        <v>444</v>
      </c>
      <c r="B445">
        <v>37</v>
      </c>
      <c r="C445" t="s">
        <v>19</v>
      </c>
      <c r="D445" t="s">
        <v>15</v>
      </c>
      <c r="E445" t="s">
        <v>16</v>
      </c>
      <c r="F445" t="s">
        <v>22</v>
      </c>
      <c r="G445">
        <v>44</v>
      </c>
      <c r="H445">
        <v>7.2</v>
      </c>
      <c r="I445">
        <v>9.3000000000000007</v>
      </c>
      <c r="J445">
        <v>0</v>
      </c>
      <c r="K445" t="s">
        <v>23</v>
      </c>
      <c r="L445">
        <v>7.3</v>
      </c>
      <c r="M445">
        <v>3.4</v>
      </c>
      <c r="N445">
        <v>6</v>
      </c>
      <c r="O445">
        <f>Table1[[#This Row],[Stress_Level]]*Table1[[#This Row],[Weekly_Work_Hours]]</f>
        <v>321.2</v>
      </c>
      <c r="P445" s="9">
        <f>Table1[[#This Row],[Column1]]/Table1[[#This Row],[Productivity_Score]]</f>
        <v>53.533333333333331</v>
      </c>
      <c r="Q445">
        <f>8-AVERAGE(Table1[[#This Row],[Sleep_Hours]])</f>
        <v>0.79999999999999982</v>
      </c>
      <c r="R445">
        <f>Table1[[#This Row],[Stress_Level]]/Table1[[#This Row],[Weekly_Work_Hours]]</f>
        <v>0.16590909090909089</v>
      </c>
      <c r="S445" s="5">
        <f>CORREL(Table1[Stress_Level],Table1[Sleep_Hours])</f>
        <v>-1.150943896331845E-2</v>
      </c>
      <c r="T445" s="1">
        <f>((Table1[[#Totals],[Productivity_Score]] - Table1[[#This Row],[Productivity_Score]]) / Table1[[#Totals],[Productivity_Score]]) * 100</f>
        <v>36.84210526315789</v>
      </c>
    </row>
    <row r="446" spans="1:20" x14ac:dyDescent="0.35">
      <c r="A446">
        <v>445</v>
      </c>
      <c r="B446">
        <v>51</v>
      </c>
      <c r="C446" t="s">
        <v>19</v>
      </c>
      <c r="D446" t="s">
        <v>30</v>
      </c>
      <c r="E446" t="s">
        <v>38</v>
      </c>
      <c r="F446" t="s">
        <v>22</v>
      </c>
      <c r="G446">
        <v>34</v>
      </c>
      <c r="H446">
        <v>5.5</v>
      </c>
      <c r="I446">
        <v>8.3000000000000007</v>
      </c>
      <c r="J446">
        <v>0</v>
      </c>
      <c r="K446" t="s">
        <v>23</v>
      </c>
      <c r="L446">
        <v>3.3</v>
      </c>
      <c r="M446">
        <v>2</v>
      </c>
      <c r="N446">
        <v>7.5</v>
      </c>
      <c r="O446">
        <f>Table1[[#This Row],[Stress_Level]]*Table1[[#This Row],[Weekly_Work_Hours]]</f>
        <v>112.19999999999999</v>
      </c>
      <c r="P446" s="9">
        <f>Table1[[#This Row],[Column1]]/Table1[[#This Row],[Productivity_Score]]</f>
        <v>14.959999999999999</v>
      </c>
      <c r="Q446">
        <f>8-AVERAGE(Table1[[#This Row],[Sleep_Hours]])</f>
        <v>2.5</v>
      </c>
      <c r="R446">
        <f>Table1[[#This Row],[Stress_Level]]/Table1[[#This Row],[Weekly_Work_Hours]]</f>
        <v>9.7058823529411753E-2</v>
      </c>
      <c r="S446" s="5">
        <f>CORREL(Table1[Stress_Level],Table1[Sleep_Hours])</f>
        <v>-1.150943896331845E-2</v>
      </c>
      <c r="T446" s="1">
        <f>((Table1[[#Totals],[Productivity_Score]] - Table1[[#This Row],[Productivity_Score]]) / Table1[[#Totals],[Productivity_Score]]) * 100</f>
        <v>21.052631578947366</v>
      </c>
    </row>
    <row r="447" spans="1:20" x14ac:dyDescent="0.35">
      <c r="A447">
        <v>446</v>
      </c>
      <c r="B447">
        <v>46</v>
      </c>
      <c r="C447" t="s">
        <v>14</v>
      </c>
      <c r="D447" t="s">
        <v>33</v>
      </c>
      <c r="E447" t="s">
        <v>31</v>
      </c>
      <c r="F447" t="s">
        <v>39</v>
      </c>
      <c r="G447">
        <v>50</v>
      </c>
      <c r="H447">
        <v>7.3</v>
      </c>
      <c r="I447">
        <v>8.5</v>
      </c>
      <c r="J447">
        <v>0</v>
      </c>
      <c r="K447" t="s">
        <v>23</v>
      </c>
      <c r="L447">
        <v>8.3000000000000007</v>
      </c>
      <c r="M447">
        <v>4.5</v>
      </c>
      <c r="N447">
        <v>5.0999999999999996</v>
      </c>
      <c r="O447">
        <f>Table1[[#This Row],[Stress_Level]]*Table1[[#This Row],[Weekly_Work_Hours]]</f>
        <v>415.00000000000006</v>
      </c>
      <c r="P447" s="9">
        <f>Table1[[#This Row],[Column1]]/Table1[[#This Row],[Productivity_Score]]</f>
        <v>81.37254901960786</v>
      </c>
      <c r="Q447">
        <f>8-AVERAGE(Table1[[#This Row],[Sleep_Hours]])</f>
        <v>0.70000000000000018</v>
      </c>
      <c r="R447">
        <f>Table1[[#This Row],[Stress_Level]]/Table1[[#This Row],[Weekly_Work_Hours]]</f>
        <v>0.16600000000000001</v>
      </c>
      <c r="S447" s="5">
        <f>CORREL(Table1[Stress_Level],Table1[Sleep_Hours])</f>
        <v>-1.150943896331845E-2</v>
      </c>
      <c r="T447" s="1">
        <f>((Table1[[#Totals],[Productivity_Score]] - Table1[[#This Row],[Productivity_Score]]) / Table1[[#Totals],[Productivity_Score]]) * 100</f>
        <v>46.315789473684212</v>
      </c>
    </row>
    <row r="448" spans="1:20" x14ac:dyDescent="0.35">
      <c r="A448">
        <v>447</v>
      </c>
      <c r="B448">
        <v>47</v>
      </c>
      <c r="C448" t="s">
        <v>19</v>
      </c>
      <c r="D448" t="s">
        <v>24</v>
      </c>
      <c r="E448" t="s">
        <v>27</v>
      </c>
      <c r="F448" t="s">
        <v>39</v>
      </c>
      <c r="G448">
        <v>47</v>
      </c>
      <c r="H448">
        <v>6.1</v>
      </c>
      <c r="I448">
        <v>8</v>
      </c>
      <c r="J448">
        <v>0</v>
      </c>
      <c r="K448" t="s">
        <v>23</v>
      </c>
      <c r="L448">
        <v>8</v>
      </c>
      <c r="M448">
        <v>4.7</v>
      </c>
      <c r="N448">
        <v>5</v>
      </c>
      <c r="O448">
        <f>Table1[[#This Row],[Stress_Level]]*Table1[[#This Row],[Weekly_Work_Hours]]</f>
        <v>376</v>
      </c>
      <c r="P448" s="9">
        <f>Table1[[#This Row],[Column1]]/Table1[[#This Row],[Productivity_Score]]</f>
        <v>75.2</v>
      </c>
      <c r="Q448">
        <f>8-AVERAGE(Table1[[#This Row],[Sleep_Hours]])</f>
        <v>1.9000000000000004</v>
      </c>
      <c r="R448">
        <f>Table1[[#This Row],[Stress_Level]]/Table1[[#This Row],[Weekly_Work_Hours]]</f>
        <v>0.1702127659574468</v>
      </c>
      <c r="S448" s="5">
        <f>CORREL(Table1[Stress_Level],Table1[Sleep_Hours])</f>
        <v>-1.150943896331845E-2</v>
      </c>
      <c r="T448" s="1">
        <f>((Table1[[#Totals],[Productivity_Score]] - Table1[[#This Row],[Productivity_Score]]) / Table1[[#Totals],[Productivity_Score]]) * 100</f>
        <v>47.368421052631575</v>
      </c>
    </row>
    <row r="449" spans="1:20" x14ac:dyDescent="0.35">
      <c r="A449">
        <v>448</v>
      </c>
      <c r="B449">
        <v>37</v>
      </c>
      <c r="C449" t="s">
        <v>19</v>
      </c>
      <c r="D449" t="s">
        <v>36</v>
      </c>
      <c r="E449" t="s">
        <v>38</v>
      </c>
      <c r="F449" t="s">
        <v>22</v>
      </c>
      <c r="G449">
        <v>37</v>
      </c>
      <c r="H449">
        <v>8.4</v>
      </c>
      <c r="I449">
        <v>8.1999999999999993</v>
      </c>
      <c r="J449">
        <v>0</v>
      </c>
      <c r="K449" t="s">
        <v>23</v>
      </c>
      <c r="L449">
        <v>7.8</v>
      </c>
      <c r="M449">
        <v>4</v>
      </c>
      <c r="N449">
        <v>5.2</v>
      </c>
      <c r="O449">
        <f>Table1[[#This Row],[Stress_Level]]*Table1[[#This Row],[Weekly_Work_Hours]]</f>
        <v>288.59999999999997</v>
      </c>
      <c r="P449" s="9">
        <f>Table1[[#This Row],[Column1]]/Table1[[#This Row],[Productivity_Score]]</f>
        <v>55.499999999999993</v>
      </c>
      <c r="Q449">
        <f>8-AVERAGE(Table1[[#This Row],[Sleep_Hours]])</f>
        <v>-0.40000000000000036</v>
      </c>
      <c r="R449">
        <f>Table1[[#This Row],[Stress_Level]]/Table1[[#This Row],[Weekly_Work_Hours]]</f>
        <v>0.21081081081081079</v>
      </c>
      <c r="S449" s="5">
        <f>CORREL(Table1[Stress_Level],Table1[Sleep_Hours])</f>
        <v>-1.150943896331845E-2</v>
      </c>
      <c r="T449" s="1">
        <f>((Table1[[#Totals],[Productivity_Score]] - Table1[[#This Row],[Productivity_Score]]) / Table1[[#Totals],[Productivity_Score]]) * 100</f>
        <v>45.263157894736835</v>
      </c>
    </row>
    <row r="450" spans="1:20" x14ac:dyDescent="0.35">
      <c r="A450">
        <v>449</v>
      </c>
      <c r="B450">
        <v>58</v>
      </c>
      <c r="C450" t="s">
        <v>19</v>
      </c>
      <c r="D450" t="s">
        <v>37</v>
      </c>
      <c r="E450" t="s">
        <v>21</v>
      </c>
      <c r="F450" t="s">
        <v>22</v>
      </c>
      <c r="G450">
        <v>40</v>
      </c>
      <c r="H450">
        <v>5.0999999999999996</v>
      </c>
      <c r="I450">
        <v>7.1</v>
      </c>
      <c r="J450">
        <v>1</v>
      </c>
      <c r="K450" t="s">
        <v>18</v>
      </c>
      <c r="L450">
        <v>5.5</v>
      </c>
      <c r="M450">
        <v>2.9</v>
      </c>
      <c r="N450">
        <v>5.8</v>
      </c>
      <c r="O450">
        <f>Table1[[#This Row],[Stress_Level]]*Table1[[#This Row],[Weekly_Work_Hours]]</f>
        <v>220</v>
      </c>
      <c r="P450" s="9">
        <f>Table1[[#This Row],[Column1]]/Table1[[#This Row],[Productivity_Score]]</f>
        <v>37.931034482758619</v>
      </c>
      <c r="Q450">
        <f>8-AVERAGE(Table1[[#This Row],[Sleep_Hours]])</f>
        <v>2.9000000000000004</v>
      </c>
      <c r="R450">
        <f>Table1[[#This Row],[Stress_Level]]/Table1[[#This Row],[Weekly_Work_Hours]]</f>
        <v>0.13750000000000001</v>
      </c>
      <c r="S450" s="5">
        <f>CORREL(Table1[Stress_Level],Table1[Sleep_Hours])</f>
        <v>-1.150943896331845E-2</v>
      </c>
      <c r="T450" s="1">
        <f>((Table1[[#Totals],[Productivity_Score]] - Table1[[#This Row],[Productivity_Score]]) / Table1[[#Totals],[Productivity_Score]]) * 100</f>
        <v>38.947368421052637</v>
      </c>
    </row>
    <row r="451" spans="1:20" x14ac:dyDescent="0.35">
      <c r="A451">
        <v>450</v>
      </c>
      <c r="B451">
        <v>48</v>
      </c>
      <c r="C451" t="s">
        <v>14</v>
      </c>
      <c r="D451" t="s">
        <v>24</v>
      </c>
      <c r="E451" t="s">
        <v>38</v>
      </c>
      <c r="F451" t="s">
        <v>17</v>
      </c>
      <c r="G451">
        <v>36</v>
      </c>
      <c r="H451">
        <v>8.4</v>
      </c>
      <c r="I451">
        <v>8.4</v>
      </c>
      <c r="J451">
        <v>0</v>
      </c>
      <c r="K451" t="s">
        <v>23</v>
      </c>
      <c r="L451">
        <v>5.6</v>
      </c>
      <c r="M451">
        <v>4.3</v>
      </c>
      <c r="N451">
        <v>6.4</v>
      </c>
      <c r="O451">
        <f>Table1[[#This Row],[Stress_Level]]*Table1[[#This Row],[Weekly_Work_Hours]]</f>
        <v>201.6</v>
      </c>
      <c r="P451" s="9">
        <f>Table1[[#This Row],[Column1]]/Table1[[#This Row],[Productivity_Score]]</f>
        <v>31.499999999999996</v>
      </c>
      <c r="Q451">
        <f>8-AVERAGE(Table1[[#This Row],[Sleep_Hours]])</f>
        <v>-0.40000000000000036</v>
      </c>
      <c r="R451">
        <f>Table1[[#This Row],[Stress_Level]]/Table1[[#This Row],[Weekly_Work_Hours]]</f>
        <v>0.15555555555555556</v>
      </c>
      <c r="S451" s="5">
        <f>CORREL(Table1[Stress_Level],Table1[Sleep_Hours])</f>
        <v>-1.150943896331845E-2</v>
      </c>
      <c r="T451" s="1">
        <f>((Table1[[#Totals],[Productivity_Score]] - Table1[[#This Row],[Productivity_Score]]) / Table1[[#Totals],[Productivity_Score]]) * 100</f>
        <v>32.631578947368418</v>
      </c>
    </row>
    <row r="452" spans="1:20" x14ac:dyDescent="0.35">
      <c r="A452">
        <v>451</v>
      </c>
      <c r="B452">
        <v>37</v>
      </c>
      <c r="C452" t="s">
        <v>19</v>
      </c>
      <c r="D452" t="s">
        <v>36</v>
      </c>
      <c r="E452" t="s">
        <v>16</v>
      </c>
      <c r="F452" t="s">
        <v>22</v>
      </c>
      <c r="G452">
        <v>44</v>
      </c>
      <c r="H452">
        <v>7.7</v>
      </c>
      <c r="I452">
        <v>8.6</v>
      </c>
      <c r="J452">
        <v>0</v>
      </c>
      <c r="K452" t="s">
        <v>23</v>
      </c>
      <c r="L452">
        <v>5.4</v>
      </c>
      <c r="M452">
        <v>5.5</v>
      </c>
      <c r="N452">
        <v>6.6</v>
      </c>
      <c r="O452">
        <f>Table1[[#This Row],[Stress_Level]]*Table1[[#This Row],[Weekly_Work_Hours]]</f>
        <v>237.60000000000002</v>
      </c>
      <c r="P452" s="9">
        <f>Table1[[#This Row],[Column1]]/Table1[[#This Row],[Productivity_Score]]</f>
        <v>36.000000000000007</v>
      </c>
      <c r="Q452">
        <f>8-AVERAGE(Table1[[#This Row],[Sleep_Hours]])</f>
        <v>0.29999999999999982</v>
      </c>
      <c r="R452">
        <f>Table1[[#This Row],[Stress_Level]]/Table1[[#This Row],[Weekly_Work_Hours]]</f>
        <v>0.12272727272727274</v>
      </c>
      <c r="S452" s="5">
        <f>CORREL(Table1[Stress_Level],Table1[Sleep_Hours])</f>
        <v>-1.150943896331845E-2</v>
      </c>
      <c r="T452" s="1">
        <f>((Table1[[#Totals],[Productivity_Score]] - Table1[[#This Row],[Productivity_Score]]) / Table1[[#Totals],[Productivity_Score]]) * 100</f>
        <v>30.526315789473692</v>
      </c>
    </row>
    <row r="453" spans="1:20" x14ac:dyDescent="0.35">
      <c r="A453">
        <v>452</v>
      </c>
      <c r="B453">
        <v>63</v>
      </c>
      <c r="C453" t="s">
        <v>14</v>
      </c>
      <c r="D453" t="s">
        <v>24</v>
      </c>
      <c r="E453" t="s">
        <v>31</v>
      </c>
      <c r="F453" t="s">
        <v>39</v>
      </c>
      <c r="G453">
        <v>52</v>
      </c>
      <c r="H453">
        <v>5.5</v>
      </c>
      <c r="I453">
        <v>6.6</v>
      </c>
      <c r="J453">
        <v>1</v>
      </c>
      <c r="K453" t="s">
        <v>35</v>
      </c>
      <c r="L453">
        <v>9.8000000000000007</v>
      </c>
      <c r="M453">
        <v>7.2</v>
      </c>
      <c r="N453">
        <v>3.4</v>
      </c>
      <c r="O453">
        <f>Table1[[#This Row],[Stress_Level]]*Table1[[#This Row],[Weekly_Work_Hours]]</f>
        <v>509.6</v>
      </c>
      <c r="P453" s="9">
        <f>Table1[[#This Row],[Column1]]/Table1[[#This Row],[Productivity_Score]]</f>
        <v>149.88235294117649</v>
      </c>
      <c r="Q453">
        <f>8-AVERAGE(Table1[[#This Row],[Sleep_Hours]])</f>
        <v>2.5</v>
      </c>
      <c r="R453">
        <f>Table1[[#This Row],[Stress_Level]]/Table1[[#This Row],[Weekly_Work_Hours]]</f>
        <v>0.18846153846153849</v>
      </c>
      <c r="S453" s="5">
        <f>CORREL(Table1[Stress_Level],Table1[Sleep_Hours])</f>
        <v>-1.150943896331845E-2</v>
      </c>
      <c r="T453" s="1">
        <f>((Table1[[#Totals],[Productivity_Score]] - Table1[[#This Row],[Productivity_Score]]) / Table1[[#Totals],[Productivity_Score]]) * 100</f>
        <v>64.21052631578948</v>
      </c>
    </row>
    <row r="454" spans="1:20" x14ac:dyDescent="0.35">
      <c r="A454">
        <v>453</v>
      </c>
      <c r="B454">
        <v>27</v>
      </c>
      <c r="C454" t="s">
        <v>19</v>
      </c>
      <c r="D454" t="s">
        <v>36</v>
      </c>
      <c r="E454" t="s">
        <v>21</v>
      </c>
      <c r="F454" t="s">
        <v>22</v>
      </c>
      <c r="G454">
        <v>37</v>
      </c>
      <c r="H454">
        <v>4.9000000000000004</v>
      </c>
      <c r="I454">
        <v>7.1</v>
      </c>
      <c r="J454">
        <v>1</v>
      </c>
      <c r="K454" t="s">
        <v>18</v>
      </c>
      <c r="L454">
        <v>5.4</v>
      </c>
      <c r="M454">
        <v>3.5</v>
      </c>
      <c r="N454">
        <v>5.8</v>
      </c>
      <c r="O454">
        <f>Table1[[#This Row],[Stress_Level]]*Table1[[#This Row],[Weekly_Work_Hours]]</f>
        <v>199.8</v>
      </c>
      <c r="P454" s="9">
        <f>Table1[[#This Row],[Column1]]/Table1[[#This Row],[Productivity_Score]]</f>
        <v>34.448275862068968</v>
      </c>
      <c r="Q454">
        <f>8-AVERAGE(Table1[[#This Row],[Sleep_Hours]])</f>
        <v>3.0999999999999996</v>
      </c>
      <c r="R454">
        <f>Table1[[#This Row],[Stress_Level]]/Table1[[#This Row],[Weekly_Work_Hours]]</f>
        <v>0.14594594594594595</v>
      </c>
      <c r="S454" s="5">
        <f>CORREL(Table1[Stress_Level],Table1[Sleep_Hours])</f>
        <v>-1.150943896331845E-2</v>
      </c>
      <c r="T454" s="1">
        <f>((Table1[[#Totals],[Productivity_Score]] - Table1[[#This Row],[Productivity_Score]]) / Table1[[#Totals],[Productivity_Score]]) * 100</f>
        <v>38.947368421052637</v>
      </c>
    </row>
    <row r="455" spans="1:20" x14ac:dyDescent="0.35">
      <c r="A455">
        <v>454</v>
      </c>
      <c r="B455">
        <v>50</v>
      </c>
      <c r="C455" t="s">
        <v>19</v>
      </c>
      <c r="D455" t="s">
        <v>24</v>
      </c>
      <c r="E455" t="s">
        <v>16</v>
      </c>
      <c r="F455" t="s">
        <v>22</v>
      </c>
      <c r="G455">
        <v>49</v>
      </c>
      <c r="H455">
        <v>9</v>
      </c>
      <c r="I455">
        <v>6.1</v>
      </c>
      <c r="J455">
        <v>0</v>
      </c>
      <c r="K455" t="s">
        <v>23</v>
      </c>
      <c r="L455">
        <v>8.3000000000000007</v>
      </c>
      <c r="M455">
        <v>3.5</v>
      </c>
      <c r="N455">
        <v>3.9</v>
      </c>
      <c r="O455">
        <f>Table1[[#This Row],[Stress_Level]]*Table1[[#This Row],[Weekly_Work_Hours]]</f>
        <v>406.70000000000005</v>
      </c>
      <c r="P455" s="9">
        <f>Table1[[#This Row],[Column1]]/Table1[[#This Row],[Productivity_Score]]</f>
        <v>104.2820512820513</v>
      </c>
      <c r="Q455">
        <f>8-AVERAGE(Table1[[#This Row],[Sleep_Hours]])</f>
        <v>-1</v>
      </c>
      <c r="R455">
        <f>Table1[[#This Row],[Stress_Level]]/Table1[[#This Row],[Weekly_Work_Hours]]</f>
        <v>0.16938775510204082</v>
      </c>
      <c r="S455" s="5">
        <f>CORREL(Table1[Stress_Level],Table1[Sleep_Hours])</f>
        <v>-1.150943896331845E-2</v>
      </c>
      <c r="T455" s="1">
        <f>((Table1[[#Totals],[Productivity_Score]] - Table1[[#This Row],[Productivity_Score]]) / Table1[[#Totals],[Productivity_Score]]) * 100</f>
        <v>58.947368421052623</v>
      </c>
    </row>
    <row r="456" spans="1:20" x14ac:dyDescent="0.35">
      <c r="A456">
        <v>455</v>
      </c>
      <c r="B456">
        <v>53</v>
      </c>
      <c r="C456" t="s">
        <v>14</v>
      </c>
      <c r="D456" t="s">
        <v>15</v>
      </c>
      <c r="E456" t="s">
        <v>27</v>
      </c>
      <c r="F456" t="s">
        <v>22</v>
      </c>
      <c r="G456">
        <v>40</v>
      </c>
      <c r="H456">
        <v>4.8</v>
      </c>
      <c r="I456">
        <v>6.8</v>
      </c>
      <c r="J456">
        <v>0</v>
      </c>
      <c r="K456" t="s">
        <v>23</v>
      </c>
      <c r="L456">
        <v>7.5</v>
      </c>
      <c r="M456">
        <v>4.2</v>
      </c>
      <c r="N456">
        <v>4.5999999999999996</v>
      </c>
      <c r="O456">
        <f>Table1[[#This Row],[Stress_Level]]*Table1[[#This Row],[Weekly_Work_Hours]]</f>
        <v>300</v>
      </c>
      <c r="P456" s="9">
        <f>Table1[[#This Row],[Column1]]/Table1[[#This Row],[Productivity_Score]]</f>
        <v>65.217391304347828</v>
      </c>
      <c r="Q456">
        <f>8-AVERAGE(Table1[[#This Row],[Sleep_Hours]])</f>
        <v>3.2</v>
      </c>
      <c r="R456">
        <f>Table1[[#This Row],[Stress_Level]]/Table1[[#This Row],[Weekly_Work_Hours]]</f>
        <v>0.1875</v>
      </c>
      <c r="S456" s="5">
        <f>CORREL(Table1[Stress_Level],Table1[Sleep_Hours])</f>
        <v>-1.150943896331845E-2</v>
      </c>
      <c r="T456" s="1">
        <f>((Table1[[#Totals],[Productivity_Score]] - Table1[[#This Row],[Productivity_Score]]) / Table1[[#Totals],[Productivity_Score]]) * 100</f>
        <v>51.578947368421055</v>
      </c>
    </row>
    <row r="457" spans="1:20" x14ac:dyDescent="0.35">
      <c r="A457">
        <v>456</v>
      </c>
      <c r="B457">
        <v>26</v>
      </c>
      <c r="C457" t="s">
        <v>19</v>
      </c>
      <c r="D457" t="s">
        <v>15</v>
      </c>
      <c r="E457" t="s">
        <v>38</v>
      </c>
      <c r="F457" t="s">
        <v>22</v>
      </c>
      <c r="G457">
        <v>38</v>
      </c>
      <c r="H457">
        <v>6.7</v>
      </c>
      <c r="I457">
        <v>9.6999999999999993</v>
      </c>
      <c r="J457">
        <v>0</v>
      </c>
      <c r="K457" t="s">
        <v>23</v>
      </c>
      <c r="L457">
        <v>4.7</v>
      </c>
      <c r="M457">
        <v>5.6</v>
      </c>
      <c r="N457">
        <v>7.5</v>
      </c>
      <c r="O457">
        <f>Table1[[#This Row],[Stress_Level]]*Table1[[#This Row],[Weekly_Work_Hours]]</f>
        <v>178.6</v>
      </c>
      <c r="P457" s="9">
        <f>Table1[[#This Row],[Column1]]/Table1[[#This Row],[Productivity_Score]]</f>
        <v>23.813333333333333</v>
      </c>
      <c r="Q457">
        <f>8-AVERAGE(Table1[[#This Row],[Sleep_Hours]])</f>
        <v>1.2999999999999998</v>
      </c>
      <c r="R457">
        <f>Table1[[#This Row],[Stress_Level]]/Table1[[#This Row],[Weekly_Work_Hours]]</f>
        <v>0.1236842105263158</v>
      </c>
      <c r="S457" s="5">
        <f>CORREL(Table1[Stress_Level],Table1[Sleep_Hours])</f>
        <v>-1.150943896331845E-2</v>
      </c>
      <c r="T457" s="1">
        <f>((Table1[[#Totals],[Productivity_Score]] - Table1[[#This Row],[Productivity_Score]]) / Table1[[#Totals],[Productivity_Score]]) * 100</f>
        <v>21.052631578947366</v>
      </c>
    </row>
    <row r="458" spans="1:20" x14ac:dyDescent="0.35">
      <c r="A458">
        <v>457</v>
      </c>
      <c r="B458">
        <v>55</v>
      </c>
      <c r="C458" t="s">
        <v>19</v>
      </c>
      <c r="D458" t="s">
        <v>15</v>
      </c>
      <c r="E458" t="s">
        <v>21</v>
      </c>
      <c r="F458" t="s">
        <v>22</v>
      </c>
      <c r="G458">
        <v>44</v>
      </c>
      <c r="H458">
        <v>6.7</v>
      </c>
      <c r="I458">
        <v>9.1999999999999993</v>
      </c>
      <c r="J458">
        <v>1</v>
      </c>
      <c r="K458" t="s">
        <v>18</v>
      </c>
      <c r="L458">
        <v>9.4</v>
      </c>
      <c r="M458">
        <v>6.4</v>
      </c>
      <c r="N458">
        <v>4.9000000000000004</v>
      </c>
      <c r="O458">
        <f>Table1[[#This Row],[Stress_Level]]*Table1[[#This Row],[Weekly_Work_Hours]]</f>
        <v>413.6</v>
      </c>
      <c r="P458" s="9">
        <f>Table1[[#This Row],[Column1]]/Table1[[#This Row],[Productivity_Score]]</f>
        <v>84.408163265306115</v>
      </c>
      <c r="Q458">
        <f>8-AVERAGE(Table1[[#This Row],[Sleep_Hours]])</f>
        <v>1.2999999999999998</v>
      </c>
      <c r="R458">
        <f>Table1[[#This Row],[Stress_Level]]/Table1[[#This Row],[Weekly_Work_Hours]]</f>
        <v>0.21363636363636365</v>
      </c>
      <c r="S458" s="5">
        <f>CORREL(Table1[Stress_Level],Table1[Sleep_Hours])</f>
        <v>-1.150943896331845E-2</v>
      </c>
      <c r="T458" s="1">
        <f>((Table1[[#Totals],[Productivity_Score]] - Table1[[#This Row],[Productivity_Score]]) / Table1[[#Totals],[Productivity_Score]]) * 100</f>
        <v>48.421052631578945</v>
      </c>
    </row>
    <row r="459" spans="1:20" x14ac:dyDescent="0.35">
      <c r="A459">
        <v>458</v>
      </c>
      <c r="B459">
        <v>37</v>
      </c>
      <c r="C459" t="s">
        <v>19</v>
      </c>
      <c r="D459" t="s">
        <v>37</v>
      </c>
      <c r="E459" t="s">
        <v>31</v>
      </c>
      <c r="F459" t="s">
        <v>22</v>
      </c>
      <c r="G459">
        <v>36</v>
      </c>
      <c r="H459">
        <v>6.2</v>
      </c>
      <c r="I459">
        <v>9.1999999999999993</v>
      </c>
      <c r="J459">
        <v>0</v>
      </c>
      <c r="K459" t="s">
        <v>23</v>
      </c>
      <c r="L459">
        <v>4.0999999999999996</v>
      </c>
      <c r="M459">
        <v>3.8</v>
      </c>
      <c r="N459">
        <v>7.6</v>
      </c>
      <c r="O459">
        <f>Table1[[#This Row],[Stress_Level]]*Table1[[#This Row],[Weekly_Work_Hours]]</f>
        <v>147.6</v>
      </c>
      <c r="P459" s="9">
        <f>Table1[[#This Row],[Column1]]/Table1[[#This Row],[Productivity_Score]]</f>
        <v>19.421052631578949</v>
      </c>
      <c r="Q459">
        <f>8-AVERAGE(Table1[[#This Row],[Sleep_Hours]])</f>
        <v>1.7999999999999998</v>
      </c>
      <c r="R459">
        <f>Table1[[#This Row],[Stress_Level]]/Table1[[#This Row],[Weekly_Work_Hours]]</f>
        <v>0.11388888888888887</v>
      </c>
      <c r="S459" s="5">
        <f>CORREL(Table1[Stress_Level],Table1[Sleep_Hours])</f>
        <v>-1.150943896331845E-2</v>
      </c>
      <c r="T459" s="1">
        <f>((Table1[[#Totals],[Productivity_Score]] - Table1[[#This Row],[Productivity_Score]]) / Table1[[#Totals],[Productivity_Score]]) * 100</f>
        <v>20.000000000000004</v>
      </c>
    </row>
    <row r="460" spans="1:20" x14ac:dyDescent="0.35">
      <c r="A460">
        <v>459</v>
      </c>
      <c r="B460">
        <v>57</v>
      </c>
      <c r="C460" t="s">
        <v>14</v>
      </c>
      <c r="D460" t="s">
        <v>26</v>
      </c>
      <c r="E460" t="s">
        <v>31</v>
      </c>
      <c r="F460" t="s">
        <v>17</v>
      </c>
      <c r="G460">
        <v>40</v>
      </c>
      <c r="H460">
        <v>7.4</v>
      </c>
      <c r="I460">
        <v>9.4</v>
      </c>
      <c r="J460">
        <v>0</v>
      </c>
      <c r="K460" t="s">
        <v>23</v>
      </c>
      <c r="L460">
        <v>8.3000000000000007</v>
      </c>
      <c r="M460">
        <v>4.2</v>
      </c>
      <c r="N460">
        <v>5.6</v>
      </c>
      <c r="O460">
        <f>Table1[[#This Row],[Stress_Level]]*Table1[[#This Row],[Weekly_Work_Hours]]</f>
        <v>332</v>
      </c>
      <c r="P460" s="9">
        <f>Table1[[#This Row],[Column1]]/Table1[[#This Row],[Productivity_Score]]</f>
        <v>59.285714285714292</v>
      </c>
      <c r="Q460">
        <f>8-AVERAGE(Table1[[#This Row],[Sleep_Hours]])</f>
        <v>0.59999999999999964</v>
      </c>
      <c r="R460">
        <f>Table1[[#This Row],[Stress_Level]]/Table1[[#This Row],[Weekly_Work_Hours]]</f>
        <v>0.20750000000000002</v>
      </c>
      <c r="S460" s="5">
        <f>CORREL(Table1[Stress_Level],Table1[Sleep_Hours])</f>
        <v>-1.150943896331845E-2</v>
      </c>
      <c r="T460" s="1">
        <f>((Table1[[#Totals],[Productivity_Score]] - Table1[[#This Row],[Productivity_Score]]) / Table1[[#Totals],[Productivity_Score]]) * 100</f>
        <v>41.052631578947377</v>
      </c>
    </row>
    <row r="461" spans="1:20" x14ac:dyDescent="0.35">
      <c r="A461">
        <v>460</v>
      </c>
      <c r="B461">
        <v>28</v>
      </c>
      <c r="C461" t="s">
        <v>14</v>
      </c>
      <c r="D461" t="s">
        <v>34</v>
      </c>
      <c r="E461" t="s">
        <v>27</v>
      </c>
      <c r="F461" t="s">
        <v>22</v>
      </c>
      <c r="G461">
        <v>35</v>
      </c>
      <c r="H461">
        <v>4.8</v>
      </c>
      <c r="I461">
        <v>7.2</v>
      </c>
      <c r="J461">
        <v>1</v>
      </c>
      <c r="K461" t="s">
        <v>18</v>
      </c>
      <c r="L461">
        <v>2.6</v>
      </c>
      <c r="M461">
        <v>4</v>
      </c>
      <c r="N461">
        <v>7.3</v>
      </c>
      <c r="O461">
        <f>Table1[[#This Row],[Stress_Level]]*Table1[[#This Row],[Weekly_Work_Hours]]</f>
        <v>91</v>
      </c>
      <c r="P461" s="9">
        <f>Table1[[#This Row],[Column1]]/Table1[[#This Row],[Productivity_Score]]</f>
        <v>12.465753424657535</v>
      </c>
      <c r="Q461">
        <f>8-AVERAGE(Table1[[#This Row],[Sleep_Hours]])</f>
        <v>3.2</v>
      </c>
      <c r="R461">
        <f>Table1[[#This Row],[Stress_Level]]/Table1[[#This Row],[Weekly_Work_Hours]]</f>
        <v>7.4285714285714288E-2</v>
      </c>
      <c r="S461" s="5">
        <f>CORREL(Table1[Stress_Level],Table1[Sleep_Hours])</f>
        <v>-1.150943896331845E-2</v>
      </c>
      <c r="T461" s="1">
        <f>((Table1[[#Totals],[Productivity_Score]] - Table1[[#This Row],[Productivity_Score]]) / Table1[[#Totals],[Productivity_Score]]) * 100</f>
        <v>23.157894736842106</v>
      </c>
    </row>
    <row r="462" spans="1:20" x14ac:dyDescent="0.35">
      <c r="A462">
        <v>461</v>
      </c>
      <c r="B462">
        <v>28</v>
      </c>
      <c r="C462" t="s">
        <v>40</v>
      </c>
      <c r="D462" t="s">
        <v>30</v>
      </c>
      <c r="E462" t="s">
        <v>16</v>
      </c>
      <c r="F462" t="s">
        <v>39</v>
      </c>
      <c r="G462">
        <v>60</v>
      </c>
      <c r="H462">
        <v>9</v>
      </c>
      <c r="I462">
        <v>5</v>
      </c>
      <c r="J462">
        <v>1</v>
      </c>
      <c r="K462" t="s">
        <v>18</v>
      </c>
      <c r="L462">
        <v>10</v>
      </c>
      <c r="M462">
        <v>8</v>
      </c>
      <c r="N462">
        <v>2.5</v>
      </c>
      <c r="O462">
        <f>Table1[[#This Row],[Stress_Level]]*Table1[[#This Row],[Weekly_Work_Hours]]</f>
        <v>600</v>
      </c>
      <c r="P462" s="9">
        <f>Table1[[#This Row],[Column1]]/Table1[[#This Row],[Productivity_Score]]</f>
        <v>240</v>
      </c>
      <c r="Q462">
        <f>8-AVERAGE(Table1[[#This Row],[Sleep_Hours]])</f>
        <v>-1</v>
      </c>
      <c r="R462">
        <f>Table1[[#This Row],[Stress_Level]]/Table1[[#This Row],[Weekly_Work_Hours]]</f>
        <v>0.16666666666666666</v>
      </c>
      <c r="S462" s="5">
        <f>CORREL(Table1[Stress_Level],Table1[Sleep_Hours])</f>
        <v>-1.150943896331845E-2</v>
      </c>
      <c r="T462" s="1">
        <f>((Table1[[#Totals],[Productivity_Score]] - Table1[[#This Row],[Productivity_Score]]) / Table1[[#Totals],[Productivity_Score]]) * 100</f>
        <v>73.68421052631578</v>
      </c>
    </row>
    <row r="463" spans="1:20" x14ac:dyDescent="0.35">
      <c r="A463">
        <v>462</v>
      </c>
      <c r="B463">
        <v>27</v>
      </c>
      <c r="C463" t="s">
        <v>19</v>
      </c>
      <c r="D463" t="s">
        <v>15</v>
      </c>
      <c r="E463" t="s">
        <v>21</v>
      </c>
      <c r="F463" t="s">
        <v>22</v>
      </c>
      <c r="G463">
        <v>45</v>
      </c>
      <c r="H463">
        <v>5</v>
      </c>
      <c r="I463">
        <v>6.4</v>
      </c>
      <c r="J463">
        <v>1</v>
      </c>
      <c r="K463" t="s">
        <v>18</v>
      </c>
      <c r="L463">
        <v>8.4</v>
      </c>
      <c r="M463">
        <v>4.5999999999999996</v>
      </c>
      <c r="N463">
        <v>4</v>
      </c>
      <c r="O463">
        <f>Table1[[#This Row],[Stress_Level]]*Table1[[#This Row],[Weekly_Work_Hours]]</f>
        <v>378</v>
      </c>
      <c r="P463" s="9">
        <f>Table1[[#This Row],[Column1]]/Table1[[#This Row],[Productivity_Score]]</f>
        <v>94.5</v>
      </c>
      <c r="Q463">
        <f>8-AVERAGE(Table1[[#This Row],[Sleep_Hours]])</f>
        <v>3</v>
      </c>
      <c r="R463">
        <f>Table1[[#This Row],[Stress_Level]]/Table1[[#This Row],[Weekly_Work_Hours]]</f>
        <v>0.18666666666666668</v>
      </c>
      <c r="S463" s="5">
        <f>CORREL(Table1[Stress_Level],Table1[Sleep_Hours])</f>
        <v>-1.150943896331845E-2</v>
      </c>
      <c r="T463" s="1">
        <f>((Table1[[#Totals],[Productivity_Score]] - Table1[[#This Row],[Productivity_Score]]) / Table1[[#Totals],[Productivity_Score]]) * 100</f>
        <v>57.894736842105267</v>
      </c>
    </row>
    <row r="464" spans="1:20" x14ac:dyDescent="0.35">
      <c r="A464">
        <v>463</v>
      </c>
      <c r="B464">
        <v>54</v>
      </c>
      <c r="C464" t="s">
        <v>19</v>
      </c>
      <c r="D464" t="s">
        <v>26</v>
      </c>
      <c r="E464" t="s">
        <v>27</v>
      </c>
      <c r="F464" t="s">
        <v>17</v>
      </c>
      <c r="G464">
        <v>39</v>
      </c>
      <c r="H464">
        <v>6</v>
      </c>
      <c r="I464">
        <v>8.6</v>
      </c>
      <c r="J464">
        <v>0</v>
      </c>
      <c r="K464" t="s">
        <v>23</v>
      </c>
      <c r="L464">
        <v>5.5</v>
      </c>
      <c r="M464">
        <v>1.5</v>
      </c>
      <c r="N464">
        <v>6.6</v>
      </c>
      <c r="O464">
        <f>Table1[[#This Row],[Stress_Level]]*Table1[[#This Row],[Weekly_Work_Hours]]</f>
        <v>214.5</v>
      </c>
      <c r="P464" s="9">
        <f>Table1[[#This Row],[Column1]]/Table1[[#This Row],[Productivity_Score]]</f>
        <v>32.5</v>
      </c>
      <c r="Q464">
        <f>8-AVERAGE(Table1[[#This Row],[Sleep_Hours]])</f>
        <v>2</v>
      </c>
      <c r="R464">
        <f>Table1[[#This Row],[Stress_Level]]/Table1[[#This Row],[Weekly_Work_Hours]]</f>
        <v>0.14102564102564102</v>
      </c>
      <c r="S464" s="5">
        <f>CORREL(Table1[Stress_Level],Table1[Sleep_Hours])</f>
        <v>-1.150943896331845E-2</v>
      </c>
      <c r="T464" s="1">
        <f>((Table1[[#Totals],[Productivity_Score]] - Table1[[#This Row],[Productivity_Score]]) / Table1[[#Totals],[Productivity_Score]]) * 100</f>
        <v>30.526315789473692</v>
      </c>
    </row>
    <row r="465" spans="1:20" x14ac:dyDescent="0.35">
      <c r="A465">
        <v>464</v>
      </c>
      <c r="B465">
        <v>37</v>
      </c>
      <c r="C465" t="s">
        <v>14</v>
      </c>
      <c r="D465" t="s">
        <v>30</v>
      </c>
      <c r="E465" t="s">
        <v>16</v>
      </c>
      <c r="F465" t="s">
        <v>22</v>
      </c>
      <c r="G465">
        <v>46</v>
      </c>
      <c r="H465">
        <v>4</v>
      </c>
      <c r="I465">
        <v>5</v>
      </c>
      <c r="J465">
        <v>1</v>
      </c>
      <c r="K465" t="s">
        <v>29</v>
      </c>
      <c r="L465">
        <v>8.1999999999999993</v>
      </c>
      <c r="M465">
        <v>3.5</v>
      </c>
      <c r="N465">
        <v>3.4</v>
      </c>
      <c r="O465">
        <f>Table1[[#This Row],[Stress_Level]]*Table1[[#This Row],[Weekly_Work_Hours]]</f>
        <v>377.2</v>
      </c>
      <c r="P465" s="9">
        <f>Table1[[#This Row],[Column1]]/Table1[[#This Row],[Productivity_Score]]</f>
        <v>110.94117647058823</v>
      </c>
      <c r="Q465">
        <f>8-AVERAGE(Table1[[#This Row],[Sleep_Hours]])</f>
        <v>4</v>
      </c>
      <c r="R465">
        <f>Table1[[#This Row],[Stress_Level]]/Table1[[#This Row],[Weekly_Work_Hours]]</f>
        <v>0.17826086956521739</v>
      </c>
      <c r="S465" s="5">
        <f>CORREL(Table1[Stress_Level],Table1[Sleep_Hours])</f>
        <v>-1.150943896331845E-2</v>
      </c>
      <c r="T465" s="1">
        <f>((Table1[[#Totals],[Productivity_Score]] - Table1[[#This Row],[Productivity_Score]]) / Table1[[#Totals],[Productivity_Score]]) * 100</f>
        <v>64.21052631578948</v>
      </c>
    </row>
    <row r="466" spans="1:20" x14ac:dyDescent="0.35">
      <c r="A466">
        <v>465</v>
      </c>
      <c r="B466">
        <v>24</v>
      </c>
      <c r="C466" t="s">
        <v>14</v>
      </c>
      <c r="D466" t="s">
        <v>24</v>
      </c>
      <c r="E466" t="s">
        <v>25</v>
      </c>
      <c r="F466" t="s">
        <v>22</v>
      </c>
      <c r="G466">
        <v>44</v>
      </c>
      <c r="H466">
        <v>7.8</v>
      </c>
      <c r="I466">
        <v>8.4</v>
      </c>
      <c r="J466">
        <v>0</v>
      </c>
      <c r="K466" t="s">
        <v>23</v>
      </c>
      <c r="L466">
        <v>6.7</v>
      </c>
      <c r="M466">
        <v>4.3</v>
      </c>
      <c r="N466">
        <v>5.9</v>
      </c>
      <c r="O466">
        <f>Table1[[#This Row],[Stress_Level]]*Table1[[#This Row],[Weekly_Work_Hours]]</f>
        <v>294.8</v>
      </c>
      <c r="P466" s="9">
        <f>Table1[[#This Row],[Column1]]/Table1[[#This Row],[Productivity_Score]]</f>
        <v>49.966101694915253</v>
      </c>
      <c r="Q466">
        <f>8-AVERAGE(Table1[[#This Row],[Sleep_Hours]])</f>
        <v>0.20000000000000018</v>
      </c>
      <c r="R466">
        <f>Table1[[#This Row],[Stress_Level]]/Table1[[#This Row],[Weekly_Work_Hours]]</f>
        <v>0.15227272727272728</v>
      </c>
      <c r="S466" s="5">
        <f>CORREL(Table1[Stress_Level],Table1[Sleep_Hours])</f>
        <v>-1.150943896331845E-2</v>
      </c>
      <c r="T466" s="1">
        <f>((Table1[[#Totals],[Productivity_Score]] - Table1[[#This Row],[Productivity_Score]]) / Table1[[#Totals],[Productivity_Score]]) * 100</f>
        <v>37.89473684210526</v>
      </c>
    </row>
    <row r="467" spans="1:20" x14ac:dyDescent="0.35">
      <c r="A467">
        <v>466</v>
      </c>
      <c r="B467">
        <v>33</v>
      </c>
      <c r="C467" t="s">
        <v>19</v>
      </c>
      <c r="D467" t="s">
        <v>33</v>
      </c>
      <c r="E467" t="s">
        <v>25</v>
      </c>
      <c r="F467" t="s">
        <v>22</v>
      </c>
      <c r="G467">
        <v>43</v>
      </c>
      <c r="H467">
        <v>9</v>
      </c>
      <c r="I467">
        <v>6.7</v>
      </c>
      <c r="J467">
        <v>0</v>
      </c>
      <c r="K467" t="s">
        <v>23</v>
      </c>
      <c r="L467">
        <v>7.7</v>
      </c>
      <c r="M467">
        <v>4.4000000000000004</v>
      </c>
      <c r="N467">
        <v>4.5</v>
      </c>
      <c r="O467">
        <f>Table1[[#This Row],[Stress_Level]]*Table1[[#This Row],[Weekly_Work_Hours]]</f>
        <v>331.1</v>
      </c>
      <c r="P467" s="9">
        <f>Table1[[#This Row],[Column1]]/Table1[[#This Row],[Productivity_Score]]</f>
        <v>73.577777777777783</v>
      </c>
      <c r="Q467">
        <f>8-AVERAGE(Table1[[#This Row],[Sleep_Hours]])</f>
        <v>-1</v>
      </c>
      <c r="R467">
        <f>Table1[[#This Row],[Stress_Level]]/Table1[[#This Row],[Weekly_Work_Hours]]</f>
        <v>0.17906976744186046</v>
      </c>
      <c r="S467" s="5">
        <f>CORREL(Table1[Stress_Level],Table1[Sleep_Hours])</f>
        <v>-1.150943896331845E-2</v>
      </c>
      <c r="T467" s="1">
        <f>((Table1[[#Totals],[Productivity_Score]] - Table1[[#This Row],[Productivity_Score]]) / Table1[[#Totals],[Productivity_Score]]) * 100</f>
        <v>52.631578947368418</v>
      </c>
    </row>
    <row r="468" spans="1:20" x14ac:dyDescent="0.35">
      <c r="A468">
        <v>467</v>
      </c>
      <c r="B468">
        <v>47</v>
      </c>
      <c r="C468" t="s">
        <v>19</v>
      </c>
      <c r="D468" t="s">
        <v>36</v>
      </c>
      <c r="E468" t="s">
        <v>16</v>
      </c>
      <c r="F468" t="s">
        <v>22</v>
      </c>
      <c r="G468">
        <v>49</v>
      </c>
      <c r="H468">
        <v>9</v>
      </c>
      <c r="I468">
        <v>6.1</v>
      </c>
      <c r="J468">
        <v>0</v>
      </c>
      <c r="K468" t="s">
        <v>23</v>
      </c>
      <c r="L468">
        <v>8.9</v>
      </c>
      <c r="M468">
        <v>6.6</v>
      </c>
      <c r="N468">
        <v>3.6</v>
      </c>
      <c r="O468">
        <f>Table1[[#This Row],[Stress_Level]]*Table1[[#This Row],[Weekly_Work_Hours]]</f>
        <v>436.1</v>
      </c>
      <c r="P468" s="9">
        <f>Table1[[#This Row],[Column1]]/Table1[[#This Row],[Productivity_Score]]</f>
        <v>121.13888888888889</v>
      </c>
      <c r="Q468">
        <f>8-AVERAGE(Table1[[#This Row],[Sleep_Hours]])</f>
        <v>-1</v>
      </c>
      <c r="R468">
        <f>Table1[[#This Row],[Stress_Level]]/Table1[[#This Row],[Weekly_Work_Hours]]</f>
        <v>0.1816326530612245</v>
      </c>
      <c r="S468" s="5">
        <f>CORREL(Table1[Stress_Level],Table1[Sleep_Hours])</f>
        <v>-1.150943896331845E-2</v>
      </c>
      <c r="T468" s="1">
        <f>((Table1[[#Totals],[Productivity_Score]] - Table1[[#This Row],[Productivity_Score]]) / Table1[[#Totals],[Productivity_Score]]) * 100</f>
        <v>62.10526315789474</v>
      </c>
    </row>
    <row r="469" spans="1:20" x14ac:dyDescent="0.35">
      <c r="A469">
        <v>468</v>
      </c>
      <c r="B469">
        <v>49</v>
      </c>
      <c r="C469" t="s">
        <v>14</v>
      </c>
      <c r="D469" t="s">
        <v>26</v>
      </c>
      <c r="E469" t="s">
        <v>31</v>
      </c>
      <c r="F469" t="s">
        <v>17</v>
      </c>
      <c r="G469">
        <v>51</v>
      </c>
      <c r="H469">
        <v>7.9</v>
      </c>
      <c r="I469">
        <v>7.5</v>
      </c>
      <c r="J469">
        <v>0</v>
      </c>
      <c r="K469" t="s">
        <v>23</v>
      </c>
      <c r="L469">
        <v>10</v>
      </c>
      <c r="M469">
        <v>4.5999999999999996</v>
      </c>
      <c r="N469">
        <v>3.8</v>
      </c>
      <c r="O469">
        <f>Table1[[#This Row],[Stress_Level]]*Table1[[#This Row],[Weekly_Work_Hours]]</f>
        <v>510</v>
      </c>
      <c r="P469" s="9">
        <f>Table1[[#This Row],[Column1]]/Table1[[#This Row],[Productivity_Score]]</f>
        <v>134.21052631578948</v>
      </c>
      <c r="Q469">
        <f>8-AVERAGE(Table1[[#This Row],[Sleep_Hours]])</f>
        <v>9.9999999999999645E-2</v>
      </c>
      <c r="R469">
        <f>Table1[[#This Row],[Stress_Level]]/Table1[[#This Row],[Weekly_Work_Hours]]</f>
        <v>0.19607843137254902</v>
      </c>
      <c r="S469" s="5">
        <f>CORREL(Table1[Stress_Level],Table1[Sleep_Hours])</f>
        <v>-1.150943896331845E-2</v>
      </c>
      <c r="T469" s="1">
        <f>((Table1[[#Totals],[Productivity_Score]] - Table1[[#This Row],[Productivity_Score]]) / Table1[[#Totals],[Productivity_Score]]) * 100</f>
        <v>60</v>
      </c>
    </row>
    <row r="470" spans="1:20" x14ac:dyDescent="0.35">
      <c r="A470">
        <v>469</v>
      </c>
      <c r="B470">
        <v>23</v>
      </c>
      <c r="C470" t="s">
        <v>19</v>
      </c>
      <c r="D470" t="s">
        <v>32</v>
      </c>
      <c r="E470" t="s">
        <v>31</v>
      </c>
      <c r="F470" t="s">
        <v>17</v>
      </c>
      <c r="G470">
        <v>40</v>
      </c>
      <c r="H470">
        <v>5.6</v>
      </c>
      <c r="I470">
        <v>8</v>
      </c>
      <c r="J470">
        <v>0</v>
      </c>
      <c r="K470" t="s">
        <v>23</v>
      </c>
      <c r="L470">
        <v>4.2</v>
      </c>
      <c r="M470">
        <v>3.2</v>
      </c>
      <c r="N470">
        <v>6.9</v>
      </c>
      <c r="O470">
        <f>Table1[[#This Row],[Stress_Level]]*Table1[[#This Row],[Weekly_Work_Hours]]</f>
        <v>168</v>
      </c>
      <c r="P470" s="9">
        <f>Table1[[#This Row],[Column1]]/Table1[[#This Row],[Productivity_Score]]</f>
        <v>24.34782608695652</v>
      </c>
      <c r="Q470">
        <f>8-AVERAGE(Table1[[#This Row],[Sleep_Hours]])</f>
        <v>2.4000000000000004</v>
      </c>
      <c r="R470">
        <f>Table1[[#This Row],[Stress_Level]]/Table1[[#This Row],[Weekly_Work_Hours]]</f>
        <v>0.10500000000000001</v>
      </c>
      <c r="S470" s="5">
        <f>CORREL(Table1[Stress_Level],Table1[Sleep_Hours])</f>
        <v>-1.150943896331845E-2</v>
      </c>
      <c r="T470" s="1">
        <f>((Table1[[#Totals],[Productivity_Score]] - Table1[[#This Row],[Productivity_Score]]) / Table1[[#Totals],[Productivity_Score]]) * 100</f>
        <v>27.368421052631575</v>
      </c>
    </row>
    <row r="471" spans="1:20" x14ac:dyDescent="0.35">
      <c r="A471">
        <v>470</v>
      </c>
      <c r="B471">
        <v>58</v>
      </c>
      <c r="C471" t="s">
        <v>19</v>
      </c>
      <c r="D471" t="s">
        <v>20</v>
      </c>
      <c r="E471" t="s">
        <v>25</v>
      </c>
      <c r="F471" t="s">
        <v>17</v>
      </c>
      <c r="G471">
        <v>40</v>
      </c>
      <c r="H471">
        <v>6.2</v>
      </c>
      <c r="I471">
        <v>8.8000000000000007</v>
      </c>
      <c r="J471">
        <v>1</v>
      </c>
      <c r="K471" t="s">
        <v>29</v>
      </c>
      <c r="L471">
        <v>6.6</v>
      </c>
      <c r="M471">
        <v>3.4</v>
      </c>
      <c r="N471">
        <v>6.1</v>
      </c>
      <c r="O471">
        <f>Table1[[#This Row],[Stress_Level]]*Table1[[#This Row],[Weekly_Work_Hours]]</f>
        <v>264</v>
      </c>
      <c r="P471" s="9">
        <f>Table1[[#This Row],[Column1]]/Table1[[#This Row],[Productivity_Score]]</f>
        <v>43.278688524590166</v>
      </c>
      <c r="Q471">
        <f>8-AVERAGE(Table1[[#This Row],[Sleep_Hours]])</f>
        <v>1.7999999999999998</v>
      </c>
      <c r="R471">
        <f>Table1[[#This Row],[Stress_Level]]/Table1[[#This Row],[Weekly_Work_Hours]]</f>
        <v>0.16499999999999998</v>
      </c>
      <c r="S471" s="5">
        <f>CORREL(Table1[Stress_Level],Table1[Sleep_Hours])</f>
        <v>-1.150943896331845E-2</v>
      </c>
      <c r="T471" s="1">
        <f>((Table1[[#Totals],[Productivity_Score]] - Table1[[#This Row],[Productivity_Score]]) / Table1[[#Totals],[Productivity_Score]]) * 100</f>
        <v>35.789473684210535</v>
      </c>
    </row>
    <row r="472" spans="1:20" x14ac:dyDescent="0.35">
      <c r="A472">
        <v>471</v>
      </c>
      <c r="B472">
        <v>39</v>
      </c>
      <c r="C472" t="s">
        <v>14</v>
      </c>
      <c r="D472" t="s">
        <v>26</v>
      </c>
      <c r="E472" t="s">
        <v>31</v>
      </c>
      <c r="F472" t="s">
        <v>22</v>
      </c>
      <c r="G472">
        <v>42</v>
      </c>
      <c r="H472">
        <v>5.7</v>
      </c>
      <c r="I472">
        <v>7.9</v>
      </c>
      <c r="J472">
        <v>1</v>
      </c>
      <c r="K472" t="s">
        <v>18</v>
      </c>
      <c r="L472">
        <v>6.1</v>
      </c>
      <c r="M472">
        <v>5</v>
      </c>
      <c r="N472">
        <v>5.9</v>
      </c>
      <c r="O472">
        <f>Table1[[#This Row],[Stress_Level]]*Table1[[#This Row],[Weekly_Work_Hours]]</f>
        <v>256.2</v>
      </c>
      <c r="P472" s="9">
        <f>Table1[[#This Row],[Column1]]/Table1[[#This Row],[Productivity_Score]]</f>
        <v>43.423728813559315</v>
      </c>
      <c r="Q472">
        <f>8-AVERAGE(Table1[[#This Row],[Sleep_Hours]])</f>
        <v>2.2999999999999998</v>
      </c>
      <c r="R472">
        <f>Table1[[#This Row],[Stress_Level]]/Table1[[#This Row],[Weekly_Work_Hours]]</f>
        <v>0.14523809523809522</v>
      </c>
      <c r="S472" s="5">
        <f>CORREL(Table1[Stress_Level],Table1[Sleep_Hours])</f>
        <v>-1.150943896331845E-2</v>
      </c>
      <c r="T472" s="1">
        <f>((Table1[[#Totals],[Productivity_Score]] - Table1[[#This Row],[Productivity_Score]]) / Table1[[#Totals],[Productivity_Score]]) * 100</f>
        <v>37.89473684210526</v>
      </c>
    </row>
    <row r="473" spans="1:20" x14ac:dyDescent="0.35">
      <c r="A473">
        <v>472</v>
      </c>
      <c r="B473">
        <v>44</v>
      </c>
      <c r="C473" t="s">
        <v>14</v>
      </c>
      <c r="D473" t="s">
        <v>15</v>
      </c>
      <c r="E473" t="s">
        <v>31</v>
      </c>
      <c r="F473" t="s">
        <v>39</v>
      </c>
      <c r="G473">
        <v>30</v>
      </c>
      <c r="H473">
        <v>4.4000000000000004</v>
      </c>
      <c r="I473">
        <v>7.1</v>
      </c>
      <c r="J473">
        <v>1</v>
      </c>
      <c r="K473" t="s">
        <v>35</v>
      </c>
      <c r="L473">
        <v>3.9</v>
      </c>
      <c r="M473">
        <v>2.2999999999999998</v>
      </c>
      <c r="N473">
        <v>6.6</v>
      </c>
      <c r="O473">
        <f>Table1[[#This Row],[Stress_Level]]*Table1[[#This Row],[Weekly_Work_Hours]]</f>
        <v>117</v>
      </c>
      <c r="P473" s="9">
        <f>Table1[[#This Row],[Column1]]/Table1[[#This Row],[Productivity_Score]]</f>
        <v>17.727272727272727</v>
      </c>
      <c r="Q473">
        <f>8-AVERAGE(Table1[[#This Row],[Sleep_Hours]])</f>
        <v>3.5999999999999996</v>
      </c>
      <c r="R473">
        <f>Table1[[#This Row],[Stress_Level]]/Table1[[#This Row],[Weekly_Work_Hours]]</f>
        <v>0.13</v>
      </c>
      <c r="S473" s="5">
        <f>CORREL(Table1[Stress_Level],Table1[Sleep_Hours])</f>
        <v>-1.150943896331845E-2</v>
      </c>
      <c r="T473" s="1">
        <f>((Table1[[#Totals],[Productivity_Score]] - Table1[[#This Row],[Productivity_Score]]) / Table1[[#Totals],[Productivity_Score]]) * 100</f>
        <v>30.526315789473692</v>
      </c>
    </row>
    <row r="474" spans="1:20" x14ac:dyDescent="0.35">
      <c r="A474">
        <v>473</v>
      </c>
      <c r="B474">
        <v>47</v>
      </c>
      <c r="C474" t="s">
        <v>14</v>
      </c>
      <c r="D474" t="s">
        <v>15</v>
      </c>
      <c r="E474" t="s">
        <v>16</v>
      </c>
      <c r="F474" t="s">
        <v>17</v>
      </c>
      <c r="G474">
        <v>32</v>
      </c>
      <c r="H474">
        <v>5.8</v>
      </c>
      <c r="I474">
        <v>8.9</v>
      </c>
      <c r="J474">
        <v>0</v>
      </c>
      <c r="K474" t="s">
        <v>23</v>
      </c>
      <c r="L474">
        <v>4</v>
      </c>
      <c r="M474">
        <v>3.1</v>
      </c>
      <c r="N474">
        <v>7.4</v>
      </c>
      <c r="O474">
        <f>Table1[[#This Row],[Stress_Level]]*Table1[[#This Row],[Weekly_Work_Hours]]</f>
        <v>128</v>
      </c>
      <c r="P474" s="9">
        <f>Table1[[#This Row],[Column1]]/Table1[[#This Row],[Productivity_Score]]</f>
        <v>17.297297297297295</v>
      </c>
      <c r="Q474">
        <f>8-AVERAGE(Table1[[#This Row],[Sleep_Hours]])</f>
        <v>2.2000000000000002</v>
      </c>
      <c r="R474">
        <f>Table1[[#This Row],[Stress_Level]]/Table1[[#This Row],[Weekly_Work_Hours]]</f>
        <v>0.125</v>
      </c>
      <c r="S474" s="5">
        <f>CORREL(Table1[Stress_Level],Table1[Sleep_Hours])</f>
        <v>-1.150943896331845E-2</v>
      </c>
      <c r="T474" s="1">
        <f>((Table1[[#Totals],[Productivity_Score]] - Table1[[#This Row],[Productivity_Score]]) / Table1[[#Totals],[Productivity_Score]]) * 100</f>
        <v>22.105263157894733</v>
      </c>
    </row>
    <row r="475" spans="1:20" x14ac:dyDescent="0.35">
      <c r="A475">
        <v>474</v>
      </c>
      <c r="B475">
        <v>31</v>
      </c>
      <c r="C475" t="s">
        <v>19</v>
      </c>
      <c r="D475" t="s">
        <v>26</v>
      </c>
      <c r="E475" t="s">
        <v>38</v>
      </c>
      <c r="F475" t="s">
        <v>39</v>
      </c>
      <c r="G475">
        <v>55</v>
      </c>
      <c r="H475">
        <v>7.6</v>
      </c>
      <c r="I475">
        <v>7.7</v>
      </c>
      <c r="J475">
        <v>0</v>
      </c>
      <c r="K475" t="s">
        <v>23</v>
      </c>
      <c r="L475">
        <v>9.5</v>
      </c>
      <c r="M475">
        <v>3.3</v>
      </c>
      <c r="N475">
        <v>4.0999999999999996</v>
      </c>
      <c r="O475">
        <f>Table1[[#This Row],[Stress_Level]]*Table1[[#This Row],[Weekly_Work_Hours]]</f>
        <v>522.5</v>
      </c>
      <c r="P475" s="9">
        <f>Table1[[#This Row],[Column1]]/Table1[[#This Row],[Productivity_Score]]</f>
        <v>127.43902439024392</v>
      </c>
      <c r="Q475">
        <f>8-AVERAGE(Table1[[#This Row],[Sleep_Hours]])</f>
        <v>0.40000000000000036</v>
      </c>
      <c r="R475">
        <f>Table1[[#This Row],[Stress_Level]]/Table1[[#This Row],[Weekly_Work_Hours]]</f>
        <v>0.17272727272727273</v>
      </c>
      <c r="S475" s="5">
        <f>CORREL(Table1[Stress_Level],Table1[Sleep_Hours])</f>
        <v>-1.150943896331845E-2</v>
      </c>
      <c r="T475" s="1">
        <f>((Table1[[#Totals],[Productivity_Score]] - Table1[[#This Row],[Productivity_Score]]) / Table1[[#Totals],[Productivity_Score]]) * 100</f>
        <v>56.84210526315789</v>
      </c>
    </row>
    <row r="476" spans="1:20" x14ac:dyDescent="0.35">
      <c r="A476">
        <v>475</v>
      </c>
      <c r="B476">
        <v>21</v>
      </c>
      <c r="C476" t="s">
        <v>14</v>
      </c>
      <c r="D476" t="s">
        <v>36</v>
      </c>
      <c r="E476" t="s">
        <v>16</v>
      </c>
      <c r="F476" t="s">
        <v>17</v>
      </c>
      <c r="G476">
        <v>58</v>
      </c>
      <c r="H476">
        <v>4.9000000000000004</v>
      </c>
      <c r="I476">
        <v>5</v>
      </c>
      <c r="J476">
        <v>1</v>
      </c>
      <c r="K476" t="s">
        <v>29</v>
      </c>
      <c r="L476">
        <v>10</v>
      </c>
      <c r="M476">
        <v>4.7</v>
      </c>
      <c r="N476">
        <v>2.5</v>
      </c>
      <c r="O476">
        <f>Table1[[#This Row],[Stress_Level]]*Table1[[#This Row],[Weekly_Work_Hours]]</f>
        <v>580</v>
      </c>
      <c r="P476" s="9">
        <f>Table1[[#This Row],[Column1]]/Table1[[#This Row],[Productivity_Score]]</f>
        <v>232</v>
      </c>
      <c r="Q476">
        <f>8-AVERAGE(Table1[[#This Row],[Sleep_Hours]])</f>
        <v>3.0999999999999996</v>
      </c>
      <c r="R476">
        <f>Table1[[#This Row],[Stress_Level]]/Table1[[#This Row],[Weekly_Work_Hours]]</f>
        <v>0.17241379310344829</v>
      </c>
      <c r="S476" s="5">
        <f>CORREL(Table1[Stress_Level],Table1[Sleep_Hours])</f>
        <v>-1.150943896331845E-2</v>
      </c>
      <c r="T476" s="1">
        <f>((Table1[[#Totals],[Productivity_Score]] - Table1[[#This Row],[Productivity_Score]]) / Table1[[#Totals],[Productivity_Score]]) * 100</f>
        <v>73.68421052631578</v>
      </c>
    </row>
    <row r="477" spans="1:20" x14ac:dyDescent="0.35">
      <c r="A477">
        <v>476</v>
      </c>
      <c r="B477">
        <v>62</v>
      </c>
      <c r="C477" t="s">
        <v>14</v>
      </c>
      <c r="D477" t="s">
        <v>30</v>
      </c>
      <c r="E477" t="s">
        <v>31</v>
      </c>
      <c r="F477" t="s">
        <v>22</v>
      </c>
      <c r="G477">
        <v>43</v>
      </c>
      <c r="H477">
        <v>3</v>
      </c>
      <c r="I477">
        <v>3.7</v>
      </c>
      <c r="J477">
        <v>1</v>
      </c>
      <c r="K477" t="s">
        <v>18</v>
      </c>
      <c r="L477">
        <v>8.1</v>
      </c>
      <c r="M477">
        <v>6.7</v>
      </c>
      <c r="N477">
        <v>2.8</v>
      </c>
      <c r="O477">
        <f>Table1[[#This Row],[Stress_Level]]*Table1[[#This Row],[Weekly_Work_Hours]]</f>
        <v>348.3</v>
      </c>
      <c r="P477" s="9">
        <f>Table1[[#This Row],[Column1]]/Table1[[#This Row],[Productivity_Score]]</f>
        <v>124.39285714285715</v>
      </c>
      <c r="Q477">
        <f>8-AVERAGE(Table1[[#This Row],[Sleep_Hours]])</f>
        <v>5</v>
      </c>
      <c r="R477">
        <f>Table1[[#This Row],[Stress_Level]]/Table1[[#This Row],[Weekly_Work_Hours]]</f>
        <v>0.1883720930232558</v>
      </c>
      <c r="S477" s="5">
        <f>CORREL(Table1[Stress_Level],Table1[Sleep_Hours])</f>
        <v>-1.150943896331845E-2</v>
      </c>
      <c r="T477" s="1">
        <f>((Table1[[#Totals],[Productivity_Score]] - Table1[[#This Row],[Productivity_Score]]) / Table1[[#Totals],[Productivity_Score]]) * 100</f>
        <v>70.526315789473685</v>
      </c>
    </row>
    <row r="478" spans="1:20" x14ac:dyDescent="0.35">
      <c r="A478">
        <v>477</v>
      </c>
      <c r="B478">
        <v>33</v>
      </c>
      <c r="C478" t="s">
        <v>19</v>
      </c>
      <c r="D478" t="s">
        <v>24</v>
      </c>
      <c r="E478" t="s">
        <v>16</v>
      </c>
      <c r="F478" t="s">
        <v>22</v>
      </c>
      <c r="G478">
        <v>49</v>
      </c>
      <c r="H478">
        <v>4.3</v>
      </c>
      <c r="I478">
        <v>5.0999999999999996</v>
      </c>
      <c r="J478">
        <v>1</v>
      </c>
      <c r="K478" t="s">
        <v>18</v>
      </c>
      <c r="L478">
        <v>7.9</v>
      </c>
      <c r="M478">
        <v>6.8</v>
      </c>
      <c r="N478">
        <v>3.6</v>
      </c>
      <c r="O478">
        <f>Table1[[#This Row],[Stress_Level]]*Table1[[#This Row],[Weekly_Work_Hours]]</f>
        <v>387.1</v>
      </c>
      <c r="P478" s="9">
        <f>Table1[[#This Row],[Column1]]/Table1[[#This Row],[Productivity_Score]]</f>
        <v>107.52777777777779</v>
      </c>
      <c r="Q478">
        <f>8-AVERAGE(Table1[[#This Row],[Sleep_Hours]])</f>
        <v>3.7</v>
      </c>
      <c r="R478">
        <f>Table1[[#This Row],[Stress_Level]]/Table1[[#This Row],[Weekly_Work_Hours]]</f>
        <v>0.16122448979591839</v>
      </c>
      <c r="S478" s="5">
        <f>CORREL(Table1[Stress_Level],Table1[Sleep_Hours])</f>
        <v>-1.150943896331845E-2</v>
      </c>
      <c r="T478" s="1">
        <f>((Table1[[#Totals],[Productivity_Score]] - Table1[[#This Row],[Productivity_Score]]) / Table1[[#Totals],[Productivity_Score]]) * 100</f>
        <v>62.10526315789474</v>
      </c>
    </row>
    <row r="479" spans="1:20" x14ac:dyDescent="0.35">
      <c r="A479">
        <v>478</v>
      </c>
      <c r="B479">
        <v>41</v>
      </c>
      <c r="C479" t="s">
        <v>14</v>
      </c>
      <c r="D479" t="s">
        <v>20</v>
      </c>
      <c r="E479" t="s">
        <v>21</v>
      </c>
      <c r="F479" t="s">
        <v>22</v>
      </c>
      <c r="G479">
        <v>47</v>
      </c>
      <c r="H479">
        <v>7.4</v>
      </c>
      <c r="I479">
        <v>8.6999999999999993</v>
      </c>
      <c r="J479">
        <v>1</v>
      </c>
      <c r="K479" t="s">
        <v>18</v>
      </c>
      <c r="L479">
        <v>8</v>
      </c>
      <c r="M479">
        <v>5.5</v>
      </c>
      <c r="N479">
        <v>5.3</v>
      </c>
      <c r="O479">
        <f>Table1[[#This Row],[Stress_Level]]*Table1[[#This Row],[Weekly_Work_Hours]]</f>
        <v>376</v>
      </c>
      <c r="P479" s="9">
        <f>Table1[[#This Row],[Column1]]/Table1[[#This Row],[Productivity_Score]]</f>
        <v>70.943396226415103</v>
      </c>
      <c r="Q479">
        <f>8-AVERAGE(Table1[[#This Row],[Sleep_Hours]])</f>
        <v>0.59999999999999964</v>
      </c>
      <c r="R479">
        <f>Table1[[#This Row],[Stress_Level]]/Table1[[#This Row],[Weekly_Work_Hours]]</f>
        <v>0.1702127659574468</v>
      </c>
      <c r="S479" s="5">
        <f>CORREL(Table1[Stress_Level],Table1[Sleep_Hours])</f>
        <v>-1.150943896331845E-2</v>
      </c>
      <c r="T479" s="1">
        <f>((Table1[[#Totals],[Productivity_Score]] - Table1[[#This Row],[Productivity_Score]]) / Table1[[#Totals],[Productivity_Score]]) * 100</f>
        <v>44.21052631578948</v>
      </c>
    </row>
    <row r="480" spans="1:20" x14ac:dyDescent="0.35">
      <c r="A480">
        <v>479</v>
      </c>
      <c r="B480">
        <v>50</v>
      </c>
      <c r="C480" t="s">
        <v>14</v>
      </c>
      <c r="D480" t="s">
        <v>24</v>
      </c>
      <c r="E480" t="s">
        <v>25</v>
      </c>
      <c r="F480" t="s">
        <v>17</v>
      </c>
      <c r="G480">
        <v>69</v>
      </c>
      <c r="H480">
        <v>3.6</v>
      </c>
      <c r="I480">
        <v>2</v>
      </c>
      <c r="J480">
        <v>1</v>
      </c>
      <c r="K480" t="s">
        <v>18</v>
      </c>
      <c r="L480">
        <v>10</v>
      </c>
      <c r="M480">
        <v>5.9</v>
      </c>
      <c r="N480">
        <v>1</v>
      </c>
      <c r="O480">
        <f>Table1[[#This Row],[Stress_Level]]*Table1[[#This Row],[Weekly_Work_Hours]]</f>
        <v>690</v>
      </c>
      <c r="P480" s="9">
        <f>Table1[[#This Row],[Column1]]/Table1[[#This Row],[Productivity_Score]]</f>
        <v>690</v>
      </c>
      <c r="Q480">
        <f>8-AVERAGE(Table1[[#This Row],[Sleep_Hours]])</f>
        <v>4.4000000000000004</v>
      </c>
      <c r="R480">
        <f>Table1[[#This Row],[Stress_Level]]/Table1[[#This Row],[Weekly_Work_Hours]]</f>
        <v>0.14492753623188406</v>
      </c>
      <c r="S480" s="5">
        <f>CORREL(Table1[Stress_Level],Table1[Sleep_Hours])</f>
        <v>-1.150943896331845E-2</v>
      </c>
      <c r="T480" s="1">
        <f>((Table1[[#Totals],[Productivity_Score]] - Table1[[#This Row],[Productivity_Score]]) / Table1[[#Totals],[Productivity_Score]]) * 100</f>
        <v>89.473684210526315</v>
      </c>
    </row>
    <row r="481" spans="1:20" x14ac:dyDescent="0.35">
      <c r="A481">
        <v>480</v>
      </c>
      <c r="B481">
        <v>42</v>
      </c>
      <c r="C481" t="s">
        <v>14</v>
      </c>
      <c r="D481" t="s">
        <v>37</v>
      </c>
      <c r="E481" t="s">
        <v>38</v>
      </c>
      <c r="F481" t="s">
        <v>22</v>
      </c>
      <c r="G481">
        <v>53</v>
      </c>
      <c r="H481">
        <v>5.5</v>
      </c>
      <c r="I481">
        <v>6.4</v>
      </c>
      <c r="J481">
        <v>1</v>
      </c>
      <c r="K481" t="s">
        <v>18</v>
      </c>
      <c r="L481">
        <v>8.4</v>
      </c>
      <c r="M481">
        <v>4</v>
      </c>
      <c r="N481">
        <v>4</v>
      </c>
      <c r="O481">
        <f>Table1[[#This Row],[Stress_Level]]*Table1[[#This Row],[Weekly_Work_Hours]]</f>
        <v>445.20000000000005</v>
      </c>
      <c r="P481" s="9">
        <f>Table1[[#This Row],[Column1]]/Table1[[#This Row],[Productivity_Score]]</f>
        <v>111.30000000000001</v>
      </c>
      <c r="Q481">
        <f>8-AVERAGE(Table1[[#This Row],[Sleep_Hours]])</f>
        <v>2.5</v>
      </c>
      <c r="R481">
        <f>Table1[[#This Row],[Stress_Level]]/Table1[[#This Row],[Weekly_Work_Hours]]</f>
        <v>0.15849056603773587</v>
      </c>
      <c r="S481" s="5">
        <f>CORREL(Table1[Stress_Level],Table1[Sleep_Hours])</f>
        <v>-1.150943896331845E-2</v>
      </c>
      <c r="T481" s="1">
        <f>((Table1[[#Totals],[Productivity_Score]] - Table1[[#This Row],[Productivity_Score]]) / Table1[[#Totals],[Productivity_Score]]) * 100</f>
        <v>57.894736842105267</v>
      </c>
    </row>
    <row r="482" spans="1:20" x14ac:dyDescent="0.35">
      <c r="A482">
        <v>481</v>
      </c>
      <c r="B482">
        <v>39</v>
      </c>
      <c r="C482" t="s">
        <v>19</v>
      </c>
      <c r="D482" t="s">
        <v>36</v>
      </c>
      <c r="E482" t="s">
        <v>21</v>
      </c>
      <c r="F482" t="s">
        <v>17</v>
      </c>
      <c r="G482">
        <v>43</v>
      </c>
      <c r="H482">
        <v>5.6</v>
      </c>
      <c r="I482">
        <v>7.6</v>
      </c>
      <c r="J482">
        <v>1</v>
      </c>
      <c r="K482" t="s">
        <v>35</v>
      </c>
      <c r="L482">
        <v>7.9</v>
      </c>
      <c r="M482">
        <v>4.9000000000000004</v>
      </c>
      <c r="N482">
        <v>4.9000000000000004</v>
      </c>
      <c r="O482">
        <f>Table1[[#This Row],[Stress_Level]]*Table1[[#This Row],[Weekly_Work_Hours]]</f>
        <v>339.7</v>
      </c>
      <c r="P482" s="9">
        <f>Table1[[#This Row],[Column1]]/Table1[[#This Row],[Productivity_Score]]</f>
        <v>69.326530612244895</v>
      </c>
      <c r="Q482">
        <f>8-AVERAGE(Table1[[#This Row],[Sleep_Hours]])</f>
        <v>2.4000000000000004</v>
      </c>
      <c r="R482">
        <f>Table1[[#This Row],[Stress_Level]]/Table1[[#This Row],[Weekly_Work_Hours]]</f>
        <v>0.18372093023255814</v>
      </c>
      <c r="S482" s="5">
        <f>CORREL(Table1[Stress_Level],Table1[Sleep_Hours])</f>
        <v>-1.150943896331845E-2</v>
      </c>
      <c r="T482" s="1">
        <f>((Table1[[#Totals],[Productivity_Score]] - Table1[[#This Row],[Productivity_Score]]) / Table1[[#Totals],[Productivity_Score]]) * 100</f>
        <v>48.421052631578945</v>
      </c>
    </row>
    <row r="483" spans="1:20" x14ac:dyDescent="0.35">
      <c r="A483">
        <v>482</v>
      </c>
      <c r="B483">
        <v>57</v>
      </c>
      <c r="C483" t="s">
        <v>19</v>
      </c>
      <c r="D483" t="s">
        <v>15</v>
      </c>
      <c r="E483" t="s">
        <v>21</v>
      </c>
      <c r="F483" t="s">
        <v>22</v>
      </c>
      <c r="G483">
        <v>37</v>
      </c>
      <c r="H483">
        <v>6.6</v>
      </c>
      <c r="I483">
        <v>9.6999999999999993</v>
      </c>
      <c r="J483">
        <v>0</v>
      </c>
      <c r="K483" t="s">
        <v>23</v>
      </c>
      <c r="L483">
        <v>4.0999999999999996</v>
      </c>
      <c r="M483">
        <v>3.6</v>
      </c>
      <c r="N483">
        <v>7.8</v>
      </c>
      <c r="O483">
        <f>Table1[[#This Row],[Stress_Level]]*Table1[[#This Row],[Weekly_Work_Hours]]</f>
        <v>151.69999999999999</v>
      </c>
      <c r="P483" s="9">
        <f>Table1[[#This Row],[Column1]]/Table1[[#This Row],[Productivity_Score]]</f>
        <v>19.448717948717949</v>
      </c>
      <c r="Q483">
        <f>8-AVERAGE(Table1[[#This Row],[Sleep_Hours]])</f>
        <v>1.4000000000000004</v>
      </c>
      <c r="R483">
        <f>Table1[[#This Row],[Stress_Level]]/Table1[[#This Row],[Weekly_Work_Hours]]</f>
        <v>0.1108108108108108</v>
      </c>
      <c r="S483" s="5">
        <f>CORREL(Table1[Stress_Level],Table1[Sleep_Hours])</f>
        <v>-1.150943896331845E-2</v>
      </c>
      <c r="T483" s="1">
        <f>((Table1[[#Totals],[Productivity_Score]] - Table1[[#This Row],[Productivity_Score]]) / Table1[[#Totals],[Productivity_Score]]) * 100</f>
        <v>17.894736842105267</v>
      </c>
    </row>
    <row r="484" spans="1:20" x14ac:dyDescent="0.35">
      <c r="A484">
        <v>483</v>
      </c>
      <c r="B484">
        <v>23</v>
      </c>
      <c r="C484" t="s">
        <v>14</v>
      </c>
      <c r="D484" t="s">
        <v>37</v>
      </c>
      <c r="E484" t="s">
        <v>31</v>
      </c>
      <c r="F484" t="s">
        <v>22</v>
      </c>
      <c r="G484">
        <v>32</v>
      </c>
      <c r="H484">
        <v>6.6</v>
      </c>
      <c r="I484">
        <v>10</v>
      </c>
      <c r="J484">
        <v>0</v>
      </c>
      <c r="K484" t="s">
        <v>23</v>
      </c>
      <c r="L484">
        <v>5</v>
      </c>
      <c r="M484">
        <v>3.7</v>
      </c>
      <c r="N484">
        <v>7.5</v>
      </c>
      <c r="O484">
        <f>Table1[[#This Row],[Stress_Level]]*Table1[[#This Row],[Weekly_Work_Hours]]</f>
        <v>160</v>
      </c>
      <c r="P484" s="9">
        <f>Table1[[#This Row],[Column1]]/Table1[[#This Row],[Productivity_Score]]</f>
        <v>21.333333333333332</v>
      </c>
      <c r="Q484">
        <f>8-AVERAGE(Table1[[#This Row],[Sleep_Hours]])</f>
        <v>1.4000000000000004</v>
      </c>
      <c r="R484">
        <f>Table1[[#This Row],[Stress_Level]]/Table1[[#This Row],[Weekly_Work_Hours]]</f>
        <v>0.15625</v>
      </c>
      <c r="S484" s="5">
        <f>CORREL(Table1[Stress_Level],Table1[Sleep_Hours])</f>
        <v>-1.150943896331845E-2</v>
      </c>
      <c r="T484" s="1">
        <f>((Table1[[#Totals],[Productivity_Score]] - Table1[[#This Row],[Productivity_Score]]) / Table1[[#Totals],[Productivity_Score]]) * 100</f>
        <v>21.052631578947366</v>
      </c>
    </row>
    <row r="485" spans="1:20" x14ac:dyDescent="0.35">
      <c r="A485">
        <v>484</v>
      </c>
      <c r="B485">
        <v>34</v>
      </c>
      <c r="C485" t="s">
        <v>19</v>
      </c>
      <c r="D485" t="s">
        <v>24</v>
      </c>
      <c r="E485" t="s">
        <v>31</v>
      </c>
      <c r="F485" t="s">
        <v>22</v>
      </c>
      <c r="G485">
        <v>46</v>
      </c>
      <c r="H485">
        <v>6.8</v>
      </c>
      <c r="I485">
        <v>9.1</v>
      </c>
      <c r="J485">
        <v>0</v>
      </c>
      <c r="K485" t="s">
        <v>23</v>
      </c>
      <c r="L485">
        <v>8.4</v>
      </c>
      <c r="M485">
        <v>5.8</v>
      </c>
      <c r="N485">
        <v>5.4</v>
      </c>
      <c r="O485">
        <f>Table1[[#This Row],[Stress_Level]]*Table1[[#This Row],[Weekly_Work_Hours]]</f>
        <v>386.40000000000003</v>
      </c>
      <c r="P485" s="9">
        <f>Table1[[#This Row],[Column1]]/Table1[[#This Row],[Productivity_Score]]</f>
        <v>71.555555555555557</v>
      </c>
      <c r="Q485">
        <f>8-AVERAGE(Table1[[#This Row],[Sleep_Hours]])</f>
        <v>1.2000000000000002</v>
      </c>
      <c r="R485">
        <f>Table1[[#This Row],[Stress_Level]]/Table1[[#This Row],[Weekly_Work_Hours]]</f>
        <v>0.18260869565217391</v>
      </c>
      <c r="S485" s="5">
        <f>CORREL(Table1[Stress_Level],Table1[Sleep_Hours])</f>
        <v>-1.150943896331845E-2</v>
      </c>
      <c r="T485" s="1">
        <f>((Table1[[#Totals],[Productivity_Score]] - Table1[[#This Row],[Productivity_Score]]) / Table1[[#Totals],[Productivity_Score]]) * 100</f>
        <v>43.157894736842103</v>
      </c>
    </row>
    <row r="486" spans="1:20" x14ac:dyDescent="0.35">
      <c r="A486">
        <v>485</v>
      </c>
      <c r="B486">
        <v>43</v>
      </c>
      <c r="C486" t="s">
        <v>19</v>
      </c>
      <c r="D486" t="s">
        <v>24</v>
      </c>
      <c r="E486" t="s">
        <v>21</v>
      </c>
      <c r="F486" t="s">
        <v>22</v>
      </c>
      <c r="G486">
        <v>38</v>
      </c>
      <c r="H486">
        <v>6</v>
      </c>
      <c r="I486">
        <v>8.6999999999999993</v>
      </c>
      <c r="J486">
        <v>1</v>
      </c>
      <c r="K486" t="s">
        <v>41</v>
      </c>
      <c r="L486">
        <v>5.6</v>
      </c>
      <c r="M486">
        <v>2.7</v>
      </c>
      <c r="N486">
        <v>6.6</v>
      </c>
      <c r="O486">
        <f>Table1[[#This Row],[Stress_Level]]*Table1[[#This Row],[Weekly_Work_Hours]]</f>
        <v>212.79999999999998</v>
      </c>
      <c r="P486" s="9">
        <f>Table1[[#This Row],[Column1]]/Table1[[#This Row],[Productivity_Score]]</f>
        <v>32.242424242424242</v>
      </c>
      <c r="Q486">
        <f>8-AVERAGE(Table1[[#This Row],[Sleep_Hours]])</f>
        <v>2</v>
      </c>
      <c r="R486">
        <f>Table1[[#This Row],[Stress_Level]]/Table1[[#This Row],[Weekly_Work_Hours]]</f>
        <v>0.14736842105263157</v>
      </c>
      <c r="S486" s="5">
        <f>CORREL(Table1[Stress_Level],Table1[Sleep_Hours])</f>
        <v>-1.150943896331845E-2</v>
      </c>
      <c r="T486" s="1">
        <f>((Table1[[#Totals],[Productivity_Score]] - Table1[[#This Row],[Productivity_Score]]) / Table1[[#Totals],[Productivity_Score]]) * 100</f>
        <v>30.526315789473692</v>
      </c>
    </row>
    <row r="487" spans="1:20" x14ac:dyDescent="0.35">
      <c r="A487">
        <v>486</v>
      </c>
      <c r="B487">
        <v>44</v>
      </c>
      <c r="C487" t="s">
        <v>14</v>
      </c>
      <c r="D487" t="s">
        <v>20</v>
      </c>
      <c r="E487" t="s">
        <v>21</v>
      </c>
      <c r="F487" t="s">
        <v>17</v>
      </c>
      <c r="G487">
        <v>33</v>
      </c>
      <c r="H487">
        <v>4.8</v>
      </c>
      <c r="I487">
        <v>7.4</v>
      </c>
      <c r="J487">
        <v>1</v>
      </c>
      <c r="K487" t="s">
        <v>18</v>
      </c>
      <c r="L487">
        <v>2.9</v>
      </c>
      <c r="M487">
        <v>6</v>
      </c>
      <c r="N487">
        <v>7.3</v>
      </c>
      <c r="O487">
        <f>Table1[[#This Row],[Stress_Level]]*Table1[[#This Row],[Weekly_Work_Hours]]</f>
        <v>95.7</v>
      </c>
      <c r="P487" s="9">
        <f>Table1[[#This Row],[Column1]]/Table1[[#This Row],[Productivity_Score]]</f>
        <v>13.109589041095891</v>
      </c>
      <c r="Q487">
        <f>8-AVERAGE(Table1[[#This Row],[Sleep_Hours]])</f>
        <v>3.2</v>
      </c>
      <c r="R487">
        <f>Table1[[#This Row],[Stress_Level]]/Table1[[#This Row],[Weekly_Work_Hours]]</f>
        <v>8.7878787878787876E-2</v>
      </c>
      <c r="S487" s="5">
        <f>CORREL(Table1[Stress_Level],Table1[Sleep_Hours])</f>
        <v>-1.150943896331845E-2</v>
      </c>
      <c r="T487" s="1">
        <f>((Table1[[#Totals],[Productivity_Score]] - Table1[[#This Row],[Productivity_Score]]) / Table1[[#Totals],[Productivity_Score]]) * 100</f>
        <v>23.157894736842106</v>
      </c>
    </row>
    <row r="488" spans="1:20" x14ac:dyDescent="0.35">
      <c r="A488">
        <v>487</v>
      </c>
      <c r="B488">
        <v>20</v>
      </c>
      <c r="C488" t="s">
        <v>14</v>
      </c>
      <c r="D488" t="s">
        <v>34</v>
      </c>
      <c r="E488" t="s">
        <v>27</v>
      </c>
      <c r="F488" t="s">
        <v>22</v>
      </c>
      <c r="G488">
        <v>39</v>
      </c>
      <c r="H488">
        <v>7.6</v>
      </c>
      <c r="I488">
        <v>9.3000000000000007</v>
      </c>
      <c r="J488">
        <v>0</v>
      </c>
      <c r="K488" t="s">
        <v>23</v>
      </c>
      <c r="L488">
        <v>6</v>
      </c>
      <c r="M488">
        <v>6</v>
      </c>
      <c r="N488">
        <v>6.6</v>
      </c>
      <c r="O488">
        <f>Table1[[#This Row],[Stress_Level]]*Table1[[#This Row],[Weekly_Work_Hours]]</f>
        <v>234</v>
      </c>
      <c r="P488" s="9">
        <f>Table1[[#This Row],[Column1]]/Table1[[#This Row],[Productivity_Score]]</f>
        <v>35.454545454545453</v>
      </c>
      <c r="Q488">
        <f>8-AVERAGE(Table1[[#This Row],[Sleep_Hours]])</f>
        <v>0.40000000000000036</v>
      </c>
      <c r="R488">
        <f>Table1[[#This Row],[Stress_Level]]/Table1[[#This Row],[Weekly_Work_Hours]]</f>
        <v>0.15384615384615385</v>
      </c>
      <c r="S488" s="5">
        <f>CORREL(Table1[Stress_Level],Table1[Sleep_Hours])</f>
        <v>-1.150943896331845E-2</v>
      </c>
      <c r="T488" s="1">
        <f>((Table1[[#Totals],[Productivity_Score]] - Table1[[#This Row],[Productivity_Score]]) / Table1[[#Totals],[Productivity_Score]]) * 100</f>
        <v>30.526315789473692</v>
      </c>
    </row>
    <row r="489" spans="1:20" x14ac:dyDescent="0.35">
      <c r="A489">
        <v>488</v>
      </c>
      <c r="B489">
        <v>26</v>
      </c>
      <c r="C489" t="s">
        <v>14</v>
      </c>
      <c r="D489" t="s">
        <v>24</v>
      </c>
      <c r="E489" t="s">
        <v>27</v>
      </c>
      <c r="F489" t="s">
        <v>17</v>
      </c>
      <c r="G489">
        <v>36</v>
      </c>
      <c r="H489">
        <v>3.6</v>
      </c>
      <c r="I489">
        <v>5.2</v>
      </c>
      <c r="J489">
        <v>0</v>
      </c>
      <c r="K489" t="s">
        <v>23</v>
      </c>
      <c r="L489">
        <v>3.7</v>
      </c>
      <c r="M489">
        <v>2.2999999999999998</v>
      </c>
      <c r="N489">
        <v>5.8</v>
      </c>
      <c r="O489">
        <f>Table1[[#This Row],[Stress_Level]]*Table1[[#This Row],[Weekly_Work_Hours]]</f>
        <v>133.20000000000002</v>
      </c>
      <c r="P489" s="9">
        <f>Table1[[#This Row],[Column1]]/Table1[[#This Row],[Productivity_Score]]</f>
        <v>22.965517241379313</v>
      </c>
      <c r="Q489">
        <f>8-AVERAGE(Table1[[#This Row],[Sleep_Hours]])</f>
        <v>4.4000000000000004</v>
      </c>
      <c r="R489">
        <f>Table1[[#This Row],[Stress_Level]]/Table1[[#This Row],[Weekly_Work_Hours]]</f>
        <v>0.10277777777777779</v>
      </c>
      <c r="S489" s="5">
        <f>CORREL(Table1[Stress_Level],Table1[Sleep_Hours])</f>
        <v>-1.150943896331845E-2</v>
      </c>
      <c r="T489" s="1">
        <f>((Table1[[#Totals],[Productivity_Score]] - Table1[[#This Row],[Productivity_Score]]) / Table1[[#Totals],[Productivity_Score]]) * 100</f>
        <v>38.947368421052637</v>
      </c>
    </row>
    <row r="490" spans="1:20" x14ac:dyDescent="0.35">
      <c r="A490">
        <v>489</v>
      </c>
      <c r="B490">
        <v>50</v>
      </c>
      <c r="C490" t="s">
        <v>14</v>
      </c>
      <c r="D490" t="s">
        <v>30</v>
      </c>
      <c r="E490" t="s">
        <v>25</v>
      </c>
      <c r="F490" t="s">
        <v>22</v>
      </c>
      <c r="G490">
        <v>58</v>
      </c>
      <c r="H490">
        <v>7.4</v>
      </c>
      <c r="I490">
        <v>7.6</v>
      </c>
      <c r="J490">
        <v>0</v>
      </c>
      <c r="K490" t="s">
        <v>23</v>
      </c>
      <c r="L490">
        <v>10</v>
      </c>
      <c r="M490">
        <v>5.5</v>
      </c>
      <c r="N490">
        <v>3.8</v>
      </c>
      <c r="O490">
        <f>Table1[[#This Row],[Stress_Level]]*Table1[[#This Row],[Weekly_Work_Hours]]</f>
        <v>580</v>
      </c>
      <c r="P490" s="9">
        <f>Table1[[#This Row],[Column1]]/Table1[[#This Row],[Productivity_Score]]</f>
        <v>152.63157894736844</v>
      </c>
      <c r="Q490">
        <f>8-AVERAGE(Table1[[#This Row],[Sleep_Hours]])</f>
        <v>0.59999999999999964</v>
      </c>
      <c r="R490">
        <f>Table1[[#This Row],[Stress_Level]]/Table1[[#This Row],[Weekly_Work_Hours]]</f>
        <v>0.17241379310344829</v>
      </c>
      <c r="S490" s="5">
        <f>CORREL(Table1[Stress_Level],Table1[Sleep_Hours])</f>
        <v>-1.150943896331845E-2</v>
      </c>
      <c r="T490" s="1">
        <f>((Table1[[#Totals],[Productivity_Score]] - Table1[[#This Row],[Productivity_Score]]) / Table1[[#Totals],[Productivity_Score]]) * 100</f>
        <v>60</v>
      </c>
    </row>
    <row r="491" spans="1:20" x14ac:dyDescent="0.35">
      <c r="A491">
        <v>490</v>
      </c>
      <c r="B491">
        <v>31</v>
      </c>
      <c r="C491" t="s">
        <v>19</v>
      </c>
      <c r="D491" t="s">
        <v>30</v>
      </c>
      <c r="E491" t="s">
        <v>21</v>
      </c>
      <c r="F491" t="s">
        <v>22</v>
      </c>
      <c r="G491">
        <v>52</v>
      </c>
      <c r="H491">
        <v>7.9</v>
      </c>
      <c r="I491">
        <v>7.4</v>
      </c>
      <c r="J491">
        <v>0</v>
      </c>
      <c r="K491" t="s">
        <v>23</v>
      </c>
      <c r="L491">
        <v>10</v>
      </c>
      <c r="M491">
        <v>4.5999999999999996</v>
      </c>
      <c r="N491">
        <v>3.7</v>
      </c>
      <c r="O491">
        <f>Table1[[#This Row],[Stress_Level]]*Table1[[#This Row],[Weekly_Work_Hours]]</f>
        <v>520</v>
      </c>
      <c r="P491" s="9">
        <f>Table1[[#This Row],[Column1]]/Table1[[#This Row],[Productivity_Score]]</f>
        <v>140.54054054054055</v>
      </c>
      <c r="Q491">
        <f>8-AVERAGE(Table1[[#This Row],[Sleep_Hours]])</f>
        <v>9.9999999999999645E-2</v>
      </c>
      <c r="R491">
        <f>Table1[[#This Row],[Stress_Level]]/Table1[[#This Row],[Weekly_Work_Hours]]</f>
        <v>0.19230769230769232</v>
      </c>
      <c r="S491" s="5">
        <f>CORREL(Table1[Stress_Level],Table1[Sleep_Hours])</f>
        <v>-1.150943896331845E-2</v>
      </c>
      <c r="T491" s="1">
        <f>((Table1[[#Totals],[Productivity_Score]] - Table1[[#This Row],[Productivity_Score]]) / Table1[[#Totals],[Productivity_Score]]) * 100</f>
        <v>61.05263157894737</v>
      </c>
    </row>
    <row r="492" spans="1:20" x14ac:dyDescent="0.35">
      <c r="A492">
        <v>491</v>
      </c>
      <c r="B492">
        <v>61</v>
      </c>
      <c r="C492" t="s">
        <v>19</v>
      </c>
      <c r="D492" t="s">
        <v>26</v>
      </c>
      <c r="E492" t="s">
        <v>16</v>
      </c>
      <c r="F492" t="s">
        <v>17</v>
      </c>
      <c r="G492">
        <v>44</v>
      </c>
      <c r="H492">
        <v>9</v>
      </c>
      <c r="I492">
        <v>6.6</v>
      </c>
      <c r="J492">
        <v>0</v>
      </c>
      <c r="K492" t="s">
        <v>23</v>
      </c>
      <c r="L492">
        <v>7.2</v>
      </c>
      <c r="M492">
        <v>5.2</v>
      </c>
      <c r="N492">
        <v>4.7</v>
      </c>
      <c r="O492">
        <f>Table1[[#This Row],[Stress_Level]]*Table1[[#This Row],[Weekly_Work_Hours]]</f>
        <v>316.8</v>
      </c>
      <c r="P492" s="9">
        <f>Table1[[#This Row],[Column1]]/Table1[[#This Row],[Productivity_Score]]</f>
        <v>67.40425531914893</v>
      </c>
      <c r="Q492">
        <f>8-AVERAGE(Table1[[#This Row],[Sleep_Hours]])</f>
        <v>-1</v>
      </c>
      <c r="R492">
        <f>Table1[[#This Row],[Stress_Level]]/Table1[[#This Row],[Weekly_Work_Hours]]</f>
        <v>0.16363636363636364</v>
      </c>
      <c r="S492" s="5">
        <f>CORREL(Table1[Stress_Level],Table1[Sleep_Hours])</f>
        <v>-1.150943896331845E-2</v>
      </c>
      <c r="T492" s="1">
        <f>((Table1[[#Totals],[Productivity_Score]] - Table1[[#This Row],[Productivity_Score]]) / Table1[[#Totals],[Productivity_Score]]) * 100</f>
        <v>50.526315789473685</v>
      </c>
    </row>
    <row r="493" spans="1:20" x14ac:dyDescent="0.35">
      <c r="A493">
        <v>492</v>
      </c>
      <c r="B493">
        <v>24</v>
      </c>
      <c r="C493" t="s">
        <v>14</v>
      </c>
      <c r="D493" t="s">
        <v>20</v>
      </c>
      <c r="E493" t="s">
        <v>38</v>
      </c>
      <c r="F493" t="s">
        <v>22</v>
      </c>
      <c r="G493">
        <v>56</v>
      </c>
      <c r="H493">
        <v>5.0999999999999996</v>
      </c>
      <c r="I493">
        <v>5.5</v>
      </c>
      <c r="J493">
        <v>1</v>
      </c>
      <c r="K493" t="s">
        <v>18</v>
      </c>
      <c r="L493">
        <v>10</v>
      </c>
      <c r="M493">
        <v>5.2</v>
      </c>
      <c r="N493">
        <v>2.8</v>
      </c>
      <c r="O493">
        <f>Table1[[#This Row],[Stress_Level]]*Table1[[#This Row],[Weekly_Work_Hours]]</f>
        <v>560</v>
      </c>
      <c r="P493" s="9">
        <f>Table1[[#This Row],[Column1]]/Table1[[#This Row],[Productivity_Score]]</f>
        <v>200</v>
      </c>
      <c r="Q493">
        <f>8-AVERAGE(Table1[[#This Row],[Sleep_Hours]])</f>
        <v>2.9000000000000004</v>
      </c>
      <c r="R493">
        <f>Table1[[#This Row],[Stress_Level]]/Table1[[#This Row],[Weekly_Work_Hours]]</f>
        <v>0.17857142857142858</v>
      </c>
      <c r="S493" s="5">
        <f>CORREL(Table1[Stress_Level],Table1[Sleep_Hours])</f>
        <v>-1.150943896331845E-2</v>
      </c>
      <c r="T493" s="1">
        <f>((Table1[[#Totals],[Productivity_Score]] - Table1[[#This Row],[Productivity_Score]]) / Table1[[#Totals],[Productivity_Score]]) * 100</f>
        <v>70.526315789473685</v>
      </c>
    </row>
    <row r="494" spans="1:20" x14ac:dyDescent="0.35">
      <c r="A494">
        <v>493</v>
      </c>
      <c r="B494">
        <v>63</v>
      </c>
      <c r="C494" t="s">
        <v>14</v>
      </c>
      <c r="D494" t="s">
        <v>20</v>
      </c>
      <c r="E494" t="s">
        <v>27</v>
      </c>
      <c r="F494" t="s">
        <v>17</v>
      </c>
      <c r="G494">
        <v>45</v>
      </c>
      <c r="H494">
        <v>5.4</v>
      </c>
      <c r="I494">
        <v>7</v>
      </c>
      <c r="J494">
        <v>0</v>
      </c>
      <c r="K494" t="s">
        <v>23</v>
      </c>
      <c r="L494">
        <v>7.9</v>
      </c>
      <c r="M494">
        <v>2.4</v>
      </c>
      <c r="N494">
        <v>4.5</v>
      </c>
      <c r="O494">
        <f>Table1[[#This Row],[Stress_Level]]*Table1[[#This Row],[Weekly_Work_Hours]]</f>
        <v>355.5</v>
      </c>
      <c r="P494" s="9">
        <f>Table1[[#This Row],[Column1]]/Table1[[#This Row],[Productivity_Score]]</f>
        <v>79</v>
      </c>
      <c r="Q494">
        <f>8-AVERAGE(Table1[[#This Row],[Sleep_Hours]])</f>
        <v>2.5999999999999996</v>
      </c>
      <c r="R494">
        <f>Table1[[#This Row],[Stress_Level]]/Table1[[#This Row],[Weekly_Work_Hours]]</f>
        <v>0.17555555555555558</v>
      </c>
      <c r="S494" s="5">
        <f>CORREL(Table1[Stress_Level],Table1[Sleep_Hours])</f>
        <v>-1.150943896331845E-2</v>
      </c>
      <c r="T494" s="1">
        <f>((Table1[[#Totals],[Productivity_Score]] - Table1[[#This Row],[Productivity_Score]]) / Table1[[#Totals],[Productivity_Score]]) * 100</f>
        <v>52.631578947368418</v>
      </c>
    </row>
    <row r="495" spans="1:20" x14ac:dyDescent="0.35">
      <c r="A495">
        <v>494</v>
      </c>
      <c r="B495">
        <v>61</v>
      </c>
      <c r="C495" t="s">
        <v>14</v>
      </c>
      <c r="D495" t="s">
        <v>15</v>
      </c>
      <c r="E495" t="s">
        <v>31</v>
      </c>
      <c r="F495" t="s">
        <v>17</v>
      </c>
      <c r="G495">
        <v>38</v>
      </c>
      <c r="H495">
        <v>6.3</v>
      </c>
      <c r="I495">
        <v>9.1</v>
      </c>
      <c r="J495">
        <v>0</v>
      </c>
      <c r="K495" t="s">
        <v>23</v>
      </c>
      <c r="L495">
        <v>6.9</v>
      </c>
      <c r="M495">
        <v>3.2</v>
      </c>
      <c r="N495">
        <v>6.1</v>
      </c>
      <c r="O495">
        <f>Table1[[#This Row],[Stress_Level]]*Table1[[#This Row],[Weekly_Work_Hours]]</f>
        <v>262.2</v>
      </c>
      <c r="P495" s="9">
        <f>Table1[[#This Row],[Column1]]/Table1[[#This Row],[Productivity_Score]]</f>
        <v>42.983606557377051</v>
      </c>
      <c r="Q495">
        <f>8-AVERAGE(Table1[[#This Row],[Sleep_Hours]])</f>
        <v>1.7000000000000002</v>
      </c>
      <c r="R495">
        <f>Table1[[#This Row],[Stress_Level]]/Table1[[#This Row],[Weekly_Work_Hours]]</f>
        <v>0.18157894736842106</v>
      </c>
      <c r="S495" s="5">
        <f>CORREL(Table1[Stress_Level],Table1[Sleep_Hours])</f>
        <v>-1.150943896331845E-2</v>
      </c>
      <c r="T495" s="1">
        <f>((Table1[[#Totals],[Productivity_Score]] - Table1[[#This Row],[Productivity_Score]]) / Table1[[#Totals],[Productivity_Score]]) * 100</f>
        <v>35.789473684210535</v>
      </c>
    </row>
    <row r="496" spans="1:20" x14ac:dyDescent="0.35">
      <c r="A496">
        <v>495</v>
      </c>
      <c r="B496">
        <v>57</v>
      </c>
      <c r="C496" t="s">
        <v>19</v>
      </c>
      <c r="D496" t="s">
        <v>24</v>
      </c>
      <c r="E496" t="s">
        <v>21</v>
      </c>
      <c r="F496" t="s">
        <v>39</v>
      </c>
      <c r="G496">
        <v>57</v>
      </c>
      <c r="H496">
        <v>6.2</v>
      </c>
      <c r="I496">
        <v>7.1</v>
      </c>
      <c r="J496">
        <v>1</v>
      </c>
      <c r="K496" t="s">
        <v>18</v>
      </c>
      <c r="L496">
        <v>10</v>
      </c>
      <c r="M496">
        <v>6.9</v>
      </c>
      <c r="N496">
        <v>3.5</v>
      </c>
      <c r="O496">
        <f>Table1[[#This Row],[Stress_Level]]*Table1[[#This Row],[Weekly_Work_Hours]]</f>
        <v>570</v>
      </c>
      <c r="P496" s="9">
        <f>Table1[[#This Row],[Column1]]/Table1[[#This Row],[Productivity_Score]]</f>
        <v>162.85714285714286</v>
      </c>
      <c r="Q496">
        <f>8-AVERAGE(Table1[[#This Row],[Sleep_Hours]])</f>
        <v>1.7999999999999998</v>
      </c>
      <c r="R496">
        <f>Table1[[#This Row],[Stress_Level]]/Table1[[#This Row],[Weekly_Work_Hours]]</f>
        <v>0.17543859649122806</v>
      </c>
      <c r="S496" s="5">
        <f>CORREL(Table1[Stress_Level],Table1[Sleep_Hours])</f>
        <v>-1.150943896331845E-2</v>
      </c>
      <c r="T496" s="1">
        <f>((Table1[[#Totals],[Productivity_Score]] - Table1[[#This Row],[Productivity_Score]]) / Table1[[#Totals],[Productivity_Score]]) * 100</f>
        <v>63.157894736842103</v>
      </c>
    </row>
    <row r="497" spans="1:20" x14ac:dyDescent="0.35">
      <c r="A497">
        <v>496</v>
      </c>
      <c r="B497">
        <v>31</v>
      </c>
      <c r="C497" t="s">
        <v>14</v>
      </c>
      <c r="D497" t="s">
        <v>34</v>
      </c>
      <c r="E497" t="s">
        <v>16</v>
      </c>
      <c r="F497" t="s">
        <v>22</v>
      </c>
      <c r="G497">
        <v>49</v>
      </c>
      <c r="H497">
        <v>7.5</v>
      </c>
      <c r="I497">
        <v>8.4</v>
      </c>
      <c r="J497">
        <v>0</v>
      </c>
      <c r="K497" t="s">
        <v>23</v>
      </c>
      <c r="L497">
        <v>10</v>
      </c>
      <c r="M497">
        <v>5.0999999999999996</v>
      </c>
      <c r="N497">
        <v>4.2</v>
      </c>
      <c r="O497">
        <f>Table1[[#This Row],[Stress_Level]]*Table1[[#This Row],[Weekly_Work_Hours]]</f>
        <v>490</v>
      </c>
      <c r="P497" s="9">
        <f>Table1[[#This Row],[Column1]]/Table1[[#This Row],[Productivity_Score]]</f>
        <v>116.66666666666666</v>
      </c>
      <c r="Q497">
        <f>8-AVERAGE(Table1[[#This Row],[Sleep_Hours]])</f>
        <v>0.5</v>
      </c>
      <c r="R497">
        <f>Table1[[#This Row],[Stress_Level]]/Table1[[#This Row],[Weekly_Work_Hours]]</f>
        <v>0.20408163265306123</v>
      </c>
      <c r="S497" s="5">
        <f>CORREL(Table1[Stress_Level],Table1[Sleep_Hours])</f>
        <v>-1.150943896331845E-2</v>
      </c>
      <c r="T497" s="1">
        <f>((Table1[[#Totals],[Productivity_Score]] - Table1[[#This Row],[Productivity_Score]]) / Table1[[#Totals],[Productivity_Score]]) * 100</f>
        <v>55.78947368421052</v>
      </c>
    </row>
    <row r="498" spans="1:20" x14ac:dyDescent="0.35">
      <c r="A498">
        <v>497</v>
      </c>
      <c r="B498">
        <v>58</v>
      </c>
      <c r="C498" t="s">
        <v>19</v>
      </c>
      <c r="D498" t="s">
        <v>32</v>
      </c>
      <c r="E498" t="s">
        <v>38</v>
      </c>
      <c r="F498" t="s">
        <v>22</v>
      </c>
      <c r="G498">
        <v>36</v>
      </c>
      <c r="H498">
        <v>7</v>
      </c>
      <c r="I498">
        <v>10</v>
      </c>
      <c r="J498">
        <v>0</v>
      </c>
      <c r="K498" t="s">
        <v>23</v>
      </c>
      <c r="L498">
        <v>3.3</v>
      </c>
      <c r="M498">
        <v>2.8</v>
      </c>
      <c r="N498">
        <v>8.4</v>
      </c>
      <c r="O498">
        <f>Table1[[#This Row],[Stress_Level]]*Table1[[#This Row],[Weekly_Work_Hours]]</f>
        <v>118.8</v>
      </c>
      <c r="P498" s="9">
        <f>Table1[[#This Row],[Column1]]/Table1[[#This Row],[Productivity_Score]]</f>
        <v>14.142857142857142</v>
      </c>
      <c r="Q498">
        <f>8-AVERAGE(Table1[[#This Row],[Sleep_Hours]])</f>
        <v>1</v>
      </c>
      <c r="R498">
        <f>Table1[[#This Row],[Stress_Level]]/Table1[[#This Row],[Weekly_Work_Hours]]</f>
        <v>9.166666666666666E-2</v>
      </c>
      <c r="S498" s="5">
        <f>CORREL(Table1[Stress_Level],Table1[Sleep_Hours])</f>
        <v>-1.150943896331845E-2</v>
      </c>
      <c r="T498" s="1">
        <f>((Table1[[#Totals],[Productivity_Score]] - Table1[[#This Row],[Productivity_Score]]) / Table1[[#Totals],[Productivity_Score]]) * 100</f>
        <v>11.578947368421048</v>
      </c>
    </row>
    <row r="499" spans="1:20" x14ac:dyDescent="0.35">
      <c r="A499">
        <v>498</v>
      </c>
      <c r="B499">
        <v>37</v>
      </c>
      <c r="C499" t="s">
        <v>14</v>
      </c>
      <c r="D499" t="s">
        <v>37</v>
      </c>
      <c r="E499" t="s">
        <v>16</v>
      </c>
      <c r="F499" t="s">
        <v>17</v>
      </c>
      <c r="G499">
        <v>43</v>
      </c>
      <c r="H499">
        <v>5.7</v>
      </c>
      <c r="I499">
        <v>7.7</v>
      </c>
      <c r="J499">
        <v>1</v>
      </c>
      <c r="K499" t="s">
        <v>29</v>
      </c>
      <c r="L499">
        <v>6.2</v>
      </c>
      <c r="M499">
        <v>4.9000000000000004</v>
      </c>
      <c r="N499">
        <v>5.7</v>
      </c>
      <c r="O499">
        <f>Table1[[#This Row],[Stress_Level]]*Table1[[#This Row],[Weekly_Work_Hours]]</f>
        <v>266.60000000000002</v>
      </c>
      <c r="P499" s="9">
        <f>Table1[[#This Row],[Column1]]/Table1[[#This Row],[Productivity_Score]]</f>
        <v>46.771929824561404</v>
      </c>
      <c r="Q499">
        <f>8-AVERAGE(Table1[[#This Row],[Sleep_Hours]])</f>
        <v>2.2999999999999998</v>
      </c>
      <c r="R499">
        <f>Table1[[#This Row],[Stress_Level]]/Table1[[#This Row],[Weekly_Work_Hours]]</f>
        <v>0.14418604651162792</v>
      </c>
      <c r="S499" s="5">
        <f>CORREL(Table1[Stress_Level],Table1[Sleep_Hours])</f>
        <v>-1.150943896331845E-2</v>
      </c>
      <c r="T499" s="1">
        <f>((Table1[[#Totals],[Productivity_Score]] - Table1[[#This Row],[Productivity_Score]]) / Table1[[#Totals],[Productivity_Score]]) * 100</f>
        <v>40</v>
      </c>
    </row>
    <row r="500" spans="1:20" x14ac:dyDescent="0.35">
      <c r="A500">
        <v>499</v>
      </c>
      <c r="B500">
        <v>21</v>
      </c>
      <c r="C500" t="s">
        <v>19</v>
      </c>
      <c r="D500" t="s">
        <v>20</v>
      </c>
      <c r="E500" t="s">
        <v>16</v>
      </c>
      <c r="F500" t="s">
        <v>17</v>
      </c>
      <c r="G500">
        <v>37</v>
      </c>
      <c r="H500">
        <v>6.1</v>
      </c>
      <c r="I500">
        <v>8.9</v>
      </c>
      <c r="J500">
        <v>0</v>
      </c>
      <c r="K500" t="s">
        <v>23</v>
      </c>
      <c r="L500">
        <v>5.5</v>
      </c>
      <c r="M500">
        <v>5</v>
      </c>
      <c r="N500">
        <v>6.7</v>
      </c>
      <c r="O500">
        <f>Table1[[#This Row],[Stress_Level]]*Table1[[#This Row],[Weekly_Work_Hours]]</f>
        <v>203.5</v>
      </c>
      <c r="P500" s="9">
        <f>Table1[[#This Row],[Column1]]/Table1[[#This Row],[Productivity_Score]]</f>
        <v>30.373134328358208</v>
      </c>
      <c r="Q500">
        <f>8-AVERAGE(Table1[[#This Row],[Sleep_Hours]])</f>
        <v>1.9000000000000004</v>
      </c>
      <c r="R500">
        <f>Table1[[#This Row],[Stress_Level]]/Table1[[#This Row],[Weekly_Work_Hours]]</f>
        <v>0.14864864864864866</v>
      </c>
      <c r="S500" s="5">
        <f>CORREL(Table1[Stress_Level],Table1[Sleep_Hours])</f>
        <v>-1.150943896331845E-2</v>
      </c>
      <c r="T500" s="1">
        <f>((Table1[[#Totals],[Productivity_Score]] - Table1[[#This Row],[Productivity_Score]]) / Table1[[#Totals],[Productivity_Score]]) * 100</f>
        <v>29.473684210526311</v>
      </c>
    </row>
    <row r="501" spans="1:20" x14ac:dyDescent="0.35">
      <c r="A501">
        <v>500</v>
      </c>
      <c r="B501">
        <v>29</v>
      </c>
      <c r="C501" t="s">
        <v>19</v>
      </c>
      <c r="D501" t="s">
        <v>26</v>
      </c>
      <c r="E501" t="s">
        <v>31</v>
      </c>
      <c r="F501" t="s">
        <v>17</v>
      </c>
      <c r="G501">
        <v>33</v>
      </c>
      <c r="H501">
        <v>7.6</v>
      </c>
      <c r="I501">
        <v>9.8000000000000007</v>
      </c>
      <c r="J501">
        <v>0</v>
      </c>
      <c r="K501" t="s">
        <v>23</v>
      </c>
      <c r="L501">
        <v>5.7</v>
      </c>
      <c r="M501">
        <v>3.8</v>
      </c>
      <c r="N501">
        <v>7</v>
      </c>
      <c r="O501">
        <f>Table1[[#This Row],[Stress_Level]]*Table1[[#This Row],[Weekly_Work_Hours]]</f>
        <v>188.1</v>
      </c>
      <c r="P501" s="9">
        <f>Table1[[#This Row],[Column1]]/Table1[[#This Row],[Productivity_Score]]</f>
        <v>26.87142857142857</v>
      </c>
      <c r="Q501">
        <f>8-AVERAGE(Table1[[#This Row],[Sleep_Hours]])</f>
        <v>0.40000000000000036</v>
      </c>
      <c r="R501">
        <f>Table1[[#This Row],[Stress_Level]]/Table1[[#This Row],[Weekly_Work_Hours]]</f>
        <v>0.17272727272727273</v>
      </c>
      <c r="S501" s="5">
        <f>CORREL(Table1[Stress_Level],Table1[Sleep_Hours])</f>
        <v>-1.150943896331845E-2</v>
      </c>
      <c r="T501" s="1">
        <f>((Table1[[#Totals],[Productivity_Score]] - Table1[[#This Row],[Productivity_Score]]) / Table1[[#Totals],[Productivity_Score]]) * 100</f>
        <v>26.315789473684209</v>
      </c>
    </row>
    <row r="502" spans="1:20" x14ac:dyDescent="0.35">
      <c r="A502">
        <v>501</v>
      </c>
      <c r="B502">
        <v>34</v>
      </c>
      <c r="C502" t="s">
        <v>14</v>
      </c>
      <c r="D502" t="s">
        <v>26</v>
      </c>
      <c r="E502" t="s">
        <v>27</v>
      </c>
      <c r="F502" t="s">
        <v>22</v>
      </c>
      <c r="G502">
        <v>52</v>
      </c>
      <c r="H502">
        <v>4.3</v>
      </c>
      <c r="I502">
        <v>4.8</v>
      </c>
      <c r="J502">
        <v>1</v>
      </c>
      <c r="K502" t="s">
        <v>18</v>
      </c>
      <c r="L502">
        <v>9.5</v>
      </c>
      <c r="M502">
        <v>2.6</v>
      </c>
      <c r="N502">
        <v>2.6</v>
      </c>
      <c r="O502">
        <f>Table1[[#This Row],[Stress_Level]]*Table1[[#This Row],[Weekly_Work_Hours]]</f>
        <v>494</v>
      </c>
      <c r="P502" s="9">
        <f>Table1[[#This Row],[Column1]]/Table1[[#This Row],[Productivity_Score]]</f>
        <v>190</v>
      </c>
      <c r="Q502">
        <f>8-AVERAGE(Table1[[#This Row],[Sleep_Hours]])</f>
        <v>3.7</v>
      </c>
      <c r="R502">
        <f>Table1[[#This Row],[Stress_Level]]/Table1[[#This Row],[Weekly_Work_Hours]]</f>
        <v>0.18269230769230768</v>
      </c>
      <c r="S502" s="5">
        <f>CORREL(Table1[Stress_Level],Table1[Sleep_Hours])</f>
        <v>-1.150943896331845E-2</v>
      </c>
      <c r="T502" s="1">
        <f>((Table1[[#Totals],[Productivity_Score]] - Table1[[#This Row],[Productivity_Score]]) / Table1[[#Totals],[Productivity_Score]]) * 100</f>
        <v>72.631578947368425</v>
      </c>
    </row>
    <row r="503" spans="1:20" x14ac:dyDescent="0.35">
      <c r="A503">
        <v>502</v>
      </c>
      <c r="B503">
        <v>49</v>
      </c>
      <c r="C503" t="s">
        <v>19</v>
      </c>
      <c r="D503" t="s">
        <v>24</v>
      </c>
      <c r="E503" t="s">
        <v>16</v>
      </c>
      <c r="F503" t="s">
        <v>22</v>
      </c>
      <c r="G503">
        <v>60</v>
      </c>
      <c r="H503">
        <v>5.8</v>
      </c>
      <c r="I503">
        <v>6.3</v>
      </c>
      <c r="J503">
        <v>1</v>
      </c>
      <c r="K503" t="s">
        <v>18</v>
      </c>
      <c r="L503">
        <v>10</v>
      </c>
      <c r="M503">
        <v>4.4000000000000004</v>
      </c>
      <c r="N503">
        <v>3.1</v>
      </c>
      <c r="O503">
        <f>Table1[[#This Row],[Stress_Level]]*Table1[[#This Row],[Weekly_Work_Hours]]</f>
        <v>600</v>
      </c>
      <c r="P503" s="9">
        <f>Table1[[#This Row],[Column1]]/Table1[[#This Row],[Productivity_Score]]</f>
        <v>193.54838709677418</v>
      </c>
      <c r="Q503">
        <f>8-AVERAGE(Table1[[#This Row],[Sleep_Hours]])</f>
        <v>2.2000000000000002</v>
      </c>
      <c r="R503">
        <f>Table1[[#This Row],[Stress_Level]]/Table1[[#This Row],[Weekly_Work_Hours]]</f>
        <v>0.16666666666666666</v>
      </c>
      <c r="S503" s="5">
        <f>CORREL(Table1[Stress_Level],Table1[Sleep_Hours])</f>
        <v>-1.150943896331845E-2</v>
      </c>
      <c r="T503" s="1">
        <f>((Table1[[#Totals],[Productivity_Score]] - Table1[[#This Row],[Productivity_Score]]) / Table1[[#Totals],[Productivity_Score]]) * 100</f>
        <v>67.368421052631575</v>
      </c>
    </row>
    <row r="504" spans="1:20" x14ac:dyDescent="0.35">
      <c r="A504">
        <v>503</v>
      </c>
      <c r="B504">
        <v>63</v>
      </c>
      <c r="C504" t="s">
        <v>40</v>
      </c>
      <c r="D504" t="s">
        <v>24</v>
      </c>
      <c r="E504" t="s">
        <v>38</v>
      </c>
      <c r="F504" t="s">
        <v>22</v>
      </c>
      <c r="G504">
        <v>33</v>
      </c>
      <c r="H504">
        <v>7</v>
      </c>
      <c r="I504">
        <v>10</v>
      </c>
      <c r="J504">
        <v>0</v>
      </c>
      <c r="K504" t="s">
        <v>23</v>
      </c>
      <c r="L504">
        <v>6</v>
      </c>
      <c r="M504">
        <v>1.4</v>
      </c>
      <c r="N504">
        <v>7</v>
      </c>
      <c r="O504">
        <f>Table1[[#This Row],[Stress_Level]]*Table1[[#This Row],[Weekly_Work_Hours]]</f>
        <v>198</v>
      </c>
      <c r="P504" s="9">
        <f>Table1[[#This Row],[Column1]]/Table1[[#This Row],[Productivity_Score]]</f>
        <v>28.285714285714285</v>
      </c>
      <c r="Q504">
        <f>8-AVERAGE(Table1[[#This Row],[Sleep_Hours]])</f>
        <v>1</v>
      </c>
      <c r="R504">
        <f>Table1[[#This Row],[Stress_Level]]/Table1[[#This Row],[Weekly_Work_Hours]]</f>
        <v>0.18181818181818182</v>
      </c>
      <c r="S504" s="5">
        <f>CORREL(Table1[Stress_Level],Table1[Sleep_Hours])</f>
        <v>-1.150943896331845E-2</v>
      </c>
      <c r="T504" s="1">
        <f>((Table1[[#Totals],[Productivity_Score]] - Table1[[#This Row],[Productivity_Score]]) / Table1[[#Totals],[Productivity_Score]]) * 100</f>
        <v>26.315789473684209</v>
      </c>
    </row>
    <row r="505" spans="1:20" x14ac:dyDescent="0.35">
      <c r="A505">
        <v>504</v>
      </c>
      <c r="B505">
        <v>36</v>
      </c>
      <c r="C505" t="s">
        <v>14</v>
      </c>
      <c r="D505" t="s">
        <v>32</v>
      </c>
      <c r="E505" t="s">
        <v>27</v>
      </c>
      <c r="F505" t="s">
        <v>17</v>
      </c>
      <c r="G505">
        <v>49</v>
      </c>
      <c r="H505">
        <v>4.5999999999999996</v>
      </c>
      <c r="I505">
        <v>5.5</v>
      </c>
      <c r="J505">
        <v>1</v>
      </c>
      <c r="K505" t="s">
        <v>35</v>
      </c>
      <c r="L505">
        <v>8</v>
      </c>
      <c r="M505">
        <v>3</v>
      </c>
      <c r="N505">
        <v>3.8</v>
      </c>
      <c r="O505">
        <f>Table1[[#This Row],[Stress_Level]]*Table1[[#This Row],[Weekly_Work_Hours]]</f>
        <v>392</v>
      </c>
      <c r="P505" s="9">
        <f>Table1[[#This Row],[Column1]]/Table1[[#This Row],[Productivity_Score]]</f>
        <v>103.15789473684211</v>
      </c>
      <c r="Q505">
        <f>8-AVERAGE(Table1[[#This Row],[Sleep_Hours]])</f>
        <v>3.4000000000000004</v>
      </c>
      <c r="R505">
        <f>Table1[[#This Row],[Stress_Level]]/Table1[[#This Row],[Weekly_Work_Hours]]</f>
        <v>0.16326530612244897</v>
      </c>
      <c r="S505" s="5">
        <f>CORREL(Table1[Stress_Level],Table1[Sleep_Hours])</f>
        <v>-1.150943896331845E-2</v>
      </c>
      <c r="T505" s="1">
        <f>((Table1[[#Totals],[Productivity_Score]] - Table1[[#This Row],[Productivity_Score]]) / Table1[[#Totals],[Productivity_Score]]) * 100</f>
        <v>60</v>
      </c>
    </row>
    <row r="506" spans="1:20" x14ac:dyDescent="0.35">
      <c r="A506">
        <v>505</v>
      </c>
      <c r="B506">
        <v>23</v>
      </c>
      <c r="C506" t="s">
        <v>19</v>
      </c>
      <c r="D506" t="s">
        <v>33</v>
      </c>
      <c r="E506" t="s">
        <v>25</v>
      </c>
      <c r="F506" t="s">
        <v>22</v>
      </c>
      <c r="G506">
        <v>39</v>
      </c>
      <c r="H506">
        <v>3</v>
      </c>
      <c r="I506">
        <v>4.0999999999999996</v>
      </c>
      <c r="J506">
        <v>1</v>
      </c>
      <c r="K506" t="s">
        <v>35</v>
      </c>
      <c r="L506">
        <v>5.4</v>
      </c>
      <c r="M506">
        <v>3.9</v>
      </c>
      <c r="N506">
        <v>4.3</v>
      </c>
      <c r="O506">
        <f>Table1[[#This Row],[Stress_Level]]*Table1[[#This Row],[Weekly_Work_Hours]]</f>
        <v>210.60000000000002</v>
      </c>
      <c r="P506" s="9">
        <f>Table1[[#This Row],[Column1]]/Table1[[#This Row],[Productivity_Score]]</f>
        <v>48.976744186046517</v>
      </c>
      <c r="Q506">
        <f>8-AVERAGE(Table1[[#This Row],[Sleep_Hours]])</f>
        <v>5</v>
      </c>
      <c r="R506">
        <f>Table1[[#This Row],[Stress_Level]]/Table1[[#This Row],[Weekly_Work_Hours]]</f>
        <v>0.13846153846153847</v>
      </c>
      <c r="S506" s="5">
        <f>CORREL(Table1[Stress_Level],Table1[Sleep_Hours])</f>
        <v>-1.150943896331845E-2</v>
      </c>
      <c r="T506" s="1">
        <f>((Table1[[#Totals],[Productivity_Score]] - Table1[[#This Row],[Productivity_Score]]) / Table1[[#Totals],[Productivity_Score]]) * 100</f>
        <v>54.736842105263165</v>
      </c>
    </row>
    <row r="507" spans="1:20" x14ac:dyDescent="0.35">
      <c r="A507">
        <v>506</v>
      </c>
      <c r="B507">
        <v>26</v>
      </c>
      <c r="C507" t="s">
        <v>14</v>
      </c>
      <c r="D507" t="s">
        <v>33</v>
      </c>
      <c r="E507" t="s">
        <v>31</v>
      </c>
      <c r="F507" t="s">
        <v>22</v>
      </c>
      <c r="G507">
        <v>41</v>
      </c>
      <c r="H507">
        <v>8.4</v>
      </c>
      <c r="I507">
        <v>7.8</v>
      </c>
      <c r="J507">
        <v>0</v>
      </c>
      <c r="K507" t="s">
        <v>23</v>
      </c>
      <c r="L507">
        <v>7.3</v>
      </c>
      <c r="M507">
        <v>4.5</v>
      </c>
      <c r="N507">
        <v>5.3</v>
      </c>
      <c r="O507">
        <f>Table1[[#This Row],[Stress_Level]]*Table1[[#This Row],[Weekly_Work_Hours]]</f>
        <v>299.3</v>
      </c>
      <c r="P507" s="9">
        <f>Table1[[#This Row],[Column1]]/Table1[[#This Row],[Productivity_Score]]</f>
        <v>56.471698113207552</v>
      </c>
      <c r="Q507">
        <f>8-AVERAGE(Table1[[#This Row],[Sleep_Hours]])</f>
        <v>-0.40000000000000036</v>
      </c>
      <c r="R507">
        <f>Table1[[#This Row],[Stress_Level]]/Table1[[#This Row],[Weekly_Work_Hours]]</f>
        <v>0.17804878048780487</v>
      </c>
      <c r="S507" s="5">
        <f>CORREL(Table1[Stress_Level],Table1[Sleep_Hours])</f>
        <v>-1.150943896331845E-2</v>
      </c>
      <c r="T507" s="1">
        <f>((Table1[[#Totals],[Productivity_Score]] - Table1[[#This Row],[Productivity_Score]]) / Table1[[#Totals],[Productivity_Score]]) * 100</f>
        <v>44.21052631578948</v>
      </c>
    </row>
    <row r="508" spans="1:20" x14ac:dyDescent="0.35">
      <c r="A508">
        <v>507</v>
      </c>
      <c r="B508">
        <v>60</v>
      </c>
      <c r="C508" t="s">
        <v>19</v>
      </c>
      <c r="D508" t="s">
        <v>24</v>
      </c>
      <c r="E508" t="s">
        <v>27</v>
      </c>
      <c r="F508" t="s">
        <v>17</v>
      </c>
      <c r="G508">
        <v>40</v>
      </c>
      <c r="H508">
        <v>6.2</v>
      </c>
      <c r="I508">
        <v>8.8000000000000007</v>
      </c>
      <c r="J508">
        <v>0</v>
      </c>
      <c r="K508" t="s">
        <v>23</v>
      </c>
      <c r="L508">
        <v>9.8000000000000007</v>
      </c>
      <c r="M508">
        <v>6.8</v>
      </c>
      <c r="N508">
        <v>4.5</v>
      </c>
      <c r="O508">
        <f>Table1[[#This Row],[Stress_Level]]*Table1[[#This Row],[Weekly_Work_Hours]]</f>
        <v>392</v>
      </c>
      <c r="P508" s="9">
        <f>Table1[[#This Row],[Column1]]/Table1[[#This Row],[Productivity_Score]]</f>
        <v>87.111111111111114</v>
      </c>
      <c r="Q508">
        <f>8-AVERAGE(Table1[[#This Row],[Sleep_Hours]])</f>
        <v>1.7999999999999998</v>
      </c>
      <c r="R508">
        <f>Table1[[#This Row],[Stress_Level]]/Table1[[#This Row],[Weekly_Work_Hours]]</f>
        <v>0.24500000000000002</v>
      </c>
      <c r="S508" s="5">
        <f>CORREL(Table1[Stress_Level],Table1[Sleep_Hours])</f>
        <v>-1.150943896331845E-2</v>
      </c>
      <c r="T508" s="1">
        <f>((Table1[[#Totals],[Productivity_Score]] - Table1[[#This Row],[Productivity_Score]]) / Table1[[#Totals],[Productivity_Score]]) * 100</f>
        <v>52.631578947368418</v>
      </c>
    </row>
    <row r="509" spans="1:20" x14ac:dyDescent="0.35">
      <c r="A509">
        <v>508</v>
      </c>
      <c r="B509">
        <v>50</v>
      </c>
      <c r="C509" t="s">
        <v>14</v>
      </c>
      <c r="D509" t="s">
        <v>36</v>
      </c>
      <c r="E509" t="s">
        <v>27</v>
      </c>
      <c r="F509" t="s">
        <v>22</v>
      </c>
      <c r="G509">
        <v>38</v>
      </c>
      <c r="H509">
        <v>4.3</v>
      </c>
      <c r="I509">
        <v>6.2</v>
      </c>
      <c r="J509">
        <v>1</v>
      </c>
      <c r="K509" t="s">
        <v>35</v>
      </c>
      <c r="L509">
        <v>5.7</v>
      </c>
      <c r="M509">
        <v>3.9</v>
      </c>
      <c r="N509">
        <v>5.2</v>
      </c>
      <c r="O509">
        <f>Table1[[#This Row],[Stress_Level]]*Table1[[#This Row],[Weekly_Work_Hours]]</f>
        <v>216.6</v>
      </c>
      <c r="P509" s="9">
        <f>Table1[[#This Row],[Column1]]/Table1[[#This Row],[Productivity_Score]]</f>
        <v>41.653846153846153</v>
      </c>
      <c r="Q509">
        <f>8-AVERAGE(Table1[[#This Row],[Sleep_Hours]])</f>
        <v>3.7</v>
      </c>
      <c r="R509">
        <f>Table1[[#This Row],[Stress_Level]]/Table1[[#This Row],[Weekly_Work_Hours]]</f>
        <v>0.15</v>
      </c>
      <c r="S509" s="5">
        <f>CORREL(Table1[Stress_Level],Table1[Sleep_Hours])</f>
        <v>-1.150943896331845E-2</v>
      </c>
      <c r="T509" s="1">
        <f>((Table1[[#Totals],[Productivity_Score]] - Table1[[#This Row],[Productivity_Score]]) / Table1[[#Totals],[Productivity_Score]]) * 100</f>
        <v>45.263157894736835</v>
      </c>
    </row>
    <row r="510" spans="1:20" x14ac:dyDescent="0.35">
      <c r="A510">
        <v>509</v>
      </c>
      <c r="B510">
        <v>58</v>
      </c>
      <c r="C510" t="s">
        <v>19</v>
      </c>
      <c r="D510" t="s">
        <v>30</v>
      </c>
      <c r="E510" t="s">
        <v>16</v>
      </c>
      <c r="F510" t="s">
        <v>22</v>
      </c>
      <c r="G510">
        <v>45</v>
      </c>
      <c r="H510">
        <v>7.6</v>
      </c>
      <c r="I510">
        <v>8.6</v>
      </c>
      <c r="J510">
        <v>0</v>
      </c>
      <c r="K510" t="s">
        <v>23</v>
      </c>
      <c r="L510">
        <v>6.5</v>
      </c>
      <c r="M510">
        <v>3.1</v>
      </c>
      <c r="N510">
        <v>6</v>
      </c>
      <c r="O510">
        <f>Table1[[#This Row],[Stress_Level]]*Table1[[#This Row],[Weekly_Work_Hours]]</f>
        <v>292.5</v>
      </c>
      <c r="P510" s="9">
        <f>Table1[[#This Row],[Column1]]/Table1[[#This Row],[Productivity_Score]]</f>
        <v>48.75</v>
      </c>
      <c r="Q510">
        <f>8-AVERAGE(Table1[[#This Row],[Sleep_Hours]])</f>
        <v>0.40000000000000036</v>
      </c>
      <c r="R510">
        <f>Table1[[#This Row],[Stress_Level]]/Table1[[#This Row],[Weekly_Work_Hours]]</f>
        <v>0.14444444444444443</v>
      </c>
      <c r="S510" s="5">
        <f>CORREL(Table1[Stress_Level],Table1[Sleep_Hours])</f>
        <v>-1.150943896331845E-2</v>
      </c>
      <c r="T510" s="1">
        <f>((Table1[[#Totals],[Productivity_Score]] - Table1[[#This Row],[Productivity_Score]]) / Table1[[#Totals],[Productivity_Score]]) * 100</f>
        <v>36.84210526315789</v>
      </c>
    </row>
    <row r="511" spans="1:20" x14ac:dyDescent="0.35">
      <c r="A511">
        <v>510</v>
      </c>
      <c r="B511">
        <v>53</v>
      </c>
      <c r="C511" t="s">
        <v>19</v>
      </c>
      <c r="D511" t="s">
        <v>30</v>
      </c>
      <c r="E511" t="s">
        <v>38</v>
      </c>
      <c r="F511" t="s">
        <v>22</v>
      </c>
      <c r="G511">
        <v>38</v>
      </c>
      <c r="H511">
        <v>5.9</v>
      </c>
      <c r="I511">
        <v>8.5</v>
      </c>
      <c r="J511">
        <v>0</v>
      </c>
      <c r="K511" t="s">
        <v>23</v>
      </c>
      <c r="L511">
        <v>4.9000000000000004</v>
      </c>
      <c r="M511">
        <v>5.0999999999999996</v>
      </c>
      <c r="N511">
        <v>6.8</v>
      </c>
      <c r="O511">
        <f>Table1[[#This Row],[Stress_Level]]*Table1[[#This Row],[Weekly_Work_Hours]]</f>
        <v>186.20000000000002</v>
      </c>
      <c r="P511" s="9">
        <f>Table1[[#This Row],[Column1]]/Table1[[#This Row],[Productivity_Score]]</f>
        <v>27.382352941176475</v>
      </c>
      <c r="Q511">
        <f>8-AVERAGE(Table1[[#This Row],[Sleep_Hours]])</f>
        <v>2.0999999999999996</v>
      </c>
      <c r="R511">
        <f>Table1[[#This Row],[Stress_Level]]/Table1[[#This Row],[Weekly_Work_Hours]]</f>
        <v>0.12894736842105264</v>
      </c>
      <c r="S511" s="5">
        <f>CORREL(Table1[Stress_Level],Table1[Sleep_Hours])</f>
        <v>-1.150943896331845E-2</v>
      </c>
      <c r="T511" s="1">
        <f>((Table1[[#Totals],[Productivity_Score]] - Table1[[#This Row],[Productivity_Score]]) / Table1[[#Totals],[Productivity_Score]]) * 100</f>
        <v>28.421052631578945</v>
      </c>
    </row>
    <row r="512" spans="1:20" x14ac:dyDescent="0.35">
      <c r="A512">
        <v>511</v>
      </c>
      <c r="B512">
        <v>25</v>
      </c>
      <c r="C512" t="s">
        <v>19</v>
      </c>
      <c r="D512" t="s">
        <v>32</v>
      </c>
      <c r="E512" t="s">
        <v>16</v>
      </c>
      <c r="F512" t="s">
        <v>22</v>
      </c>
      <c r="G512">
        <v>47</v>
      </c>
      <c r="H512">
        <v>4.5999999999999996</v>
      </c>
      <c r="I512">
        <v>5.8</v>
      </c>
      <c r="J512">
        <v>1</v>
      </c>
      <c r="K512" t="s">
        <v>18</v>
      </c>
      <c r="L512">
        <v>7.5</v>
      </c>
      <c r="M512">
        <v>6.6</v>
      </c>
      <c r="N512">
        <v>4.2</v>
      </c>
      <c r="O512">
        <f>Table1[[#This Row],[Stress_Level]]*Table1[[#This Row],[Weekly_Work_Hours]]</f>
        <v>352.5</v>
      </c>
      <c r="P512" s="9">
        <f>Table1[[#This Row],[Column1]]/Table1[[#This Row],[Productivity_Score]]</f>
        <v>83.928571428571431</v>
      </c>
      <c r="Q512">
        <f>8-AVERAGE(Table1[[#This Row],[Sleep_Hours]])</f>
        <v>3.4000000000000004</v>
      </c>
      <c r="R512">
        <f>Table1[[#This Row],[Stress_Level]]/Table1[[#This Row],[Weekly_Work_Hours]]</f>
        <v>0.15957446808510639</v>
      </c>
      <c r="S512" s="5">
        <f>CORREL(Table1[Stress_Level],Table1[Sleep_Hours])</f>
        <v>-1.150943896331845E-2</v>
      </c>
      <c r="T512" s="1">
        <f>((Table1[[#Totals],[Productivity_Score]] - Table1[[#This Row],[Productivity_Score]]) / Table1[[#Totals],[Productivity_Score]]) * 100</f>
        <v>55.78947368421052</v>
      </c>
    </row>
    <row r="513" spans="1:20" x14ac:dyDescent="0.35">
      <c r="A513">
        <v>512</v>
      </c>
      <c r="B513">
        <v>57</v>
      </c>
      <c r="C513" t="s">
        <v>19</v>
      </c>
      <c r="D513" t="s">
        <v>32</v>
      </c>
      <c r="E513" t="s">
        <v>38</v>
      </c>
      <c r="F513" t="s">
        <v>22</v>
      </c>
      <c r="G513">
        <v>44</v>
      </c>
      <c r="H513">
        <v>6.8</v>
      </c>
      <c r="I513">
        <v>9.1999999999999993</v>
      </c>
      <c r="J513">
        <v>0</v>
      </c>
      <c r="K513" t="s">
        <v>23</v>
      </c>
      <c r="L513">
        <v>9.1999999999999993</v>
      </c>
      <c r="M513">
        <v>6.2</v>
      </c>
      <c r="N513">
        <v>5</v>
      </c>
      <c r="O513">
        <f>Table1[[#This Row],[Stress_Level]]*Table1[[#This Row],[Weekly_Work_Hours]]</f>
        <v>404.79999999999995</v>
      </c>
      <c r="P513" s="9">
        <f>Table1[[#This Row],[Column1]]/Table1[[#This Row],[Productivity_Score]]</f>
        <v>80.959999999999994</v>
      </c>
      <c r="Q513">
        <f>8-AVERAGE(Table1[[#This Row],[Sleep_Hours]])</f>
        <v>1.2000000000000002</v>
      </c>
      <c r="R513">
        <f>Table1[[#This Row],[Stress_Level]]/Table1[[#This Row],[Weekly_Work_Hours]]</f>
        <v>0.20909090909090908</v>
      </c>
      <c r="S513" s="5">
        <f>CORREL(Table1[Stress_Level],Table1[Sleep_Hours])</f>
        <v>-1.150943896331845E-2</v>
      </c>
      <c r="T513" s="1">
        <f>((Table1[[#Totals],[Productivity_Score]] - Table1[[#This Row],[Productivity_Score]]) / Table1[[#Totals],[Productivity_Score]]) * 100</f>
        <v>47.368421052631575</v>
      </c>
    </row>
    <row r="514" spans="1:20" x14ac:dyDescent="0.35">
      <c r="A514">
        <v>513</v>
      </c>
      <c r="B514">
        <v>64</v>
      </c>
      <c r="C514" t="s">
        <v>19</v>
      </c>
      <c r="D514" t="s">
        <v>15</v>
      </c>
      <c r="E514" t="s">
        <v>31</v>
      </c>
      <c r="F514" t="s">
        <v>22</v>
      </c>
      <c r="G514">
        <v>43</v>
      </c>
      <c r="H514">
        <v>6.3</v>
      </c>
      <c r="I514">
        <v>8.6</v>
      </c>
      <c r="J514">
        <v>1</v>
      </c>
      <c r="K514" t="s">
        <v>18</v>
      </c>
      <c r="L514">
        <v>6.5</v>
      </c>
      <c r="M514">
        <v>4.0999999999999996</v>
      </c>
      <c r="N514">
        <v>6.1</v>
      </c>
      <c r="O514">
        <f>Table1[[#This Row],[Stress_Level]]*Table1[[#This Row],[Weekly_Work_Hours]]</f>
        <v>279.5</v>
      </c>
      <c r="P514" s="9">
        <f>Table1[[#This Row],[Column1]]/Table1[[#This Row],[Productivity_Score]]</f>
        <v>45.819672131147541</v>
      </c>
      <c r="Q514">
        <f>8-AVERAGE(Table1[[#This Row],[Sleep_Hours]])</f>
        <v>1.7000000000000002</v>
      </c>
      <c r="R514">
        <f>Table1[[#This Row],[Stress_Level]]/Table1[[#This Row],[Weekly_Work_Hours]]</f>
        <v>0.15116279069767441</v>
      </c>
      <c r="S514" s="5">
        <f>CORREL(Table1[Stress_Level],Table1[Sleep_Hours])</f>
        <v>-1.150943896331845E-2</v>
      </c>
      <c r="T514" s="1">
        <f>((Table1[[#Totals],[Productivity_Score]] - Table1[[#This Row],[Productivity_Score]]) / Table1[[#Totals],[Productivity_Score]]) * 100</f>
        <v>35.789473684210535</v>
      </c>
    </row>
    <row r="515" spans="1:20" x14ac:dyDescent="0.35">
      <c r="A515">
        <v>514</v>
      </c>
      <c r="B515">
        <v>53</v>
      </c>
      <c r="C515" t="s">
        <v>14</v>
      </c>
      <c r="D515" t="s">
        <v>34</v>
      </c>
      <c r="E515" t="s">
        <v>27</v>
      </c>
      <c r="F515" t="s">
        <v>22</v>
      </c>
      <c r="G515">
        <v>37</v>
      </c>
      <c r="H515">
        <v>5.3</v>
      </c>
      <c r="I515">
        <v>7.7</v>
      </c>
      <c r="J515">
        <v>1</v>
      </c>
      <c r="K515" t="s">
        <v>35</v>
      </c>
      <c r="L515">
        <v>6</v>
      </c>
      <c r="M515">
        <v>3.6</v>
      </c>
      <c r="N515">
        <v>5.9</v>
      </c>
      <c r="O515">
        <f>Table1[[#This Row],[Stress_Level]]*Table1[[#This Row],[Weekly_Work_Hours]]</f>
        <v>222</v>
      </c>
      <c r="P515" s="9">
        <f>Table1[[#This Row],[Column1]]/Table1[[#This Row],[Productivity_Score]]</f>
        <v>37.627118644067792</v>
      </c>
      <c r="Q515">
        <f>8-AVERAGE(Table1[[#This Row],[Sleep_Hours]])</f>
        <v>2.7</v>
      </c>
      <c r="R515">
        <f>Table1[[#This Row],[Stress_Level]]/Table1[[#This Row],[Weekly_Work_Hours]]</f>
        <v>0.16216216216216217</v>
      </c>
      <c r="S515" s="5">
        <f>CORREL(Table1[Stress_Level],Table1[Sleep_Hours])</f>
        <v>-1.150943896331845E-2</v>
      </c>
      <c r="T515" s="1">
        <f>((Table1[[#Totals],[Productivity_Score]] - Table1[[#This Row],[Productivity_Score]]) / Table1[[#Totals],[Productivity_Score]]) * 100</f>
        <v>37.89473684210526</v>
      </c>
    </row>
    <row r="516" spans="1:20" x14ac:dyDescent="0.35">
      <c r="A516">
        <v>515</v>
      </c>
      <c r="B516">
        <v>63</v>
      </c>
      <c r="C516" t="s">
        <v>19</v>
      </c>
      <c r="D516" t="s">
        <v>26</v>
      </c>
      <c r="E516" t="s">
        <v>21</v>
      </c>
      <c r="F516" t="s">
        <v>22</v>
      </c>
      <c r="G516">
        <v>40</v>
      </c>
      <c r="H516">
        <v>5</v>
      </c>
      <c r="I516">
        <v>7.1</v>
      </c>
      <c r="J516">
        <v>1</v>
      </c>
      <c r="K516" t="s">
        <v>18</v>
      </c>
      <c r="L516">
        <v>6.1</v>
      </c>
      <c r="M516">
        <v>2.6</v>
      </c>
      <c r="N516">
        <v>5.5</v>
      </c>
      <c r="O516">
        <f>Table1[[#This Row],[Stress_Level]]*Table1[[#This Row],[Weekly_Work_Hours]]</f>
        <v>244</v>
      </c>
      <c r="P516" s="9">
        <f>Table1[[#This Row],[Column1]]/Table1[[#This Row],[Productivity_Score]]</f>
        <v>44.363636363636367</v>
      </c>
      <c r="Q516">
        <f>8-AVERAGE(Table1[[#This Row],[Sleep_Hours]])</f>
        <v>3</v>
      </c>
      <c r="R516">
        <f>Table1[[#This Row],[Stress_Level]]/Table1[[#This Row],[Weekly_Work_Hours]]</f>
        <v>0.1525</v>
      </c>
      <c r="S516" s="5">
        <f>CORREL(Table1[Stress_Level],Table1[Sleep_Hours])</f>
        <v>-1.150943896331845E-2</v>
      </c>
      <c r="T516" s="1">
        <f>((Table1[[#Totals],[Productivity_Score]] - Table1[[#This Row],[Productivity_Score]]) / Table1[[#Totals],[Productivity_Score]]) * 100</f>
        <v>42.105263157894733</v>
      </c>
    </row>
    <row r="517" spans="1:20" x14ac:dyDescent="0.35">
      <c r="A517">
        <v>516</v>
      </c>
      <c r="B517">
        <v>34</v>
      </c>
      <c r="C517" t="s">
        <v>19</v>
      </c>
      <c r="D517" t="s">
        <v>30</v>
      </c>
      <c r="E517" t="s">
        <v>38</v>
      </c>
      <c r="F517" t="s">
        <v>22</v>
      </c>
      <c r="G517">
        <v>51</v>
      </c>
      <c r="H517">
        <v>4.7</v>
      </c>
      <c r="I517">
        <v>5.4</v>
      </c>
      <c r="J517">
        <v>1</v>
      </c>
      <c r="K517" t="s">
        <v>28</v>
      </c>
      <c r="L517">
        <v>7</v>
      </c>
      <c r="M517">
        <v>3.4</v>
      </c>
      <c r="N517">
        <v>4.2</v>
      </c>
      <c r="O517">
        <f>Table1[[#This Row],[Stress_Level]]*Table1[[#This Row],[Weekly_Work_Hours]]</f>
        <v>357</v>
      </c>
      <c r="P517" s="9">
        <f>Table1[[#This Row],[Column1]]/Table1[[#This Row],[Productivity_Score]]</f>
        <v>85</v>
      </c>
      <c r="Q517">
        <f>8-AVERAGE(Table1[[#This Row],[Sleep_Hours]])</f>
        <v>3.3</v>
      </c>
      <c r="R517">
        <f>Table1[[#This Row],[Stress_Level]]/Table1[[#This Row],[Weekly_Work_Hours]]</f>
        <v>0.13725490196078433</v>
      </c>
      <c r="S517" s="5">
        <f>CORREL(Table1[Stress_Level],Table1[Sleep_Hours])</f>
        <v>-1.150943896331845E-2</v>
      </c>
      <c r="T517" s="1">
        <f>((Table1[[#Totals],[Productivity_Score]] - Table1[[#This Row],[Productivity_Score]]) / Table1[[#Totals],[Productivity_Score]]) * 100</f>
        <v>55.78947368421052</v>
      </c>
    </row>
    <row r="518" spans="1:20" x14ac:dyDescent="0.35">
      <c r="A518">
        <v>517</v>
      </c>
      <c r="B518">
        <v>33</v>
      </c>
      <c r="C518" t="s">
        <v>19</v>
      </c>
      <c r="D518" t="s">
        <v>36</v>
      </c>
      <c r="E518" t="s">
        <v>38</v>
      </c>
      <c r="F518" t="s">
        <v>17</v>
      </c>
      <c r="G518">
        <v>49</v>
      </c>
      <c r="H518">
        <v>7.3</v>
      </c>
      <c r="I518">
        <v>8.6</v>
      </c>
      <c r="J518">
        <v>0</v>
      </c>
      <c r="K518" t="s">
        <v>23</v>
      </c>
      <c r="L518">
        <v>8</v>
      </c>
      <c r="M518">
        <v>4.0999999999999996</v>
      </c>
      <c r="N518">
        <v>5.3</v>
      </c>
      <c r="O518">
        <f>Table1[[#This Row],[Stress_Level]]*Table1[[#This Row],[Weekly_Work_Hours]]</f>
        <v>392</v>
      </c>
      <c r="P518" s="9">
        <f>Table1[[#This Row],[Column1]]/Table1[[#This Row],[Productivity_Score]]</f>
        <v>73.962264150943398</v>
      </c>
      <c r="Q518">
        <f>8-AVERAGE(Table1[[#This Row],[Sleep_Hours]])</f>
        <v>0.70000000000000018</v>
      </c>
      <c r="R518">
        <f>Table1[[#This Row],[Stress_Level]]/Table1[[#This Row],[Weekly_Work_Hours]]</f>
        <v>0.16326530612244897</v>
      </c>
      <c r="S518" s="5">
        <f>CORREL(Table1[Stress_Level],Table1[Sleep_Hours])</f>
        <v>-1.150943896331845E-2</v>
      </c>
      <c r="T518" s="1">
        <f>((Table1[[#Totals],[Productivity_Score]] - Table1[[#This Row],[Productivity_Score]]) / Table1[[#Totals],[Productivity_Score]]) * 100</f>
        <v>44.21052631578948</v>
      </c>
    </row>
    <row r="519" spans="1:20" x14ac:dyDescent="0.35">
      <c r="A519">
        <v>518</v>
      </c>
      <c r="B519">
        <v>25</v>
      </c>
      <c r="C519" t="s">
        <v>19</v>
      </c>
      <c r="D519" t="s">
        <v>24</v>
      </c>
      <c r="E519" t="s">
        <v>16</v>
      </c>
      <c r="F519" t="s">
        <v>22</v>
      </c>
      <c r="G519">
        <v>37</v>
      </c>
      <c r="H519">
        <v>4.3</v>
      </c>
      <c r="I519">
        <v>6.3</v>
      </c>
      <c r="J519">
        <v>1</v>
      </c>
      <c r="K519" t="s">
        <v>18</v>
      </c>
      <c r="L519">
        <v>1.8</v>
      </c>
      <c r="M519">
        <v>1</v>
      </c>
      <c r="N519">
        <v>7.3</v>
      </c>
      <c r="O519">
        <f>Table1[[#This Row],[Stress_Level]]*Table1[[#This Row],[Weekly_Work_Hours]]</f>
        <v>66.600000000000009</v>
      </c>
      <c r="P519" s="9">
        <f>Table1[[#This Row],[Column1]]/Table1[[#This Row],[Productivity_Score]]</f>
        <v>9.1232876712328785</v>
      </c>
      <c r="Q519">
        <f>8-AVERAGE(Table1[[#This Row],[Sleep_Hours]])</f>
        <v>3.7</v>
      </c>
      <c r="R519">
        <f>Table1[[#This Row],[Stress_Level]]/Table1[[#This Row],[Weekly_Work_Hours]]</f>
        <v>4.8648648648648651E-2</v>
      </c>
      <c r="S519" s="5">
        <f>CORREL(Table1[Stress_Level],Table1[Sleep_Hours])</f>
        <v>-1.150943896331845E-2</v>
      </c>
      <c r="T519" s="1">
        <f>((Table1[[#Totals],[Productivity_Score]] - Table1[[#This Row],[Productivity_Score]]) / Table1[[#Totals],[Productivity_Score]]) * 100</f>
        <v>23.157894736842106</v>
      </c>
    </row>
    <row r="520" spans="1:20" x14ac:dyDescent="0.35">
      <c r="A520">
        <v>519</v>
      </c>
      <c r="B520">
        <v>56</v>
      </c>
      <c r="C520" t="s">
        <v>19</v>
      </c>
      <c r="D520" t="s">
        <v>20</v>
      </c>
      <c r="E520" t="s">
        <v>16</v>
      </c>
      <c r="F520" t="s">
        <v>22</v>
      </c>
      <c r="G520">
        <v>45</v>
      </c>
      <c r="H520">
        <v>5</v>
      </c>
      <c r="I520">
        <v>6.5</v>
      </c>
      <c r="J520">
        <v>1</v>
      </c>
      <c r="K520" t="s">
        <v>28</v>
      </c>
      <c r="L520">
        <v>7.8</v>
      </c>
      <c r="M520">
        <v>4.2</v>
      </c>
      <c r="N520">
        <v>4.4000000000000004</v>
      </c>
      <c r="O520">
        <f>Table1[[#This Row],[Stress_Level]]*Table1[[#This Row],[Weekly_Work_Hours]]</f>
        <v>351</v>
      </c>
      <c r="P520" s="9">
        <f>Table1[[#This Row],[Column1]]/Table1[[#This Row],[Productivity_Score]]</f>
        <v>79.772727272727266</v>
      </c>
      <c r="Q520">
        <f>8-AVERAGE(Table1[[#This Row],[Sleep_Hours]])</f>
        <v>3</v>
      </c>
      <c r="R520">
        <f>Table1[[#This Row],[Stress_Level]]/Table1[[#This Row],[Weekly_Work_Hours]]</f>
        <v>0.17333333333333334</v>
      </c>
      <c r="S520" s="5">
        <f>CORREL(Table1[Stress_Level],Table1[Sleep_Hours])</f>
        <v>-1.150943896331845E-2</v>
      </c>
      <c r="T520" s="1">
        <f>((Table1[[#Totals],[Productivity_Score]] - Table1[[#This Row],[Productivity_Score]]) / Table1[[#Totals],[Productivity_Score]]) * 100</f>
        <v>53.684210526315788</v>
      </c>
    </row>
    <row r="521" spans="1:20" x14ac:dyDescent="0.35">
      <c r="A521">
        <v>520</v>
      </c>
      <c r="B521">
        <v>51</v>
      </c>
      <c r="C521" t="s">
        <v>19</v>
      </c>
      <c r="D521" t="s">
        <v>36</v>
      </c>
      <c r="E521" t="s">
        <v>25</v>
      </c>
      <c r="F521" t="s">
        <v>22</v>
      </c>
      <c r="G521">
        <v>51</v>
      </c>
      <c r="H521">
        <v>6.4</v>
      </c>
      <c r="I521">
        <v>7.9</v>
      </c>
      <c r="J521">
        <v>0</v>
      </c>
      <c r="K521" t="s">
        <v>23</v>
      </c>
      <c r="L521">
        <v>9.6999999999999993</v>
      </c>
      <c r="M521">
        <v>4.9000000000000004</v>
      </c>
      <c r="N521">
        <v>4.0999999999999996</v>
      </c>
      <c r="O521">
        <f>Table1[[#This Row],[Stress_Level]]*Table1[[#This Row],[Weekly_Work_Hours]]</f>
        <v>494.7</v>
      </c>
      <c r="P521" s="9">
        <f>Table1[[#This Row],[Column1]]/Table1[[#This Row],[Productivity_Score]]</f>
        <v>120.65853658536587</v>
      </c>
      <c r="Q521">
        <f>8-AVERAGE(Table1[[#This Row],[Sleep_Hours]])</f>
        <v>1.5999999999999996</v>
      </c>
      <c r="R521">
        <f>Table1[[#This Row],[Stress_Level]]/Table1[[#This Row],[Weekly_Work_Hours]]</f>
        <v>0.19019607843137254</v>
      </c>
      <c r="S521" s="5">
        <f>CORREL(Table1[Stress_Level],Table1[Sleep_Hours])</f>
        <v>-1.150943896331845E-2</v>
      </c>
      <c r="T521" s="1">
        <f>((Table1[[#Totals],[Productivity_Score]] - Table1[[#This Row],[Productivity_Score]]) / Table1[[#Totals],[Productivity_Score]]) * 100</f>
        <v>56.84210526315789</v>
      </c>
    </row>
    <row r="522" spans="1:20" x14ac:dyDescent="0.35">
      <c r="A522">
        <v>521</v>
      </c>
      <c r="B522">
        <v>22</v>
      </c>
      <c r="C522" t="s">
        <v>14</v>
      </c>
      <c r="D522" t="s">
        <v>15</v>
      </c>
      <c r="E522" t="s">
        <v>38</v>
      </c>
      <c r="F522" t="s">
        <v>22</v>
      </c>
      <c r="G522">
        <v>31</v>
      </c>
      <c r="H522">
        <v>8.4</v>
      </c>
      <c r="I522">
        <v>8.8000000000000007</v>
      </c>
      <c r="J522">
        <v>0</v>
      </c>
      <c r="K522" t="s">
        <v>23</v>
      </c>
      <c r="L522">
        <v>2.7</v>
      </c>
      <c r="M522">
        <v>4.4000000000000004</v>
      </c>
      <c r="N522">
        <v>8</v>
      </c>
      <c r="O522">
        <f>Table1[[#This Row],[Stress_Level]]*Table1[[#This Row],[Weekly_Work_Hours]]</f>
        <v>83.7</v>
      </c>
      <c r="P522" s="9">
        <f>Table1[[#This Row],[Column1]]/Table1[[#This Row],[Productivity_Score]]</f>
        <v>10.4625</v>
      </c>
      <c r="Q522">
        <f>8-AVERAGE(Table1[[#This Row],[Sleep_Hours]])</f>
        <v>-0.40000000000000036</v>
      </c>
      <c r="R522">
        <f>Table1[[#This Row],[Stress_Level]]/Table1[[#This Row],[Weekly_Work_Hours]]</f>
        <v>8.7096774193548387E-2</v>
      </c>
      <c r="S522" s="5">
        <f>CORREL(Table1[Stress_Level],Table1[Sleep_Hours])</f>
        <v>-1.150943896331845E-2</v>
      </c>
      <c r="T522" s="1">
        <f>((Table1[[#Totals],[Productivity_Score]] - Table1[[#This Row],[Productivity_Score]]) / Table1[[#Totals],[Productivity_Score]]) * 100</f>
        <v>15.789473684210526</v>
      </c>
    </row>
    <row r="523" spans="1:20" x14ac:dyDescent="0.35">
      <c r="A523">
        <v>522</v>
      </c>
      <c r="B523">
        <v>22</v>
      </c>
      <c r="C523" t="s">
        <v>14</v>
      </c>
      <c r="D523" t="s">
        <v>36</v>
      </c>
      <c r="E523" t="s">
        <v>31</v>
      </c>
      <c r="F523" t="s">
        <v>22</v>
      </c>
      <c r="G523">
        <v>49</v>
      </c>
      <c r="H523">
        <v>6.4</v>
      </c>
      <c r="I523">
        <v>8.1999999999999993</v>
      </c>
      <c r="J523">
        <v>0</v>
      </c>
      <c r="K523" t="s">
        <v>23</v>
      </c>
      <c r="L523">
        <v>7.7</v>
      </c>
      <c r="M523">
        <v>2.6</v>
      </c>
      <c r="N523">
        <v>5.3</v>
      </c>
      <c r="O523">
        <f>Table1[[#This Row],[Stress_Level]]*Table1[[#This Row],[Weekly_Work_Hours]]</f>
        <v>377.3</v>
      </c>
      <c r="P523" s="9">
        <f>Table1[[#This Row],[Column1]]/Table1[[#This Row],[Productivity_Score]]</f>
        <v>71.188679245283026</v>
      </c>
      <c r="Q523">
        <f>8-AVERAGE(Table1[[#This Row],[Sleep_Hours]])</f>
        <v>1.5999999999999996</v>
      </c>
      <c r="R523">
        <f>Table1[[#This Row],[Stress_Level]]/Table1[[#This Row],[Weekly_Work_Hours]]</f>
        <v>0.15714285714285714</v>
      </c>
      <c r="S523" s="5">
        <f>CORREL(Table1[Stress_Level],Table1[Sleep_Hours])</f>
        <v>-1.150943896331845E-2</v>
      </c>
      <c r="T523" s="1">
        <f>((Table1[[#Totals],[Productivity_Score]] - Table1[[#This Row],[Productivity_Score]]) / Table1[[#Totals],[Productivity_Score]]) * 100</f>
        <v>44.21052631578948</v>
      </c>
    </row>
    <row r="524" spans="1:20" x14ac:dyDescent="0.35">
      <c r="A524">
        <v>523</v>
      </c>
      <c r="B524">
        <v>41</v>
      </c>
      <c r="C524" t="s">
        <v>14</v>
      </c>
      <c r="D524" t="s">
        <v>20</v>
      </c>
      <c r="E524" t="s">
        <v>27</v>
      </c>
      <c r="F524" t="s">
        <v>22</v>
      </c>
      <c r="G524">
        <v>39</v>
      </c>
      <c r="H524">
        <v>7.1</v>
      </c>
      <c r="I524">
        <v>10</v>
      </c>
      <c r="J524">
        <v>0</v>
      </c>
      <c r="K524" t="s">
        <v>23</v>
      </c>
      <c r="L524">
        <v>4</v>
      </c>
      <c r="M524">
        <v>3.5</v>
      </c>
      <c r="N524">
        <v>8</v>
      </c>
      <c r="O524">
        <f>Table1[[#This Row],[Stress_Level]]*Table1[[#This Row],[Weekly_Work_Hours]]</f>
        <v>156</v>
      </c>
      <c r="P524" s="9">
        <f>Table1[[#This Row],[Column1]]/Table1[[#This Row],[Productivity_Score]]</f>
        <v>19.5</v>
      </c>
      <c r="Q524">
        <f>8-AVERAGE(Table1[[#This Row],[Sleep_Hours]])</f>
        <v>0.90000000000000036</v>
      </c>
      <c r="R524">
        <f>Table1[[#This Row],[Stress_Level]]/Table1[[#This Row],[Weekly_Work_Hours]]</f>
        <v>0.10256410256410256</v>
      </c>
      <c r="S524" s="5">
        <f>CORREL(Table1[Stress_Level],Table1[Sleep_Hours])</f>
        <v>-1.150943896331845E-2</v>
      </c>
      <c r="T524" s="1">
        <f>((Table1[[#Totals],[Productivity_Score]] - Table1[[#This Row],[Productivity_Score]]) / Table1[[#Totals],[Productivity_Score]]) * 100</f>
        <v>15.789473684210526</v>
      </c>
    </row>
    <row r="525" spans="1:20" x14ac:dyDescent="0.35">
      <c r="A525">
        <v>524</v>
      </c>
      <c r="B525">
        <v>41</v>
      </c>
      <c r="C525" t="s">
        <v>14</v>
      </c>
      <c r="D525" t="s">
        <v>37</v>
      </c>
      <c r="E525" t="s">
        <v>27</v>
      </c>
      <c r="F525" t="s">
        <v>17</v>
      </c>
      <c r="G525">
        <v>49</v>
      </c>
      <c r="H525">
        <v>6.4</v>
      </c>
      <c r="I525">
        <v>8.1</v>
      </c>
      <c r="J525">
        <v>0</v>
      </c>
      <c r="K525" t="s">
        <v>23</v>
      </c>
      <c r="L525">
        <v>5.2</v>
      </c>
      <c r="M525">
        <v>2.1</v>
      </c>
      <c r="N525">
        <v>6.5</v>
      </c>
      <c r="O525">
        <f>Table1[[#This Row],[Stress_Level]]*Table1[[#This Row],[Weekly_Work_Hours]]</f>
        <v>254.8</v>
      </c>
      <c r="P525" s="9">
        <f>Table1[[#This Row],[Column1]]/Table1[[#This Row],[Productivity_Score]]</f>
        <v>39.200000000000003</v>
      </c>
      <c r="Q525">
        <f>8-AVERAGE(Table1[[#This Row],[Sleep_Hours]])</f>
        <v>1.5999999999999996</v>
      </c>
      <c r="R525">
        <f>Table1[[#This Row],[Stress_Level]]/Table1[[#This Row],[Weekly_Work_Hours]]</f>
        <v>0.10612244897959185</v>
      </c>
      <c r="S525" s="5">
        <f>CORREL(Table1[Stress_Level],Table1[Sleep_Hours])</f>
        <v>-1.150943896331845E-2</v>
      </c>
      <c r="T525" s="1">
        <f>((Table1[[#Totals],[Productivity_Score]] - Table1[[#This Row],[Productivity_Score]]) / Table1[[#Totals],[Productivity_Score]]) * 100</f>
        <v>31.578947368421051</v>
      </c>
    </row>
    <row r="526" spans="1:20" x14ac:dyDescent="0.35">
      <c r="A526">
        <v>525</v>
      </c>
      <c r="B526">
        <v>29</v>
      </c>
      <c r="C526" t="s">
        <v>19</v>
      </c>
      <c r="D526" t="s">
        <v>33</v>
      </c>
      <c r="E526" t="s">
        <v>27</v>
      </c>
      <c r="F526" t="s">
        <v>22</v>
      </c>
      <c r="G526">
        <v>38</v>
      </c>
      <c r="H526">
        <v>7.6</v>
      </c>
      <c r="I526">
        <v>9.4</v>
      </c>
      <c r="J526">
        <v>0</v>
      </c>
      <c r="K526" t="s">
        <v>23</v>
      </c>
      <c r="L526">
        <v>3.5</v>
      </c>
      <c r="M526">
        <v>0.8</v>
      </c>
      <c r="N526">
        <v>7.9</v>
      </c>
      <c r="O526">
        <f>Table1[[#This Row],[Stress_Level]]*Table1[[#This Row],[Weekly_Work_Hours]]</f>
        <v>133</v>
      </c>
      <c r="P526" s="9">
        <f>Table1[[#This Row],[Column1]]/Table1[[#This Row],[Productivity_Score]]</f>
        <v>16.835443037974684</v>
      </c>
      <c r="Q526">
        <f>8-AVERAGE(Table1[[#This Row],[Sleep_Hours]])</f>
        <v>0.40000000000000036</v>
      </c>
      <c r="R526">
        <f>Table1[[#This Row],[Stress_Level]]/Table1[[#This Row],[Weekly_Work_Hours]]</f>
        <v>9.2105263157894732E-2</v>
      </c>
      <c r="S526" s="5">
        <f>CORREL(Table1[Stress_Level],Table1[Sleep_Hours])</f>
        <v>-1.150943896331845E-2</v>
      </c>
      <c r="T526" s="1">
        <f>((Table1[[#Totals],[Productivity_Score]] - Table1[[#This Row],[Productivity_Score]]) / Table1[[#Totals],[Productivity_Score]]) * 100</f>
        <v>16.84210526315789</v>
      </c>
    </row>
    <row r="527" spans="1:20" x14ac:dyDescent="0.35">
      <c r="A527">
        <v>526</v>
      </c>
      <c r="B527">
        <v>22</v>
      </c>
      <c r="C527" t="s">
        <v>14</v>
      </c>
      <c r="D527" t="s">
        <v>37</v>
      </c>
      <c r="E527" t="s">
        <v>38</v>
      </c>
      <c r="F527" t="s">
        <v>17</v>
      </c>
      <c r="G527">
        <v>30</v>
      </c>
      <c r="H527">
        <v>9</v>
      </c>
      <c r="I527">
        <v>8</v>
      </c>
      <c r="J527">
        <v>0</v>
      </c>
      <c r="K527" t="s">
        <v>23</v>
      </c>
      <c r="L527">
        <v>4.7</v>
      </c>
      <c r="M527">
        <v>3</v>
      </c>
      <c r="N527">
        <v>6.6</v>
      </c>
      <c r="O527">
        <f>Table1[[#This Row],[Stress_Level]]*Table1[[#This Row],[Weekly_Work_Hours]]</f>
        <v>141</v>
      </c>
      <c r="P527" s="9">
        <f>Table1[[#This Row],[Column1]]/Table1[[#This Row],[Productivity_Score]]</f>
        <v>21.363636363636363</v>
      </c>
      <c r="Q527">
        <f>8-AVERAGE(Table1[[#This Row],[Sleep_Hours]])</f>
        <v>-1</v>
      </c>
      <c r="R527">
        <f>Table1[[#This Row],[Stress_Level]]/Table1[[#This Row],[Weekly_Work_Hours]]</f>
        <v>0.15666666666666668</v>
      </c>
      <c r="S527" s="5">
        <f>CORREL(Table1[Stress_Level],Table1[Sleep_Hours])</f>
        <v>-1.150943896331845E-2</v>
      </c>
      <c r="T527" s="1">
        <f>((Table1[[#Totals],[Productivity_Score]] - Table1[[#This Row],[Productivity_Score]]) / Table1[[#Totals],[Productivity_Score]]) * 100</f>
        <v>30.526315789473692</v>
      </c>
    </row>
    <row r="528" spans="1:20" x14ac:dyDescent="0.35">
      <c r="A528">
        <v>527</v>
      </c>
      <c r="B528">
        <v>31</v>
      </c>
      <c r="C528" t="s">
        <v>14</v>
      </c>
      <c r="D528" t="s">
        <v>26</v>
      </c>
      <c r="E528" t="s">
        <v>16</v>
      </c>
      <c r="F528" t="s">
        <v>22</v>
      </c>
      <c r="G528">
        <v>31</v>
      </c>
      <c r="H528">
        <v>5.5</v>
      </c>
      <c r="I528">
        <v>8.6999999999999993</v>
      </c>
      <c r="J528">
        <v>1</v>
      </c>
      <c r="K528" t="s">
        <v>28</v>
      </c>
      <c r="L528">
        <v>3.5</v>
      </c>
      <c r="M528">
        <v>3.2</v>
      </c>
      <c r="N528">
        <v>7.6</v>
      </c>
      <c r="O528">
        <f>Table1[[#This Row],[Stress_Level]]*Table1[[#This Row],[Weekly_Work_Hours]]</f>
        <v>108.5</v>
      </c>
      <c r="P528" s="9">
        <f>Table1[[#This Row],[Column1]]/Table1[[#This Row],[Productivity_Score]]</f>
        <v>14.276315789473685</v>
      </c>
      <c r="Q528">
        <f>8-AVERAGE(Table1[[#This Row],[Sleep_Hours]])</f>
        <v>2.5</v>
      </c>
      <c r="R528">
        <f>Table1[[#This Row],[Stress_Level]]/Table1[[#This Row],[Weekly_Work_Hours]]</f>
        <v>0.11290322580645161</v>
      </c>
      <c r="S528" s="5">
        <f>CORREL(Table1[Stress_Level],Table1[Sleep_Hours])</f>
        <v>-1.150943896331845E-2</v>
      </c>
      <c r="T528" s="1">
        <f>((Table1[[#Totals],[Productivity_Score]] - Table1[[#This Row],[Productivity_Score]]) / Table1[[#Totals],[Productivity_Score]]) * 100</f>
        <v>20.000000000000004</v>
      </c>
    </row>
    <row r="529" spans="1:20" x14ac:dyDescent="0.35">
      <c r="A529">
        <v>528</v>
      </c>
      <c r="B529">
        <v>48</v>
      </c>
      <c r="C529" t="s">
        <v>40</v>
      </c>
      <c r="D529" t="s">
        <v>26</v>
      </c>
      <c r="E529" t="s">
        <v>31</v>
      </c>
      <c r="F529" t="s">
        <v>22</v>
      </c>
      <c r="G529">
        <v>45</v>
      </c>
      <c r="H529">
        <v>6.2</v>
      </c>
      <c r="I529">
        <v>8.3000000000000007</v>
      </c>
      <c r="J529">
        <v>0</v>
      </c>
      <c r="K529" t="s">
        <v>23</v>
      </c>
      <c r="L529">
        <v>7.8</v>
      </c>
      <c r="M529">
        <v>6.1</v>
      </c>
      <c r="N529">
        <v>5.3</v>
      </c>
      <c r="O529">
        <f>Table1[[#This Row],[Stress_Level]]*Table1[[#This Row],[Weekly_Work_Hours]]</f>
        <v>351</v>
      </c>
      <c r="P529" s="9">
        <f>Table1[[#This Row],[Column1]]/Table1[[#This Row],[Productivity_Score]]</f>
        <v>66.226415094339629</v>
      </c>
      <c r="Q529">
        <f>8-AVERAGE(Table1[[#This Row],[Sleep_Hours]])</f>
        <v>1.7999999999999998</v>
      </c>
      <c r="R529">
        <f>Table1[[#This Row],[Stress_Level]]/Table1[[#This Row],[Weekly_Work_Hours]]</f>
        <v>0.17333333333333334</v>
      </c>
      <c r="S529" s="5">
        <f>CORREL(Table1[Stress_Level],Table1[Sleep_Hours])</f>
        <v>-1.150943896331845E-2</v>
      </c>
      <c r="T529" s="1">
        <f>((Table1[[#Totals],[Productivity_Score]] - Table1[[#This Row],[Productivity_Score]]) / Table1[[#Totals],[Productivity_Score]]) * 100</f>
        <v>44.21052631578948</v>
      </c>
    </row>
    <row r="530" spans="1:20" x14ac:dyDescent="0.35">
      <c r="A530">
        <v>529</v>
      </c>
      <c r="B530">
        <v>36</v>
      </c>
      <c r="C530" t="s">
        <v>14</v>
      </c>
      <c r="D530" t="s">
        <v>30</v>
      </c>
      <c r="E530" t="s">
        <v>27</v>
      </c>
      <c r="F530" t="s">
        <v>22</v>
      </c>
      <c r="G530">
        <v>47</v>
      </c>
      <c r="H530">
        <v>6.5</v>
      </c>
      <c r="I530">
        <v>8.5</v>
      </c>
      <c r="J530">
        <v>1</v>
      </c>
      <c r="K530" t="s">
        <v>28</v>
      </c>
      <c r="L530">
        <v>10</v>
      </c>
      <c r="M530">
        <v>5</v>
      </c>
      <c r="N530">
        <v>4.2</v>
      </c>
      <c r="O530">
        <f>Table1[[#This Row],[Stress_Level]]*Table1[[#This Row],[Weekly_Work_Hours]]</f>
        <v>470</v>
      </c>
      <c r="P530" s="9">
        <f>Table1[[#This Row],[Column1]]/Table1[[#This Row],[Productivity_Score]]</f>
        <v>111.9047619047619</v>
      </c>
      <c r="Q530">
        <f>8-AVERAGE(Table1[[#This Row],[Sleep_Hours]])</f>
        <v>1.5</v>
      </c>
      <c r="R530">
        <f>Table1[[#This Row],[Stress_Level]]/Table1[[#This Row],[Weekly_Work_Hours]]</f>
        <v>0.21276595744680851</v>
      </c>
      <c r="S530" s="5">
        <f>CORREL(Table1[Stress_Level],Table1[Sleep_Hours])</f>
        <v>-1.150943896331845E-2</v>
      </c>
      <c r="T530" s="1">
        <f>((Table1[[#Totals],[Productivity_Score]] - Table1[[#This Row],[Productivity_Score]]) / Table1[[#Totals],[Productivity_Score]]) * 100</f>
        <v>55.78947368421052</v>
      </c>
    </row>
    <row r="531" spans="1:20" x14ac:dyDescent="0.35">
      <c r="A531">
        <v>530</v>
      </c>
      <c r="B531">
        <v>26</v>
      </c>
      <c r="C531" t="s">
        <v>14</v>
      </c>
      <c r="D531" t="s">
        <v>20</v>
      </c>
      <c r="E531" t="s">
        <v>38</v>
      </c>
      <c r="F531" t="s">
        <v>17</v>
      </c>
      <c r="G531">
        <v>37</v>
      </c>
      <c r="H531">
        <v>7</v>
      </c>
      <c r="I531">
        <v>10</v>
      </c>
      <c r="J531">
        <v>0</v>
      </c>
      <c r="K531" t="s">
        <v>23</v>
      </c>
      <c r="L531">
        <v>7</v>
      </c>
      <c r="M531">
        <v>3.7</v>
      </c>
      <c r="N531">
        <v>6.5</v>
      </c>
      <c r="O531">
        <f>Table1[[#This Row],[Stress_Level]]*Table1[[#This Row],[Weekly_Work_Hours]]</f>
        <v>259</v>
      </c>
      <c r="P531" s="9">
        <f>Table1[[#This Row],[Column1]]/Table1[[#This Row],[Productivity_Score]]</f>
        <v>39.846153846153847</v>
      </c>
      <c r="Q531">
        <f>8-AVERAGE(Table1[[#This Row],[Sleep_Hours]])</f>
        <v>1</v>
      </c>
      <c r="R531">
        <f>Table1[[#This Row],[Stress_Level]]/Table1[[#This Row],[Weekly_Work_Hours]]</f>
        <v>0.1891891891891892</v>
      </c>
      <c r="S531" s="5">
        <f>CORREL(Table1[Stress_Level],Table1[Sleep_Hours])</f>
        <v>-1.150943896331845E-2</v>
      </c>
      <c r="T531" s="1">
        <f>((Table1[[#Totals],[Productivity_Score]] - Table1[[#This Row],[Productivity_Score]]) / Table1[[#Totals],[Productivity_Score]]) * 100</f>
        <v>31.578947368421051</v>
      </c>
    </row>
    <row r="532" spans="1:20" x14ac:dyDescent="0.35">
      <c r="A532">
        <v>531</v>
      </c>
      <c r="B532">
        <v>32</v>
      </c>
      <c r="C532" t="s">
        <v>14</v>
      </c>
      <c r="D532" t="s">
        <v>26</v>
      </c>
      <c r="E532" t="s">
        <v>21</v>
      </c>
      <c r="F532" t="s">
        <v>22</v>
      </c>
      <c r="G532">
        <v>50</v>
      </c>
      <c r="H532">
        <v>6.4</v>
      </c>
      <c r="I532">
        <v>8.1</v>
      </c>
      <c r="J532">
        <v>1</v>
      </c>
      <c r="K532" t="s">
        <v>18</v>
      </c>
      <c r="L532">
        <v>9.6</v>
      </c>
      <c r="M532">
        <v>4.3</v>
      </c>
      <c r="N532">
        <v>4.3</v>
      </c>
      <c r="O532">
        <f>Table1[[#This Row],[Stress_Level]]*Table1[[#This Row],[Weekly_Work_Hours]]</f>
        <v>480</v>
      </c>
      <c r="P532" s="9">
        <f>Table1[[#This Row],[Column1]]/Table1[[#This Row],[Productivity_Score]]</f>
        <v>111.62790697674419</v>
      </c>
      <c r="Q532">
        <f>8-AVERAGE(Table1[[#This Row],[Sleep_Hours]])</f>
        <v>1.5999999999999996</v>
      </c>
      <c r="R532">
        <f>Table1[[#This Row],[Stress_Level]]/Table1[[#This Row],[Weekly_Work_Hours]]</f>
        <v>0.192</v>
      </c>
      <c r="S532" s="5">
        <f>CORREL(Table1[Stress_Level],Table1[Sleep_Hours])</f>
        <v>-1.150943896331845E-2</v>
      </c>
      <c r="T532" s="1">
        <f>((Table1[[#Totals],[Productivity_Score]] - Table1[[#This Row],[Productivity_Score]]) / Table1[[#Totals],[Productivity_Score]]) * 100</f>
        <v>54.736842105263165</v>
      </c>
    </row>
    <row r="533" spans="1:20" x14ac:dyDescent="0.35">
      <c r="A533">
        <v>532</v>
      </c>
      <c r="B533">
        <v>21</v>
      </c>
      <c r="C533" t="s">
        <v>14</v>
      </c>
      <c r="D533" t="s">
        <v>32</v>
      </c>
      <c r="E533" t="s">
        <v>25</v>
      </c>
      <c r="F533" t="s">
        <v>22</v>
      </c>
      <c r="G533">
        <v>31</v>
      </c>
      <c r="H533">
        <v>5.4</v>
      </c>
      <c r="I533">
        <v>8.5</v>
      </c>
      <c r="J533">
        <v>0</v>
      </c>
      <c r="K533" t="s">
        <v>23</v>
      </c>
      <c r="L533">
        <v>3.3</v>
      </c>
      <c r="M533">
        <v>2.5</v>
      </c>
      <c r="N533">
        <v>7.6</v>
      </c>
      <c r="O533">
        <f>Table1[[#This Row],[Stress_Level]]*Table1[[#This Row],[Weekly_Work_Hours]]</f>
        <v>102.3</v>
      </c>
      <c r="P533" s="9">
        <f>Table1[[#This Row],[Column1]]/Table1[[#This Row],[Productivity_Score]]</f>
        <v>13.460526315789474</v>
      </c>
      <c r="Q533">
        <f>8-AVERAGE(Table1[[#This Row],[Sleep_Hours]])</f>
        <v>2.5999999999999996</v>
      </c>
      <c r="R533">
        <f>Table1[[#This Row],[Stress_Level]]/Table1[[#This Row],[Weekly_Work_Hours]]</f>
        <v>0.1064516129032258</v>
      </c>
      <c r="S533" s="5">
        <f>CORREL(Table1[Stress_Level],Table1[Sleep_Hours])</f>
        <v>-1.150943896331845E-2</v>
      </c>
      <c r="T533" s="1">
        <f>((Table1[[#Totals],[Productivity_Score]] - Table1[[#This Row],[Productivity_Score]]) / Table1[[#Totals],[Productivity_Score]]) * 100</f>
        <v>20.000000000000004</v>
      </c>
    </row>
    <row r="534" spans="1:20" x14ac:dyDescent="0.35">
      <c r="A534">
        <v>533</v>
      </c>
      <c r="B534">
        <v>23</v>
      </c>
      <c r="C534" t="s">
        <v>19</v>
      </c>
      <c r="D534" t="s">
        <v>30</v>
      </c>
      <c r="E534" t="s">
        <v>25</v>
      </c>
      <c r="F534" t="s">
        <v>22</v>
      </c>
      <c r="G534">
        <v>44</v>
      </c>
      <c r="H534">
        <v>6.2</v>
      </c>
      <c r="I534">
        <v>8.4</v>
      </c>
      <c r="J534">
        <v>1</v>
      </c>
      <c r="K534" t="s">
        <v>29</v>
      </c>
      <c r="L534">
        <v>9.6</v>
      </c>
      <c r="M534">
        <v>1</v>
      </c>
      <c r="N534">
        <v>4.4000000000000004</v>
      </c>
      <c r="O534">
        <f>Table1[[#This Row],[Stress_Level]]*Table1[[#This Row],[Weekly_Work_Hours]]</f>
        <v>422.4</v>
      </c>
      <c r="P534" s="9">
        <f>Table1[[#This Row],[Column1]]/Table1[[#This Row],[Productivity_Score]]</f>
        <v>95.999999999999986</v>
      </c>
      <c r="Q534">
        <f>8-AVERAGE(Table1[[#This Row],[Sleep_Hours]])</f>
        <v>1.7999999999999998</v>
      </c>
      <c r="R534">
        <f>Table1[[#This Row],[Stress_Level]]/Table1[[#This Row],[Weekly_Work_Hours]]</f>
        <v>0.21818181818181817</v>
      </c>
      <c r="S534" s="5">
        <f>CORREL(Table1[Stress_Level],Table1[Sleep_Hours])</f>
        <v>-1.150943896331845E-2</v>
      </c>
      <c r="T534" s="1">
        <f>((Table1[[#Totals],[Productivity_Score]] - Table1[[#This Row],[Productivity_Score]]) / Table1[[#Totals],[Productivity_Score]]) * 100</f>
        <v>53.684210526315788</v>
      </c>
    </row>
    <row r="535" spans="1:20" x14ac:dyDescent="0.35">
      <c r="A535">
        <v>534</v>
      </c>
      <c r="B535">
        <v>29</v>
      </c>
      <c r="C535" t="s">
        <v>19</v>
      </c>
      <c r="D535" t="s">
        <v>15</v>
      </c>
      <c r="E535" t="s">
        <v>27</v>
      </c>
      <c r="F535" t="s">
        <v>22</v>
      </c>
      <c r="G535">
        <v>35</v>
      </c>
      <c r="H535">
        <v>9</v>
      </c>
      <c r="I535">
        <v>7.5</v>
      </c>
      <c r="J535">
        <v>0</v>
      </c>
      <c r="K535" t="s">
        <v>23</v>
      </c>
      <c r="L535">
        <v>6.9</v>
      </c>
      <c r="M535">
        <v>3.3</v>
      </c>
      <c r="N535">
        <v>5.3</v>
      </c>
      <c r="O535">
        <f>Table1[[#This Row],[Stress_Level]]*Table1[[#This Row],[Weekly_Work_Hours]]</f>
        <v>241.5</v>
      </c>
      <c r="P535" s="9">
        <f>Table1[[#This Row],[Column1]]/Table1[[#This Row],[Productivity_Score]]</f>
        <v>45.566037735849058</v>
      </c>
      <c r="Q535">
        <f>8-AVERAGE(Table1[[#This Row],[Sleep_Hours]])</f>
        <v>-1</v>
      </c>
      <c r="R535">
        <f>Table1[[#This Row],[Stress_Level]]/Table1[[#This Row],[Weekly_Work_Hours]]</f>
        <v>0.19714285714285715</v>
      </c>
      <c r="S535" s="5">
        <f>CORREL(Table1[Stress_Level],Table1[Sleep_Hours])</f>
        <v>-1.150943896331845E-2</v>
      </c>
      <c r="T535" s="1">
        <f>((Table1[[#Totals],[Productivity_Score]] - Table1[[#This Row],[Productivity_Score]]) / Table1[[#Totals],[Productivity_Score]]) * 100</f>
        <v>44.21052631578948</v>
      </c>
    </row>
    <row r="536" spans="1:20" x14ac:dyDescent="0.35">
      <c r="A536">
        <v>535</v>
      </c>
      <c r="B536">
        <v>58</v>
      </c>
      <c r="C536" t="s">
        <v>19</v>
      </c>
      <c r="D536" t="s">
        <v>30</v>
      </c>
      <c r="E536" t="s">
        <v>16</v>
      </c>
      <c r="F536" t="s">
        <v>39</v>
      </c>
      <c r="G536">
        <v>39</v>
      </c>
      <c r="H536">
        <v>6.7</v>
      </c>
      <c r="I536">
        <v>9.6</v>
      </c>
      <c r="J536">
        <v>0</v>
      </c>
      <c r="K536" t="s">
        <v>23</v>
      </c>
      <c r="L536">
        <v>7.3</v>
      </c>
      <c r="M536">
        <v>5.4</v>
      </c>
      <c r="N536">
        <v>6.1</v>
      </c>
      <c r="O536">
        <f>Table1[[#This Row],[Stress_Level]]*Table1[[#This Row],[Weekly_Work_Hours]]</f>
        <v>284.7</v>
      </c>
      <c r="P536" s="9">
        <f>Table1[[#This Row],[Column1]]/Table1[[#This Row],[Productivity_Score]]</f>
        <v>46.672131147540988</v>
      </c>
      <c r="Q536">
        <f>8-AVERAGE(Table1[[#This Row],[Sleep_Hours]])</f>
        <v>1.2999999999999998</v>
      </c>
      <c r="R536">
        <f>Table1[[#This Row],[Stress_Level]]/Table1[[#This Row],[Weekly_Work_Hours]]</f>
        <v>0.18717948717948718</v>
      </c>
      <c r="S536" s="5">
        <f>CORREL(Table1[Stress_Level],Table1[Sleep_Hours])</f>
        <v>-1.150943896331845E-2</v>
      </c>
      <c r="T536" s="1">
        <f>((Table1[[#Totals],[Productivity_Score]] - Table1[[#This Row],[Productivity_Score]]) / Table1[[#Totals],[Productivity_Score]]) * 100</f>
        <v>35.789473684210535</v>
      </c>
    </row>
    <row r="537" spans="1:20" x14ac:dyDescent="0.35">
      <c r="A537">
        <v>536</v>
      </c>
      <c r="B537">
        <v>43</v>
      </c>
      <c r="C537" t="s">
        <v>14</v>
      </c>
      <c r="D537" t="s">
        <v>37</v>
      </c>
      <c r="E537" t="s">
        <v>25</v>
      </c>
      <c r="F537" t="s">
        <v>22</v>
      </c>
      <c r="G537">
        <v>45</v>
      </c>
      <c r="H537">
        <v>3.3</v>
      </c>
      <c r="I537">
        <v>4</v>
      </c>
      <c r="J537">
        <v>1</v>
      </c>
      <c r="K537" t="s">
        <v>18</v>
      </c>
      <c r="L537">
        <v>7.5</v>
      </c>
      <c r="M537">
        <v>1.6</v>
      </c>
      <c r="N537">
        <v>3.3</v>
      </c>
      <c r="O537">
        <f>Table1[[#This Row],[Stress_Level]]*Table1[[#This Row],[Weekly_Work_Hours]]</f>
        <v>337.5</v>
      </c>
      <c r="P537" s="9">
        <f>Table1[[#This Row],[Column1]]/Table1[[#This Row],[Productivity_Score]]</f>
        <v>102.27272727272728</v>
      </c>
      <c r="Q537">
        <f>8-AVERAGE(Table1[[#This Row],[Sleep_Hours]])</f>
        <v>4.7</v>
      </c>
      <c r="R537">
        <f>Table1[[#This Row],[Stress_Level]]/Table1[[#This Row],[Weekly_Work_Hours]]</f>
        <v>0.16666666666666666</v>
      </c>
      <c r="S537" s="5">
        <f>CORREL(Table1[Stress_Level],Table1[Sleep_Hours])</f>
        <v>-1.150943896331845E-2</v>
      </c>
      <c r="T537" s="1">
        <f>((Table1[[#Totals],[Productivity_Score]] - Table1[[#This Row],[Productivity_Score]]) / Table1[[#Totals],[Productivity_Score]]) * 100</f>
        <v>65.26315789473685</v>
      </c>
    </row>
    <row r="538" spans="1:20" x14ac:dyDescent="0.35">
      <c r="A538">
        <v>537</v>
      </c>
      <c r="B538">
        <v>36</v>
      </c>
      <c r="C538" t="s">
        <v>19</v>
      </c>
      <c r="D538" t="s">
        <v>24</v>
      </c>
      <c r="E538" t="s">
        <v>25</v>
      </c>
      <c r="F538" t="s">
        <v>17</v>
      </c>
      <c r="G538">
        <v>38</v>
      </c>
      <c r="H538">
        <v>5.6</v>
      </c>
      <c r="I538">
        <v>8.1</v>
      </c>
      <c r="J538">
        <v>1</v>
      </c>
      <c r="K538" t="s">
        <v>18</v>
      </c>
      <c r="L538">
        <v>4.4000000000000004</v>
      </c>
      <c r="M538">
        <v>3</v>
      </c>
      <c r="N538">
        <v>6.9</v>
      </c>
      <c r="O538">
        <f>Table1[[#This Row],[Stress_Level]]*Table1[[#This Row],[Weekly_Work_Hours]]</f>
        <v>167.20000000000002</v>
      </c>
      <c r="P538" s="9">
        <f>Table1[[#This Row],[Column1]]/Table1[[#This Row],[Productivity_Score]]</f>
        <v>24.231884057971016</v>
      </c>
      <c r="Q538">
        <f>8-AVERAGE(Table1[[#This Row],[Sleep_Hours]])</f>
        <v>2.4000000000000004</v>
      </c>
      <c r="R538">
        <f>Table1[[#This Row],[Stress_Level]]/Table1[[#This Row],[Weekly_Work_Hours]]</f>
        <v>0.11578947368421054</v>
      </c>
      <c r="S538" s="5">
        <f>CORREL(Table1[Stress_Level],Table1[Sleep_Hours])</f>
        <v>-1.150943896331845E-2</v>
      </c>
      <c r="T538" s="1">
        <f>((Table1[[#Totals],[Productivity_Score]] - Table1[[#This Row],[Productivity_Score]]) / Table1[[#Totals],[Productivity_Score]]) * 100</f>
        <v>27.368421052631575</v>
      </c>
    </row>
    <row r="539" spans="1:20" x14ac:dyDescent="0.35">
      <c r="A539">
        <v>538</v>
      </c>
      <c r="B539">
        <v>25</v>
      </c>
      <c r="C539" t="s">
        <v>14</v>
      </c>
      <c r="D539" t="s">
        <v>32</v>
      </c>
      <c r="E539" t="s">
        <v>25</v>
      </c>
      <c r="F539" t="s">
        <v>17</v>
      </c>
      <c r="G539">
        <v>41</v>
      </c>
      <c r="H539">
        <v>6.2</v>
      </c>
      <c r="I539">
        <v>8.6999999999999993</v>
      </c>
      <c r="J539">
        <v>1</v>
      </c>
      <c r="K539" t="s">
        <v>18</v>
      </c>
      <c r="L539">
        <v>8.8000000000000007</v>
      </c>
      <c r="M539">
        <v>4.5999999999999996</v>
      </c>
      <c r="N539">
        <v>5</v>
      </c>
      <c r="O539">
        <f>Table1[[#This Row],[Stress_Level]]*Table1[[#This Row],[Weekly_Work_Hours]]</f>
        <v>360.8</v>
      </c>
      <c r="P539" s="9">
        <f>Table1[[#This Row],[Column1]]/Table1[[#This Row],[Productivity_Score]]</f>
        <v>72.16</v>
      </c>
      <c r="Q539">
        <f>8-AVERAGE(Table1[[#This Row],[Sleep_Hours]])</f>
        <v>1.7999999999999998</v>
      </c>
      <c r="R539">
        <f>Table1[[#This Row],[Stress_Level]]/Table1[[#This Row],[Weekly_Work_Hours]]</f>
        <v>0.21463414634146344</v>
      </c>
      <c r="S539" s="5">
        <f>CORREL(Table1[Stress_Level],Table1[Sleep_Hours])</f>
        <v>-1.150943896331845E-2</v>
      </c>
      <c r="T539" s="1">
        <f>((Table1[[#Totals],[Productivity_Score]] - Table1[[#This Row],[Productivity_Score]]) / Table1[[#Totals],[Productivity_Score]]) * 100</f>
        <v>47.368421052631575</v>
      </c>
    </row>
    <row r="540" spans="1:20" x14ac:dyDescent="0.35">
      <c r="A540">
        <v>539</v>
      </c>
      <c r="B540">
        <v>38</v>
      </c>
      <c r="C540" t="s">
        <v>14</v>
      </c>
      <c r="D540" t="s">
        <v>32</v>
      </c>
      <c r="E540" t="s">
        <v>25</v>
      </c>
      <c r="F540" t="s">
        <v>22</v>
      </c>
      <c r="G540">
        <v>53</v>
      </c>
      <c r="H540">
        <v>6</v>
      </c>
      <c r="I540">
        <v>7.2</v>
      </c>
      <c r="J540">
        <v>1</v>
      </c>
      <c r="K540" t="s">
        <v>18</v>
      </c>
      <c r="L540">
        <v>10</v>
      </c>
      <c r="M540">
        <v>6.2</v>
      </c>
      <c r="N540">
        <v>3.6</v>
      </c>
      <c r="O540">
        <f>Table1[[#This Row],[Stress_Level]]*Table1[[#This Row],[Weekly_Work_Hours]]</f>
        <v>530</v>
      </c>
      <c r="P540" s="9">
        <f>Table1[[#This Row],[Column1]]/Table1[[#This Row],[Productivity_Score]]</f>
        <v>147.22222222222223</v>
      </c>
      <c r="Q540">
        <f>8-AVERAGE(Table1[[#This Row],[Sleep_Hours]])</f>
        <v>2</v>
      </c>
      <c r="R540">
        <f>Table1[[#This Row],[Stress_Level]]/Table1[[#This Row],[Weekly_Work_Hours]]</f>
        <v>0.18867924528301888</v>
      </c>
      <c r="S540" s="5">
        <f>CORREL(Table1[Stress_Level],Table1[Sleep_Hours])</f>
        <v>-1.150943896331845E-2</v>
      </c>
      <c r="T540" s="1">
        <f>((Table1[[#Totals],[Productivity_Score]] - Table1[[#This Row],[Productivity_Score]]) / Table1[[#Totals],[Productivity_Score]]) * 100</f>
        <v>62.10526315789474</v>
      </c>
    </row>
    <row r="541" spans="1:20" x14ac:dyDescent="0.35">
      <c r="A541">
        <v>540</v>
      </c>
      <c r="B541">
        <v>24</v>
      </c>
      <c r="C541" t="s">
        <v>14</v>
      </c>
      <c r="D541" t="s">
        <v>34</v>
      </c>
      <c r="E541" t="s">
        <v>27</v>
      </c>
      <c r="F541" t="s">
        <v>22</v>
      </c>
      <c r="G541">
        <v>40</v>
      </c>
      <c r="H541">
        <v>6.1</v>
      </c>
      <c r="I541">
        <v>8.6</v>
      </c>
      <c r="J541">
        <v>1</v>
      </c>
      <c r="K541" t="s">
        <v>18</v>
      </c>
      <c r="L541">
        <v>5.9</v>
      </c>
      <c r="M541">
        <v>4.0999999999999996</v>
      </c>
      <c r="N541">
        <v>6.4</v>
      </c>
      <c r="O541">
        <f>Table1[[#This Row],[Stress_Level]]*Table1[[#This Row],[Weekly_Work_Hours]]</f>
        <v>236</v>
      </c>
      <c r="P541" s="9">
        <f>Table1[[#This Row],[Column1]]/Table1[[#This Row],[Productivity_Score]]</f>
        <v>36.875</v>
      </c>
      <c r="Q541">
        <f>8-AVERAGE(Table1[[#This Row],[Sleep_Hours]])</f>
        <v>1.9000000000000004</v>
      </c>
      <c r="R541">
        <f>Table1[[#This Row],[Stress_Level]]/Table1[[#This Row],[Weekly_Work_Hours]]</f>
        <v>0.14750000000000002</v>
      </c>
      <c r="S541" s="5">
        <f>CORREL(Table1[Stress_Level],Table1[Sleep_Hours])</f>
        <v>-1.150943896331845E-2</v>
      </c>
      <c r="T541" s="1">
        <f>((Table1[[#Totals],[Productivity_Score]] - Table1[[#This Row],[Productivity_Score]]) / Table1[[#Totals],[Productivity_Score]]) * 100</f>
        <v>32.631578947368418</v>
      </c>
    </row>
    <row r="542" spans="1:20" x14ac:dyDescent="0.35">
      <c r="A542">
        <v>541</v>
      </c>
      <c r="B542">
        <v>51</v>
      </c>
      <c r="C542" t="s">
        <v>14</v>
      </c>
      <c r="D542" t="s">
        <v>32</v>
      </c>
      <c r="E542" t="s">
        <v>38</v>
      </c>
      <c r="F542" t="s">
        <v>17</v>
      </c>
      <c r="G542">
        <v>51</v>
      </c>
      <c r="H542">
        <v>6.6</v>
      </c>
      <c r="I542">
        <v>8.3000000000000007</v>
      </c>
      <c r="J542">
        <v>0</v>
      </c>
      <c r="K542" t="s">
        <v>23</v>
      </c>
      <c r="L542">
        <v>8.6</v>
      </c>
      <c r="M542">
        <v>5.4</v>
      </c>
      <c r="N542">
        <v>4.9000000000000004</v>
      </c>
      <c r="O542">
        <f>Table1[[#This Row],[Stress_Level]]*Table1[[#This Row],[Weekly_Work_Hours]]</f>
        <v>438.59999999999997</v>
      </c>
      <c r="P542" s="9">
        <f>Table1[[#This Row],[Column1]]/Table1[[#This Row],[Productivity_Score]]</f>
        <v>89.510204081632637</v>
      </c>
      <c r="Q542">
        <f>8-AVERAGE(Table1[[#This Row],[Sleep_Hours]])</f>
        <v>1.4000000000000004</v>
      </c>
      <c r="R542">
        <f>Table1[[#This Row],[Stress_Level]]/Table1[[#This Row],[Weekly_Work_Hours]]</f>
        <v>0.16862745098039214</v>
      </c>
      <c r="S542" s="5">
        <f>CORREL(Table1[Stress_Level],Table1[Sleep_Hours])</f>
        <v>-1.150943896331845E-2</v>
      </c>
      <c r="T542" s="1">
        <f>((Table1[[#Totals],[Productivity_Score]] - Table1[[#This Row],[Productivity_Score]]) / Table1[[#Totals],[Productivity_Score]]) * 100</f>
        <v>48.421052631578945</v>
      </c>
    </row>
    <row r="543" spans="1:20" x14ac:dyDescent="0.35">
      <c r="A543">
        <v>542</v>
      </c>
      <c r="B543">
        <v>29</v>
      </c>
      <c r="C543" t="s">
        <v>14</v>
      </c>
      <c r="D543" t="s">
        <v>32</v>
      </c>
      <c r="E543" t="s">
        <v>31</v>
      </c>
      <c r="F543" t="s">
        <v>22</v>
      </c>
      <c r="G543">
        <v>35</v>
      </c>
      <c r="H543">
        <v>7</v>
      </c>
      <c r="I543">
        <v>10</v>
      </c>
      <c r="J543">
        <v>0</v>
      </c>
      <c r="K543" t="s">
        <v>23</v>
      </c>
      <c r="L543">
        <v>3.2</v>
      </c>
      <c r="M543">
        <v>2.2000000000000002</v>
      </c>
      <c r="N543">
        <v>8.4</v>
      </c>
      <c r="O543">
        <f>Table1[[#This Row],[Stress_Level]]*Table1[[#This Row],[Weekly_Work_Hours]]</f>
        <v>112</v>
      </c>
      <c r="P543" s="9">
        <f>Table1[[#This Row],[Column1]]/Table1[[#This Row],[Productivity_Score]]</f>
        <v>13.333333333333332</v>
      </c>
      <c r="Q543">
        <f>8-AVERAGE(Table1[[#This Row],[Sleep_Hours]])</f>
        <v>1</v>
      </c>
      <c r="R543">
        <f>Table1[[#This Row],[Stress_Level]]/Table1[[#This Row],[Weekly_Work_Hours]]</f>
        <v>9.1428571428571428E-2</v>
      </c>
      <c r="S543" s="5">
        <f>CORREL(Table1[Stress_Level],Table1[Sleep_Hours])</f>
        <v>-1.150943896331845E-2</v>
      </c>
      <c r="T543" s="1">
        <f>((Table1[[#Totals],[Productivity_Score]] - Table1[[#This Row],[Productivity_Score]]) / Table1[[#Totals],[Productivity_Score]]) * 100</f>
        <v>11.578947368421048</v>
      </c>
    </row>
    <row r="544" spans="1:20" x14ac:dyDescent="0.35">
      <c r="A544">
        <v>543</v>
      </c>
      <c r="B544">
        <v>28</v>
      </c>
      <c r="C544" t="s">
        <v>14</v>
      </c>
      <c r="D544" t="s">
        <v>37</v>
      </c>
      <c r="E544" t="s">
        <v>31</v>
      </c>
      <c r="F544" t="s">
        <v>22</v>
      </c>
      <c r="G544">
        <v>49</v>
      </c>
      <c r="H544">
        <v>6.6</v>
      </c>
      <c r="I544">
        <v>8.5</v>
      </c>
      <c r="J544">
        <v>1</v>
      </c>
      <c r="K544" t="s">
        <v>29</v>
      </c>
      <c r="L544">
        <v>9.6</v>
      </c>
      <c r="M544">
        <v>3.1</v>
      </c>
      <c r="N544">
        <v>4.4000000000000004</v>
      </c>
      <c r="O544">
        <f>Table1[[#This Row],[Stress_Level]]*Table1[[#This Row],[Weekly_Work_Hours]]</f>
        <v>470.4</v>
      </c>
      <c r="P544" s="9">
        <f>Table1[[#This Row],[Column1]]/Table1[[#This Row],[Productivity_Score]]</f>
        <v>106.90909090909089</v>
      </c>
      <c r="Q544">
        <f>8-AVERAGE(Table1[[#This Row],[Sleep_Hours]])</f>
        <v>1.4000000000000004</v>
      </c>
      <c r="R544">
        <f>Table1[[#This Row],[Stress_Level]]/Table1[[#This Row],[Weekly_Work_Hours]]</f>
        <v>0.19591836734693877</v>
      </c>
      <c r="S544" s="5">
        <f>CORREL(Table1[Stress_Level],Table1[Sleep_Hours])</f>
        <v>-1.150943896331845E-2</v>
      </c>
      <c r="T544" s="1">
        <f>((Table1[[#Totals],[Productivity_Score]] - Table1[[#This Row],[Productivity_Score]]) / Table1[[#Totals],[Productivity_Score]]) * 100</f>
        <v>53.684210526315788</v>
      </c>
    </row>
    <row r="545" spans="1:20" x14ac:dyDescent="0.35">
      <c r="A545">
        <v>544</v>
      </c>
      <c r="B545">
        <v>46</v>
      </c>
      <c r="C545" t="s">
        <v>40</v>
      </c>
      <c r="D545" t="s">
        <v>36</v>
      </c>
      <c r="E545" t="s">
        <v>16</v>
      </c>
      <c r="F545" t="s">
        <v>17</v>
      </c>
      <c r="G545">
        <v>56</v>
      </c>
      <c r="H545">
        <v>7.6</v>
      </c>
      <c r="I545">
        <v>7.5</v>
      </c>
      <c r="J545">
        <v>1</v>
      </c>
      <c r="K545" t="s">
        <v>35</v>
      </c>
      <c r="L545">
        <v>10</v>
      </c>
      <c r="M545">
        <v>4.7</v>
      </c>
      <c r="N545">
        <v>3.7</v>
      </c>
      <c r="O545">
        <f>Table1[[#This Row],[Stress_Level]]*Table1[[#This Row],[Weekly_Work_Hours]]</f>
        <v>560</v>
      </c>
      <c r="P545" s="9">
        <f>Table1[[#This Row],[Column1]]/Table1[[#This Row],[Productivity_Score]]</f>
        <v>151.35135135135135</v>
      </c>
      <c r="Q545">
        <f>8-AVERAGE(Table1[[#This Row],[Sleep_Hours]])</f>
        <v>0.40000000000000036</v>
      </c>
      <c r="R545">
        <f>Table1[[#This Row],[Stress_Level]]/Table1[[#This Row],[Weekly_Work_Hours]]</f>
        <v>0.17857142857142858</v>
      </c>
      <c r="S545" s="5">
        <f>CORREL(Table1[Stress_Level],Table1[Sleep_Hours])</f>
        <v>-1.150943896331845E-2</v>
      </c>
      <c r="T545" s="1">
        <f>((Table1[[#Totals],[Productivity_Score]] - Table1[[#This Row],[Productivity_Score]]) / Table1[[#Totals],[Productivity_Score]]) * 100</f>
        <v>61.05263157894737</v>
      </c>
    </row>
    <row r="546" spans="1:20" x14ac:dyDescent="0.35">
      <c r="A546">
        <v>545</v>
      </c>
      <c r="B546">
        <v>32</v>
      </c>
      <c r="C546" t="s">
        <v>14</v>
      </c>
      <c r="D546" t="s">
        <v>32</v>
      </c>
      <c r="E546" t="s">
        <v>38</v>
      </c>
      <c r="F546" t="s">
        <v>17</v>
      </c>
      <c r="G546">
        <v>30</v>
      </c>
      <c r="H546">
        <v>4</v>
      </c>
      <c r="I546">
        <v>6.4</v>
      </c>
      <c r="J546">
        <v>1</v>
      </c>
      <c r="K546" t="s">
        <v>28</v>
      </c>
      <c r="L546">
        <v>4.3</v>
      </c>
      <c r="M546">
        <v>3.3</v>
      </c>
      <c r="N546">
        <v>6</v>
      </c>
      <c r="O546">
        <f>Table1[[#This Row],[Stress_Level]]*Table1[[#This Row],[Weekly_Work_Hours]]</f>
        <v>129</v>
      </c>
      <c r="P546" s="9">
        <f>Table1[[#This Row],[Column1]]/Table1[[#This Row],[Productivity_Score]]</f>
        <v>21.5</v>
      </c>
      <c r="Q546">
        <f>8-AVERAGE(Table1[[#This Row],[Sleep_Hours]])</f>
        <v>4</v>
      </c>
      <c r="R546">
        <f>Table1[[#This Row],[Stress_Level]]/Table1[[#This Row],[Weekly_Work_Hours]]</f>
        <v>0.14333333333333334</v>
      </c>
      <c r="S546" s="5">
        <f>CORREL(Table1[Stress_Level],Table1[Sleep_Hours])</f>
        <v>-1.150943896331845E-2</v>
      </c>
      <c r="T546" s="1">
        <f>((Table1[[#Totals],[Productivity_Score]] - Table1[[#This Row],[Productivity_Score]]) / Table1[[#Totals],[Productivity_Score]]) * 100</f>
        <v>36.84210526315789</v>
      </c>
    </row>
    <row r="547" spans="1:20" x14ac:dyDescent="0.35">
      <c r="A547">
        <v>546</v>
      </c>
      <c r="B547">
        <v>38</v>
      </c>
      <c r="C547" t="s">
        <v>14</v>
      </c>
      <c r="D547" t="s">
        <v>24</v>
      </c>
      <c r="E547" t="s">
        <v>21</v>
      </c>
      <c r="F547" t="s">
        <v>17</v>
      </c>
      <c r="G547">
        <v>38</v>
      </c>
      <c r="H547">
        <v>5.8</v>
      </c>
      <c r="I547">
        <v>8.4</v>
      </c>
      <c r="J547">
        <v>1</v>
      </c>
      <c r="K547" t="s">
        <v>18</v>
      </c>
      <c r="L547">
        <v>7.1</v>
      </c>
      <c r="M547">
        <v>5.8</v>
      </c>
      <c r="N547">
        <v>5.6</v>
      </c>
      <c r="O547">
        <f>Table1[[#This Row],[Stress_Level]]*Table1[[#This Row],[Weekly_Work_Hours]]</f>
        <v>269.8</v>
      </c>
      <c r="P547" s="9">
        <f>Table1[[#This Row],[Column1]]/Table1[[#This Row],[Productivity_Score]]</f>
        <v>48.178571428571431</v>
      </c>
      <c r="Q547">
        <f>8-AVERAGE(Table1[[#This Row],[Sleep_Hours]])</f>
        <v>2.2000000000000002</v>
      </c>
      <c r="R547">
        <f>Table1[[#This Row],[Stress_Level]]/Table1[[#This Row],[Weekly_Work_Hours]]</f>
        <v>0.18684210526315789</v>
      </c>
      <c r="S547" s="5">
        <f>CORREL(Table1[Stress_Level],Table1[Sleep_Hours])</f>
        <v>-1.150943896331845E-2</v>
      </c>
      <c r="T547" s="1">
        <f>((Table1[[#Totals],[Productivity_Score]] - Table1[[#This Row],[Productivity_Score]]) / Table1[[#Totals],[Productivity_Score]]) * 100</f>
        <v>41.052631578947377</v>
      </c>
    </row>
    <row r="548" spans="1:20" x14ac:dyDescent="0.35">
      <c r="A548">
        <v>547</v>
      </c>
      <c r="B548">
        <v>40</v>
      </c>
      <c r="C548" t="s">
        <v>14</v>
      </c>
      <c r="D548" t="s">
        <v>33</v>
      </c>
      <c r="E548" t="s">
        <v>31</v>
      </c>
      <c r="F548" t="s">
        <v>17</v>
      </c>
      <c r="G548">
        <v>49</v>
      </c>
      <c r="H548">
        <v>6.9</v>
      </c>
      <c r="I548">
        <v>8.9</v>
      </c>
      <c r="J548">
        <v>1</v>
      </c>
      <c r="K548" t="s">
        <v>18</v>
      </c>
      <c r="L548">
        <v>9.6</v>
      </c>
      <c r="M548">
        <v>3.5</v>
      </c>
      <c r="N548">
        <v>4.5999999999999996</v>
      </c>
      <c r="O548">
        <f>Table1[[#This Row],[Stress_Level]]*Table1[[#This Row],[Weekly_Work_Hours]]</f>
        <v>470.4</v>
      </c>
      <c r="P548" s="9">
        <f>Table1[[#This Row],[Column1]]/Table1[[#This Row],[Productivity_Score]]</f>
        <v>102.26086956521739</v>
      </c>
      <c r="Q548">
        <f>8-AVERAGE(Table1[[#This Row],[Sleep_Hours]])</f>
        <v>1.0999999999999996</v>
      </c>
      <c r="R548">
        <f>Table1[[#This Row],[Stress_Level]]/Table1[[#This Row],[Weekly_Work_Hours]]</f>
        <v>0.19591836734693877</v>
      </c>
      <c r="S548" s="5">
        <f>CORREL(Table1[Stress_Level],Table1[Sleep_Hours])</f>
        <v>-1.150943896331845E-2</v>
      </c>
      <c r="T548" s="1">
        <f>((Table1[[#Totals],[Productivity_Score]] - Table1[[#This Row],[Productivity_Score]]) / Table1[[#Totals],[Productivity_Score]]) * 100</f>
        <v>51.578947368421055</v>
      </c>
    </row>
    <row r="549" spans="1:20" x14ac:dyDescent="0.35">
      <c r="A549">
        <v>548</v>
      </c>
      <c r="B549">
        <v>43</v>
      </c>
      <c r="C549" t="s">
        <v>19</v>
      </c>
      <c r="D549" t="s">
        <v>37</v>
      </c>
      <c r="E549" t="s">
        <v>21</v>
      </c>
      <c r="F549" t="s">
        <v>22</v>
      </c>
      <c r="G549">
        <v>43</v>
      </c>
      <c r="H549">
        <v>6.6</v>
      </c>
      <c r="I549">
        <v>9.1</v>
      </c>
      <c r="J549">
        <v>1</v>
      </c>
      <c r="K549" t="s">
        <v>18</v>
      </c>
      <c r="L549">
        <v>5.7</v>
      </c>
      <c r="M549">
        <v>6.4</v>
      </c>
      <c r="N549">
        <v>6.7</v>
      </c>
      <c r="O549">
        <f>Table1[[#This Row],[Stress_Level]]*Table1[[#This Row],[Weekly_Work_Hours]]</f>
        <v>245.1</v>
      </c>
      <c r="P549" s="9">
        <f>Table1[[#This Row],[Column1]]/Table1[[#This Row],[Productivity_Score]]</f>
        <v>36.582089552238806</v>
      </c>
      <c r="Q549">
        <f>8-AVERAGE(Table1[[#This Row],[Sleep_Hours]])</f>
        <v>1.4000000000000004</v>
      </c>
      <c r="R549">
        <f>Table1[[#This Row],[Stress_Level]]/Table1[[#This Row],[Weekly_Work_Hours]]</f>
        <v>0.13255813953488371</v>
      </c>
      <c r="S549" s="5">
        <f>CORREL(Table1[Stress_Level],Table1[Sleep_Hours])</f>
        <v>-1.150943896331845E-2</v>
      </c>
      <c r="T549" s="1">
        <f>((Table1[[#Totals],[Productivity_Score]] - Table1[[#This Row],[Productivity_Score]]) / Table1[[#Totals],[Productivity_Score]]) * 100</f>
        <v>29.473684210526311</v>
      </c>
    </row>
    <row r="550" spans="1:20" x14ac:dyDescent="0.35">
      <c r="A550">
        <v>549</v>
      </c>
      <c r="B550">
        <v>57</v>
      </c>
      <c r="C550" t="s">
        <v>14</v>
      </c>
      <c r="D550" t="s">
        <v>37</v>
      </c>
      <c r="E550" t="s">
        <v>31</v>
      </c>
      <c r="F550" t="s">
        <v>22</v>
      </c>
      <c r="G550">
        <v>47</v>
      </c>
      <c r="H550">
        <v>5.2</v>
      </c>
      <c r="I550">
        <v>6.6</v>
      </c>
      <c r="J550">
        <v>0</v>
      </c>
      <c r="K550" t="s">
        <v>23</v>
      </c>
      <c r="L550">
        <v>8</v>
      </c>
      <c r="M550">
        <v>4.9000000000000004</v>
      </c>
      <c r="N550">
        <v>4.3</v>
      </c>
      <c r="O550">
        <f>Table1[[#This Row],[Stress_Level]]*Table1[[#This Row],[Weekly_Work_Hours]]</f>
        <v>376</v>
      </c>
      <c r="P550" s="9">
        <f>Table1[[#This Row],[Column1]]/Table1[[#This Row],[Productivity_Score]]</f>
        <v>87.441860465116278</v>
      </c>
      <c r="Q550">
        <f>8-AVERAGE(Table1[[#This Row],[Sleep_Hours]])</f>
        <v>2.8</v>
      </c>
      <c r="R550">
        <f>Table1[[#This Row],[Stress_Level]]/Table1[[#This Row],[Weekly_Work_Hours]]</f>
        <v>0.1702127659574468</v>
      </c>
      <c r="S550" s="5">
        <f>CORREL(Table1[Stress_Level],Table1[Sleep_Hours])</f>
        <v>-1.150943896331845E-2</v>
      </c>
      <c r="T550" s="1">
        <f>((Table1[[#Totals],[Productivity_Score]] - Table1[[#This Row],[Productivity_Score]]) / Table1[[#Totals],[Productivity_Score]]) * 100</f>
        <v>54.736842105263165</v>
      </c>
    </row>
    <row r="551" spans="1:20" x14ac:dyDescent="0.35">
      <c r="A551">
        <v>550</v>
      </c>
      <c r="B551">
        <v>23</v>
      </c>
      <c r="C551" t="s">
        <v>19</v>
      </c>
      <c r="D551" t="s">
        <v>36</v>
      </c>
      <c r="E551" t="s">
        <v>31</v>
      </c>
      <c r="F551" t="s">
        <v>22</v>
      </c>
      <c r="G551">
        <v>40</v>
      </c>
      <c r="H551">
        <v>5.4</v>
      </c>
      <c r="I551">
        <v>7.6</v>
      </c>
      <c r="J551">
        <v>0</v>
      </c>
      <c r="K551" t="s">
        <v>23</v>
      </c>
      <c r="L551">
        <v>6.9</v>
      </c>
      <c r="M551">
        <v>3.4</v>
      </c>
      <c r="N551">
        <v>5.4</v>
      </c>
      <c r="O551">
        <f>Table1[[#This Row],[Stress_Level]]*Table1[[#This Row],[Weekly_Work_Hours]]</f>
        <v>276</v>
      </c>
      <c r="P551" s="9">
        <f>Table1[[#This Row],[Column1]]/Table1[[#This Row],[Productivity_Score]]</f>
        <v>51.111111111111107</v>
      </c>
      <c r="Q551">
        <f>8-AVERAGE(Table1[[#This Row],[Sleep_Hours]])</f>
        <v>2.5999999999999996</v>
      </c>
      <c r="R551">
        <f>Table1[[#This Row],[Stress_Level]]/Table1[[#This Row],[Weekly_Work_Hours]]</f>
        <v>0.17250000000000001</v>
      </c>
      <c r="S551" s="5">
        <f>CORREL(Table1[Stress_Level],Table1[Sleep_Hours])</f>
        <v>-1.150943896331845E-2</v>
      </c>
      <c r="T551" s="1">
        <f>((Table1[[#Totals],[Productivity_Score]] - Table1[[#This Row],[Productivity_Score]]) / Table1[[#Totals],[Productivity_Score]]) * 100</f>
        <v>43.157894736842103</v>
      </c>
    </row>
    <row r="552" spans="1:20" x14ac:dyDescent="0.35">
      <c r="A552">
        <v>551</v>
      </c>
      <c r="B552">
        <v>43</v>
      </c>
      <c r="C552" t="s">
        <v>40</v>
      </c>
      <c r="D552" t="s">
        <v>34</v>
      </c>
      <c r="E552" t="s">
        <v>16</v>
      </c>
      <c r="F552" t="s">
        <v>17</v>
      </c>
      <c r="G552">
        <v>45</v>
      </c>
      <c r="H552">
        <v>4.9000000000000004</v>
      </c>
      <c r="I552">
        <v>6.4</v>
      </c>
      <c r="J552">
        <v>0</v>
      </c>
      <c r="K552" t="s">
        <v>23</v>
      </c>
      <c r="L552">
        <v>8.1999999999999993</v>
      </c>
      <c r="M552">
        <v>3.8</v>
      </c>
      <c r="N552">
        <v>4.0999999999999996</v>
      </c>
      <c r="O552">
        <f>Table1[[#This Row],[Stress_Level]]*Table1[[#This Row],[Weekly_Work_Hours]]</f>
        <v>368.99999999999994</v>
      </c>
      <c r="P552" s="9">
        <f>Table1[[#This Row],[Column1]]/Table1[[#This Row],[Productivity_Score]]</f>
        <v>90</v>
      </c>
      <c r="Q552">
        <f>8-AVERAGE(Table1[[#This Row],[Sleep_Hours]])</f>
        <v>3.0999999999999996</v>
      </c>
      <c r="R552">
        <f>Table1[[#This Row],[Stress_Level]]/Table1[[#This Row],[Weekly_Work_Hours]]</f>
        <v>0.1822222222222222</v>
      </c>
      <c r="S552" s="5">
        <f>CORREL(Table1[Stress_Level],Table1[Sleep_Hours])</f>
        <v>-1.150943896331845E-2</v>
      </c>
      <c r="T552" s="1">
        <f>((Table1[[#Totals],[Productivity_Score]] - Table1[[#This Row],[Productivity_Score]]) / Table1[[#Totals],[Productivity_Score]]) * 100</f>
        <v>56.84210526315789</v>
      </c>
    </row>
    <row r="553" spans="1:20" x14ac:dyDescent="0.35">
      <c r="A553">
        <v>552</v>
      </c>
      <c r="B553">
        <v>54</v>
      </c>
      <c r="C553" t="s">
        <v>14</v>
      </c>
      <c r="D553" t="s">
        <v>36</v>
      </c>
      <c r="E553" t="s">
        <v>25</v>
      </c>
      <c r="F553" t="s">
        <v>39</v>
      </c>
      <c r="G553">
        <v>43</v>
      </c>
      <c r="H553">
        <v>7.7</v>
      </c>
      <c r="I553">
        <v>8.6999999999999993</v>
      </c>
      <c r="J553">
        <v>0</v>
      </c>
      <c r="K553" t="s">
        <v>23</v>
      </c>
      <c r="L553">
        <v>4.5999999999999996</v>
      </c>
      <c r="M553">
        <v>3.3</v>
      </c>
      <c r="N553">
        <v>7</v>
      </c>
      <c r="O553">
        <f>Table1[[#This Row],[Stress_Level]]*Table1[[#This Row],[Weekly_Work_Hours]]</f>
        <v>197.79999999999998</v>
      </c>
      <c r="P553" s="9">
        <f>Table1[[#This Row],[Column1]]/Table1[[#This Row],[Productivity_Score]]</f>
        <v>28.257142857142856</v>
      </c>
      <c r="Q553">
        <f>8-AVERAGE(Table1[[#This Row],[Sleep_Hours]])</f>
        <v>0.29999999999999982</v>
      </c>
      <c r="R553">
        <f>Table1[[#This Row],[Stress_Level]]/Table1[[#This Row],[Weekly_Work_Hours]]</f>
        <v>0.10697674418604651</v>
      </c>
      <c r="S553" s="5">
        <f>CORREL(Table1[Stress_Level],Table1[Sleep_Hours])</f>
        <v>-1.150943896331845E-2</v>
      </c>
      <c r="T553" s="1">
        <f>((Table1[[#Totals],[Productivity_Score]] - Table1[[#This Row],[Productivity_Score]]) / Table1[[#Totals],[Productivity_Score]]) * 100</f>
        <v>26.315789473684209</v>
      </c>
    </row>
    <row r="554" spans="1:20" x14ac:dyDescent="0.35">
      <c r="A554">
        <v>553</v>
      </c>
      <c r="B554">
        <v>22</v>
      </c>
      <c r="C554" t="s">
        <v>14</v>
      </c>
      <c r="D554" t="s">
        <v>30</v>
      </c>
      <c r="E554" t="s">
        <v>16</v>
      </c>
      <c r="F554" t="s">
        <v>22</v>
      </c>
      <c r="G554">
        <v>54</v>
      </c>
      <c r="H554">
        <v>3.4</v>
      </c>
      <c r="I554">
        <v>3.2</v>
      </c>
      <c r="J554">
        <v>1</v>
      </c>
      <c r="K554" t="s">
        <v>29</v>
      </c>
      <c r="L554">
        <v>8.1999999999999993</v>
      </c>
      <c r="M554">
        <v>4.7</v>
      </c>
      <c r="N554">
        <v>2.5</v>
      </c>
      <c r="O554">
        <f>Table1[[#This Row],[Stress_Level]]*Table1[[#This Row],[Weekly_Work_Hours]]</f>
        <v>442.79999999999995</v>
      </c>
      <c r="P554" s="9">
        <f>Table1[[#This Row],[Column1]]/Table1[[#This Row],[Productivity_Score]]</f>
        <v>177.11999999999998</v>
      </c>
      <c r="Q554">
        <f>8-AVERAGE(Table1[[#This Row],[Sleep_Hours]])</f>
        <v>4.5999999999999996</v>
      </c>
      <c r="R554">
        <f>Table1[[#This Row],[Stress_Level]]/Table1[[#This Row],[Weekly_Work_Hours]]</f>
        <v>0.15185185185185185</v>
      </c>
      <c r="S554" s="5">
        <f>CORREL(Table1[Stress_Level],Table1[Sleep_Hours])</f>
        <v>-1.150943896331845E-2</v>
      </c>
      <c r="T554" s="1">
        <f>((Table1[[#Totals],[Productivity_Score]] - Table1[[#This Row],[Productivity_Score]]) / Table1[[#Totals],[Productivity_Score]]) * 100</f>
        <v>73.68421052631578</v>
      </c>
    </row>
    <row r="555" spans="1:20" x14ac:dyDescent="0.35">
      <c r="A555">
        <v>554</v>
      </c>
      <c r="B555">
        <v>23</v>
      </c>
      <c r="C555" t="s">
        <v>14</v>
      </c>
      <c r="D555" t="s">
        <v>33</v>
      </c>
      <c r="E555" t="s">
        <v>31</v>
      </c>
      <c r="F555" t="s">
        <v>22</v>
      </c>
      <c r="G555">
        <v>47</v>
      </c>
      <c r="H555">
        <v>4.3</v>
      </c>
      <c r="I555">
        <v>5.2</v>
      </c>
      <c r="J555">
        <v>1</v>
      </c>
      <c r="K555" t="s">
        <v>35</v>
      </c>
      <c r="L555">
        <v>9</v>
      </c>
      <c r="M555">
        <v>5</v>
      </c>
      <c r="N555">
        <v>3.1</v>
      </c>
      <c r="O555">
        <f>Table1[[#This Row],[Stress_Level]]*Table1[[#This Row],[Weekly_Work_Hours]]</f>
        <v>423</v>
      </c>
      <c r="P555" s="9">
        <f>Table1[[#This Row],[Column1]]/Table1[[#This Row],[Productivity_Score]]</f>
        <v>136.45161290322579</v>
      </c>
      <c r="Q555">
        <f>8-AVERAGE(Table1[[#This Row],[Sleep_Hours]])</f>
        <v>3.7</v>
      </c>
      <c r="R555">
        <f>Table1[[#This Row],[Stress_Level]]/Table1[[#This Row],[Weekly_Work_Hours]]</f>
        <v>0.19148936170212766</v>
      </c>
      <c r="S555" s="5">
        <f>CORREL(Table1[Stress_Level],Table1[Sleep_Hours])</f>
        <v>-1.150943896331845E-2</v>
      </c>
      <c r="T555" s="1">
        <f>((Table1[[#Totals],[Productivity_Score]] - Table1[[#This Row],[Productivity_Score]]) / Table1[[#Totals],[Productivity_Score]]) * 100</f>
        <v>67.368421052631575</v>
      </c>
    </row>
    <row r="556" spans="1:20" x14ac:dyDescent="0.35">
      <c r="A556">
        <v>555</v>
      </c>
      <c r="B556">
        <v>56</v>
      </c>
      <c r="C556" t="s">
        <v>19</v>
      </c>
      <c r="D556" t="s">
        <v>26</v>
      </c>
      <c r="E556" t="s">
        <v>38</v>
      </c>
      <c r="F556" t="s">
        <v>22</v>
      </c>
      <c r="G556">
        <v>47</v>
      </c>
      <c r="H556">
        <v>6.8</v>
      </c>
      <c r="I556">
        <v>9</v>
      </c>
      <c r="J556">
        <v>0</v>
      </c>
      <c r="K556" t="s">
        <v>23</v>
      </c>
      <c r="L556">
        <v>9</v>
      </c>
      <c r="M556">
        <v>5.8</v>
      </c>
      <c r="N556">
        <v>5</v>
      </c>
      <c r="O556">
        <f>Table1[[#This Row],[Stress_Level]]*Table1[[#This Row],[Weekly_Work_Hours]]</f>
        <v>423</v>
      </c>
      <c r="P556" s="9">
        <f>Table1[[#This Row],[Column1]]/Table1[[#This Row],[Productivity_Score]]</f>
        <v>84.6</v>
      </c>
      <c r="Q556">
        <f>8-AVERAGE(Table1[[#This Row],[Sleep_Hours]])</f>
        <v>1.2000000000000002</v>
      </c>
      <c r="R556">
        <f>Table1[[#This Row],[Stress_Level]]/Table1[[#This Row],[Weekly_Work_Hours]]</f>
        <v>0.19148936170212766</v>
      </c>
      <c r="S556" s="5">
        <f>CORREL(Table1[Stress_Level],Table1[Sleep_Hours])</f>
        <v>-1.150943896331845E-2</v>
      </c>
      <c r="T556" s="1">
        <f>((Table1[[#Totals],[Productivity_Score]] - Table1[[#This Row],[Productivity_Score]]) / Table1[[#Totals],[Productivity_Score]]) * 100</f>
        <v>47.368421052631575</v>
      </c>
    </row>
    <row r="557" spans="1:20" x14ac:dyDescent="0.35">
      <c r="A557">
        <v>556</v>
      </c>
      <c r="B557">
        <v>59</v>
      </c>
      <c r="C557" t="s">
        <v>14</v>
      </c>
      <c r="D557" t="s">
        <v>15</v>
      </c>
      <c r="E557" t="s">
        <v>25</v>
      </c>
      <c r="F557" t="s">
        <v>39</v>
      </c>
      <c r="G557">
        <v>41</v>
      </c>
      <c r="H557">
        <v>7</v>
      </c>
      <c r="I557">
        <v>9.9</v>
      </c>
      <c r="J557">
        <v>0</v>
      </c>
      <c r="K557" t="s">
        <v>23</v>
      </c>
      <c r="L557">
        <v>8.9</v>
      </c>
      <c r="M557">
        <v>4.2</v>
      </c>
      <c r="N557">
        <v>5.5</v>
      </c>
      <c r="O557">
        <f>Table1[[#This Row],[Stress_Level]]*Table1[[#This Row],[Weekly_Work_Hours]]</f>
        <v>364.90000000000003</v>
      </c>
      <c r="P557" s="9">
        <f>Table1[[#This Row],[Column1]]/Table1[[#This Row],[Productivity_Score]]</f>
        <v>66.345454545454558</v>
      </c>
      <c r="Q557">
        <f>8-AVERAGE(Table1[[#This Row],[Sleep_Hours]])</f>
        <v>1</v>
      </c>
      <c r="R557">
        <f>Table1[[#This Row],[Stress_Level]]/Table1[[#This Row],[Weekly_Work_Hours]]</f>
        <v>0.21707317073170732</v>
      </c>
      <c r="S557" s="5">
        <f>CORREL(Table1[Stress_Level],Table1[Sleep_Hours])</f>
        <v>-1.150943896331845E-2</v>
      </c>
      <c r="T557" s="1">
        <f>((Table1[[#Totals],[Productivity_Score]] - Table1[[#This Row],[Productivity_Score]]) / Table1[[#Totals],[Productivity_Score]]) * 100</f>
        <v>42.105263157894733</v>
      </c>
    </row>
    <row r="558" spans="1:20" x14ac:dyDescent="0.35">
      <c r="A558">
        <v>557</v>
      </c>
      <c r="B558">
        <v>54</v>
      </c>
      <c r="C558" t="s">
        <v>14</v>
      </c>
      <c r="D558" t="s">
        <v>26</v>
      </c>
      <c r="E558" t="s">
        <v>38</v>
      </c>
      <c r="F558" t="s">
        <v>22</v>
      </c>
      <c r="G558">
        <v>41</v>
      </c>
      <c r="H558">
        <v>3.8</v>
      </c>
      <c r="I558">
        <v>5.0999999999999996</v>
      </c>
      <c r="J558">
        <v>1</v>
      </c>
      <c r="K558" t="s">
        <v>28</v>
      </c>
      <c r="L558">
        <v>4.2</v>
      </c>
      <c r="M558">
        <v>3.5</v>
      </c>
      <c r="N558">
        <v>5.5</v>
      </c>
      <c r="O558">
        <f>Table1[[#This Row],[Stress_Level]]*Table1[[#This Row],[Weekly_Work_Hours]]</f>
        <v>172.20000000000002</v>
      </c>
      <c r="P558" s="9">
        <f>Table1[[#This Row],[Column1]]/Table1[[#This Row],[Productivity_Score]]</f>
        <v>31.309090909090912</v>
      </c>
      <c r="Q558">
        <f>8-AVERAGE(Table1[[#This Row],[Sleep_Hours]])</f>
        <v>4.2</v>
      </c>
      <c r="R558">
        <f>Table1[[#This Row],[Stress_Level]]/Table1[[#This Row],[Weekly_Work_Hours]]</f>
        <v>0.10243902439024391</v>
      </c>
      <c r="S558" s="5">
        <f>CORREL(Table1[Stress_Level],Table1[Sleep_Hours])</f>
        <v>-1.150943896331845E-2</v>
      </c>
      <c r="T558" s="1">
        <f>((Table1[[#Totals],[Productivity_Score]] - Table1[[#This Row],[Productivity_Score]]) / Table1[[#Totals],[Productivity_Score]]) * 100</f>
        <v>42.105263157894733</v>
      </c>
    </row>
    <row r="559" spans="1:20" x14ac:dyDescent="0.35">
      <c r="A559">
        <v>558</v>
      </c>
      <c r="B559">
        <v>50</v>
      </c>
      <c r="C559" t="s">
        <v>14</v>
      </c>
      <c r="D559" t="s">
        <v>34</v>
      </c>
      <c r="E559" t="s">
        <v>38</v>
      </c>
      <c r="F559" t="s">
        <v>22</v>
      </c>
      <c r="G559">
        <v>41</v>
      </c>
      <c r="H559">
        <v>7.1</v>
      </c>
      <c r="I559">
        <v>9.6999999999999993</v>
      </c>
      <c r="J559">
        <v>1</v>
      </c>
      <c r="K559" t="s">
        <v>35</v>
      </c>
      <c r="L559">
        <v>7.8</v>
      </c>
      <c r="M559">
        <v>4.2</v>
      </c>
      <c r="N559">
        <v>5.9</v>
      </c>
      <c r="O559">
        <f>Table1[[#This Row],[Stress_Level]]*Table1[[#This Row],[Weekly_Work_Hours]]</f>
        <v>319.8</v>
      </c>
      <c r="P559" s="9">
        <f>Table1[[#This Row],[Column1]]/Table1[[#This Row],[Productivity_Score]]</f>
        <v>54.20338983050847</v>
      </c>
      <c r="Q559">
        <f>8-AVERAGE(Table1[[#This Row],[Sleep_Hours]])</f>
        <v>0.90000000000000036</v>
      </c>
      <c r="R559">
        <f>Table1[[#This Row],[Stress_Level]]/Table1[[#This Row],[Weekly_Work_Hours]]</f>
        <v>0.19024390243902439</v>
      </c>
      <c r="S559" s="5">
        <f>CORREL(Table1[Stress_Level],Table1[Sleep_Hours])</f>
        <v>-1.150943896331845E-2</v>
      </c>
      <c r="T559" s="1">
        <f>((Table1[[#Totals],[Productivity_Score]] - Table1[[#This Row],[Productivity_Score]]) / Table1[[#Totals],[Productivity_Score]]) * 100</f>
        <v>37.89473684210526</v>
      </c>
    </row>
    <row r="560" spans="1:20" x14ac:dyDescent="0.35">
      <c r="A560">
        <v>559</v>
      </c>
      <c r="B560">
        <v>63</v>
      </c>
      <c r="C560" t="s">
        <v>19</v>
      </c>
      <c r="D560" t="s">
        <v>34</v>
      </c>
      <c r="E560" t="s">
        <v>38</v>
      </c>
      <c r="F560" t="s">
        <v>39</v>
      </c>
      <c r="G560">
        <v>48</v>
      </c>
      <c r="H560">
        <v>6.5</v>
      </c>
      <c r="I560">
        <v>8.4</v>
      </c>
      <c r="J560">
        <v>1</v>
      </c>
      <c r="K560" t="s">
        <v>28</v>
      </c>
      <c r="L560">
        <v>8.8000000000000007</v>
      </c>
      <c r="M560">
        <v>6.9</v>
      </c>
      <c r="N560">
        <v>4.8</v>
      </c>
      <c r="O560">
        <f>Table1[[#This Row],[Stress_Level]]*Table1[[#This Row],[Weekly_Work_Hours]]</f>
        <v>422.40000000000003</v>
      </c>
      <c r="P560" s="9">
        <f>Table1[[#This Row],[Column1]]/Table1[[#This Row],[Productivity_Score]]</f>
        <v>88.000000000000014</v>
      </c>
      <c r="Q560">
        <f>8-AVERAGE(Table1[[#This Row],[Sleep_Hours]])</f>
        <v>1.5</v>
      </c>
      <c r="R560">
        <f>Table1[[#This Row],[Stress_Level]]/Table1[[#This Row],[Weekly_Work_Hours]]</f>
        <v>0.18333333333333335</v>
      </c>
      <c r="S560" s="5">
        <f>CORREL(Table1[Stress_Level],Table1[Sleep_Hours])</f>
        <v>-1.150943896331845E-2</v>
      </c>
      <c r="T560" s="1">
        <f>((Table1[[#Totals],[Productivity_Score]] - Table1[[#This Row],[Productivity_Score]]) / Table1[[#Totals],[Productivity_Score]]) * 100</f>
        <v>49.473684210526322</v>
      </c>
    </row>
    <row r="561" spans="1:20" x14ac:dyDescent="0.35">
      <c r="A561">
        <v>560</v>
      </c>
      <c r="B561">
        <v>44</v>
      </c>
      <c r="C561" t="s">
        <v>14</v>
      </c>
      <c r="D561" t="s">
        <v>32</v>
      </c>
      <c r="E561" t="s">
        <v>25</v>
      </c>
      <c r="F561" t="s">
        <v>17</v>
      </c>
      <c r="G561">
        <v>41</v>
      </c>
      <c r="H561">
        <v>7</v>
      </c>
      <c r="I561">
        <v>9.9</v>
      </c>
      <c r="J561">
        <v>0</v>
      </c>
      <c r="K561" t="s">
        <v>23</v>
      </c>
      <c r="L561">
        <v>4.9000000000000004</v>
      </c>
      <c r="M561">
        <v>1.5</v>
      </c>
      <c r="N561">
        <v>7.5</v>
      </c>
      <c r="O561">
        <f>Table1[[#This Row],[Stress_Level]]*Table1[[#This Row],[Weekly_Work_Hours]]</f>
        <v>200.9</v>
      </c>
      <c r="P561" s="9">
        <f>Table1[[#This Row],[Column1]]/Table1[[#This Row],[Productivity_Score]]</f>
        <v>26.786666666666669</v>
      </c>
      <c r="Q561">
        <f>8-AVERAGE(Table1[[#This Row],[Sleep_Hours]])</f>
        <v>1</v>
      </c>
      <c r="R561">
        <f>Table1[[#This Row],[Stress_Level]]/Table1[[#This Row],[Weekly_Work_Hours]]</f>
        <v>0.11951219512195123</v>
      </c>
      <c r="S561" s="5">
        <f>CORREL(Table1[Stress_Level],Table1[Sleep_Hours])</f>
        <v>-1.150943896331845E-2</v>
      </c>
      <c r="T561" s="1">
        <f>((Table1[[#Totals],[Productivity_Score]] - Table1[[#This Row],[Productivity_Score]]) / Table1[[#Totals],[Productivity_Score]]) * 100</f>
        <v>21.052631578947366</v>
      </c>
    </row>
    <row r="562" spans="1:20" x14ac:dyDescent="0.35">
      <c r="A562">
        <v>561</v>
      </c>
      <c r="B562">
        <v>59</v>
      </c>
      <c r="C562" t="s">
        <v>14</v>
      </c>
      <c r="D562" t="s">
        <v>36</v>
      </c>
      <c r="E562" t="s">
        <v>38</v>
      </c>
      <c r="F562" t="s">
        <v>22</v>
      </c>
      <c r="G562">
        <v>47</v>
      </c>
      <c r="H562">
        <v>6.3</v>
      </c>
      <c r="I562">
        <v>8.3000000000000007</v>
      </c>
      <c r="J562">
        <v>1</v>
      </c>
      <c r="K562" t="s">
        <v>18</v>
      </c>
      <c r="L562">
        <v>5.3</v>
      </c>
      <c r="M562">
        <v>6.4</v>
      </c>
      <c r="N562">
        <v>6.5</v>
      </c>
      <c r="O562">
        <f>Table1[[#This Row],[Stress_Level]]*Table1[[#This Row],[Weekly_Work_Hours]]</f>
        <v>249.1</v>
      </c>
      <c r="P562" s="9">
        <f>Table1[[#This Row],[Column1]]/Table1[[#This Row],[Productivity_Score]]</f>
        <v>38.323076923076925</v>
      </c>
      <c r="Q562">
        <f>8-AVERAGE(Table1[[#This Row],[Sleep_Hours]])</f>
        <v>1.7000000000000002</v>
      </c>
      <c r="R562">
        <f>Table1[[#This Row],[Stress_Level]]/Table1[[#This Row],[Weekly_Work_Hours]]</f>
        <v>0.11276595744680851</v>
      </c>
      <c r="S562" s="5">
        <f>CORREL(Table1[Stress_Level],Table1[Sleep_Hours])</f>
        <v>-1.150943896331845E-2</v>
      </c>
      <c r="T562" s="1">
        <f>((Table1[[#Totals],[Productivity_Score]] - Table1[[#This Row],[Productivity_Score]]) / Table1[[#Totals],[Productivity_Score]]) * 100</f>
        <v>31.578947368421051</v>
      </c>
    </row>
    <row r="563" spans="1:20" x14ac:dyDescent="0.35">
      <c r="A563">
        <v>562</v>
      </c>
      <c r="B563">
        <v>32</v>
      </c>
      <c r="C563" t="s">
        <v>19</v>
      </c>
      <c r="D563" t="s">
        <v>30</v>
      </c>
      <c r="E563" t="s">
        <v>25</v>
      </c>
      <c r="F563" t="s">
        <v>39</v>
      </c>
      <c r="G563">
        <v>61</v>
      </c>
      <c r="H563">
        <v>6.8</v>
      </c>
      <c r="I563">
        <v>7.7</v>
      </c>
      <c r="J563">
        <v>1</v>
      </c>
      <c r="K563" t="s">
        <v>18</v>
      </c>
      <c r="L563">
        <v>10</v>
      </c>
      <c r="M563">
        <v>4.3</v>
      </c>
      <c r="N563">
        <v>3.8</v>
      </c>
      <c r="O563">
        <f>Table1[[#This Row],[Stress_Level]]*Table1[[#This Row],[Weekly_Work_Hours]]</f>
        <v>610</v>
      </c>
      <c r="P563" s="9">
        <f>Table1[[#This Row],[Column1]]/Table1[[#This Row],[Productivity_Score]]</f>
        <v>160.5263157894737</v>
      </c>
      <c r="Q563">
        <f>8-AVERAGE(Table1[[#This Row],[Sleep_Hours]])</f>
        <v>1.2000000000000002</v>
      </c>
      <c r="R563">
        <f>Table1[[#This Row],[Stress_Level]]/Table1[[#This Row],[Weekly_Work_Hours]]</f>
        <v>0.16393442622950818</v>
      </c>
      <c r="S563" s="5">
        <f>CORREL(Table1[Stress_Level],Table1[Sleep_Hours])</f>
        <v>-1.150943896331845E-2</v>
      </c>
      <c r="T563" s="1">
        <f>((Table1[[#Totals],[Productivity_Score]] - Table1[[#This Row],[Productivity_Score]]) / Table1[[#Totals],[Productivity_Score]]) * 100</f>
        <v>60</v>
      </c>
    </row>
    <row r="564" spans="1:20" x14ac:dyDescent="0.35">
      <c r="A564">
        <v>563</v>
      </c>
      <c r="B564">
        <v>23</v>
      </c>
      <c r="C564" t="s">
        <v>19</v>
      </c>
      <c r="D564" t="s">
        <v>32</v>
      </c>
      <c r="E564" t="s">
        <v>21</v>
      </c>
      <c r="F564" t="s">
        <v>22</v>
      </c>
      <c r="G564">
        <v>51</v>
      </c>
      <c r="H564">
        <v>6.9</v>
      </c>
      <c r="I564">
        <v>8.6999999999999993</v>
      </c>
      <c r="J564">
        <v>0</v>
      </c>
      <c r="K564" t="s">
        <v>23</v>
      </c>
      <c r="L564">
        <v>7.5</v>
      </c>
      <c r="M564">
        <v>3.2</v>
      </c>
      <c r="N564">
        <v>5.6</v>
      </c>
      <c r="O564">
        <f>Table1[[#This Row],[Stress_Level]]*Table1[[#This Row],[Weekly_Work_Hours]]</f>
        <v>382.5</v>
      </c>
      <c r="P564" s="9">
        <f>Table1[[#This Row],[Column1]]/Table1[[#This Row],[Productivity_Score]]</f>
        <v>68.303571428571431</v>
      </c>
      <c r="Q564">
        <f>8-AVERAGE(Table1[[#This Row],[Sleep_Hours]])</f>
        <v>1.0999999999999996</v>
      </c>
      <c r="R564">
        <f>Table1[[#This Row],[Stress_Level]]/Table1[[#This Row],[Weekly_Work_Hours]]</f>
        <v>0.14705882352941177</v>
      </c>
      <c r="S564" s="5">
        <f>CORREL(Table1[Stress_Level],Table1[Sleep_Hours])</f>
        <v>-1.150943896331845E-2</v>
      </c>
      <c r="T564" s="1">
        <f>((Table1[[#Totals],[Productivity_Score]] - Table1[[#This Row],[Productivity_Score]]) / Table1[[#Totals],[Productivity_Score]]) * 100</f>
        <v>41.052631578947377</v>
      </c>
    </row>
    <row r="565" spans="1:20" x14ac:dyDescent="0.35">
      <c r="A565">
        <v>564</v>
      </c>
      <c r="B565">
        <v>33</v>
      </c>
      <c r="C565" t="s">
        <v>19</v>
      </c>
      <c r="D565" t="s">
        <v>20</v>
      </c>
      <c r="E565" t="s">
        <v>31</v>
      </c>
      <c r="F565" t="s">
        <v>22</v>
      </c>
      <c r="G565">
        <v>42</v>
      </c>
      <c r="H565">
        <v>6.9</v>
      </c>
      <c r="I565">
        <v>9.6999999999999993</v>
      </c>
      <c r="J565">
        <v>1</v>
      </c>
      <c r="K565" t="s">
        <v>18</v>
      </c>
      <c r="L565">
        <v>4.8</v>
      </c>
      <c r="M565">
        <v>3.2</v>
      </c>
      <c r="N565">
        <v>7.4</v>
      </c>
      <c r="O565">
        <f>Table1[[#This Row],[Stress_Level]]*Table1[[#This Row],[Weekly_Work_Hours]]</f>
        <v>201.6</v>
      </c>
      <c r="P565" s="9">
        <f>Table1[[#This Row],[Column1]]/Table1[[#This Row],[Productivity_Score]]</f>
        <v>27.243243243243242</v>
      </c>
      <c r="Q565">
        <f>8-AVERAGE(Table1[[#This Row],[Sleep_Hours]])</f>
        <v>1.0999999999999996</v>
      </c>
      <c r="R565">
        <f>Table1[[#This Row],[Stress_Level]]/Table1[[#This Row],[Weekly_Work_Hours]]</f>
        <v>0.11428571428571428</v>
      </c>
      <c r="S565" s="5">
        <f>CORREL(Table1[Stress_Level],Table1[Sleep_Hours])</f>
        <v>-1.150943896331845E-2</v>
      </c>
      <c r="T565" s="1">
        <f>((Table1[[#Totals],[Productivity_Score]] - Table1[[#This Row],[Productivity_Score]]) / Table1[[#Totals],[Productivity_Score]]) * 100</f>
        <v>22.105263157894733</v>
      </c>
    </row>
    <row r="566" spans="1:20" x14ac:dyDescent="0.35">
      <c r="A566">
        <v>565</v>
      </c>
      <c r="B566">
        <v>32</v>
      </c>
      <c r="C566" t="s">
        <v>14</v>
      </c>
      <c r="D566" t="s">
        <v>30</v>
      </c>
      <c r="E566" t="s">
        <v>27</v>
      </c>
      <c r="F566" t="s">
        <v>22</v>
      </c>
      <c r="G566">
        <v>54</v>
      </c>
      <c r="H566">
        <v>6.6</v>
      </c>
      <c r="I566">
        <v>7.9</v>
      </c>
      <c r="J566">
        <v>1</v>
      </c>
      <c r="K566" t="s">
        <v>18</v>
      </c>
      <c r="L566">
        <v>10</v>
      </c>
      <c r="M566">
        <v>5.6</v>
      </c>
      <c r="N566">
        <v>4</v>
      </c>
      <c r="O566">
        <f>Table1[[#This Row],[Stress_Level]]*Table1[[#This Row],[Weekly_Work_Hours]]</f>
        <v>540</v>
      </c>
      <c r="P566" s="9">
        <f>Table1[[#This Row],[Column1]]/Table1[[#This Row],[Productivity_Score]]</f>
        <v>135</v>
      </c>
      <c r="Q566">
        <f>8-AVERAGE(Table1[[#This Row],[Sleep_Hours]])</f>
        <v>1.4000000000000004</v>
      </c>
      <c r="R566">
        <f>Table1[[#This Row],[Stress_Level]]/Table1[[#This Row],[Weekly_Work_Hours]]</f>
        <v>0.18518518518518517</v>
      </c>
      <c r="S566" s="5">
        <f>CORREL(Table1[Stress_Level],Table1[Sleep_Hours])</f>
        <v>-1.150943896331845E-2</v>
      </c>
      <c r="T566" s="1">
        <f>((Table1[[#Totals],[Productivity_Score]] - Table1[[#This Row],[Productivity_Score]]) / Table1[[#Totals],[Productivity_Score]]) * 100</f>
        <v>57.894736842105267</v>
      </c>
    </row>
    <row r="567" spans="1:20" x14ac:dyDescent="0.35">
      <c r="A567">
        <v>566</v>
      </c>
      <c r="B567">
        <v>46</v>
      </c>
      <c r="C567" t="s">
        <v>19</v>
      </c>
      <c r="D567" t="s">
        <v>34</v>
      </c>
      <c r="E567" t="s">
        <v>38</v>
      </c>
      <c r="F567" t="s">
        <v>17</v>
      </c>
      <c r="G567">
        <v>41</v>
      </c>
      <c r="H567">
        <v>6.1</v>
      </c>
      <c r="I567">
        <v>8.5</v>
      </c>
      <c r="J567">
        <v>1</v>
      </c>
      <c r="K567" t="s">
        <v>29</v>
      </c>
      <c r="L567">
        <v>6.5</v>
      </c>
      <c r="M567">
        <v>3.7</v>
      </c>
      <c r="N567">
        <v>6</v>
      </c>
      <c r="O567">
        <f>Table1[[#This Row],[Stress_Level]]*Table1[[#This Row],[Weekly_Work_Hours]]</f>
        <v>266.5</v>
      </c>
      <c r="P567" s="9">
        <f>Table1[[#This Row],[Column1]]/Table1[[#This Row],[Productivity_Score]]</f>
        <v>44.416666666666664</v>
      </c>
      <c r="Q567">
        <f>8-AVERAGE(Table1[[#This Row],[Sleep_Hours]])</f>
        <v>1.9000000000000004</v>
      </c>
      <c r="R567">
        <f>Table1[[#This Row],[Stress_Level]]/Table1[[#This Row],[Weekly_Work_Hours]]</f>
        <v>0.15853658536585366</v>
      </c>
      <c r="S567" s="5">
        <f>CORREL(Table1[Stress_Level],Table1[Sleep_Hours])</f>
        <v>-1.150943896331845E-2</v>
      </c>
      <c r="T567" s="1">
        <f>((Table1[[#Totals],[Productivity_Score]] - Table1[[#This Row],[Productivity_Score]]) / Table1[[#Totals],[Productivity_Score]]) * 100</f>
        <v>36.84210526315789</v>
      </c>
    </row>
    <row r="568" spans="1:20" x14ac:dyDescent="0.35">
      <c r="A568">
        <v>567</v>
      </c>
      <c r="B568">
        <v>25</v>
      </c>
      <c r="C568" t="s">
        <v>19</v>
      </c>
      <c r="D568" t="s">
        <v>34</v>
      </c>
      <c r="E568" t="s">
        <v>16</v>
      </c>
      <c r="F568" t="s">
        <v>17</v>
      </c>
      <c r="G568">
        <v>30</v>
      </c>
      <c r="H568">
        <v>6.1</v>
      </c>
      <c r="I568">
        <v>9.6</v>
      </c>
      <c r="J568">
        <v>0</v>
      </c>
      <c r="K568" t="s">
        <v>23</v>
      </c>
      <c r="L568">
        <v>4.5999999999999996</v>
      </c>
      <c r="M568">
        <v>4.3</v>
      </c>
      <c r="N568">
        <v>7.5</v>
      </c>
      <c r="O568">
        <f>Table1[[#This Row],[Stress_Level]]*Table1[[#This Row],[Weekly_Work_Hours]]</f>
        <v>138</v>
      </c>
      <c r="P568" s="9">
        <f>Table1[[#This Row],[Column1]]/Table1[[#This Row],[Productivity_Score]]</f>
        <v>18.399999999999999</v>
      </c>
      <c r="Q568">
        <f>8-AVERAGE(Table1[[#This Row],[Sleep_Hours]])</f>
        <v>1.9000000000000004</v>
      </c>
      <c r="R568">
        <f>Table1[[#This Row],[Stress_Level]]/Table1[[#This Row],[Weekly_Work_Hours]]</f>
        <v>0.15333333333333332</v>
      </c>
      <c r="S568" s="5">
        <f>CORREL(Table1[Stress_Level],Table1[Sleep_Hours])</f>
        <v>-1.150943896331845E-2</v>
      </c>
      <c r="T568" s="1">
        <f>((Table1[[#Totals],[Productivity_Score]] - Table1[[#This Row],[Productivity_Score]]) / Table1[[#Totals],[Productivity_Score]]) * 100</f>
        <v>21.052631578947366</v>
      </c>
    </row>
    <row r="569" spans="1:20" x14ac:dyDescent="0.35">
      <c r="A569">
        <v>568</v>
      </c>
      <c r="B569">
        <v>36</v>
      </c>
      <c r="C569" t="s">
        <v>14</v>
      </c>
      <c r="D569" t="s">
        <v>37</v>
      </c>
      <c r="E569" t="s">
        <v>21</v>
      </c>
      <c r="F569" t="s">
        <v>22</v>
      </c>
      <c r="G569">
        <v>36</v>
      </c>
      <c r="H569">
        <v>6.5</v>
      </c>
      <c r="I569">
        <v>9.6999999999999993</v>
      </c>
      <c r="J569">
        <v>0</v>
      </c>
      <c r="K569" t="s">
        <v>23</v>
      </c>
      <c r="L569">
        <v>5.9</v>
      </c>
      <c r="M569">
        <v>3.4</v>
      </c>
      <c r="N569">
        <v>6.9</v>
      </c>
      <c r="O569">
        <f>Table1[[#This Row],[Stress_Level]]*Table1[[#This Row],[Weekly_Work_Hours]]</f>
        <v>212.4</v>
      </c>
      <c r="P569" s="9">
        <f>Table1[[#This Row],[Column1]]/Table1[[#This Row],[Productivity_Score]]</f>
        <v>30.782608695652172</v>
      </c>
      <c r="Q569">
        <f>8-AVERAGE(Table1[[#This Row],[Sleep_Hours]])</f>
        <v>1.5</v>
      </c>
      <c r="R569">
        <f>Table1[[#This Row],[Stress_Level]]/Table1[[#This Row],[Weekly_Work_Hours]]</f>
        <v>0.16388888888888889</v>
      </c>
      <c r="S569" s="5">
        <f>CORREL(Table1[Stress_Level],Table1[Sleep_Hours])</f>
        <v>-1.150943896331845E-2</v>
      </c>
      <c r="T569" s="1">
        <f>((Table1[[#Totals],[Productivity_Score]] - Table1[[#This Row],[Productivity_Score]]) / Table1[[#Totals],[Productivity_Score]]) * 100</f>
        <v>27.368421052631575</v>
      </c>
    </row>
    <row r="570" spans="1:20" x14ac:dyDescent="0.35">
      <c r="A570">
        <v>569</v>
      </c>
      <c r="B570">
        <v>55</v>
      </c>
      <c r="C570" t="s">
        <v>19</v>
      </c>
      <c r="D570" t="s">
        <v>20</v>
      </c>
      <c r="E570" t="s">
        <v>16</v>
      </c>
      <c r="F570" t="s">
        <v>39</v>
      </c>
      <c r="G570">
        <v>30</v>
      </c>
      <c r="H570">
        <v>7.4</v>
      </c>
      <c r="I570">
        <v>10</v>
      </c>
      <c r="J570">
        <v>0</v>
      </c>
      <c r="K570" t="s">
        <v>23</v>
      </c>
      <c r="L570">
        <v>8.8000000000000007</v>
      </c>
      <c r="M570">
        <v>4.2</v>
      </c>
      <c r="N570">
        <v>5.6</v>
      </c>
      <c r="O570">
        <f>Table1[[#This Row],[Stress_Level]]*Table1[[#This Row],[Weekly_Work_Hours]]</f>
        <v>264</v>
      </c>
      <c r="P570" s="9">
        <f>Table1[[#This Row],[Column1]]/Table1[[#This Row],[Productivity_Score]]</f>
        <v>47.142857142857146</v>
      </c>
      <c r="Q570">
        <f>8-AVERAGE(Table1[[#This Row],[Sleep_Hours]])</f>
        <v>0.59999999999999964</v>
      </c>
      <c r="R570">
        <f>Table1[[#This Row],[Stress_Level]]/Table1[[#This Row],[Weekly_Work_Hours]]</f>
        <v>0.29333333333333333</v>
      </c>
      <c r="S570" s="5">
        <f>CORREL(Table1[Stress_Level],Table1[Sleep_Hours])</f>
        <v>-1.150943896331845E-2</v>
      </c>
      <c r="T570" s="1">
        <f>((Table1[[#Totals],[Productivity_Score]] - Table1[[#This Row],[Productivity_Score]]) / Table1[[#Totals],[Productivity_Score]]) * 100</f>
        <v>41.052631578947377</v>
      </c>
    </row>
    <row r="571" spans="1:20" x14ac:dyDescent="0.35">
      <c r="A571">
        <v>570</v>
      </c>
      <c r="B571">
        <v>59</v>
      </c>
      <c r="C571" t="s">
        <v>14</v>
      </c>
      <c r="D571" t="s">
        <v>32</v>
      </c>
      <c r="E571" t="s">
        <v>27</v>
      </c>
      <c r="F571" t="s">
        <v>22</v>
      </c>
      <c r="G571">
        <v>42</v>
      </c>
      <c r="H571">
        <v>9</v>
      </c>
      <c r="I571">
        <v>6.8</v>
      </c>
      <c r="J571">
        <v>0</v>
      </c>
      <c r="K571" t="s">
        <v>23</v>
      </c>
      <c r="L571">
        <v>7.8</v>
      </c>
      <c r="M571">
        <v>3.5</v>
      </c>
      <c r="N571">
        <v>4.5</v>
      </c>
      <c r="O571">
        <f>Table1[[#This Row],[Stress_Level]]*Table1[[#This Row],[Weekly_Work_Hours]]</f>
        <v>327.59999999999997</v>
      </c>
      <c r="P571" s="9">
        <f>Table1[[#This Row],[Column1]]/Table1[[#This Row],[Productivity_Score]]</f>
        <v>72.8</v>
      </c>
      <c r="Q571">
        <f>8-AVERAGE(Table1[[#This Row],[Sleep_Hours]])</f>
        <v>-1</v>
      </c>
      <c r="R571">
        <f>Table1[[#This Row],[Stress_Level]]/Table1[[#This Row],[Weekly_Work_Hours]]</f>
        <v>0.18571428571428572</v>
      </c>
      <c r="S571" s="5">
        <f>CORREL(Table1[Stress_Level],Table1[Sleep_Hours])</f>
        <v>-1.150943896331845E-2</v>
      </c>
      <c r="T571" s="1">
        <f>((Table1[[#Totals],[Productivity_Score]] - Table1[[#This Row],[Productivity_Score]]) / Table1[[#Totals],[Productivity_Score]]) * 100</f>
        <v>52.631578947368418</v>
      </c>
    </row>
    <row r="572" spans="1:20" x14ac:dyDescent="0.35">
      <c r="A572">
        <v>571</v>
      </c>
      <c r="B572">
        <v>54</v>
      </c>
      <c r="C572" t="s">
        <v>19</v>
      </c>
      <c r="D572" t="s">
        <v>34</v>
      </c>
      <c r="E572" t="s">
        <v>25</v>
      </c>
      <c r="F572" t="s">
        <v>17</v>
      </c>
      <c r="G572">
        <v>45</v>
      </c>
      <c r="H572">
        <v>7</v>
      </c>
      <c r="I572">
        <v>9.5</v>
      </c>
      <c r="J572">
        <v>1</v>
      </c>
      <c r="K572" t="s">
        <v>18</v>
      </c>
      <c r="L572">
        <v>8.5</v>
      </c>
      <c r="M572">
        <v>6.3</v>
      </c>
      <c r="N572">
        <v>5.5</v>
      </c>
      <c r="O572">
        <f>Table1[[#This Row],[Stress_Level]]*Table1[[#This Row],[Weekly_Work_Hours]]</f>
        <v>382.5</v>
      </c>
      <c r="P572" s="9">
        <f>Table1[[#This Row],[Column1]]/Table1[[#This Row],[Productivity_Score]]</f>
        <v>69.545454545454547</v>
      </c>
      <c r="Q572">
        <f>8-AVERAGE(Table1[[#This Row],[Sleep_Hours]])</f>
        <v>1</v>
      </c>
      <c r="R572">
        <f>Table1[[#This Row],[Stress_Level]]/Table1[[#This Row],[Weekly_Work_Hours]]</f>
        <v>0.18888888888888888</v>
      </c>
      <c r="S572" s="5">
        <f>CORREL(Table1[Stress_Level],Table1[Sleep_Hours])</f>
        <v>-1.150943896331845E-2</v>
      </c>
      <c r="T572" s="1">
        <f>((Table1[[#Totals],[Productivity_Score]] - Table1[[#This Row],[Productivity_Score]]) / Table1[[#Totals],[Productivity_Score]]) * 100</f>
        <v>42.105263157894733</v>
      </c>
    </row>
    <row r="573" spans="1:20" x14ac:dyDescent="0.35">
      <c r="A573">
        <v>572</v>
      </c>
      <c r="B573">
        <v>36</v>
      </c>
      <c r="C573" t="s">
        <v>14</v>
      </c>
      <c r="D573" t="s">
        <v>20</v>
      </c>
      <c r="E573" t="s">
        <v>27</v>
      </c>
      <c r="F573" t="s">
        <v>17</v>
      </c>
      <c r="G573">
        <v>58</v>
      </c>
      <c r="H573">
        <v>6.8</v>
      </c>
      <c r="I573">
        <v>7.8</v>
      </c>
      <c r="J573">
        <v>1</v>
      </c>
      <c r="K573" t="s">
        <v>28</v>
      </c>
      <c r="L573">
        <v>9.4</v>
      </c>
      <c r="M573">
        <v>5.6</v>
      </c>
      <c r="N573">
        <v>4.2</v>
      </c>
      <c r="O573">
        <f>Table1[[#This Row],[Stress_Level]]*Table1[[#This Row],[Weekly_Work_Hours]]</f>
        <v>545.20000000000005</v>
      </c>
      <c r="P573" s="9">
        <f>Table1[[#This Row],[Column1]]/Table1[[#This Row],[Productivity_Score]]</f>
        <v>129.80952380952382</v>
      </c>
      <c r="Q573">
        <f>8-AVERAGE(Table1[[#This Row],[Sleep_Hours]])</f>
        <v>1.2000000000000002</v>
      </c>
      <c r="R573">
        <f>Table1[[#This Row],[Stress_Level]]/Table1[[#This Row],[Weekly_Work_Hours]]</f>
        <v>0.1620689655172414</v>
      </c>
      <c r="S573" s="5">
        <f>CORREL(Table1[Stress_Level],Table1[Sleep_Hours])</f>
        <v>-1.150943896331845E-2</v>
      </c>
      <c r="T573" s="1">
        <f>((Table1[[#Totals],[Productivity_Score]] - Table1[[#This Row],[Productivity_Score]]) / Table1[[#Totals],[Productivity_Score]]) * 100</f>
        <v>55.78947368421052</v>
      </c>
    </row>
    <row r="574" spans="1:20" x14ac:dyDescent="0.35">
      <c r="A574">
        <v>573</v>
      </c>
      <c r="B574">
        <v>60</v>
      </c>
      <c r="C574" t="s">
        <v>19</v>
      </c>
      <c r="D574" t="s">
        <v>33</v>
      </c>
      <c r="E574" t="s">
        <v>16</v>
      </c>
      <c r="F574" t="s">
        <v>22</v>
      </c>
      <c r="G574">
        <v>47</v>
      </c>
      <c r="H574">
        <v>8</v>
      </c>
      <c r="I574">
        <v>7.8</v>
      </c>
      <c r="J574">
        <v>0</v>
      </c>
      <c r="K574" t="s">
        <v>23</v>
      </c>
      <c r="L574">
        <v>10</v>
      </c>
      <c r="M574">
        <v>3.9</v>
      </c>
      <c r="N574">
        <v>3.9</v>
      </c>
      <c r="O574">
        <f>Table1[[#This Row],[Stress_Level]]*Table1[[#This Row],[Weekly_Work_Hours]]</f>
        <v>470</v>
      </c>
      <c r="P574" s="9">
        <f>Table1[[#This Row],[Column1]]/Table1[[#This Row],[Productivity_Score]]</f>
        <v>120.51282051282051</v>
      </c>
      <c r="Q574">
        <f>8-AVERAGE(Table1[[#This Row],[Sleep_Hours]])</f>
        <v>0</v>
      </c>
      <c r="R574">
        <f>Table1[[#This Row],[Stress_Level]]/Table1[[#This Row],[Weekly_Work_Hours]]</f>
        <v>0.21276595744680851</v>
      </c>
      <c r="S574" s="5">
        <f>CORREL(Table1[Stress_Level],Table1[Sleep_Hours])</f>
        <v>-1.150943896331845E-2</v>
      </c>
      <c r="T574" s="1">
        <f>((Table1[[#Totals],[Productivity_Score]] - Table1[[#This Row],[Productivity_Score]]) / Table1[[#Totals],[Productivity_Score]]) * 100</f>
        <v>58.947368421052623</v>
      </c>
    </row>
    <row r="575" spans="1:20" x14ac:dyDescent="0.35">
      <c r="A575">
        <v>574</v>
      </c>
      <c r="B575">
        <v>21</v>
      </c>
      <c r="C575" t="s">
        <v>14</v>
      </c>
      <c r="D575" t="s">
        <v>15</v>
      </c>
      <c r="E575" t="s">
        <v>27</v>
      </c>
      <c r="F575" t="s">
        <v>22</v>
      </c>
      <c r="G575">
        <v>43</v>
      </c>
      <c r="H575">
        <v>6.8</v>
      </c>
      <c r="I575">
        <v>9.4</v>
      </c>
      <c r="J575">
        <v>1</v>
      </c>
      <c r="K575" t="s">
        <v>35</v>
      </c>
      <c r="L575">
        <v>6.2</v>
      </c>
      <c r="M575">
        <v>3.5</v>
      </c>
      <c r="N575">
        <v>6.6</v>
      </c>
      <c r="O575">
        <f>Table1[[#This Row],[Stress_Level]]*Table1[[#This Row],[Weekly_Work_Hours]]</f>
        <v>266.60000000000002</v>
      </c>
      <c r="P575" s="9">
        <f>Table1[[#This Row],[Column1]]/Table1[[#This Row],[Productivity_Score]]</f>
        <v>40.393939393939398</v>
      </c>
      <c r="Q575">
        <f>8-AVERAGE(Table1[[#This Row],[Sleep_Hours]])</f>
        <v>1.2000000000000002</v>
      </c>
      <c r="R575">
        <f>Table1[[#This Row],[Stress_Level]]/Table1[[#This Row],[Weekly_Work_Hours]]</f>
        <v>0.14418604651162792</v>
      </c>
      <c r="S575" s="5">
        <f>CORREL(Table1[Stress_Level],Table1[Sleep_Hours])</f>
        <v>-1.150943896331845E-2</v>
      </c>
      <c r="T575" s="1">
        <f>((Table1[[#Totals],[Productivity_Score]] - Table1[[#This Row],[Productivity_Score]]) / Table1[[#Totals],[Productivity_Score]]) * 100</f>
        <v>30.526315789473692</v>
      </c>
    </row>
    <row r="576" spans="1:20" x14ac:dyDescent="0.35">
      <c r="A576">
        <v>575</v>
      </c>
      <c r="B576">
        <v>32</v>
      </c>
      <c r="C576" t="s">
        <v>19</v>
      </c>
      <c r="D576" t="s">
        <v>36</v>
      </c>
      <c r="E576" t="s">
        <v>31</v>
      </c>
      <c r="F576" t="s">
        <v>39</v>
      </c>
      <c r="G576">
        <v>51</v>
      </c>
      <c r="H576">
        <v>4.5999999999999996</v>
      </c>
      <c r="I576">
        <v>5.3</v>
      </c>
      <c r="J576">
        <v>1</v>
      </c>
      <c r="K576" t="s">
        <v>18</v>
      </c>
      <c r="L576">
        <v>7.6</v>
      </c>
      <c r="M576">
        <v>3</v>
      </c>
      <c r="N576">
        <v>3.8</v>
      </c>
      <c r="O576">
        <f>Table1[[#This Row],[Stress_Level]]*Table1[[#This Row],[Weekly_Work_Hours]]</f>
        <v>387.59999999999997</v>
      </c>
      <c r="P576" s="9">
        <f>Table1[[#This Row],[Column1]]/Table1[[#This Row],[Productivity_Score]]</f>
        <v>102</v>
      </c>
      <c r="Q576">
        <f>8-AVERAGE(Table1[[#This Row],[Sleep_Hours]])</f>
        <v>3.4000000000000004</v>
      </c>
      <c r="R576">
        <f>Table1[[#This Row],[Stress_Level]]/Table1[[#This Row],[Weekly_Work_Hours]]</f>
        <v>0.14901960784313725</v>
      </c>
      <c r="S576" s="5">
        <f>CORREL(Table1[Stress_Level],Table1[Sleep_Hours])</f>
        <v>-1.150943896331845E-2</v>
      </c>
      <c r="T576" s="1">
        <f>((Table1[[#Totals],[Productivity_Score]] - Table1[[#This Row],[Productivity_Score]]) / Table1[[#Totals],[Productivity_Score]]) * 100</f>
        <v>60</v>
      </c>
    </row>
    <row r="577" spans="1:20" x14ac:dyDescent="0.35">
      <c r="A577">
        <v>576</v>
      </c>
      <c r="B577">
        <v>21</v>
      </c>
      <c r="C577" t="s">
        <v>14</v>
      </c>
      <c r="D577" t="s">
        <v>34</v>
      </c>
      <c r="E577" t="s">
        <v>27</v>
      </c>
      <c r="F577" t="s">
        <v>22</v>
      </c>
      <c r="G577">
        <v>30</v>
      </c>
      <c r="H577">
        <v>5.0999999999999996</v>
      </c>
      <c r="I577">
        <v>8.1999999999999993</v>
      </c>
      <c r="J577">
        <v>0</v>
      </c>
      <c r="K577" t="s">
        <v>23</v>
      </c>
      <c r="L577">
        <v>3.4</v>
      </c>
      <c r="M577">
        <v>6.4</v>
      </c>
      <c r="N577">
        <v>7.4</v>
      </c>
      <c r="O577">
        <f>Table1[[#This Row],[Stress_Level]]*Table1[[#This Row],[Weekly_Work_Hours]]</f>
        <v>102</v>
      </c>
      <c r="P577" s="9">
        <f>Table1[[#This Row],[Column1]]/Table1[[#This Row],[Productivity_Score]]</f>
        <v>13.783783783783782</v>
      </c>
      <c r="Q577">
        <f>8-AVERAGE(Table1[[#This Row],[Sleep_Hours]])</f>
        <v>2.9000000000000004</v>
      </c>
      <c r="R577">
        <f>Table1[[#This Row],[Stress_Level]]/Table1[[#This Row],[Weekly_Work_Hours]]</f>
        <v>0.11333333333333333</v>
      </c>
      <c r="S577" s="5">
        <f>CORREL(Table1[Stress_Level],Table1[Sleep_Hours])</f>
        <v>-1.150943896331845E-2</v>
      </c>
      <c r="T577" s="1">
        <f>((Table1[[#Totals],[Productivity_Score]] - Table1[[#This Row],[Productivity_Score]]) / Table1[[#Totals],[Productivity_Score]]) * 100</f>
        <v>22.105263157894733</v>
      </c>
    </row>
    <row r="578" spans="1:20" x14ac:dyDescent="0.35">
      <c r="A578">
        <v>577</v>
      </c>
      <c r="B578">
        <v>47</v>
      </c>
      <c r="C578" t="s">
        <v>40</v>
      </c>
      <c r="D578" t="s">
        <v>33</v>
      </c>
      <c r="E578" t="s">
        <v>38</v>
      </c>
      <c r="F578" t="s">
        <v>17</v>
      </c>
      <c r="G578">
        <v>46</v>
      </c>
      <c r="H578">
        <v>8.9</v>
      </c>
      <c r="I578">
        <v>6.5</v>
      </c>
      <c r="J578">
        <v>0</v>
      </c>
      <c r="K578" t="s">
        <v>23</v>
      </c>
      <c r="L578">
        <v>8.4</v>
      </c>
      <c r="M578">
        <v>5</v>
      </c>
      <c r="N578">
        <v>4</v>
      </c>
      <c r="O578">
        <f>Table1[[#This Row],[Stress_Level]]*Table1[[#This Row],[Weekly_Work_Hours]]</f>
        <v>386.40000000000003</v>
      </c>
      <c r="P578" s="9">
        <f>Table1[[#This Row],[Column1]]/Table1[[#This Row],[Productivity_Score]]</f>
        <v>96.600000000000009</v>
      </c>
      <c r="Q578">
        <f>8-AVERAGE(Table1[[#This Row],[Sleep_Hours]])</f>
        <v>-0.90000000000000036</v>
      </c>
      <c r="R578">
        <f>Table1[[#This Row],[Stress_Level]]/Table1[[#This Row],[Weekly_Work_Hours]]</f>
        <v>0.18260869565217391</v>
      </c>
      <c r="S578" s="5">
        <f>CORREL(Table1[Stress_Level],Table1[Sleep_Hours])</f>
        <v>-1.150943896331845E-2</v>
      </c>
      <c r="T578" s="1">
        <f>((Table1[[#Totals],[Productivity_Score]] - Table1[[#This Row],[Productivity_Score]]) / Table1[[#Totals],[Productivity_Score]]) * 100</f>
        <v>57.894736842105267</v>
      </c>
    </row>
    <row r="579" spans="1:20" x14ac:dyDescent="0.35">
      <c r="A579">
        <v>578</v>
      </c>
      <c r="B579">
        <v>62</v>
      </c>
      <c r="C579" t="s">
        <v>19</v>
      </c>
      <c r="D579" t="s">
        <v>30</v>
      </c>
      <c r="E579" t="s">
        <v>31</v>
      </c>
      <c r="F579" t="s">
        <v>22</v>
      </c>
      <c r="G579">
        <v>51</v>
      </c>
      <c r="H579">
        <v>5.0999999999999996</v>
      </c>
      <c r="I579">
        <v>6.1</v>
      </c>
      <c r="J579">
        <v>1</v>
      </c>
      <c r="K579" t="s">
        <v>18</v>
      </c>
      <c r="L579">
        <v>8.3000000000000007</v>
      </c>
      <c r="M579">
        <v>2.4</v>
      </c>
      <c r="N579">
        <v>3.9</v>
      </c>
      <c r="O579">
        <f>Table1[[#This Row],[Stress_Level]]*Table1[[#This Row],[Weekly_Work_Hours]]</f>
        <v>423.3</v>
      </c>
      <c r="P579" s="9">
        <f>Table1[[#This Row],[Column1]]/Table1[[#This Row],[Productivity_Score]]</f>
        <v>108.53846153846155</v>
      </c>
      <c r="Q579">
        <f>8-AVERAGE(Table1[[#This Row],[Sleep_Hours]])</f>
        <v>2.9000000000000004</v>
      </c>
      <c r="R579">
        <f>Table1[[#This Row],[Stress_Level]]/Table1[[#This Row],[Weekly_Work_Hours]]</f>
        <v>0.16274509803921569</v>
      </c>
      <c r="S579" s="5">
        <f>CORREL(Table1[Stress_Level],Table1[Sleep_Hours])</f>
        <v>-1.150943896331845E-2</v>
      </c>
      <c r="T579" s="1">
        <f>((Table1[[#Totals],[Productivity_Score]] - Table1[[#This Row],[Productivity_Score]]) / Table1[[#Totals],[Productivity_Score]]) * 100</f>
        <v>58.947368421052623</v>
      </c>
    </row>
    <row r="580" spans="1:20" x14ac:dyDescent="0.35">
      <c r="A580">
        <v>579</v>
      </c>
      <c r="B580">
        <v>45</v>
      </c>
      <c r="C580" t="s">
        <v>14</v>
      </c>
      <c r="D580" t="s">
        <v>36</v>
      </c>
      <c r="E580" t="s">
        <v>38</v>
      </c>
      <c r="F580" t="s">
        <v>17</v>
      </c>
      <c r="G580">
        <v>33</v>
      </c>
      <c r="H580">
        <v>7.1</v>
      </c>
      <c r="I580">
        <v>10</v>
      </c>
      <c r="J580">
        <v>0</v>
      </c>
      <c r="K580" t="s">
        <v>23</v>
      </c>
      <c r="L580">
        <v>3.2</v>
      </c>
      <c r="M580">
        <v>1.4</v>
      </c>
      <c r="N580">
        <v>8.4</v>
      </c>
      <c r="O580">
        <f>Table1[[#This Row],[Stress_Level]]*Table1[[#This Row],[Weekly_Work_Hours]]</f>
        <v>105.60000000000001</v>
      </c>
      <c r="P580" s="9">
        <f>Table1[[#This Row],[Column1]]/Table1[[#This Row],[Productivity_Score]]</f>
        <v>12.571428571428571</v>
      </c>
      <c r="Q580">
        <f>8-AVERAGE(Table1[[#This Row],[Sleep_Hours]])</f>
        <v>0.90000000000000036</v>
      </c>
      <c r="R580">
        <f>Table1[[#This Row],[Stress_Level]]/Table1[[#This Row],[Weekly_Work_Hours]]</f>
        <v>9.696969696969697E-2</v>
      </c>
      <c r="S580" s="5">
        <f>CORREL(Table1[Stress_Level],Table1[Sleep_Hours])</f>
        <v>-1.150943896331845E-2</v>
      </c>
      <c r="T580" s="1">
        <f>((Table1[[#Totals],[Productivity_Score]] - Table1[[#This Row],[Productivity_Score]]) / Table1[[#Totals],[Productivity_Score]]) * 100</f>
        <v>11.578947368421048</v>
      </c>
    </row>
    <row r="581" spans="1:20" x14ac:dyDescent="0.35">
      <c r="A581">
        <v>580</v>
      </c>
      <c r="B581">
        <v>41</v>
      </c>
      <c r="C581" t="s">
        <v>19</v>
      </c>
      <c r="D581" t="s">
        <v>20</v>
      </c>
      <c r="E581" t="s">
        <v>27</v>
      </c>
      <c r="F581" t="s">
        <v>22</v>
      </c>
      <c r="G581">
        <v>54</v>
      </c>
      <c r="H581">
        <v>4.7</v>
      </c>
      <c r="I581">
        <v>5.2</v>
      </c>
      <c r="J581">
        <v>1</v>
      </c>
      <c r="K581" t="s">
        <v>29</v>
      </c>
      <c r="L581">
        <v>8.4</v>
      </c>
      <c r="M581">
        <v>3.3</v>
      </c>
      <c r="N581">
        <v>3.4</v>
      </c>
      <c r="O581">
        <f>Table1[[#This Row],[Stress_Level]]*Table1[[#This Row],[Weekly_Work_Hours]]</f>
        <v>453.6</v>
      </c>
      <c r="P581" s="9">
        <f>Table1[[#This Row],[Column1]]/Table1[[#This Row],[Productivity_Score]]</f>
        <v>133.41176470588238</v>
      </c>
      <c r="Q581">
        <f>8-AVERAGE(Table1[[#This Row],[Sleep_Hours]])</f>
        <v>3.3</v>
      </c>
      <c r="R581">
        <f>Table1[[#This Row],[Stress_Level]]/Table1[[#This Row],[Weekly_Work_Hours]]</f>
        <v>0.15555555555555556</v>
      </c>
      <c r="S581" s="5">
        <f>CORREL(Table1[Stress_Level],Table1[Sleep_Hours])</f>
        <v>-1.150943896331845E-2</v>
      </c>
      <c r="T581" s="1">
        <f>((Table1[[#Totals],[Productivity_Score]] - Table1[[#This Row],[Productivity_Score]]) / Table1[[#Totals],[Productivity_Score]]) * 100</f>
        <v>64.21052631578948</v>
      </c>
    </row>
    <row r="582" spans="1:20" x14ac:dyDescent="0.35">
      <c r="A582">
        <v>581</v>
      </c>
      <c r="B582">
        <v>62</v>
      </c>
      <c r="C582" t="s">
        <v>40</v>
      </c>
      <c r="D582" t="s">
        <v>36</v>
      </c>
      <c r="E582" t="s">
        <v>31</v>
      </c>
      <c r="F582" t="s">
        <v>22</v>
      </c>
      <c r="G582">
        <v>47</v>
      </c>
      <c r="H582">
        <v>8.1</v>
      </c>
      <c r="I582">
        <v>7.6</v>
      </c>
      <c r="J582">
        <v>0</v>
      </c>
      <c r="K582" t="s">
        <v>23</v>
      </c>
      <c r="L582">
        <v>8.3000000000000007</v>
      </c>
      <c r="M582">
        <v>5.0999999999999996</v>
      </c>
      <c r="N582">
        <v>4.7</v>
      </c>
      <c r="O582">
        <f>Table1[[#This Row],[Stress_Level]]*Table1[[#This Row],[Weekly_Work_Hours]]</f>
        <v>390.1</v>
      </c>
      <c r="P582" s="9">
        <f>Table1[[#This Row],[Column1]]/Table1[[#This Row],[Productivity_Score]]</f>
        <v>83</v>
      </c>
      <c r="Q582">
        <f>8-AVERAGE(Table1[[#This Row],[Sleep_Hours]])</f>
        <v>-9.9999999999999645E-2</v>
      </c>
      <c r="R582">
        <f>Table1[[#This Row],[Stress_Level]]/Table1[[#This Row],[Weekly_Work_Hours]]</f>
        <v>0.17659574468085107</v>
      </c>
      <c r="S582" s="5">
        <f>CORREL(Table1[Stress_Level],Table1[Sleep_Hours])</f>
        <v>-1.150943896331845E-2</v>
      </c>
      <c r="T582" s="1">
        <f>((Table1[[#Totals],[Productivity_Score]] - Table1[[#This Row],[Productivity_Score]]) / Table1[[#Totals],[Productivity_Score]]) * 100</f>
        <v>50.526315789473685</v>
      </c>
    </row>
    <row r="583" spans="1:20" x14ac:dyDescent="0.35">
      <c r="A583">
        <v>582</v>
      </c>
      <c r="B583">
        <v>22</v>
      </c>
      <c r="C583" t="s">
        <v>14</v>
      </c>
      <c r="D583" t="s">
        <v>26</v>
      </c>
      <c r="E583" t="s">
        <v>31</v>
      </c>
      <c r="F583" t="s">
        <v>22</v>
      </c>
      <c r="G583">
        <v>41</v>
      </c>
      <c r="H583">
        <v>5.5</v>
      </c>
      <c r="I583">
        <v>7.7</v>
      </c>
      <c r="J583">
        <v>0</v>
      </c>
      <c r="K583" t="s">
        <v>23</v>
      </c>
      <c r="L583">
        <v>7.3</v>
      </c>
      <c r="M583">
        <v>2.4</v>
      </c>
      <c r="N583">
        <v>5.2</v>
      </c>
      <c r="O583">
        <f>Table1[[#This Row],[Stress_Level]]*Table1[[#This Row],[Weekly_Work_Hours]]</f>
        <v>299.3</v>
      </c>
      <c r="P583" s="9">
        <f>Table1[[#This Row],[Column1]]/Table1[[#This Row],[Productivity_Score]]</f>
        <v>57.557692307692307</v>
      </c>
      <c r="Q583">
        <f>8-AVERAGE(Table1[[#This Row],[Sleep_Hours]])</f>
        <v>2.5</v>
      </c>
      <c r="R583">
        <f>Table1[[#This Row],[Stress_Level]]/Table1[[#This Row],[Weekly_Work_Hours]]</f>
        <v>0.17804878048780487</v>
      </c>
      <c r="S583" s="5">
        <f>CORREL(Table1[Stress_Level],Table1[Sleep_Hours])</f>
        <v>-1.150943896331845E-2</v>
      </c>
      <c r="T583" s="1">
        <f>((Table1[[#Totals],[Productivity_Score]] - Table1[[#This Row],[Productivity_Score]]) / Table1[[#Totals],[Productivity_Score]]) * 100</f>
        <v>45.263157894736835</v>
      </c>
    </row>
    <row r="584" spans="1:20" x14ac:dyDescent="0.35">
      <c r="A584">
        <v>583</v>
      </c>
      <c r="B584">
        <v>54</v>
      </c>
      <c r="C584" t="s">
        <v>14</v>
      </c>
      <c r="D584" t="s">
        <v>37</v>
      </c>
      <c r="E584" t="s">
        <v>27</v>
      </c>
      <c r="F584" t="s">
        <v>39</v>
      </c>
      <c r="G584">
        <v>50</v>
      </c>
      <c r="H584">
        <v>6.3</v>
      </c>
      <c r="I584">
        <v>8</v>
      </c>
      <c r="J584">
        <v>1</v>
      </c>
      <c r="K584" t="s">
        <v>18</v>
      </c>
      <c r="L584">
        <v>9.6999999999999993</v>
      </c>
      <c r="M584">
        <v>3.6</v>
      </c>
      <c r="N584">
        <v>4.0999999999999996</v>
      </c>
      <c r="O584">
        <f>Table1[[#This Row],[Stress_Level]]*Table1[[#This Row],[Weekly_Work_Hours]]</f>
        <v>484.99999999999994</v>
      </c>
      <c r="P584" s="9">
        <f>Table1[[#This Row],[Column1]]/Table1[[#This Row],[Productivity_Score]]</f>
        <v>118.29268292682926</v>
      </c>
      <c r="Q584">
        <f>8-AVERAGE(Table1[[#This Row],[Sleep_Hours]])</f>
        <v>1.7000000000000002</v>
      </c>
      <c r="R584">
        <f>Table1[[#This Row],[Stress_Level]]/Table1[[#This Row],[Weekly_Work_Hours]]</f>
        <v>0.19399999999999998</v>
      </c>
      <c r="S584" s="5">
        <f>CORREL(Table1[Stress_Level],Table1[Sleep_Hours])</f>
        <v>-1.150943896331845E-2</v>
      </c>
      <c r="T584" s="1">
        <f>((Table1[[#Totals],[Productivity_Score]] - Table1[[#This Row],[Productivity_Score]]) / Table1[[#Totals],[Productivity_Score]]) * 100</f>
        <v>56.84210526315789</v>
      </c>
    </row>
    <row r="585" spans="1:20" x14ac:dyDescent="0.35">
      <c r="A585">
        <v>584</v>
      </c>
      <c r="B585">
        <v>31</v>
      </c>
      <c r="C585" t="s">
        <v>19</v>
      </c>
      <c r="D585" t="s">
        <v>20</v>
      </c>
      <c r="E585" t="s">
        <v>21</v>
      </c>
      <c r="F585" t="s">
        <v>22</v>
      </c>
      <c r="G585">
        <v>63</v>
      </c>
      <c r="H585">
        <v>5.9</v>
      </c>
      <c r="I585">
        <v>6</v>
      </c>
      <c r="J585">
        <v>1</v>
      </c>
      <c r="K585" t="s">
        <v>18</v>
      </c>
      <c r="L585">
        <v>9.6999999999999993</v>
      </c>
      <c r="M585">
        <v>4.9000000000000004</v>
      </c>
      <c r="N585">
        <v>3.2</v>
      </c>
      <c r="O585">
        <f>Table1[[#This Row],[Stress_Level]]*Table1[[#This Row],[Weekly_Work_Hours]]</f>
        <v>611.09999999999991</v>
      </c>
      <c r="P585" s="9">
        <f>Table1[[#This Row],[Column1]]/Table1[[#This Row],[Productivity_Score]]</f>
        <v>190.96874999999997</v>
      </c>
      <c r="Q585">
        <f>8-AVERAGE(Table1[[#This Row],[Sleep_Hours]])</f>
        <v>2.0999999999999996</v>
      </c>
      <c r="R585">
        <f>Table1[[#This Row],[Stress_Level]]/Table1[[#This Row],[Weekly_Work_Hours]]</f>
        <v>0.15396825396825395</v>
      </c>
      <c r="S585" s="5">
        <f>CORREL(Table1[Stress_Level],Table1[Sleep_Hours])</f>
        <v>-1.150943896331845E-2</v>
      </c>
      <c r="T585" s="1">
        <f>((Table1[[#Totals],[Productivity_Score]] - Table1[[#This Row],[Productivity_Score]]) / Table1[[#Totals],[Productivity_Score]]) * 100</f>
        <v>66.315789473684205</v>
      </c>
    </row>
    <row r="586" spans="1:20" x14ac:dyDescent="0.35">
      <c r="A586">
        <v>585</v>
      </c>
      <c r="B586">
        <v>43</v>
      </c>
      <c r="C586" t="s">
        <v>14</v>
      </c>
      <c r="D586" t="s">
        <v>33</v>
      </c>
      <c r="E586" t="s">
        <v>25</v>
      </c>
      <c r="F586" t="s">
        <v>22</v>
      </c>
      <c r="G586">
        <v>46</v>
      </c>
      <c r="H586">
        <v>7</v>
      </c>
      <c r="I586">
        <v>9.3000000000000007</v>
      </c>
      <c r="J586">
        <v>1</v>
      </c>
      <c r="K586" t="s">
        <v>35</v>
      </c>
      <c r="L586">
        <v>6.5</v>
      </c>
      <c r="M586">
        <v>4.0999999999999996</v>
      </c>
      <c r="N586">
        <v>6.4</v>
      </c>
      <c r="O586">
        <f>Table1[[#This Row],[Stress_Level]]*Table1[[#This Row],[Weekly_Work_Hours]]</f>
        <v>299</v>
      </c>
      <c r="P586" s="9">
        <f>Table1[[#This Row],[Column1]]/Table1[[#This Row],[Productivity_Score]]</f>
        <v>46.71875</v>
      </c>
      <c r="Q586">
        <f>8-AVERAGE(Table1[[#This Row],[Sleep_Hours]])</f>
        <v>1</v>
      </c>
      <c r="R586">
        <f>Table1[[#This Row],[Stress_Level]]/Table1[[#This Row],[Weekly_Work_Hours]]</f>
        <v>0.14130434782608695</v>
      </c>
      <c r="S586" s="5">
        <f>CORREL(Table1[Stress_Level],Table1[Sleep_Hours])</f>
        <v>-1.150943896331845E-2</v>
      </c>
      <c r="T586" s="1">
        <f>((Table1[[#Totals],[Productivity_Score]] - Table1[[#This Row],[Productivity_Score]]) / Table1[[#Totals],[Productivity_Score]]) * 100</f>
        <v>32.631578947368418</v>
      </c>
    </row>
    <row r="587" spans="1:20" x14ac:dyDescent="0.35">
      <c r="A587">
        <v>586</v>
      </c>
      <c r="B587">
        <v>24</v>
      </c>
      <c r="C587" t="s">
        <v>14</v>
      </c>
      <c r="D587" t="s">
        <v>34</v>
      </c>
      <c r="E587" t="s">
        <v>25</v>
      </c>
      <c r="F587" t="s">
        <v>39</v>
      </c>
      <c r="G587">
        <v>46</v>
      </c>
      <c r="H587">
        <v>6.5</v>
      </c>
      <c r="I587">
        <v>8.6</v>
      </c>
      <c r="J587">
        <v>1</v>
      </c>
      <c r="K587" t="s">
        <v>18</v>
      </c>
      <c r="L587">
        <v>9.1</v>
      </c>
      <c r="M587">
        <v>4.4000000000000004</v>
      </c>
      <c r="N587">
        <v>4.7</v>
      </c>
      <c r="O587">
        <f>Table1[[#This Row],[Stress_Level]]*Table1[[#This Row],[Weekly_Work_Hours]]</f>
        <v>418.59999999999997</v>
      </c>
      <c r="P587" s="9">
        <f>Table1[[#This Row],[Column1]]/Table1[[#This Row],[Productivity_Score]]</f>
        <v>89.063829787234027</v>
      </c>
      <c r="Q587">
        <f>8-AVERAGE(Table1[[#This Row],[Sleep_Hours]])</f>
        <v>1.5</v>
      </c>
      <c r="R587">
        <f>Table1[[#This Row],[Stress_Level]]/Table1[[#This Row],[Weekly_Work_Hours]]</f>
        <v>0.19782608695652174</v>
      </c>
      <c r="S587" s="5">
        <f>CORREL(Table1[Stress_Level],Table1[Sleep_Hours])</f>
        <v>-1.150943896331845E-2</v>
      </c>
      <c r="T587" s="1">
        <f>((Table1[[#Totals],[Productivity_Score]] - Table1[[#This Row],[Productivity_Score]]) / Table1[[#Totals],[Productivity_Score]]) * 100</f>
        <v>50.526315789473685</v>
      </c>
    </row>
    <row r="588" spans="1:20" x14ac:dyDescent="0.35">
      <c r="A588">
        <v>587</v>
      </c>
      <c r="B588">
        <v>39</v>
      </c>
      <c r="C588" t="s">
        <v>14</v>
      </c>
      <c r="D588" t="s">
        <v>20</v>
      </c>
      <c r="E588" t="s">
        <v>25</v>
      </c>
      <c r="F588" t="s">
        <v>17</v>
      </c>
      <c r="G588">
        <v>41</v>
      </c>
      <c r="H588">
        <v>7.6</v>
      </c>
      <c r="I588">
        <v>9.1</v>
      </c>
      <c r="J588">
        <v>0</v>
      </c>
      <c r="K588" t="s">
        <v>23</v>
      </c>
      <c r="L588">
        <v>5.9</v>
      </c>
      <c r="M588">
        <v>3.5</v>
      </c>
      <c r="N588">
        <v>6.6</v>
      </c>
      <c r="O588">
        <f>Table1[[#This Row],[Stress_Level]]*Table1[[#This Row],[Weekly_Work_Hours]]</f>
        <v>241.9</v>
      </c>
      <c r="P588" s="9">
        <f>Table1[[#This Row],[Column1]]/Table1[[#This Row],[Productivity_Score]]</f>
        <v>36.651515151515156</v>
      </c>
      <c r="Q588">
        <f>8-AVERAGE(Table1[[#This Row],[Sleep_Hours]])</f>
        <v>0.40000000000000036</v>
      </c>
      <c r="R588">
        <f>Table1[[#This Row],[Stress_Level]]/Table1[[#This Row],[Weekly_Work_Hours]]</f>
        <v>0.14390243902439026</v>
      </c>
      <c r="S588" s="5">
        <f>CORREL(Table1[Stress_Level],Table1[Sleep_Hours])</f>
        <v>-1.150943896331845E-2</v>
      </c>
      <c r="T588" s="1">
        <f>((Table1[[#Totals],[Productivity_Score]] - Table1[[#This Row],[Productivity_Score]]) / Table1[[#Totals],[Productivity_Score]]) * 100</f>
        <v>30.526315789473692</v>
      </c>
    </row>
    <row r="589" spans="1:20" x14ac:dyDescent="0.35">
      <c r="A589">
        <v>588</v>
      </c>
      <c r="B589">
        <v>58</v>
      </c>
      <c r="C589" t="s">
        <v>14</v>
      </c>
      <c r="D589" t="s">
        <v>24</v>
      </c>
      <c r="E589" t="s">
        <v>31</v>
      </c>
      <c r="F589" t="s">
        <v>22</v>
      </c>
      <c r="G589">
        <v>38</v>
      </c>
      <c r="H589">
        <v>7.2</v>
      </c>
      <c r="I589">
        <v>9.9</v>
      </c>
      <c r="J589">
        <v>0</v>
      </c>
      <c r="K589" t="s">
        <v>23</v>
      </c>
      <c r="L589">
        <v>6.1</v>
      </c>
      <c r="M589">
        <v>2.2999999999999998</v>
      </c>
      <c r="N589">
        <v>6.9</v>
      </c>
      <c r="O589">
        <f>Table1[[#This Row],[Stress_Level]]*Table1[[#This Row],[Weekly_Work_Hours]]</f>
        <v>231.79999999999998</v>
      </c>
      <c r="P589" s="9">
        <f>Table1[[#This Row],[Column1]]/Table1[[#This Row],[Productivity_Score]]</f>
        <v>33.594202898550719</v>
      </c>
      <c r="Q589">
        <f>8-AVERAGE(Table1[[#This Row],[Sleep_Hours]])</f>
        <v>0.79999999999999982</v>
      </c>
      <c r="R589">
        <f>Table1[[#This Row],[Stress_Level]]/Table1[[#This Row],[Weekly_Work_Hours]]</f>
        <v>0.16052631578947368</v>
      </c>
      <c r="S589" s="5">
        <f>CORREL(Table1[Stress_Level],Table1[Sleep_Hours])</f>
        <v>-1.150943896331845E-2</v>
      </c>
      <c r="T589" s="1">
        <f>((Table1[[#Totals],[Productivity_Score]] - Table1[[#This Row],[Productivity_Score]]) / Table1[[#Totals],[Productivity_Score]]) * 100</f>
        <v>27.368421052631575</v>
      </c>
    </row>
    <row r="590" spans="1:20" x14ac:dyDescent="0.35">
      <c r="A590">
        <v>589</v>
      </c>
      <c r="B590">
        <v>58</v>
      </c>
      <c r="C590" t="s">
        <v>14</v>
      </c>
      <c r="D590" t="s">
        <v>26</v>
      </c>
      <c r="E590" t="s">
        <v>25</v>
      </c>
      <c r="F590" t="s">
        <v>39</v>
      </c>
      <c r="G590">
        <v>51</v>
      </c>
      <c r="H590">
        <v>6.6</v>
      </c>
      <c r="I590">
        <v>8.3000000000000007</v>
      </c>
      <c r="J590">
        <v>0</v>
      </c>
      <c r="K590" t="s">
        <v>23</v>
      </c>
      <c r="L590">
        <v>10</v>
      </c>
      <c r="M590">
        <v>5.9</v>
      </c>
      <c r="N590">
        <v>4.2</v>
      </c>
      <c r="O590">
        <f>Table1[[#This Row],[Stress_Level]]*Table1[[#This Row],[Weekly_Work_Hours]]</f>
        <v>510</v>
      </c>
      <c r="P590" s="9">
        <f>Table1[[#This Row],[Column1]]/Table1[[#This Row],[Productivity_Score]]</f>
        <v>121.42857142857142</v>
      </c>
      <c r="Q590">
        <f>8-AVERAGE(Table1[[#This Row],[Sleep_Hours]])</f>
        <v>1.4000000000000004</v>
      </c>
      <c r="R590">
        <f>Table1[[#This Row],[Stress_Level]]/Table1[[#This Row],[Weekly_Work_Hours]]</f>
        <v>0.19607843137254902</v>
      </c>
      <c r="S590" s="5">
        <f>CORREL(Table1[Stress_Level],Table1[Sleep_Hours])</f>
        <v>-1.150943896331845E-2</v>
      </c>
      <c r="T590" s="1">
        <f>((Table1[[#Totals],[Productivity_Score]] - Table1[[#This Row],[Productivity_Score]]) / Table1[[#Totals],[Productivity_Score]]) * 100</f>
        <v>55.78947368421052</v>
      </c>
    </row>
    <row r="591" spans="1:20" x14ac:dyDescent="0.35">
      <c r="A591">
        <v>590</v>
      </c>
      <c r="B591">
        <v>32</v>
      </c>
      <c r="C591" t="s">
        <v>14</v>
      </c>
      <c r="D591" t="s">
        <v>33</v>
      </c>
      <c r="E591" t="s">
        <v>31</v>
      </c>
      <c r="F591" t="s">
        <v>17</v>
      </c>
      <c r="G591">
        <v>38</v>
      </c>
      <c r="H591">
        <v>7.2</v>
      </c>
      <c r="I591">
        <v>9.9</v>
      </c>
      <c r="J591">
        <v>0</v>
      </c>
      <c r="K591" t="s">
        <v>23</v>
      </c>
      <c r="L591">
        <v>2.4</v>
      </c>
      <c r="M591">
        <v>0.4</v>
      </c>
      <c r="N591">
        <v>8.8000000000000007</v>
      </c>
      <c r="O591">
        <f>Table1[[#This Row],[Stress_Level]]*Table1[[#This Row],[Weekly_Work_Hours]]</f>
        <v>91.2</v>
      </c>
      <c r="P591" s="9">
        <f>Table1[[#This Row],[Column1]]/Table1[[#This Row],[Productivity_Score]]</f>
        <v>10.363636363636363</v>
      </c>
      <c r="Q591">
        <f>8-AVERAGE(Table1[[#This Row],[Sleep_Hours]])</f>
        <v>0.79999999999999982</v>
      </c>
      <c r="R591">
        <f>Table1[[#This Row],[Stress_Level]]/Table1[[#This Row],[Weekly_Work_Hours]]</f>
        <v>6.3157894736842107E-2</v>
      </c>
      <c r="S591" s="5">
        <f>CORREL(Table1[Stress_Level],Table1[Sleep_Hours])</f>
        <v>-1.150943896331845E-2</v>
      </c>
      <c r="T591" s="1">
        <f>((Table1[[#Totals],[Productivity_Score]] - Table1[[#This Row],[Productivity_Score]]) / Table1[[#Totals],[Productivity_Score]]) * 100</f>
        <v>7.3684210526315717</v>
      </c>
    </row>
    <row r="592" spans="1:20" x14ac:dyDescent="0.35">
      <c r="A592">
        <v>591</v>
      </c>
      <c r="B592">
        <v>60</v>
      </c>
      <c r="C592" t="s">
        <v>19</v>
      </c>
      <c r="D592" t="s">
        <v>30</v>
      </c>
      <c r="E592" t="s">
        <v>21</v>
      </c>
      <c r="F592" t="s">
        <v>22</v>
      </c>
      <c r="G592">
        <v>45</v>
      </c>
      <c r="H592">
        <v>7.3</v>
      </c>
      <c r="I592">
        <v>9.1</v>
      </c>
      <c r="J592">
        <v>0</v>
      </c>
      <c r="K592" t="s">
        <v>23</v>
      </c>
      <c r="L592">
        <v>7.3</v>
      </c>
      <c r="M592">
        <v>4.2</v>
      </c>
      <c r="N592">
        <v>5.9</v>
      </c>
      <c r="O592">
        <f>Table1[[#This Row],[Stress_Level]]*Table1[[#This Row],[Weekly_Work_Hours]]</f>
        <v>328.5</v>
      </c>
      <c r="P592" s="9">
        <f>Table1[[#This Row],[Column1]]/Table1[[#This Row],[Productivity_Score]]</f>
        <v>55.677966101694913</v>
      </c>
      <c r="Q592">
        <f>8-AVERAGE(Table1[[#This Row],[Sleep_Hours]])</f>
        <v>0.70000000000000018</v>
      </c>
      <c r="R592">
        <f>Table1[[#This Row],[Stress_Level]]/Table1[[#This Row],[Weekly_Work_Hours]]</f>
        <v>0.16222222222222221</v>
      </c>
      <c r="S592" s="5">
        <f>CORREL(Table1[Stress_Level],Table1[Sleep_Hours])</f>
        <v>-1.150943896331845E-2</v>
      </c>
      <c r="T592" s="1">
        <f>((Table1[[#Totals],[Productivity_Score]] - Table1[[#This Row],[Productivity_Score]]) / Table1[[#Totals],[Productivity_Score]]) * 100</f>
        <v>37.89473684210526</v>
      </c>
    </row>
    <row r="593" spans="1:20" x14ac:dyDescent="0.35">
      <c r="A593">
        <v>592</v>
      </c>
      <c r="B593">
        <v>64</v>
      </c>
      <c r="C593" t="s">
        <v>19</v>
      </c>
      <c r="D593" t="s">
        <v>24</v>
      </c>
      <c r="E593" t="s">
        <v>27</v>
      </c>
      <c r="F593" t="s">
        <v>22</v>
      </c>
      <c r="G593">
        <v>41</v>
      </c>
      <c r="H593">
        <v>5.6</v>
      </c>
      <c r="I593">
        <v>7.8</v>
      </c>
      <c r="J593">
        <v>0</v>
      </c>
      <c r="K593" t="s">
        <v>23</v>
      </c>
      <c r="L593">
        <v>7.6</v>
      </c>
      <c r="M593">
        <v>6.7</v>
      </c>
      <c r="N593">
        <v>5.0999999999999996</v>
      </c>
      <c r="O593">
        <f>Table1[[#This Row],[Stress_Level]]*Table1[[#This Row],[Weekly_Work_Hours]]</f>
        <v>311.59999999999997</v>
      </c>
      <c r="P593" s="9">
        <f>Table1[[#This Row],[Column1]]/Table1[[#This Row],[Productivity_Score]]</f>
        <v>61.098039215686271</v>
      </c>
      <c r="Q593">
        <f>8-AVERAGE(Table1[[#This Row],[Sleep_Hours]])</f>
        <v>2.4000000000000004</v>
      </c>
      <c r="R593">
        <f>Table1[[#This Row],[Stress_Level]]/Table1[[#This Row],[Weekly_Work_Hours]]</f>
        <v>0.18536585365853658</v>
      </c>
      <c r="S593" s="5">
        <f>CORREL(Table1[Stress_Level],Table1[Sleep_Hours])</f>
        <v>-1.150943896331845E-2</v>
      </c>
      <c r="T593" s="1">
        <f>((Table1[[#Totals],[Productivity_Score]] - Table1[[#This Row],[Productivity_Score]]) / Table1[[#Totals],[Productivity_Score]]) * 100</f>
        <v>46.315789473684212</v>
      </c>
    </row>
    <row r="594" spans="1:20" x14ac:dyDescent="0.35">
      <c r="A594">
        <v>593</v>
      </c>
      <c r="B594">
        <v>31</v>
      </c>
      <c r="C594" t="s">
        <v>14</v>
      </c>
      <c r="D594" t="s">
        <v>20</v>
      </c>
      <c r="E594" t="s">
        <v>27</v>
      </c>
      <c r="F594" t="s">
        <v>17</v>
      </c>
      <c r="G594">
        <v>48</v>
      </c>
      <c r="H594">
        <v>5.5</v>
      </c>
      <c r="I594">
        <v>6.9</v>
      </c>
      <c r="J594">
        <v>1</v>
      </c>
      <c r="K594" t="s">
        <v>41</v>
      </c>
      <c r="L594">
        <v>6.8</v>
      </c>
      <c r="M594">
        <v>3.8</v>
      </c>
      <c r="N594">
        <v>5.0999999999999996</v>
      </c>
      <c r="O594">
        <f>Table1[[#This Row],[Stress_Level]]*Table1[[#This Row],[Weekly_Work_Hours]]</f>
        <v>326.39999999999998</v>
      </c>
      <c r="P594" s="9">
        <f>Table1[[#This Row],[Column1]]/Table1[[#This Row],[Productivity_Score]]</f>
        <v>64</v>
      </c>
      <c r="Q594">
        <f>8-AVERAGE(Table1[[#This Row],[Sleep_Hours]])</f>
        <v>2.5</v>
      </c>
      <c r="R594">
        <f>Table1[[#This Row],[Stress_Level]]/Table1[[#This Row],[Weekly_Work_Hours]]</f>
        <v>0.14166666666666666</v>
      </c>
      <c r="S594" s="5">
        <f>CORREL(Table1[Stress_Level],Table1[Sleep_Hours])</f>
        <v>-1.150943896331845E-2</v>
      </c>
      <c r="T594" s="1">
        <f>((Table1[[#Totals],[Productivity_Score]] - Table1[[#This Row],[Productivity_Score]]) / Table1[[#Totals],[Productivity_Score]]) * 100</f>
        <v>46.315789473684212</v>
      </c>
    </row>
    <row r="595" spans="1:20" x14ac:dyDescent="0.35">
      <c r="A595">
        <v>594</v>
      </c>
      <c r="B595">
        <v>32</v>
      </c>
      <c r="C595" t="s">
        <v>19</v>
      </c>
      <c r="D595" t="s">
        <v>37</v>
      </c>
      <c r="E595" t="s">
        <v>31</v>
      </c>
      <c r="F595" t="s">
        <v>17</v>
      </c>
      <c r="G595">
        <v>47</v>
      </c>
      <c r="H595">
        <v>8.5</v>
      </c>
      <c r="I595">
        <v>7</v>
      </c>
      <c r="J595">
        <v>0</v>
      </c>
      <c r="K595" t="s">
        <v>23</v>
      </c>
      <c r="L595">
        <v>7.8</v>
      </c>
      <c r="M595">
        <v>2.9</v>
      </c>
      <c r="N595">
        <v>4.5999999999999996</v>
      </c>
      <c r="O595">
        <f>Table1[[#This Row],[Stress_Level]]*Table1[[#This Row],[Weekly_Work_Hours]]</f>
        <v>366.59999999999997</v>
      </c>
      <c r="P595" s="9">
        <f>Table1[[#This Row],[Column1]]/Table1[[#This Row],[Productivity_Score]]</f>
        <v>79.695652173913047</v>
      </c>
      <c r="Q595">
        <f>8-AVERAGE(Table1[[#This Row],[Sleep_Hours]])</f>
        <v>-0.5</v>
      </c>
      <c r="R595">
        <f>Table1[[#This Row],[Stress_Level]]/Table1[[#This Row],[Weekly_Work_Hours]]</f>
        <v>0.16595744680851063</v>
      </c>
      <c r="S595" s="5">
        <f>CORREL(Table1[Stress_Level],Table1[Sleep_Hours])</f>
        <v>-1.150943896331845E-2</v>
      </c>
      <c r="T595" s="1">
        <f>((Table1[[#Totals],[Productivity_Score]] - Table1[[#This Row],[Productivity_Score]]) / Table1[[#Totals],[Productivity_Score]]) * 100</f>
        <v>51.578947368421055</v>
      </c>
    </row>
    <row r="596" spans="1:20" x14ac:dyDescent="0.35">
      <c r="A596">
        <v>595</v>
      </c>
      <c r="B596">
        <v>29</v>
      </c>
      <c r="C596" t="s">
        <v>19</v>
      </c>
      <c r="D596" t="s">
        <v>24</v>
      </c>
      <c r="E596" t="s">
        <v>31</v>
      </c>
      <c r="F596" t="s">
        <v>22</v>
      </c>
      <c r="G596">
        <v>53</v>
      </c>
      <c r="H596">
        <v>7.3</v>
      </c>
      <c r="I596">
        <v>8.3000000000000007</v>
      </c>
      <c r="J596">
        <v>1</v>
      </c>
      <c r="K596" t="s">
        <v>35</v>
      </c>
      <c r="L596">
        <v>7.7</v>
      </c>
      <c r="M596">
        <v>4.4000000000000004</v>
      </c>
      <c r="N596">
        <v>5.3</v>
      </c>
      <c r="O596">
        <f>Table1[[#This Row],[Stress_Level]]*Table1[[#This Row],[Weekly_Work_Hours]]</f>
        <v>408.1</v>
      </c>
      <c r="P596" s="9">
        <f>Table1[[#This Row],[Column1]]/Table1[[#This Row],[Productivity_Score]]</f>
        <v>77</v>
      </c>
      <c r="Q596">
        <f>8-AVERAGE(Table1[[#This Row],[Sleep_Hours]])</f>
        <v>0.70000000000000018</v>
      </c>
      <c r="R596">
        <f>Table1[[#This Row],[Stress_Level]]/Table1[[#This Row],[Weekly_Work_Hours]]</f>
        <v>0.14528301886792452</v>
      </c>
      <c r="S596" s="5">
        <f>CORREL(Table1[Stress_Level],Table1[Sleep_Hours])</f>
        <v>-1.150943896331845E-2</v>
      </c>
      <c r="T596" s="1">
        <f>((Table1[[#Totals],[Productivity_Score]] - Table1[[#This Row],[Productivity_Score]]) / Table1[[#Totals],[Productivity_Score]]) * 100</f>
        <v>44.21052631578948</v>
      </c>
    </row>
    <row r="597" spans="1:20" x14ac:dyDescent="0.35">
      <c r="A597">
        <v>596</v>
      </c>
      <c r="B597">
        <v>52</v>
      </c>
      <c r="C597" t="s">
        <v>19</v>
      </c>
      <c r="D597" t="s">
        <v>36</v>
      </c>
      <c r="E597" t="s">
        <v>21</v>
      </c>
      <c r="F597" t="s">
        <v>22</v>
      </c>
      <c r="G597">
        <v>40</v>
      </c>
      <c r="H597">
        <v>6.8</v>
      </c>
      <c r="I597">
        <v>9.6999999999999993</v>
      </c>
      <c r="J597">
        <v>0</v>
      </c>
      <c r="K597" t="s">
        <v>23</v>
      </c>
      <c r="L597">
        <v>7.1</v>
      </c>
      <c r="M597">
        <v>4</v>
      </c>
      <c r="N597">
        <v>6.3</v>
      </c>
      <c r="O597">
        <f>Table1[[#This Row],[Stress_Level]]*Table1[[#This Row],[Weekly_Work_Hours]]</f>
        <v>284</v>
      </c>
      <c r="P597" s="9">
        <f>Table1[[#This Row],[Column1]]/Table1[[#This Row],[Productivity_Score]]</f>
        <v>45.079365079365083</v>
      </c>
      <c r="Q597">
        <f>8-AVERAGE(Table1[[#This Row],[Sleep_Hours]])</f>
        <v>1.2000000000000002</v>
      </c>
      <c r="R597">
        <f>Table1[[#This Row],[Stress_Level]]/Table1[[#This Row],[Weekly_Work_Hours]]</f>
        <v>0.17749999999999999</v>
      </c>
      <c r="S597" s="5">
        <f>CORREL(Table1[Stress_Level],Table1[Sleep_Hours])</f>
        <v>-1.150943896331845E-2</v>
      </c>
      <c r="T597" s="1">
        <f>((Table1[[#Totals],[Productivity_Score]] - Table1[[#This Row],[Productivity_Score]]) / Table1[[#Totals],[Productivity_Score]]) * 100</f>
        <v>33.684210526315788</v>
      </c>
    </row>
    <row r="598" spans="1:20" x14ac:dyDescent="0.35">
      <c r="A598">
        <v>597</v>
      </c>
      <c r="B598">
        <v>59</v>
      </c>
      <c r="C598" t="s">
        <v>14</v>
      </c>
      <c r="D598" t="s">
        <v>20</v>
      </c>
      <c r="E598" t="s">
        <v>25</v>
      </c>
      <c r="F598" t="s">
        <v>22</v>
      </c>
      <c r="G598">
        <v>42</v>
      </c>
      <c r="H598">
        <v>5</v>
      </c>
      <c r="I598">
        <v>6.8</v>
      </c>
      <c r="J598">
        <v>0</v>
      </c>
      <c r="K598" t="s">
        <v>23</v>
      </c>
      <c r="L598">
        <v>5.7</v>
      </c>
      <c r="M598">
        <v>4.0999999999999996</v>
      </c>
      <c r="N598">
        <v>5.5</v>
      </c>
      <c r="O598">
        <f>Table1[[#This Row],[Stress_Level]]*Table1[[#This Row],[Weekly_Work_Hours]]</f>
        <v>239.4</v>
      </c>
      <c r="P598" s="9">
        <f>Table1[[#This Row],[Column1]]/Table1[[#This Row],[Productivity_Score]]</f>
        <v>43.527272727272731</v>
      </c>
      <c r="Q598">
        <f>8-AVERAGE(Table1[[#This Row],[Sleep_Hours]])</f>
        <v>3</v>
      </c>
      <c r="R598">
        <f>Table1[[#This Row],[Stress_Level]]/Table1[[#This Row],[Weekly_Work_Hours]]</f>
        <v>0.13571428571428573</v>
      </c>
      <c r="S598" s="5">
        <f>CORREL(Table1[Stress_Level],Table1[Sleep_Hours])</f>
        <v>-1.150943896331845E-2</v>
      </c>
      <c r="T598" s="1">
        <f>((Table1[[#Totals],[Productivity_Score]] - Table1[[#This Row],[Productivity_Score]]) / Table1[[#Totals],[Productivity_Score]]) * 100</f>
        <v>42.105263157894733</v>
      </c>
    </row>
    <row r="599" spans="1:20" x14ac:dyDescent="0.35">
      <c r="A599">
        <v>598</v>
      </c>
      <c r="B599">
        <v>35</v>
      </c>
      <c r="C599" t="s">
        <v>14</v>
      </c>
      <c r="D599" t="s">
        <v>33</v>
      </c>
      <c r="E599" t="s">
        <v>21</v>
      </c>
      <c r="F599" t="s">
        <v>22</v>
      </c>
      <c r="G599">
        <v>37</v>
      </c>
      <c r="H599">
        <v>3.5</v>
      </c>
      <c r="I599">
        <v>5.0999999999999996</v>
      </c>
      <c r="J599">
        <v>1</v>
      </c>
      <c r="K599" t="s">
        <v>18</v>
      </c>
      <c r="L599">
        <v>4.9000000000000004</v>
      </c>
      <c r="M599">
        <v>3.8</v>
      </c>
      <c r="N599">
        <v>5.0999999999999996</v>
      </c>
      <c r="O599">
        <f>Table1[[#This Row],[Stress_Level]]*Table1[[#This Row],[Weekly_Work_Hours]]</f>
        <v>181.3</v>
      </c>
      <c r="P599" s="9">
        <f>Table1[[#This Row],[Column1]]/Table1[[#This Row],[Productivity_Score]]</f>
        <v>35.549019607843142</v>
      </c>
      <c r="Q599">
        <f>8-AVERAGE(Table1[[#This Row],[Sleep_Hours]])</f>
        <v>4.5</v>
      </c>
      <c r="R599">
        <f>Table1[[#This Row],[Stress_Level]]/Table1[[#This Row],[Weekly_Work_Hours]]</f>
        <v>0.13243243243243244</v>
      </c>
      <c r="S599" s="5">
        <f>CORREL(Table1[Stress_Level],Table1[Sleep_Hours])</f>
        <v>-1.150943896331845E-2</v>
      </c>
      <c r="T599" s="1">
        <f>((Table1[[#Totals],[Productivity_Score]] - Table1[[#This Row],[Productivity_Score]]) / Table1[[#Totals],[Productivity_Score]]) * 100</f>
        <v>46.315789473684212</v>
      </c>
    </row>
    <row r="600" spans="1:20" x14ac:dyDescent="0.35">
      <c r="A600">
        <v>599</v>
      </c>
      <c r="B600">
        <v>64</v>
      </c>
      <c r="C600" t="s">
        <v>19</v>
      </c>
      <c r="D600" t="s">
        <v>20</v>
      </c>
      <c r="E600" t="s">
        <v>27</v>
      </c>
      <c r="F600" t="s">
        <v>22</v>
      </c>
      <c r="G600">
        <v>41</v>
      </c>
      <c r="H600">
        <v>5.8</v>
      </c>
      <c r="I600">
        <v>8</v>
      </c>
      <c r="J600">
        <v>0</v>
      </c>
      <c r="K600" t="s">
        <v>23</v>
      </c>
      <c r="L600">
        <v>7.8</v>
      </c>
      <c r="M600">
        <v>5.8</v>
      </c>
      <c r="N600">
        <v>5.0999999999999996</v>
      </c>
      <c r="O600">
        <f>Table1[[#This Row],[Stress_Level]]*Table1[[#This Row],[Weekly_Work_Hours]]</f>
        <v>319.8</v>
      </c>
      <c r="P600" s="9">
        <f>Table1[[#This Row],[Column1]]/Table1[[#This Row],[Productivity_Score]]</f>
        <v>62.705882352941181</v>
      </c>
      <c r="Q600">
        <f>8-AVERAGE(Table1[[#This Row],[Sleep_Hours]])</f>
        <v>2.2000000000000002</v>
      </c>
      <c r="R600">
        <f>Table1[[#This Row],[Stress_Level]]/Table1[[#This Row],[Weekly_Work_Hours]]</f>
        <v>0.19024390243902439</v>
      </c>
      <c r="S600" s="5">
        <f>CORREL(Table1[Stress_Level],Table1[Sleep_Hours])</f>
        <v>-1.150943896331845E-2</v>
      </c>
      <c r="T600" s="1">
        <f>((Table1[[#Totals],[Productivity_Score]] - Table1[[#This Row],[Productivity_Score]]) / Table1[[#Totals],[Productivity_Score]]) * 100</f>
        <v>46.315789473684212</v>
      </c>
    </row>
    <row r="601" spans="1:20" x14ac:dyDescent="0.35">
      <c r="A601">
        <v>600</v>
      </c>
      <c r="B601">
        <v>54</v>
      </c>
      <c r="C601" t="s">
        <v>19</v>
      </c>
      <c r="D601" t="s">
        <v>37</v>
      </c>
      <c r="E601" t="s">
        <v>27</v>
      </c>
      <c r="F601" t="s">
        <v>22</v>
      </c>
      <c r="G601">
        <v>48</v>
      </c>
      <c r="H601">
        <v>5.5</v>
      </c>
      <c r="I601">
        <v>7</v>
      </c>
      <c r="J601">
        <v>1</v>
      </c>
      <c r="K601" t="s">
        <v>28</v>
      </c>
      <c r="L601">
        <v>9.1</v>
      </c>
      <c r="M601">
        <v>4.4000000000000004</v>
      </c>
      <c r="N601">
        <v>3.9</v>
      </c>
      <c r="O601">
        <f>Table1[[#This Row],[Stress_Level]]*Table1[[#This Row],[Weekly_Work_Hours]]</f>
        <v>436.79999999999995</v>
      </c>
      <c r="P601" s="9">
        <f>Table1[[#This Row],[Column1]]/Table1[[#This Row],[Productivity_Score]]</f>
        <v>111.99999999999999</v>
      </c>
      <c r="Q601">
        <f>8-AVERAGE(Table1[[#This Row],[Sleep_Hours]])</f>
        <v>2.5</v>
      </c>
      <c r="R601">
        <f>Table1[[#This Row],[Stress_Level]]/Table1[[#This Row],[Weekly_Work_Hours]]</f>
        <v>0.18958333333333333</v>
      </c>
      <c r="S601" s="5">
        <f>CORREL(Table1[Stress_Level],Table1[Sleep_Hours])</f>
        <v>-1.150943896331845E-2</v>
      </c>
      <c r="T601" s="1">
        <f>((Table1[[#Totals],[Productivity_Score]] - Table1[[#This Row],[Productivity_Score]]) / Table1[[#Totals],[Productivity_Score]]) * 100</f>
        <v>58.947368421052623</v>
      </c>
    </row>
    <row r="602" spans="1:20" x14ac:dyDescent="0.35">
      <c r="A602">
        <v>601</v>
      </c>
      <c r="B602">
        <v>22</v>
      </c>
      <c r="C602" t="s">
        <v>19</v>
      </c>
      <c r="D602" t="s">
        <v>15</v>
      </c>
      <c r="E602" t="s">
        <v>38</v>
      </c>
      <c r="F602" t="s">
        <v>17</v>
      </c>
      <c r="G602">
        <v>51</v>
      </c>
      <c r="H602">
        <v>5.7</v>
      </c>
      <c r="I602">
        <v>7</v>
      </c>
      <c r="J602">
        <v>1</v>
      </c>
      <c r="K602" t="s">
        <v>18</v>
      </c>
      <c r="L602">
        <v>10</v>
      </c>
      <c r="M602">
        <v>4.3</v>
      </c>
      <c r="N602">
        <v>3.5</v>
      </c>
      <c r="O602">
        <f>Table1[[#This Row],[Stress_Level]]*Table1[[#This Row],[Weekly_Work_Hours]]</f>
        <v>510</v>
      </c>
      <c r="P602" s="9">
        <f>Table1[[#This Row],[Column1]]/Table1[[#This Row],[Productivity_Score]]</f>
        <v>145.71428571428572</v>
      </c>
      <c r="Q602">
        <f>8-AVERAGE(Table1[[#This Row],[Sleep_Hours]])</f>
        <v>2.2999999999999998</v>
      </c>
      <c r="R602">
        <f>Table1[[#This Row],[Stress_Level]]/Table1[[#This Row],[Weekly_Work_Hours]]</f>
        <v>0.19607843137254902</v>
      </c>
      <c r="S602" s="5">
        <f>CORREL(Table1[Stress_Level],Table1[Sleep_Hours])</f>
        <v>-1.150943896331845E-2</v>
      </c>
      <c r="T602" s="1">
        <f>((Table1[[#Totals],[Productivity_Score]] - Table1[[#This Row],[Productivity_Score]]) / Table1[[#Totals],[Productivity_Score]]) * 100</f>
        <v>63.157894736842103</v>
      </c>
    </row>
    <row r="603" spans="1:20" x14ac:dyDescent="0.35">
      <c r="A603">
        <v>602</v>
      </c>
      <c r="B603">
        <v>24</v>
      </c>
      <c r="C603" t="s">
        <v>19</v>
      </c>
      <c r="D603" t="s">
        <v>36</v>
      </c>
      <c r="E603" t="s">
        <v>25</v>
      </c>
      <c r="F603" t="s">
        <v>17</v>
      </c>
      <c r="G603">
        <v>37</v>
      </c>
      <c r="H603">
        <v>7.5</v>
      </c>
      <c r="I603">
        <v>9.6</v>
      </c>
      <c r="J603">
        <v>0</v>
      </c>
      <c r="K603" t="s">
        <v>23</v>
      </c>
      <c r="L603">
        <v>8.1</v>
      </c>
      <c r="M603">
        <v>3.7</v>
      </c>
      <c r="N603">
        <v>5.7</v>
      </c>
      <c r="O603">
        <f>Table1[[#This Row],[Stress_Level]]*Table1[[#This Row],[Weekly_Work_Hours]]</f>
        <v>299.7</v>
      </c>
      <c r="P603" s="9">
        <f>Table1[[#This Row],[Column1]]/Table1[[#This Row],[Productivity_Score]]</f>
        <v>52.578947368421048</v>
      </c>
      <c r="Q603">
        <f>8-AVERAGE(Table1[[#This Row],[Sleep_Hours]])</f>
        <v>0.5</v>
      </c>
      <c r="R603">
        <f>Table1[[#This Row],[Stress_Level]]/Table1[[#This Row],[Weekly_Work_Hours]]</f>
        <v>0.2189189189189189</v>
      </c>
      <c r="S603" s="5">
        <f>CORREL(Table1[Stress_Level],Table1[Sleep_Hours])</f>
        <v>-1.150943896331845E-2</v>
      </c>
      <c r="T603" s="1">
        <f>((Table1[[#Totals],[Productivity_Score]] - Table1[[#This Row],[Productivity_Score]]) / Table1[[#Totals],[Productivity_Score]]) * 100</f>
        <v>40</v>
      </c>
    </row>
    <row r="604" spans="1:20" x14ac:dyDescent="0.35">
      <c r="A604">
        <v>603</v>
      </c>
      <c r="B604">
        <v>45</v>
      </c>
      <c r="C604" t="s">
        <v>14</v>
      </c>
      <c r="D604" t="s">
        <v>34</v>
      </c>
      <c r="E604" t="s">
        <v>27</v>
      </c>
      <c r="F604" t="s">
        <v>22</v>
      </c>
      <c r="G604">
        <v>51</v>
      </c>
      <c r="H604">
        <v>8.5</v>
      </c>
      <c r="I604">
        <v>6.7</v>
      </c>
      <c r="J604">
        <v>0</v>
      </c>
      <c r="K604" t="s">
        <v>23</v>
      </c>
      <c r="L604">
        <v>9.1</v>
      </c>
      <c r="M604">
        <v>4.2</v>
      </c>
      <c r="N604">
        <v>3.8</v>
      </c>
      <c r="O604">
        <f>Table1[[#This Row],[Stress_Level]]*Table1[[#This Row],[Weekly_Work_Hours]]</f>
        <v>464.09999999999997</v>
      </c>
      <c r="P604" s="9">
        <f>Table1[[#This Row],[Column1]]/Table1[[#This Row],[Productivity_Score]]</f>
        <v>122.13157894736842</v>
      </c>
      <c r="Q604">
        <f>8-AVERAGE(Table1[[#This Row],[Sleep_Hours]])</f>
        <v>-0.5</v>
      </c>
      <c r="R604">
        <f>Table1[[#This Row],[Stress_Level]]/Table1[[#This Row],[Weekly_Work_Hours]]</f>
        <v>0.17843137254901961</v>
      </c>
      <c r="S604" s="5">
        <f>CORREL(Table1[Stress_Level],Table1[Sleep_Hours])</f>
        <v>-1.150943896331845E-2</v>
      </c>
      <c r="T604" s="1">
        <f>((Table1[[#Totals],[Productivity_Score]] - Table1[[#This Row],[Productivity_Score]]) / Table1[[#Totals],[Productivity_Score]]) * 100</f>
        <v>60</v>
      </c>
    </row>
    <row r="605" spans="1:20" x14ac:dyDescent="0.35">
      <c r="A605">
        <v>604</v>
      </c>
      <c r="B605">
        <v>30</v>
      </c>
      <c r="C605" t="s">
        <v>19</v>
      </c>
      <c r="D605" t="s">
        <v>20</v>
      </c>
      <c r="E605" t="s">
        <v>38</v>
      </c>
      <c r="F605" t="s">
        <v>22</v>
      </c>
      <c r="G605">
        <v>55</v>
      </c>
      <c r="H605">
        <v>7.9</v>
      </c>
      <c r="I605">
        <v>7.2</v>
      </c>
      <c r="J605">
        <v>0</v>
      </c>
      <c r="K605" t="s">
        <v>23</v>
      </c>
      <c r="L605">
        <v>10</v>
      </c>
      <c r="M605">
        <v>5.7</v>
      </c>
      <c r="N605">
        <v>3.6</v>
      </c>
      <c r="O605">
        <f>Table1[[#This Row],[Stress_Level]]*Table1[[#This Row],[Weekly_Work_Hours]]</f>
        <v>550</v>
      </c>
      <c r="P605" s="9">
        <f>Table1[[#This Row],[Column1]]/Table1[[#This Row],[Productivity_Score]]</f>
        <v>152.77777777777777</v>
      </c>
      <c r="Q605">
        <f>8-AVERAGE(Table1[[#This Row],[Sleep_Hours]])</f>
        <v>9.9999999999999645E-2</v>
      </c>
      <c r="R605">
        <f>Table1[[#This Row],[Stress_Level]]/Table1[[#This Row],[Weekly_Work_Hours]]</f>
        <v>0.18181818181818182</v>
      </c>
      <c r="S605" s="5">
        <f>CORREL(Table1[Stress_Level],Table1[Sleep_Hours])</f>
        <v>-1.150943896331845E-2</v>
      </c>
      <c r="T605" s="1">
        <f>((Table1[[#Totals],[Productivity_Score]] - Table1[[#This Row],[Productivity_Score]]) / Table1[[#Totals],[Productivity_Score]]) * 100</f>
        <v>62.10526315789474</v>
      </c>
    </row>
    <row r="606" spans="1:20" x14ac:dyDescent="0.35">
      <c r="A606">
        <v>605</v>
      </c>
      <c r="B606">
        <v>26</v>
      </c>
      <c r="C606" t="s">
        <v>14</v>
      </c>
      <c r="D606" t="s">
        <v>37</v>
      </c>
      <c r="E606" t="s">
        <v>31</v>
      </c>
      <c r="F606" t="s">
        <v>22</v>
      </c>
      <c r="G606">
        <v>48</v>
      </c>
      <c r="H606">
        <v>5.3</v>
      </c>
      <c r="I606">
        <v>6.6</v>
      </c>
      <c r="J606">
        <v>1</v>
      </c>
      <c r="K606" t="s">
        <v>28</v>
      </c>
      <c r="L606">
        <v>8.5</v>
      </c>
      <c r="M606">
        <v>3.2</v>
      </c>
      <c r="N606">
        <v>4</v>
      </c>
      <c r="O606">
        <f>Table1[[#This Row],[Stress_Level]]*Table1[[#This Row],[Weekly_Work_Hours]]</f>
        <v>408</v>
      </c>
      <c r="P606" s="9">
        <f>Table1[[#This Row],[Column1]]/Table1[[#This Row],[Productivity_Score]]</f>
        <v>102</v>
      </c>
      <c r="Q606">
        <f>8-AVERAGE(Table1[[#This Row],[Sleep_Hours]])</f>
        <v>2.7</v>
      </c>
      <c r="R606">
        <f>Table1[[#This Row],[Stress_Level]]/Table1[[#This Row],[Weekly_Work_Hours]]</f>
        <v>0.17708333333333334</v>
      </c>
      <c r="S606" s="5">
        <f>CORREL(Table1[Stress_Level],Table1[Sleep_Hours])</f>
        <v>-1.150943896331845E-2</v>
      </c>
      <c r="T606" s="1">
        <f>((Table1[[#Totals],[Productivity_Score]] - Table1[[#This Row],[Productivity_Score]]) / Table1[[#Totals],[Productivity_Score]]) * 100</f>
        <v>57.894736842105267</v>
      </c>
    </row>
    <row r="607" spans="1:20" x14ac:dyDescent="0.35">
      <c r="A607">
        <v>606</v>
      </c>
      <c r="B607">
        <v>29</v>
      </c>
      <c r="C607" t="s">
        <v>14</v>
      </c>
      <c r="D607" t="s">
        <v>24</v>
      </c>
      <c r="E607" t="s">
        <v>27</v>
      </c>
      <c r="F607" t="s">
        <v>22</v>
      </c>
      <c r="G607">
        <v>60</v>
      </c>
      <c r="H607">
        <v>7</v>
      </c>
      <c r="I607">
        <v>8</v>
      </c>
      <c r="J607">
        <v>0</v>
      </c>
      <c r="K607" t="s">
        <v>23</v>
      </c>
      <c r="L607">
        <v>10</v>
      </c>
      <c r="M607">
        <v>4.2</v>
      </c>
      <c r="N607">
        <v>4</v>
      </c>
      <c r="O607">
        <f>Table1[[#This Row],[Stress_Level]]*Table1[[#This Row],[Weekly_Work_Hours]]</f>
        <v>600</v>
      </c>
      <c r="P607" s="9">
        <f>Table1[[#This Row],[Column1]]/Table1[[#This Row],[Productivity_Score]]</f>
        <v>150</v>
      </c>
      <c r="Q607">
        <f>8-AVERAGE(Table1[[#This Row],[Sleep_Hours]])</f>
        <v>1</v>
      </c>
      <c r="R607">
        <f>Table1[[#This Row],[Stress_Level]]/Table1[[#This Row],[Weekly_Work_Hours]]</f>
        <v>0.16666666666666666</v>
      </c>
      <c r="S607" s="5">
        <f>CORREL(Table1[Stress_Level],Table1[Sleep_Hours])</f>
        <v>-1.150943896331845E-2</v>
      </c>
      <c r="T607" s="1">
        <f>((Table1[[#Totals],[Productivity_Score]] - Table1[[#This Row],[Productivity_Score]]) / Table1[[#Totals],[Productivity_Score]]) * 100</f>
        <v>57.894736842105267</v>
      </c>
    </row>
    <row r="608" spans="1:20" x14ac:dyDescent="0.35">
      <c r="A608">
        <v>607</v>
      </c>
      <c r="B608">
        <v>61</v>
      </c>
      <c r="C608" t="s">
        <v>19</v>
      </c>
      <c r="D608" t="s">
        <v>24</v>
      </c>
      <c r="E608" t="s">
        <v>16</v>
      </c>
      <c r="F608" t="s">
        <v>39</v>
      </c>
      <c r="G608">
        <v>38</v>
      </c>
      <c r="H608">
        <v>5.5</v>
      </c>
      <c r="I608">
        <v>7.9</v>
      </c>
      <c r="J608">
        <v>1</v>
      </c>
      <c r="K608" t="s">
        <v>41</v>
      </c>
      <c r="L608">
        <v>5.7</v>
      </c>
      <c r="M608">
        <v>4</v>
      </c>
      <c r="N608">
        <v>6.1</v>
      </c>
      <c r="O608">
        <f>Table1[[#This Row],[Stress_Level]]*Table1[[#This Row],[Weekly_Work_Hours]]</f>
        <v>216.6</v>
      </c>
      <c r="P608" s="9">
        <f>Table1[[#This Row],[Column1]]/Table1[[#This Row],[Productivity_Score]]</f>
        <v>35.508196721311478</v>
      </c>
      <c r="Q608">
        <f>8-AVERAGE(Table1[[#This Row],[Sleep_Hours]])</f>
        <v>2.5</v>
      </c>
      <c r="R608">
        <f>Table1[[#This Row],[Stress_Level]]/Table1[[#This Row],[Weekly_Work_Hours]]</f>
        <v>0.15</v>
      </c>
      <c r="S608" s="5">
        <f>CORREL(Table1[Stress_Level],Table1[Sleep_Hours])</f>
        <v>-1.150943896331845E-2</v>
      </c>
      <c r="T608" s="1">
        <f>((Table1[[#Totals],[Productivity_Score]] - Table1[[#This Row],[Productivity_Score]]) / Table1[[#Totals],[Productivity_Score]]) * 100</f>
        <v>35.789473684210535</v>
      </c>
    </row>
    <row r="609" spans="1:20" x14ac:dyDescent="0.35">
      <c r="A609">
        <v>608</v>
      </c>
      <c r="B609">
        <v>53</v>
      </c>
      <c r="C609" t="s">
        <v>14</v>
      </c>
      <c r="D609" t="s">
        <v>33</v>
      </c>
      <c r="E609" t="s">
        <v>25</v>
      </c>
      <c r="F609" t="s">
        <v>17</v>
      </c>
      <c r="G609">
        <v>35</v>
      </c>
      <c r="H609">
        <v>3.4</v>
      </c>
      <c r="I609">
        <v>5.2</v>
      </c>
      <c r="J609">
        <v>1</v>
      </c>
      <c r="K609" t="s">
        <v>41</v>
      </c>
      <c r="L609">
        <v>6.3</v>
      </c>
      <c r="M609">
        <v>5.5</v>
      </c>
      <c r="N609">
        <v>4.4000000000000004</v>
      </c>
      <c r="O609">
        <f>Table1[[#This Row],[Stress_Level]]*Table1[[#This Row],[Weekly_Work_Hours]]</f>
        <v>220.5</v>
      </c>
      <c r="P609" s="9">
        <f>Table1[[#This Row],[Column1]]/Table1[[#This Row],[Productivity_Score]]</f>
        <v>50.11363636363636</v>
      </c>
      <c r="Q609">
        <f>8-AVERAGE(Table1[[#This Row],[Sleep_Hours]])</f>
        <v>4.5999999999999996</v>
      </c>
      <c r="R609">
        <f>Table1[[#This Row],[Stress_Level]]/Table1[[#This Row],[Weekly_Work_Hours]]</f>
        <v>0.18</v>
      </c>
      <c r="S609" s="5">
        <f>CORREL(Table1[Stress_Level],Table1[Sleep_Hours])</f>
        <v>-1.150943896331845E-2</v>
      </c>
      <c r="T609" s="1">
        <f>((Table1[[#Totals],[Productivity_Score]] - Table1[[#This Row],[Productivity_Score]]) / Table1[[#Totals],[Productivity_Score]]) * 100</f>
        <v>53.684210526315788</v>
      </c>
    </row>
    <row r="610" spans="1:20" x14ac:dyDescent="0.35">
      <c r="A610">
        <v>609</v>
      </c>
      <c r="B610">
        <v>22</v>
      </c>
      <c r="C610" t="s">
        <v>14</v>
      </c>
      <c r="D610" t="s">
        <v>36</v>
      </c>
      <c r="E610" t="s">
        <v>38</v>
      </c>
      <c r="F610" t="s">
        <v>22</v>
      </c>
      <c r="G610">
        <v>30</v>
      </c>
      <c r="H610">
        <v>6.1</v>
      </c>
      <c r="I610">
        <v>9.6</v>
      </c>
      <c r="J610">
        <v>1</v>
      </c>
      <c r="K610" t="s">
        <v>35</v>
      </c>
      <c r="L610">
        <v>3.1</v>
      </c>
      <c r="M610">
        <v>2</v>
      </c>
      <c r="N610">
        <v>8.3000000000000007</v>
      </c>
      <c r="O610">
        <f>Table1[[#This Row],[Stress_Level]]*Table1[[#This Row],[Weekly_Work_Hours]]</f>
        <v>93</v>
      </c>
      <c r="P610" s="9">
        <f>Table1[[#This Row],[Column1]]/Table1[[#This Row],[Productivity_Score]]</f>
        <v>11.204819277108433</v>
      </c>
      <c r="Q610">
        <f>8-AVERAGE(Table1[[#This Row],[Sleep_Hours]])</f>
        <v>1.9000000000000004</v>
      </c>
      <c r="R610">
        <f>Table1[[#This Row],[Stress_Level]]/Table1[[#This Row],[Weekly_Work_Hours]]</f>
        <v>0.10333333333333333</v>
      </c>
      <c r="S610" s="5">
        <f>CORREL(Table1[Stress_Level],Table1[Sleep_Hours])</f>
        <v>-1.150943896331845E-2</v>
      </c>
      <c r="T610" s="1">
        <f>((Table1[[#Totals],[Productivity_Score]] - Table1[[#This Row],[Productivity_Score]]) / Table1[[#Totals],[Productivity_Score]]) * 100</f>
        <v>12.631578947368412</v>
      </c>
    </row>
    <row r="611" spans="1:20" x14ac:dyDescent="0.35">
      <c r="A611">
        <v>610</v>
      </c>
      <c r="B611">
        <v>27</v>
      </c>
      <c r="C611" t="s">
        <v>19</v>
      </c>
      <c r="D611" t="s">
        <v>24</v>
      </c>
      <c r="E611" t="s">
        <v>25</v>
      </c>
      <c r="F611" t="s">
        <v>22</v>
      </c>
      <c r="G611">
        <v>56</v>
      </c>
      <c r="H611">
        <v>8.1</v>
      </c>
      <c r="I611">
        <v>6.8</v>
      </c>
      <c r="J611">
        <v>0</v>
      </c>
      <c r="K611" t="s">
        <v>23</v>
      </c>
      <c r="L611">
        <v>10</v>
      </c>
      <c r="M611">
        <v>5.8</v>
      </c>
      <c r="N611">
        <v>3.4</v>
      </c>
      <c r="O611">
        <f>Table1[[#This Row],[Stress_Level]]*Table1[[#This Row],[Weekly_Work_Hours]]</f>
        <v>560</v>
      </c>
      <c r="P611" s="9">
        <f>Table1[[#This Row],[Column1]]/Table1[[#This Row],[Productivity_Score]]</f>
        <v>164.70588235294119</v>
      </c>
      <c r="Q611">
        <f>8-AVERAGE(Table1[[#This Row],[Sleep_Hours]])</f>
        <v>-9.9999999999999645E-2</v>
      </c>
      <c r="R611">
        <f>Table1[[#This Row],[Stress_Level]]/Table1[[#This Row],[Weekly_Work_Hours]]</f>
        <v>0.17857142857142858</v>
      </c>
      <c r="S611" s="5">
        <f>CORREL(Table1[Stress_Level],Table1[Sleep_Hours])</f>
        <v>-1.150943896331845E-2</v>
      </c>
      <c r="T611" s="1">
        <f>((Table1[[#Totals],[Productivity_Score]] - Table1[[#This Row],[Productivity_Score]]) / Table1[[#Totals],[Productivity_Score]]) * 100</f>
        <v>64.21052631578948</v>
      </c>
    </row>
    <row r="612" spans="1:20" x14ac:dyDescent="0.35">
      <c r="A612">
        <v>611</v>
      </c>
      <c r="B612">
        <v>50</v>
      </c>
      <c r="C612" t="s">
        <v>14</v>
      </c>
      <c r="D612" t="s">
        <v>34</v>
      </c>
      <c r="E612" t="s">
        <v>25</v>
      </c>
      <c r="F612" t="s">
        <v>22</v>
      </c>
      <c r="G612">
        <v>50</v>
      </c>
      <c r="H612">
        <v>5.7</v>
      </c>
      <c r="I612">
        <v>7</v>
      </c>
      <c r="J612">
        <v>0</v>
      </c>
      <c r="K612" t="s">
        <v>23</v>
      </c>
      <c r="L612">
        <v>10</v>
      </c>
      <c r="M612">
        <v>5.0999999999999996</v>
      </c>
      <c r="N612">
        <v>3.5</v>
      </c>
      <c r="O612">
        <f>Table1[[#This Row],[Stress_Level]]*Table1[[#This Row],[Weekly_Work_Hours]]</f>
        <v>500</v>
      </c>
      <c r="P612" s="9">
        <f>Table1[[#This Row],[Column1]]/Table1[[#This Row],[Productivity_Score]]</f>
        <v>142.85714285714286</v>
      </c>
      <c r="Q612">
        <f>8-AVERAGE(Table1[[#This Row],[Sleep_Hours]])</f>
        <v>2.2999999999999998</v>
      </c>
      <c r="R612">
        <f>Table1[[#This Row],[Stress_Level]]/Table1[[#This Row],[Weekly_Work_Hours]]</f>
        <v>0.2</v>
      </c>
      <c r="S612" s="5">
        <f>CORREL(Table1[Stress_Level],Table1[Sleep_Hours])</f>
        <v>-1.150943896331845E-2</v>
      </c>
      <c r="T612" s="1">
        <f>((Table1[[#Totals],[Productivity_Score]] - Table1[[#This Row],[Productivity_Score]]) / Table1[[#Totals],[Productivity_Score]]) * 100</f>
        <v>63.157894736842103</v>
      </c>
    </row>
    <row r="613" spans="1:20" x14ac:dyDescent="0.35">
      <c r="A613">
        <v>612</v>
      </c>
      <c r="B613">
        <v>30</v>
      </c>
      <c r="C613" t="s">
        <v>40</v>
      </c>
      <c r="D613" t="s">
        <v>15</v>
      </c>
      <c r="E613" t="s">
        <v>16</v>
      </c>
      <c r="F613" t="s">
        <v>17</v>
      </c>
      <c r="G613">
        <v>44</v>
      </c>
      <c r="H613">
        <v>7.4</v>
      </c>
      <c r="I613">
        <v>8.9</v>
      </c>
      <c r="J613">
        <v>0</v>
      </c>
      <c r="K613" t="s">
        <v>23</v>
      </c>
      <c r="L613">
        <v>6.9</v>
      </c>
      <c r="M613">
        <v>4.9000000000000004</v>
      </c>
      <c r="N613">
        <v>6</v>
      </c>
      <c r="O613">
        <f>Table1[[#This Row],[Stress_Level]]*Table1[[#This Row],[Weekly_Work_Hours]]</f>
        <v>303.60000000000002</v>
      </c>
      <c r="P613" s="9">
        <f>Table1[[#This Row],[Column1]]/Table1[[#This Row],[Productivity_Score]]</f>
        <v>50.6</v>
      </c>
      <c r="Q613">
        <f>8-AVERAGE(Table1[[#This Row],[Sleep_Hours]])</f>
        <v>0.59999999999999964</v>
      </c>
      <c r="R613">
        <f>Table1[[#This Row],[Stress_Level]]/Table1[[#This Row],[Weekly_Work_Hours]]</f>
        <v>0.15681818181818183</v>
      </c>
      <c r="S613" s="5">
        <f>CORREL(Table1[Stress_Level],Table1[Sleep_Hours])</f>
        <v>-1.150943896331845E-2</v>
      </c>
      <c r="T613" s="1">
        <f>((Table1[[#Totals],[Productivity_Score]] - Table1[[#This Row],[Productivity_Score]]) / Table1[[#Totals],[Productivity_Score]]) * 100</f>
        <v>36.84210526315789</v>
      </c>
    </row>
    <row r="614" spans="1:20" x14ac:dyDescent="0.35">
      <c r="A614">
        <v>613</v>
      </c>
      <c r="B614">
        <v>64</v>
      </c>
      <c r="C614" t="s">
        <v>40</v>
      </c>
      <c r="D614" t="s">
        <v>15</v>
      </c>
      <c r="E614" t="s">
        <v>21</v>
      </c>
      <c r="F614" t="s">
        <v>22</v>
      </c>
      <c r="G614">
        <v>47</v>
      </c>
      <c r="H614">
        <v>5.2</v>
      </c>
      <c r="I614">
        <v>6.6</v>
      </c>
      <c r="J614">
        <v>1</v>
      </c>
      <c r="K614" t="s">
        <v>29</v>
      </c>
      <c r="L614">
        <v>8.1999999999999993</v>
      </c>
      <c r="M614">
        <v>4.8</v>
      </c>
      <c r="N614">
        <v>4.2</v>
      </c>
      <c r="O614">
        <f>Table1[[#This Row],[Stress_Level]]*Table1[[#This Row],[Weekly_Work_Hours]]</f>
        <v>385.4</v>
      </c>
      <c r="P614" s="9">
        <f>Table1[[#This Row],[Column1]]/Table1[[#This Row],[Productivity_Score]]</f>
        <v>91.761904761904759</v>
      </c>
      <c r="Q614">
        <f>8-AVERAGE(Table1[[#This Row],[Sleep_Hours]])</f>
        <v>2.8</v>
      </c>
      <c r="R614">
        <f>Table1[[#This Row],[Stress_Level]]/Table1[[#This Row],[Weekly_Work_Hours]]</f>
        <v>0.17446808510638295</v>
      </c>
      <c r="S614" s="5">
        <f>CORREL(Table1[Stress_Level],Table1[Sleep_Hours])</f>
        <v>-1.150943896331845E-2</v>
      </c>
      <c r="T614" s="1">
        <f>((Table1[[#Totals],[Productivity_Score]] - Table1[[#This Row],[Productivity_Score]]) / Table1[[#Totals],[Productivity_Score]]) * 100</f>
        <v>55.78947368421052</v>
      </c>
    </row>
    <row r="615" spans="1:20" x14ac:dyDescent="0.35">
      <c r="A615">
        <v>614</v>
      </c>
      <c r="B615">
        <v>26</v>
      </c>
      <c r="C615" t="s">
        <v>19</v>
      </c>
      <c r="D615" t="s">
        <v>33</v>
      </c>
      <c r="E615" t="s">
        <v>31</v>
      </c>
      <c r="F615" t="s">
        <v>17</v>
      </c>
      <c r="G615">
        <v>35</v>
      </c>
      <c r="H615">
        <v>7.2</v>
      </c>
      <c r="I615">
        <v>10</v>
      </c>
      <c r="J615">
        <v>0</v>
      </c>
      <c r="K615" t="s">
        <v>23</v>
      </c>
      <c r="L615">
        <v>3.6</v>
      </c>
      <c r="M615">
        <v>3.2</v>
      </c>
      <c r="N615">
        <v>8.1999999999999993</v>
      </c>
      <c r="O615">
        <f>Table1[[#This Row],[Stress_Level]]*Table1[[#This Row],[Weekly_Work_Hours]]</f>
        <v>126</v>
      </c>
      <c r="P615" s="9">
        <f>Table1[[#This Row],[Column1]]/Table1[[#This Row],[Productivity_Score]]</f>
        <v>15.365853658536587</v>
      </c>
      <c r="Q615">
        <f>8-AVERAGE(Table1[[#This Row],[Sleep_Hours]])</f>
        <v>0.79999999999999982</v>
      </c>
      <c r="R615">
        <f>Table1[[#This Row],[Stress_Level]]/Table1[[#This Row],[Weekly_Work_Hours]]</f>
        <v>0.10285714285714286</v>
      </c>
      <c r="S615" s="5">
        <f>CORREL(Table1[Stress_Level],Table1[Sleep_Hours])</f>
        <v>-1.150943896331845E-2</v>
      </c>
      <c r="T615" s="1">
        <f>((Table1[[#Totals],[Productivity_Score]] - Table1[[#This Row],[Productivity_Score]]) / Table1[[#Totals],[Productivity_Score]]) * 100</f>
        <v>13.684210526315796</v>
      </c>
    </row>
    <row r="616" spans="1:20" x14ac:dyDescent="0.35">
      <c r="A616">
        <v>615</v>
      </c>
      <c r="B616">
        <v>64</v>
      </c>
      <c r="C616" t="s">
        <v>14</v>
      </c>
      <c r="D616" t="s">
        <v>20</v>
      </c>
      <c r="E616" t="s">
        <v>25</v>
      </c>
      <c r="F616" t="s">
        <v>17</v>
      </c>
      <c r="G616">
        <v>64</v>
      </c>
      <c r="H616">
        <v>5.8</v>
      </c>
      <c r="I616">
        <v>5.9</v>
      </c>
      <c r="J616">
        <v>1</v>
      </c>
      <c r="K616" t="s">
        <v>18</v>
      </c>
      <c r="L616">
        <v>10</v>
      </c>
      <c r="M616">
        <v>8</v>
      </c>
      <c r="N616">
        <v>2.9</v>
      </c>
      <c r="O616">
        <f>Table1[[#This Row],[Stress_Level]]*Table1[[#This Row],[Weekly_Work_Hours]]</f>
        <v>640</v>
      </c>
      <c r="P616" s="9">
        <f>Table1[[#This Row],[Column1]]/Table1[[#This Row],[Productivity_Score]]</f>
        <v>220.68965517241381</v>
      </c>
      <c r="Q616">
        <f>8-AVERAGE(Table1[[#This Row],[Sleep_Hours]])</f>
        <v>2.2000000000000002</v>
      </c>
      <c r="R616">
        <f>Table1[[#This Row],[Stress_Level]]/Table1[[#This Row],[Weekly_Work_Hours]]</f>
        <v>0.15625</v>
      </c>
      <c r="S616" s="5">
        <f>CORREL(Table1[Stress_Level],Table1[Sleep_Hours])</f>
        <v>-1.150943896331845E-2</v>
      </c>
      <c r="T616" s="1">
        <f>((Table1[[#Totals],[Productivity_Score]] - Table1[[#This Row],[Productivity_Score]]) / Table1[[#Totals],[Productivity_Score]]) * 100</f>
        <v>69.473684210526315</v>
      </c>
    </row>
    <row r="617" spans="1:20" x14ac:dyDescent="0.35">
      <c r="A617">
        <v>616</v>
      </c>
      <c r="B617">
        <v>21</v>
      </c>
      <c r="C617" t="s">
        <v>14</v>
      </c>
      <c r="D617" t="s">
        <v>24</v>
      </c>
      <c r="E617" t="s">
        <v>27</v>
      </c>
      <c r="F617" t="s">
        <v>22</v>
      </c>
      <c r="G617">
        <v>46</v>
      </c>
      <c r="H617">
        <v>8.5</v>
      </c>
      <c r="I617">
        <v>7.2</v>
      </c>
      <c r="J617">
        <v>0</v>
      </c>
      <c r="K617" t="s">
        <v>23</v>
      </c>
      <c r="L617">
        <v>9</v>
      </c>
      <c r="M617">
        <v>8</v>
      </c>
      <c r="N617">
        <v>4.0999999999999996</v>
      </c>
      <c r="O617">
        <f>Table1[[#This Row],[Stress_Level]]*Table1[[#This Row],[Weekly_Work_Hours]]</f>
        <v>414</v>
      </c>
      <c r="P617" s="9">
        <f>Table1[[#This Row],[Column1]]/Table1[[#This Row],[Productivity_Score]]</f>
        <v>100.97560975609757</v>
      </c>
      <c r="Q617">
        <f>8-AVERAGE(Table1[[#This Row],[Sleep_Hours]])</f>
        <v>-0.5</v>
      </c>
      <c r="R617">
        <f>Table1[[#This Row],[Stress_Level]]/Table1[[#This Row],[Weekly_Work_Hours]]</f>
        <v>0.19565217391304349</v>
      </c>
      <c r="S617" s="5">
        <f>CORREL(Table1[Stress_Level],Table1[Sleep_Hours])</f>
        <v>-1.150943896331845E-2</v>
      </c>
      <c r="T617" s="1">
        <f>((Table1[[#Totals],[Productivity_Score]] - Table1[[#This Row],[Productivity_Score]]) / Table1[[#Totals],[Productivity_Score]]) * 100</f>
        <v>56.84210526315789</v>
      </c>
    </row>
    <row r="618" spans="1:20" x14ac:dyDescent="0.35">
      <c r="A618">
        <v>617</v>
      </c>
      <c r="B618">
        <v>25</v>
      </c>
      <c r="C618" t="s">
        <v>14</v>
      </c>
      <c r="D618" t="s">
        <v>37</v>
      </c>
      <c r="E618" t="s">
        <v>31</v>
      </c>
      <c r="F618" t="s">
        <v>39</v>
      </c>
      <c r="G618">
        <v>45</v>
      </c>
      <c r="H618">
        <v>5.7</v>
      </c>
      <c r="I618">
        <v>7.6</v>
      </c>
      <c r="J618">
        <v>1</v>
      </c>
      <c r="K618" t="s">
        <v>35</v>
      </c>
      <c r="L618">
        <v>5.7</v>
      </c>
      <c r="M618">
        <v>3.6</v>
      </c>
      <c r="N618">
        <v>6</v>
      </c>
      <c r="O618">
        <f>Table1[[#This Row],[Stress_Level]]*Table1[[#This Row],[Weekly_Work_Hours]]</f>
        <v>256.5</v>
      </c>
      <c r="P618" s="9">
        <f>Table1[[#This Row],[Column1]]/Table1[[#This Row],[Productivity_Score]]</f>
        <v>42.75</v>
      </c>
      <c r="Q618">
        <f>8-AVERAGE(Table1[[#This Row],[Sleep_Hours]])</f>
        <v>2.2999999999999998</v>
      </c>
      <c r="R618">
        <f>Table1[[#This Row],[Stress_Level]]/Table1[[#This Row],[Weekly_Work_Hours]]</f>
        <v>0.12666666666666668</v>
      </c>
      <c r="S618" s="5">
        <f>CORREL(Table1[Stress_Level],Table1[Sleep_Hours])</f>
        <v>-1.150943896331845E-2</v>
      </c>
      <c r="T618" s="1">
        <f>((Table1[[#Totals],[Productivity_Score]] - Table1[[#This Row],[Productivity_Score]]) / Table1[[#Totals],[Productivity_Score]]) * 100</f>
        <v>36.84210526315789</v>
      </c>
    </row>
    <row r="619" spans="1:20" x14ac:dyDescent="0.35">
      <c r="A619">
        <v>618</v>
      </c>
      <c r="B619">
        <v>60</v>
      </c>
      <c r="C619" t="s">
        <v>14</v>
      </c>
      <c r="D619" t="s">
        <v>30</v>
      </c>
      <c r="E619" t="s">
        <v>27</v>
      </c>
      <c r="F619" t="s">
        <v>17</v>
      </c>
      <c r="G619">
        <v>50</v>
      </c>
      <c r="H619">
        <v>5.4</v>
      </c>
      <c r="I619">
        <v>6.6</v>
      </c>
      <c r="J619">
        <v>1</v>
      </c>
      <c r="K619" t="s">
        <v>29</v>
      </c>
      <c r="L619">
        <v>10</v>
      </c>
      <c r="M619">
        <v>4.2</v>
      </c>
      <c r="N619">
        <v>3.3</v>
      </c>
      <c r="O619">
        <f>Table1[[#This Row],[Stress_Level]]*Table1[[#This Row],[Weekly_Work_Hours]]</f>
        <v>500</v>
      </c>
      <c r="P619" s="9">
        <f>Table1[[#This Row],[Column1]]/Table1[[#This Row],[Productivity_Score]]</f>
        <v>151.51515151515153</v>
      </c>
      <c r="Q619">
        <f>8-AVERAGE(Table1[[#This Row],[Sleep_Hours]])</f>
        <v>2.5999999999999996</v>
      </c>
      <c r="R619">
        <f>Table1[[#This Row],[Stress_Level]]/Table1[[#This Row],[Weekly_Work_Hours]]</f>
        <v>0.2</v>
      </c>
      <c r="S619" s="5">
        <f>CORREL(Table1[Stress_Level],Table1[Sleep_Hours])</f>
        <v>-1.150943896331845E-2</v>
      </c>
      <c r="T619" s="1">
        <f>((Table1[[#Totals],[Productivity_Score]] - Table1[[#This Row],[Productivity_Score]]) / Table1[[#Totals],[Productivity_Score]]) * 100</f>
        <v>65.26315789473685</v>
      </c>
    </row>
    <row r="620" spans="1:20" x14ac:dyDescent="0.35">
      <c r="A620">
        <v>619</v>
      </c>
      <c r="B620">
        <v>51</v>
      </c>
      <c r="C620" t="s">
        <v>14</v>
      </c>
      <c r="D620" t="s">
        <v>15</v>
      </c>
      <c r="E620" t="s">
        <v>31</v>
      </c>
      <c r="F620" t="s">
        <v>17</v>
      </c>
      <c r="G620">
        <v>48</v>
      </c>
      <c r="H620">
        <v>8.4</v>
      </c>
      <c r="I620">
        <v>7.1</v>
      </c>
      <c r="J620">
        <v>0</v>
      </c>
      <c r="K620" t="s">
        <v>23</v>
      </c>
      <c r="L620">
        <v>8.8000000000000007</v>
      </c>
      <c r="M620">
        <v>5.2</v>
      </c>
      <c r="N620">
        <v>4.0999999999999996</v>
      </c>
      <c r="O620">
        <f>Table1[[#This Row],[Stress_Level]]*Table1[[#This Row],[Weekly_Work_Hours]]</f>
        <v>422.40000000000003</v>
      </c>
      <c r="P620" s="9">
        <f>Table1[[#This Row],[Column1]]/Table1[[#This Row],[Productivity_Score]]</f>
        <v>103.02439024390246</v>
      </c>
      <c r="Q620">
        <f>8-AVERAGE(Table1[[#This Row],[Sleep_Hours]])</f>
        <v>-0.40000000000000036</v>
      </c>
      <c r="R620">
        <f>Table1[[#This Row],[Stress_Level]]/Table1[[#This Row],[Weekly_Work_Hours]]</f>
        <v>0.18333333333333335</v>
      </c>
      <c r="S620" s="5">
        <f>CORREL(Table1[Stress_Level],Table1[Sleep_Hours])</f>
        <v>-1.150943896331845E-2</v>
      </c>
      <c r="T620" s="1">
        <f>((Table1[[#Totals],[Productivity_Score]] - Table1[[#This Row],[Productivity_Score]]) / Table1[[#Totals],[Productivity_Score]]) * 100</f>
        <v>56.84210526315789</v>
      </c>
    </row>
    <row r="621" spans="1:20" x14ac:dyDescent="0.35">
      <c r="A621">
        <v>620</v>
      </c>
      <c r="B621">
        <v>39</v>
      </c>
      <c r="C621" t="s">
        <v>40</v>
      </c>
      <c r="D621" t="s">
        <v>32</v>
      </c>
      <c r="E621" t="s">
        <v>31</v>
      </c>
      <c r="F621" t="s">
        <v>39</v>
      </c>
      <c r="G621">
        <v>46</v>
      </c>
      <c r="H621">
        <v>5.3</v>
      </c>
      <c r="I621">
        <v>6.9</v>
      </c>
      <c r="J621">
        <v>0</v>
      </c>
      <c r="K621" t="s">
        <v>23</v>
      </c>
      <c r="L621">
        <v>7.4</v>
      </c>
      <c r="M621">
        <v>5.2</v>
      </c>
      <c r="N621">
        <v>4.8</v>
      </c>
      <c r="O621">
        <f>Table1[[#This Row],[Stress_Level]]*Table1[[#This Row],[Weekly_Work_Hours]]</f>
        <v>340.40000000000003</v>
      </c>
      <c r="P621" s="9">
        <f>Table1[[#This Row],[Column1]]/Table1[[#This Row],[Productivity_Score]]</f>
        <v>70.916666666666671</v>
      </c>
      <c r="Q621">
        <f>8-AVERAGE(Table1[[#This Row],[Sleep_Hours]])</f>
        <v>2.7</v>
      </c>
      <c r="R621">
        <f>Table1[[#This Row],[Stress_Level]]/Table1[[#This Row],[Weekly_Work_Hours]]</f>
        <v>0.16086956521739132</v>
      </c>
      <c r="S621" s="5">
        <f>CORREL(Table1[Stress_Level],Table1[Sleep_Hours])</f>
        <v>-1.150943896331845E-2</v>
      </c>
      <c r="T621" s="1">
        <f>((Table1[[#Totals],[Productivity_Score]] - Table1[[#This Row],[Productivity_Score]]) / Table1[[#Totals],[Productivity_Score]]) * 100</f>
        <v>49.473684210526322</v>
      </c>
    </row>
    <row r="622" spans="1:20" x14ac:dyDescent="0.35">
      <c r="A622">
        <v>621</v>
      </c>
      <c r="B622">
        <v>53</v>
      </c>
      <c r="C622" t="s">
        <v>14</v>
      </c>
      <c r="D622" t="s">
        <v>33</v>
      </c>
      <c r="E622" t="s">
        <v>38</v>
      </c>
      <c r="F622" t="s">
        <v>22</v>
      </c>
      <c r="G622">
        <v>38</v>
      </c>
      <c r="H622">
        <v>6.5</v>
      </c>
      <c r="I622">
        <v>9.5</v>
      </c>
      <c r="J622">
        <v>0</v>
      </c>
      <c r="K622" t="s">
        <v>23</v>
      </c>
      <c r="L622">
        <v>7.5</v>
      </c>
      <c r="M622">
        <v>6.1</v>
      </c>
      <c r="N622">
        <v>6</v>
      </c>
      <c r="O622">
        <f>Table1[[#This Row],[Stress_Level]]*Table1[[#This Row],[Weekly_Work_Hours]]</f>
        <v>285</v>
      </c>
      <c r="P622" s="9">
        <f>Table1[[#This Row],[Column1]]/Table1[[#This Row],[Productivity_Score]]</f>
        <v>47.5</v>
      </c>
      <c r="Q622">
        <f>8-AVERAGE(Table1[[#This Row],[Sleep_Hours]])</f>
        <v>1.5</v>
      </c>
      <c r="R622">
        <f>Table1[[#This Row],[Stress_Level]]/Table1[[#This Row],[Weekly_Work_Hours]]</f>
        <v>0.19736842105263158</v>
      </c>
      <c r="S622" s="5">
        <f>CORREL(Table1[Stress_Level],Table1[Sleep_Hours])</f>
        <v>-1.150943896331845E-2</v>
      </c>
      <c r="T622" s="1">
        <f>((Table1[[#Totals],[Productivity_Score]] - Table1[[#This Row],[Productivity_Score]]) / Table1[[#Totals],[Productivity_Score]]) * 100</f>
        <v>36.84210526315789</v>
      </c>
    </row>
    <row r="623" spans="1:20" x14ac:dyDescent="0.35">
      <c r="A623">
        <v>622</v>
      </c>
      <c r="B623">
        <v>35</v>
      </c>
      <c r="C623" t="s">
        <v>19</v>
      </c>
      <c r="D623" t="s">
        <v>20</v>
      </c>
      <c r="E623" t="s">
        <v>27</v>
      </c>
      <c r="F623" t="s">
        <v>22</v>
      </c>
      <c r="G623">
        <v>48</v>
      </c>
      <c r="H623">
        <v>5.3</v>
      </c>
      <c r="I623">
        <v>6.7</v>
      </c>
      <c r="J623">
        <v>0</v>
      </c>
      <c r="K623" t="s">
        <v>23</v>
      </c>
      <c r="L623">
        <v>7.5</v>
      </c>
      <c r="M623">
        <v>1.8</v>
      </c>
      <c r="N623">
        <v>4.5999999999999996</v>
      </c>
      <c r="O623">
        <f>Table1[[#This Row],[Stress_Level]]*Table1[[#This Row],[Weekly_Work_Hours]]</f>
        <v>360</v>
      </c>
      <c r="P623" s="9">
        <f>Table1[[#This Row],[Column1]]/Table1[[#This Row],[Productivity_Score]]</f>
        <v>78.260869565217391</v>
      </c>
      <c r="Q623">
        <f>8-AVERAGE(Table1[[#This Row],[Sleep_Hours]])</f>
        <v>2.7</v>
      </c>
      <c r="R623">
        <f>Table1[[#This Row],[Stress_Level]]/Table1[[#This Row],[Weekly_Work_Hours]]</f>
        <v>0.15625</v>
      </c>
      <c r="S623" s="5">
        <f>CORREL(Table1[Stress_Level],Table1[Sleep_Hours])</f>
        <v>-1.150943896331845E-2</v>
      </c>
      <c r="T623" s="1">
        <f>((Table1[[#Totals],[Productivity_Score]] - Table1[[#This Row],[Productivity_Score]]) / Table1[[#Totals],[Productivity_Score]]) * 100</f>
        <v>51.578947368421055</v>
      </c>
    </row>
    <row r="624" spans="1:20" x14ac:dyDescent="0.35">
      <c r="A624">
        <v>623</v>
      </c>
      <c r="B624">
        <v>44</v>
      </c>
      <c r="C624" t="s">
        <v>14</v>
      </c>
      <c r="D624" t="s">
        <v>26</v>
      </c>
      <c r="E624" t="s">
        <v>27</v>
      </c>
      <c r="F624" t="s">
        <v>39</v>
      </c>
      <c r="G624">
        <v>60</v>
      </c>
      <c r="H624">
        <v>7.6</v>
      </c>
      <c r="I624">
        <v>7.1</v>
      </c>
      <c r="J624">
        <v>1</v>
      </c>
      <c r="K624" t="s">
        <v>28</v>
      </c>
      <c r="L624">
        <v>10</v>
      </c>
      <c r="M624">
        <v>4.8</v>
      </c>
      <c r="N624">
        <v>3.6</v>
      </c>
      <c r="O624">
        <f>Table1[[#This Row],[Stress_Level]]*Table1[[#This Row],[Weekly_Work_Hours]]</f>
        <v>600</v>
      </c>
      <c r="P624" s="9">
        <f>Table1[[#This Row],[Column1]]/Table1[[#This Row],[Productivity_Score]]</f>
        <v>166.66666666666666</v>
      </c>
      <c r="Q624">
        <f>8-AVERAGE(Table1[[#This Row],[Sleep_Hours]])</f>
        <v>0.40000000000000036</v>
      </c>
      <c r="R624">
        <f>Table1[[#This Row],[Stress_Level]]/Table1[[#This Row],[Weekly_Work_Hours]]</f>
        <v>0.16666666666666666</v>
      </c>
      <c r="S624" s="5">
        <f>CORREL(Table1[Stress_Level],Table1[Sleep_Hours])</f>
        <v>-1.150943896331845E-2</v>
      </c>
      <c r="T624" s="1">
        <f>((Table1[[#Totals],[Productivity_Score]] - Table1[[#This Row],[Productivity_Score]]) / Table1[[#Totals],[Productivity_Score]]) * 100</f>
        <v>62.10526315789474</v>
      </c>
    </row>
    <row r="625" spans="1:20" x14ac:dyDescent="0.35">
      <c r="A625">
        <v>624</v>
      </c>
      <c r="B625">
        <v>31</v>
      </c>
      <c r="C625" t="s">
        <v>19</v>
      </c>
      <c r="D625" t="s">
        <v>33</v>
      </c>
      <c r="E625" t="s">
        <v>31</v>
      </c>
      <c r="F625" t="s">
        <v>17</v>
      </c>
      <c r="G625">
        <v>55</v>
      </c>
      <c r="H625">
        <v>8.1</v>
      </c>
      <c r="I625">
        <v>6.8</v>
      </c>
      <c r="J625">
        <v>0</v>
      </c>
      <c r="K625" t="s">
        <v>23</v>
      </c>
      <c r="L625">
        <v>8.1999999999999993</v>
      </c>
      <c r="M625">
        <v>4.0999999999999996</v>
      </c>
      <c r="N625">
        <v>4.3</v>
      </c>
      <c r="O625">
        <f>Table1[[#This Row],[Stress_Level]]*Table1[[#This Row],[Weekly_Work_Hours]]</f>
        <v>450.99999999999994</v>
      </c>
      <c r="P625" s="9">
        <f>Table1[[#This Row],[Column1]]/Table1[[#This Row],[Productivity_Score]]</f>
        <v>104.88372093023256</v>
      </c>
      <c r="Q625">
        <f>8-AVERAGE(Table1[[#This Row],[Sleep_Hours]])</f>
        <v>-9.9999999999999645E-2</v>
      </c>
      <c r="R625">
        <f>Table1[[#This Row],[Stress_Level]]/Table1[[#This Row],[Weekly_Work_Hours]]</f>
        <v>0.14909090909090908</v>
      </c>
      <c r="S625" s="5">
        <f>CORREL(Table1[Stress_Level],Table1[Sleep_Hours])</f>
        <v>-1.150943896331845E-2</v>
      </c>
      <c r="T625" s="1">
        <f>((Table1[[#Totals],[Productivity_Score]] - Table1[[#This Row],[Productivity_Score]]) / Table1[[#Totals],[Productivity_Score]]) * 100</f>
        <v>54.736842105263165</v>
      </c>
    </row>
    <row r="626" spans="1:20" x14ac:dyDescent="0.35">
      <c r="A626">
        <v>625</v>
      </c>
      <c r="B626">
        <v>26</v>
      </c>
      <c r="C626" t="s">
        <v>19</v>
      </c>
      <c r="D626" t="s">
        <v>37</v>
      </c>
      <c r="E626" t="s">
        <v>25</v>
      </c>
      <c r="F626" t="s">
        <v>39</v>
      </c>
      <c r="G626">
        <v>57</v>
      </c>
      <c r="H626">
        <v>5.2</v>
      </c>
      <c r="I626">
        <v>5.6</v>
      </c>
      <c r="J626">
        <v>1</v>
      </c>
      <c r="K626" t="s">
        <v>18</v>
      </c>
      <c r="L626">
        <v>10</v>
      </c>
      <c r="M626">
        <v>4.4000000000000004</v>
      </c>
      <c r="N626">
        <v>2.8</v>
      </c>
      <c r="O626">
        <f>Table1[[#This Row],[Stress_Level]]*Table1[[#This Row],[Weekly_Work_Hours]]</f>
        <v>570</v>
      </c>
      <c r="P626" s="9">
        <f>Table1[[#This Row],[Column1]]/Table1[[#This Row],[Productivity_Score]]</f>
        <v>203.57142857142858</v>
      </c>
      <c r="Q626">
        <f>8-AVERAGE(Table1[[#This Row],[Sleep_Hours]])</f>
        <v>2.8</v>
      </c>
      <c r="R626">
        <f>Table1[[#This Row],[Stress_Level]]/Table1[[#This Row],[Weekly_Work_Hours]]</f>
        <v>0.17543859649122806</v>
      </c>
      <c r="S626" s="5">
        <f>CORREL(Table1[Stress_Level],Table1[Sleep_Hours])</f>
        <v>-1.150943896331845E-2</v>
      </c>
      <c r="T626" s="1">
        <f>((Table1[[#Totals],[Productivity_Score]] - Table1[[#This Row],[Productivity_Score]]) / Table1[[#Totals],[Productivity_Score]]) * 100</f>
        <v>70.526315789473685</v>
      </c>
    </row>
    <row r="627" spans="1:20" x14ac:dyDescent="0.35">
      <c r="A627">
        <v>626</v>
      </c>
      <c r="B627">
        <v>58</v>
      </c>
      <c r="C627" t="s">
        <v>14</v>
      </c>
      <c r="D627" t="s">
        <v>30</v>
      </c>
      <c r="E627" t="s">
        <v>27</v>
      </c>
      <c r="F627" t="s">
        <v>22</v>
      </c>
      <c r="G627">
        <v>40</v>
      </c>
      <c r="H627">
        <v>7</v>
      </c>
      <c r="I627">
        <v>10</v>
      </c>
      <c r="J627">
        <v>1</v>
      </c>
      <c r="K627" t="s">
        <v>18</v>
      </c>
      <c r="L627">
        <v>6.1</v>
      </c>
      <c r="M627">
        <v>2.2000000000000002</v>
      </c>
      <c r="N627">
        <v>6.9</v>
      </c>
      <c r="O627">
        <f>Table1[[#This Row],[Stress_Level]]*Table1[[#This Row],[Weekly_Work_Hours]]</f>
        <v>244</v>
      </c>
      <c r="P627" s="9">
        <f>Table1[[#This Row],[Column1]]/Table1[[#This Row],[Productivity_Score]]</f>
        <v>35.362318840579711</v>
      </c>
      <c r="Q627">
        <f>8-AVERAGE(Table1[[#This Row],[Sleep_Hours]])</f>
        <v>1</v>
      </c>
      <c r="R627">
        <f>Table1[[#This Row],[Stress_Level]]/Table1[[#This Row],[Weekly_Work_Hours]]</f>
        <v>0.1525</v>
      </c>
      <c r="S627" s="5">
        <f>CORREL(Table1[Stress_Level],Table1[Sleep_Hours])</f>
        <v>-1.150943896331845E-2</v>
      </c>
      <c r="T627" s="1">
        <f>((Table1[[#Totals],[Productivity_Score]] - Table1[[#This Row],[Productivity_Score]]) / Table1[[#Totals],[Productivity_Score]]) * 100</f>
        <v>27.368421052631575</v>
      </c>
    </row>
    <row r="628" spans="1:20" x14ac:dyDescent="0.35">
      <c r="A628">
        <v>627</v>
      </c>
      <c r="B628">
        <v>36</v>
      </c>
      <c r="C628" t="s">
        <v>14</v>
      </c>
      <c r="D628" t="s">
        <v>32</v>
      </c>
      <c r="E628" t="s">
        <v>16</v>
      </c>
      <c r="F628" t="s">
        <v>17</v>
      </c>
      <c r="G628">
        <v>37</v>
      </c>
      <c r="H628">
        <v>7.2</v>
      </c>
      <c r="I628">
        <v>10</v>
      </c>
      <c r="J628">
        <v>0</v>
      </c>
      <c r="K628" t="s">
        <v>23</v>
      </c>
      <c r="L628">
        <v>4.7</v>
      </c>
      <c r="M628">
        <v>3.3</v>
      </c>
      <c r="N628">
        <v>7.7</v>
      </c>
      <c r="O628">
        <f>Table1[[#This Row],[Stress_Level]]*Table1[[#This Row],[Weekly_Work_Hours]]</f>
        <v>173.9</v>
      </c>
      <c r="P628" s="9">
        <f>Table1[[#This Row],[Column1]]/Table1[[#This Row],[Productivity_Score]]</f>
        <v>22.584415584415584</v>
      </c>
      <c r="Q628">
        <f>8-AVERAGE(Table1[[#This Row],[Sleep_Hours]])</f>
        <v>0.79999999999999982</v>
      </c>
      <c r="R628">
        <f>Table1[[#This Row],[Stress_Level]]/Table1[[#This Row],[Weekly_Work_Hours]]</f>
        <v>0.12702702702702703</v>
      </c>
      <c r="S628" s="5">
        <f>CORREL(Table1[Stress_Level],Table1[Sleep_Hours])</f>
        <v>-1.150943896331845E-2</v>
      </c>
      <c r="T628" s="1">
        <f>((Table1[[#Totals],[Productivity_Score]] - Table1[[#This Row],[Productivity_Score]]) / Table1[[#Totals],[Productivity_Score]]) * 100</f>
        <v>18.94736842105263</v>
      </c>
    </row>
    <row r="629" spans="1:20" x14ac:dyDescent="0.35">
      <c r="A629">
        <v>628</v>
      </c>
      <c r="B629">
        <v>64</v>
      </c>
      <c r="C629" t="s">
        <v>19</v>
      </c>
      <c r="D629" t="s">
        <v>15</v>
      </c>
      <c r="E629" t="s">
        <v>16</v>
      </c>
      <c r="F629" t="s">
        <v>22</v>
      </c>
      <c r="G629">
        <v>43</v>
      </c>
      <c r="H629">
        <v>6.4</v>
      </c>
      <c r="I629">
        <v>8.8000000000000007</v>
      </c>
      <c r="J629">
        <v>1</v>
      </c>
      <c r="K629" t="s">
        <v>41</v>
      </c>
      <c r="L629">
        <v>5.9</v>
      </c>
      <c r="M629">
        <v>4.8</v>
      </c>
      <c r="N629">
        <v>6.4</v>
      </c>
      <c r="O629">
        <f>Table1[[#This Row],[Stress_Level]]*Table1[[#This Row],[Weekly_Work_Hours]]</f>
        <v>253.70000000000002</v>
      </c>
      <c r="P629" s="9">
        <f>Table1[[#This Row],[Column1]]/Table1[[#This Row],[Productivity_Score]]</f>
        <v>39.640625</v>
      </c>
      <c r="Q629">
        <f>8-AVERAGE(Table1[[#This Row],[Sleep_Hours]])</f>
        <v>1.5999999999999996</v>
      </c>
      <c r="R629">
        <f>Table1[[#This Row],[Stress_Level]]/Table1[[#This Row],[Weekly_Work_Hours]]</f>
        <v>0.1372093023255814</v>
      </c>
      <c r="S629" s="5">
        <f>CORREL(Table1[Stress_Level],Table1[Sleep_Hours])</f>
        <v>-1.150943896331845E-2</v>
      </c>
      <c r="T629" s="1">
        <f>((Table1[[#Totals],[Productivity_Score]] - Table1[[#This Row],[Productivity_Score]]) / Table1[[#Totals],[Productivity_Score]]) * 100</f>
        <v>32.631578947368418</v>
      </c>
    </row>
    <row r="630" spans="1:20" x14ac:dyDescent="0.35">
      <c r="A630">
        <v>629</v>
      </c>
      <c r="B630">
        <v>30</v>
      </c>
      <c r="C630" t="s">
        <v>19</v>
      </c>
      <c r="D630" t="s">
        <v>36</v>
      </c>
      <c r="E630" t="s">
        <v>31</v>
      </c>
      <c r="F630" t="s">
        <v>22</v>
      </c>
      <c r="G630">
        <v>45</v>
      </c>
      <c r="H630">
        <v>8.5</v>
      </c>
      <c r="I630">
        <v>7.3</v>
      </c>
      <c r="J630">
        <v>0</v>
      </c>
      <c r="K630" t="s">
        <v>23</v>
      </c>
      <c r="L630">
        <v>6.8</v>
      </c>
      <c r="M630">
        <v>2.8</v>
      </c>
      <c r="N630">
        <v>5.2</v>
      </c>
      <c r="O630">
        <f>Table1[[#This Row],[Stress_Level]]*Table1[[#This Row],[Weekly_Work_Hours]]</f>
        <v>306</v>
      </c>
      <c r="P630" s="9">
        <f>Table1[[#This Row],[Column1]]/Table1[[#This Row],[Productivity_Score]]</f>
        <v>58.846153846153847</v>
      </c>
      <c r="Q630">
        <f>8-AVERAGE(Table1[[#This Row],[Sleep_Hours]])</f>
        <v>-0.5</v>
      </c>
      <c r="R630">
        <f>Table1[[#This Row],[Stress_Level]]/Table1[[#This Row],[Weekly_Work_Hours]]</f>
        <v>0.15111111111111111</v>
      </c>
      <c r="S630" s="5">
        <f>CORREL(Table1[Stress_Level],Table1[Sleep_Hours])</f>
        <v>-1.150943896331845E-2</v>
      </c>
      <c r="T630" s="1">
        <f>((Table1[[#Totals],[Productivity_Score]] - Table1[[#This Row],[Productivity_Score]]) / Table1[[#Totals],[Productivity_Score]]) * 100</f>
        <v>45.263157894736835</v>
      </c>
    </row>
    <row r="631" spans="1:20" x14ac:dyDescent="0.35">
      <c r="A631">
        <v>630</v>
      </c>
      <c r="B631">
        <v>25</v>
      </c>
      <c r="C631" t="s">
        <v>19</v>
      </c>
      <c r="D631" t="s">
        <v>32</v>
      </c>
      <c r="E631" t="s">
        <v>21</v>
      </c>
      <c r="F631" t="s">
        <v>22</v>
      </c>
      <c r="G631">
        <v>53</v>
      </c>
      <c r="H631">
        <v>8.5</v>
      </c>
      <c r="I631">
        <v>6.5</v>
      </c>
      <c r="J631">
        <v>0</v>
      </c>
      <c r="K631" t="s">
        <v>23</v>
      </c>
      <c r="L631">
        <v>8.6999999999999993</v>
      </c>
      <c r="M631">
        <v>5</v>
      </c>
      <c r="N631">
        <v>3.9</v>
      </c>
      <c r="O631">
        <f>Table1[[#This Row],[Stress_Level]]*Table1[[#This Row],[Weekly_Work_Hours]]</f>
        <v>461.09999999999997</v>
      </c>
      <c r="P631" s="9">
        <f>Table1[[#This Row],[Column1]]/Table1[[#This Row],[Productivity_Score]]</f>
        <v>118.23076923076923</v>
      </c>
      <c r="Q631">
        <f>8-AVERAGE(Table1[[#This Row],[Sleep_Hours]])</f>
        <v>-0.5</v>
      </c>
      <c r="R631">
        <f>Table1[[#This Row],[Stress_Level]]/Table1[[#This Row],[Weekly_Work_Hours]]</f>
        <v>0.16415094339622641</v>
      </c>
      <c r="S631" s="5">
        <f>CORREL(Table1[Stress_Level],Table1[Sleep_Hours])</f>
        <v>-1.150943896331845E-2</v>
      </c>
      <c r="T631" s="1">
        <f>((Table1[[#Totals],[Productivity_Score]] - Table1[[#This Row],[Productivity_Score]]) / Table1[[#Totals],[Productivity_Score]]) * 100</f>
        <v>58.947368421052623</v>
      </c>
    </row>
    <row r="632" spans="1:20" x14ac:dyDescent="0.35">
      <c r="A632">
        <v>631</v>
      </c>
      <c r="B632">
        <v>42</v>
      </c>
      <c r="C632" t="s">
        <v>14</v>
      </c>
      <c r="D632" t="s">
        <v>15</v>
      </c>
      <c r="E632" t="s">
        <v>31</v>
      </c>
      <c r="F632" t="s">
        <v>22</v>
      </c>
      <c r="G632">
        <v>31</v>
      </c>
      <c r="H632">
        <v>4.9000000000000004</v>
      </c>
      <c r="I632">
        <v>7.8</v>
      </c>
      <c r="J632">
        <v>0</v>
      </c>
      <c r="K632" t="s">
        <v>23</v>
      </c>
      <c r="L632">
        <v>3.3</v>
      </c>
      <c r="M632">
        <v>3.6</v>
      </c>
      <c r="N632">
        <v>7.2</v>
      </c>
      <c r="O632">
        <f>Table1[[#This Row],[Stress_Level]]*Table1[[#This Row],[Weekly_Work_Hours]]</f>
        <v>102.3</v>
      </c>
      <c r="P632" s="9">
        <f>Table1[[#This Row],[Column1]]/Table1[[#This Row],[Productivity_Score]]</f>
        <v>14.208333333333332</v>
      </c>
      <c r="Q632">
        <f>8-AVERAGE(Table1[[#This Row],[Sleep_Hours]])</f>
        <v>3.0999999999999996</v>
      </c>
      <c r="R632">
        <f>Table1[[#This Row],[Stress_Level]]/Table1[[#This Row],[Weekly_Work_Hours]]</f>
        <v>0.1064516129032258</v>
      </c>
      <c r="S632" s="5">
        <f>CORREL(Table1[Stress_Level],Table1[Sleep_Hours])</f>
        <v>-1.150943896331845E-2</v>
      </c>
      <c r="T632" s="1">
        <f>((Table1[[#Totals],[Productivity_Score]] - Table1[[#This Row],[Productivity_Score]]) / Table1[[#Totals],[Productivity_Score]]) * 100</f>
        <v>24.210526315789473</v>
      </c>
    </row>
    <row r="633" spans="1:20" x14ac:dyDescent="0.35">
      <c r="A633">
        <v>632</v>
      </c>
      <c r="B633">
        <v>46</v>
      </c>
      <c r="C633" t="s">
        <v>14</v>
      </c>
      <c r="D633" t="s">
        <v>26</v>
      </c>
      <c r="E633" t="s">
        <v>31</v>
      </c>
      <c r="F633" t="s">
        <v>22</v>
      </c>
      <c r="G633">
        <v>57</v>
      </c>
      <c r="H633">
        <v>8</v>
      </c>
      <c r="I633">
        <v>6.8</v>
      </c>
      <c r="J633">
        <v>0</v>
      </c>
      <c r="K633" t="s">
        <v>23</v>
      </c>
      <c r="L633">
        <v>10</v>
      </c>
      <c r="M633">
        <v>7.3</v>
      </c>
      <c r="N633">
        <v>3.4</v>
      </c>
      <c r="O633">
        <f>Table1[[#This Row],[Stress_Level]]*Table1[[#This Row],[Weekly_Work_Hours]]</f>
        <v>570</v>
      </c>
      <c r="P633" s="9">
        <f>Table1[[#This Row],[Column1]]/Table1[[#This Row],[Productivity_Score]]</f>
        <v>167.64705882352942</v>
      </c>
      <c r="Q633">
        <f>8-AVERAGE(Table1[[#This Row],[Sleep_Hours]])</f>
        <v>0</v>
      </c>
      <c r="R633">
        <f>Table1[[#This Row],[Stress_Level]]/Table1[[#This Row],[Weekly_Work_Hours]]</f>
        <v>0.17543859649122806</v>
      </c>
      <c r="S633" s="5">
        <f>CORREL(Table1[Stress_Level],Table1[Sleep_Hours])</f>
        <v>-1.150943896331845E-2</v>
      </c>
      <c r="T633" s="1">
        <f>((Table1[[#Totals],[Productivity_Score]] - Table1[[#This Row],[Productivity_Score]]) / Table1[[#Totals],[Productivity_Score]]) * 100</f>
        <v>64.21052631578948</v>
      </c>
    </row>
    <row r="634" spans="1:20" x14ac:dyDescent="0.35">
      <c r="A634">
        <v>633</v>
      </c>
      <c r="B634">
        <v>25</v>
      </c>
      <c r="C634" t="s">
        <v>19</v>
      </c>
      <c r="D634" t="s">
        <v>26</v>
      </c>
      <c r="E634" t="s">
        <v>25</v>
      </c>
      <c r="F634" t="s">
        <v>17</v>
      </c>
      <c r="G634">
        <v>43</v>
      </c>
      <c r="H634">
        <v>7</v>
      </c>
      <c r="I634">
        <v>9.6</v>
      </c>
      <c r="J634">
        <v>1</v>
      </c>
      <c r="K634" t="s">
        <v>18</v>
      </c>
      <c r="L634">
        <v>7.7</v>
      </c>
      <c r="M634">
        <v>5.3</v>
      </c>
      <c r="N634">
        <v>6</v>
      </c>
      <c r="O634">
        <f>Table1[[#This Row],[Stress_Level]]*Table1[[#This Row],[Weekly_Work_Hours]]</f>
        <v>331.1</v>
      </c>
      <c r="P634" s="9">
        <f>Table1[[#This Row],[Column1]]/Table1[[#This Row],[Productivity_Score]]</f>
        <v>55.183333333333337</v>
      </c>
      <c r="Q634">
        <f>8-AVERAGE(Table1[[#This Row],[Sleep_Hours]])</f>
        <v>1</v>
      </c>
      <c r="R634">
        <f>Table1[[#This Row],[Stress_Level]]/Table1[[#This Row],[Weekly_Work_Hours]]</f>
        <v>0.17906976744186046</v>
      </c>
      <c r="S634" s="5">
        <f>CORREL(Table1[Stress_Level],Table1[Sleep_Hours])</f>
        <v>-1.150943896331845E-2</v>
      </c>
      <c r="T634" s="1">
        <f>((Table1[[#Totals],[Productivity_Score]] - Table1[[#This Row],[Productivity_Score]]) / Table1[[#Totals],[Productivity_Score]]) * 100</f>
        <v>36.84210526315789</v>
      </c>
    </row>
    <row r="635" spans="1:20" x14ac:dyDescent="0.35">
      <c r="A635">
        <v>634</v>
      </c>
      <c r="B635">
        <v>57</v>
      </c>
      <c r="C635" t="s">
        <v>19</v>
      </c>
      <c r="D635" t="s">
        <v>15</v>
      </c>
      <c r="E635" t="s">
        <v>25</v>
      </c>
      <c r="F635" t="s">
        <v>22</v>
      </c>
      <c r="G635">
        <v>41</v>
      </c>
      <c r="H635">
        <v>6.6</v>
      </c>
      <c r="I635">
        <v>9.1999999999999993</v>
      </c>
      <c r="J635">
        <v>1</v>
      </c>
      <c r="K635" t="s">
        <v>35</v>
      </c>
      <c r="L635">
        <v>6.4</v>
      </c>
      <c r="M635">
        <v>4</v>
      </c>
      <c r="N635">
        <v>6.4</v>
      </c>
      <c r="O635">
        <f>Table1[[#This Row],[Stress_Level]]*Table1[[#This Row],[Weekly_Work_Hours]]</f>
        <v>262.40000000000003</v>
      </c>
      <c r="P635" s="9">
        <f>Table1[[#This Row],[Column1]]/Table1[[#This Row],[Productivity_Score]]</f>
        <v>41</v>
      </c>
      <c r="Q635">
        <f>8-AVERAGE(Table1[[#This Row],[Sleep_Hours]])</f>
        <v>1.4000000000000004</v>
      </c>
      <c r="R635">
        <f>Table1[[#This Row],[Stress_Level]]/Table1[[#This Row],[Weekly_Work_Hours]]</f>
        <v>0.15609756097560976</v>
      </c>
      <c r="S635" s="5">
        <f>CORREL(Table1[Stress_Level],Table1[Sleep_Hours])</f>
        <v>-1.150943896331845E-2</v>
      </c>
      <c r="T635" s="1">
        <f>((Table1[[#Totals],[Productivity_Score]] - Table1[[#This Row],[Productivity_Score]]) / Table1[[#Totals],[Productivity_Score]]) * 100</f>
        <v>32.631578947368418</v>
      </c>
    </row>
    <row r="636" spans="1:20" x14ac:dyDescent="0.35">
      <c r="A636">
        <v>635</v>
      </c>
      <c r="B636">
        <v>21</v>
      </c>
      <c r="C636" t="s">
        <v>14</v>
      </c>
      <c r="D636" t="s">
        <v>36</v>
      </c>
      <c r="E636" t="s">
        <v>38</v>
      </c>
      <c r="F636" t="s">
        <v>22</v>
      </c>
      <c r="G636">
        <v>36</v>
      </c>
      <c r="H636">
        <v>5.9</v>
      </c>
      <c r="I636">
        <v>8.6999999999999993</v>
      </c>
      <c r="J636">
        <v>1</v>
      </c>
      <c r="K636" t="s">
        <v>41</v>
      </c>
      <c r="L636">
        <v>6.4</v>
      </c>
      <c r="M636">
        <v>4.5</v>
      </c>
      <c r="N636">
        <v>6.1</v>
      </c>
      <c r="O636">
        <f>Table1[[#This Row],[Stress_Level]]*Table1[[#This Row],[Weekly_Work_Hours]]</f>
        <v>230.4</v>
      </c>
      <c r="P636" s="9">
        <f>Table1[[#This Row],[Column1]]/Table1[[#This Row],[Productivity_Score]]</f>
        <v>37.770491803278695</v>
      </c>
      <c r="Q636">
        <f>8-AVERAGE(Table1[[#This Row],[Sleep_Hours]])</f>
        <v>2.0999999999999996</v>
      </c>
      <c r="R636">
        <f>Table1[[#This Row],[Stress_Level]]/Table1[[#This Row],[Weekly_Work_Hours]]</f>
        <v>0.17777777777777778</v>
      </c>
      <c r="S636" s="5">
        <f>CORREL(Table1[Stress_Level],Table1[Sleep_Hours])</f>
        <v>-1.150943896331845E-2</v>
      </c>
      <c r="T636" s="1">
        <f>((Table1[[#Totals],[Productivity_Score]] - Table1[[#This Row],[Productivity_Score]]) / Table1[[#Totals],[Productivity_Score]]) * 100</f>
        <v>35.789473684210535</v>
      </c>
    </row>
    <row r="637" spans="1:20" x14ac:dyDescent="0.35">
      <c r="A637">
        <v>636</v>
      </c>
      <c r="B637">
        <v>41</v>
      </c>
      <c r="C637" t="s">
        <v>19</v>
      </c>
      <c r="D637" t="s">
        <v>33</v>
      </c>
      <c r="E637" t="s">
        <v>21</v>
      </c>
      <c r="F637" t="s">
        <v>22</v>
      </c>
      <c r="G637">
        <v>31</v>
      </c>
      <c r="H637">
        <v>4</v>
      </c>
      <c r="I637">
        <v>6.4</v>
      </c>
      <c r="J637">
        <v>1</v>
      </c>
      <c r="K637" t="s">
        <v>35</v>
      </c>
      <c r="L637">
        <v>3.9</v>
      </c>
      <c r="M637">
        <v>4.2</v>
      </c>
      <c r="N637">
        <v>6.3</v>
      </c>
      <c r="O637">
        <f>Table1[[#This Row],[Stress_Level]]*Table1[[#This Row],[Weekly_Work_Hours]]</f>
        <v>120.89999999999999</v>
      </c>
      <c r="P637" s="9">
        <f>Table1[[#This Row],[Column1]]/Table1[[#This Row],[Productivity_Score]]</f>
        <v>19.19047619047619</v>
      </c>
      <c r="Q637">
        <f>8-AVERAGE(Table1[[#This Row],[Sleep_Hours]])</f>
        <v>4</v>
      </c>
      <c r="R637">
        <f>Table1[[#This Row],[Stress_Level]]/Table1[[#This Row],[Weekly_Work_Hours]]</f>
        <v>0.12580645161290321</v>
      </c>
      <c r="S637" s="5">
        <f>CORREL(Table1[Stress_Level],Table1[Sleep_Hours])</f>
        <v>-1.150943896331845E-2</v>
      </c>
      <c r="T637" s="1">
        <f>((Table1[[#Totals],[Productivity_Score]] - Table1[[#This Row],[Productivity_Score]]) / Table1[[#Totals],[Productivity_Score]]) * 100</f>
        <v>33.684210526315788</v>
      </c>
    </row>
    <row r="638" spans="1:20" x14ac:dyDescent="0.35">
      <c r="A638">
        <v>637</v>
      </c>
      <c r="B638">
        <v>39</v>
      </c>
      <c r="C638" t="s">
        <v>14</v>
      </c>
      <c r="D638" t="s">
        <v>36</v>
      </c>
      <c r="E638" t="s">
        <v>21</v>
      </c>
      <c r="F638" t="s">
        <v>22</v>
      </c>
      <c r="G638">
        <v>51</v>
      </c>
      <c r="H638">
        <v>6.6</v>
      </c>
      <c r="I638">
        <v>8.3000000000000007</v>
      </c>
      <c r="J638">
        <v>0</v>
      </c>
      <c r="K638" t="s">
        <v>23</v>
      </c>
      <c r="L638">
        <v>7.8</v>
      </c>
      <c r="M638">
        <v>4.7</v>
      </c>
      <c r="N638">
        <v>5.3</v>
      </c>
      <c r="O638">
        <f>Table1[[#This Row],[Stress_Level]]*Table1[[#This Row],[Weekly_Work_Hours]]</f>
        <v>397.8</v>
      </c>
      <c r="P638" s="9">
        <f>Table1[[#This Row],[Column1]]/Table1[[#This Row],[Productivity_Score]]</f>
        <v>75.056603773584911</v>
      </c>
      <c r="Q638">
        <f>8-AVERAGE(Table1[[#This Row],[Sleep_Hours]])</f>
        <v>1.4000000000000004</v>
      </c>
      <c r="R638">
        <f>Table1[[#This Row],[Stress_Level]]/Table1[[#This Row],[Weekly_Work_Hours]]</f>
        <v>0.15294117647058822</v>
      </c>
      <c r="S638" s="5">
        <f>CORREL(Table1[Stress_Level],Table1[Sleep_Hours])</f>
        <v>-1.150943896331845E-2</v>
      </c>
      <c r="T638" s="1">
        <f>((Table1[[#Totals],[Productivity_Score]] - Table1[[#This Row],[Productivity_Score]]) / Table1[[#Totals],[Productivity_Score]]) * 100</f>
        <v>44.21052631578948</v>
      </c>
    </row>
    <row r="639" spans="1:20" x14ac:dyDescent="0.35">
      <c r="A639">
        <v>638</v>
      </c>
      <c r="B639">
        <v>44</v>
      </c>
      <c r="C639" t="s">
        <v>14</v>
      </c>
      <c r="D639" t="s">
        <v>24</v>
      </c>
      <c r="E639" t="s">
        <v>21</v>
      </c>
      <c r="F639" t="s">
        <v>39</v>
      </c>
      <c r="G639">
        <v>45</v>
      </c>
      <c r="H639">
        <v>6.7</v>
      </c>
      <c r="I639">
        <v>9</v>
      </c>
      <c r="J639">
        <v>0</v>
      </c>
      <c r="K639" t="s">
        <v>23</v>
      </c>
      <c r="L639">
        <v>5.0999999999999996</v>
      </c>
      <c r="M639">
        <v>4.5999999999999996</v>
      </c>
      <c r="N639">
        <v>7</v>
      </c>
      <c r="O639">
        <f>Table1[[#This Row],[Stress_Level]]*Table1[[#This Row],[Weekly_Work_Hours]]</f>
        <v>229.49999999999997</v>
      </c>
      <c r="P639" s="9">
        <f>Table1[[#This Row],[Column1]]/Table1[[#This Row],[Productivity_Score]]</f>
        <v>32.785714285714285</v>
      </c>
      <c r="Q639">
        <f>8-AVERAGE(Table1[[#This Row],[Sleep_Hours]])</f>
        <v>1.2999999999999998</v>
      </c>
      <c r="R639">
        <f>Table1[[#This Row],[Stress_Level]]/Table1[[#This Row],[Weekly_Work_Hours]]</f>
        <v>0.11333333333333333</v>
      </c>
      <c r="S639" s="5">
        <f>CORREL(Table1[Stress_Level],Table1[Sleep_Hours])</f>
        <v>-1.150943896331845E-2</v>
      </c>
      <c r="T639" s="1">
        <f>((Table1[[#Totals],[Productivity_Score]] - Table1[[#This Row],[Productivity_Score]]) / Table1[[#Totals],[Productivity_Score]]) * 100</f>
        <v>26.315789473684209</v>
      </c>
    </row>
    <row r="640" spans="1:20" x14ac:dyDescent="0.35">
      <c r="A640">
        <v>639</v>
      </c>
      <c r="B640">
        <v>34</v>
      </c>
      <c r="C640" t="s">
        <v>14</v>
      </c>
      <c r="D640" t="s">
        <v>15</v>
      </c>
      <c r="E640" t="s">
        <v>21</v>
      </c>
      <c r="F640" t="s">
        <v>22</v>
      </c>
      <c r="G640">
        <v>34</v>
      </c>
      <c r="H640">
        <v>9</v>
      </c>
      <c r="I640">
        <v>7.6</v>
      </c>
      <c r="J640">
        <v>0</v>
      </c>
      <c r="K640" t="s">
        <v>23</v>
      </c>
      <c r="L640">
        <v>6.2</v>
      </c>
      <c r="M640">
        <v>3.7</v>
      </c>
      <c r="N640">
        <v>5.7</v>
      </c>
      <c r="O640">
        <f>Table1[[#This Row],[Stress_Level]]*Table1[[#This Row],[Weekly_Work_Hours]]</f>
        <v>210.8</v>
      </c>
      <c r="P640" s="9">
        <f>Table1[[#This Row],[Column1]]/Table1[[#This Row],[Productivity_Score]]</f>
        <v>36.982456140350877</v>
      </c>
      <c r="Q640">
        <f>8-AVERAGE(Table1[[#This Row],[Sleep_Hours]])</f>
        <v>-1</v>
      </c>
      <c r="R640">
        <f>Table1[[#This Row],[Stress_Level]]/Table1[[#This Row],[Weekly_Work_Hours]]</f>
        <v>0.18235294117647061</v>
      </c>
      <c r="S640" s="5">
        <f>CORREL(Table1[Stress_Level],Table1[Sleep_Hours])</f>
        <v>-1.150943896331845E-2</v>
      </c>
      <c r="T640" s="1">
        <f>((Table1[[#Totals],[Productivity_Score]] - Table1[[#This Row],[Productivity_Score]]) / Table1[[#Totals],[Productivity_Score]]) * 100</f>
        <v>40</v>
      </c>
    </row>
    <row r="641" spans="1:20" x14ac:dyDescent="0.35">
      <c r="A641">
        <v>640</v>
      </c>
      <c r="B641">
        <v>48</v>
      </c>
      <c r="C641" t="s">
        <v>14</v>
      </c>
      <c r="D641" t="s">
        <v>15</v>
      </c>
      <c r="E641" t="s">
        <v>21</v>
      </c>
      <c r="F641" t="s">
        <v>22</v>
      </c>
      <c r="G641">
        <v>34</v>
      </c>
      <c r="H641">
        <v>5.2</v>
      </c>
      <c r="I641">
        <v>7.9</v>
      </c>
      <c r="J641">
        <v>0</v>
      </c>
      <c r="K641" t="s">
        <v>23</v>
      </c>
      <c r="L641">
        <v>1.4</v>
      </c>
      <c r="M641">
        <v>3.9</v>
      </c>
      <c r="N641">
        <v>8.1999999999999993</v>
      </c>
      <c r="O641">
        <f>Table1[[#This Row],[Stress_Level]]*Table1[[#This Row],[Weekly_Work_Hours]]</f>
        <v>47.599999999999994</v>
      </c>
      <c r="P641" s="9">
        <f>Table1[[#This Row],[Column1]]/Table1[[#This Row],[Productivity_Score]]</f>
        <v>5.8048780487804876</v>
      </c>
      <c r="Q641">
        <f>8-AVERAGE(Table1[[#This Row],[Sleep_Hours]])</f>
        <v>2.8</v>
      </c>
      <c r="R641">
        <f>Table1[[#This Row],[Stress_Level]]/Table1[[#This Row],[Weekly_Work_Hours]]</f>
        <v>4.1176470588235294E-2</v>
      </c>
      <c r="S641" s="5">
        <f>CORREL(Table1[Stress_Level],Table1[Sleep_Hours])</f>
        <v>-1.150943896331845E-2</v>
      </c>
      <c r="T641" s="1">
        <f>((Table1[[#Totals],[Productivity_Score]] - Table1[[#This Row],[Productivity_Score]]) / Table1[[#Totals],[Productivity_Score]]) * 100</f>
        <v>13.684210526315796</v>
      </c>
    </row>
    <row r="642" spans="1:20" x14ac:dyDescent="0.35">
      <c r="A642">
        <v>641</v>
      </c>
      <c r="B642">
        <v>27</v>
      </c>
      <c r="C642" t="s">
        <v>19</v>
      </c>
      <c r="D642" t="s">
        <v>36</v>
      </c>
      <c r="E642" t="s">
        <v>31</v>
      </c>
      <c r="F642" t="s">
        <v>17</v>
      </c>
      <c r="G642">
        <v>42</v>
      </c>
      <c r="H642">
        <v>3.8</v>
      </c>
      <c r="I642">
        <v>5</v>
      </c>
      <c r="J642">
        <v>1</v>
      </c>
      <c r="K642" t="s">
        <v>41</v>
      </c>
      <c r="L642">
        <v>4.5</v>
      </c>
      <c r="M642">
        <v>2.9</v>
      </c>
      <c r="N642">
        <v>5.2</v>
      </c>
      <c r="O642">
        <f>Table1[[#This Row],[Stress_Level]]*Table1[[#This Row],[Weekly_Work_Hours]]</f>
        <v>189</v>
      </c>
      <c r="P642" s="9">
        <f>Table1[[#This Row],[Column1]]/Table1[[#This Row],[Productivity_Score]]</f>
        <v>36.346153846153847</v>
      </c>
      <c r="Q642">
        <f>8-AVERAGE(Table1[[#This Row],[Sleep_Hours]])</f>
        <v>4.2</v>
      </c>
      <c r="R642">
        <f>Table1[[#This Row],[Stress_Level]]/Table1[[#This Row],[Weekly_Work_Hours]]</f>
        <v>0.10714285714285714</v>
      </c>
      <c r="S642" s="5">
        <f>CORREL(Table1[Stress_Level],Table1[Sleep_Hours])</f>
        <v>-1.150943896331845E-2</v>
      </c>
      <c r="T642" s="1">
        <f>((Table1[[#Totals],[Productivity_Score]] - Table1[[#This Row],[Productivity_Score]]) / Table1[[#Totals],[Productivity_Score]]) * 100</f>
        <v>45.263157894736835</v>
      </c>
    </row>
    <row r="643" spans="1:20" x14ac:dyDescent="0.35">
      <c r="A643">
        <v>642</v>
      </c>
      <c r="B643">
        <v>56</v>
      </c>
      <c r="C643" t="s">
        <v>14</v>
      </c>
      <c r="D643" t="s">
        <v>34</v>
      </c>
      <c r="E643" t="s">
        <v>31</v>
      </c>
      <c r="F643" t="s">
        <v>17</v>
      </c>
      <c r="G643">
        <v>58</v>
      </c>
      <c r="H643">
        <v>4.4000000000000004</v>
      </c>
      <c r="I643">
        <v>4.3</v>
      </c>
      <c r="J643">
        <v>1</v>
      </c>
      <c r="K643" t="s">
        <v>35</v>
      </c>
      <c r="L643">
        <v>10</v>
      </c>
      <c r="M643">
        <v>4.5</v>
      </c>
      <c r="N643">
        <v>2.2000000000000002</v>
      </c>
      <c r="O643">
        <f>Table1[[#This Row],[Stress_Level]]*Table1[[#This Row],[Weekly_Work_Hours]]</f>
        <v>580</v>
      </c>
      <c r="P643" s="9">
        <f>Table1[[#This Row],[Column1]]/Table1[[#This Row],[Productivity_Score]]</f>
        <v>263.63636363636363</v>
      </c>
      <c r="Q643">
        <f>8-AVERAGE(Table1[[#This Row],[Sleep_Hours]])</f>
        <v>3.5999999999999996</v>
      </c>
      <c r="R643">
        <f>Table1[[#This Row],[Stress_Level]]/Table1[[#This Row],[Weekly_Work_Hours]]</f>
        <v>0.17241379310344829</v>
      </c>
      <c r="S643" s="5">
        <f>CORREL(Table1[Stress_Level],Table1[Sleep_Hours])</f>
        <v>-1.150943896331845E-2</v>
      </c>
      <c r="T643" s="1">
        <f>((Table1[[#Totals],[Productivity_Score]] - Table1[[#This Row],[Productivity_Score]]) / Table1[[#Totals],[Productivity_Score]]) * 100</f>
        <v>76.84210526315789</v>
      </c>
    </row>
    <row r="644" spans="1:20" x14ac:dyDescent="0.35">
      <c r="A644">
        <v>643</v>
      </c>
      <c r="B644">
        <v>52</v>
      </c>
      <c r="C644" t="s">
        <v>14</v>
      </c>
      <c r="D644" t="s">
        <v>34</v>
      </c>
      <c r="E644" t="s">
        <v>38</v>
      </c>
      <c r="F644" t="s">
        <v>17</v>
      </c>
      <c r="G644">
        <v>42</v>
      </c>
      <c r="H644">
        <v>8.6</v>
      </c>
      <c r="I644">
        <v>7.4</v>
      </c>
      <c r="J644">
        <v>0</v>
      </c>
      <c r="K644" t="s">
        <v>23</v>
      </c>
      <c r="L644">
        <v>6.7</v>
      </c>
      <c r="M644">
        <v>3.7</v>
      </c>
      <c r="N644">
        <v>5.3</v>
      </c>
      <c r="O644">
        <f>Table1[[#This Row],[Stress_Level]]*Table1[[#This Row],[Weekly_Work_Hours]]</f>
        <v>281.40000000000003</v>
      </c>
      <c r="P644" s="9">
        <f>Table1[[#This Row],[Column1]]/Table1[[#This Row],[Productivity_Score]]</f>
        <v>53.09433962264152</v>
      </c>
      <c r="Q644">
        <f>8-AVERAGE(Table1[[#This Row],[Sleep_Hours]])</f>
        <v>-0.59999999999999964</v>
      </c>
      <c r="R644">
        <f>Table1[[#This Row],[Stress_Level]]/Table1[[#This Row],[Weekly_Work_Hours]]</f>
        <v>0.15952380952380954</v>
      </c>
      <c r="S644" s="5">
        <f>CORREL(Table1[Stress_Level],Table1[Sleep_Hours])</f>
        <v>-1.150943896331845E-2</v>
      </c>
      <c r="T644" s="1">
        <f>((Table1[[#Totals],[Productivity_Score]] - Table1[[#This Row],[Productivity_Score]]) / Table1[[#Totals],[Productivity_Score]]) * 100</f>
        <v>44.21052631578948</v>
      </c>
    </row>
    <row r="645" spans="1:20" x14ac:dyDescent="0.35">
      <c r="A645">
        <v>644</v>
      </c>
      <c r="B645">
        <v>41</v>
      </c>
      <c r="C645" t="s">
        <v>19</v>
      </c>
      <c r="D645" t="s">
        <v>37</v>
      </c>
      <c r="E645" t="s">
        <v>16</v>
      </c>
      <c r="F645" t="s">
        <v>17</v>
      </c>
      <c r="G645">
        <v>32</v>
      </c>
      <c r="H645">
        <v>5.5</v>
      </c>
      <c r="I645">
        <v>8.6</v>
      </c>
      <c r="J645">
        <v>0</v>
      </c>
      <c r="K645" t="s">
        <v>23</v>
      </c>
      <c r="L645">
        <v>6.4</v>
      </c>
      <c r="M645">
        <v>3</v>
      </c>
      <c r="N645">
        <v>6.1</v>
      </c>
      <c r="O645">
        <f>Table1[[#This Row],[Stress_Level]]*Table1[[#This Row],[Weekly_Work_Hours]]</f>
        <v>204.8</v>
      </c>
      <c r="P645" s="9">
        <f>Table1[[#This Row],[Column1]]/Table1[[#This Row],[Productivity_Score]]</f>
        <v>33.57377049180328</v>
      </c>
      <c r="Q645">
        <f>8-AVERAGE(Table1[[#This Row],[Sleep_Hours]])</f>
        <v>2.5</v>
      </c>
      <c r="R645">
        <f>Table1[[#This Row],[Stress_Level]]/Table1[[#This Row],[Weekly_Work_Hours]]</f>
        <v>0.2</v>
      </c>
      <c r="S645" s="5">
        <f>CORREL(Table1[Stress_Level],Table1[Sleep_Hours])</f>
        <v>-1.150943896331845E-2</v>
      </c>
      <c r="T645" s="1">
        <f>((Table1[[#Totals],[Productivity_Score]] - Table1[[#This Row],[Productivity_Score]]) / Table1[[#Totals],[Productivity_Score]]) * 100</f>
        <v>35.789473684210535</v>
      </c>
    </row>
    <row r="646" spans="1:20" x14ac:dyDescent="0.35">
      <c r="A646">
        <v>645</v>
      </c>
      <c r="B646">
        <v>24</v>
      </c>
      <c r="C646" t="s">
        <v>19</v>
      </c>
      <c r="D646" t="s">
        <v>34</v>
      </c>
      <c r="E646" t="s">
        <v>16</v>
      </c>
      <c r="F646" t="s">
        <v>39</v>
      </c>
      <c r="G646">
        <v>43</v>
      </c>
      <c r="H646">
        <v>8.1999999999999993</v>
      </c>
      <c r="I646">
        <v>7.8</v>
      </c>
      <c r="J646">
        <v>0</v>
      </c>
      <c r="K646" t="s">
        <v>23</v>
      </c>
      <c r="L646">
        <v>6</v>
      </c>
      <c r="M646">
        <v>4.9000000000000004</v>
      </c>
      <c r="N646">
        <v>5.9</v>
      </c>
      <c r="O646">
        <f>Table1[[#This Row],[Stress_Level]]*Table1[[#This Row],[Weekly_Work_Hours]]</f>
        <v>258</v>
      </c>
      <c r="P646" s="9">
        <f>Table1[[#This Row],[Column1]]/Table1[[#This Row],[Productivity_Score]]</f>
        <v>43.728813559322035</v>
      </c>
      <c r="Q646">
        <f>8-AVERAGE(Table1[[#This Row],[Sleep_Hours]])</f>
        <v>-0.19999999999999929</v>
      </c>
      <c r="R646">
        <f>Table1[[#This Row],[Stress_Level]]/Table1[[#This Row],[Weekly_Work_Hours]]</f>
        <v>0.13953488372093023</v>
      </c>
      <c r="S646" s="5">
        <f>CORREL(Table1[Stress_Level],Table1[Sleep_Hours])</f>
        <v>-1.150943896331845E-2</v>
      </c>
      <c r="T646" s="1">
        <f>((Table1[[#Totals],[Productivity_Score]] - Table1[[#This Row],[Productivity_Score]]) / Table1[[#Totals],[Productivity_Score]]) * 100</f>
        <v>37.89473684210526</v>
      </c>
    </row>
    <row r="647" spans="1:20" x14ac:dyDescent="0.35">
      <c r="A647">
        <v>646</v>
      </c>
      <c r="B647">
        <v>58</v>
      </c>
      <c r="C647" t="s">
        <v>19</v>
      </c>
      <c r="D647" t="s">
        <v>26</v>
      </c>
      <c r="E647" t="s">
        <v>38</v>
      </c>
      <c r="F647" t="s">
        <v>22</v>
      </c>
      <c r="G647">
        <v>42</v>
      </c>
      <c r="H647">
        <v>6.2</v>
      </c>
      <c r="I647">
        <v>8.6</v>
      </c>
      <c r="J647">
        <v>0</v>
      </c>
      <c r="K647" t="s">
        <v>23</v>
      </c>
      <c r="L647">
        <v>7.9</v>
      </c>
      <c r="M647">
        <v>2.7</v>
      </c>
      <c r="N647">
        <v>5.4</v>
      </c>
      <c r="O647">
        <f>Table1[[#This Row],[Stress_Level]]*Table1[[#This Row],[Weekly_Work_Hours]]</f>
        <v>331.8</v>
      </c>
      <c r="P647" s="9">
        <f>Table1[[#This Row],[Column1]]/Table1[[#This Row],[Productivity_Score]]</f>
        <v>61.444444444444443</v>
      </c>
      <c r="Q647">
        <f>8-AVERAGE(Table1[[#This Row],[Sleep_Hours]])</f>
        <v>1.7999999999999998</v>
      </c>
      <c r="R647">
        <f>Table1[[#This Row],[Stress_Level]]/Table1[[#This Row],[Weekly_Work_Hours]]</f>
        <v>0.18809523809523809</v>
      </c>
      <c r="S647" s="5">
        <f>CORREL(Table1[Stress_Level],Table1[Sleep_Hours])</f>
        <v>-1.150943896331845E-2</v>
      </c>
      <c r="T647" s="1">
        <f>((Table1[[#Totals],[Productivity_Score]] - Table1[[#This Row],[Productivity_Score]]) / Table1[[#Totals],[Productivity_Score]]) * 100</f>
        <v>43.157894736842103</v>
      </c>
    </row>
    <row r="648" spans="1:20" x14ac:dyDescent="0.35">
      <c r="A648">
        <v>647</v>
      </c>
      <c r="B648">
        <v>37</v>
      </c>
      <c r="C648" t="s">
        <v>19</v>
      </c>
      <c r="D648" t="s">
        <v>24</v>
      </c>
      <c r="E648" t="s">
        <v>38</v>
      </c>
      <c r="F648" t="s">
        <v>39</v>
      </c>
      <c r="G648">
        <v>30</v>
      </c>
      <c r="H648">
        <v>4.7</v>
      </c>
      <c r="I648">
        <v>7.6</v>
      </c>
      <c r="J648">
        <v>1</v>
      </c>
      <c r="K648" t="s">
        <v>35</v>
      </c>
      <c r="L648">
        <v>3.5</v>
      </c>
      <c r="M648">
        <v>2.6</v>
      </c>
      <c r="N648">
        <v>7.1</v>
      </c>
      <c r="O648">
        <f>Table1[[#This Row],[Stress_Level]]*Table1[[#This Row],[Weekly_Work_Hours]]</f>
        <v>105</v>
      </c>
      <c r="P648" s="9">
        <f>Table1[[#This Row],[Column1]]/Table1[[#This Row],[Productivity_Score]]</f>
        <v>14.788732394366198</v>
      </c>
      <c r="Q648">
        <f>8-AVERAGE(Table1[[#This Row],[Sleep_Hours]])</f>
        <v>3.3</v>
      </c>
      <c r="R648">
        <f>Table1[[#This Row],[Stress_Level]]/Table1[[#This Row],[Weekly_Work_Hours]]</f>
        <v>0.11666666666666667</v>
      </c>
      <c r="S648" s="5">
        <f>CORREL(Table1[Stress_Level],Table1[Sleep_Hours])</f>
        <v>-1.150943896331845E-2</v>
      </c>
      <c r="T648" s="1">
        <f>((Table1[[#Totals],[Productivity_Score]] - Table1[[#This Row],[Productivity_Score]]) / Table1[[#Totals],[Productivity_Score]]) * 100</f>
        <v>25.26315789473685</v>
      </c>
    </row>
    <row r="649" spans="1:20" x14ac:dyDescent="0.35">
      <c r="A649">
        <v>648</v>
      </c>
      <c r="B649">
        <v>57</v>
      </c>
      <c r="C649" t="s">
        <v>14</v>
      </c>
      <c r="D649" t="s">
        <v>15</v>
      </c>
      <c r="E649" t="s">
        <v>27</v>
      </c>
      <c r="F649" t="s">
        <v>17</v>
      </c>
      <c r="G649">
        <v>44</v>
      </c>
      <c r="H649">
        <v>9</v>
      </c>
      <c r="I649">
        <v>6.6</v>
      </c>
      <c r="J649">
        <v>0</v>
      </c>
      <c r="K649" t="s">
        <v>23</v>
      </c>
      <c r="L649">
        <v>8.1</v>
      </c>
      <c r="M649">
        <v>5.0999999999999996</v>
      </c>
      <c r="N649">
        <v>4.3</v>
      </c>
      <c r="O649">
        <f>Table1[[#This Row],[Stress_Level]]*Table1[[#This Row],[Weekly_Work_Hours]]</f>
        <v>356.4</v>
      </c>
      <c r="P649" s="9">
        <f>Table1[[#This Row],[Column1]]/Table1[[#This Row],[Productivity_Score]]</f>
        <v>82.883720930232556</v>
      </c>
      <c r="Q649">
        <f>8-AVERAGE(Table1[[#This Row],[Sleep_Hours]])</f>
        <v>-1</v>
      </c>
      <c r="R649">
        <f>Table1[[#This Row],[Stress_Level]]/Table1[[#This Row],[Weekly_Work_Hours]]</f>
        <v>0.18409090909090908</v>
      </c>
      <c r="S649" s="5">
        <f>CORREL(Table1[Stress_Level],Table1[Sleep_Hours])</f>
        <v>-1.150943896331845E-2</v>
      </c>
      <c r="T649" s="1">
        <f>((Table1[[#Totals],[Productivity_Score]] - Table1[[#This Row],[Productivity_Score]]) / Table1[[#Totals],[Productivity_Score]]) * 100</f>
        <v>54.736842105263165</v>
      </c>
    </row>
    <row r="650" spans="1:20" x14ac:dyDescent="0.35">
      <c r="A650">
        <v>649</v>
      </c>
      <c r="B650">
        <v>56</v>
      </c>
      <c r="C650" t="s">
        <v>19</v>
      </c>
      <c r="D650" t="s">
        <v>32</v>
      </c>
      <c r="E650" t="s">
        <v>31</v>
      </c>
      <c r="F650" t="s">
        <v>22</v>
      </c>
      <c r="G650">
        <v>43</v>
      </c>
      <c r="H650">
        <v>8.1999999999999993</v>
      </c>
      <c r="I650">
        <v>7.9</v>
      </c>
      <c r="J650">
        <v>0</v>
      </c>
      <c r="K650" t="s">
        <v>23</v>
      </c>
      <c r="L650">
        <v>7.3</v>
      </c>
      <c r="M650">
        <v>4.4000000000000004</v>
      </c>
      <c r="N650">
        <v>5.3</v>
      </c>
      <c r="O650">
        <f>Table1[[#This Row],[Stress_Level]]*Table1[[#This Row],[Weekly_Work_Hours]]</f>
        <v>313.89999999999998</v>
      </c>
      <c r="P650" s="9">
        <f>Table1[[#This Row],[Column1]]/Table1[[#This Row],[Productivity_Score]]</f>
        <v>59.226415094339622</v>
      </c>
      <c r="Q650">
        <f>8-AVERAGE(Table1[[#This Row],[Sleep_Hours]])</f>
        <v>-0.19999999999999929</v>
      </c>
      <c r="R650">
        <f>Table1[[#This Row],[Stress_Level]]/Table1[[#This Row],[Weekly_Work_Hours]]</f>
        <v>0.16976744186046511</v>
      </c>
      <c r="S650" s="5">
        <f>CORREL(Table1[Stress_Level],Table1[Sleep_Hours])</f>
        <v>-1.150943896331845E-2</v>
      </c>
      <c r="T650" s="1">
        <f>((Table1[[#Totals],[Productivity_Score]] - Table1[[#This Row],[Productivity_Score]]) / Table1[[#Totals],[Productivity_Score]]) * 100</f>
        <v>44.21052631578948</v>
      </c>
    </row>
    <row r="651" spans="1:20" x14ac:dyDescent="0.35">
      <c r="A651">
        <v>650</v>
      </c>
      <c r="B651">
        <v>49</v>
      </c>
      <c r="C651" t="s">
        <v>19</v>
      </c>
      <c r="D651" t="s">
        <v>26</v>
      </c>
      <c r="E651" t="s">
        <v>21</v>
      </c>
      <c r="F651" t="s">
        <v>17</v>
      </c>
      <c r="G651">
        <v>50</v>
      </c>
      <c r="H651">
        <v>5.9</v>
      </c>
      <c r="I651">
        <v>7.4</v>
      </c>
      <c r="J651">
        <v>1</v>
      </c>
      <c r="K651" t="s">
        <v>41</v>
      </c>
      <c r="L651">
        <v>9.5</v>
      </c>
      <c r="M651">
        <v>5.0999999999999996</v>
      </c>
      <c r="N651">
        <v>3.9</v>
      </c>
      <c r="O651">
        <f>Table1[[#This Row],[Stress_Level]]*Table1[[#This Row],[Weekly_Work_Hours]]</f>
        <v>475</v>
      </c>
      <c r="P651" s="9">
        <f>Table1[[#This Row],[Column1]]/Table1[[#This Row],[Productivity_Score]]</f>
        <v>121.7948717948718</v>
      </c>
      <c r="Q651">
        <f>8-AVERAGE(Table1[[#This Row],[Sleep_Hours]])</f>
        <v>2.0999999999999996</v>
      </c>
      <c r="R651">
        <f>Table1[[#This Row],[Stress_Level]]/Table1[[#This Row],[Weekly_Work_Hours]]</f>
        <v>0.19</v>
      </c>
      <c r="S651" s="5">
        <f>CORREL(Table1[Stress_Level],Table1[Sleep_Hours])</f>
        <v>-1.150943896331845E-2</v>
      </c>
      <c r="T651" s="1">
        <f>((Table1[[#Totals],[Productivity_Score]] - Table1[[#This Row],[Productivity_Score]]) / Table1[[#Totals],[Productivity_Score]]) * 100</f>
        <v>58.947368421052623</v>
      </c>
    </row>
    <row r="652" spans="1:20" x14ac:dyDescent="0.35">
      <c r="A652">
        <v>651</v>
      </c>
      <c r="B652">
        <v>50</v>
      </c>
      <c r="C652" t="s">
        <v>19</v>
      </c>
      <c r="D652" t="s">
        <v>37</v>
      </c>
      <c r="E652" t="s">
        <v>27</v>
      </c>
      <c r="F652" t="s">
        <v>17</v>
      </c>
      <c r="G652">
        <v>59</v>
      </c>
      <c r="H652">
        <v>7.7</v>
      </c>
      <c r="I652">
        <v>7.1</v>
      </c>
      <c r="J652">
        <v>0</v>
      </c>
      <c r="K652" t="s">
        <v>23</v>
      </c>
      <c r="L652">
        <v>10</v>
      </c>
      <c r="M652">
        <v>5.2</v>
      </c>
      <c r="N652">
        <v>3.5</v>
      </c>
      <c r="O652">
        <f>Table1[[#This Row],[Stress_Level]]*Table1[[#This Row],[Weekly_Work_Hours]]</f>
        <v>590</v>
      </c>
      <c r="P652" s="9">
        <f>Table1[[#This Row],[Column1]]/Table1[[#This Row],[Productivity_Score]]</f>
        <v>168.57142857142858</v>
      </c>
      <c r="Q652">
        <f>8-AVERAGE(Table1[[#This Row],[Sleep_Hours]])</f>
        <v>0.29999999999999982</v>
      </c>
      <c r="R652">
        <f>Table1[[#This Row],[Stress_Level]]/Table1[[#This Row],[Weekly_Work_Hours]]</f>
        <v>0.16949152542372881</v>
      </c>
      <c r="S652" s="5">
        <f>CORREL(Table1[Stress_Level],Table1[Sleep_Hours])</f>
        <v>-1.150943896331845E-2</v>
      </c>
      <c r="T652" s="1">
        <f>((Table1[[#Totals],[Productivity_Score]] - Table1[[#This Row],[Productivity_Score]]) / Table1[[#Totals],[Productivity_Score]]) * 100</f>
        <v>63.157894736842103</v>
      </c>
    </row>
    <row r="653" spans="1:20" x14ac:dyDescent="0.35">
      <c r="A653">
        <v>652</v>
      </c>
      <c r="B653">
        <v>29</v>
      </c>
      <c r="C653" t="s">
        <v>14</v>
      </c>
      <c r="D653" t="s">
        <v>30</v>
      </c>
      <c r="E653" t="s">
        <v>25</v>
      </c>
      <c r="F653" t="s">
        <v>22</v>
      </c>
      <c r="G653">
        <v>54</v>
      </c>
      <c r="H653">
        <v>6.4</v>
      </c>
      <c r="I653">
        <v>7.7</v>
      </c>
      <c r="J653">
        <v>1</v>
      </c>
      <c r="K653" t="s">
        <v>28</v>
      </c>
      <c r="L653">
        <v>10</v>
      </c>
      <c r="M653">
        <v>5.5</v>
      </c>
      <c r="N653">
        <v>3.8</v>
      </c>
      <c r="O653">
        <f>Table1[[#This Row],[Stress_Level]]*Table1[[#This Row],[Weekly_Work_Hours]]</f>
        <v>540</v>
      </c>
      <c r="P653" s="9">
        <f>Table1[[#This Row],[Column1]]/Table1[[#This Row],[Productivity_Score]]</f>
        <v>142.10526315789474</v>
      </c>
      <c r="Q653">
        <f>8-AVERAGE(Table1[[#This Row],[Sleep_Hours]])</f>
        <v>1.5999999999999996</v>
      </c>
      <c r="R653">
        <f>Table1[[#This Row],[Stress_Level]]/Table1[[#This Row],[Weekly_Work_Hours]]</f>
        <v>0.18518518518518517</v>
      </c>
      <c r="S653" s="5">
        <f>CORREL(Table1[Stress_Level],Table1[Sleep_Hours])</f>
        <v>-1.150943896331845E-2</v>
      </c>
      <c r="T653" s="1">
        <f>((Table1[[#Totals],[Productivity_Score]] - Table1[[#This Row],[Productivity_Score]]) / Table1[[#Totals],[Productivity_Score]]) * 100</f>
        <v>60</v>
      </c>
    </row>
    <row r="654" spans="1:20" x14ac:dyDescent="0.35">
      <c r="A654">
        <v>653</v>
      </c>
      <c r="B654">
        <v>34</v>
      </c>
      <c r="C654" t="s">
        <v>14</v>
      </c>
      <c r="D654" t="s">
        <v>24</v>
      </c>
      <c r="E654" t="s">
        <v>31</v>
      </c>
      <c r="F654" t="s">
        <v>22</v>
      </c>
      <c r="G654">
        <v>42</v>
      </c>
      <c r="H654">
        <v>6.9</v>
      </c>
      <c r="I654">
        <v>9.6</v>
      </c>
      <c r="J654">
        <v>0</v>
      </c>
      <c r="K654" t="s">
        <v>23</v>
      </c>
      <c r="L654">
        <v>5.0999999999999996</v>
      </c>
      <c r="M654">
        <v>2.5</v>
      </c>
      <c r="N654">
        <v>7.2</v>
      </c>
      <c r="O654">
        <f>Table1[[#This Row],[Stress_Level]]*Table1[[#This Row],[Weekly_Work_Hours]]</f>
        <v>214.2</v>
      </c>
      <c r="P654" s="9">
        <f>Table1[[#This Row],[Column1]]/Table1[[#This Row],[Productivity_Score]]</f>
        <v>29.749999999999996</v>
      </c>
      <c r="Q654">
        <f>8-AVERAGE(Table1[[#This Row],[Sleep_Hours]])</f>
        <v>1.0999999999999996</v>
      </c>
      <c r="R654">
        <f>Table1[[#This Row],[Stress_Level]]/Table1[[#This Row],[Weekly_Work_Hours]]</f>
        <v>0.12142857142857141</v>
      </c>
      <c r="S654" s="5">
        <f>CORREL(Table1[Stress_Level],Table1[Sleep_Hours])</f>
        <v>-1.150943896331845E-2</v>
      </c>
      <c r="T654" s="1">
        <f>((Table1[[#Totals],[Productivity_Score]] - Table1[[#This Row],[Productivity_Score]]) / Table1[[#Totals],[Productivity_Score]]) * 100</f>
        <v>24.210526315789473</v>
      </c>
    </row>
    <row r="655" spans="1:20" x14ac:dyDescent="0.35">
      <c r="A655">
        <v>654</v>
      </c>
      <c r="B655">
        <v>61</v>
      </c>
      <c r="C655" t="s">
        <v>19</v>
      </c>
      <c r="D655" t="s">
        <v>34</v>
      </c>
      <c r="E655" t="s">
        <v>38</v>
      </c>
      <c r="F655" t="s">
        <v>39</v>
      </c>
      <c r="G655">
        <v>36</v>
      </c>
      <c r="H655">
        <v>8.8000000000000007</v>
      </c>
      <c r="I655">
        <v>7.6</v>
      </c>
      <c r="J655">
        <v>0</v>
      </c>
      <c r="K655" t="s">
        <v>23</v>
      </c>
      <c r="L655">
        <v>5.4</v>
      </c>
      <c r="M655">
        <v>3.2</v>
      </c>
      <c r="N655">
        <v>6.1</v>
      </c>
      <c r="O655">
        <f>Table1[[#This Row],[Stress_Level]]*Table1[[#This Row],[Weekly_Work_Hours]]</f>
        <v>194.4</v>
      </c>
      <c r="P655" s="9">
        <f>Table1[[#This Row],[Column1]]/Table1[[#This Row],[Productivity_Score]]</f>
        <v>31.868852459016395</v>
      </c>
      <c r="Q655">
        <f>8-AVERAGE(Table1[[#This Row],[Sleep_Hours]])</f>
        <v>-0.80000000000000071</v>
      </c>
      <c r="R655">
        <f>Table1[[#This Row],[Stress_Level]]/Table1[[#This Row],[Weekly_Work_Hours]]</f>
        <v>0.15000000000000002</v>
      </c>
      <c r="S655" s="5">
        <f>CORREL(Table1[Stress_Level],Table1[Sleep_Hours])</f>
        <v>-1.150943896331845E-2</v>
      </c>
      <c r="T655" s="1">
        <f>((Table1[[#Totals],[Productivity_Score]] - Table1[[#This Row],[Productivity_Score]]) / Table1[[#Totals],[Productivity_Score]]) * 100</f>
        <v>35.789473684210535</v>
      </c>
    </row>
    <row r="656" spans="1:20" x14ac:dyDescent="0.35">
      <c r="A656">
        <v>655</v>
      </c>
      <c r="B656">
        <v>63</v>
      </c>
      <c r="C656" t="s">
        <v>14</v>
      </c>
      <c r="D656" t="s">
        <v>20</v>
      </c>
      <c r="E656" t="s">
        <v>16</v>
      </c>
      <c r="F656" t="s">
        <v>22</v>
      </c>
      <c r="G656">
        <v>65</v>
      </c>
      <c r="H656">
        <v>3.9</v>
      </c>
      <c r="I656">
        <v>2.9</v>
      </c>
      <c r="J656">
        <v>1</v>
      </c>
      <c r="K656" t="s">
        <v>18</v>
      </c>
      <c r="L656">
        <v>10</v>
      </c>
      <c r="M656">
        <v>5</v>
      </c>
      <c r="N656">
        <v>1.4</v>
      </c>
      <c r="O656">
        <f>Table1[[#This Row],[Stress_Level]]*Table1[[#This Row],[Weekly_Work_Hours]]</f>
        <v>650</v>
      </c>
      <c r="P656" s="9">
        <f>Table1[[#This Row],[Column1]]/Table1[[#This Row],[Productivity_Score]]</f>
        <v>464.28571428571433</v>
      </c>
      <c r="Q656">
        <f>8-AVERAGE(Table1[[#This Row],[Sleep_Hours]])</f>
        <v>4.0999999999999996</v>
      </c>
      <c r="R656">
        <f>Table1[[#This Row],[Stress_Level]]/Table1[[#This Row],[Weekly_Work_Hours]]</f>
        <v>0.15384615384615385</v>
      </c>
      <c r="S656" s="5">
        <f>CORREL(Table1[Stress_Level],Table1[Sleep_Hours])</f>
        <v>-1.150943896331845E-2</v>
      </c>
      <c r="T656" s="1">
        <f>((Table1[[#Totals],[Productivity_Score]] - Table1[[#This Row],[Productivity_Score]]) / Table1[[#Totals],[Productivity_Score]]) * 100</f>
        <v>85.263157894736835</v>
      </c>
    </row>
    <row r="657" spans="1:20" x14ac:dyDescent="0.35">
      <c r="A657">
        <v>656</v>
      </c>
      <c r="B657">
        <v>37</v>
      </c>
      <c r="C657" t="s">
        <v>19</v>
      </c>
      <c r="D657" t="s">
        <v>33</v>
      </c>
      <c r="E657" t="s">
        <v>31</v>
      </c>
      <c r="F657" t="s">
        <v>22</v>
      </c>
      <c r="G657">
        <v>45</v>
      </c>
      <c r="H657">
        <v>5.7</v>
      </c>
      <c r="I657">
        <v>7.5</v>
      </c>
      <c r="J657">
        <v>0</v>
      </c>
      <c r="K657" t="s">
        <v>23</v>
      </c>
      <c r="L657">
        <v>7.4</v>
      </c>
      <c r="M657">
        <v>5</v>
      </c>
      <c r="N657">
        <v>5</v>
      </c>
      <c r="O657">
        <f>Table1[[#This Row],[Stress_Level]]*Table1[[#This Row],[Weekly_Work_Hours]]</f>
        <v>333</v>
      </c>
      <c r="P657" s="9">
        <f>Table1[[#This Row],[Column1]]/Table1[[#This Row],[Productivity_Score]]</f>
        <v>66.599999999999994</v>
      </c>
      <c r="Q657">
        <f>8-AVERAGE(Table1[[#This Row],[Sleep_Hours]])</f>
        <v>2.2999999999999998</v>
      </c>
      <c r="R657">
        <f>Table1[[#This Row],[Stress_Level]]/Table1[[#This Row],[Weekly_Work_Hours]]</f>
        <v>0.16444444444444445</v>
      </c>
      <c r="S657" s="5">
        <f>CORREL(Table1[Stress_Level],Table1[Sleep_Hours])</f>
        <v>-1.150943896331845E-2</v>
      </c>
      <c r="T657" s="1">
        <f>((Table1[[#Totals],[Productivity_Score]] - Table1[[#This Row],[Productivity_Score]]) / Table1[[#Totals],[Productivity_Score]]) * 100</f>
        <v>47.368421052631575</v>
      </c>
    </row>
    <row r="658" spans="1:20" x14ac:dyDescent="0.35">
      <c r="A658">
        <v>657</v>
      </c>
      <c r="B658">
        <v>42</v>
      </c>
      <c r="C658" t="s">
        <v>19</v>
      </c>
      <c r="D658" t="s">
        <v>32</v>
      </c>
      <c r="E658" t="s">
        <v>38</v>
      </c>
      <c r="F658" t="s">
        <v>17</v>
      </c>
      <c r="G658">
        <v>45</v>
      </c>
      <c r="H658">
        <v>6.2</v>
      </c>
      <c r="I658">
        <v>8.4</v>
      </c>
      <c r="J658">
        <v>0</v>
      </c>
      <c r="K658" t="s">
        <v>23</v>
      </c>
      <c r="L658">
        <v>7.3</v>
      </c>
      <c r="M658">
        <v>5.6</v>
      </c>
      <c r="N658">
        <v>5.5</v>
      </c>
      <c r="O658">
        <f>Table1[[#This Row],[Stress_Level]]*Table1[[#This Row],[Weekly_Work_Hours]]</f>
        <v>328.5</v>
      </c>
      <c r="P658" s="9">
        <f>Table1[[#This Row],[Column1]]/Table1[[#This Row],[Productivity_Score]]</f>
        <v>59.727272727272727</v>
      </c>
      <c r="Q658">
        <f>8-AVERAGE(Table1[[#This Row],[Sleep_Hours]])</f>
        <v>1.7999999999999998</v>
      </c>
      <c r="R658">
        <f>Table1[[#This Row],[Stress_Level]]/Table1[[#This Row],[Weekly_Work_Hours]]</f>
        <v>0.16222222222222221</v>
      </c>
      <c r="S658" s="5">
        <f>CORREL(Table1[Stress_Level],Table1[Sleep_Hours])</f>
        <v>-1.150943896331845E-2</v>
      </c>
      <c r="T658" s="1">
        <f>((Table1[[#Totals],[Productivity_Score]] - Table1[[#This Row],[Productivity_Score]]) / Table1[[#Totals],[Productivity_Score]]) * 100</f>
        <v>42.105263157894733</v>
      </c>
    </row>
    <row r="659" spans="1:20" x14ac:dyDescent="0.35">
      <c r="A659">
        <v>658</v>
      </c>
      <c r="B659">
        <v>52</v>
      </c>
      <c r="C659" t="s">
        <v>19</v>
      </c>
      <c r="D659" t="s">
        <v>15</v>
      </c>
      <c r="E659" t="s">
        <v>31</v>
      </c>
      <c r="F659" t="s">
        <v>22</v>
      </c>
      <c r="G659">
        <v>44</v>
      </c>
      <c r="H659">
        <v>6.7</v>
      </c>
      <c r="I659">
        <v>9.1999999999999993</v>
      </c>
      <c r="J659">
        <v>1</v>
      </c>
      <c r="K659" t="s">
        <v>18</v>
      </c>
      <c r="L659">
        <v>4.4000000000000004</v>
      </c>
      <c r="M659">
        <v>3.3</v>
      </c>
      <c r="N659">
        <v>7.4</v>
      </c>
      <c r="O659">
        <f>Table1[[#This Row],[Stress_Level]]*Table1[[#This Row],[Weekly_Work_Hours]]</f>
        <v>193.60000000000002</v>
      </c>
      <c r="P659" s="9">
        <f>Table1[[#This Row],[Column1]]/Table1[[#This Row],[Productivity_Score]]</f>
        <v>26.162162162162165</v>
      </c>
      <c r="Q659">
        <f>8-AVERAGE(Table1[[#This Row],[Sleep_Hours]])</f>
        <v>1.2999999999999998</v>
      </c>
      <c r="R659">
        <f>Table1[[#This Row],[Stress_Level]]/Table1[[#This Row],[Weekly_Work_Hours]]</f>
        <v>0.1</v>
      </c>
      <c r="S659" s="5">
        <f>CORREL(Table1[Stress_Level],Table1[Sleep_Hours])</f>
        <v>-1.150943896331845E-2</v>
      </c>
      <c r="T659" s="1">
        <f>((Table1[[#Totals],[Productivity_Score]] - Table1[[#This Row],[Productivity_Score]]) / Table1[[#Totals],[Productivity_Score]]) * 100</f>
        <v>22.105263157894733</v>
      </c>
    </row>
    <row r="660" spans="1:20" x14ac:dyDescent="0.35">
      <c r="A660">
        <v>659</v>
      </c>
      <c r="B660">
        <v>35</v>
      </c>
      <c r="C660" t="s">
        <v>19</v>
      </c>
      <c r="D660" t="s">
        <v>30</v>
      </c>
      <c r="E660" t="s">
        <v>31</v>
      </c>
      <c r="F660" t="s">
        <v>22</v>
      </c>
      <c r="G660">
        <v>46</v>
      </c>
      <c r="H660">
        <v>4.3</v>
      </c>
      <c r="I660">
        <v>5.4</v>
      </c>
      <c r="J660">
        <v>1</v>
      </c>
      <c r="K660" t="s">
        <v>28</v>
      </c>
      <c r="L660">
        <v>10</v>
      </c>
      <c r="M660">
        <v>6.2</v>
      </c>
      <c r="N660">
        <v>2.7</v>
      </c>
      <c r="O660">
        <f>Table1[[#This Row],[Stress_Level]]*Table1[[#This Row],[Weekly_Work_Hours]]</f>
        <v>460</v>
      </c>
      <c r="P660" s="9">
        <f>Table1[[#This Row],[Column1]]/Table1[[#This Row],[Productivity_Score]]</f>
        <v>170.37037037037035</v>
      </c>
      <c r="Q660">
        <f>8-AVERAGE(Table1[[#This Row],[Sleep_Hours]])</f>
        <v>3.7</v>
      </c>
      <c r="R660">
        <f>Table1[[#This Row],[Stress_Level]]/Table1[[#This Row],[Weekly_Work_Hours]]</f>
        <v>0.21739130434782608</v>
      </c>
      <c r="S660" s="5">
        <f>CORREL(Table1[Stress_Level],Table1[Sleep_Hours])</f>
        <v>-1.150943896331845E-2</v>
      </c>
      <c r="T660" s="1">
        <f>((Table1[[#Totals],[Productivity_Score]] - Table1[[#This Row],[Productivity_Score]]) / Table1[[#Totals],[Productivity_Score]]) * 100</f>
        <v>71.578947368421055</v>
      </c>
    </row>
    <row r="661" spans="1:20" x14ac:dyDescent="0.35">
      <c r="A661">
        <v>660</v>
      </c>
      <c r="B661">
        <v>57</v>
      </c>
      <c r="C661" t="s">
        <v>19</v>
      </c>
      <c r="D661" t="s">
        <v>33</v>
      </c>
      <c r="E661" t="s">
        <v>31</v>
      </c>
      <c r="F661" t="s">
        <v>17</v>
      </c>
      <c r="G661">
        <v>43</v>
      </c>
      <c r="H661">
        <v>7.6</v>
      </c>
      <c r="I661">
        <v>8.8000000000000007</v>
      </c>
      <c r="J661">
        <v>0</v>
      </c>
      <c r="K661" t="s">
        <v>23</v>
      </c>
      <c r="L661">
        <v>4.9000000000000004</v>
      </c>
      <c r="M661">
        <v>3.8</v>
      </c>
      <c r="N661">
        <v>6.9</v>
      </c>
      <c r="O661">
        <f>Table1[[#This Row],[Stress_Level]]*Table1[[#This Row],[Weekly_Work_Hours]]</f>
        <v>210.70000000000002</v>
      </c>
      <c r="P661" s="9">
        <f>Table1[[#This Row],[Column1]]/Table1[[#This Row],[Productivity_Score]]</f>
        <v>30.536231884057973</v>
      </c>
      <c r="Q661">
        <f>8-AVERAGE(Table1[[#This Row],[Sleep_Hours]])</f>
        <v>0.40000000000000036</v>
      </c>
      <c r="R661">
        <f>Table1[[#This Row],[Stress_Level]]/Table1[[#This Row],[Weekly_Work_Hours]]</f>
        <v>0.11395348837209303</v>
      </c>
      <c r="S661" s="5">
        <f>CORREL(Table1[Stress_Level],Table1[Sleep_Hours])</f>
        <v>-1.150943896331845E-2</v>
      </c>
      <c r="T661" s="1">
        <f>((Table1[[#Totals],[Productivity_Score]] - Table1[[#This Row],[Productivity_Score]]) / Table1[[#Totals],[Productivity_Score]]) * 100</f>
        <v>27.368421052631575</v>
      </c>
    </row>
    <row r="662" spans="1:20" x14ac:dyDescent="0.35">
      <c r="A662">
        <v>661</v>
      </c>
      <c r="B662">
        <v>54</v>
      </c>
      <c r="C662" t="s">
        <v>14</v>
      </c>
      <c r="D662" t="s">
        <v>36</v>
      </c>
      <c r="E662" t="s">
        <v>25</v>
      </c>
      <c r="F662" t="s">
        <v>17</v>
      </c>
      <c r="G662">
        <v>40</v>
      </c>
      <c r="H662">
        <v>4.5</v>
      </c>
      <c r="I662">
        <v>6.2</v>
      </c>
      <c r="J662">
        <v>0</v>
      </c>
      <c r="K662" t="s">
        <v>23</v>
      </c>
      <c r="L662">
        <v>5.3</v>
      </c>
      <c r="M662">
        <v>3.7</v>
      </c>
      <c r="N662">
        <v>5.4</v>
      </c>
      <c r="O662">
        <f>Table1[[#This Row],[Stress_Level]]*Table1[[#This Row],[Weekly_Work_Hours]]</f>
        <v>212</v>
      </c>
      <c r="P662" s="9">
        <f>Table1[[#This Row],[Column1]]/Table1[[#This Row],[Productivity_Score]]</f>
        <v>39.25925925925926</v>
      </c>
      <c r="Q662">
        <f>8-AVERAGE(Table1[[#This Row],[Sleep_Hours]])</f>
        <v>3.5</v>
      </c>
      <c r="R662">
        <f>Table1[[#This Row],[Stress_Level]]/Table1[[#This Row],[Weekly_Work_Hours]]</f>
        <v>0.13250000000000001</v>
      </c>
      <c r="S662" s="5">
        <f>CORREL(Table1[Stress_Level],Table1[Sleep_Hours])</f>
        <v>-1.150943896331845E-2</v>
      </c>
      <c r="T662" s="1">
        <f>((Table1[[#Totals],[Productivity_Score]] - Table1[[#This Row],[Productivity_Score]]) / Table1[[#Totals],[Productivity_Score]]) * 100</f>
        <v>43.157894736842103</v>
      </c>
    </row>
    <row r="663" spans="1:20" x14ac:dyDescent="0.35">
      <c r="A663">
        <v>662</v>
      </c>
      <c r="B663">
        <v>53</v>
      </c>
      <c r="C663" t="s">
        <v>19</v>
      </c>
      <c r="D663" t="s">
        <v>36</v>
      </c>
      <c r="E663" t="s">
        <v>16</v>
      </c>
      <c r="F663" t="s">
        <v>22</v>
      </c>
      <c r="G663">
        <v>40</v>
      </c>
      <c r="H663">
        <v>4.3</v>
      </c>
      <c r="I663">
        <v>6</v>
      </c>
      <c r="J663">
        <v>1</v>
      </c>
      <c r="K663" t="s">
        <v>18</v>
      </c>
      <c r="L663">
        <v>5.0999999999999996</v>
      </c>
      <c r="M663">
        <v>4.5999999999999996</v>
      </c>
      <c r="N663">
        <v>5.5</v>
      </c>
      <c r="O663">
        <f>Table1[[#This Row],[Stress_Level]]*Table1[[#This Row],[Weekly_Work_Hours]]</f>
        <v>204</v>
      </c>
      <c r="P663" s="9">
        <f>Table1[[#This Row],[Column1]]/Table1[[#This Row],[Productivity_Score]]</f>
        <v>37.090909090909093</v>
      </c>
      <c r="Q663">
        <f>8-AVERAGE(Table1[[#This Row],[Sleep_Hours]])</f>
        <v>3.7</v>
      </c>
      <c r="R663">
        <f>Table1[[#This Row],[Stress_Level]]/Table1[[#This Row],[Weekly_Work_Hours]]</f>
        <v>0.1275</v>
      </c>
      <c r="S663" s="5">
        <f>CORREL(Table1[Stress_Level],Table1[Sleep_Hours])</f>
        <v>-1.150943896331845E-2</v>
      </c>
      <c r="T663" s="1">
        <f>((Table1[[#Totals],[Productivity_Score]] - Table1[[#This Row],[Productivity_Score]]) / Table1[[#Totals],[Productivity_Score]]) * 100</f>
        <v>42.105263157894733</v>
      </c>
    </row>
    <row r="664" spans="1:20" x14ac:dyDescent="0.35">
      <c r="A664">
        <v>663</v>
      </c>
      <c r="B664">
        <v>47</v>
      </c>
      <c r="C664" t="s">
        <v>19</v>
      </c>
      <c r="D664" t="s">
        <v>24</v>
      </c>
      <c r="E664" t="s">
        <v>31</v>
      </c>
      <c r="F664" t="s">
        <v>39</v>
      </c>
      <c r="G664">
        <v>44</v>
      </c>
      <c r="H664">
        <v>5.8</v>
      </c>
      <c r="I664">
        <v>7.8</v>
      </c>
      <c r="J664">
        <v>0</v>
      </c>
      <c r="K664" t="s">
        <v>23</v>
      </c>
      <c r="L664">
        <v>7.7</v>
      </c>
      <c r="M664">
        <v>2.8</v>
      </c>
      <c r="N664">
        <v>5.0999999999999996</v>
      </c>
      <c r="O664">
        <f>Table1[[#This Row],[Stress_Level]]*Table1[[#This Row],[Weekly_Work_Hours]]</f>
        <v>338.8</v>
      </c>
      <c r="P664" s="9">
        <f>Table1[[#This Row],[Column1]]/Table1[[#This Row],[Productivity_Score]]</f>
        <v>66.431372549019613</v>
      </c>
      <c r="Q664">
        <f>8-AVERAGE(Table1[[#This Row],[Sleep_Hours]])</f>
        <v>2.2000000000000002</v>
      </c>
      <c r="R664">
        <f>Table1[[#This Row],[Stress_Level]]/Table1[[#This Row],[Weekly_Work_Hours]]</f>
        <v>0.17500000000000002</v>
      </c>
      <c r="S664" s="5">
        <f>CORREL(Table1[Stress_Level],Table1[Sleep_Hours])</f>
        <v>-1.150943896331845E-2</v>
      </c>
      <c r="T664" s="1">
        <f>((Table1[[#Totals],[Productivity_Score]] - Table1[[#This Row],[Productivity_Score]]) / Table1[[#Totals],[Productivity_Score]]) * 100</f>
        <v>46.315789473684212</v>
      </c>
    </row>
    <row r="665" spans="1:20" x14ac:dyDescent="0.35">
      <c r="A665">
        <v>664</v>
      </c>
      <c r="B665">
        <v>21</v>
      </c>
      <c r="C665" t="s">
        <v>14</v>
      </c>
      <c r="D665" t="s">
        <v>24</v>
      </c>
      <c r="E665" t="s">
        <v>38</v>
      </c>
      <c r="F665" t="s">
        <v>22</v>
      </c>
      <c r="G665">
        <v>40</v>
      </c>
      <c r="H665">
        <v>9</v>
      </c>
      <c r="I665">
        <v>7</v>
      </c>
      <c r="J665">
        <v>0</v>
      </c>
      <c r="K665" t="s">
        <v>23</v>
      </c>
      <c r="L665">
        <v>6.8</v>
      </c>
      <c r="M665">
        <v>4.8</v>
      </c>
      <c r="N665">
        <v>5.0999999999999996</v>
      </c>
      <c r="O665">
        <f>Table1[[#This Row],[Stress_Level]]*Table1[[#This Row],[Weekly_Work_Hours]]</f>
        <v>272</v>
      </c>
      <c r="P665" s="9">
        <f>Table1[[#This Row],[Column1]]/Table1[[#This Row],[Productivity_Score]]</f>
        <v>53.333333333333336</v>
      </c>
      <c r="Q665">
        <f>8-AVERAGE(Table1[[#This Row],[Sleep_Hours]])</f>
        <v>-1</v>
      </c>
      <c r="R665">
        <f>Table1[[#This Row],[Stress_Level]]/Table1[[#This Row],[Weekly_Work_Hours]]</f>
        <v>0.16999999999999998</v>
      </c>
      <c r="S665" s="5">
        <f>CORREL(Table1[Stress_Level],Table1[Sleep_Hours])</f>
        <v>-1.150943896331845E-2</v>
      </c>
      <c r="T665" s="1">
        <f>((Table1[[#Totals],[Productivity_Score]] - Table1[[#This Row],[Productivity_Score]]) / Table1[[#Totals],[Productivity_Score]]) * 100</f>
        <v>46.315789473684212</v>
      </c>
    </row>
    <row r="666" spans="1:20" x14ac:dyDescent="0.35">
      <c r="A666">
        <v>665</v>
      </c>
      <c r="B666">
        <v>49</v>
      </c>
      <c r="C666" t="s">
        <v>14</v>
      </c>
      <c r="D666" t="s">
        <v>24</v>
      </c>
      <c r="E666" t="s">
        <v>25</v>
      </c>
      <c r="F666" t="s">
        <v>22</v>
      </c>
      <c r="G666">
        <v>39</v>
      </c>
      <c r="H666">
        <v>9</v>
      </c>
      <c r="I666">
        <v>7.1</v>
      </c>
      <c r="J666">
        <v>0</v>
      </c>
      <c r="K666" t="s">
        <v>23</v>
      </c>
      <c r="L666">
        <v>7</v>
      </c>
      <c r="M666">
        <v>3.5</v>
      </c>
      <c r="N666">
        <v>5.0999999999999996</v>
      </c>
      <c r="O666">
        <f>Table1[[#This Row],[Stress_Level]]*Table1[[#This Row],[Weekly_Work_Hours]]</f>
        <v>273</v>
      </c>
      <c r="P666" s="9">
        <f>Table1[[#This Row],[Column1]]/Table1[[#This Row],[Productivity_Score]]</f>
        <v>53.529411764705884</v>
      </c>
      <c r="Q666">
        <f>8-AVERAGE(Table1[[#This Row],[Sleep_Hours]])</f>
        <v>-1</v>
      </c>
      <c r="R666">
        <f>Table1[[#This Row],[Stress_Level]]/Table1[[#This Row],[Weekly_Work_Hours]]</f>
        <v>0.17948717948717949</v>
      </c>
      <c r="S666" s="5">
        <f>CORREL(Table1[Stress_Level],Table1[Sleep_Hours])</f>
        <v>-1.150943896331845E-2</v>
      </c>
      <c r="T666" s="1">
        <f>((Table1[[#Totals],[Productivity_Score]] - Table1[[#This Row],[Productivity_Score]]) / Table1[[#Totals],[Productivity_Score]]) * 100</f>
        <v>46.315789473684212</v>
      </c>
    </row>
    <row r="667" spans="1:20" x14ac:dyDescent="0.35">
      <c r="A667">
        <v>666</v>
      </c>
      <c r="B667">
        <v>32</v>
      </c>
      <c r="C667" t="s">
        <v>14</v>
      </c>
      <c r="D667" t="s">
        <v>26</v>
      </c>
      <c r="E667" t="s">
        <v>27</v>
      </c>
      <c r="F667" t="s">
        <v>22</v>
      </c>
      <c r="G667">
        <v>45</v>
      </c>
      <c r="H667">
        <v>6.9</v>
      </c>
      <c r="I667">
        <v>9.4</v>
      </c>
      <c r="J667">
        <v>0</v>
      </c>
      <c r="K667" t="s">
        <v>23</v>
      </c>
      <c r="L667">
        <v>8.6</v>
      </c>
      <c r="M667">
        <v>6.1</v>
      </c>
      <c r="N667">
        <v>5.4</v>
      </c>
      <c r="O667">
        <f>Table1[[#This Row],[Stress_Level]]*Table1[[#This Row],[Weekly_Work_Hours]]</f>
        <v>387</v>
      </c>
      <c r="P667" s="9">
        <f>Table1[[#This Row],[Column1]]/Table1[[#This Row],[Productivity_Score]]</f>
        <v>71.666666666666657</v>
      </c>
      <c r="Q667">
        <f>8-AVERAGE(Table1[[#This Row],[Sleep_Hours]])</f>
        <v>1.0999999999999996</v>
      </c>
      <c r="R667">
        <f>Table1[[#This Row],[Stress_Level]]/Table1[[#This Row],[Weekly_Work_Hours]]</f>
        <v>0.19111111111111109</v>
      </c>
      <c r="S667" s="5">
        <f>CORREL(Table1[Stress_Level],Table1[Sleep_Hours])</f>
        <v>-1.150943896331845E-2</v>
      </c>
      <c r="T667" s="1">
        <f>((Table1[[#Totals],[Productivity_Score]] - Table1[[#This Row],[Productivity_Score]]) / Table1[[#Totals],[Productivity_Score]]) * 100</f>
        <v>43.157894736842103</v>
      </c>
    </row>
    <row r="668" spans="1:20" x14ac:dyDescent="0.35">
      <c r="A668">
        <v>667</v>
      </c>
      <c r="B668">
        <v>60</v>
      </c>
      <c r="C668" t="s">
        <v>19</v>
      </c>
      <c r="D668" t="s">
        <v>26</v>
      </c>
      <c r="E668" t="s">
        <v>31</v>
      </c>
      <c r="F668" t="s">
        <v>17</v>
      </c>
      <c r="G668">
        <v>42</v>
      </c>
      <c r="H668">
        <v>5.8</v>
      </c>
      <c r="I668">
        <v>8.1</v>
      </c>
      <c r="J668">
        <v>0</v>
      </c>
      <c r="K668" t="s">
        <v>23</v>
      </c>
      <c r="L668">
        <v>9.3000000000000007</v>
      </c>
      <c r="M668">
        <v>4.3</v>
      </c>
      <c r="N668">
        <v>4.4000000000000004</v>
      </c>
      <c r="O668">
        <f>Table1[[#This Row],[Stress_Level]]*Table1[[#This Row],[Weekly_Work_Hours]]</f>
        <v>390.6</v>
      </c>
      <c r="P668" s="9">
        <f>Table1[[#This Row],[Column1]]/Table1[[#This Row],[Productivity_Score]]</f>
        <v>88.772727272727266</v>
      </c>
      <c r="Q668">
        <f>8-AVERAGE(Table1[[#This Row],[Sleep_Hours]])</f>
        <v>2.2000000000000002</v>
      </c>
      <c r="R668">
        <f>Table1[[#This Row],[Stress_Level]]/Table1[[#This Row],[Weekly_Work_Hours]]</f>
        <v>0.22142857142857145</v>
      </c>
      <c r="S668" s="5">
        <f>CORREL(Table1[Stress_Level],Table1[Sleep_Hours])</f>
        <v>-1.150943896331845E-2</v>
      </c>
      <c r="T668" s="1">
        <f>((Table1[[#Totals],[Productivity_Score]] - Table1[[#This Row],[Productivity_Score]]) / Table1[[#Totals],[Productivity_Score]]) * 100</f>
        <v>53.684210526315788</v>
      </c>
    </row>
    <row r="669" spans="1:20" x14ac:dyDescent="0.35">
      <c r="A669">
        <v>668</v>
      </c>
      <c r="B669">
        <v>35</v>
      </c>
      <c r="C669" t="s">
        <v>14</v>
      </c>
      <c r="D669" t="s">
        <v>36</v>
      </c>
      <c r="E669" t="s">
        <v>25</v>
      </c>
      <c r="F669" t="s">
        <v>22</v>
      </c>
      <c r="G669">
        <v>57</v>
      </c>
      <c r="H669">
        <v>6.4</v>
      </c>
      <c r="I669">
        <v>7.5</v>
      </c>
      <c r="J669">
        <v>1</v>
      </c>
      <c r="K669" t="s">
        <v>28</v>
      </c>
      <c r="L669">
        <v>10</v>
      </c>
      <c r="M669">
        <v>5</v>
      </c>
      <c r="N669">
        <v>3.7</v>
      </c>
      <c r="O669">
        <f>Table1[[#This Row],[Stress_Level]]*Table1[[#This Row],[Weekly_Work_Hours]]</f>
        <v>570</v>
      </c>
      <c r="P669" s="9">
        <f>Table1[[#This Row],[Column1]]/Table1[[#This Row],[Productivity_Score]]</f>
        <v>154.05405405405403</v>
      </c>
      <c r="Q669">
        <f>8-AVERAGE(Table1[[#This Row],[Sleep_Hours]])</f>
        <v>1.5999999999999996</v>
      </c>
      <c r="R669">
        <f>Table1[[#This Row],[Stress_Level]]/Table1[[#This Row],[Weekly_Work_Hours]]</f>
        <v>0.17543859649122806</v>
      </c>
      <c r="S669" s="5">
        <f>CORREL(Table1[Stress_Level],Table1[Sleep_Hours])</f>
        <v>-1.150943896331845E-2</v>
      </c>
      <c r="T669" s="1">
        <f>((Table1[[#Totals],[Productivity_Score]] - Table1[[#This Row],[Productivity_Score]]) / Table1[[#Totals],[Productivity_Score]]) * 100</f>
        <v>61.05263157894737</v>
      </c>
    </row>
    <row r="670" spans="1:20" x14ac:dyDescent="0.35">
      <c r="A670">
        <v>669</v>
      </c>
      <c r="B670">
        <v>24</v>
      </c>
      <c r="C670" t="s">
        <v>19</v>
      </c>
      <c r="D670" t="s">
        <v>24</v>
      </c>
      <c r="E670" t="s">
        <v>21</v>
      </c>
      <c r="F670" t="s">
        <v>22</v>
      </c>
      <c r="G670">
        <v>30</v>
      </c>
      <c r="H670">
        <v>6.7</v>
      </c>
      <c r="I670">
        <v>10</v>
      </c>
      <c r="J670">
        <v>0</v>
      </c>
      <c r="K670" t="s">
        <v>23</v>
      </c>
      <c r="L670">
        <v>2.5</v>
      </c>
      <c r="M670">
        <v>1</v>
      </c>
      <c r="N670">
        <v>8.6999999999999993</v>
      </c>
      <c r="O670">
        <f>Table1[[#This Row],[Stress_Level]]*Table1[[#This Row],[Weekly_Work_Hours]]</f>
        <v>75</v>
      </c>
      <c r="P670" s="9">
        <f>Table1[[#This Row],[Column1]]/Table1[[#This Row],[Productivity_Score]]</f>
        <v>8.6206896551724146</v>
      </c>
      <c r="Q670">
        <f>8-AVERAGE(Table1[[#This Row],[Sleep_Hours]])</f>
        <v>1.2999999999999998</v>
      </c>
      <c r="R670">
        <f>Table1[[#This Row],[Stress_Level]]/Table1[[#This Row],[Weekly_Work_Hours]]</f>
        <v>8.3333333333333329E-2</v>
      </c>
      <c r="S670" s="5">
        <f>CORREL(Table1[Stress_Level],Table1[Sleep_Hours])</f>
        <v>-1.150943896331845E-2</v>
      </c>
      <c r="T670" s="1">
        <f>((Table1[[#Totals],[Productivity_Score]] - Table1[[#This Row],[Productivity_Score]]) / Table1[[#Totals],[Productivity_Score]]) * 100</f>
        <v>8.4210526315789558</v>
      </c>
    </row>
    <row r="671" spans="1:20" x14ac:dyDescent="0.35">
      <c r="A671">
        <v>670</v>
      </c>
      <c r="B671">
        <v>47</v>
      </c>
      <c r="C671" t="s">
        <v>14</v>
      </c>
      <c r="D671" t="s">
        <v>32</v>
      </c>
      <c r="E671" t="s">
        <v>27</v>
      </c>
      <c r="F671" t="s">
        <v>17</v>
      </c>
      <c r="G671">
        <v>53</v>
      </c>
      <c r="H671">
        <v>8.4</v>
      </c>
      <c r="I671">
        <v>6.6</v>
      </c>
      <c r="J671">
        <v>0</v>
      </c>
      <c r="K671" t="s">
        <v>23</v>
      </c>
      <c r="L671">
        <v>9.1</v>
      </c>
      <c r="M671">
        <v>5.5</v>
      </c>
      <c r="N671">
        <v>3.7</v>
      </c>
      <c r="O671">
        <f>Table1[[#This Row],[Stress_Level]]*Table1[[#This Row],[Weekly_Work_Hours]]</f>
        <v>482.29999999999995</v>
      </c>
      <c r="P671" s="9">
        <f>Table1[[#This Row],[Column1]]/Table1[[#This Row],[Productivity_Score]]</f>
        <v>130.35135135135133</v>
      </c>
      <c r="Q671">
        <f>8-AVERAGE(Table1[[#This Row],[Sleep_Hours]])</f>
        <v>-0.40000000000000036</v>
      </c>
      <c r="R671">
        <f>Table1[[#This Row],[Stress_Level]]/Table1[[#This Row],[Weekly_Work_Hours]]</f>
        <v>0.17169811320754716</v>
      </c>
      <c r="S671" s="5">
        <f>CORREL(Table1[Stress_Level],Table1[Sleep_Hours])</f>
        <v>-1.150943896331845E-2</v>
      </c>
      <c r="T671" s="1">
        <f>((Table1[[#Totals],[Productivity_Score]] - Table1[[#This Row],[Productivity_Score]]) / Table1[[#Totals],[Productivity_Score]]) * 100</f>
        <v>61.05263157894737</v>
      </c>
    </row>
    <row r="672" spans="1:20" x14ac:dyDescent="0.35">
      <c r="A672">
        <v>671</v>
      </c>
      <c r="B672">
        <v>58</v>
      </c>
      <c r="C672" t="s">
        <v>14</v>
      </c>
      <c r="D672" t="s">
        <v>37</v>
      </c>
      <c r="E672" t="s">
        <v>16</v>
      </c>
      <c r="F672" t="s">
        <v>22</v>
      </c>
      <c r="G672">
        <v>54</v>
      </c>
      <c r="H672">
        <v>4.4000000000000004</v>
      </c>
      <c r="I672">
        <v>4.7</v>
      </c>
      <c r="J672">
        <v>1</v>
      </c>
      <c r="K672" t="s">
        <v>18</v>
      </c>
      <c r="L672">
        <v>8.1</v>
      </c>
      <c r="M672">
        <v>4.2</v>
      </c>
      <c r="N672">
        <v>3.3</v>
      </c>
      <c r="O672">
        <f>Table1[[#This Row],[Stress_Level]]*Table1[[#This Row],[Weekly_Work_Hours]]</f>
        <v>437.4</v>
      </c>
      <c r="P672" s="9">
        <f>Table1[[#This Row],[Column1]]/Table1[[#This Row],[Productivity_Score]]</f>
        <v>132.54545454545453</v>
      </c>
      <c r="Q672">
        <f>8-AVERAGE(Table1[[#This Row],[Sleep_Hours]])</f>
        <v>3.5999999999999996</v>
      </c>
      <c r="R672">
        <f>Table1[[#This Row],[Stress_Level]]/Table1[[#This Row],[Weekly_Work_Hours]]</f>
        <v>0.15</v>
      </c>
      <c r="S672" s="5">
        <f>CORREL(Table1[Stress_Level],Table1[Sleep_Hours])</f>
        <v>-1.150943896331845E-2</v>
      </c>
      <c r="T672" s="1">
        <f>((Table1[[#Totals],[Productivity_Score]] - Table1[[#This Row],[Productivity_Score]]) / Table1[[#Totals],[Productivity_Score]]) * 100</f>
        <v>65.26315789473685</v>
      </c>
    </row>
    <row r="673" spans="1:20" x14ac:dyDescent="0.35">
      <c r="A673">
        <v>672</v>
      </c>
      <c r="B673">
        <v>64</v>
      </c>
      <c r="C673" t="s">
        <v>19</v>
      </c>
      <c r="D673" t="s">
        <v>24</v>
      </c>
      <c r="E673" t="s">
        <v>31</v>
      </c>
      <c r="F673" t="s">
        <v>17</v>
      </c>
      <c r="G673">
        <v>30</v>
      </c>
      <c r="H673">
        <v>8</v>
      </c>
      <c r="I673">
        <v>9.5</v>
      </c>
      <c r="J673">
        <v>0</v>
      </c>
      <c r="K673" t="s">
        <v>23</v>
      </c>
      <c r="L673">
        <v>3.2</v>
      </c>
      <c r="M673">
        <v>2.4</v>
      </c>
      <c r="N673">
        <v>8.1</v>
      </c>
      <c r="O673">
        <f>Table1[[#This Row],[Stress_Level]]*Table1[[#This Row],[Weekly_Work_Hours]]</f>
        <v>96</v>
      </c>
      <c r="P673" s="9">
        <f>Table1[[#This Row],[Column1]]/Table1[[#This Row],[Productivity_Score]]</f>
        <v>11.851851851851853</v>
      </c>
      <c r="Q673">
        <f>8-AVERAGE(Table1[[#This Row],[Sleep_Hours]])</f>
        <v>0</v>
      </c>
      <c r="R673">
        <f>Table1[[#This Row],[Stress_Level]]/Table1[[#This Row],[Weekly_Work_Hours]]</f>
        <v>0.10666666666666667</v>
      </c>
      <c r="S673" s="5">
        <f>CORREL(Table1[Stress_Level],Table1[Sleep_Hours])</f>
        <v>-1.150943896331845E-2</v>
      </c>
      <c r="T673" s="1">
        <f>((Table1[[#Totals],[Productivity_Score]] - Table1[[#This Row],[Productivity_Score]]) / Table1[[#Totals],[Productivity_Score]]) * 100</f>
        <v>14.736842105263163</v>
      </c>
    </row>
    <row r="674" spans="1:20" x14ac:dyDescent="0.35">
      <c r="A674">
        <v>673</v>
      </c>
      <c r="B674">
        <v>39</v>
      </c>
      <c r="C674" t="s">
        <v>14</v>
      </c>
      <c r="D674" t="s">
        <v>15</v>
      </c>
      <c r="E674" t="s">
        <v>31</v>
      </c>
      <c r="F674" t="s">
        <v>22</v>
      </c>
      <c r="G674">
        <v>42</v>
      </c>
      <c r="H674">
        <v>4.0999999999999996</v>
      </c>
      <c r="I674">
        <v>5.4</v>
      </c>
      <c r="J674">
        <v>1</v>
      </c>
      <c r="K674" t="s">
        <v>35</v>
      </c>
      <c r="L674">
        <v>4.4000000000000004</v>
      </c>
      <c r="M674">
        <v>3.5</v>
      </c>
      <c r="N674">
        <v>5.5</v>
      </c>
      <c r="O674">
        <f>Table1[[#This Row],[Stress_Level]]*Table1[[#This Row],[Weekly_Work_Hours]]</f>
        <v>184.8</v>
      </c>
      <c r="P674" s="9">
        <f>Table1[[#This Row],[Column1]]/Table1[[#This Row],[Productivity_Score]]</f>
        <v>33.6</v>
      </c>
      <c r="Q674">
        <f>8-AVERAGE(Table1[[#This Row],[Sleep_Hours]])</f>
        <v>3.9000000000000004</v>
      </c>
      <c r="R674">
        <f>Table1[[#This Row],[Stress_Level]]/Table1[[#This Row],[Weekly_Work_Hours]]</f>
        <v>0.10476190476190476</v>
      </c>
      <c r="S674" s="5">
        <f>CORREL(Table1[Stress_Level],Table1[Sleep_Hours])</f>
        <v>-1.150943896331845E-2</v>
      </c>
      <c r="T674" s="1">
        <f>((Table1[[#Totals],[Productivity_Score]] - Table1[[#This Row],[Productivity_Score]]) / Table1[[#Totals],[Productivity_Score]]) * 100</f>
        <v>42.105263157894733</v>
      </c>
    </row>
    <row r="675" spans="1:20" x14ac:dyDescent="0.35">
      <c r="A675">
        <v>674</v>
      </c>
      <c r="B675">
        <v>43</v>
      </c>
      <c r="C675" t="s">
        <v>19</v>
      </c>
      <c r="D675" t="s">
        <v>32</v>
      </c>
      <c r="E675" t="s">
        <v>25</v>
      </c>
      <c r="F675" t="s">
        <v>39</v>
      </c>
      <c r="G675">
        <v>42</v>
      </c>
      <c r="H675">
        <v>5.5</v>
      </c>
      <c r="I675">
        <v>7.5</v>
      </c>
      <c r="J675">
        <v>1</v>
      </c>
      <c r="K675" t="s">
        <v>18</v>
      </c>
      <c r="L675">
        <v>5.5</v>
      </c>
      <c r="M675">
        <v>1.8</v>
      </c>
      <c r="N675">
        <v>6</v>
      </c>
      <c r="O675">
        <f>Table1[[#This Row],[Stress_Level]]*Table1[[#This Row],[Weekly_Work_Hours]]</f>
        <v>231</v>
      </c>
      <c r="P675" s="9">
        <f>Table1[[#This Row],[Column1]]/Table1[[#This Row],[Productivity_Score]]</f>
        <v>38.5</v>
      </c>
      <c r="Q675">
        <f>8-AVERAGE(Table1[[#This Row],[Sleep_Hours]])</f>
        <v>2.5</v>
      </c>
      <c r="R675">
        <f>Table1[[#This Row],[Stress_Level]]/Table1[[#This Row],[Weekly_Work_Hours]]</f>
        <v>0.13095238095238096</v>
      </c>
      <c r="S675" s="5">
        <f>CORREL(Table1[Stress_Level],Table1[Sleep_Hours])</f>
        <v>-1.150943896331845E-2</v>
      </c>
      <c r="T675" s="1">
        <f>((Table1[[#Totals],[Productivity_Score]] - Table1[[#This Row],[Productivity_Score]]) / Table1[[#Totals],[Productivity_Score]]) * 100</f>
        <v>36.84210526315789</v>
      </c>
    </row>
    <row r="676" spans="1:20" x14ac:dyDescent="0.35">
      <c r="A676">
        <v>675</v>
      </c>
      <c r="B676">
        <v>46</v>
      </c>
      <c r="C676" t="s">
        <v>19</v>
      </c>
      <c r="D676" t="s">
        <v>15</v>
      </c>
      <c r="E676" t="s">
        <v>16</v>
      </c>
      <c r="F676" t="s">
        <v>22</v>
      </c>
      <c r="G676">
        <v>33</v>
      </c>
      <c r="H676">
        <v>6.2</v>
      </c>
      <c r="I676">
        <v>9.5</v>
      </c>
      <c r="J676">
        <v>0</v>
      </c>
      <c r="K676" t="s">
        <v>23</v>
      </c>
      <c r="L676">
        <v>2</v>
      </c>
      <c r="M676">
        <v>1.8</v>
      </c>
      <c r="N676">
        <v>8.8000000000000007</v>
      </c>
      <c r="O676">
        <f>Table1[[#This Row],[Stress_Level]]*Table1[[#This Row],[Weekly_Work_Hours]]</f>
        <v>66</v>
      </c>
      <c r="P676" s="9">
        <f>Table1[[#This Row],[Column1]]/Table1[[#This Row],[Productivity_Score]]</f>
        <v>7.4999999999999991</v>
      </c>
      <c r="Q676">
        <f>8-AVERAGE(Table1[[#This Row],[Sleep_Hours]])</f>
        <v>1.7999999999999998</v>
      </c>
      <c r="R676">
        <f>Table1[[#This Row],[Stress_Level]]/Table1[[#This Row],[Weekly_Work_Hours]]</f>
        <v>6.0606060606060608E-2</v>
      </c>
      <c r="S676" s="5">
        <f>CORREL(Table1[Stress_Level],Table1[Sleep_Hours])</f>
        <v>-1.150943896331845E-2</v>
      </c>
      <c r="T676" s="1">
        <f>((Table1[[#Totals],[Productivity_Score]] - Table1[[#This Row],[Productivity_Score]]) / Table1[[#Totals],[Productivity_Score]]) * 100</f>
        <v>7.3684210526315717</v>
      </c>
    </row>
    <row r="677" spans="1:20" x14ac:dyDescent="0.35">
      <c r="A677">
        <v>676</v>
      </c>
      <c r="B677">
        <v>49</v>
      </c>
      <c r="C677" t="s">
        <v>19</v>
      </c>
      <c r="D677" t="s">
        <v>20</v>
      </c>
      <c r="E677" t="s">
        <v>21</v>
      </c>
      <c r="F677" t="s">
        <v>22</v>
      </c>
      <c r="G677">
        <v>38</v>
      </c>
      <c r="H677">
        <v>6.8</v>
      </c>
      <c r="I677">
        <v>9.9</v>
      </c>
      <c r="J677">
        <v>0</v>
      </c>
      <c r="K677" t="s">
        <v>23</v>
      </c>
      <c r="L677">
        <v>7.6</v>
      </c>
      <c r="M677">
        <v>4.3</v>
      </c>
      <c r="N677">
        <v>6.2</v>
      </c>
      <c r="O677">
        <f>Table1[[#This Row],[Stress_Level]]*Table1[[#This Row],[Weekly_Work_Hours]]</f>
        <v>288.8</v>
      </c>
      <c r="P677" s="9">
        <f>Table1[[#This Row],[Column1]]/Table1[[#This Row],[Productivity_Score]]</f>
        <v>46.58064516129032</v>
      </c>
      <c r="Q677">
        <f>8-AVERAGE(Table1[[#This Row],[Sleep_Hours]])</f>
        <v>1.2000000000000002</v>
      </c>
      <c r="R677">
        <f>Table1[[#This Row],[Stress_Level]]/Table1[[#This Row],[Weekly_Work_Hours]]</f>
        <v>0.19999999999999998</v>
      </c>
      <c r="S677" s="5">
        <f>CORREL(Table1[Stress_Level],Table1[Sleep_Hours])</f>
        <v>-1.150943896331845E-2</v>
      </c>
      <c r="T677" s="1">
        <f>((Table1[[#Totals],[Productivity_Score]] - Table1[[#This Row],[Productivity_Score]]) / Table1[[#Totals],[Productivity_Score]]) * 100</f>
        <v>34.736842105263158</v>
      </c>
    </row>
    <row r="678" spans="1:20" x14ac:dyDescent="0.35">
      <c r="A678">
        <v>677</v>
      </c>
      <c r="B678">
        <v>64</v>
      </c>
      <c r="C678" t="s">
        <v>14</v>
      </c>
      <c r="D678" t="s">
        <v>36</v>
      </c>
      <c r="E678" t="s">
        <v>27</v>
      </c>
      <c r="F678" t="s">
        <v>22</v>
      </c>
      <c r="G678">
        <v>36</v>
      </c>
      <c r="H678">
        <v>6.2</v>
      </c>
      <c r="I678">
        <v>9.1999999999999993</v>
      </c>
      <c r="J678">
        <v>0</v>
      </c>
      <c r="K678" t="s">
        <v>23</v>
      </c>
      <c r="L678">
        <v>5.4</v>
      </c>
      <c r="M678">
        <v>5.6</v>
      </c>
      <c r="N678">
        <v>6.9</v>
      </c>
      <c r="O678">
        <f>Table1[[#This Row],[Stress_Level]]*Table1[[#This Row],[Weekly_Work_Hours]]</f>
        <v>194.4</v>
      </c>
      <c r="P678" s="9">
        <f>Table1[[#This Row],[Column1]]/Table1[[#This Row],[Productivity_Score]]</f>
        <v>28.173913043478262</v>
      </c>
      <c r="Q678">
        <f>8-AVERAGE(Table1[[#This Row],[Sleep_Hours]])</f>
        <v>1.7999999999999998</v>
      </c>
      <c r="R678">
        <f>Table1[[#This Row],[Stress_Level]]/Table1[[#This Row],[Weekly_Work_Hours]]</f>
        <v>0.15000000000000002</v>
      </c>
      <c r="S678" s="5">
        <f>CORREL(Table1[Stress_Level],Table1[Sleep_Hours])</f>
        <v>-1.150943896331845E-2</v>
      </c>
      <c r="T678" s="1">
        <f>((Table1[[#Totals],[Productivity_Score]] - Table1[[#This Row],[Productivity_Score]]) / Table1[[#Totals],[Productivity_Score]]) * 100</f>
        <v>27.368421052631575</v>
      </c>
    </row>
    <row r="679" spans="1:20" x14ac:dyDescent="0.35">
      <c r="A679">
        <v>678</v>
      </c>
      <c r="B679">
        <v>46</v>
      </c>
      <c r="C679" t="s">
        <v>19</v>
      </c>
      <c r="D679" t="s">
        <v>24</v>
      </c>
      <c r="E679" t="s">
        <v>38</v>
      </c>
      <c r="F679" t="s">
        <v>39</v>
      </c>
      <c r="G679">
        <v>59</v>
      </c>
      <c r="H679">
        <v>6.5</v>
      </c>
      <c r="I679">
        <v>7.3</v>
      </c>
      <c r="J679">
        <v>0</v>
      </c>
      <c r="K679" t="s">
        <v>23</v>
      </c>
      <c r="L679">
        <v>10</v>
      </c>
      <c r="M679">
        <v>5.6</v>
      </c>
      <c r="N679">
        <v>3.6</v>
      </c>
      <c r="O679">
        <f>Table1[[#This Row],[Stress_Level]]*Table1[[#This Row],[Weekly_Work_Hours]]</f>
        <v>590</v>
      </c>
      <c r="P679" s="9">
        <f>Table1[[#This Row],[Column1]]/Table1[[#This Row],[Productivity_Score]]</f>
        <v>163.88888888888889</v>
      </c>
      <c r="Q679">
        <f>8-AVERAGE(Table1[[#This Row],[Sleep_Hours]])</f>
        <v>1.5</v>
      </c>
      <c r="R679">
        <f>Table1[[#This Row],[Stress_Level]]/Table1[[#This Row],[Weekly_Work_Hours]]</f>
        <v>0.16949152542372881</v>
      </c>
      <c r="S679" s="5">
        <f>CORREL(Table1[Stress_Level],Table1[Sleep_Hours])</f>
        <v>-1.150943896331845E-2</v>
      </c>
      <c r="T679" s="1">
        <f>((Table1[[#Totals],[Productivity_Score]] - Table1[[#This Row],[Productivity_Score]]) / Table1[[#Totals],[Productivity_Score]]) * 100</f>
        <v>62.10526315789474</v>
      </c>
    </row>
    <row r="680" spans="1:20" x14ac:dyDescent="0.35">
      <c r="A680">
        <v>679</v>
      </c>
      <c r="B680">
        <v>45</v>
      </c>
      <c r="C680" t="s">
        <v>19</v>
      </c>
      <c r="D680" t="s">
        <v>34</v>
      </c>
      <c r="E680" t="s">
        <v>16</v>
      </c>
      <c r="F680" t="s">
        <v>17</v>
      </c>
      <c r="G680">
        <v>52</v>
      </c>
      <c r="H680">
        <v>6.3</v>
      </c>
      <c r="I680">
        <v>7.7</v>
      </c>
      <c r="J680">
        <v>0</v>
      </c>
      <c r="K680" t="s">
        <v>23</v>
      </c>
      <c r="L680">
        <v>10</v>
      </c>
      <c r="M680">
        <v>5.8</v>
      </c>
      <c r="N680">
        <v>3.8</v>
      </c>
      <c r="O680">
        <f>Table1[[#This Row],[Stress_Level]]*Table1[[#This Row],[Weekly_Work_Hours]]</f>
        <v>520</v>
      </c>
      <c r="P680" s="9">
        <f>Table1[[#This Row],[Column1]]/Table1[[#This Row],[Productivity_Score]]</f>
        <v>136.84210526315789</v>
      </c>
      <c r="Q680">
        <f>8-AVERAGE(Table1[[#This Row],[Sleep_Hours]])</f>
        <v>1.7000000000000002</v>
      </c>
      <c r="R680">
        <f>Table1[[#This Row],[Stress_Level]]/Table1[[#This Row],[Weekly_Work_Hours]]</f>
        <v>0.19230769230769232</v>
      </c>
      <c r="S680" s="5">
        <f>CORREL(Table1[Stress_Level],Table1[Sleep_Hours])</f>
        <v>-1.150943896331845E-2</v>
      </c>
      <c r="T680" s="1">
        <f>((Table1[[#Totals],[Productivity_Score]] - Table1[[#This Row],[Productivity_Score]]) / Table1[[#Totals],[Productivity_Score]]) * 100</f>
        <v>60</v>
      </c>
    </row>
    <row r="681" spans="1:20" x14ac:dyDescent="0.35">
      <c r="A681">
        <v>680</v>
      </c>
      <c r="B681">
        <v>26</v>
      </c>
      <c r="C681" t="s">
        <v>19</v>
      </c>
      <c r="D681" t="s">
        <v>33</v>
      </c>
      <c r="E681" t="s">
        <v>31</v>
      </c>
      <c r="F681" t="s">
        <v>22</v>
      </c>
      <c r="G681">
        <v>55</v>
      </c>
      <c r="H681">
        <v>3.9</v>
      </c>
      <c r="I681">
        <v>3.9</v>
      </c>
      <c r="J681">
        <v>1</v>
      </c>
      <c r="K681" t="s">
        <v>35</v>
      </c>
      <c r="L681">
        <v>10</v>
      </c>
      <c r="M681">
        <v>5.4</v>
      </c>
      <c r="N681">
        <v>1.9</v>
      </c>
      <c r="O681">
        <f>Table1[[#This Row],[Stress_Level]]*Table1[[#This Row],[Weekly_Work_Hours]]</f>
        <v>550</v>
      </c>
      <c r="P681" s="9">
        <f>Table1[[#This Row],[Column1]]/Table1[[#This Row],[Productivity_Score]]</f>
        <v>289.47368421052636</v>
      </c>
      <c r="Q681">
        <f>8-AVERAGE(Table1[[#This Row],[Sleep_Hours]])</f>
        <v>4.0999999999999996</v>
      </c>
      <c r="R681">
        <f>Table1[[#This Row],[Stress_Level]]/Table1[[#This Row],[Weekly_Work_Hours]]</f>
        <v>0.18181818181818182</v>
      </c>
      <c r="S681" s="5">
        <f>CORREL(Table1[Stress_Level],Table1[Sleep_Hours])</f>
        <v>-1.150943896331845E-2</v>
      </c>
      <c r="T681" s="1">
        <f>((Table1[[#Totals],[Productivity_Score]] - Table1[[#This Row],[Productivity_Score]]) / Table1[[#Totals],[Productivity_Score]]) * 100</f>
        <v>80</v>
      </c>
    </row>
    <row r="682" spans="1:20" x14ac:dyDescent="0.35">
      <c r="A682">
        <v>681</v>
      </c>
      <c r="B682">
        <v>61</v>
      </c>
      <c r="C682" t="s">
        <v>19</v>
      </c>
      <c r="D682" t="s">
        <v>24</v>
      </c>
      <c r="E682" t="s">
        <v>25</v>
      </c>
      <c r="F682" t="s">
        <v>17</v>
      </c>
      <c r="G682">
        <v>50</v>
      </c>
      <c r="H682">
        <v>7.1</v>
      </c>
      <c r="I682">
        <v>8.9</v>
      </c>
      <c r="J682">
        <v>1</v>
      </c>
      <c r="K682" t="s">
        <v>18</v>
      </c>
      <c r="L682">
        <v>8.5</v>
      </c>
      <c r="M682">
        <v>8</v>
      </c>
      <c r="N682">
        <v>5.2</v>
      </c>
      <c r="O682">
        <f>Table1[[#This Row],[Stress_Level]]*Table1[[#This Row],[Weekly_Work_Hours]]</f>
        <v>425</v>
      </c>
      <c r="P682" s="9">
        <f>Table1[[#This Row],[Column1]]/Table1[[#This Row],[Productivity_Score]]</f>
        <v>81.730769230769226</v>
      </c>
      <c r="Q682">
        <f>8-AVERAGE(Table1[[#This Row],[Sleep_Hours]])</f>
        <v>0.90000000000000036</v>
      </c>
      <c r="R682">
        <f>Table1[[#This Row],[Stress_Level]]/Table1[[#This Row],[Weekly_Work_Hours]]</f>
        <v>0.17</v>
      </c>
      <c r="S682" s="5">
        <f>CORREL(Table1[Stress_Level],Table1[Sleep_Hours])</f>
        <v>-1.150943896331845E-2</v>
      </c>
      <c r="T682" s="1">
        <f>((Table1[[#Totals],[Productivity_Score]] - Table1[[#This Row],[Productivity_Score]]) / Table1[[#Totals],[Productivity_Score]]) * 100</f>
        <v>45.263157894736835</v>
      </c>
    </row>
    <row r="683" spans="1:20" x14ac:dyDescent="0.35">
      <c r="A683">
        <v>682</v>
      </c>
      <c r="B683">
        <v>57</v>
      </c>
      <c r="C683" t="s">
        <v>19</v>
      </c>
      <c r="D683" t="s">
        <v>37</v>
      </c>
      <c r="E683" t="s">
        <v>21</v>
      </c>
      <c r="F683" t="s">
        <v>22</v>
      </c>
      <c r="G683">
        <v>35</v>
      </c>
      <c r="H683">
        <v>7.4</v>
      </c>
      <c r="I683">
        <v>9.9</v>
      </c>
      <c r="J683">
        <v>0</v>
      </c>
      <c r="K683" t="s">
        <v>23</v>
      </c>
      <c r="L683">
        <v>5.7</v>
      </c>
      <c r="M683">
        <v>5</v>
      </c>
      <c r="N683">
        <v>7.1</v>
      </c>
      <c r="O683">
        <f>Table1[[#This Row],[Stress_Level]]*Table1[[#This Row],[Weekly_Work_Hours]]</f>
        <v>199.5</v>
      </c>
      <c r="P683" s="9">
        <f>Table1[[#This Row],[Column1]]/Table1[[#This Row],[Productivity_Score]]</f>
        <v>28.098591549295776</v>
      </c>
      <c r="Q683">
        <f>8-AVERAGE(Table1[[#This Row],[Sleep_Hours]])</f>
        <v>0.59999999999999964</v>
      </c>
      <c r="R683">
        <f>Table1[[#This Row],[Stress_Level]]/Table1[[#This Row],[Weekly_Work_Hours]]</f>
        <v>0.16285714285714287</v>
      </c>
      <c r="S683" s="5">
        <f>CORREL(Table1[Stress_Level],Table1[Sleep_Hours])</f>
        <v>-1.150943896331845E-2</v>
      </c>
      <c r="T683" s="1">
        <f>((Table1[[#Totals],[Productivity_Score]] - Table1[[#This Row],[Productivity_Score]]) / Table1[[#Totals],[Productivity_Score]]) * 100</f>
        <v>25.26315789473685</v>
      </c>
    </row>
    <row r="684" spans="1:20" x14ac:dyDescent="0.35">
      <c r="A684">
        <v>683</v>
      </c>
      <c r="B684">
        <v>24</v>
      </c>
      <c r="C684" t="s">
        <v>19</v>
      </c>
      <c r="D684" t="s">
        <v>20</v>
      </c>
      <c r="E684" t="s">
        <v>25</v>
      </c>
      <c r="F684" t="s">
        <v>39</v>
      </c>
      <c r="G684">
        <v>40</v>
      </c>
      <c r="H684">
        <v>8.1999999999999993</v>
      </c>
      <c r="I684">
        <v>8.1999999999999993</v>
      </c>
      <c r="J684">
        <v>0</v>
      </c>
      <c r="K684" t="s">
        <v>23</v>
      </c>
      <c r="L684">
        <v>4.9000000000000004</v>
      </c>
      <c r="M684">
        <v>1.2</v>
      </c>
      <c r="N684">
        <v>6.6</v>
      </c>
      <c r="O684">
        <f>Table1[[#This Row],[Stress_Level]]*Table1[[#This Row],[Weekly_Work_Hours]]</f>
        <v>196</v>
      </c>
      <c r="P684" s="9">
        <f>Table1[[#This Row],[Column1]]/Table1[[#This Row],[Productivity_Score]]</f>
        <v>29.696969696969699</v>
      </c>
      <c r="Q684">
        <f>8-AVERAGE(Table1[[#This Row],[Sleep_Hours]])</f>
        <v>-0.19999999999999929</v>
      </c>
      <c r="R684">
        <f>Table1[[#This Row],[Stress_Level]]/Table1[[#This Row],[Weekly_Work_Hours]]</f>
        <v>0.12250000000000001</v>
      </c>
      <c r="S684" s="5">
        <f>CORREL(Table1[Stress_Level],Table1[Sleep_Hours])</f>
        <v>-1.150943896331845E-2</v>
      </c>
      <c r="T684" s="1">
        <f>((Table1[[#Totals],[Productivity_Score]] - Table1[[#This Row],[Productivity_Score]]) / Table1[[#Totals],[Productivity_Score]]) * 100</f>
        <v>30.526315789473692</v>
      </c>
    </row>
    <row r="685" spans="1:20" x14ac:dyDescent="0.35">
      <c r="A685">
        <v>684</v>
      </c>
      <c r="B685">
        <v>42</v>
      </c>
      <c r="C685" t="s">
        <v>19</v>
      </c>
      <c r="D685" t="s">
        <v>24</v>
      </c>
      <c r="E685" t="s">
        <v>27</v>
      </c>
      <c r="F685" t="s">
        <v>39</v>
      </c>
      <c r="G685">
        <v>48</v>
      </c>
      <c r="H685">
        <v>9</v>
      </c>
      <c r="I685">
        <v>6.2</v>
      </c>
      <c r="J685">
        <v>0</v>
      </c>
      <c r="K685" t="s">
        <v>23</v>
      </c>
      <c r="L685">
        <v>7.5</v>
      </c>
      <c r="M685">
        <v>4.8</v>
      </c>
      <c r="N685">
        <v>4.4000000000000004</v>
      </c>
      <c r="O685">
        <f>Table1[[#This Row],[Stress_Level]]*Table1[[#This Row],[Weekly_Work_Hours]]</f>
        <v>360</v>
      </c>
      <c r="P685" s="9">
        <f>Table1[[#This Row],[Column1]]/Table1[[#This Row],[Productivity_Score]]</f>
        <v>81.818181818181813</v>
      </c>
      <c r="Q685">
        <f>8-AVERAGE(Table1[[#This Row],[Sleep_Hours]])</f>
        <v>-1</v>
      </c>
      <c r="R685">
        <f>Table1[[#This Row],[Stress_Level]]/Table1[[#This Row],[Weekly_Work_Hours]]</f>
        <v>0.15625</v>
      </c>
      <c r="S685" s="5">
        <f>CORREL(Table1[Stress_Level],Table1[Sleep_Hours])</f>
        <v>-1.150943896331845E-2</v>
      </c>
      <c r="T685" s="1">
        <f>((Table1[[#Totals],[Productivity_Score]] - Table1[[#This Row],[Productivity_Score]]) / Table1[[#Totals],[Productivity_Score]]) * 100</f>
        <v>53.684210526315788</v>
      </c>
    </row>
    <row r="686" spans="1:20" x14ac:dyDescent="0.35">
      <c r="A686">
        <v>685</v>
      </c>
      <c r="B686">
        <v>47</v>
      </c>
      <c r="C686" t="s">
        <v>14</v>
      </c>
      <c r="D686" t="s">
        <v>33</v>
      </c>
      <c r="E686" t="s">
        <v>16</v>
      </c>
      <c r="F686" t="s">
        <v>39</v>
      </c>
      <c r="G686">
        <v>35</v>
      </c>
      <c r="H686">
        <v>6.8</v>
      </c>
      <c r="I686">
        <v>10</v>
      </c>
      <c r="J686">
        <v>0</v>
      </c>
      <c r="K686" t="s">
        <v>23</v>
      </c>
      <c r="L686">
        <v>5</v>
      </c>
      <c r="M686">
        <v>5</v>
      </c>
      <c r="N686">
        <v>7.5</v>
      </c>
      <c r="O686">
        <f>Table1[[#This Row],[Stress_Level]]*Table1[[#This Row],[Weekly_Work_Hours]]</f>
        <v>175</v>
      </c>
      <c r="P686" s="9">
        <f>Table1[[#This Row],[Column1]]/Table1[[#This Row],[Productivity_Score]]</f>
        <v>23.333333333333332</v>
      </c>
      <c r="Q686">
        <f>8-AVERAGE(Table1[[#This Row],[Sleep_Hours]])</f>
        <v>1.2000000000000002</v>
      </c>
      <c r="R686">
        <f>Table1[[#This Row],[Stress_Level]]/Table1[[#This Row],[Weekly_Work_Hours]]</f>
        <v>0.14285714285714285</v>
      </c>
      <c r="S686" s="5">
        <f>CORREL(Table1[Stress_Level],Table1[Sleep_Hours])</f>
        <v>-1.150943896331845E-2</v>
      </c>
      <c r="T686" s="1">
        <f>((Table1[[#Totals],[Productivity_Score]] - Table1[[#This Row],[Productivity_Score]]) / Table1[[#Totals],[Productivity_Score]]) * 100</f>
        <v>21.052631578947366</v>
      </c>
    </row>
    <row r="687" spans="1:20" x14ac:dyDescent="0.35">
      <c r="A687">
        <v>686</v>
      </c>
      <c r="B687">
        <v>53</v>
      </c>
      <c r="C687" t="s">
        <v>14</v>
      </c>
      <c r="D687" t="s">
        <v>33</v>
      </c>
      <c r="E687" t="s">
        <v>25</v>
      </c>
      <c r="F687" t="s">
        <v>39</v>
      </c>
      <c r="G687">
        <v>50</v>
      </c>
      <c r="H687">
        <v>8.3000000000000007</v>
      </c>
      <c r="I687">
        <v>7</v>
      </c>
      <c r="J687">
        <v>0</v>
      </c>
      <c r="K687" t="s">
        <v>23</v>
      </c>
      <c r="L687">
        <v>6.1</v>
      </c>
      <c r="M687">
        <v>2.2999999999999998</v>
      </c>
      <c r="N687">
        <v>5.4</v>
      </c>
      <c r="O687">
        <f>Table1[[#This Row],[Stress_Level]]*Table1[[#This Row],[Weekly_Work_Hours]]</f>
        <v>305</v>
      </c>
      <c r="P687" s="9">
        <f>Table1[[#This Row],[Column1]]/Table1[[#This Row],[Productivity_Score]]</f>
        <v>56.481481481481481</v>
      </c>
      <c r="Q687">
        <f>8-AVERAGE(Table1[[#This Row],[Sleep_Hours]])</f>
        <v>-0.30000000000000071</v>
      </c>
      <c r="R687">
        <f>Table1[[#This Row],[Stress_Level]]/Table1[[#This Row],[Weekly_Work_Hours]]</f>
        <v>0.122</v>
      </c>
      <c r="S687" s="5">
        <f>CORREL(Table1[Stress_Level],Table1[Sleep_Hours])</f>
        <v>-1.150943896331845E-2</v>
      </c>
      <c r="T687" s="1">
        <f>((Table1[[#Totals],[Productivity_Score]] - Table1[[#This Row],[Productivity_Score]]) / Table1[[#Totals],[Productivity_Score]]) * 100</f>
        <v>43.157894736842103</v>
      </c>
    </row>
    <row r="688" spans="1:20" x14ac:dyDescent="0.35">
      <c r="A688">
        <v>687</v>
      </c>
      <c r="B688">
        <v>34</v>
      </c>
      <c r="C688" t="s">
        <v>14</v>
      </c>
      <c r="D688" t="s">
        <v>26</v>
      </c>
      <c r="E688" t="s">
        <v>38</v>
      </c>
      <c r="F688" t="s">
        <v>39</v>
      </c>
      <c r="G688">
        <v>43</v>
      </c>
      <c r="H688">
        <v>6.2</v>
      </c>
      <c r="I688">
        <v>8.5</v>
      </c>
      <c r="J688">
        <v>0</v>
      </c>
      <c r="K688" t="s">
        <v>23</v>
      </c>
      <c r="L688">
        <v>6.2</v>
      </c>
      <c r="M688">
        <v>4.2</v>
      </c>
      <c r="N688">
        <v>6.2</v>
      </c>
      <c r="O688">
        <f>Table1[[#This Row],[Stress_Level]]*Table1[[#This Row],[Weekly_Work_Hours]]</f>
        <v>266.60000000000002</v>
      </c>
      <c r="P688" s="9">
        <f>Table1[[#This Row],[Column1]]/Table1[[#This Row],[Productivity_Score]]</f>
        <v>43</v>
      </c>
      <c r="Q688">
        <f>8-AVERAGE(Table1[[#This Row],[Sleep_Hours]])</f>
        <v>1.7999999999999998</v>
      </c>
      <c r="R688">
        <f>Table1[[#This Row],[Stress_Level]]/Table1[[#This Row],[Weekly_Work_Hours]]</f>
        <v>0.14418604651162792</v>
      </c>
      <c r="S688" s="5">
        <f>CORREL(Table1[Stress_Level],Table1[Sleep_Hours])</f>
        <v>-1.150943896331845E-2</v>
      </c>
      <c r="T688" s="1">
        <f>((Table1[[#Totals],[Productivity_Score]] - Table1[[#This Row],[Productivity_Score]]) / Table1[[#Totals],[Productivity_Score]]) * 100</f>
        <v>34.736842105263158</v>
      </c>
    </row>
    <row r="689" spans="1:20" x14ac:dyDescent="0.35">
      <c r="A689">
        <v>688</v>
      </c>
      <c r="B689">
        <v>51</v>
      </c>
      <c r="C689" t="s">
        <v>14</v>
      </c>
      <c r="D689" t="s">
        <v>37</v>
      </c>
      <c r="E689" t="s">
        <v>38</v>
      </c>
      <c r="F689" t="s">
        <v>22</v>
      </c>
      <c r="G689">
        <v>42</v>
      </c>
      <c r="H689">
        <v>4</v>
      </c>
      <c r="I689">
        <v>5.3</v>
      </c>
      <c r="J689">
        <v>1</v>
      </c>
      <c r="K689" t="s">
        <v>35</v>
      </c>
      <c r="L689">
        <v>7.9</v>
      </c>
      <c r="M689">
        <v>4</v>
      </c>
      <c r="N689">
        <v>3.7</v>
      </c>
      <c r="O689">
        <f>Table1[[#This Row],[Stress_Level]]*Table1[[#This Row],[Weekly_Work_Hours]]</f>
        <v>331.8</v>
      </c>
      <c r="P689" s="9">
        <f>Table1[[#This Row],[Column1]]/Table1[[#This Row],[Productivity_Score]]</f>
        <v>89.675675675675677</v>
      </c>
      <c r="Q689">
        <f>8-AVERAGE(Table1[[#This Row],[Sleep_Hours]])</f>
        <v>4</v>
      </c>
      <c r="R689">
        <f>Table1[[#This Row],[Stress_Level]]/Table1[[#This Row],[Weekly_Work_Hours]]</f>
        <v>0.18809523809523809</v>
      </c>
      <c r="S689" s="5">
        <f>CORREL(Table1[Stress_Level],Table1[Sleep_Hours])</f>
        <v>-1.150943896331845E-2</v>
      </c>
      <c r="T689" s="1">
        <f>((Table1[[#Totals],[Productivity_Score]] - Table1[[#This Row],[Productivity_Score]]) / Table1[[#Totals],[Productivity_Score]]) * 100</f>
        <v>61.05263157894737</v>
      </c>
    </row>
    <row r="690" spans="1:20" x14ac:dyDescent="0.35">
      <c r="A690">
        <v>689</v>
      </c>
      <c r="B690">
        <v>45</v>
      </c>
      <c r="C690" t="s">
        <v>14</v>
      </c>
      <c r="D690" t="s">
        <v>37</v>
      </c>
      <c r="E690" t="s">
        <v>25</v>
      </c>
      <c r="F690" t="s">
        <v>17</v>
      </c>
      <c r="G690">
        <v>50</v>
      </c>
      <c r="H690">
        <v>7.6</v>
      </c>
      <c r="I690">
        <v>8</v>
      </c>
      <c r="J690">
        <v>0</v>
      </c>
      <c r="K690" t="s">
        <v>23</v>
      </c>
      <c r="L690">
        <v>8</v>
      </c>
      <c r="M690">
        <v>3.6</v>
      </c>
      <c r="N690">
        <v>5</v>
      </c>
      <c r="O690">
        <f>Table1[[#This Row],[Stress_Level]]*Table1[[#This Row],[Weekly_Work_Hours]]</f>
        <v>400</v>
      </c>
      <c r="P690" s="9">
        <f>Table1[[#This Row],[Column1]]/Table1[[#This Row],[Productivity_Score]]</f>
        <v>80</v>
      </c>
      <c r="Q690">
        <f>8-AVERAGE(Table1[[#This Row],[Sleep_Hours]])</f>
        <v>0.40000000000000036</v>
      </c>
      <c r="R690">
        <f>Table1[[#This Row],[Stress_Level]]/Table1[[#This Row],[Weekly_Work_Hours]]</f>
        <v>0.16</v>
      </c>
      <c r="S690" s="5">
        <f>CORREL(Table1[Stress_Level],Table1[Sleep_Hours])</f>
        <v>-1.150943896331845E-2</v>
      </c>
      <c r="T690" s="1">
        <f>((Table1[[#Totals],[Productivity_Score]] - Table1[[#This Row],[Productivity_Score]]) / Table1[[#Totals],[Productivity_Score]]) * 100</f>
        <v>47.368421052631575</v>
      </c>
    </row>
    <row r="691" spans="1:20" x14ac:dyDescent="0.35">
      <c r="A691">
        <v>690</v>
      </c>
      <c r="B691">
        <v>50</v>
      </c>
      <c r="C691" t="s">
        <v>14</v>
      </c>
      <c r="D691" t="s">
        <v>32</v>
      </c>
      <c r="E691" t="s">
        <v>31</v>
      </c>
      <c r="F691" t="s">
        <v>17</v>
      </c>
      <c r="G691">
        <v>48</v>
      </c>
      <c r="H691">
        <v>7.3</v>
      </c>
      <c r="I691">
        <v>8.6999999999999993</v>
      </c>
      <c r="J691">
        <v>0</v>
      </c>
      <c r="K691" t="s">
        <v>23</v>
      </c>
      <c r="L691">
        <v>7.1</v>
      </c>
      <c r="M691">
        <v>6</v>
      </c>
      <c r="N691">
        <v>5.8</v>
      </c>
      <c r="O691">
        <f>Table1[[#This Row],[Stress_Level]]*Table1[[#This Row],[Weekly_Work_Hours]]</f>
        <v>340.79999999999995</v>
      </c>
      <c r="P691" s="9">
        <f>Table1[[#This Row],[Column1]]/Table1[[#This Row],[Productivity_Score]]</f>
        <v>58.758620689655167</v>
      </c>
      <c r="Q691">
        <f>8-AVERAGE(Table1[[#This Row],[Sleep_Hours]])</f>
        <v>0.70000000000000018</v>
      </c>
      <c r="R691">
        <f>Table1[[#This Row],[Stress_Level]]/Table1[[#This Row],[Weekly_Work_Hours]]</f>
        <v>0.14791666666666667</v>
      </c>
      <c r="S691" s="5">
        <f>CORREL(Table1[Stress_Level],Table1[Sleep_Hours])</f>
        <v>-1.150943896331845E-2</v>
      </c>
      <c r="T691" s="1">
        <f>((Table1[[#Totals],[Productivity_Score]] - Table1[[#This Row],[Productivity_Score]]) / Table1[[#Totals],[Productivity_Score]]) * 100</f>
        <v>38.947368421052637</v>
      </c>
    </row>
    <row r="692" spans="1:20" x14ac:dyDescent="0.35">
      <c r="A692">
        <v>691</v>
      </c>
      <c r="B692">
        <v>38</v>
      </c>
      <c r="C692" t="s">
        <v>19</v>
      </c>
      <c r="D692" t="s">
        <v>34</v>
      </c>
      <c r="E692" t="s">
        <v>25</v>
      </c>
      <c r="F692" t="s">
        <v>39</v>
      </c>
      <c r="G692">
        <v>42</v>
      </c>
      <c r="H692">
        <v>6.2</v>
      </c>
      <c r="I692">
        <v>8.6</v>
      </c>
      <c r="J692">
        <v>0</v>
      </c>
      <c r="K692" t="s">
        <v>23</v>
      </c>
      <c r="L692">
        <v>6.2</v>
      </c>
      <c r="M692">
        <v>3.3</v>
      </c>
      <c r="N692">
        <v>6.2</v>
      </c>
      <c r="O692">
        <f>Table1[[#This Row],[Stress_Level]]*Table1[[#This Row],[Weekly_Work_Hours]]</f>
        <v>260.40000000000003</v>
      </c>
      <c r="P692" s="9">
        <f>Table1[[#This Row],[Column1]]/Table1[[#This Row],[Productivity_Score]]</f>
        <v>42.000000000000007</v>
      </c>
      <c r="Q692">
        <f>8-AVERAGE(Table1[[#This Row],[Sleep_Hours]])</f>
        <v>1.7999999999999998</v>
      </c>
      <c r="R692">
        <f>Table1[[#This Row],[Stress_Level]]/Table1[[#This Row],[Weekly_Work_Hours]]</f>
        <v>0.14761904761904762</v>
      </c>
      <c r="S692" s="5">
        <f>CORREL(Table1[Stress_Level],Table1[Sleep_Hours])</f>
        <v>-1.150943896331845E-2</v>
      </c>
      <c r="T692" s="1">
        <f>((Table1[[#Totals],[Productivity_Score]] - Table1[[#This Row],[Productivity_Score]]) / Table1[[#Totals],[Productivity_Score]]) * 100</f>
        <v>34.736842105263158</v>
      </c>
    </row>
    <row r="693" spans="1:20" x14ac:dyDescent="0.35">
      <c r="A693">
        <v>692</v>
      </c>
      <c r="B693">
        <v>28</v>
      </c>
      <c r="C693" t="s">
        <v>14</v>
      </c>
      <c r="D693" t="s">
        <v>37</v>
      </c>
      <c r="E693" t="s">
        <v>21</v>
      </c>
      <c r="F693" t="s">
        <v>22</v>
      </c>
      <c r="G693">
        <v>54</v>
      </c>
      <c r="H693">
        <v>6.1</v>
      </c>
      <c r="I693">
        <v>7.3</v>
      </c>
      <c r="J693">
        <v>1</v>
      </c>
      <c r="K693" t="s">
        <v>18</v>
      </c>
      <c r="L693">
        <v>10</v>
      </c>
      <c r="M693">
        <v>4.5</v>
      </c>
      <c r="N693">
        <v>3.6</v>
      </c>
      <c r="O693">
        <f>Table1[[#This Row],[Stress_Level]]*Table1[[#This Row],[Weekly_Work_Hours]]</f>
        <v>540</v>
      </c>
      <c r="P693" s="9">
        <f>Table1[[#This Row],[Column1]]/Table1[[#This Row],[Productivity_Score]]</f>
        <v>150</v>
      </c>
      <c r="Q693">
        <f>8-AVERAGE(Table1[[#This Row],[Sleep_Hours]])</f>
        <v>1.9000000000000004</v>
      </c>
      <c r="R693">
        <f>Table1[[#This Row],[Stress_Level]]/Table1[[#This Row],[Weekly_Work_Hours]]</f>
        <v>0.18518518518518517</v>
      </c>
      <c r="S693" s="5">
        <f>CORREL(Table1[Stress_Level],Table1[Sleep_Hours])</f>
        <v>-1.150943896331845E-2</v>
      </c>
      <c r="T693" s="1">
        <f>((Table1[[#Totals],[Productivity_Score]] - Table1[[#This Row],[Productivity_Score]]) / Table1[[#Totals],[Productivity_Score]]) * 100</f>
        <v>62.10526315789474</v>
      </c>
    </row>
    <row r="694" spans="1:20" x14ac:dyDescent="0.35">
      <c r="A694">
        <v>693</v>
      </c>
      <c r="B694">
        <v>48</v>
      </c>
      <c r="C694" t="s">
        <v>19</v>
      </c>
      <c r="D694" t="s">
        <v>20</v>
      </c>
      <c r="E694" t="s">
        <v>16</v>
      </c>
      <c r="F694" t="s">
        <v>22</v>
      </c>
      <c r="G694">
        <v>36</v>
      </c>
      <c r="H694">
        <v>6.9</v>
      </c>
      <c r="I694">
        <v>10</v>
      </c>
      <c r="J694">
        <v>0</v>
      </c>
      <c r="K694" t="s">
        <v>23</v>
      </c>
      <c r="L694">
        <v>5.8</v>
      </c>
      <c r="M694">
        <v>2.8</v>
      </c>
      <c r="N694">
        <v>7.1</v>
      </c>
      <c r="O694">
        <f>Table1[[#This Row],[Stress_Level]]*Table1[[#This Row],[Weekly_Work_Hours]]</f>
        <v>208.79999999999998</v>
      </c>
      <c r="P694" s="9">
        <f>Table1[[#This Row],[Column1]]/Table1[[#This Row],[Productivity_Score]]</f>
        <v>29.408450704225352</v>
      </c>
      <c r="Q694">
        <f>8-AVERAGE(Table1[[#This Row],[Sleep_Hours]])</f>
        <v>1.0999999999999996</v>
      </c>
      <c r="R694">
        <f>Table1[[#This Row],[Stress_Level]]/Table1[[#This Row],[Weekly_Work_Hours]]</f>
        <v>0.16111111111111109</v>
      </c>
      <c r="S694" s="5">
        <f>CORREL(Table1[Stress_Level],Table1[Sleep_Hours])</f>
        <v>-1.150943896331845E-2</v>
      </c>
      <c r="T694" s="1">
        <f>((Table1[[#Totals],[Productivity_Score]] - Table1[[#This Row],[Productivity_Score]]) / Table1[[#Totals],[Productivity_Score]]) * 100</f>
        <v>25.26315789473685</v>
      </c>
    </row>
    <row r="695" spans="1:20" x14ac:dyDescent="0.35">
      <c r="A695">
        <v>694</v>
      </c>
      <c r="B695">
        <v>58</v>
      </c>
      <c r="C695" t="s">
        <v>14</v>
      </c>
      <c r="D695" t="s">
        <v>34</v>
      </c>
      <c r="E695" t="s">
        <v>27</v>
      </c>
      <c r="F695" t="s">
        <v>22</v>
      </c>
      <c r="G695">
        <v>49</v>
      </c>
      <c r="H695">
        <v>5.7</v>
      </c>
      <c r="I695">
        <v>7.1</v>
      </c>
      <c r="J695">
        <v>0</v>
      </c>
      <c r="K695" t="s">
        <v>23</v>
      </c>
      <c r="L695">
        <v>8.1999999999999993</v>
      </c>
      <c r="M695">
        <v>3.4</v>
      </c>
      <c r="N695">
        <v>4.5</v>
      </c>
      <c r="O695">
        <f>Table1[[#This Row],[Stress_Level]]*Table1[[#This Row],[Weekly_Work_Hours]]</f>
        <v>401.79999999999995</v>
      </c>
      <c r="P695" s="9">
        <f>Table1[[#This Row],[Column1]]/Table1[[#This Row],[Productivity_Score]]</f>
        <v>89.288888888888877</v>
      </c>
      <c r="Q695">
        <f>8-AVERAGE(Table1[[#This Row],[Sleep_Hours]])</f>
        <v>2.2999999999999998</v>
      </c>
      <c r="R695">
        <f>Table1[[#This Row],[Stress_Level]]/Table1[[#This Row],[Weekly_Work_Hours]]</f>
        <v>0.16734693877551018</v>
      </c>
      <c r="S695" s="5">
        <f>CORREL(Table1[Stress_Level],Table1[Sleep_Hours])</f>
        <v>-1.150943896331845E-2</v>
      </c>
      <c r="T695" s="1">
        <f>((Table1[[#Totals],[Productivity_Score]] - Table1[[#This Row],[Productivity_Score]]) / Table1[[#Totals],[Productivity_Score]]) * 100</f>
        <v>52.631578947368418</v>
      </c>
    </row>
    <row r="696" spans="1:20" x14ac:dyDescent="0.35">
      <c r="A696">
        <v>695</v>
      </c>
      <c r="B696">
        <v>23</v>
      </c>
      <c r="C696" t="s">
        <v>14</v>
      </c>
      <c r="D696" t="s">
        <v>26</v>
      </c>
      <c r="E696" t="s">
        <v>38</v>
      </c>
      <c r="F696" t="s">
        <v>17</v>
      </c>
      <c r="G696">
        <v>49</v>
      </c>
      <c r="H696">
        <v>6.9</v>
      </c>
      <c r="I696">
        <v>8.9</v>
      </c>
      <c r="J696">
        <v>1</v>
      </c>
      <c r="K696" t="s">
        <v>18</v>
      </c>
      <c r="L696">
        <v>8.5</v>
      </c>
      <c r="M696">
        <v>4.2</v>
      </c>
      <c r="N696">
        <v>5.2</v>
      </c>
      <c r="O696">
        <f>Table1[[#This Row],[Stress_Level]]*Table1[[#This Row],[Weekly_Work_Hours]]</f>
        <v>416.5</v>
      </c>
      <c r="P696" s="9">
        <f>Table1[[#This Row],[Column1]]/Table1[[#This Row],[Productivity_Score]]</f>
        <v>80.09615384615384</v>
      </c>
      <c r="Q696">
        <f>8-AVERAGE(Table1[[#This Row],[Sleep_Hours]])</f>
        <v>1.0999999999999996</v>
      </c>
      <c r="R696">
        <f>Table1[[#This Row],[Stress_Level]]/Table1[[#This Row],[Weekly_Work_Hours]]</f>
        <v>0.17346938775510204</v>
      </c>
      <c r="S696" s="5">
        <f>CORREL(Table1[Stress_Level],Table1[Sleep_Hours])</f>
        <v>-1.150943896331845E-2</v>
      </c>
      <c r="T696" s="1">
        <f>((Table1[[#Totals],[Productivity_Score]] - Table1[[#This Row],[Productivity_Score]]) / Table1[[#Totals],[Productivity_Score]]) * 100</f>
        <v>45.263157894736835</v>
      </c>
    </row>
    <row r="697" spans="1:20" x14ac:dyDescent="0.35">
      <c r="A697">
        <v>696</v>
      </c>
      <c r="B697">
        <v>22</v>
      </c>
      <c r="C697" t="s">
        <v>14</v>
      </c>
      <c r="D697" t="s">
        <v>37</v>
      </c>
      <c r="E697" t="s">
        <v>25</v>
      </c>
      <c r="F697" t="s">
        <v>22</v>
      </c>
      <c r="G697">
        <v>42</v>
      </c>
      <c r="H697">
        <v>4.8</v>
      </c>
      <c r="I697">
        <v>6.5</v>
      </c>
      <c r="J697">
        <v>1</v>
      </c>
      <c r="K697" t="s">
        <v>18</v>
      </c>
      <c r="L697">
        <v>8</v>
      </c>
      <c r="M697">
        <v>4</v>
      </c>
      <c r="N697">
        <v>4.2</v>
      </c>
      <c r="O697">
        <f>Table1[[#This Row],[Stress_Level]]*Table1[[#This Row],[Weekly_Work_Hours]]</f>
        <v>336</v>
      </c>
      <c r="P697" s="9">
        <f>Table1[[#This Row],[Column1]]/Table1[[#This Row],[Productivity_Score]]</f>
        <v>80</v>
      </c>
      <c r="Q697">
        <f>8-AVERAGE(Table1[[#This Row],[Sleep_Hours]])</f>
        <v>3.2</v>
      </c>
      <c r="R697">
        <f>Table1[[#This Row],[Stress_Level]]/Table1[[#This Row],[Weekly_Work_Hours]]</f>
        <v>0.19047619047619047</v>
      </c>
      <c r="S697" s="5">
        <f>CORREL(Table1[Stress_Level],Table1[Sleep_Hours])</f>
        <v>-1.150943896331845E-2</v>
      </c>
      <c r="T697" s="1">
        <f>((Table1[[#Totals],[Productivity_Score]] - Table1[[#This Row],[Productivity_Score]]) / Table1[[#Totals],[Productivity_Score]]) * 100</f>
        <v>55.78947368421052</v>
      </c>
    </row>
    <row r="698" spans="1:20" x14ac:dyDescent="0.35">
      <c r="A698">
        <v>697</v>
      </c>
      <c r="B698">
        <v>48</v>
      </c>
      <c r="C698" t="s">
        <v>14</v>
      </c>
      <c r="D698" t="s">
        <v>26</v>
      </c>
      <c r="E698" t="s">
        <v>21</v>
      </c>
      <c r="F698" t="s">
        <v>22</v>
      </c>
      <c r="G698">
        <v>47</v>
      </c>
      <c r="H698">
        <v>5</v>
      </c>
      <c r="I698">
        <v>6.3</v>
      </c>
      <c r="J698">
        <v>1</v>
      </c>
      <c r="K698" t="s">
        <v>29</v>
      </c>
      <c r="L698">
        <v>10</v>
      </c>
      <c r="M698">
        <v>3.9</v>
      </c>
      <c r="N698">
        <v>3.2</v>
      </c>
      <c r="O698">
        <f>Table1[[#This Row],[Stress_Level]]*Table1[[#This Row],[Weekly_Work_Hours]]</f>
        <v>470</v>
      </c>
      <c r="P698" s="9">
        <f>Table1[[#This Row],[Column1]]/Table1[[#This Row],[Productivity_Score]]</f>
        <v>146.875</v>
      </c>
      <c r="Q698">
        <f>8-AVERAGE(Table1[[#This Row],[Sleep_Hours]])</f>
        <v>3</v>
      </c>
      <c r="R698">
        <f>Table1[[#This Row],[Stress_Level]]/Table1[[#This Row],[Weekly_Work_Hours]]</f>
        <v>0.21276595744680851</v>
      </c>
      <c r="S698" s="5">
        <f>CORREL(Table1[Stress_Level],Table1[Sleep_Hours])</f>
        <v>-1.150943896331845E-2</v>
      </c>
      <c r="T698" s="1">
        <f>((Table1[[#Totals],[Productivity_Score]] - Table1[[#This Row],[Productivity_Score]]) / Table1[[#Totals],[Productivity_Score]]) * 100</f>
        <v>66.315789473684205</v>
      </c>
    </row>
    <row r="699" spans="1:20" x14ac:dyDescent="0.35">
      <c r="A699">
        <v>698</v>
      </c>
      <c r="B699">
        <v>30</v>
      </c>
      <c r="C699" t="s">
        <v>19</v>
      </c>
      <c r="D699" t="s">
        <v>33</v>
      </c>
      <c r="E699" t="s">
        <v>38</v>
      </c>
      <c r="F699" t="s">
        <v>22</v>
      </c>
      <c r="G699">
        <v>34</v>
      </c>
      <c r="H699">
        <v>4.2</v>
      </c>
      <c r="I699">
        <v>6.4</v>
      </c>
      <c r="J699">
        <v>1</v>
      </c>
      <c r="K699" t="s">
        <v>18</v>
      </c>
      <c r="L699">
        <v>4</v>
      </c>
      <c r="M699">
        <v>3.3</v>
      </c>
      <c r="N699">
        <v>6.2</v>
      </c>
      <c r="O699">
        <f>Table1[[#This Row],[Stress_Level]]*Table1[[#This Row],[Weekly_Work_Hours]]</f>
        <v>136</v>
      </c>
      <c r="P699" s="9">
        <f>Table1[[#This Row],[Column1]]/Table1[[#This Row],[Productivity_Score]]</f>
        <v>21.93548387096774</v>
      </c>
      <c r="Q699">
        <f>8-AVERAGE(Table1[[#This Row],[Sleep_Hours]])</f>
        <v>3.8</v>
      </c>
      <c r="R699">
        <f>Table1[[#This Row],[Stress_Level]]/Table1[[#This Row],[Weekly_Work_Hours]]</f>
        <v>0.11764705882352941</v>
      </c>
      <c r="S699" s="5">
        <f>CORREL(Table1[Stress_Level],Table1[Sleep_Hours])</f>
        <v>-1.150943896331845E-2</v>
      </c>
      <c r="T699" s="1">
        <f>((Table1[[#Totals],[Productivity_Score]] - Table1[[#This Row],[Productivity_Score]]) / Table1[[#Totals],[Productivity_Score]]) * 100</f>
        <v>34.736842105263158</v>
      </c>
    </row>
    <row r="700" spans="1:20" x14ac:dyDescent="0.35">
      <c r="A700">
        <v>699</v>
      </c>
      <c r="B700">
        <v>52</v>
      </c>
      <c r="C700" t="s">
        <v>19</v>
      </c>
      <c r="D700" t="s">
        <v>24</v>
      </c>
      <c r="E700" t="s">
        <v>38</v>
      </c>
      <c r="F700" t="s">
        <v>22</v>
      </c>
      <c r="G700">
        <v>52</v>
      </c>
      <c r="H700">
        <v>9</v>
      </c>
      <c r="I700">
        <v>5.8</v>
      </c>
      <c r="J700">
        <v>0</v>
      </c>
      <c r="K700" t="s">
        <v>23</v>
      </c>
      <c r="L700">
        <v>9.1</v>
      </c>
      <c r="M700">
        <v>2</v>
      </c>
      <c r="N700">
        <v>3.3</v>
      </c>
      <c r="O700">
        <f>Table1[[#This Row],[Stress_Level]]*Table1[[#This Row],[Weekly_Work_Hours]]</f>
        <v>473.2</v>
      </c>
      <c r="P700" s="9">
        <f>Table1[[#This Row],[Column1]]/Table1[[#This Row],[Productivity_Score]]</f>
        <v>143.39393939393941</v>
      </c>
      <c r="Q700">
        <f>8-AVERAGE(Table1[[#This Row],[Sleep_Hours]])</f>
        <v>-1</v>
      </c>
      <c r="R700">
        <f>Table1[[#This Row],[Stress_Level]]/Table1[[#This Row],[Weekly_Work_Hours]]</f>
        <v>0.17499999999999999</v>
      </c>
      <c r="S700" s="5">
        <f>CORREL(Table1[Stress_Level],Table1[Sleep_Hours])</f>
        <v>-1.150943896331845E-2</v>
      </c>
      <c r="T700" s="1">
        <f>((Table1[[#Totals],[Productivity_Score]] - Table1[[#This Row],[Productivity_Score]]) / Table1[[#Totals],[Productivity_Score]]) * 100</f>
        <v>65.26315789473685</v>
      </c>
    </row>
    <row r="701" spans="1:20" x14ac:dyDescent="0.35">
      <c r="A701">
        <v>700</v>
      </c>
      <c r="B701">
        <v>57</v>
      </c>
      <c r="C701" t="s">
        <v>14</v>
      </c>
      <c r="D701" t="s">
        <v>37</v>
      </c>
      <c r="E701" t="s">
        <v>27</v>
      </c>
      <c r="F701" t="s">
        <v>22</v>
      </c>
      <c r="G701">
        <v>43</v>
      </c>
      <c r="H701">
        <v>6.3</v>
      </c>
      <c r="I701">
        <v>8.6999999999999993</v>
      </c>
      <c r="J701">
        <v>0</v>
      </c>
      <c r="K701" t="s">
        <v>23</v>
      </c>
      <c r="L701">
        <v>8.9</v>
      </c>
      <c r="M701">
        <v>5.0999999999999996</v>
      </c>
      <c r="N701">
        <v>4.9000000000000004</v>
      </c>
      <c r="O701">
        <f>Table1[[#This Row],[Stress_Level]]*Table1[[#This Row],[Weekly_Work_Hours]]</f>
        <v>382.7</v>
      </c>
      <c r="P701" s="9">
        <f>Table1[[#This Row],[Column1]]/Table1[[#This Row],[Productivity_Score]]</f>
        <v>78.102040816326522</v>
      </c>
      <c r="Q701">
        <f>8-AVERAGE(Table1[[#This Row],[Sleep_Hours]])</f>
        <v>1.7000000000000002</v>
      </c>
      <c r="R701">
        <f>Table1[[#This Row],[Stress_Level]]/Table1[[#This Row],[Weekly_Work_Hours]]</f>
        <v>0.20697674418604653</v>
      </c>
      <c r="S701" s="5">
        <f>CORREL(Table1[Stress_Level],Table1[Sleep_Hours])</f>
        <v>-1.150943896331845E-2</v>
      </c>
      <c r="T701" s="1">
        <f>((Table1[[#Totals],[Productivity_Score]] - Table1[[#This Row],[Productivity_Score]]) / Table1[[#Totals],[Productivity_Score]]) * 100</f>
        <v>48.421052631578945</v>
      </c>
    </row>
    <row r="702" spans="1:20" x14ac:dyDescent="0.35">
      <c r="A702">
        <v>701</v>
      </c>
      <c r="B702">
        <v>30</v>
      </c>
      <c r="C702" t="s">
        <v>14</v>
      </c>
      <c r="D702" t="s">
        <v>33</v>
      </c>
      <c r="E702" t="s">
        <v>38</v>
      </c>
      <c r="F702" t="s">
        <v>22</v>
      </c>
      <c r="G702">
        <v>40</v>
      </c>
      <c r="H702">
        <v>8</v>
      </c>
      <c r="I702">
        <v>8.5</v>
      </c>
      <c r="J702">
        <v>0</v>
      </c>
      <c r="K702" t="s">
        <v>23</v>
      </c>
      <c r="L702">
        <v>7</v>
      </c>
      <c r="M702">
        <v>5.5</v>
      </c>
      <c r="N702">
        <v>5.7</v>
      </c>
      <c r="O702">
        <f>Table1[[#This Row],[Stress_Level]]*Table1[[#This Row],[Weekly_Work_Hours]]</f>
        <v>280</v>
      </c>
      <c r="P702" s="9">
        <f>Table1[[#This Row],[Column1]]/Table1[[#This Row],[Productivity_Score]]</f>
        <v>49.122807017543856</v>
      </c>
      <c r="Q702">
        <f>8-AVERAGE(Table1[[#This Row],[Sleep_Hours]])</f>
        <v>0</v>
      </c>
      <c r="R702">
        <f>Table1[[#This Row],[Stress_Level]]/Table1[[#This Row],[Weekly_Work_Hours]]</f>
        <v>0.17499999999999999</v>
      </c>
      <c r="S702" s="5">
        <f>CORREL(Table1[Stress_Level],Table1[Sleep_Hours])</f>
        <v>-1.150943896331845E-2</v>
      </c>
      <c r="T702" s="1">
        <f>((Table1[[#Totals],[Productivity_Score]] - Table1[[#This Row],[Productivity_Score]]) / Table1[[#Totals],[Productivity_Score]]) * 100</f>
        <v>40</v>
      </c>
    </row>
    <row r="703" spans="1:20" x14ac:dyDescent="0.35">
      <c r="A703">
        <v>702</v>
      </c>
      <c r="B703">
        <v>46</v>
      </c>
      <c r="C703" t="s">
        <v>14</v>
      </c>
      <c r="D703" t="s">
        <v>24</v>
      </c>
      <c r="E703" t="s">
        <v>21</v>
      </c>
      <c r="F703" t="s">
        <v>39</v>
      </c>
      <c r="G703">
        <v>53</v>
      </c>
      <c r="H703">
        <v>4.5999999999999996</v>
      </c>
      <c r="I703">
        <v>5</v>
      </c>
      <c r="J703">
        <v>1</v>
      </c>
      <c r="K703" t="s">
        <v>18</v>
      </c>
      <c r="L703">
        <v>7.4</v>
      </c>
      <c r="M703">
        <v>3.8</v>
      </c>
      <c r="N703">
        <v>3.8</v>
      </c>
      <c r="O703">
        <f>Table1[[#This Row],[Stress_Level]]*Table1[[#This Row],[Weekly_Work_Hours]]</f>
        <v>392.20000000000005</v>
      </c>
      <c r="P703" s="9">
        <f>Table1[[#This Row],[Column1]]/Table1[[#This Row],[Productivity_Score]]</f>
        <v>103.21052631578949</v>
      </c>
      <c r="Q703">
        <f>8-AVERAGE(Table1[[#This Row],[Sleep_Hours]])</f>
        <v>3.4000000000000004</v>
      </c>
      <c r="R703">
        <f>Table1[[#This Row],[Stress_Level]]/Table1[[#This Row],[Weekly_Work_Hours]]</f>
        <v>0.13962264150943396</v>
      </c>
      <c r="S703" s="5">
        <f>CORREL(Table1[Stress_Level],Table1[Sleep_Hours])</f>
        <v>-1.150943896331845E-2</v>
      </c>
      <c r="T703" s="1">
        <f>((Table1[[#Totals],[Productivity_Score]] - Table1[[#This Row],[Productivity_Score]]) / Table1[[#Totals],[Productivity_Score]]) * 100</f>
        <v>60</v>
      </c>
    </row>
    <row r="704" spans="1:20" x14ac:dyDescent="0.35">
      <c r="A704">
        <v>703</v>
      </c>
      <c r="B704">
        <v>52</v>
      </c>
      <c r="C704" t="s">
        <v>19</v>
      </c>
      <c r="D704" t="s">
        <v>24</v>
      </c>
      <c r="E704" t="s">
        <v>38</v>
      </c>
      <c r="F704" t="s">
        <v>17</v>
      </c>
      <c r="G704">
        <v>39</v>
      </c>
      <c r="H704">
        <v>5.9</v>
      </c>
      <c r="I704">
        <v>8.5</v>
      </c>
      <c r="J704">
        <v>0</v>
      </c>
      <c r="K704" t="s">
        <v>23</v>
      </c>
      <c r="L704">
        <v>4.7</v>
      </c>
      <c r="M704">
        <v>4</v>
      </c>
      <c r="N704">
        <v>6.9</v>
      </c>
      <c r="O704">
        <f>Table1[[#This Row],[Stress_Level]]*Table1[[#This Row],[Weekly_Work_Hours]]</f>
        <v>183.3</v>
      </c>
      <c r="P704" s="9">
        <f>Table1[[#This Row],[Column1]]/Table1[[#This Row],[Productivity_Score]]</f>
        <v>26.565217391304348</v>
      </c>
      <c r="Q704">
        <f>8-AVERAGE(Table1[[#This Row],[Sleep_Hours]])</f>
        <v>2.0999999999999996</v>
      </c>
      <c r="R704">
        <f>Table1[[#This Row],[Stress_Level]]/Table1[[#This Row],[Weekly_Work_Hours]]</f>
        <v>0.12051282051282051</v>
      </c>
      <c r="S704" s="5">
        <f>CORREL(Table1[Stress_Level],Table1[Sleep_Hours])</f>
        <v>-1.150943896331845E-2</v>
      </c>
      <c r="T704" s="1">
        <f>((Table1[[#Totals],[Productivity_Score]] - Table1[[#This Row],[Productivity_Score]]) / Table1[[#Totals],[Productivity_Score]]) * 100</f>
        <v>27.368421052631575</v>
      </c>
    </row>
    <row r="705" spans="1:20" x14ac:dyDescent="0.35">
      <c r="A705">
        <v>704</v>
      </c>
      <c r="B705">
        <v>40</v>
      </c>
      <c r="C705" t="s">
        <v>19</v>
      </c>
      <c r="D705" t="s">
        <v>33</v>
      </c>
      <c r="E705" t="s">
        <v>38</v>
      </c>
      <c r="F705" t="s">
        <v>22</v>
      </c>
      <c r="G705">
        <v>33</v>
      </c>
      <c r="H705">
        <v>7</v>
      </c>
      <c r="I705">
        <v>10</v>
      </c>
      <c r="J705">
        <v>0</v>
      </c>
      <c r="K705" t="s">
        <v>23</v>
      </c>
      <c r="L705">
        <v>3.2</v>
      </c>
      <c r="M705">
        <v>2.8</v>
      </c>
      <c r="N705">
        <v>8.4</v>
      </c>
      <c r="O705">
        <f>Table1[[#This Row],[Stress_Level]]*Table1[[#This Row],[Weekly_Work_Hours]]</f>
        <v>105.60000000000001</v>
      </c>
      <c r="P705" s="9">
        <f>Table1[[#This Row],[Column1]]/Table1[[#This Row],[Productivity_Score]]</f>
        <v>12.571428571428571</v>
      </c>
      <c r="Q705">
        <f>8-AVERAGE(Table1[[#This Row],[Sleep_Hours]])</f>
        <v>1</v>
      </c>
      <c r="R705">
        <f>Table1[[#This Row],[Stress_Level]]/Table1[[#This Row],[Weekly_Work_Hours]]</f>
        <v>9.696969696969697E-2</v>
      </c>
      <c r="S705" s="5">
        <f>CORREL(Table1[Stress_Level],Table1[Sleep_Hours])</f>
        <v>-1.150943896331845E-2</v>
      </c>
      <c r="T705" s="1">
        <f>((Table1[[#Totals],[Productivity_Score]] - Table1[[#This Row],[Productivity_Score]]) / Table1[[#Totals],[Productivity_Score]]) * 100</f>
        <v>11.578947368421048</v>
      </c>
    </row>
    <row r="706" spans="1:20" x14ac:dyDescent="0.35">
      <c r="A706">
        <v>705</v>
      </c>
      <c r="B706">
        <v>58</v>
      </c>
      <c r="C706" t="s">
        <v>19</v>
      </c>
      <c r="D706" t="s">
        <v>15</v>
      </c>
      <c r="E706" t="s">
        <v>25</v>
      </c>
      <c r="F706" t="s">
        <v>17</v>
      </c>
      <c r="G706">
        <v>32</v>
      </c>
      <c r="H706">
        <v>8.4</v>
      </c>
      <c r="I706">
        <v>8.6999999999999993</v>
      </c>
      <c r="J706">
        <v>0</v>
      </c>
      <c r="K706" t="s">
        <v>23</v>
      </c>
      <c r="L706">
        <v>3.6</v>
      </c>
      <c r="M706">
        <v>6</v>
      </c>
      <c r="N706">
        <v>7.5</v>
      </c>
      <c r="O706">
        <f>Table1[[#This Row],[Stress_Level]]*Table1[[#This Row],[Weekly_Work_Hours]]</f>
        <v>115.2</v>
      </c>
      <c r="P706" s="9">
        <f>Table1[[#This Row],[Column1]]/Table1[[#This Row],[Productivity_Score]]</f>
        <v>15.360000000000001</v>
      </c>
      <c r="Q706">
        <f>8-AVERAGE(Table1[[#This Row],[Sleep_Hours]])</f>
        <v>-0.40000000000000036</v>
      </c>
      <c r="R706">
        <f>Table1[[#This Row],[Stress_Level]]/Table1[[#This Row],[Weekly_Work_Hours]]</f>
        <v>0.1125</v>
      </c>
      <c r="S706" s="5">
        <f>CORREL(Table1[Stress_Level],Table1[Sleep_Hours])</f>
        <v>-1.150943896331845E-2</v>
      </c>
      <c r="T706" s="1">
        <f>((Table1[[#Totals],[Productivity_Score]] - Table1[[#This Row],[Productivity_Score]]) / Table1[[#Totals],[Productivity_Score]]) * 100</f>
        <v>21.052631578947366</v>
      </c>
    </row>
    <row r="707" spans="1:20" x14ac:dyDescent="0.35">
      <c r="A707">
        <v>706</v>
      </c>
      <c r="B707">
        <v>50</v>
      </c>
      <c r="C707" t="s">
        <v>19</v>
      </c>
      <c r="D707" t="s">
        <v>34</v>
      </c>
      <c r="E707" t="s">
        <v>25</v>
      </c>
      <c r="F707" t="s">
        <v>17</v>
      </c>
      <c r="G707">
        <v>49</v>
      </c>
      <c r="H707">
        <v>5.3</v>
      </c>
      <c r="I707">
        <v>6.5</v>
      </c>
      <c r="J707">
        <v>1</v>
      </c>
      <c r="K707" t="s">
        <v>28</v>
      </c>
      <c r="L707">
        <v>9.1</v>
      </c>
      <c r="M707">
        <v>6.2</v>
      </c>
      <c r="N707">
        <v>3.7</v>
      </c>
      <c r="O707">
        <f>Table1[[#This Row],[Stress_Level]]*Table1[[#This Row],[Weekly_Work_Hours]]</f>
        <v>445.9</v>
      </c>
      <c r="P707" s="9">
        <f>Table1[[#This Row],[Column1]]/Table1[[#This Row],[Productivity_Score]]</f>
        <v>120.5135135135135</v>
      </c>
      <c r="Q707">
        <f>8-AVERAGE(Table1[[#This Row],[Sleep_Hours]])</f>
        <v>2.7</v>
      </c>
      <c r="R707">
        <f>Table1[[#This Row],[Stress_Level]]/Table1[[#This Row],[Weekly_Work_Hours]]</f>
        <v>0.18571428571428572</v>
      </c>
      <c r="S707" s="5">
        <f>CORREL(Table1[Stress_Level],Table1[Sleep_Hours])</f>
        <v>-1.150943896331845E-2</v>
      </c>
      <c r="T707" s="1">
        <f>((Table1[[#Totals],[Productivity_Score]] - Table1[[#This Row],[Productivity_Score]]) / Table1[[#Totals],[Productivity_Score]]) * 100</f>
        <v>61.05263157894737</v>
      </c>
    </row>
    <row r="708" spans="1:20" x14ac:dyDescent="0.35">
      <c r="A708">
        <v>707</v>
      </c>
      <c r="B708">
        <v>57</v>
      </c>
      <c r="C708" t="s">
        <v>19</v>
      </c>
      <c r="D708" t="s">
        <v>15</v>
      </c>
      <c r="E708" t="s">
        <v>16</v>
      </c>
      <c r="F708" t="s">
        <v>22</v>
      </c>
      <c r="G708">
        <v>34</v>
      </c>
      <c r="H708">
        <v>5.6</v>
      </c>
      <c r="I708">
        <v>8.5</v>
      </c>
      <c r="J708">
        <v>0</v>
      </c>
      <c r="K708" t="s">
        <v>23</v>
      </c>
      <c r="L708">
        <v>7.6</v>
      </c>
      <c r="M708">
        <v>3.5</v>
      </c>
      <c r="N708">
        <v>5.5</v>
      </c>
      <c r="O708">
        <f>Table1[[#This Row],[Stress_Level]]*Table1[[#This Row],[Weekly_Work_Hours]]</f>
        <v>258.39999999999998</v>
      </c>
      <c r="P708" s="9">
        <f>Table1[[#This Row],[Column1]]/Table1[[#This Row],[Productivity_Score]]</f>
        <v>46.981818181818177</v>
      </c>
      <c r="Q708">
        <f>8-AVERAGE(Table1[[#This Row],[Sleep_Hours]])</f>
        <v>2.4000000000000004</v>
      </c>
      <c r="R708">
        <f>Table1[[#This Row],[Stress_Level]]/Table1[[#This Row],[Weekly_Work_Hours]]</f>
        <v>0.22352941176470587</v>
      </c>
      <c r="S708" s="5">
        <f>CORREL(Table1[Stress_Level],Table1[Sleep_Hours])</f>
        <v>-1.150943896331845E-2</v>
      </c>
      <c r="T708" s="1">
        <f>((Table1[[#Totals],[Productivity_Score]] - Table1[[#This Row],[Productivity_Score]]) / Table1[[#Totals],[Productivity_Score]]) * 100</f>
        <v>42.105263157894733</v>
      </c>
    </row>
    <row r="709" spans="1:20" x14ac:dyDescent="0.35">
      <c r="A709">
        <v>708</v>
      </c>
      <c r="B709">
        <v>21</v>
      </c>
      <c r="C709" t="s">
        <v>14</v>
      </c>
      <c r="D709" t="s">
        <v>36</v>
      </c>
      <c r="E709" t="s">
        <v>31</v>
      </c>
      <c r="F709" t="s">
        <v>22</v>
      </c>
      <c r="G709">
        <v>59</v>
      </c>
      <c r="H709">
        <v>5</v>
      </c>
      <c r="I709">
        <v>5.0999999999999996</v>
      </c>
      <c r="J709">
        <v>1</v>
      </c>
      <c r="K709" t="s">
        <v>29</v>
      </c>
      <c r="L709">
        <v>10</v>
      </c>
      <c r="M709">
        <v>6.9</v>
      </c>
      <c r="N709">
        <v>2.6</v>
      </c>
      <c r="O709">
        <f>Table1[[#This Row],[Stress_Level]]*Table1[[#This Row],[Weekly_Work_Hours]]</f>
        <v>590</v>
      </c>
      <c r="P709" s="9">
        <f>Table1[[#This Row],[Column1]]/Table1[[#This Row],[Productivity_Score]]</f>
        <v>226.92307692307691</v>
      </c>
      <c r="Q709">
        <f>8-AVERAGE(Table1[[#This Row],[Sleep_Hours]])</f>
        <v>3</v>
      </c>
      <c r="R709">
        <f>Table1[[#This Row],[Stress_Level]]/Table1[[#This Row],[Weekly_Work_Hours]]</f>
        <v>0.16949152542372881</v>
      </c>
      <c r="S709" s="5">
        <f>CORREL(Table1[Stress_Level],Table1[Sleep_Hours])</f>
        <v>-1.150943896331845E-2</v>
      </c>
      <c r="T709" s="1">
        <f>((Table1[[#Totals],[Productivity_Score]] - Table1[[#This Row],[Productivity_Score]]) / Table1[[#Totals],[Productivity_Score]]) * 100</f>
        <v>72.631578947368425</v>
      </c>
    </row>
    <row r="710" spans="1:20" x14ac:dyDescent="0.35">
      <c r="A710">
        <v>709</v>
      </c>
      <c r="B710">
        <v>46</v>
      </c>
      <c r="C710" t="s">
        <v>14</v>
      </c>
      <c r="D710" t="s">
        <v>30</v>
      </c>
      <c r="E710" t="s">
        <v>21</v>
      </c>
      <c r="F710" t="s">
        <v>17</v>
      </c>
      <c r="G710">
        <v>30</v>
      </c>
      <c r="H710">
        <v>6</v>
      </c>
      <c r="I710">
        <v>9.5</v>
      </c>
      <c r="J710">
        <v>0</v>
      </c>
      <c r="K710" t="s">
        <v>23</v>
      </c>
      <c r="L710">
        <v>4.7</v>
      </c>
      <c r="M710">
        <v>6.5</v>
      </c>
      <c r="N710">
        <v>7.4</v>
      </c>
      <c r="O710">
        <f>Table1[[#This Row],[Stress_Level]]*Table1[[#This Row],[Weekly_Work_Hours]]</f>
        <v>141</v>
      </c>
      <c r="P710" s="9">
        <f>Table1[[#This Row],[Column1]]/Table1[[#This Row],[Productivity_Score]]</f>
        <v>19.054054054054053</v>
      </c>
      <c r="Q710">
        <f>8-AVERAGE(Table1[[#This Row],[Sleep_Hours]])</f>
        <v>2</v>
      </c>
      <c r="R710">
        <f>Table1[[#This Row],[Stress_Level]]/Table1[[#This Row],[Weekly_Work_Hours]]</f>
        <v>0.15666666666666668</v>
      </c>
      <c r="S710" s="5">
        <f>CORREL(Table1[Stress_Level],Table1[Sleep_Hours])</f>
        <v>-1.150943896331845E-2</v>
      </c>
      <c r="T710" s="1">
        <f>((Table1[[#Totals],[Productivity_Score]] - Table1[[#This Row],[Productivity_Score]]) / Table1[[#Totals],[Productivity_Score]]) * 100</f>
        <v>22.105263157894733</v>
      </c>
    </row>
    <row r="711" spans="1:20" x14ac:dyDescent="0.35">
      <c r="A711">
        <v>710</v>
      </c>
      <c r="B711">
        <v>55</v>
      </c>
      <c r="C711" t="s">
        <v>19</v>
      </c>
      <c r="D711" t="s">
        <v>24</v>
      </c>
      <c r="E711" t="s">
        <v>31</v>
      </c>
      <c r="F711" t="s">
        <v>22</v>
      </c>
      <c r="G711">
        <v>58</v>
      </c>
      <c r="H711">
        <v>4.7</v>
      </c>
      <c r="I711">
        <v>4.7</v>
      </c>
      <c r="J711">
        <v>1</v>
      </c>
      <c r="K711" t="s">
        <v>35</v>
      </c>
      <c r="L711">
        <v>10</v>
      </c>
      <c r="M711">
        <v>5.0999999999999996</v>
      </c>
      <c r="N711">
        <v>2.4</v>
      </c>
      <c r="O711">
        <f>Table1[[#This Row],[Stress_Level]]*Table1[[#This Row],[Weekly_Work_Hours]]</f>
        <v>580</v>
      </c>
      <c r="P711" s="9">
        <f>Table1[[#This Row],[Column1]]/Table1[[#This Row],[Productivity_Score]]</f>
        <v>241.66666666666669</v>
      </c>
      <c r="Q711">
        <f>8-AVERAGE(Table1[[#This Row],[Sleep_Hours]])</f>
        <v>3.3</v>
      </c>
      <c r="R711">
        <f>Table1[[#This Row],[Stress_Level]]/Table1[[#This Row],[Weekly_Work_Hours]]</f>
        <v>0.17241379310344829</v>
      </c>
      <c r="S711" s="5">
        <f>CORREL(Table1[Stress_Level],Table1[Sleep_Hours])</f>
        <v>-1.150943896331845E-2</v>
      </c>
      <c r="T711" s="1">
        <f>((Table1[[#Totals],[Productivity_Score]] - Table1[[#This Row],[Productivity_Score]]) / Table1[[#Totals],[Productivity_Score]]) * 100</f>
        <v>74.73684210526315</v>
      </c>
    </row>
    <row r="712" spans="1:20" x14ac:dyDescent="0.35">
      <c r="A712">
        <v>711</v>
      </c>
      <c r="B712">
        <v>30</v>
      </c>
      <c r="C712" t="s">
        <v>19</v>
      </c>
      <c r="D712" t="s">
        <v>32</v>
      </c>
      <c r="E712" t="s">
        <v>31</v>
      </c>
      <c r="F712" t="s">
        <v>17</v>
      </c>
      <c r="G712">
        <v>46</v>
      </c>
      <c r="H712">
        <v>4</v>
      </c>
      <c r="I712">
        <v>5</v>
      </c>
      <c r="J712">
        <v>1</v>
      </c>
      <c r="K712" t="s">
        <v>18</v>
      </c>
      <c r="L712">
        <v>10</v>
      </c>
      <c r="M712">
        <v>5.9</v>
      </c>
      <c r="N712">
        <v>2.5</v>
      </c>
      <c r="O712">
        <f>Table1[[#This Row],[Stress_Level]]*Table1[[#This Row],[Weekly_Work_Hours]]</f>
        <v>460</v>
      </c>
      <c r="P712" s="9">
        <f>Table1[[#This Row],[Column1]]/Table1[[#This Row],[Productivity_Score]]</f>
        <v>184</v>
      </c>
      <c r="Q712">
        <f>8-AVERAGE(Table1[[#This Row],[Sleep_Hours]])</f>
        <v>4</v>
      </c>
      <c r="R712">
        <f>Table1[[#This Row],[Stress_Level]]/Table1[[#This Row],[Weekly_Work_Hours]]</f>
        <v>0.21739130434782608</v>
      </c>
      <c r="S712" s="5">
        <f>CORREL(Table1[Stress_Level],Table1[Sleep_Hours])</f>
        <v>-1.150943896331845E-2</v>
      </c>
      <c r="T712" s="1">
        <f>((Table1[[#Totals],[Productivity_Score]] - Table1[[#This Row],[Productivity_Score]]) / Table1[[#Totals],[Productivity_Score]]) * 100</f>
        <v>73.68421052631578</v>
      </c>
    </row>
    <row r="713" spans="1:20" x14ac:dyDescent="0.35">
      <c r="A713">
        <v>712</v>
      </c>
      <c r="B713">
        <v>37</v>
      </c>
      <c r="C713" t="s">
        <v>19</v>
      </c>
      <c r="D713" t="s">
        <v>34</v>
      </c>
      <c r="E713" t="s">
        <v>38</v>
      </c>
      <c r="F713" t="s">
        <v>22</v>
      </c>
      <c r="G713">
        <v>44</v>
      </c>
      <c r="H713">
        <v>6.6</v>
      </c>
      <c r="I713">
        <v>9</v>
      </c>
      <c r="J713">
        <v>1</v>
      </c>
      <c r="K713" t="s">
        <v>35</v>
      </c>
      <c r="L713">
        <v>9</v>
      </c>
      <c r="M713">
        <v>6.2</v>
      </c>
      <c r="N713">
        <v>5</v>
      </c>
      <c r="O713">
        <f>Table1[[#This Row],[Stress_Level]]*Table1[[#This Row],[Weekly_Work_Hours]]</f>
        <v>396</v>
      </c>
      <c r="P713" s="9">
        <f>Table1[[#This Row],[Column1]]/Table1[[#This Row],[Productivity_Score]]</f>
        <v>79.2</v>
      </c>
      <c r="Q713">
        <f>8-AVERAGE(Table1[[#This Row],[Sleep_Hours]])</f>
        <v>1.4000000000000004</v>
      </c>
      <c r="R713">
        <f>Table1[[#This Row],[Stress_Level]]/Table1[[#This Row],[Weekly_Work_Hours]]</f>
        <v>0.20454545454545456</v>
      </c>
      <c r="S713" s="5">
        <f>CORREL(Table1[Stress_Level],Table1[Sleep_Hours])</f>
        <v>-1.150943896331845E-2</v>
      </c>
      <c r="T713" s="1">
        <f>((Table1[[#Totals],[Productivity_Score]] - Table1[[#This Row],[Productivity_Score]]) / Table1[[#Totals],[Productivity_Score]]) * 100</f>
        <v>47.368421052631575</v>
      </c>
    </row>
    <row r="714" spans="1:20" x14ac:dyDescent="0.35">
      <c r="A714">
        <v>713</v>
      </c>
      <c r="B714">
        <v>20</v>
      </c>
      <c r="C714" t="s">
        <v>19</v>
      </c>
      <c r="D714" t="s">
        <v>24</v>
      </c>
      <c r="E714" t="s">
        <v>27</v>
      </c>
      <c r="F714" t="s">
        <v>22</v>
      </c>
      <c r="G714">
        <v>40</v>
      </c>
      <c r="H714">
        <v>7.2</v>
      </c>
      <c r="I714">
        <v>9.6999999999999993</v>
      </c>
      <c r="J714">
        <v>1</v>
      </c>
      <c r="K714" t="s">
        <v>35</v>
      </c>
      <c r="L714">
        <v>5.0999999999999996</v>
      </c>
      <c r="M714">
        <v>2.4</v>
      </c>
      <c r="N714">
        <v>7.3</v>
      </c>
      <c r="O714">
        <f>Table1[[#This Row],[Stress_Level]]*Table1[[#This Row],[Weekly_Work_Hours]]</f>
        <v>204</v>
      </c>
      <c r="P714" s="9">
        <f>Table1[[#This Row],[Column1]]/Table1[[#This Row],[Productivity_Score]]</f>
        <v>27.945205479452056</v>
      </c>
      <c r="Q714">
        <f>8-AVERAGE(Table1[[#This Row],[Sleep_Hours]])</f>
        <v>0.79999999999999982</v>
      </c>
      <c r="R714">
        <f>Table1[[#This Row],[Stress_Level]]/Table1[[#This Row],[Weekly_Work_Hours]]</f>
        <v>0.1275</v>
      </c>
      <c r="S714" s="5">
        <f>CORREL(Table1[Stress_Level],Table1[Sleep_Hours])</f>
        <v>-1.150943896331845E-2</v>
      </c>
      <c r="T714" s="1">
        <f>((Table1[[#Totals],[Productivity_Score]] - Table1[[#This Row],[Productivity_Score]]) / Table1[[#Totals],[Productivity_Score]]) * 100</f>
        <v>23.157894736842106</v>
      </c>
    </row>
    <row r="715" spans="1:20" x14ac:dyDescent="0.35">
      <c r="A715">
        <v>714</v>
      </c>
      <c r="B715">
        <v>54</v>
      </c>
      <c r="C715" t="s">
        <v>14</v>
      </c>
      <c r="D715" t="s">
        <v>20</v>
      </c>
      <c r="E715" t="s">
        <v>27</v>
      </c>
      <c r="F715" t="s">
        <v>39</v>
      </c>
      <c r="G715">
        <v>48</v>
      </c>
      <c r="H715">
        <v>4.5</v>
      </c>
      <c r="I715">
        <v>5.4</v>
      </c>
      <c r="J715">
        <v>1</v>
      </c>
      <c r="K715" t="s">
        <v>35</v>
      </c>
      <c r="L715">
        <v>6.1</v>
      </c>
      <c r="M715">
        <v>1.8</v>
      </c>
      <c r="N715">
        <v>4.7</v>
      </c>
      <c r="O715">
        <f>Table1[[#This Row],[Stress_Level]]*Table1[[#This Row],[Weekly_Work_Hours]]</f>
        <v>292.79999999999995</v>
      </c>
      <c r="P715" s="9">
        <f>Table1[[#This Row],[Column1]]/Table1[[#This Row],[Productivity_Score]]</f>
        <v>62.297872340425521</v>
      </c>
      <c r="Q715">
        <f>8-AVERAGE(Table1[[#This Row],[Sleep_Hours]])</f>
        <v>3.5</v>
      </c>
      <c r="R715">
        <f>Table1[[#This Row],[Stress_Level]]/Table1[[#This Row],[Weekly_Work_Hours]]</f>
        <v>0.12708333333333333</v>
      </c>
      <c r="S715" s="5">
        <f>CORREL(Table1[Stress_Level],Table1[Sleep_Hours])</f>
        <v>-1.150943896331845E-2</v>
      </c>
      <c r="T715" s="1">
        <f>((Table1[[#Totals],[Productivity_Score]] - Table1[[#This Row],[Productivity_Score]]) / Table1[[#Totals],[Productivity_Score]]) * 100</f>
        <v>50.526315789473685</v>
      </c>
    </row>
    <row r="716" spans="1:20" x14ac:dyDescent="0.35">
      <c r="A716">
        <v>715</v>
      </c>
      <c r="B716">
        <v>54</v>
      </c>
      <c r="C716" t="s">
        <v>19</v>
      </c>
      <c r="D716" t="s">
        <v>32</v>
      </c>
      <c r="E716" t="s">
        <v>38</v>
      </c>
      <c r="F716" t="s">
        <v>22</v>
      </c>
      <c r="G716">
        <v>44</v>
      </c>
      <c r="H716">
        <v>5.2</v>
      </c>
      <c r="I716">
        <v>6.9</v>
      </c>
      <c r="J716">
        <v>1</v>
      </c>
      <c r="K716" t="s">
        <v>28</v>
      </c>
      <c r="L716">
        <v>6.3</v>
      </c>
      <c r="M716">
        <v>4.3</v>
      </c>
      <c r="N716">
        <v>5.3</v>
      </c>
      <c r="O716">
        <f>Table1[[#This Row],[Stress_Level]]*Table1[[#This Row],[Weekly_Work_Hours]]</f>
        <v>277.2</v>
      </c>
      <c r="P716" s="9">
        <f>Table1[[#This Row],[Column1]]/Table1[[#This Row],[Productivity_Score]]</f>
        <v>52.301886792452827</v>
      </c>
      <c r="Q716">
        <f>8-AVERAGE(Table1[[#This Row],[Sleep_Hours]])</f>
        <v>2.8</v>
      </c>
      <c r="R716">
        <f>Table1[[#This Row],[Stress_Level]]/Table1[[#This Row],[Weekly_Work_Hours]]</f>
        <v>0.14318181818181819</v>
      </c>
      <c r="S716" s="5">
        <f>CORREL(Table1[Stress_Level],Table1[Sleep_Hours])</f>
        <v>-1.150943896331845E-2</v>
      </c>
      <c r="T716" s="1">
        <f>((Table1[[#Totals],[Productivity_Score]] - Table1[[#This Row],[Productivity_Score]]) / Table1[[#Totals],[Productivity_Score]]) * 100</f>
        <v>44.21052631578948</v>
      </c>
    </row>
    <row r="717" spans="1:20" x14ac:dyDescent="0.35">
      <c r="A717">
        <v>716</v>
      </c>
      <c r="B717">
        <v>50</v>
      </c>
      <c r="C717" t="s">
        <v>19</v>
      </c>
      <c r="D717" t="s">
        <v>36</v>
      </c>
      <c r="E717" t="s">
        <v>21</v>
      </c>
      <c r="F717" t="s">
        <v>17</v>
      </c>
      <c r="G717">
        <v>53</v>
      </c>
      <c r="H717">
        <v>6.1</v>
      </c>
      <c r="I717">
        <v>7.3</v>
      </c>
      <c r="J717">
        <v>1</v>
      </c>
      <c r="K717" t="s">
        <v>18</v>
      </c>
      <c r="L717">
        <v>9.8000000000000007</v>
      </c>
      <c r="M717">
        <v>4.3</v>
      </c>
      <c r="N717">
        <v>3.8</v>
      </c>
      <c r="O717">
        <f>Table1[[#This Row],[Stress_Level]]*Table1[[#This Row],[Weekly_Work_Hours]]</f>
        <v>519.40000000000009</v>
      </c>
      <c r="P717" s="9">
        <f>Table1[[#This Row],[Column1]]/Table1[[#This Row],[Productivity_Score]]</f>
        <v>136.68421052631581</v>
      </c>
      <c r="Q717">
        <f>8-AVERAGE(Table1[[#This Row],[Sleep_Hours]])</f>
        <v>1.9000000000000004</v>
      </c>
      <c r="R717">
        <f>Table1[[#This Row],[Stress_Level]]/Table1[[#This Row],[Weekly_Work_Hours]]</f>
        <v>0.18490566037735851</v>
      </c>
      <c r="S717" s="5">
        <f>CORREL(Table1[Stress_Level],Table1[Sleep_Hours])</f>
        <v>-1.150943896331845E-2</v>
      </c>
      <c r="T717" s="1">
        <f>((Table1[[#Totals],[Productivity_Score]] - Table1[[#This Row],[Productivity_Score]]) / Table1[[#Totals],[Productivity_Score]]) * 100</f>
        <v>60</v>
      </c>
    </row>
    <row r="718" spans="1:20" x14ac:dyDescent="0.35">
      <c r="A718">
        <v>717</v>
      </c>
      <c r="B718">
        <v>47</v>
      </c>
      <c r="C718" t="s">
        <v>14</v>
      </c>
      <c r="D718" t="s">
        <v>36</v>
      </c>
      <c r="E718" t="s">
        <v>31</v>
      </c>
      <c r="F718" t="s">
        <v>22</v>
      </c>
      <c r="G718">
        <v>45</v>
      </c>
      <c r="H718">
        <v>8.8000000000000007</v>
      </c>
      <c r="I718">
        <v>6.9</v>
      </c>
      <c r="J718">
        <v>0</v>
      </c>
      <c r="K718" t="s">
        <v>23</v>
      </c>
      <c r="L718">
        <v>6.4</v>
      </c>
      <c r="M718">
        <v>3.9</v>
      </c>
      <c r="N718">
        <v>5.2</v>
      </c>
      <c r="O718">
        <f>Table1[[#This Row],[Stress_Level]]*Table1[[#This Row],[Weekly_Work_Hours]]</f>
        <v>288</v>
      </c>
      <c r="P718" s="9">
        <f>Table1[[#This Row],[Column1]]/Table1[[#This Row],[Productivity_Score]]</f>
        <v>55.38461538461538</v>
      </c>
      <c r="Q718">
        <f>8-AVERAGE(Table1[[#This Row],[Sleep_Hours]])</f>
        <v>-0.80000000000000071</v>
      </c>
      <c r="R718">
        <f>Table1[[#This Row],[Stress_Level]]/Table1[[#This Row],[Weekly_Work_Hours]]</f>
        <v>0.14222222222222222</v>
      </c>
      <c r="S718" s="5">
        <f>CORREL(Table1[Stress_Level],Table1[Sleep_Hours])</f>
        <v>-1.150943896331845E-2</v>
      </c>
      <c r="T718" s="1">
        <f>((Table1[[#Totals],[Productivity_Score]] - Table1[[#This Row],[Productivity_Score]]) / Table1[[#Totals],[Productivity_Score]]) * 100</f>
        <v>45.263157894736835</v>
      </c>
    </row>
    <row r="719" spans="1:20" x14ac:dyDescent="0.35">
      <c r="A719">
        <v>718</v>
      </c>
      <c r="B719">
        <v>58</v>
      </c>
      <c r="C719" t="s">
        <v>19</v>
      </c>
      <c r="D719" t="s">
        <v>20</v>
      </c>
      <c r="E719" t="s">
        <v>16</v>
      </c>
      <c r="F719" t="s">
        <v>22</v>
      </c>
      <c r="G719">
        <v>46</v>
      </c>
      <c r="H719">
        <v>3</v>
      </c>
      <c r="I719">
        <v>3.4</v>
      </c>
      <c r="J719">
        <v>1</v>
      </c>
      <c r="K719" t="s">
        <v>35</v>
      </c>
      <c r="L719">
        <v>5.3</v>
      </c>
      <c r="M719">
        <v>5</v>
      </c>
      <c r="N719">
        <v>4</v>
      </c>
      <c r="O719">
        <f>Table1[[#This Row],[Stress_Level]]*Table1[[#This Row],[Weekly_Work_Hours]]</f>
        <v>243.79999999999998</v>
      </c>
      <c r="P719" s="9">
        <f>Table1[[#This Row],[Column1]]/Table1[[#This Row],[Productivity_Score]]</f>
        <v>60.949999999999996</v>
      </c>
      <c r="Q719">
        <f>8-AVERAGE(Table1[[#This Row],[Sleep_Hours]])</f>
        <v>5</v>
      </c>
      <c r="R719">
        <f>Table1[[#This Row],[Stress_Level]]/Table1[[#This Row],[Weekly_Work_Hours]]</f>
        <v>0.11521739130434783</v>
      </c>
      <c r="S719" s="5">
        <f>CORREL(Table1[Stress_Level],Table1[Sleep_Hours])</f>
        <v>-1.150943896331845E-2</v>
      </c>
      <c r="T719" s="1">
        <f>((Table1[[#Totals],[Productivity_Score]] - Table1[[#This Row],[Productivity_Score]]) / Table1[[#Totals],[Productivity_Score]]) * 100</f>
        <v>57.894736842105267</v>
      </c>
    </row>
    <row r="720" spans="1:20" x14ac:dyDescent="0.35">
      <c r="A720">
        <v>719</v>
      </c>
      <c r="B720">
        <v>20</v>
      </c>
      <c r="C720" t="s">
        <v>19</v>
      </c>
      <c r="D720" t="s">
        <v>33</v>
      </c>
      <c r="E720" t="s">
        <v>31</v>
      </c>
      <c r="F720" t="s">
        <v>22</v>
      </c>
      <c r="G720">
        <v>42</v>
      </c>
      <c r="H720">
        <v>6.9</v>
      </c>
      <c r="I720">
        <v>9.6</v>
      </c>
      <c r="J720">
        <v>0</v>
      </c>
      <c r="K720" t="s">
        <v>23</v>
      </c>
      <c r="L720">
        <v>4.9000000000000004</v>
      </c>
      <c r="M720">
        <v>4.3</v>
      </c>
      <c r="N720">
        <v>7.3</v>
      </c>
      <c r="O720">
        <f>Table1[[#This Row],[Stress_Level]]*Table1[[#This Row],[Weekly_Work_Hours]]</f>
        <v>205.8</v>
      </c>
      <c r="P720" s="9">
        <f>Table1[[#This Row],[Column1]]/Table1[[#This Row],[Productivity_Score]]</f>
        <v>28.19178082191781</v>
      </c>
      <c r="Q720">
        <f>8-AVERAGE(Table1[[#This Row],[Sleep_Hours]])</f>
        <v>1.0999999999999996</v>
      </c>
      <c r="R720">
        <f>Table1[[#This Row],[Stress_Level]]/Table1[[#This Row],[Weekly_Work_Hours]]</f>
        <v>0.11666666666666667</v>
      </c>
      <c r="S720" s="5">
        <f>CORREL(Table1[Stress_Level],Table1[Sleep_Hours])</f>
        <v>-1.150943896331845E-2</v>
      </c>
      <c r="T720" s="1">
        <f>((Table1[[#Totals],[Productivity_Score]] - Table1[[#This Row],[Productivity_Score]]) / Table1[[#Totals],[Productivity_Score]]) * 100</f>
        <v>23.157894736842106</v>
      </c>
    </row>
    <row r="721" spans="1:20" x14ac:dyDescent="0.35">
      <c r="A721">
        <v>720</v>
      </c>
      <c r="B721">
        <v>44</v>
      </c>
      <c r="C721" t="s">
        <v>14</v>
      </c>
      <c r="D721" t="s">
        <v>34</v>
      </c>
      <c r="E721" t="s">
        <v>27</v>
      </c>
      <c r="F721" t="s">
        <v>22</v>
      </c>
      <c r="G721">
        <v>44</v>
      </c>
      <c r="H721">
        <v>7.2</v>
      </c>
      <c r="I721">
        <v>9.3000000000000007</v>
      </c>
      <c r="J721">
        <v>0</v>
      </c>
      <c r="K721" t="s">
        <v>23</v>
      </c>
      <c r="L721">
        <v>10</v>
      </c>
      <c r="M721">
        <v>6</v>
      </c>
      <c r="N721">
        <v>4.5999999999999996</v>
      </c>
      <c r="O721">
        <f>Table1[[#This Row],[Stress_Level]]*Table1[[#This Row],[Weekly_Work_Hours]]</f>
        <v>440</v>
      </c>
      <c r="P721" s="9">
        <f>Table1[[#This Row],[Column1]]/Table1[[#This Row],[Productivity_Score]]</f>
        <v>95.652173913043484</v>
      </c>
      <c r="Q721">
        <f>8-AVERAGE(Table1[[#This Row],[Sleep_Hours]])</f>
        <v>0.79999999999999982</v>
      </c>
      <c r="R721">
        <f>Table1[[#This Row],[Stress_Level]]/Table1[[#This Row],[Weekly_Work_Hours]]</f>
        <v>0.22727272727272727</v>
      </c>
      <c r="S721" s="5">
        <f>CORREL(Table1[Stress_Level],Table1[Sleep_Hours])</f>
        <v>-1.150943896331845E-2</v>
      </c>
      <c r="T721" s="1">
        <f>((Table1[[#Totals],[Productivity_Score]] - Table1[[#This Row],[Productivity_Score]]) / Table1[[#Totals],[Productivity_Score]]) * 100</f>
        <v>51.578947368421055</v>
      </c>
    </row>
    <row r="722" spans="1:20" x14ac:dyDescent="0.35">
      <c r="A722">
        <v>721</v>
      </c>
      <c r="B722">
        <v>62</v>
      </c>
      <c r="C722" t="s">
        <v>14</v>
      </c>
      <c r="D722" t="s">
        <v>26</v>
      </c>
      <c r="E722" t="s">
        <v>31</v>
      </c>
      <c r="F722" t="s">
        <v>22</v>
      </c>
      <c r="G722">
        <v>47</v>
      </c>
      <c r="H722">
        <v>5.0999999999999996</v>
      </c>
      <c r="I722">
        <v>6.5</v>
      </c>
      <c r="J722">
        <v>0</v>
      </c>
      <c r="K722" t="s">
        <v>23</v>
      </c>
      <c r="L722">
        <v>7.7</v>
      </c>
      <c r="M722">
        <v>4.4000000000000004</v>
      </c>
      <c r="N722">
        <v>4.4000000000000004</v>
      </c>
      <c r="O722">
        <f>Table1[[#This Row],[Stress_Level]]*Table1[[#This Row],[Weekly_Work_Hours]]</f>
        <v>361.90000000000003</v>
      </c>
      <c r="P722" s="9">
        <f>Table1[[#This Row],[Column1]]/Table1[[#This Row],[Productivity_Score]]</f>
        <v>82.25</v>
      </c>
      <c r="Q722">
        <f>8-AVERAGE(Table1[[#This Row],[Sleep_Hours]])</f>
        <v>2.9000000000000004</v>
      </c>
      <c r="R722">
        <f>Table1[[#This Row],[Stress_Level]]/Table1[[#This Row],[Weekly_Work_Hours]]</f>
        <v>0.16382978723404257</v>
      </c>
      <c r="S722" s="5">
        <f>CORREL(Table1[Stress_Level],Table1[Sleep_Hours])</f>
        <v>-1.150943896331845E-2</v>
      </c>
      <c r="T722" s="1">
        <f>((Table1[[#Totals],[Productivity_Score]] - Table1[[#This Row],[Productivity_Score]]) / Table1[[#Totals],[Productivity_Score]]) * 100</f>
        <v>53.684210526315788</v>
      </c>
    </row>
    <row r="723" spans="1:20" x14ac:dyDescent="0.35">
      <c r="A723">
        <v>722</v>
      </c>
      <c r="B723">
        <v>57</v>
      </c>
      <c r="C723" t="s">
        <v>14</v>
      </c>
      <c r="D723" t="s">
        <v>34</v>
      </c>
      <c r="E723" t="s">
        <v>25</v>
      </c>
      <c r="F723" t="s">
        <v>22</v>
      </c>
      <c r="G723">
        <v>31</v>
      </c>
      <c r="H723">
        <v>5.7</v>
      </c>
      <c r="I723">
        <v>8.9</v>
      </c>
      <c r="J723">
        <v>0</v>
      </c>
      <c r="K723" t="s">
        <v>23</v>
      </c>
      <c r="L723">
        <v>6.7</v>
      </c>
      <c r="M723">
        <v>3.5</v>
      </c>
      <c r="N723">
        <v>6.1</v>
      </c>
      <c r="O723">
        <f>Table1[[#This Row],[Stress_Level]]*Table1[[#This Row],[Weekly_Work_Hours]]</f>
        <v>207.70000000000002</v>
      </c>
      <c r="P723" s="9">
        <f>Table1[[#This Row],[Column1]]/Table1[[#This Row],[Productivity_Score]]</f>
        <v>34.049180327868861</v>
      </c>
      <c r="Q723">
        <f>8-AVERAGE(Table1[[#This Row],[Sleep_Hours]])</f>
        <v>2.2999999999999998</v>
      </c>
      <c r="R723">
        <f>Table1[[#This Row],[Stress_Level]]/Table1[[#This Row],[Weekly_Work_Hours]]</f>
        <v>0.21612903225806451</v>
      </c>
      <c r="S723" s="5">
        <f>CORREL(Table1[Stress_Level],Table1[Sleep_Hours])</f>
        <v>-1.150943896331845E-2</v>
      </c>
      <c r="T723" s="1">
        <f>((Table1[[#Totals],[Productivity_Score]] - Table1[[#This Row],[Productivity_Score]]) / Table1[[#Totals],[Productivity_Score]]) * 100</f>
        <v>35.789473684210535</v>
      </c>
    </row>
    <row r="724" spans="1:20" x14ac:dyDescent="0.35">
      <c r="A724">
        <v>723</v>
      </c>
      <c r="B724">
        <v>39</v>
      </c>
      <c r="C724" t="s">
        <v>19</v>
      </c>
      <c r="D724" t="s">
        <v>32</v>
      </c>
      <c r="E724" t="s">
        <v>25</v>
      </c>
      <c r="F724" t="s">
        <v>22</v>
      </c>
      <c r="G724">
        <v>34</v>
      </c>
      <c r="H724">
        <v>6.7</v>
      </c>
      <c r="I724">
        <v>10</v>
      </c>
      <c r="J724">
        <v>0</v>
      </c>
      <c r="K724" t="s">
        <v>23</v>
      </c>
      <c r="L724">
        <v>4.4000000000000004</v>
      </c>
      <c r="M724">
        <v>2.6</v>
      </c>
      <c r="N724">
        <v>7.8</v>
      </c>
      <c r="O724">
        <f>Table1[[#This Row],[Stress_Level]]*Table1[[#This Row],[Weekly_Work_Hours]]</f>
        <v>149.60000000000002</v>
      </c>
      <c r="P724" s="9">
        <f>Table1[[#This Row],[Column1]]/Table1[[#This Row],[Productivity_Score]]</f>
        <v>19.179487179487182</v>
      </c>
      <c r="Q724">
        <f>8-AVERAGE(Table1[[#This Row],[Sleep_Hours]])</f>
        <v>1.2999999999999998</v>
      </c>
      <c r="R724">
        <f>Table1[[#This Row],[Stress_Level]]/Table1[[#This Row],[Weekly_Work_Hours]]</f>
        <v>0.12941176470588237</v>
      </c>
      <c r="S724" s="5">
        <f>CORREL(Table1[Stress_Level],Table1[Sleep_Hours])</f>
        <v>-1.150943896331845E-2</v>
      </c>
      <c r="T724" s="1">
        <f>((Table1[[#Totals],[Productivity_Score]] - Table1[[#This Row],[Productivity_Score]]) / Table1[[#Totals],[Productivity_Score]]) * 100</f>
        <v>17.894736842105267</v>
      </c>
    </row>
    <row r="725" spans="1:20" x14ac:dyDescent="0.35">
      <c r="A725">
        <v>724</v>
      </c>
      <c r="B725">
        <v>22</v>
      </c>
      <c r="C725" t="s">
        <v>14</v>
      </c>
      <c r="D725" t="s">
        <v>15</v>
      </c>
      <c r="E725" t="s">
        <v>16</v>
      </c>
      <c r="F725" t="s">
        <v>17</v>
      </c>
      <c r="G725">
        <v>50</v>
      </c>
      <c r="H725">
        <v>6.2</v>
      </c>
      <c r="I725">
        <v>7.7</v>
      </c>
      <c r="J725">
        <v>1</v>
      </c>
      <c r="K725" t="s">
        <v>28</v>
      </c>
      <c r="L725">
        <v>9.9</v>
      </c>
      <c r="M725">
        <v>7.4</v>
      </c>
      <c r="N725">
        <v>3.9</v>
      </c>
      <c r="O725">
        <f>Table1[[#This Row],[Stress_Level]]*Table1[[#This Row],[Weekly_Work_Hours]]</f>
        <v>495</v>
      </c>
      <c r="P725" s="9">
        <f>Table1[[#This Row],[Column1]]/Table1[[#This Row],[Productivity_Score]]</f>
        <v>126.92307692307692</v>
      </c>
      <c r="Q725">
        <f>8-AVERAGE(Table1[[#This Row],[Sleep_Hours]])</f>
        <v>1.7999999999999998</v>
      </c>
      <c r="R725">
        <f>Table1[[#This Row],[Stress_Level]]/Table1[[#This Row],[Weekly_Work_Hours]]</f>
        <v>0.19800000000000001</v>
      </c>
      <c r="S725" s="5">
        <f>CORREL(Table1[Stress_Level],Table1[Sleep_Hours])</f>
        <v>-1.150943896331845E-2</v>
      </c>
      <c r="T725" s="1">
        <f>((Table1[[#Totals],[Productivity_Score]] - Table1[[#This Row],[Productivity_Score]]) / Table1[[#Totals],[Productivity_Score]]) * 100</f>
        <v>58.947368421052623</v>
      </c>
    </row>
    <row r="726" spans="1:20" x14ac:dyDescent="0.35">
      <c r="A726">
        <v>725</v>
      </c>
      <c r="B726">
        <v>21</v>
      </c>
      <c r="C726" t="s">
        <v>19</v>
      </c>
      <c r="D726" t="s">
        <v>26</v>
      </c>
      <c r="E726" t="s">
        <v>21</v>
      </c>
      <c r="F726" t="s">
        <v>22</v>
      </c>
      <c r="G726">
        <v>46</v>
      </c>
      <c r="H726">
        <v>8.6999999999999993</v>
      </c>
      <c r="I726">
        <v>6.8</v>
      </c>
      <c r="J726">
        <v>0</v>
      </c>
      <c r="K726" t="s">
        <v>23</v>
      </c>
      <c r="L726">
        <v>7.5</v>
      </c>
      <c r="M726">
        <v>7.2</v>
      </c>
      <c r="N726">
        <v>4.5999999999999996</v>
      </c>
      <c r="O726">
        <f>Table1[[#This Row],[Stress_Level]]*Table1[[#This Row],[Weekly_Work_Hours]]</f>
        <v>345</v>
      </c>
      <c r="P726" s="9">
        <f>Table1[[#This Row],[Column1]]/Table1[[#This Row],[Productivity_Score]]</f>
        <v>75</v>
      </c>
      <c r="Q726">
        <f>8-AVERAGE(Table1[[#This Row],[Sleep_Hours]])</f>
        <v>-0.69999999999999929</v>
      </c>
      <c r="R726">
        <f>Table1[[#This Row],[Stress_Level]]/Table1[[#This Row],[Weekly_Work_Hours]]</f>
        <v>0.16304347826086957</v>
      </c>
      <c r="S726" s="5">
        <f>CORREL(Table1[Stress_Level],Table1[Sleep_Hours])</f>
        <v>-1.150943896331845E-2</v>
      </c>
      <c r="T726" s="1">
        <f>((Table1[[#Totals],[Productivity_Score]] - Table1[[#This Row],[Productivity_Score]]) / Table1[[#Totals],[Productivity_Score]]) * 100</f>
        <v>51.578947368421055</v>
      </c>
    </row>
    <row r="727" spans="1:20" x14ac:dyDescent="0.35">
      <c r="A727">
        <v>726</v>
      </c>
      <c r="B727">
        <v>37</v>
      </c>
      <c r="C727" t="s">
        <v>19</v>
      </c>
      <c r="D727" t="s">
        <v>36</v>
      </c>
      <c r="E727" t="s">
        <v>31</v>
      </c>
      <c r="F727" t="s">
        <v>39</v>
      </c>
      <c r="G727">
        <v>43</v>
      </c>
      <c r="H727">
        <v>6.4</v>
      </c>
      <c r="I727">
        <v>8.6999999999999993</v>
      </c>
      <c r="J727">
        <v>1</v>
      </c>
      <c r="K727" t="s">
        <v>35</v>
      </c>
      <c r="L727">
        <v>7</v>
      </c>
      <c r="M727">
        <v>5.6</v>
      </c>
      <c r="N727">
        <v>5.9</v>
      </c>
      <c r="O727">
        <f>Table1[[#This Row],[Stress_Level]]*Table1[[#This Row],[Weekly_Work_Hours]]</f>
        <v>301</v>
      </c>
      <c r="P727" s="9">
        <f>Table1[[#This Row],[Column1]]/Table1[[#This Row],[Productivity_Score]]</f>
        <v>51.016949152542367</v>
      </c>
      <c r="Q727">
        <f>8-AVERAGE(Table1[[#This Row],[Sleep_Hours]])</f>
        <v>1.5999999999999996</v>
      </c>
      <c r="R727">
        <f>Table1[[#This Row],[Stress_Level]]/Table1[[#This Row],[Weekly_Work_Hours]]</f>
        <v>0.16279069767441862</v>
      </c>
      <c r="S727" s="5">
        <f>CORREL(Table1[Stress_Level],Table1[Sleep_Hours])</f>
        <v>-1.150943896331845E-2</v>
      </c>
      <c r="T727" s="1">
        <f>((Table1[[#Totals],[Productivity_Score]] - Table1[[#This Row],[Productivity_Score]]) / Table1[[#Totals],[Productivity_Score]]) * 100</f>
        <v>37.89473684210526</v>
      </c>
    </row>
    <row r="728" spans="1:20" x14ac:dyDescent="0.35">
      <c r="A728">
        <v>727</v>
      </c>
      <c r="B728">
        <v>63</v>
      </c>
      <c r="C728" t="s">
        <v>14</v>
      </c>
      <c r="D728" t="s">
        <v>36</v>
      </c>
      <c r="E728" t="s">
        <v>25</v>
      </c>
      <c r="F728" t="s">
        <v>22</v>
      </c>
      <c r="G728">
        <v>45</v>
      </c>
      <c r="H728">
        <v>7.5</v>
      </c>
      <c r="I728">
        <v>8.8000000000000007</v>
      </c>
      <c r="J728">
        <v>0</v>
      </c>
      <c r="K728" t="s">
        <v>23</v>
      </c>
      <c r="L728">
        <v>8.6999999999999993</v>
      </c>
      <c r="M728">
        <v>4.5999999999999996</v>
      </c>
      <c r="N728">
        <v>5</v>
      </c>
      <c r="O728">
        <f>Table1[[#This Row],[Stress_Level]]*Table1[[#This Row],[Weekly_Work_Hours]]</f>
        <v>391.49999999999994</v>
      </c>
      <c r="P728" s="9">
        <f>Table1[[#This Row],[Column1]]/Table1[[#This Row],[Productivity_Score]]</f>
        <v>78.299999999999983</v>
      </c>
      <c r="Q728">
        <f>8-AVERAGE(Table1[[#This Row],[Sleep_Hours]])</f>
        <v>0.5</v>
      </c>
      <c r="R728">
        <f>Table1[[#This Row],[Stress_Level]]/Table1[[#This Row],[Weekly_Work_Hours]]</f>
        <v>0.19333333333333333</v>
      </c>
      <c r="S728" s="5">
        <f>CORREL(Table1[Stress_Level],Table1[Sleep_Hours])</f>
        <v>-1.150943896331845E-2</v>
      </c>
      <c r="T728" s="1">
        <f>((Table1[[#Totals],[Productivity_Score]] - Table1[[#This Row],[Productivity_Score]]) / Table1[[#Totals],[Productivity_Score]]) * 100</f>
        <v>47.368421052631575</v>
      </c>
    </row>
    <row r="729" spans="1:20" x14ac:dyDescent="0.35">
      <c r="A729">
        <v>728</v>
      </c>
      <c r="B729">
        <v>29</v>
      </c>
      <c r="C729" t="s">
        <v>19</v>
      </c>
      <c r="D729" t="s">
        <v>33</v>
      </c>
      <c r="E729" t="s">
        <v>21</v>
      </c>
      <c r="F729" t="s">
        <v>22</v>
      </c>
      <c r="G729">
        <v>47</v>
      </c>
      <c r="H729">
        <v>6.9</v>
      </c>
      <c r="I729">
        <v>9.1</v>
      </c>
      <c r="J729">
        <v>0</v>
      </c>
      <c r="K729" t="s">
        <v>23</v>
      </c>
      <c r="L729">
        <v>7.4</v>
      </c>
      <c r="M729">
        <v>3.1</v>
      </c>
      <c r="N729">
        <v>5.9</v>
      </c>
      <c r="O729">
        <f>Table1[[#This Row],[Stress_Level]]*Table1[[#This Row],[Weekly_Work_Hours]]</f>
        <v>347.8</v>
      </c>
      <c r="P729" s="9">
        <f>Table1[[#This Row],[Column1]]/Table1[[#This Row],[Productivity_Score]]</f>
        <v>58.949152542372879</v>
      </c>
      <c r="Q729">
        <f>8-AVERAGE(Table1[[#This Row],[Sleep_Hours]])</f>
        <v>1.0999999999999996</v>
      </c>
      <c r="R729">
        <f>Table1[[#This Row],[Stress_Level]]/Table1[[#This Row],[Weekly_Work_Hours]]</f>
        <v>0.1574468085106383</v>
      </c>
      <c r="S729" s="5">
        <f>CORREL(Table1[Stress_Level],Table1[Sleep_Hours])</f>
        <v>-1.150943896331845E-2</v>
      </c>
      <c r="T729" s="1">
        <f>((Table1[[#Totals],[Productivity_Score]] - Table1[[#This Row],[Productivity_Score]]) / Table1[[#Totals],[Productivity_Score]]) * 100</f>
        <v>37.89473684210526</v>
      </c>
    </row>
    <row r="730" spans="1:20" x14ac:dyDescent="0.35">
      <c r="A730">
        <v>729</v>
      </c>
      <c r="B730">
        <v>24</v>
      </c>
      <c r="C730" t="s">
        <v>40</v>
      </c>
      <c r="D730" t="s">
        <v>30</v>
      </c>
      <c r="E730" t="s">
        <v>25</v>
      </c>
      <c r="F730" t="s">
        <v>17</v>
      </c>
      <c r="G730">
        <v>40</v>
      </c>
      <c r="H730">
        <v>7.2</v>
      </c>
      <c r="I730">
        <v>9.6</v>
      </c>
      <c r="J730">
        <v>0</v>
      </c>
      <c r="K730" t="s">
        <v>23</v>
      </c>
      <c r="L730">
        <v>4.5</v>
      </c>
      <c r="M730">
        <v>6.8</v>
      </c>
      <c r="N730">
        <v>7.6</v>
      </c>
      <c r="O730">
        <f>Table1[[#This Row],[Stress_Level]]*Table1[[#This Row],[Weekly_Work_Hours]]</f>
        <v>180</v>
      </c>
      <c r="P730" s="9">
        <f>Table1[[#This Row],[Column1]]/Table1[[#This Row],[Productivity_Score]]</f>
        <v>23.684210526315791</v>
      </c>
      <c r="Q730">
        <f>8-AVERAGE(Table1[[#This Row],[Sleep_Hours]])</f>
        <v>0.79999999999999982</v>
      </c>
      <c r="R730">
        <f>Table1[[#This Row],[Stress_Level]]/Table1[[#This Row],[Weekly_Work_Hours]]</f>
        <v>0.1125</v>
      </c>
      <c r="S730" s="5">
        <f>CORREL(Table1[Stress_Level],Table1[Sleep_Hours])</f>
        <v>-1.150943896331845E-2</v>
      </c>
      <c r="T730" s="1">
        <f>((Table1[[#Totals],[Productivity_Score]] - Table1[[#This Row],[Productivity_Score]]) / Table1[[#Totals],[Productivity_Score]]) * 100</f>
        <v>20.000000000000004</v>
      </c>
    </row>
    <row r="731" spans="1:20" x14ac:dyDescent="0.35">
      <c r="A731">
        <v>730</v>
      </c>
      <c r="B731">
        <v>28</v>
      </c>
      <c r="C731" t="s">
        <v>14</v>
      </c>
      <c r="D731" t="s">
        <v>34</v>
      </c>
      <c r="E731" t="s">
        <v>21</v>
      </c>
      <c r="F731" t="s">
        <v>22</v>
      </c>
      <c r="G731">
        <v>38</v>
      </c>
      <c r="H731">
        <v>5</v>
      </c>
      <c r="I731">
        <v>7.3</v>
      </c>
      <c r="J731">
        <v>1</v>
      </c>
      <c r="K731" t="s">
        <v>41</v>
      </c>
      <c r="L731">
        <v>4.5</v>
      </c>
      <c r="M731">
        <v>4.0999999999999996</v>
      </c>
      <c r="N731">
        <v>6.4</v>
      </c>
      <c r="O731">
        <f>Table1[[#This Row],[Stress_Level]]*Table1[[#This Row],[Weekly_Work_Hours]]</f>
        <v>171</v>
      </c>
      <c r="P731" s="9">
        <f>Table1[[#This Row],[Column1]]/Table1[[#This Row],[Productivity_Score]]</f>
        <v>26.71875</v>
      </c>
      <c r="Q731">
        <f>8-AVERAGE(Table1[[#This Row],[Sleep_Hours]])</f>
        <v>3</v>
      </c>
      <c r="R731">
        <f>Table1[[#This Row],[Stress_Level]]/Table1[[#This Row],[Weekly_Work_Hours]]</f>
        <v>0.11842105263157894</v>
      </c>
      <c r="S731" s="5">
        <f>CORREL(Table1[Stress_Level],Table1[Sleep_Hours])</f>
        <v>-1.150943896331845E-2</v>
      </c>
      <c r="T731" s="1">
        <f>((Table1[[#Totals],[Productivity_Score]] - Table1[[#This Row],[Productivity_Score]]) / Table1[[#Totals],[Productivity_Score]]) * 100</f>
        <v>32.631578947368418</v>
      </c>
    </row>
    <row r="732" spans="1:20" x14ac:dyDescent="0.35">
      <c r="A732">
        <v>731</v>
      </c>
      <c r="B732">
        <v>21</v>
      </c>
      <c r="C732" t="s">
        <v>14</v>
      </c>
      <c r="D732" t="s">
        <v>33</v>
      </c>
      <c r="E732" t="s">
        <v>21</v>
      </c>
      <c r="F732" t="s">
        <v>22</v>
      </c>
      <c r="G732">
        <v>46</v>
      </c>
      <c r="H732">
        <v>6.5</v>
      </c>
      <c r="I732">
        <v>8.6999999999999993</v>
      </c>
      <c r="J732">
        <v>1</v>
      </c>
      <c r="K732" t="s">
        <v>18</v>
      </c>
      <c r="L732">
        <v>6.5</v>
      </c>
      <c r="M732">
        <v>4.7</v>
      </c>
      <c r="N732">
        <v>6.1</v>
      </c>
      <c r="O732">
        <f>Table1[[#This Row],[Stress_Level]]*Table1[[#This Row],[Weekly_Work_Hours]]</f>
        <v>299</v>
      </c>
      <c r="P732" s="9">
        <f>Table1[[#This Row],[Column1]]/Table1[[#This Row],[Productivity_Score]]</f>
        <v>49.016393442622956</v>
      </c>
      <c r="Q732">
        <f>8-AVERAGE(Table1[[#This Row],[Sleep_Hours]])</f>
        <v>1.5</v>
      </c>
      <c r="R732">
        <f>Table1[[#This Row],[Stress_Level]]/Table1[[#This Row],[Weekly_Work_Hours]]</f>
        <v>0.14130434782608695</v>
      </c>
      <c r="S732" s="5">
        <f>CORREL(Table1[Stress_Level],Table1[Sleep_Hours])</f>
        <v>-1.150943896331845E-2</v>
      </c>
      <c r="T732" s="1">
        <f>((Table1[[#Totals],[Productivity_Score]] - Table1[[#This Row],[Productivity_Score]]) / Table1[[#Totals],[Productivity_Score]]) * 100</f>
        <v>35.789473684210535</v>
      </c>
    </row>
    <row r="733" spans="1:20" x14ac:dyDescent="0.35">
      <c r="A733">
        <v>732</v>
      </c>
      <c r="B733">
        <v>53</v>
      </c>
      <c r="C733" t="s">
        <v>19</v>
      </c>
      <c r="D733" t="s">
        <v>32</v>
      </c>
      <c r="E733" t="s">
        <v>25</v>
      </c>
      <c r="F733" t="s">
        <v>22</v>
      </c>
      <c r="G733">
        <v>37</v>
      </c>
      <c r="H733">
        <v>6.1</v>
      </c>
      <c r="I733">
        <v>9</v>
      </c>
      <c r="J733">
        <v>0</v>
      </c>
      <c r="K733" t="s">
        <v>23</v>
      </c>
      <c r="L733">
        <v>5.6</v>
      </c>
      <c r="M733">
        <v>3.2</v>
      </c>
      <c r="N733">
        <v>6.7</v>
      </c>
      <c r="O733">
        <f>Table1[[#This Row],[Stress_Level]]*Table1[[#This Row],[Weekly_Work_Hours]]</f>
        <v>207.2</v>
      </c>
      <c r="P733" s="9">
        <f>Table1[[#This Row],[Column1]]/Table1[[#This Row],[Productivity_Score]]</f>
        <v>30.925373134328357</v>
      </c>
      <c r="Q733">
        <f>8-AVERAGE(Table1[[#This Row],[Sleep_Hours]])</f>
        <v>1.9000000000000004</v>
      </c>
      <c r="R733">
        <f>Table1[[#This Row],[Stress_Level]]/Table1[[#This Row],[Weekly_Work_Hours]]</f>
        <v>0.15135135135135133</v>
      </c>
      <c r="S733" s="5">
        <f>CORREL(Table1[Stress_Level],Table1[Sleep_Hours])</f>
        <v>-1.150943896331845E-2</v>
      </c>
      <c r="T733" s="1">
        <f>((Table1[[#Totals],[Productivity_Score]] - Table1[[#This Row],[Productivity_Score]]) / Table1[[#Totals],[Productivity_Score]]) * 100</f>
        <v>29.473684210526311</v>
      </c>
    </row>
    <row r="734" spans="1:20" x14ac:dyDescent="0.35">
      <c r="A734">
        <v>733</v>
      </c>
      <c r="B734">
        <v>57</v>
      </c>
      <c r="C734" t="s">
        <v>19</v>
      </c>
      <c r="D734" t="s">
        <v>26</v>
      </c>
      <c r="E734" t="s">
        <v>38</v>
      </c>
      <c r="F734" t="s">
        <v>17</v>
      </c>
      <c r="G734">
        <v>48</v>
      </c>
      <c r="H734">
        <v>5.0999999999999996</v>
      </c>
      <c r="I734">
        <v>6.4</v>
      </c>
      <c r="J734">
        <v>0</v>
      </c>
      <c r="K734" t="s">
        <v>23</v>
      </c>
      <c r="L734">
        <v>5.4</v>
      </c>
      <c r="M734">
        <v>4.5999999999999996</v>
      </c>
      <c r="N734">
        <v>5.5</v>
      </c>
      <c r="O734">
        <f>Table1[[#This Row],[Stress_Level]]*Table1[[#This Row],[Weekly_Work_Hours]]</f>
        <v>259.20000000000005</v>
      </c>
      <c r="P734" s="9">
        <f>Table1[[#This Row],[Column1]]/Table1[[#This Row],[Productivity_Score]]</f>
        <v>47.127272727272732</v>
      </c>
      <c r="Q734">
        <f>8-AVERAGE(Table1[[#This Row],[Sleep_Hours]])</f>
        <v>2.9000000000000004</v>
      </c>
      <c r="R734">
        <f>Table1[[#This Row],[Stress_Level]]/Table1[[#This Row],[Weekly_Work_Hours]]</f>
        <v>0.1125</v>
      </c>
      <c r="S734" s="5">
        <f>CORREL(Table1[Stress_Level],Table1[Sleep_Hours])</f>
        <v>-1.150943896331845E-2</v>
      </c>
      <c r="T734" s="1">
        <f>((Table1[[#Totals],[Productivity_Score]] - Table1[[#This Row],[Productivity_Score]]) / Table1[[#Totals],[Productivity_Score]]) * 100</f>
        <v>42.105263157894733</v>
      </c>
    </row>
    <row r="735" spans="1:20" x14ac:dyDescent="0.35">
      <c r="A735">
        <v>734</v>
      </c>
      <c r="B735">
        <v>50</v>
      </c>
      <c r="C735" t="s">
        <v>14</v>
      </c>
      <c r="D735" t="s">
        <v>20</v>
      </c>
      <c r="E735" t="s">
        <v>27</v>
      </c>
      <c r="F735" t="s">
        <v>17</v>
      </c>
      <c r="G735">
        <v>31</v>
      </c>
      <c r="H735">
        <v>7.6</v>
      </c>
      <c r="I735">
        <v>10</v>
      </c>
      <c r="J735">
        <v>0</v>
      </c>
      <c r="K735" t="s">
        <v>23</v>
      </c>
      <c r="L735">
        <v>4.5</v>
      </c>
      <c r="M735">
        <v>3.2</v>
      </c>
      <c r="N735">
        <v>7.8</v>
      </c>
      <c r="O735">
        <f>Table1[[#This Row],[Stress_Level]]*Table1[[#This Row],[Weekly_Work_Hours]]</f>
        <v>139.5</v>
      </c>
      <c r="P735" s="9">
        <f>Table1[[#This Row],[Column1]]/Table1[[#This Row],[Productivity_Score]]</f>
        <v>17.884615384615383</v>
      </c>
      <c r="Q735">
        <f>8-AVERAGE(Table1[[#This Row],[Sleep_Hours]])</f>
        <v>0.40000000000000036</v>
      </c>
      <c r="R735">
        <f>Table1[[#This Row],[Stress_Level]]/Table1[[#This Row],[Weekly_Work_Hours]]</f>
        <v>0.14516129032258066</v>
      </c>
      <c r="S735" s="5">
        <f>CORREL(Table1[Stress_Level],Table1[Sleep_Hours])</f>
        <v>-1.150943896331845E-2</v>
      </c>
      <c r="T735" s="1">
        <f>((Table1[[#Totals],[Productivity_Score]] - Table1[[#This Row],[Productivity_Score]]) / Table1[[#Totals],[Productivity_Score]]) * 100</f>
        <v>17.894736842105267</v>
      </c>
    </row>
    <row r="736" spans="1:20" x14ac:dyDescent="0.35">
      <c r="A736">
        <v>735</v>
      </c>
      <c r="B736">
        <v>29</v>
      </c>
      <c r="C736" t="s">
        <v>14</v>
      </c>
      <c r="D736" t="s">
        <v>24</v>
      </c>
      <c r="E736" t="s">
        <v>21</v>
      </c>
      <c r="F736" t="s">
        <v>22</v>
      </c>
      <c r="G736">
        <v>53</v>
      </c>
      <c r="H736">
        <v>3.2</v>
      </c>
      <c r="I736">
        <v>3</v>
      </c>
      <c r="J736">
        <v>1</v>
      </c>
      <c r="K736" t="s">
        <v>18</v>
      </c>
      <c r="L736">
        <v>10</v>
      </c>
      <c r="M736">
        <v>4.0999999999999996</v>
      </c>
      <c r="N736">
        <v>1.5</v>
      </c>
      <c r="O736">
        <f>Table1[[#This Row],[Stress_Level]]*Table1[[#This Row],[Weekly_Work_Hours]]</f>
        <v>530</v>
      </c>
      <c r="P736" s="9">
        <f>Table1[[#This Row],[Column1]]/Table1[[#This Row],[Productivity_Score]]</f>
        <v>353.33333333333331</v>
      </c>
      <c r="Q736">
        <f>8-AVERAGE(Table1[[#This Row],[Sleep_Hours]])</f>
        <v>4.8</v>
      </c>
      <c r="R736">
        <f>Table1[[#This Row],[Stress_Level]]/Table1[[#This Row],[Weekly_Work_Hours]]</f>
        <v>0.18867924528301888</v>
      </c>
      <c r="S736" s="5">
        <f>CORREL(Table1[Stress_Level],Table1[Sleep_Hours])</f>
        <v>-1.150943896331845E-2</v>
      </c>
      <c r="T736" s="1">
        <f>((Table1[[#Totals],[Productivity_Score]] - Table1[[#This Row],[Productivity_Score]]) / Table1[[#Totals],[Productivity_Score]]) * 100</f>
        <v>84.210526315789465</v>
      </c>
    </row>
    <row r="737" spans="1:20" x14ac:dyDescent="0.35">
      <c r="A737">
        <v>736</v>
      </c>
      <c r="B737">
        <v>31</v>
      </c>
      <c r="C737" t="s">
        <v>14</v>
      </c>
      <c r="D737" t="s">
        <v>15</v>
      </c>
      <c r="E737" t="s">
        <v>38</v>
      </c>
      <c r="F737" t="s">
        <v>22</v>
      </c>
      <c r="G737">
        <v>48</v>
      </c>
      <c r="H737">
        <v>8.1999999999999993</v>
      </c>
      <c r="I737">
        <v>7.4</v>
      </c>
      <c r="J737">
        <v>0</v>
      </c>
      <c r="K737" t="s">
        <v>23</v>
      </c>
      <c r="L737">
        <v>7.5</v>
      </c>
      <c r="M737">
        <v>4.0999999999999996</v>
      </c>
      <c r="N737">
        <v>4.9000000000000004</v>
      </c>
      <c r="O737">
        <f>Table1[[#This Row],[Stress_Level]]*Table1[[#This Row],[Weekly_Work_Hours]]</f>
        <v>360</v>
      </c>
      <c r="P737" s="9">
        <f>Table1[[#This Row],[Column1]]/Table1[[#This Row],[Productivity_Score]]</f>
        <v>73.469387755102034</v>
      </c>
      <c r="Q737">
        <f>8-AVERAGE(Table1[[#This Row],[Sleep_Hours]])</f>
        <v>-0.19999999999999929</v>
      </c>
      <c r="R737">
        <f>Table1[[#This Row],[Stress_Level]]/Table1[[#This Row],[Weekly_Work_Hours]]</f>
        <v>0.15625</v>
      </c>
      <c r="S737" s="5">
        <f>CORREL(Table1[Stress_Level],Table1[Sleep_Hours])</f>
        <v>-1.150943896331845E-2</v>
      </c>
      <c r="T737" s="1">
        <f>((Table1[[#Totals],[Productivity_Score]] - Table1[[#This Row],[Productivity_Score]]) / Table1[[#Totals],[Productivity_Score]]) * 100</f>
        <v>48.421052631578945</v>
      </c>
    </row>
    <row r="738" spans="1:20" x14ac:dyDescent="0.35">
      <c r="A738">
        <v>737</v>
      </c>
      <c r="B738">
        <v>55</v>
      </c>
      <c r="C738" t="s">
        <v>40</v>
      </c>
      <c r="D738" t="s">
        <v>32</v>
      </c>
      <c r="E738" t="s">
        <v>31</v>
      </c>
      <c r="F738" t="s">
        <v>17</v>
      </c>
      <c r="G738">
        <v>47</v>
      </c>
      <c r="H738">
        <v>3</v>
      </c>
      <c r="I738">
        <v>3.3</v>
      </c>
      <c r="J738">
        <v>1</v>
      </c>
      <c r="K738" t="s">
        <v>28</v>
      </c>
      <c r="L738">
        <v>7</v>
      </c>
      <c r="M738">
        <v>4.8</v>
      </c>
      <c r="N738">
        <v>3.1</v>
      </c>
      <c r="O738">
        <f>Table1[[#This Row],[Stress_Level]]*Table1[[#This Row],[Weekly_Work_Hours]]</f>
        <v>329</v>
      </c>
      <c r="P738" s="9">
        <f>Table1[[#This Row],[Column1]]/Table1[[#This Row],[Productivity_Score]]</f>
        <v>106.12903225806451</v>
      </c>
      <c r="Q738">
        <f>8-AVERAGE(Table1[[#This Row],[Sleep_Hours]])</f>
        <v>5</v>
      </c>
      <c r="R738">
        <f>Table1[[#This Row],[Stress_Level]]/Table1[[#This Row],[Weekly_Work_Hours]]</f>
        <v>0.14893617021276595</v>
      </c>
      <c r="S738" s="5">
        <f>CORREL(Table1[Stress_Level],Table1[Sleep_Hours])</f>
        <v>-1.150943896331845E-2</v>
      </c>
      <c r="T738" s="1">
        <f>((Table1[[#Totals],[Productivity_Score]] - Table1[[#This Row],[Productivity_Score]]) / Table1[[#Totals],[Productivity_Score]]) * 100</f>
        <v>67.368421052631575</v>
      </c>
    </row>
    <row r="739" spans="1:20" x14ac:dyDescent="0.35">
      <c r="A739">
        <v>738</v>
      </c>
      <c r="B739">
        <v>40</v>
      </c>
      <c r="C739" t="s">
        <v>14</v>
      </c>
      <c r="D739" t="s">
        <v>24</v>
      </c>
      <c r="E739" t="s">
        <v>38</v>
      </c>
      <c r="F739" t="s">
        <v>22</v>
      </c>
      <c r="G739">
        <v>52</v>
      </c>
      <c r="H739">
        <v>6</v>
      </c>
      <c r="I739">
        <v>7.3</v>
      </c>
      <c r="J739">
        <v>1</v>
      </c>
      <c r="K739" t="s">
        <v>35</v>
      </c>
      <c r="L739">
        <v>10</v>
      </c>
      <c r="M739">
        <v>7.2</v>
      </c>
      <c r="N739">
        <v>3.6</v>
      </c>
      <c r="O739">
        <f>Table1[[#This Row],[Stress_Level]]*Table1[[#This Row],[Weekly_Work_Hours]]</f>
        <v>520</v>
      </c>
      <c r="P739" s="9">
        <f>Table1[[#This Row],[Column1]]/Table1[[#This Row],[Productivity_Score]]</f>
        <v>144.44444444444443</v>
      </c>
      <c r="Q739">
        <f>8-AVERAGE(Table1[[#This Row],[Sleep_Hours]])</f>
        <v>2</v>
      </c>
      <c r="R739">
        <f>Table1[[#This Row],[Stress_Level]]/Table1[[#This Row],[Weekly_Work_Hours]]</f>
        <v>0.19230769230769232</v>
      </c>
      <c r="S739" s="5">
        <f>CORREL(Table1[Stress_Level],Table1[Sleep_Hours])</f>
        <v>-1.150943896331845E-2</v>
      </c>
      <c r="T739" s="1">
        <f>((Table1[[#Totals],[Productivity_Score]] - Table1[[#This Row],[Productivity_Score]]) / Table1[[#Totals],[Productivity_Score]]) * 100</f>
        <v>62.10526315789474</v>
      </c>
    </row>
    <row r="740" spans="1:20" x14ac:dyDescent="0.35">
      <c r="A740">
        <v>739</v>
      </c>
      <c r="B740">
        <v>25</v>
      </c>
      <c r="C740" t="s">
        <v>19</v>
      </c>
      <c r="D740" t="s">
        <v>34</v>
      </c>
      <c r="E740" t="s">
        <v>25</v>
      </c>
      <c r="F740" t="s">
        <v>22</v>
      </c>
      <c r="G740">
        <v>58</v>
      </c>
      <c r="H740">
        <v>7.6</v>
      </c>
      <c r="I740">
        <v>7.3</v>
      </c>
      <c r="J740">
        <v>0</v>
      </c>
      <c r="K740" t="s">
        <v>23</v>
      </c>
      <c r="L740">
        <v>10</v>
      </c>
      <c r="M740">
        <v>3.4</v>
      </c>
      <c r="N740">
        <v>3.6</v>
      </c>
      <c r="O740">
        <f>Table1[[#This Row],[Stress_Level]]*Table1[[#This Row],[Weekly_Work_Hours]]</f>
        <v>580</v>
      </c>
      <c r="P740" s="9">
        <f>Table1[[#This Row],[Column1]]/Table1[[#This Row],[Productivity_Score]]</f>
        <v>161.11111111111111</v>
      </c>
      <c r="Q740">
        <f>8-AVERAGE(Table1[[#This Row],[Sleep_Hours]])</f>
        <v>0.40000000000000036</v>
      </c>
      <c r="R740">
        <f>Table1[[#This Row],[Stress_Level]]/Table1[[#This Row],[Weekly_Work_Hours]]</f>
        <v>0.17241379310344829</v>
      </c>
      <c r="S740" s="5">
        <f>CORREL(Table1[Stress_Level],Table1[Sleep_Hours])</f>
        <v>-1.150943896331845E-2</v>
      </c>
      <c r="T740" s="1">
        <f>((Table1[[#Totals],[Productivity_Score]] - Table1[[#This Row],[Productivity_Score]]) / Table1[[#Totals],[Productivity_Score]]) * 100</f>
        <v>62.10526315789474</v>
      </c>
    </row>
    <row r="741" spans="1:20" x14ac:dyDescent="0.35">
      <c r="A741">
        <v>740</v>
      </c>
      <c r="B741">
        <v>22</v>
      </c>
      <c r="C741" t="s">
        <v>19</v>
      </c>
      <c r="D741" t="s">
        <v>20</v>
      </c>
      <c r="E741" t="s">
        <v>38</v>
      </c>
      <c r="F741" t="s">
        <v>22</v>
      </c>
      <c r="G741">
        <v>53</v>
      </c>
      <c r="H741">
        <v>4.4000000000000004</v>
      </c>
      <c r="I741">
        <v>4.8</v>
      </c>
      <c r="J741">
        <v>1</v>
      </c>
      <c r="K741" t="s">
        <v>35</v>
      </c>
      <c r="L741">
        <v>10</v>
      </c>
      <c r="M741">
        <v>3.8</v>
      </c>
      <c r="N741">
        <v>2.4</v>
      </c>
      <c r="O741">
        <f>Table1[[#This Row],[Stress_Level]]*Table1[[#This Row],[Weekly_Work_Hours]]</f>
        <v>530</v>
      </c>
      <c r="P741" s="9">
        <f>Table1[[#This Row],[Column1]]/Table1[[#This Row],[Productivity_Score]]</f>
        <v>220.83333333333334</v>
      </c>
      <c r="Q741">
        <f>8-AVERAGE(Table1[[#This Row],[Sleep_Hours]])</f>
        <v>3.5999999999999996</v>
      </c>
      <c r="R741">
        <f>Table1[[#This Row],[Stress_Level]]/Table1[[#This Row],[Weekly_Work_Hours]]</f>
        <v>0.18867924528301888</v>
      </c>
      <c r="S741" s="5">
        <f>CORREL(Table1[Stress_Level],Table1[Sleep_Hours])</f>
        <v>-1.150943896331845E-2</v>
      </c>
      <c r="T741" s="1">
        <f>((Table1[[#Totals],[Productivity_Score]] - Table1[[#This Row],[Productivity_Score]]) / Table1[[#Totals],[Productivity_Score]]) * 100</f>
        <v>74.73684210526315</v>
      </c>
    </row>
    <row r="742" spans="1:20" x14ac:dyDescent="0.35">
      <c r="A742">
        <v>741</v>
      </c>
      <c r="B742">
        <v>29</v>
      </c>
      <c r="C742" t="s">
        <v>14</v>
      </c>
      <c r="D742" t="s">
        <v>36</v>
      </c>
      <c r="E742" t="s">
        <v>27</v>
      </c>
      <c r="F742" t="s">
        <v>22</v>
      </c>
      <c r="G742">
        <v>30</v>
      </c>
      <c r="H742">
        <v>6.8</v>
      </c>
      <c r="I742">
        <v>10</v>
      </c>
      <c r="J742">
        <v>0</v>
      </c>
      <c r="K742" t="s">
        <v>23</v>
      </c>
      <c r="L742">
        <v>2.6</v>
      </c>
      <c r="M742">
        <v>2.4</v>
      </c>
      <c r="N742">
        <v>8.6999999999999993</v>
      </c>
      <c r="O742">
        <f>Table1[[#This Row],[Stress_Level]]*Table1[[#This Row],[Weekly_Work_Hours]]</f>
        <v>78</v>
      </c>
      <c r="P742" s="9">
        <f>Table1[[#This Row],[Column1]]/Table1[[#This Row],[Productivity_Score]]</f>
        <v>8.9655172413793114</v>
      </c>
      <c r="Q742">
        <f>8-AVERAGE(Table1[[#This Row],[Sleep_Hours]])</f>
        <v>1.2000000000000002</v>
      </c>
      <c r="R742">
        <f>Table1[[#This Row],[Stress_Level]]/Table1[[#This Row],[Weekly_Work_Hours]]</f>
        <v>8.666666666666667E-2</v>
      </c>
      <c r="S742" s="5">
        <f>CORREL(Table1[Stress_Level],Table1[Sleep_Hours])</f>
        <v>-1.150943896331845E-2</v>
      </c>
      <c r="T742" s="1">
        <f>((Table1[[#Totals],[Productivity_Score]] - Table1[[#This Row],[Productivity_Score]]) / Table1[[#Totals],[Productivity_Score]]) * 100</f>
        <v>8.4210526315789558</v>
      </c>
    </row>
    <row r="743" spans="1:20" x14ac:dyDescent="0.35">
      <c r="A743">
        <v>742</v>
      </c>
      <c r="B743">
        <v>24</v>
      </c>
      <c r="C743" t="s">
        <v>19</v>
      </c>
      <c r="D743" t="s">
        <v>33</v>
      </c>
      <c r="E743" t="s">
        <v>25</v>
      </c>
      <c r="F743" t="s">
        <v>22</v>
      </c>
      <c r="G743">
        <v>34</v>
      </c>
      <c r="H743">
        <v>6.7</v>
      </c>
      <c r="I743">
        <v>10</v>
      </c>
      <c r="J743">
        <v>1</v>
      </c>
      <c r="K743" t="s">
        <v>18</v>
      </c>
      <c r="L743">
        <v>5.6</v>
      </c>
      <c r="M743">
        <v>2.8</v>
      </c>
      <c r="N743">
        <v>7.2</v>
      </c>
      <c r="O743">
        <f>Table1[[#This Row],[Stress_Level]]*Table1[[#This Row],[Weekly_Work_Hours]]</f>
        <v>190.39999999999998</v>
      </c>
      <c r="P743" s="9">
        <f>Table1[[#This Row],[Column1]]/Table1[[#This Row],[Productivity_Score]]</f>
        <v>26.444444444444439</v>
      </c>
      <c r="Q743">
        <f>8-AVERAGE(Table1[[#This Row],[Sleep_Hours]])</f>
        <v>1.2999999999999998</v>
      </c>
      <c r="R743">
        <f>Table1[[#This Row],[Stress_Level]]/Table1[[#This Row],[Weekly_Work_Hours]]</f>
        <v>0.16470588235294117</v>
      </c>
      <c r="S743" s="5">
        <f>CORREL(Table1[Stress_Level],Table1[Sleep_Hours])</f>
        <v>-1.150943896331845E-2</v>
      </c>
      <c r="T743" s="1">
        <f>((Table1[[#Totals],[Productivity_Score]] - Table1[[#This Row],[Productivity_Score]]) / Table1[[#Totals],[Productivity_Score]]) * 100</f>
        <v>24.210526315789473</v>
      </c>
    </row>
    <row r="744" spans="1:20" x14ac:dyDescent="0.35">
      <c r="A744">
        <v>743</v>
      </c>
      <c r="B744">
        <v>45</v>
      </c>
      <c r="C744" t="s">
        <v>14</v>
      </c>
      <c r="D744" t="s">
        <v>26</v>
      </c>
      <c r="E744" t="s">
        <v>16</v>
      </c>
      <c r="F744" t="s">
        <v>17</v>
      </c>
      <c r="G744">
        <v>40</v>
      </c>
      <c r="H744">
        <v>6.7</v>
      </c>
      <c r="I744">
        <v>9.5</v>
      </c>
      <c r="J744">
        <v>0</v>
      </c>
      <c r="K744" t="s">
        <v>23</v>
      </c>
      <c r="L744">
        <v>4.7</v>
      </c>
      <c r="M744">
        <v>3.6</v>
      </c>
      <c r="N744">
        <v>7.4</v>
      </c>
      <c r="O744">
        <f>Table1[[#This Row],[Stress_Level]]*Table1[[#This Row],[Weekly_Work_Hours]]</f>
        <v>188</v>
      </c>
      <c r="P744" s="9">
        <f>Table1[[#This Row],[Column1]]/Table1[[#This Row],[Productivity_Score]]</f>
        <v>25.405405405405403</v>
      </c>
      <c r="Q744">
        <f>8-AVERAGE(Table1[[#This Row],[Sleep_Hours]])</f>
        <v>1.2999999999999998</v>
      </c>
      <c r="R744">
        <f>Table1[[#This Row],[Stress_Level]]/Table1[[#This Row],[Weekly_Work_Hours]]</f>
        <v>0.11750000000000001</v>
      </c>
      <c r="S744" s="5">
        <f>CORREL(Table1[Stress_Level],Table1[Sleep_Hours])</f>
        <v>-1.150943896331845E-2</v>
      </c>
      <c r="T744" s="1">
        <f>((Table1[[#Totals],[Productivity_Score]] - Table1[[#This Row],[Productivity_Score]]) / Table1[[#Totals],[Productivity_Score]]) * 100</f>
        <v>22.105263157894733</v>
      </c>
    </row>
    <row r="745" spans="1:20" x14ac:dyDescent="0.35">
      <c r="A745">
        <v>744</v>
      </c>
      <c r="B745">
        <v>40</v>
      </c>
      <c r="C745" t="s">
        <v>19</v>
      </c>
      <c r="D745" t="s">
        <v>33</v>
      </c>
      <c r="E745" t="s">
        <v>31</v>
      </c>
      <c r="F745" t="s">
        <v>22</v>
      </c>
      <c r="G745">
        <v>45</v>
      </c>
      <c r="H745">
        <v>5.7</v>
      </c>
      <c r="I745">
        <v>7.5</v>
      </c>
      <c r="J745">
        <v>0</v>
      </c>
      <c r="K745" t="s">
        <v>23</v>
      </c>
      <c r="L745">
        <v>5.5</v>
      </c>
      <c r="M745">
        <v>3.2</v>
      </c>
      <c r="N745">
        <v>6</v>
      </c>
      <c r="O745">
        <f>Table1[[#This Row],[Stress_Level]]*Table1[[#This Row],[Weekly_Work_Hours]]</f>
        <v>247.5</v>
      </c>
      <c r="P745" s="9">
        <f>Table1[[#This Row],[Column1]]/Table1[[#This Row],[Productivity_Score]]</f>
        <v>41.25</v>
      </c>
      <c r="Q745">
        <f>8-AVERAGE(Table1[[#This Row],[Sleep_Hours]])</f>
        <v>2.2999999999999998</v>
      </c>
      <c r="R745">
        <f>Table1[[#This Row],[Stress_Level]]/Table1[[#This Row],[Weekly_Work_Hours]]</f>
        <v>0.12222222222222222</v>
      </c>
      <c r="S745" s="5">
        <f>CORREL(Table1[Stress_Level],Table1[Sleep_Hours])</f>
        <v>-1.150943896331845E-2</v>
      </c>
      <c r="T745" s="1">
        <f>((Table1[[#Totals],[Productivity_Score]] - Table1[[#This Row],[Productivity_Score]]) / Table1[[#Totals],[Productivity_Score]]) * 100</f>
        <v>36.84210526315789</v>
      </c>
    </row>
    <row r="746" spans="1:20" x14ac:dyDescent="0.35">
      <c r="A746">
        <v>745</v>
      </c>
      <c r="B746">
        <v>64</v>
      </c>
      <c r="C746" t="s">
        <v>14</v>
      </c>
      <c r="D746" t="s">
        <v>26</v>
      </c>
      <c r="E746" t="s">
        <v>16</v>
      </c>
      <c r="F746" t="s">
        <v>22</v>
      </c>
      <c r="G746">
        <v>49</v>
      </c>
      <c r="H746">
        <v>5.5</v>
      </c>
      <c r="I746">
        <v>6.9</v>
      </c>
      <c r="J746">
        <v>1</v>
      </c>
      <c r="K746" t="s">
        <v>18</v>
      </c>
      <c r="L746">
        <v>9.1999999999999993</v>
      </c>
      <c r="M746">
        <v>5.2</v>
      </c>
      <c r="N746">
        <v>3.8</v>
      </c>
      <c r="O746">
        <f>Table1[[#This Row],[Stress_Level]]*Table1[[#This Row],[Weekly_Work_Hours]]</f>
        <v>450.79999999999995</v>
      </c>
      <c r="P746" s="9">
        <f>Table1[[#This Row],[Column1]]/Table1[[#This Row],[Productivity_Score]]</f>
        <v>118.63157894736841</v>
      </c>
      <c r="Q746">
        <f>8-AVERAGE(Table1[[#This Row],[Sleep_Hours]])</f>
        <v>2.5</v>
      </c>
      <c r="R746">
        <f>Table1[[#This Row],[Stress_Level]]/Table1[[#This Row],[Weekly_Work_Hours]]</f>
        <v>0.1877551020408163</v>
      </c>
      <c r="S746" s="5">
        <f>CORREL(Table1[Stress_Level],Table1[Sleep_Hours])</f>
        <v>-1.150943896331845E-2</v>
      </c>
      <c r="T746" s="1">
        <f>((Table1[[#Totals],[Productivity_Score]] - Table1[[#This Row],[Productivity_Score]]) / Table1[[#Totals],[Productivity_Score]]) * 100</f>
        <v>60</v>
      </c>
    </row>
    <row r="747" spans="1:20" x14ac:dyDescent="0.35">
      <c r="A747">
        <v>746</v>
      </c>
      <c r="B747">
        <v>45</v>
      </c>
      <c r="C747" t="s">
        <v>19</v>
      </c>
      <c r="D747" t="s">
        <v>30</v>
      </c>
      <c r="E747" t="s">
        <v>38</v>
      </c>
      <c r="F747" t="s">
        <v>39</v>
      </c>
      <c r="G747">
        <v>39</v>
      </c>
      <c r="H747">
        <v>3.8</v>
      </c>
      <c r="I747">
        <v>5.4</v>
      </c>
      <c r="J747">
        <v>1</v>
      </c>
      <c r="K747" t="s">
        <v>41</v>
      </c>
      <c r="L747">
        <v>5.3</v>
      </c>
      <c r="M747">
        <v>4</v>
      </c>
      <c r="N747">
        <v>5</v>
      </c>
      <c r="O747">
        <f>Table1[[#This Row],[Stress_Level]]*Table1[[#This Row],[Weekly_Work_Hours]]</f>
        <v>206.7</v>
      </c>
      <c r="P747" s="9">
        <f>Table1[[#This Row],[Column1]]/Table1[[#This Row],[Productivity_Score]]</f>
        <v>41.339999999999996</v>
      </c>
      <c r="Q747">
        <f>8-AVERAGE(Table1[[#This Row],[Sleep_Hours]])</f>
        <v>4.2</v>
      </c>
      <c r="R747">
        <f>Table1[[#This Row],[Stress_Level]]/Table1[[#This Row],[Weekly_Work_Hours]]</f>
        <v>0.13589743589743589</v>
      </c>
      <c r="S747" s="5">
        <f>CORREL(Table1[Stress_Level],Table1[Sleep_Hours])</f>
        <v>-1.150943896331845E-2</v>
      </c>
      <c r="T747" s="1">
        <f>((Table1[[#Totals],[Productivity_Score]] - Table1[[#This Row],[Productivity_Score]]) / Table1[[#Totals],[Productivity_Score]]) * 100</f>
        <v>47.368421052631575</v>
      </c>
    </row>
    <row r="748" spans="1:20" x14ac:dyDescent="0.35">
      <c r="A748">
        <v>747</v>
      </c>
      <c r="B748">
        <v>57</v>
      </c>
      <c r="C748" t="s">
        <v>19</v>
      </c>
      <c r="D748" t="s">
        <v>30</v>
      </c>
      <c r="E748" t="s">
        <v>21</v>
      </c>
      <c r="F748" t="s">
        <v>22</v>
      </c>
      <c r="G748">
        <v>46</v>
      </c>
      <c r="H748">
        <v>6</v>
      </c>
      <c r="I748">
        <v>8</v>
      </c>
      <c r="J748">
        <v>1</v>
      </c>
      <c r="K748" t="s">
        <v>28</v>
      </c>
      <c r="L748">
        <v>4.7</v>
      </c>
      <c r="M748">
        <v>1.9</v>
      </c>
      <c r="N748">
        <v>6.6</v>
      </c>
      <c r="O748">
        <f>Table1[[#This Row],[Stress_Level]]*Table1[[#This Row],[Weekly_Work_Hours]]</f>
        <v>216.20000000000002</v>
      </c>
      <c r="P748" s="9">
        <f>Table1[[#This Row],[Column1]]/Table1[[#This Row],[Productivity_Score]]</f>
        <v>32.757575757575765</v>
      </c>
      <c r="Q748">
        <f>8-AVERAGE(Table1[[#This Row],[Sleep_Hours]])</f>
        <v>2</v>
      </c>
      <c r="R748">
        <f>Table1[[#This Row],[Stress_Level]]/Table1[[#This Row],[Weekly_Work_Hours]]</f>
        <v>0.10217391304347827</v>
      </c>
      <c r="S748" s="5">
        <f>CORREL(Table1[Stress_Level],Table1[Sleep_Hours])</f>
        <v>-1.150943896331845E-2</v>
      </c>
      <c r="T748" s="1">
        <f>((Table1[[#Totals],[Productivity_Score]] - Table1[[#This Row],[Productivity_Score]]) / Table1[[#Totals],[Productivity_Score]]) * 100</f>
        <v>30.526315789473692</v>
      </c>
    </row>
    <row r="749" spans="1:20" x14ac:dyDescent="0.35">
      <c r="A749">
        <v>748</v>
      </c>
      <c r="B749">
        <v>63</v>
      </c>
      <c r="C749" t="s">
        <v>14</v>
      </c>
      <c r="D749" t="s">
        <v>33</v>
      </c>
      <c r="E749" t="s">
        <v>38</v>
      </c>
      <c r="F749" t="s">
        <v>22</v>
      </c>
      <c r="G749">
        <v>38</v>
      </c>
      <c r="H749">
        <v>7.6</v>
      </c>
      <c r="I749">
        <v>9.3000000000000007</v>
      </c>
      <c r="J749">
        <v>0</v>
      </c>
      <c r="K749" t="s">
        <v>23</v>
      </c>
      <c r="L749">
        <v>6.6</v>
      </c>
      <c r="M749">
        <v>4</v>
      </c>
      <c r="N749">
        <v>6.4</v>
      </c>
      <c r="O749">
        <f>Table1[[#This Row],[Stress_Level]]*Table1[[#This Row],[Weekly_Work_Hours]]</f>
        <v>250.79999999999998</v>
      </c>
      <c r="P749" s="9">
        <f>Table1[[#This Row],[Column1]]/Table1[[#This Row],[Productivity_Score]]</f>
        <v>39.187499999999993</v>
      </c>
      <c r="Q749">
        <f>8-AVERAGE(Table1[[#This Row],[Sleep_Hours]])</f>
        <v>0.40000000000000036</v>
      </c>
      <c r="R749">
        <f>Table1[[#This Row],[Stress_Level]]/Table1[[#This Row],[Weekly_Work_Hours]]</f>
        <v>0.17368421052631577</v>
      </c>
      <c r="S749" s="5">
        <f>CORREL(Table1[Stress_Level],Table1[Sleep_Hours])</f>
        <v>-1.150943896331845E-2</v>
      </c>
      <c r="T749" s="1">
        <f>((Table1[[#Totals],[Productivity_Score]] - Table1[[#This Row],[Productivity_Score]]) / Table1[[#Totals],[Productivity_Score]]) * 100</f>
        <v>32.631578947368418</v>
      </c>
    </row>
    <row r="750" spans="1:20" x14ac:dyDescent="0.35">
      <c r="A750">
        <v>749</v>
      </c>
      <c r="B750">
        <v>45</v>
      </c>
      <c r="C750" t="s">
        <v>14</v>
      </c>
      <c r="D750" t="s">
        <v>26</v>
      </c>
      <c r="E750" t="s">
        <v>21</v>
      </c>
      <c r="F750" t="s">
        <v>22</v>
      </c>
      <c r="G750">
        <v>40</v>
      </c>
      <c r="H750">
        <v>5.5</v>
      </c>
      <c r="I750">
        <v>7.8</v>
      </c>
      <c r="J750">
        <v>0</v>
      </c>
      <c r="K750" t="s">
        <v>23</v>
      </c>
      <c r="L750">
        <v>8.4</v>
      </c>
      <c r="M750">
        <v>3.9</v>
      </c>
      <c r="N750">
        <v>4.7</v>
      </c>
      <c r="O750">
        <f>Table1[[#This Row],[Stress_Level]]*Table1[[#This Row],[Weekly_Work_Hours]]</f>
        <v>336</v>
      </c>
      <c r="P750" s="9">
        <f>Table1[[#This Row],[Column1]]/Table1[[#This Row],[Productivity_Score]]</f>
        <v>71.489361702127653</v>
      </c>
      <c r="Q750">
        <f>8-AVERAGE(Table1[[#This Row],[Sleep_Hours]])</f>
        <v>2.5</v>
      </c>
      <c r="R750">
        <f>Table1[[#This Row],[Stress_Level]]/Table1[[#This Row],[Weekly_Work_Hours]]</f>
        <v>0.21000000000000002</v>
      </c>
      <c r="S750" s="5">
        <f>CORREL(Table1[Stress_Level],Table1[Sleep_Hours])</f>
        <v>-1.150943896331845E-2</v>
      </c>
      <c r="T750" s="1">
        <f>((Table1[[#Totals],[Productivity_Score]] - Table1[[#This Row],[Productivity_Score]]) / Table1[[#Totals],[Productivity_Score]]) * 100</f>
        <v>50.526315789473685</v>
      </c>
    </row>
    <row r="751" spans="1:20" x14ac:dyDescent="0.35">
      <c r="A751">
        <v>750</v>
      </c>
      <c r="B751">
        <v>27</v>
      </c>
      <c r="C751" t="s">
        <v>14</v>
      </c>
      <c r="D751" t="s">
        <v>26</v>
      </c>
      <c r="E751" t="s">
        <v>16</v>
      </c>
      <c r="F751" t="s">
        <v>17</v>
      </c>
      <c r="G751">
        <v>33</v>
      </c>
      <c r="H751">
        <v>5.6</v>
      </c>
      <c r="I751">
        <v>8.6</v>
      </c>
      <c r="J751">
        <v>0</v>
      </c>
      <c r="K751" t="s">
        <v>23</v>
      </c>
      <c r="L751">
        <v>5.5</v>
      </c>
      <c r="M751">
        <v>5.2</v>
      </c>
      <c r="N751">
        <v>6.5</v>
      </c>
      <c r="O751">
        <f>Table1[[#This Row],[Stress_Level]]*Table1[[#This Row],[Weekly_Work_Hours]]</f>
        <v>181.5</v>
      </c>
      <c r="P751" s="9">
        <f>Table1[[#This Row],[Column1]]/Table1[[#This Row],[Productivity_Score]]</f>
        <v>27.923076923076923</v>
      </c>
      <c r="Q751">
        <f>8-AVERAGE(Table1[[#This Row],[Sleep_Hours]])</f>
        <v>2.4000000000000004</v>
      </c>
      <c r="R751">
        <f>Table1[[#This Row],[Stress_Level]]/Table1[[#This Row],[Weekly_Work_Hours]]</f>
        <v>0.16666666666666666</v>
      </c>
      <c r="S751" s="5">
        <f>CORREL(Table1[Stress_Level],Table1[Sleep_Hours])</f>
        <v>-1.150943896331845E-2</v>
      </c>
      <c r="T751" s="1">
        <f>((Table1[[#Totals],[Productivity_Score]] - Table1[[#This Row],[Productivity_Score]]) / Table1[[#Totals],[Productivity_Score]]) * 100</f>
        <v>31.578947368421051</v>
      </c>
    </row>
    <row r="752" spans="1:20" x14ac:dyDescent="0.35">
      <c r="A752">
        <v>751</v>
      </c>
      <c r="B752">
        <v>24</v>
      </c>
      <c r="C752" t="s">
        <v>14</v>
      </c>
      <c r="D752" t="s">
        <v>24</v>
      </c>
      <c r="E752" t="s">
        <v>16</v>
      </c>
      <c r="F752" t="s">
        <v>22</v>
      </c>
      <c r="G752">
        <v>37</v>
      </c>
      <c r="H752">
        <v>8.6</v>
      </c>
      <c r="I752">
        <v>7.9</v>
      </c>
      <c r="J752">
        <v>0</v>
      </c>
      <c r="K752" t="s">
        <v>23</v>
      </c>
      <c r="L752">
        <v>4.8</v>
      </c>
      <c r="M752">
        <v>2.8</v>
      </c>
      <c r="N752">
        <v>6.6</v>
      </c>
      <c r="O752">
        <f>Table1[[#This Row],[Stress_Level]]*Table1[[#This Row],[Weekly_Work_Hours]]</f>
        <v>177.6</v>
      </c>
      <c r="P752" s="9">
        <f>Table1[[#This Row],[Column1]]/Table1[[#This Row],[Productivity_Score]]</f>
        <v>26.90909090909091</v>
      </c>
      <c r="Q752">
        <f>8-AVERAGE(Table1[[#This Row],[Sleep_Hours]])</f>
        <v>-0.59999999999999964</v>
      </c>
      <c r="R752">
        <f>Table1[[#This Row],[Stress_Level]]/Table1[[#This Row],[Weekly_Work_Hours]]</f>
        <v>0.12972972972972974</v>
      </c>
      <c r="S752" s="5">
        <f>CORREL(Table1[Stress_Level],Table1[Sleep_Hours])</f>
        <v>-1.150943896331845E-2</v>
      </c>
      <c r="T752" s="1">
        <f>((Table1[[#Totals],[Productivity_Score]] - Table1[[#This Row],[Productivity_Score]]) / Table1[[#Totals],[Productivity_Score]]) * 100</f>
        <v>30.526315789473692</v>
      </c>
    </row>
    <row r="753" spans="1:20" x14ac:dyDescent="0.35">
      <c r="A753">
        <v>752</v>
      </c>
      <c r="B753">
        <v>34</v>
      </c>
      <c r="C753" t="s">
        <v>19</v>
      </c>
      <c r="D753" t="s">
        <v>33</v>
      </c>
      <c r="E753" t="s">
        <v>21</v>
      </c>
      <c r="F753" t="s">
        <v>22</v>
      </c>
      <c r="G753">
        <v>34</v>
      </c>
      <c r="H753">
        <v>6</v>
      </c>
      <c r="I753">
        <v>9</v>
      </c>
      <c r="J753">
        <v>0</v>
      </c>
      <c r="K753" t="s">
        <v>23</v>
      </c>
      <c r="L753">
        <v>1.5</v>
      </c>
      <c r="M753">
        <v>1.9</v>
      </c>
      <c r="N753">
        <v>8.6999999999999993</v>
      </c>
      <c r="O753">
        <f>Table1[[#This Row],[Stress_Level]]*Table1[[#This Row],[Weekly_Work_Hours]]</f>
        <v>51</v>
      </c>
      <c r="P753" s="9">
        <f>Table1[[#This Row],[Column1]]/Table1[[#This Row],[Productivity_Score]]</f>
        <v>5.862068965517242</v>
      </c>
      <c r="Q753">
        <f>8-AVERAGE(Table1[[#This Row],[Sleep_Hours]])</f>
        <v>2</v>
      </c>
      <c r="R753">
        <f>Table1[[#This Row],[Stress_Level]]/Table1[[#This Row],[Weekly_Work_Hours]]</f>
        <v>4.4117647058823532E-2</v>
      </c>
      <c r="S753" s="5">
        <f>CORREL(Table1[Stress_Level],Table1[Sleep_Hours])</f>
        <v>-1.150943896331845E-2</v>
      </c>
      <c r="T753" s="1">
        <f>((Table1[[#Totals],[Productivity_Score]] - Table1[[#This Row],[Productivity_Score]]) / Table1[[#Totals],[Productivity_Score]]) * 100</f>
        <v>8.4210526315789558</v>
      </c>
    </row>
    <row r="754" spans="1:20" x14ac:dyDescent="0.35">
      <c r="A754">
        <v>753</v>
      </c>
      <c r="B754">
        <v>35</v>
      </c>
      <c r="C754" t="s">
        <v>19</v>
      </c>
      <c r="D754" t="s">
        <v>37</v>
      </c>
      <c r="E754" t="s">
        <v>27</v>
      </c>
      <c r="F754" t="s">
        <v>39</v>
      </c>
      <c r="G754">
        <v>37</v>
      </c>
      <c r="H754">
        <v>6.7</v>
      </c>
      <c r="I754">
        <v>9.9</v>
      </c>
      <c r="J754">
        <v>0</v>
      </c>
      <c r="K754" t="s">
        <v>23</v>
      </c>
      <c r="L754">
        <v>5.7</v>
      </c>
      <c r="M754">
        <v>2.8</v>
      </c>
      <c r="N754">
        <v>7.1</v>
      </c>
      <c r="O754">
        <f>Table1[[#This Row],[Stress_Level]]*Table1[[#This Row],[Weekly_Work_Hours]]</f>
        <v>210.9</v>
      </c>
      <c r="P754" s="9">
        <f>Table1[[#This Row],[Column1]]/Table1[[#This Row],[Productivity_Score]]</f>
        <v>29.70422535211268</v>
      </c>
      <c r="Q754">
        <f>8-AVERAGE(Table1[[#This Row],[Sleep_Hours]])</f>
        <v>1.2999999999999998</v>
      </c>
      <c r="R754">
        <f>Table1[[#This Row],[Stress_Level]]/Table1[[#This Row],[Weekly_Work_Hours]]</f>
        <v>0.15405405405405406</v>
      </c>
      <c r="S754" s="5">
        <f>CORREL(Table1[Stress_Level],Table1[Sleep_Hours])</f>
        <v>-1.150943896331845E-2</v>
      </c>
      <c r="T754" s="1">
        <f>((Table1[[#Totals],[Productivity_Score]] - Table1[[#This Row],[Productivity_Score]]) / Table1[[#Totals],[Productivity_Score]]) * 100</f>
        <v>25.26315789473685</v>
      </c>
    </row>
    <row r="755" spans="1:20" x14ac:dyDescent="0.35">
      <c r="A755">
        <v>754</v>
      </c>
      <c r="B755">
        <v>20</v>
      </c>
      <c r="C755" t="s">
        <v>14</v>
      </c>
      <c r="D755" t="s">
        <v>34</v>
      </c>
      <c r="E755" t="s">
        <v>31</v>
      </c>
      <c r="F755" t="s">
        <v>39</v>
      </c>
      <c r="G755">
        <v>53</v>
      </c>
      <c r="H755">
        <v>7</v>
      </c>
      <c r="I755">
        <v>8.6999999999999993</v>
      </c>
      <c r="J755">
        <v>0</v>
      </c>
      <c r="K755" t="s">
        <v>23</v>
      </c>
      <c r="L755">
        <v>8.5</v>
      </c>
      <c r="M755">
        <v>4.8</v>
      </c>
      <c r="N755">
        <v>5.0999999999999996</v>
      </c>
      <c r="O755">
        <f>Table1[[#This Row],[Stress_Level]]*Table1[[#This Row],[Weekly_Work_Hours]]</f>
        <v>450.5</v>
      </c>
      <c r="P755" s="9">
        <f>Table1[[#This Row],[Column1]]/Table1[[#This Row],[Productivity_Score]]</f>
        <v>88.333333333333343</v>
      </c>
      <c r="Q755">
        <f>8-AVERAGE(Table1[[#This Row],[Sleep_Hours]])</f>
        <v>1</v>
      </c>
      <c r="R755">
        <f>Table1[[#This Row],[Stress_Level]]/Table1[[#This Row],[Weekly_Work_Hours]]</f>
        <v>0.16037735849056603</v>
      </c>
      <c r="S755" s="5">
        <f>CORREL(Table1[Stress_Level],Table1[Sleep_Hours])</f>
        <v>-1.150943896331845E-2</v>
      </c>
      <c r="T755" s="1">
        <f>((Table1[[#Totals],[Productivity_Score]] - Table1[[#This Row],[Productivity_Score]]) / Table1[[#Totals],[Productivity_Score]]) * 100</f>
        <v>46.315789473684212</v>
      </c>
    </row>
    <row r="756" spans="1:20" x14ac:dyDescent="0.35">
      <c r="A756">
        <v>755</v>
      </c>
      <c r="B756">
        <v>35</v>
      </c>
      <c r="C756" t="s">
        <v>19</v>
      </c>
      <c r="D756" t="s">
        <v>36</v>
      </c>
      <c r="E756" t="s">
        <v>25</v>
      </c>
      <c r="F756" t="s">
        <v>17</v>
      </c>
      <c r="G756">
        <v>37</v>
      </c>
      <c r="H756">
        <v>6</v>
      </c>
      <c r="I756">
        <v>8.6999999999999993</v>
      </c>
      <c r="J756">
        <v>1</v>
      </c>
      <c r="K756" t="s">
        <v>35</v>
      </c>
      <c r="L756">
        <v>4.0999999999999996</v>
      </c>
      <c r="M756">
        <v>3.2</v>
      </c>
      <c r="N756">
        <v>7.3</v>
      </c>
      <c r="O756">
        <f>Table1[[#This Row],[Stress_Level]]*Table1[[#This Row],[Weekly_Work_Hours]]</f>
        <v>151.69999999999999</v>
      </c>
      <c r="P756" s="9">
        <f>Table1[[#This Row],[Column1]]/Table1[[#This Row],[Productivity_Score]]</f>
        <v>20.780821917808218</v>
      </c>
      <c r="Q756">
        <f>8-AVERAGE(Table1[[#This Row],[Sleep_Hours]])</f>
        <v>2</v>
      </c>
      <c r="R756">
        <f>Table1[[#This Row],[Stress_Level]]/Table1[[#This Row],[Weekly_Work_Hours]]</f>
        <v>0.1108108108108108</v>
      </c>
      <c r="S756" s="5">
        <f>CORREL(Table1[Stress_Level],Table1[Sleep_Hours])</f>
        <v>-1.150943896331845E-2</v>
      </c>
      <c r="T756" s="1">
        <f>((Table1[[#Totals],[Productivity_Score]] - Table1[[#This Row],[Productivity_Score]]) / Table1[[#Totals],[Productivity_Score]]) * 100</f>
        <v>23.157894736842106</v>
      </c>
    </row>
    <row r="757" spans="1:20" x14ac:dyDescent="0.35">
      <c r="A757">
        <v>756</v>
      </c>
      <c r="B757">
        <v>56</v>
      </c>
      <c r="C757" t="s">
        <v>19</v>
      </c>
      <c r="D757" t="s">
        <v>30</v>
      </c>
      <c r="E757" t="s">
        <v>16</v>
      </c>
      <c r="F757" t="s">
        <v>22</v>
      </c>
      <c r="G757">
        <v>66</v>
      </c>
      <c r="H757">
        <v>7.2</v>
      </c>
      <c r="I757">
        <v>7.1</v>
      </c>
      <c r="J757">
        <v>1</v>
      </c>
      <c r="K757" t="s">
        <v>35</v>
      </c>
      <c r="L757">
        <v>9.8000000000000007</v>
      </c>
      <c r="M757">
        <v>7.1</v>
      </c>
      <c r="N757">
        <v>3.6</v>
      </c>
      <c r="O757">
        <f>Table1[[#This Row],[Stress_Level]]*Table1[[#This Row],[Weekly_Work_Hours]]</f>
        <v>646.80000000000007</v>
      </c>
      <c r="P757" s="9">
        <f>Table1[[#This Row],[Column1]]/Table1[[#This Row],[Productivity_Score]]</f>
        <v>179.66666666666669</v>
      </c>
      <c r="Q757">
        <f>8-AVERAGE(Table1[[#This Row],[Sleep_Hours]])</f>
        <v>0.79999999999999982</v>
      </c>
      <c r="R757">
        <f>Table1[[#This Row],[Stress_Level]]/Table1[[#This Row],[Weekly_Work_Hours]]</f>
        <v>0.1484848484848485</v>
      </c>
      <c r="S757" s="5">
        <f>CORREL(Table1[Stress_Level],Table1[Sleep_Hours])</f>
        <v>-1.150943896331845E-2</v>
      </c>
      <c r="T757" s="1">
        <f>((Table1[[#Totals],[Productivity_Score]] - Table1[[#This Row],[Productivity_Score]]) / Table1[[#Totals],[Productivity_Score]]) * 100</f>
        <v>62.10526315789474</v>
      </c>
    </row>
    <row r="758" spans="1:20" x14ac:dyDescent="0.35">
      <c r="A758">
        <v>757</v>
      </c>
      <c r="B758">
        <v>22</v>
      </c>
      <c r="C758" t="s">
        <v>19</v>
      </c>
      <c r="D758" t="s">
        <v>37</v>
      </c>
      <c r="E758" t="s">
        <v>31</v>
      </c>
      <c r="F758" t="s">
        <v>22</v>
      </c>
      <c r="G758">
        <v>48</v>
      </c>
      <c r="H758">
        <v>7.7</v>
      </c>
      <c r="I758">
        <v>8.1999999999999993</v>
      </c>
      <c r="J758">
        <v>0</v>
      </c>
      <c r="K758" t="s">
        <v>23</v>
      </c>
      <c r="L758">
        <v>10</v>
      </c>
      <c r="M758">
        <v>5.3</v>
      </c>
      <c r="N758">
        <v>4.0999999999999996</v>
      </c>
      <c r="O758">
        <f>Table1[[#This Row],[Stress_Level]]*Table1[[#This Row],[Weekly_Work_Hours]]</f>
        <v>480</v>
      </c>
      <c r="P758" s="9">
        <f>Table1[[#This Row],[Column1]]/Table1[[#This Row],[Productivity_Score]]</f>
        <v>117.07317073170732</v>
      </c>
      <c r="Q758">
        <f>8-AVERAGE(Table1[[#This Row],[Sleep_Hours]])</f>
        <v>0.29999999999999982</v>
      </c>
      <c r="R758">
        <f>Table1[[#This Row],[Stress_Level]]/Table1[[#This Row],[Weekly_Work_Hours]]</f>
        <v>0.20833333333333334</v>
      </c>
      <c r="S758" s="5">
        <f>CORREL(Table1[Stress_Level],Table1[Sleep_Hours])</f>
        <v>-1.150943896331845E-2</v>
      </c>
      <c r="T758" s="1">
        <f>((Table1[[#Totals],[Productivity_Score]] - Table1[[#This Row],[Productivity_Score]]) / Table1[[#Totals],[Productivity_Score]]) * 100</f>
        <v>56.84210526315789</v>
      </c>
    </row>
    <row r="759" spans="1:20" x14ac:dyDescent="0.35">
      <c r="A759">
        <v>758</v>
      </c>
      <c r="B759">
        <v>50</v>
      </c>
      <c r="C759" t="s">
        <v>14</v>
      </c>
      <c r="D759" t="s">
        <v>30</v>
      </c>
      <c r="E759" t="s">
        <v>25</v>
      </c>
      <c r="F759" t="s">
        <v>22</v>
      </c>
      <c r="G759">
        <v>46</v>
      </c>
      <c r="H759">
        <v>7.6</v>
      </c>
      <c r="I759">
        <v>8.6</v>
      </c>
      <c r="J759">
        <v>0</v>
      </c>
      <c r="K759" t="s">
        <v>23</v>
      </c>
      <c r="L759">
        <v>6.1</v>
      </c>
      <c r="M759">
        <v>5.6</v>
      </c>
      <c r="N759">
        <v>6.2</v>
      </c>
      <c r="O759">
        <f>Table1[[#This Row],[Stress_Level]]*Table1[[#This Row],[Weekly_Work_Hours]]</f>
        <v>280.59999999999997</v>
      </c>
      <c r="P759" s="9">
        <f>Table1[[#This Row],[Column1]]/Table1[[#This Row],[Productivity_Score]]</f>
        <v>45.258064516129025</v>
      </c>
      <c r="Q759">
        <f>8-AVERAGE(Table1[[#This Row],[Sleep_Hours]])</f>
        <v>0.40000000000000036</v>
      </c>
      <c r="R759">
        <f>Table1[[#This Row],[Stress_Level]]/Table1[[#This Row],[Weekly_Work_Hours]]</f>
        <v>0.1326086956521739</v>
      </c>
      <c r="S759" s="5">
        <f>CORREL(Table1[Stress_Level],Table1[Sleep_Hours])</f>
        <v>-1.150943896331845E-2</v>
      </c>
      <c r="T759" s="1">
        <f>((Table1[[#Totals],[Productivity_Score]] - Table1[[#This Row],[Productivity_Score]]) / Table1[[#Totals],[Productivity_Score]]) * 100</f>
        <v>34.736842105263158</v>
      </c>
    </row>
    <row r="760" spans="1:20" x14ac:dyDescent="0.35">
      <c r="A760">
        <v>759</v>
      </c>
      <c r="B760">
        <v>32</v>
      </c>
      <c r="C760" t="s">
        <v>14</v>
      </c>
      <c r="D760" t="s">
        <v>20</v>
      </c>
      <c r="E760" t="s">
        <v>38</v>
      </c>
      <c r="F760" t="s">
        <v>22</v>
      </c>
      <c r="G760">
        <v>38</v>
      </c>
      <c r="H760">
        <v>7.7</v>
      </c>
      <c r="I760">
        <v>9.1</v>
      </c>
      <c r="J760">
        <v>0</v>
      </c>
      <c r="K760" t="s">
        <v>23</v>
      </c>
      <c r="L760">
        <v>3</v>
      </c>
      <c r="M760">
        <v>4.9000000000000004</v>
      </c>
      <c r="N760">
        <v>8</v>
      </c>
      <c r="O760">
        <f>Table1[[#This Row],[Stress_Level]]*Table1[[#This Row],[Weekly_Work_Hours]]</f>
        <v>114</v>
      </c>
      <c r="P760" s="9">
        <f>Table1[[#This Row],[Column1]]/Table1[[#This Row],[Productivity_Score]]</f>
        <v>14.25</v>
      </c>
      <c r="Q760">
        <f>8-AVERAGE(Table1[[#This Row],[Sleep_Hours]])</f>
        <v>0.29999999999999982</v>
      </c>
      <c r="R760">
        <f>Table1[[#This Row],[Stress_Level]]/Table1[[#This Row],[Weekly_Work_Hours]]</f>
        <v>7.8947368421052627E-2</v>
      </c>
      <c r="S760" s="5">
        <f>CORREL(Table1[Stress_Level],Table1[Sleep_Hours])</f>
        <v>-1.150943896331845E-2</v>
      </c>
      <c r="T760" s="1">
        <f>((Table1[[#Totals],[Productivity_Score]] - Table1[[#This Row],[Productivity_Score]]) / Table1[[#Totals],[Productivity_Score]]) * 100</f>
        <v>15.789473684210526</v>
      </c>
    </row>
    <row r="761" spans="1:20" x14ac:dyDescent="0.35">
      <c r="A761">
        <v>760</v>
      </c>
      <c r="B761">
        <v>35</v>
      </c>
      <c r="C761" t="s">
        <v>14</v>
      </c>
      <c r="D761" t="s">
        <v>30</v>
      </c>
      <c r="E761" t="s">
        <v>25</v>
      </c>
      <c r="F761" t="s">
        <v>17</v>
      </c>
      <c r="G761">
        <v>50</v>
      </c>
      <c r="H761">
        <v>3.1</v>
      </c>
      <c r="I761">
        <v>3.1</v>
      </c>
      <c r="J761">
        <v>1</v>
      </c>
      <c r="K761" t="s">
        <v>35</v>
      </c>
      <c r="L761">
        <v>10</v>
      </c>
      <c r="M761">
        <v>4.9000000000000004</v>
      </c>
      <c r="N761">
        <v>1.6</v>
      </c>
      <c r="O761">
        <f>Table1[[#This Row],[Stress_Level]]*Table1[[#This Row],[Weekly_Work_Hours]]</f>
        <v>500</v>
      </c>
      <c r="P761" s="9">
        <f>Table1[[#This Row],[Column1]]/Table1[[#This Row],[Productivity_Score]]</f>
        <v>312.5</v>
      </c>
      <c r="Q761">
        <f>8-AVERAGE(Table1[[#This Row],[Sleep_Hours]])</f>
        <v>4.9000000000000004</v>
      </c>
      <c r="R761">
        <f>Table1[[#This Row],[Stress_Level]]/Table1[[#This Row],[Weekly_Work_Hours]]</f>
        <v>0.2</v>
      </c>
      <c r="S761" s="5">
        <f>CORREL(Table1[Stress_Level],Table1[Sleep_Hours])</f>
        <v>-1.150943896331845E-2</v>
      </c>
      <c r="T761" s="1">
        <f>((Table1[[#Totals],[Productivity_Score]] - Table1[[#This Row],[Productivity_Score]]) / Table1[[#Totals],[Productivity_Score]]) * 100</f>
        <v>83.15789473684211</v>
      </c>
    </row>
    <row r="762" spans="1:20" x14ac:dyDescent="0.35">
      <c r="A762">
        <v>761</v>
      </c>
      <c r="B762">
        <v>62</v>
      </c>
      <c r="C762" t="s">
        <v>19</v>
      </c>
      <c r="D762" t="s">
        <v>32</v>
      </c>
      <c r="E762" t="s">
        <v>16</v>
      </c>
      <c r="F762" t="s">
        <v>22</v>
      </c>
      <c r="G762">
        <v>40</v>
      </c>
      <c r="H762">
        <v>4.4000000000000004</v>
      </c>
      <c r="I762">
        <v>6.2</v>
      </c>
      <c r="J762">
        <v>1</v>
      </c>
      <c r="K762" t="s">
        <v>35</v>
      </c>
      <c r="L762">
        <v>6.3</v>
      </c>
      <c r="M762">
        <v>3.9</v>
      </c>
      <c r="N762">
        <v>4.9000000000000004</v>
      </c>
      <c r="O762">
        <f>Table1[[#This Row],[Stress_Level]]*Table1[[#This Row],[Weekly_Work_Hours]]</f>
        <v>252</v>
      </c>
      <c r="P762" s="9">
        <f>Table1[[#This Row],[Column1]]/Table1[[#This Row],[Productivity_Score]]</f>
        <v>51.428571428571423</v>
      </c>
      <c r="Q762">
        <f>8-AVERAGE(Table1[[#This Row],[Sleep_Hours]])</f>
        <v>3.5999999999999996</v>
      </c>
      <c r="R762">
        <f>Table1[[#This Row],[Stress_Level]]/Table1[[#This Row],[Weekly_Work_Hours]]</f>
        <v>0.1575</v>
      </c>
      <c r="S762" s="5">
        <f>CORREL(Table1[Stress_Level],Table1[Sleep_Hours])</f>
        <v>-1.150943896331845E-2</v>
      </c>
      <c r="T762" s="1">
        <f>((Table1[[#Totals],[Productivity_Score]] - Table1[[#This Row],[Productivity_Score]]) / Table1[[#Totals],[Productivity_Score]]) * 100</f>
        <v>48.421052631578945</v>
      </c>
    </row>
    <row r="763" spans="1:20" x14ac:dyDescent="0.35">
      <c r="A763">
        <v>762</v>
      </c>
      <c r="B763">
        <v>40</v>
      </c>
      <c r="C763" t="s">
        <v>14</v>
      </c>
      <c r="D763" t="s">
        <v>30</v>
      </c>
      <c r="E763" t="s">
        <v>27</v>
      </c>
      <c r="F763" t="s">
        <v>39</v>
      </c>
      <c r="G763">
        <v>45</v>
      </c>
      <c r="H763">
        <v>5.4</v>
      </c>
      <c r="I763">
        <v>7.1</v>
      </c>
      <c r="J763">
        <v>1</v>
      </c>
      <c r="K763" t="s">
        <v>28</v>
      </c>
      <c r="L763">
        <v>7.3</v>
      </c>
      <c r="M763">
        <v>3.7</v>
      </c>
      <c r="N763">
        <v>4.9000000000000004</v>
      </c>
      <c r="O763">
        <f>Table1[[#This Row],[Stress_Level]]*Table1[[#This Row],[Weekly_Work_Hours]]</f>
        <v>328.5</v>
      </c>
      <c r="P763" s="9">
        <f>Table1[[#This Row],[Column1]]/Table1[[#This Row],[Productivity_Score]]</f>
        <v>67.040816326530603</v>
      </c>
      <c r="Q763">
        <f>8-AVERAGE(Table1[[#This Row],[Sleep_Hours]])</f>
        <v>2.5999999999999996</v>
      </c>
      <c r="R763">
        <f>Table1[[#This Row],[Stress_Level]]/Table1[[#This Row],[Weekly_Work_Hours]]</f>
        <v>0.16222222222222221</v>
      </c>
      <c r="S763" s="5">
        <f>CORREL(Table1[Stress_Level],Table1[Sleep_Hours])</f>
        <v>-1.150943896331845E-2</v>
      </c>
      <c r="T763" s="1">
        <f>((Table1[[#Totals],[Productivity_Score]] - Table1[[#This Row],[Productivity_Score]]) / Table1[[#Totals],[Productivity_Score]]) * 100</f>
        <v>48.421052631578945</v>
      </c>
    </row>
    <row r="764" spans="1:20" x14ac:dyDescent="0.35">
      <c r="A764">
        <v>763</v>
      </c>
      <c r="B764">
        <v>21</v>
      </c>
      <c r="C764" t="s">
        <v>14</v>
      </c>
      <c r="D764" t="s">
        <v>24</v>
      </c>
      <c r="E764" t="s">
        <v>27</v>
      </c>
      <c r="F764" t="s">
        <v>22</v>
      </c>
      <c r="G764">
        <v>65</v>
      </c>
      <c r="H764">
        <v>5</v>
      </c>
      <c r="I764">
        <v>4.5</v>
      </c>
      <c r="J764">
        <v>1</v>
      </c>
      <c r="K764" t="s">
        <v>18</v>
      </c>
      <c r="L764">
        <v>10</v>
      </c>
      <c r="M764">
        <v>3.9</v>
      </c>
      <c r="N764">
        <v>2.2999999999999998</v>
      </c>
      <c r="O764">
        <f>Table1[[#This Row],[Stress_Level]]*Table1[[#This Row],[Weekly_Work_Hours]]</f>
        <v>650</v>
      </c>
      <c r="P764" s="9">
        <f>Table1[[#This Row],[Column1]]/Table1[[#This Row],[Productivity_Score]]</f>
        <v>282.60869565217394</v>
      </c>
      <c r="Q764">
        <f>8-AVERAGE(Table1[[#This Row],[Sleep_Hours]])</f>
        <v>3</v>
      </c>
      <c r="R764">
        <f>Table1[[#This Row],[Stress_Level]]/Table1[[#This Row],[Weekly_Work_Hours]]</f>
        <v>0.15384615384615385</v>
      </c>
      <c r="S764" s="5">
        <f>CORREL(Table1[Stress_Level],Table1[Sleep_Hours])</f>
        <v>-1.150943896331845E-2</v>
      </c>
      <c r="T764" s="1">
        <f>((Table1[[#Totals],[Productivity_Score]] - Table1[[#This Row],[Productivity_Score]]) / Table1[[#Totals],[Productivity_Score]]) * 100</f>
        <v>75.789473684210535</v>
      </c>
    </row>
    <row r="765" spans="1:20" x14ac:dyDescent="0.35">
      <c r="A765">
        <v>764</v>
      </c>
      <c r="B765">
        <v>46</v>
      </c>
      <c r="C765" t="s">
        <v>14</v>
      </c>
      <c r="D765" t="s">
        <v>37</v>
      </c>
      <c r="E765" t="s">
        <v>31</v>
      </c>
      <c r="F765" t="s">
        <v>22</v>
      </c>
      <c r="G765">
        <v>44</v>
      </c>
      <c r="H765">
        <v>5.0999999999999996</v>
      </c>
      <c r="I765">
        <v>6.8</v>
      </c>
      <c r="J765">
        <v>1</v>
      </c>
      <c r="K765" t="s">
        <v>28</v>
      </c>
      <c r="L765">
        <v>7.9</v>
      </c>
      <c r="M765">
        <v>7.5</v>
      </c>
      <c r="N765">
        <v>4.4000000000000004</v>
      </c>
      <c r="O765">
        <f>Table1[[#This Row],[Stress_Level]]*Table1[[#This Row],[Weekly_Work_Hours]]</f>
        <v>347.6</v>
      </c>
      <c r="P765" s="9">
        <f>Table1[[#This Row],[Column1]]/Table1[[#This Row],[Productivity_Score]]</f>
        <v>79</v>
      </c>
      <c r="Q765">
        <f>8-AVERAGE(Table1[[#This Row],[Sleep_Hours]])</f>
        <v>2.9000000000000004</v>
      </c>
      <c r="R765">
        <f>Table1[[#This Row],[Stress_Level]]/Table1[[#This Row],[Weekly_Work_Hours]]</f>
        <v>0.17954545454545456</v>
      </c>
      <c r="S765" s="5">
        <f>CORREL(Table1[Stress_Level],Table1[Sleep_Hours])</f>
        <v>-1.150943896331845E-2</v>
      </c>
      <c r="T765" s="1">
        <f>((Table1[[#Totals],[Productivity_Score]] - Table1[[#This Row],[Productivity_Score]]) / Table1[[#Totals],[Productivity_Score]]) * 100</f>
        <v>53.684210526315788</v>
      </c>
    </row>
    <row r="766" spans="1:20" x14ac:dyDescent="0.35">
      <c r="A766">
        <v>765</v>
      </c>
      <c r="B766">
        <v>57</v>
      </c>
      <c r="C766" t="s">
        <v>19</v>
      </c>
      <c r="D766" t="s">
        <v>20</v>
      </c>
      <c r="E766" t="s">
        <v>38</v>
      </c>
      <c r="F766" t="s">
        <v>17</v>
      </c>
      <c r="G766">
        <v>54</v>
      </c>
      <c r="H766">
        <v>7.5</v>
      </c>
      <c r="I766">
        <v>7.8</v>
      </c>
      <c r="J766">
        <v>0</v>
      </c>
      <c r="K766" t="s">
        <v>23</v>
      </c>
      <c r="L766">
        <v>10</v>
      </c>
      <c r="M766">
        <v>4.7</v>
      </c>
      <c r="N766">
        <v>3.9</v>
      </c>
      <c r="O766">
        <f>Table1[[#This Row],[Stress_Level]]*Table1[[#This Row],[Weekly_Work_Hours]]</f>
        <v>540</v>
      </c>
      <c r="P766" s="9">
        <f>Table1[[#This Row],[Column1]]/Table1[[#This Row],[Productivity_Score]]</f>
        <v>138.46153846153845</v>
      </c>
      <c r="Q766">
        <f>8-AVERAGE(Table1[[#This Row],[Sleep_Hours]])</f>
        <v>0.5</v>
      </c>
      <c r="R766">
        <f>Table1[[#This Row],[Stress_Level]]/Table1[[#This Row],[Weekly_Work_Hours]]</f>
        <v>0.18518518518518517</v>
      </c>
      <c r="S766" s="5">
        <f>CORREL(Table1[Stress_Level],Table1[Sleep_Hours])</f>
        <v>-1.150943896331845E-2</v>
      </c>
      <c r="T766" s="1">
        <f>((Table1[[#Totals],[Productivity_Score]] - Table1[[#This Row],[Productivity_Score]]) / Table1[[#Totals],[Productivity_Score]]) * 100</f>
        <v>58.947368421052623</v>
      </c>
    </row>
    <row r="767" spans="1:20" x14ac:dyDescent="0.35">
      <c r="A767">
        <v>766</v>
      </c>
      <c r="B767">
        <v>45</v>
      </c>
      <c r="C767" t="s">
        <v>14</v>
      </c>
      <c r="D767" t="s">
        <v>26</v>
      </c>
      <c r="E767" t="s">
        <v>31</v>
      </c>
      <c r="F767" t="s">
        <v>22</v>
      </c>
      <c r="G767">
        <v>39</v>
      </c>
      <c r="H767">
        <v>6.4</v>
      </c>
      <c r="I767">
        <v>9.1</v>
      </c>
      <c r="J767">
        <v>0</v>
      </c>
      <c r="K767" t="s">
        <v>23</v>
      </c>
      <c r="L767">
        <v>3.7</v>
      </c>
      <c r="M767">
        <v>2.2000000000000002</v>
      </c>
      <c r="N767">
        <v>7.7</v>
      </c>
      <c r="O767">
        <f>Table1[[#This Row],[Stress_Level]]*Table1[[#This Row],[Weekly_Work_Hours]]</f>
        <v>144.30000000000001</v>
      </c>
      <c r="P767" s="9">
        <f>Table1[[#This Row],[Column1]]/Table1[[#This Row],[Productivity_Score]]</f>
        <v>18.740259740259742</v>
      </c>
      <c r="Q767">
        <f>8-AVERAGE(Table1[[#This Row],[Sleep_Hours]])</f>
        <v>1.5999999999999996</v>
      </c>
      <c r="R767">
        <f>Table1[[#This Row],[Stress_Level]]/Table1[[#This Row],[Weekly_Work_Hours]]</f>
        <v>9.4871794871794882E-2</v>
      </c>
      <c r="S767" s="5">
        <f>CORREL(Table1[Stress_Level],Table1[Sleep_Hours])</f>
        <v>-1.150943896331845E-2</v>
      </c>
      <c r="T767" s="1">
        <f>((Table1[[#Totals],[Productivity_Score]] - Table1[[#This Row],[Productivity_Score]]) / Table1[[#Totals],[Productivity_Score]]) * 100</f>
        <v>18.94736842105263</v>
      </c>
    </row>
    <row r="768" spans="1:20" x14ac:dyDescent="0.35">
      <c r="A768">
        <v>767</v>
      </c>
      <c r="B768">
        <v>57</v>
      </c>
      <c r="C768" t="s">
        <v>14</v>
      </c>
      <c r="D768" t="s">
        <v>26</v>
      </c>
      <c r="E768" t="s">
        <v>21</v>
      </c>
      <c r="F768" t="s">
        <v>39</v>
      </c>
      <c r="G768">
        <v>44</v>
      </c>
      <c r="H768">
        <v>6</v>
      </c>
      <c r="I768">
        <v>8.1</v>
      </c>
      <c r="J768">
        <v>1</v>
      </c>
      <c r="K768" t="s">
        <v>28</v>
      </c>
      <c r="L768">
        <v>4.9000000000000004</v>
      </c>
      <c r="M768">
        <v>2.4</v>
      </c>
      <c r="N768">
        <v>6.6</v>
      </c>
      <c r="O768">
        <f>Table1[[#This Row],[Stress_Level]]*Table1[[#This Row],[Weekly_Work_Hours]]</f>
        <v>215.60000000000002</v>
      </c>
      <c r="P768" s="9">
        <f>Table1[[#This Row],[Column1]]/Table1[[#This Row],[Productivity_Score]]</f>
        <v>32.666666666666671</v>
      </c>
      <c r="Q768">
        <f>8-AVERAGE(Table1[[#This Row],[Sleep_Hours]])</f>
        <v>2</v>
      </c>
      <c r="R768">
        <f>Table1[[#This Row],[Stress_Level]]/Table1[[#This Row],[Weekly_Work_Hours]]</f>
        <v>0.11136363636363637</v>
      </c>
      <c r="S768" s="5">
        <f>CORREL(Table1[Stress_Level],Table1[Sleep_Hours])</f>
        <v>-1.150943896331845E-2</v>
      </c>
      <c r="T768" s="1">
        <f>((Table1[[#Totals],[Productivity_Score]] - Table1[[#This Row],[Productivity_Score]]) / Table1[[#Totals],[Productivity_Score]]) * 100</f>
        <v>30.526315789473692</v>
      </c>
    </row>
    <row r="769" spans="1:20" x14ac:dyDescent="0.35">
      <c r="A769">
        <v>768</v>
      </c>
      <c r="B769">
        <v>44</v>
      </c>
      <c r="C769" t="s">
        <v>14</v>
      </c>
      <c r="D769" t="s">
        <v>20</v>
      </c>
      <c r="E769" t="s">
        <v>27</v>
      </c>
      <c r="F769" t="s">
        <v>39</v>
      </c>
      <c r="G769">
        <v>59</v>
      </c>
      <c r="H769">
        <v>5.9</v>
      </c>
      <c r="I769">
        <v>6.4</v>
      </c>
      <c r="J769">
        <v>1</v>
      </c>
      <c r="K769" t="s">
        <v>29</v>
      </c>
      <c r="L769">
        <v>9.9</v>
      </c>
      <c r="M769">
        <v>4.5999999999999996</v>
      </c>
      <c r="N769">
        <v>3.2</v>
      </c>
      <c r="O769">
        <f>Table1[[#This Row],[Stress_Level]]*Table1[[#This Row],[Weekly_Work_Hours]]</f>
        <v>584.1</v>
      </c>
      <c r="P769" s="9">
        <f>Table1[[#This Row],[Column1]]/Table1[[#This Row],[Productivity_Score]]</f>
        <v>182.53125</v>
      </c>
      <c r="Q769">
        <f>8-AVERAGE(Table1[[#This Row],[Sleep_Hours]])</f>
        <v>2.0999999999999996</v>
      </c>
      <c r="R769">
        <f>Table1[[#This Row],[Stress_Level]]/Table1[[#This Row],[Weekly_Work_Hours]]</f>
        <v>0.16779661016949154</v>
      </c>
      <c r="S769" s="5">
        <f>CORREL(Table1[Stress_Level],Table1[Sleep_Hours])</f>
        <v>-1.150943896331845E-2</v>
      </c>
      <c r="T769" s="1">
        <f>((Table1[[#Totals],[Productivity_Score]] - Table1[[#This Row],[Productivity_Score]]) / Table1[[#Totals],[Productivity_Score]]) * 100</f>
        <v>66.315789473684205</v>
      </c>
    </row>
    <row r="770" spans="1:20" x14ac:dyDescent="0.35">
      <c r="A770">
        <v>769</v>
      </c>
      <c r="B770">
        <v>30</v>
      </c>
      <c r="C770" t="s">
        <v>14</v>
      </c>
      <c r="D770" t="s">
        <v>15</v>
      </c>
      <c r="E770" t="s">
        <v>31</v>
      </c>
      <c r="F770" t="s">
        <v>22</v>
      </c>
      <c r="G770">
        <v>39</v>
      </c>
      <c r="H770">
        <v>5.6</v>
      </c>
      <c r="I770">
        <v>8</v>
      </c>
      <c r="J770">
        <v>1</v>
      </c>
      <c r="K770" t="s">
        <v>35</v>
      </c>
      <c r="L770">
        <v>5.2</v>
      </c>
      <c r="M770">
        <v>3.4</v>
      </c>
      <c r="N770">
        <v>6.4</v>
      </c>
      <c r="O770">
        <f>Table1[[#This Row],[Stress_Level]]*Table1[[#This Row],[Weekly_Work_Hours]]</f>
        <v>202.8</v>
      </c>
      <c r="P770" s="9">
        <f>Table1[[#This Row],[Column1]]/Table1[[#This Row],[Productivity_Score]]</f>
        <v>31.6875</v>
      </c>
      <c r="Q770">
        <f>8-AVERAGE(Table1[[#This Row],[Sleep_Hours]])</f>
        <v>2.4000000000000004</v>
      </c>
      <c r="R770">
        <f>Table1[[#This Row],[Stress_Level]]/Table1[[#This Row],[Weekly_Work_Hours]]</f>
        <v>0.13333333333333333</v>
      </c>
      <c r="S770" s="5">
        <f>CORREL(Table1[Stress_Level],Table1[Sleep_Hours])</f>
        <v>-1.150943896331845E-2</v>
      </c>
      <c r="T770" s="1">
        <f>((Table1[[#Totals],[Productivity_Score]] - Table1[[#This Row],[Productivity_Score]]) / Table1[[#Totals],[Productivity_Score]]) * 100</f>
        <v>32.631578947368418</v>
      </c>
    </row>
    <row r="771" spans="1:20" x14ac:dyDescent="0.35">
      <c r="A771">
        <v>770</v>
      </c>
      <c r="B771">
        <v>27</v>
      </c>
      <c r="C771" t="s">
        <v>19</v>
      </c>
      <c r="D771" t="s">
        <v>33</v>
      </c>
      <c r="E771" t="s">
        <v>21</v>
      </c>
      <c r="F771" t="s">
        <v>22</v>
      </c>
      <c r="G771">
        <v>59</v>
      </c>
      <c r="H771">
        <v>5.8</v>
      </c>
      <c r="I771">
        <v>6.4</v>
      </c>
      <c r="J771">
        <v>1</v>
      </c>
      <c r="K771" t="s">
        <v>18</v>
      </c>
      <c r="L771">
        <v>10</v>
      </c>
      <c r="M771">
        <v>6.8</v>
      </c>
      <c r="N771">
        <v>3.2</v>
      </c>
      <c r="O771">
        <f>Table1[[#This Row],[Stress_Level]]*Table1[[#This Row],[Weekly_Work_Hours]]</f>
        <v>590</v>
      </c>
      <c r="P771" s="9">
        <f>Table1[[#This Row],[Column1]]/Table1[[#This Row],[Productivity_Score]]</f>
        <v>184.375</v>
      </c>
      <c r="Q771">
        <f>8-AVERAGE(Table1[[#This Row],[Sleep_Hours]])</f>
        <v>2.2000000000000002</v>
      </c>
      <c r="R771">
        <f>Table1[[#This Row],[Stress_Level]]/Table1[[#This Row],[Weekly_Work_Hours]]</f>
        <v>0.16949152542372881</v>
      </c>
      <c r="S771" s="5">
        <f>CORREL(Table1[Stress_Level],Table1[Sleep_Hours])</f>
        <v>-1.150943896331845E-2</v>
      </c>
      <c r="T771" s="1">
        <f>((Table1[[#Totals],[Productivity_Score]] - Table1[[#This Row],[Productivity_Score]]) / Table1[[#Totals],[Productivity_Score]]) * 100</f>
        <v>66.315789473684205</v>
      </c>
    </row>
    <row r="772" spans="1:20" x14ac:dyDescent="0.35">
      <c r="A772">
        <v>771</v>
      </c>
      <c r="B772">
        <v>27</v>
      </c>
      <c r="C772" t="s">
        <v>14</v>
      </c>
      <c r="D772" t="s">
        <v>15</v>
      </c>
      <c r="E772" t="s">
        <v>38</v>
      </c>
      <c r="F772" t="s">
        <v>22</v>
      </c>
      <c r="G772">
        <v>50</v>
      </c>
      <c r="H772">
        <v>8.3000000000000007</v>
      </c>
      <c r="I772">
        <v>7.1</v>
      </c>
      <c r="J772">
        <v>0</v>
      </c>
      <c r="K772" t="s">
        <v>23</v>
      </c>
      <c r="L772">
        <v>9.1</v>
      </c>
      <c r="M772">
        <v>7.2</v>
      </c>
      <c r="N772">
        <v>4</v>
      </c>
      <c r="O772">
        <f>Table1[[#This Row],[Stress_Level]]*Table1[[#This Row],[Weekly_Work_Hours]]</f>
        <v>455</v>
      </c>
      <c r="P772" s="9">
        <f>Table1[[#This Row],[Column1]]/Table1[[#This Row],[Productivity_Score]]</f>
        <v>113.75</v>
      </c>
      <c r="Q772">
        <f>8-AVERAGE(Table1[[#This Row],[Sleep_Hours]])</f>
        <v>-0.30000000000000071</v>
      </c>
      <c r="R772">
        <f>Table1[[#This Row],[Stress_Level]]/Table1[[#This Row],[Weekly_Work_Hours]]</f>
        <v>0.182</v>
      </c>
      <c r="S772" s="5">
        <f>CORREL(Table1[Stress_Level],Table1[Sleep_Hours])</f>
        <v>-1.150943896331845E-2</v>
      </c>
      <c r="T772" s="1">
        <f>((Table1[[#Totals],[Productivity_Score]] - Table1[[#This Row],[Productivity_Score]]) / Table1[[#Totals],[Productivity_Score]]) * 100</f>
        <v>57.894736842105267</v>
      </c>
    </row>
    <row r="773" spans="1:20" x14ac:dyDescent="0.35">
      <c r="A773">
        <v>772</v>
      </c>
      <c r="B773">
        <v>52</v>
      </c>
      <c r="C773" t="s">
        <v>14</v>
      </c>
      <c r="D773" t="s">
        <v>37</v>
      </c>
      <c r="E773" t="s">
        <v>25</v>
      </c>
      <c r="F773" t="s">
        <v>17</v>
      </c>
      <c r="G773">
        <v>40</v>
      </c>
      <c r="H773">
        <v>3.6</v>
      </c>
      <c r="I773">
        <v>4.8</v>
      </c>
      <c r="J773">
        <v>1</v>
      </c>
      <c r="K773" t="s">
        <v>18</v>
      </c>
      <c r="L773">
        <v>5.8</v>
      </c>
      <c r="M773">
        <v>1.4</v>
      </c>
      <c r="N773">
        <v>4.5</v>
      </c>
      <c r="O773">
        <f>Table1[[#This Row],[Stress_Level]]*Table1[[#This Row],[Weekly_Work_Hours]]</f>
        <v>232</v>
      </c>
      <c r="P773" s="9">
        <f>Table1[[#This Row],[Column1]]/Table1[[#This Row],[Productivity_Score]]</f>
        <v>51.555555555555557</v>
      </c>
      <c r="Q773">
        <f>8-AVERAGE(Table1[[#This Row],[Sleep_Hours]])</f>
        <v>4.4000000000000004</v>
      </c>
      <c r="R773">
        <f>Table1[[#This Row],[Stress_Level]]/Table1[[#This Row],[Weekly_Work_Hours]]</f>
        <v>0.14499999999999999</v>
      </c>
      <c r="S773" s="5">
        <f>CORREL(Table1[Stress_Level],Table1[Sleep_Hours])</f>
        <v>-1.150943896331845E-2</v>
      </c>
      <c r="T773" s="1">
        <f>((Table1[[#Totals],[Productivity_Score]] - Table1[[#This Row],[Productivity_Score]]) / Table1[[#Totals],[Productivity_Score]]) * 100</f>
        <v>52.631578947368418</v>
      </c>
    </row>
    <row r="774" spans="1:20" x14ac:dyDescent="0.35">
      <c r="A774">
        <v>773</v>
      </c>
      <c r="B774">
        <v>26</v>
      </c>
      <c r="C774" t="s">
        <v>19</v>
      </c>
      <c r="D774" t="s">
        <v>30</v>
      </c>
      <c r="E774" t="s">
        <v>31</v>
      </c>
      <c r="F774" t="s">
        <v>22</v>
      </c>
      <c r="G774">
        <v>50</v>
      </c>
      <c r="H774">
        <v>8.1</v>
      </c>
      <c r="I774">
        <v>7.3</v>
      </c>
      <c r="J774">
        <v>0</v>
      </c>
      <c r="K774" t="s">
        <v>23</v>
      </c>
      <c r="L774">
        <v>7.7</v>
      </c>
      <c r="M774">
        <v>6.5</v>
      </c>
      <c r="N774">
        <v>4.8</v>
      </c>
      <c r="O774">
        <f>Table1[[#This Row],[Stress_Level]]*Table1[[#This Row],[Weekly_Work_Hours]]</f>
        <v>385</v>
      </c>
      <c r="P774" s="9">
        <f>Table1[[#This Row],[Column1]]/Table1[[#This Row],[Productivity_Score]]</f>
        <v>80.208333333333343</v>
      </c>
      <c r="Q774">
        <f>8-AVERAGE(Table1[[#This Row],[Sleep_Hours]])</f>
        <v>-9.9999999999999645E-2</v>
      </c>
      <c r="R774">
        <f>Table1[[#This Row],[Stress_Level]]/Table1[[#This Row],[Weekly_Work_Hours]]</f>
        <v>0.154</v>
      </c>
      <c r="S774" s="5">
        <f>CORREL(Table1[Stress_Level],Table1[Sleep_Hours])</f>
        <v>-1.150943896331845E-2</v>
      </c>
      <c r="T774" s="1">
        <f>((Table1[[#Totals],[Productivity_Score]] - Table1[[#This Row],[Productivity_Score]]) / Table1[[#Totals],[Productivity_Score]]) * 100</f>
        <v>49.473684210526322</v>
      </c>
    </row>
    <row r="775" spans="1:20" x14ac:dyDescent="0.35">
      <c r="A775">
        <v>774</v>
      </c>
      <c r="B775">
        <v>57</v>
      </c>
      <c r="C775" t="s">
        <v>14</v>
      </c>
      <c r="D775" t="s">
        <v>26</v>
      </c>
      <c r="E775" t="s">
        <v>21</v>
      </c>
      <c r="F775" t="s">
        <v>17</v>
      </c>
      <c r="G775">
        <v>52</v>
      </c>
      <c r="H775">
        <v>9</v>
      </c>
      <c r="I775">
        <v>5.8</v>
      </c>
      <c r="J775">
        <v>0</v>
      </c>
      <c r="K775" t="s">
        <v>23</v>
      </c>
      <c r="L775">
        <v>9.8000000000000007</v>
      </c>
      <c r="M775">
        <v>7.3</v>
      </c>
      <c r="N775">
        <v>3</v>
      </c>
      <c r="O775">
        <f>Table1[[#This Row],[Stress_Level]]*Table1[[#This Row],[Weekly_Work_Hours]]</f>
        <v>509.6</v>
      </c>
      <c r="P775" s="9">
        <f>Table1[[#This Row],[Column1]]/Table1[[#This Row],[Productivity_Score]]</f>
        <v>169.86666666666667</v>
      </c>
      <c r="Q775">
        <f>8-AVERAGE(Table1[[#This Row],[Sleep_Hours]])</f>
        <v>-1</v>
      </c>
      <c r="R775">
        <f>Table1[[#This Row],[Stress_Level]]/Table1[[#This Row],[Weekly_Work_Hours]]</f>
        <v>0.18846153846153849</v>
      </c>
      <c r="S775" s="5">
        <f>CORREL(Table1[Stress_Level],Table1[Sleep_Hours])</f>
        <v>-1.150943896331845E-2</v>
      </c>
      <c r="T775" s="1">
        <f>((Table1[[#Totals],[Productivity_Score]] - Table1[[#This Row],[Productivity_Score]]) / Table1[[#Totals],[Productivity_Score]]) * 100</f>
        <v>68.421052631578945</v>
      </c>
    </row>
    <row r="776" spans="1:20" x14ac:dyDescent="0.35">
      <c r="A776">
        <v>775</v>
      </c>
      <c r="B776">
        <v>40</v>
      </c>
      <c r="C776" t="s">
        <v>14</v>
      </c>
      <c r="D776" t="s">
        <v>24</v>
      </c>
      <c r="E776" t="s">
        <v>27</v>
      </c>
      <c r="F776" t="s">
        <v>22</v>
      </c>
      <c r="G776">
        <v>49</v>
      </c>
      <c r="H776">
        <v>8.1</v>
      </c>
      <c r="I776">
        <v>7.4</v>
      </c>
      <c r="J776">
        <v>0</v>
      </c>
      <c r="K776" t="s">
        <v>23</v>
      </c>
      <c r="L776">
        <v>9.6</v>
      </c>
      <c r="M776">
        <v>4.4000000000000004</v>
      </c>
      <c r="N776">
        <v>3.9</v>
      </c>
      <c r="O776">
        <f>Table1[[#This Row],[Stress_Level]]*Table1[[#This Row],[Weekly_Work_Hours]]</f>
        <v>470.4</v>
      </c>
      <c r="P776" s="9">
        <f>Table1[[#This Row],[Column1]]/Table1[[#This Row],[Productivity_Score]]</f>
        <v>120.61538461538461</v>
      </c>
      <c r="Q776">
        <f>8-AVERAGE(Table1[[#This Row],[Sleep_Hours]])</f>
        <v>-9.9999999999999645E-2</v>
      </c>
      <c r="R776">
        <f>Table1[[#This Row],[Stress_Level]]/Table1[[#This Row],[Weekly_Work_Hours]]</f>
        <v>0.19591836734693877</v>
      </c>
      <c r="S776" s="5">
        <f>CORREL(Table1[Stress_Level],Table1[Sleep_Hours])</f>
        <v>-1.150943896331845E-2</v>
      </c>
      <c r="T776" s="1">
        <f>((Table1[[#Totals],[Productivity_Score]] - Table1[[#This Row],[Productivity_Score]]) / Table1[[#Totals],[Productivity_Score]]) * 100</f>
        <v>58.947368421052623</v>
      </c>
    </row>
    <row r="777" spans="1:20" x14ac:dyDescent="0.35">
      <c r="A777">
        <v>776</v>
      </c>
      <c r="B777">
        <v>27</v>
      </c>
      <c r="C777" t="s">
        <v>19</v>
      </c>
      <c r="D777" t="s">
        <v>15</v>
      </c>
      <c r="E777" t="s">
        <v>25</v>
      </c>
      <c r="F777" t="s">
        <v>17</v>
      </c>
      <c r="G777">
        <v>32</v>
      </c>
      <c r="H777">
        <v>4.7</v>
      </c>
      <c r="I777">
        <v>7.4</v>
      </c>
      <c r="J777">
        <v>1</v>
      </c>
      <c r="K777" t="s">
        <v>29</v>
      </c>
      <c r="L777">
        <v>3</v>
      </c>
      <c r="M777">
        <v>1.9</v>
      </c>
      <c r="N777">
        <v>7.2</v>
      </c>
      <c r="O777">
        <f>Table1[[#This Row],[Stress_Level]]*Table1[[#This Row],[Weekly_Work_Hours]]</f>
        <v>96</v>
      </c>
      <c r="P777" s="9">
        <f>Table1[[#This Row],[Column1]]/Table1[[#This Row],[Productivity_Score]]</f>
        <v>13.333333333333332</v>
      </c>
      <c r="Q777">
        <f>8-AVERAGE(Table1[[#This Row],[Sleep_Hours]])</f>
        <v>3.3</v>
      </c>
      <c r="R777">
        <f>Table1[[#This Row],[Stress_Level]]/Table1[[#This Row],[Weekly_Work_Hours]]</f>
        <v>9.375E-2</v>
      </c>
      <c r="S777" s="5">
        <f>CORREL(Table1[Stress_Level],Table1[Sleep_Hours])</f>
        <v>-1.150943896331845E-2</v>
      </c>
      <c r="T777" s="1">
        <f>((Table1[[#Totals],[Productivity_Score]] - Table1[[#This Row],[Productivity_Score]]) / Table1[[#Totals],[Productivity_Score]]) * 100</f>
        <v>24.210526315789473</v>
      </c>
    </row>
    <row r="778" spans="1:20" x14ac:dyDescent="0.35">
      <c r="A778">
        <v>777</v>
      </c>
      <c r="B778">
        <v>40</v>
      </c>
      <c r="C778" t="s">
        <v>14</v>
      </c>
      <c r="D778" t="s">
        <v>30</v>
      </c>
      <c r="E778" t="s">
        <v>31</v>
      </c>
      <c r="F778" t="s">
        <v>17</v>
      </c>
      <c r="G778">
        <v>39</v>
      </c>
      <c r="H778">
        <v>5.5</v>
      </c>
      <c r="I778">
        <v>7.8</v>
      </c>
      <c r="J778">
        <v>0</v>
      </c>
      <c r="K778" t="s">
        <v>23</v>
      </c>
      <c r="L778">
        <v>3.9</v>
      </c>
      <c r="M778">
        <v>3.9</v>
      </c>
      <c r="N778">
        <v>6.9</v>
      </c>
      <c r="O778">
        <f>Table1[[#This Row],[Stress_Level]]*Table1[[#This Row],[Weekly_Work_Hours]]</f>
        <v>152.1</v>
      </c>
      <c r="P778" s="9">
        <f>Table1[[#This Row],[Column1]]/Table1[[#This Row],[Productivity_Score]]</f>
        <v>22.043478260869563</v>
      </c>
      <c r="Q778">
        <f>8-AVERAGE(Table1[[#This Row],[Sleep_Hours]])</f>
        <v>2.5</v>
      </c>
      <c r="R778">
        <f>Table1[[#This Row],[Stress_Level]]/Table1[[#This Row],[Weekly_Work_Hours]]</f>
        <v>9.9999999999999992E-2</v>
      </c>
      <c r="S778" s="5">
        <f>CORREL(Table1[Stress_Level],Table1[Sleep_Hours])</f>
        <v>-1.150943896331845E-2</v>
      </c>
      <c r="T778" s="1">
        <f>((Table1[[#Totals],[Productivity_Score]] - Table1[[#This Row],[Productivity_Score]]) / Table1[[#Totals],[Productivity_Score]]) * 100</f>
        <v>27.368421052631575</v>
      </c>
    </row>
    <row r="779" spans="1:20" x14ac:dyDescent="0.35">
      <c r="A779">
        <v>778</v>
      </c>
      <c r="B779">
        <v>39</v>
      </c>
      <c r="C779" t="s">
        <v>14</v>
      </c>
      <c r="D779" t="s">
        <v>36</v>
      </c>
      <c r="E779" t="s">
        <v>27</v>
      </c>
      <c r="F779" t="s">
        <v>22</v>
      </c>
      <c r="G779">
        <v>43</v>
      </c>
      <c r="H779">
        <v>7.7</v>
      </c>
      <c r="I779">
        <v>8.6</v>
      </c>
      <c r="J779">
        <v>0</v>
      </c>
      <c r="K779" t="s">
        <v>23</v>
      </c>
      <c r="L779">
        <v>7.3</v>
      </c>
      <c r="M779">
        <v>3.7</v>
      </c>
      <c r="N779">
        <v>5.7</v>
      </c>
      <c r="O779">
        <f>Table1[[#This Row],[Stress_Level]]*Table1[[#This Row],[Weekly_Work_Hours]]</f>
        <v>313.89999999999998</v>
      </c>
      <c r="P779" s="9">
        <f>Table1[[#This Row],[Column1]]/Table1[[#This Row],[Productivity_Score]]</f>
        <v>55.070175438596486</v>
      </c>
      <c r="Q779">
        <f>8-AVERAGE(Table1[[#This Row],[Sleep_Hours]])</f>
        <v>0.29999999999999982</v>
      </c>
      <c r="R779">
        <f>Table1[[#This Row],[Stress_Level]]/Table1[[#This Row],[Weekly_Work_Hours]]</f>
        <v>0.16976744186046511</v>
      </c>
      <c r="S779" s="5">
        <f>CORREL(Table1[Stress_Level],Table1[Sleep_Hours])</f>
        <v>-1.150943896331845E-2</v>
      </c>
      <c r="T779" s="1">
        <f>((Table1[[#Totals],[Productivity_Score]] - Table1[[#This Row],[Productivity_Score]]) / Table1[[#Totals],[Productivity_Score]]) * 100</f>
        <v>40</v>
      </c>
    </row>
    <row r="780" spans="1:20" x14ac:dyDescent="0.35">
      <c r="A780">
        <v>779</v>
      </c>
      <c r="B780">
        <v>27</v>
      </c>
      <c r="C780" t="s">
        <v>14</v>
      </c>
      <c r="D780" t="s">
        <v>33</v>
      </c>
      <c r="E780" t="s">
        <v>25</v>
      </c>
      <c r="F780" t="s">
        <v>22</v>
      </c>
      <c r="G780">
        <v>44</v>
      </c>
      <c r="H780">
        <v>5.8</v>
      </c>
      <c r="I780">
        <v>7.8</v>
      </c>
      <c r="J780">
        <v>1</v>
      </c>
      <c r="K780" t="s">
        <v>28</v>
      </c>
      <c r="L780">
        <v>6.6</v>
      </c>
      <c r="M780">
        <v>6</v>
      </c>
      <c r="N780">
        <v>5.6</v>
      </c>
      <c r="O780">
        <f>Table1[[#This Row],[Stress_Level]]*Table1[[#This Row],[Weekly_Work_Hours]]</f>
        <v>290.39999999999998</v>
      </c>
      <c r="P780" s="9">
        <f>Table1[[#This Row],[Column1]]/Table1[[#This Row],[Productivity_Score]]</f>
        <v>51.857142857142854</v>
      </c>
      <c r="Q780">
        <f>8-AVERAGE(Table1[[#This Row],[Sleep_Hours]])</f>
        <v>2.2000000000000002</v>
      </c>
      <c r="R780">
        <f>Table1[[#This Row],[Stress_Level]]/Table1[[#This Row],[Weekly_Work_Hours]]</f>
        <v>0.15</v>
      </c>
      <c r="S780" s="5">
        <f>CORREL(Table1[Stress_Level],Table1[Sleep_Hours])</f>
        <v>-1.150943896331845E-2</v>
      </c>
      <c r="T780" s="1">
        <f>((Table1[[#Totals],[Productivity_Score]] - Table1[[#This Row],[Productivity_Score]]) / Table1[[#Totals],[Productivity_Score]]) * 100</f>
        <v>41.052631578947377</v>
      </c>
    </row>
    <row r="781" spans="1:20" x14ac:dyDescent="0.35">
      <c r="A781">
        <v>780</v>
      </c>
      <c r="B781">
        <v>50</v>
      </c>
      <c r="C781" t="s">
        <v>19</v>
      </c>
      <c r="D781" t="s">
        <v>20</v>
      </c>
      <c r="E781" t="s">
        <v>16</v>
      </c>
      <c r="F781" t="s">
        <v>22</v>
      </c>
      <c r="G781">
        <v>49</v>
      </c>
      <c r="H781">
        <v>5.4</v>
      </c>
      <c r="I781">
        <v>6.8</v>
      </c>
      <c r="J781">
        <v>1</v>
      </c>
      <c r="K781" t="s">
        <v>18</v>
      </c>
      <c r="L781">
        <v>9.8000000000000007</v>
      </c>
      <c r="M781">
        <v>5.8</v>
      </c>
      <c r="N781">
        <v>3.5</v>
      </c>
      <c r="O781">
        <f>Table1[[#This Row],[Stress_Level]]*Table1[[#This Row],[Weekly_Work_Hours]]</f>
        <v>480.20000000000005</v>
      </c>
      <c r="P781" s="9">
        <f>Table1[[#This Row],[Column1]]/Table1[[#This Row],[Productivity_Score]]</f>
        <v>137.20000000000002</v>
      </c>
      <c r="Q781">
        <f>8-AVERAGE(Table1[[#This Row],[Sleep_Hours]])</f>
        <v>2.5999999999999996</v>
      </c>
      <c r="R781">
        <f>Table1[[#This Row],[Stress_Level]]/Table1[[#This Row],[Weekly_Work_Hours]]</f>
        <v>0.2</v>
      </c>
      <c r="S781" s="5">
        <f>CORREL(Table1[Stress_Level],Table1[Sleep_Hours])</f>
        <v>-1.150943896331845E-2</v>
      </c>
      <c r="T781" s="1">
        <f>((Table1[[#Totals],[Productivity_Score]] - Table1[[#This Row],[Productivity_Score]]) / Table1[[#Totals],[Productivity_Score]]) * 100</f>
        <v>63.157894736842103</v>
      </c>
    </row>
    <row r="782" spans="1:20" x14ac:dyDescent="0.35">
      <c r="A782">
        <v>781</v>
      </c>
      <c r="B782">
        <v>48</v>
      </c>
      <c r="C782" t="s">
        <v>19</v>
      </c>
      <c r="D782" t="s">
        <v>30</v>
      </c>
      <c r="E782" t="s">
        <v>27</v>
      </c>
      <c r="F782" t="s">
        <v>22</v>
      </c>
      <c r="G782">
        <v>46</v>
      </c>
      <c r="H782">
        <v>6</v>
      </c>
      <c r="I782">
        <v>8</v>
      </c>
      <c r="J782">
        <v>1</v>
      </c>
      <c r="K782" t="s">
        <v>35</v>
      </c>
      <c r="L782">
        <v>6.3</v>
      </c>
      <c r="M782">
        <v>3.2</v>
      </c>
      <c r="N782">
        <v>5.9</v>
      </c>
      <c r="O782">
        <f>Table1[[#This Row],[Stress_Level]]*Table1[[#This Row],[Weekly_Work_Hours]]</f>
        <v>289.8</v>
      </c>
      <c r="P782" s="9">
        <f>Table1[[#This Row],[Column1]]/Table1[[#This Row],[Productivity_Score]]</f>
        <v>49.118644067796609</v>
      </c>
      <c r="Q782">
        <f>8-AVERAGE(Table1[[#This Row],[Sleep_Hours]])</f>
        <v>2</v>
      </c>
      <c r="R782">
        <f>Table1[[#This Row],[Stress_Level]]/Table1[[#This Row],[Weekly_Work_Hours]]</f>
        <v>0.13695652173913042</v>
      </c>
      <c r="S782" s="5">
        <f>CORREL(Table1[Stress_Level],Table1[Sleep_Hours])</f>
        <v>-1.150943896331845E-2</v>
      </c>
      <c r="T782" s="1">
        <f>((Table1[[#Totals],[Productivity_Score]] - Table1[[#This Row],[Productivity_Score]]) / Table1[[#Totals],[Productivity_Score]]) * 100</f>
        <v>37.89473684210526</v>
      </c>
    </row>
    <row r="783" spans="1:20" x14ac:dyDescent="0.35">
      <c r="A783">
        <v>782</v>
      </c>
      <c r="B783">
        <v>28</v>
      </c>
      <c r="C783" t="s">
        <v>19</v>
      </c>
      <c r="D783" t="s">
        <v>33</v>
      </c>
      <c r="E783" t="s">
        <v>16</v>
      </c>
      <c r="F783" t="s">
        <v>22</v>
      </c>
      <c r="G783">
        <v>34</v>
      </c>
      <c r="H783">
        <v>4.5</v>
      </c>
      <c r="I783">
        <v>6.9</v>
      </c>
      <c r="J783">
        <v>0</v>
      </c>
      <c r="K783" t="s">
        <v>23</v>
      </c>
      <c r="L783">
        <v>2.9</v>
      </c>
      <c r="M783">
        <v>3.3</v>
      </c>
      <c r="N783">
        <v>7</v>
      </c>
      <c r="O783">
        <f>Table1[[#This Row],[Stress_Level]]*Table1[[#This Row],[Weekly_Work_Hours]]</f>
        <v>98.6</v>
      </c>
      <c r="P783" s="9">
        <f>Table1[[#This Row],[Column1]]/Table1[[#This Row],[Productivity_Score]]</f>
        <v>14.085714285714285</v>
      </c>
      <c r="Q783">
        <f>8-AVERAGE(Table1[[#This Row],[Sleep_Hours]])</f>
        <v>3.5</v>
      </c>
      <c r="R783">
        <f>Table1[[#This Row],[Stress_Level]]/Table1[[#This Row],[Weekly_Work_Hours]]</f>
        <v>8.5294117647058826E-2</v>
      </c>
      <c r="S783" s="5">
        <f>CORREL(Table1[Stress_Level],Table1[Sleep_Hours])</f>
        <v>-1.150943896331845E-2</v>
      </c>
      <c r="T783" s="1">
        <f>((Table1[[#Totals],[Productivity_Score]] - Table1[[#This Row],[Productivity_Score]]) / Table1[[#Totals],[Productivity_Score]]) * 100</f>
        <v>26.315789473684209</v>
      </c>
    </row>
    <row r="784" spans="1:20" x14ac:dyDescent="0.35">
      <c r="A784">
        <v>783</v>
      </c>
      <c r="B784">
        <v>34</v>
      </c>
      <c r="C784" t="s">
        <v>19</v>
      </c>
      <c r="D784" t="s">
        <v>33</v>
      </c>
      <c r="E784" t="s">
        <v>38</v>
      </c>
      <c r="F784" t="s">
        <v>22</v>
      </c>
      <c r="G784">
        <v>48</v>
      </c>
      <c r="H784">
        <v>6</v>
      </c>
      <c r="I784">
        <v>7.7</v>
      </c>
      <c r="J784">
        <v>0</v>
      </c>
      <c r="K784" t="s">
        <v>23</v>
      </c>
      <c r="L784">
        <v>7.3</v>
      </c>
      <c r="M784">
        <v>4.5</v>
      </c>
      <c r="N784">
        <v>5.2</v>
      </c>
      <c r="O784">
        <f>Table1[[#This Row],[Stress_Level]]*Table1[[#This Row],[Weekly_Work_Hours]]</f>
        <v>350.4</v>
      </c>
      <c r="P784" s="9">
        <f>Table1[[#This Row],[Column1]]/Table1[[#This Row],[Productivity_Score]]</f>
        <v>67.384615384615373</v>
      </c>
      <c r="Q784">
        <f>8-AVERAGE(Table1[[#This Row],[Sleep_Hours]])</f>
        <v>2</v>
      </c>
      <c r="R784">
        <f>Table1[[#This Row],[Stress_Level]]/Table1[[#This Row],[Weekly_Work_Hours]]</f>
        <v>0.15208333333333332</v>
      </c>
      <c r="S784" s="5">
        <f>CORREL(Table1[Stress_Level],Table1[Sleep_Hours])</f>
        <v>-1.150943896331845E-2</v>
      </c>
      <c r="T784" s="1">
        <f>((Table1[[#Totals],[Productivity_Score]] - Table1[[#This Row],[Productivity_Score]]) / Table1[[#Totals],[Productivity_Score]]) * 100</f>
        <v>45.263157894736835</v>
      </c>
    </row>
    <row r="785" spans="1:20" x14ac:dyDescent="0.35">
      <c r="A785">
        <v>784</v>
      </c>
      <c r="B785">
        <v>49</v>
      </c>
      <c r="C785" t="s">
        <v>14</v>
      </c>
      <c r="D785" t="s">
        <v>26</v>
      </c>
      <c r="E785" t="s">
        <v>31</v>
      </c>
      <c r="F785" t="s">
        <v>39</v>
      </c>
      <c r="G785">
        <v>49</v>
      </c>
      <c r="H785">
        <v>4.4000000000000004</v>
      </c>
      <c r="I785">
        <v>5.2</v>
      </c>
      <c r="J785">
        <v>1</v>
      </c>
      <c r="K785" t="s">
        <v>35</v>
      </c>
      <c r="L785">
        <v>9.3000000000000007</v>
      </c>
      <c r="M785">
        <v>2.8</v>
      </c>
      <c r="N785">
        <v>3</v>
      </c>
      <c r="O785">
        <f>Table1[[#This Row],[Stress_Level]]*Table1[[#This Row],[Weekly_Work_Hours]]</f>
        <v>455.70000000000005</v>
      </c>
      <c r="P785" s="9">
        <f>Table1[[#This Row],[Column1]]/Table1[[#This Row],[Productivity_Score]]</f>
        <v>151.9</v>
      </c>
      <c r="Q785">
        <f>8-AVERAGE(Table1[[#This Row],[Sleep_Hours]])</f>
        <v>3.5999999999999996</v>
      </c>
      <c r="R785">
        <f>Table1[[#This Row],[Stress_Level]]/Table1[[#This Row],[Weekly_Work_Hours]]</f>
        <v>0.18979591836734697</v>
      </c>
      <c r="S785" s="5">
        <f>CORREL(Table1[Stress_Level],Table1[Sleep_Hours])</f>
        <v>-1.150943896331845E-2</v>
      </c>
      <c r="T785" s="1">
        <f>((Table1[[#Totals],[Productivity_Score]] - Table1[[#This Row],[Productivity_Score]]) / Table1[[#Totals],[Productivity_Score]]) * 100</f>
        <v>68.421052631578945</v>
      </c>
    </row>
    <row r="786" spans="1:20" x14ac:dyDescent="0.35">
      <c r="A786">
        <v>785</v>
      </c>
      <c r="B786">
        <v>45</v>
      </c>
      <c r="C786" t="s">
        <v>14</v>
      </c>
      <c r="D786" t="s">
        <v>26</v>
      </c>
      <c r="E786" t="s">
        <v>21</v>
      </c>
      <c r="F786" t="s">
        <v>39</v>
      </c>
      <c r="G786">
        <v>49</v>
      </c>
      <c r="H786">
        <v>7.3</v>
      </c>
      <c r="I786">
        <v>8.6999999999999993</v>
      </c>
      <c r="J786">
        <v>0</v>
      </c>
      <c r="K786" t="s">
        <v>23</v>
      </c>
      <c r="L786">
        <v>8</v>
      </c>
      <c r="M786">
        <v>3.5</v>
      </c>
      <c r="N786">
        <v>5.4</v>
      </c>
      <c r="O786">
        <f>Table1[[#This Row],[Stress_Level]]*Table1[[#This Row],[Weekly_Work_Hours]]</f>
        <v>392</v>
      </c>
      <c r="P786" s="9">
        <f>Table1[[#This Row],[Column1]]/Table1[[#This Row],[Productivity_Score]]</f>
        <v>72.592592592592581</v>
      </c>
      <c r="Q786">
        <f>8-AVERAGE(Table1[[#This Row],[Sleep_Hours]])</f>
        <v>0.70000000000000018</v>
      </c>
      <c r="R786">
        <f>Table1[[#This Row],[Stress_Level]]/Table1[[#This Row],[Weekly_Work_Hours]]</f>
        <v>0.16326530612244897</v>
      </c>
      <c r="S786" s="5">
        <f>CORREL(Table1[Stress_Level],Table1[Sleep_Hours])</f>
        <v>-1.150943896331845E-2</v>
      </c>
      <c r="T786" s="1">
        <f>((Table1[[#Totals],[Productivity_Score]] - Table1[[#This Row],[Productivity_Score]]) / Table1[[#Totals],[Productivity_Score]]) * 100</f>
        <v>43.157894736842103</v>
      </c>
    </row>
    <row r="787" spans="1:20" x14ac:dyDescent="0.35">
      <c r="A787">
        <v>786</v>
      </c>
      <c r="B787">
        <v>29</v>
      </c>
      <c r="C787" t="s">
        <v>19</v>
      </c>
      <c r="D787" t="s">
        <v>37</v>
      </c>
      <c r="E787" t="s">
        <v>31</v>
      </c>
      <c r="F787" t="s">
        <v>17</v>
      </c>
      <c r="G787">
        <v>53</v>
      </c>
      <c r="H787">
        <v>4.9000000000000004</v>
      </c>
      <c r="I787">
        <v>5.6</v>
      </c>
      <c r="J787">
        <v>1</v>
      </c>
      <c r="K787" t="s">
        <v>18</v>
      </c>
      <c r="L787">
        <v>9.4</v>
      </c>
      <c r="M787">
        <v>4.3</v>
      </c>
      <c r="N787">
        <v>3.1</v>
      </c>
      <c r="O787">
        <f>Table1[[#This Row],[Stress_Level]]*Table1[[#This Row],[Weekly_Work_Hours]]</f>
        <v>498.20000000000005</v>
      </c>
      <c r="P787" s="9">
        <f>Table1[[#This Row],[Column1]]/Table1[[#This Row],[Productivity_Score]]</f>
        <v>160.70967741935485</v>
      </c>
      <c r="Q787">
        <f>8-AVERAGE(Table1[[#This Row],[Sleep_Hours]])</f>
        <v>3.0999999999999996</v>
      </c>
      <c r="R787">
        <f>Table1[[#This Row],[Stress_Level]]/Table1[[#This Row],[Weekly_Work_Hours]]</f>
        <v>0.17735849056603775</v>
      </c>
      <c r="S787" s="5">
        <f>CORREL(Table1[Stress_Level],Table1[Sleep_Hours])</f>
        <v>-1.150943896331845E-2</v>
      </c>
      <c r="T787" s="1">
        <f>((Table1[[#Totals],[Productivity_Score]] - Table1[[#This Row],[Productivity_Score]]) / Table1[[#Totals],[Productivity_Score]]) * 100</f>
        <v>67.368421052631575</v>
      </c>
    </row>
    <row r="788" spans="1:20" x14ac:dyDescent="0.35">
      <c r="A788">
        <v>787</v>
      </c>
      <c r="B788">
        <v>48</v>
      </c>
      <c r="C788" t="s">
        <v>19</v>
      </c>
      <c r="D788" t="s">
        <v>36</v>
      </c>
      <c r="E788" t="s">
        <v>27</v>
      </c>
      <c r="F788" t="s">
        <v>22</v>
      </c>
      <c r="G788">
        <v>51</v>
      </c>
      <c r="H788">
        <v>6.3</v>
      </c>
      <c r="I788">
        <v>7.8</v>
      </c>
      <c r="J788">
        <v>1</v>
      </c>
      <c r="K788" t="s">
        <v>35</v>
      </c>
      <c r="L788">
        <v>8.3000000000000007</v>
      </c>
      <c r="M788">
        <v>5.2</v>
      </c>
      <c r="N788">
        <v>4.8</v>
      </c>
      <c r="O788">
        <f>Table1[[#This Row],[Stress_Level]]*Table1[[#This Row],[Weekly_Work_Hours]]</f>
        <v>423.3</v>
      </c>
      <c r="P788" s="9">
        <f>Table1[[#This Row],[Column1]]/Table1[[#This Row],[Productivity_Score]]</f>
        <v>88.1875</v>
      </c>
      <c r="Q788">
        <f>8-AVERAGE(Table1[[#This Row],[Sleep_Hours]])</f>
        <v>1.7000000000000002</v>
      </c>
      <c r="R788">
        <f>Table1[[#This Row],[Stress_Level]]/Table1[[#This Row],[Weekly_Work_Hours]]</f>
        <v>0.16274509803921569</v>
      </c>
      <c r="S788" s="5">
        <f>CORREL(Table1[Stress_Level],Table1[Sleep_Hours])</f>
        <v>-1.150943896331845E-2</v>
      </c>
      <c r="T788" s="1">
        <f>((Table1[[#Totals],[Productivity_Score]] - Table1[[#This Row],[Productivity_Score]]) / Table1[[#Totals],[Productivity_Score]]) * 100</f>
        <v>49.473684210526322</v>
      </c>
    </row>
    <row r="789" spans="1:20" x14ac:dyDescent="0.35">
      <c r="A789">
        <v>788</v>
      </c>
      <c r="B789">
        <v>35</v>
      </c>
      <c r="C789" t="s">
        <v>14</v>
      </c>
      <c r="D789" t="s">
        <v>20</v>
      </c>
      <c r="E789" t="s">
        <v>16</v>
      </c>
      <c r="F789" t="s">
        <v>17</v>
      </c>
      <c r="G789">
        <v>48</v>
      </c>
      <c r="H789">
        <v>5.5</v>
      </c>
      <c r="I789">
        <v>7</v>
      </c>
      <c r="J789">
        <v>1</v>
      </c>
      <c r="K789" t="s">
        <v>18</v>
      </c>
      <c r="L789">
        <v>9.8000000000000007</v>
      </c>
      <c r="M789">
        <v>5.9</v>
      </c>
      <c r="N789">
        <v>3.6</v>
      </c>
      <c r="O789">
        <f>Table1[[#This Row],[Stress_Level]]*Table1[[#This Row],[Weekly_Work_Hours]]</f>
        <v>470.40000000000003</v>
      </c>
      <c r="P789" s="9">
        <f>Table1[[#This Row],[Column1]]/Table1[[#This Row],[Productivity_Score]]</f>
        <v>130.66666666666669</v>
      </c>
      <c r="Q789">
        <f>8-AVERAGE(Table1[[#This Row],[Sleep_Hours]])</f>
        <v>2.5</v>
      </c>
      <c r="R789">
        <f>Table1[[#This Row],[Stress_Level]]/Table1[[#This Row],[Weekly_Work_Hours]]</f>
        <v>0.20416666666666669</v>
      </c>
      <c r="S789" s="5">
        <f>CORREL(Table1[Stress_Level],Table1[Sleep_Hours])</f>
        <v>-1.150943896331845E-2</v>
      </c>
      <c r="T789" s="1">
        <f>((Table1[[#Totals],[Productivity_Score]] - Table1[[#This Row],[Productivity_Score]]) / Table1[[#Totals],[Productivity_Score]]) * 100</f>
        <v>62.10526315789474</v>
      </c>
    </row>
    <row r="790" spans="1:20" x14ac:dyDescent="0.35">
      <c r="A790">
        <v>789</v>
      </c>
      <c r="B790">
        <v>55</v>
      </c>
      <c r="C790" t="s">
        <v>19</v>
      </c>
      <c r="D790" t="s">
        <v>33</v>
      </c>
      <c r="E790" t="s">
        <v>16</v>
      </c>
      <c r="F790" t="s">
        <v>22</v>
      </c>
      <c r="G790">
        <v>44</v>
      </c>
      <c r="H790">
        <v>6.8</v>
      </c>
      <c r="I790">
        <v>9.3000000000000007</v>
      </c>
      <c r="J790">
        <v>0</v>
      </c>
      <c r="K790" t="s">
        <v>23</v>
      </c>
      <c r="L790">
        <v>8</v>
      </c>
      <c r="M790">
        <v>6.1</v>
      </c>
      <c r="N790">
        <v>5.6</v>
      </c>
      <c r="O790">
        <f>Table1[[#This Row],[Stress_Level]]*Table1[[#This Row],[Weekly_Work_Hours]]</f>
        <v>352</v>
      </c>
      <c r="P790" s="9">
        <f>Table1[[#This Row],[Column1]]/Table1[[#This Row],[Productivity_Score]]</f>
        <v>62.857142857142861</v>
      </c>
      <c r="Q790">
        <f>8-AVERAGE(Table1[[#This Row],[Sleep_Hours]])</f>
        <v>1.2000000000000002</v>
      </c>
      <c r="R790">
        <f>Table1[[#This Row],[Stress_Level]]/Table1[[#This Row],[Weekly_Work_Hours]]</f>
        <v>0.18181818181818182</v>
      </c>
      <c r="S790" s="5">
        <f>CORREL(Table1[Stress_Level],Table1[Sleep_Hours])</f>
        <v>-1.150943896331845E-2</v>
      </c>
      <c r="T790" s="1">
        <f>((Table1[[#Totals],[Productivity_Score]] - Table1[[#This Row],[Productivity_Score]]) / Table1[[#Totals],[Productivity_Score]]) * 100</f>
        <v>41.052631578947377</v>
      </c>
    </row>
    <row r="791" spans="1:20" x14ac:dyDescent="0.35">
      <c r="A791">
        <v>790</v>
      </c>
      <c r="B791">
        <v>39</v>
      </c>
      <c r="C791" t="s">
        <v>14</v>
      </c>
      <c r="D791" t="s">
        <v>37</v>
      </c>
      <c r="E791" t="s">
        <v>25</v>
      </c>
      <c r="F791" t="s">
        <v>22</v>
      </c>
      <c r="G791">
        <v>31</v>
      </c>
      <c r="H791">
        <v>7.4</v>
      </c>
      <c r="I791">
        <v>10</v>
      </c>
      <c r="J791">
        <v>0</v>
      </c>
      <c r="K791" t="s">
        <v>23</v>
      </c>
      <c r="L791">
        <v>1.7</v>
      </c>
      <c r="M791">
        <v>1.7</v>
      </c>
      <c r="N791">
        <v>9.1</v>
      </c>
      <c r="O791">
        <f>Table1[[#This Row],[Stress_Level]]*Table1[[#This Row],[Weekly_Work_Hours]]</f>
        <v>52.699999999999996</v>
      </c>
      <c r="P791" s="9">
        <f>Table1[[#This Row],[Column1]]/Table1[[#This Row],[Productivity_Score]]</f>
        <v>5.7912087912087911</v>
      </c>
      <c r="Q791">
        <f>8-AVERAGE(Table1[[#This Row],[Sleep_Hours]])</f>
        <v>0.59999999999999964</v>
      </c>
      <c r="R791">
        <f>Table1[[#This Row],[Stress_Level]]/Table1[[#This Row],[Weekly_Work_Hours]]</f>
        <v>5.4838709677419356E-2</v>
      </c>
      <c r="S791" s="5">
        <f>CORREL(Table1[Stress_Level],Table1[Sleep_Hours])</f>
        <v>-1.150943896331845E-2</v>
      </c>
      <c r="T791" s="1">
        <f>((Table1[[#Totals],[Productivity_Score]] - Table1[[#This Row],[Productivity_Score]]) / Table1[[#Totals],[Productivity_Score]]) * 100</f>
        <v>4.2105263157894779</v>
      </c>
    </row>
    <row r="792" spans="1:20" x14ac:dyDescent="0.35">
      <c r="A792">
        <v>791</v>
      </c>
      <c r="B792">
        <v>64</v>
      </c>
      <c r="C792" t="s">
        <v>14</v>
      </c>
      <c r="D792" t="s">
        <v>32</v>
      </c>
      <c r="E792" t="s">
        <v>31</v>
      </c>
      <c r="F792" t="s">
        <v>22</v>
      </c>
      <c r="G792">
        <v>48</v>
      </c>
      <c r="H792">
        <v>6.6</v>
      </c>
      <c r="I792">
        <v>8.6</v>
      </c>
      <c r="J792">
        <v>1</v>
      </c>
      <c r="K792" t="s">
        <v>18</v>
      </c>
      <c r="L792">
        <v>9.6</v>
      </c>
      <c r="M792">
        <v>3.4</v>
      </c>
      <c r="N792">
        <v>4.5</v>
      </c>
      <c r="O792">
        <f>Table1[[#This Row],[Stress_Level]]*Table1[[#This Row],[Weekly_Work_Hours]]</f>
        <v>460.79999999999995</v>
      </c>
      <c r="P792" s="9">
        <f>Table1[[#This Row],[Column1]]/Table1[[#This Row],[Productivity_Score]]</f>
        <v>102.39999999999999</v>
      </c>
      <c r="Q792">
        <f>8-AVERAGE(Table1[[#This Row],[Sleep_Hours]])</f>
        <v>1.4000000000000004</v>
      </c>
      <c r="R792">
        <f>Table1[[#This Row],[Stress_Level]]/Table1[[#This Row],[Weekly_Work_Hours]]</f>
        <v>0.19999999999999998</v>
      </c>
      <c r="S792" s="5">
        <f>CORREL(Table1[Stress_Level],Table1[Sleep_Hours])</f>
        <v>-1.150943896331845E-2</v>
      </c>
      <c r="T792" s="1">
        <f>((Table1[[#Totals],[Productivity_Score]] - Table1[[#This Row],[Productivity_Score]]) / Table1[[#Totals],[Productivity_Score]]) * 100</f>
        <v>52.631578947368418</v>
      </c>
    </row>
    <row r="793" spans="1:20" x14ac:dyDescent="0.35">
      <c r="A793">
        <v>792</v>
      </c>
      <c r="B793">
        <v>56</v>
      </c>
      <c r="C793" t="s">
        <v>14</v>
      </c>
      <c r="D793" t="s">
        <v>15</v>
      </c>
      <c r="E793" t="s">
        <v>31</v>
      </c>
      <c r="F793" t="s">
        <v>22</v>
      </c>
      <c r="G793">
        <v>46</v>
      </c>
      <c r="H793">
        <v>5.0999999999999996</v>
      </c>
      <c r="I793">
        <v>6.6</v>
      </c>
      <c r="J793">
        <v>1</v>
      </c>
      <c r="K793" t="s">
        <v>29</v>
      </c>
      <c r="L793">
        <v>8.6</v>
      </c>
      <c r="M793">
        <v>3.9</v>
      </c>
      <c r="N793">
        <v>4</v>
      </c>
      <c r="O793">
        <f>Table1[[#This Row],[Stress_Level]]*Table1[[#This Row],[Weekly_Work_Hours]]</f>
        <v>395.59999999999997</v>
      </c>
      <c r="P793" s="9">
        <f>Table1[[#This Row],[Column1]]/Table1[[#This Row],[Productivity_Score]]</f>
        <v>98.899999999999991</v>
      </c>
      <c r="Q793">
        <f>8-AVERAGE(Table1[[#This Row],[Sleep_Hours]])</f>
        <v>2.9000000000000004</v>
      </c>
      <c r="R793">
        <f>Table1[[#This Row],[Stress_Level]]/Table1[[#This Row],[Weekly_Work_Hours]]</f>
        <v>0.18695652173913044</v>
      </c>
      <c r="S793" s="5">
        <f>CORREL(Table1[Stress_Level],Table1[Sleep_Hours])</f>
        <v>-1.150943896331845E-2</v>
      </c>
      <c r="T793" s="1">
        <f>((Table1[[#Totals],[Productivity_Score]] - Table1[[#This Row],[Productivity_Score]]) / Table1[[#Totals],[Productivity_Score]]) * 100</f>
        <v>57.894736842105267</v>
      </c>
    </row>
    <row r="794" spans="1:20" x14ac:dyDescent="0.35">
      <c r="A794">
        <v>793</v>
      </c>
      <c r="B794">
        <v>41</v>
      </c>
      <c r="C794" t="s">
        <v>14</v>
      </c>
      <c r="D794" t="s">
        <v>34</v>
      </c>
      <c r="E794" t="s">
        <v>27</v>
      </c>
      <c r="F794" t="s">
        <v>22</v>
      </c>
      <c r="G794">
        <v>47</v>
      </c>
      <c r="H794">
        <v>5.4</v>
      </c>
      <c r="I794">
        <v>6.8</v>
      </c>
      <c r="J794">
        <v>1</v>
      </c>
      <c r="K794" t="s">
        <v>18</v>
      </c>
      <c r="L794">
        <v>9.6</v>
      </c>
      <c r="M794">
        <v>4.4000000000000004</v>
      </c>
      <c r="N794">
        <v>3.6</v>
      </c>
      <c r="O794">
        <f>Table1[[#This Row],[Stress_Level]]*Table1[[#This Row],[Weekly_Work_Hours]]</f>
        <v>451.2</v>
      </c>
      <c r="P794" s="9">
        <f>Table1[[#This Row],[Column1]]/Table1[[#This Row],[Productivity_Score]]</f>
        <v>125.33333333333333</v>
      </c>
      <c r="Q794">
        <f>8-AVERAGE(Table1[[#This Row],[Sleep_Hours]])</f>
        <v>2.5999999999999996</v>
      </c>
      <c r="R794">
        <f>Table1[[#This Row],[Stress_Level]]/Table1[[#This Row],[Weekly_Work_Hours]]</f>
        <v>0.20425531914893616</v>
      </c>
      <c r="S794" s="5">
        <f>CORREL(Table1[Stress_Level],Table1[Sleep_Hours])</f>
        <v>-1.150943896331845E-2</v>
      </c>
      <c r="T794" s="1">
        <f>((Table1[[#Totals],[Productivity_Score]] - Table1[[#This Row],[Productivity_Score]]) / Table1[[#Totals],[Productivity_Score]]) * 100</f>
        <v>62.10526315789474</v>
      </c>
    </row>
    <row r="795" spans="1:20" x14ac:dyDescent="0.35">
      <c r="A795">
        <v>794</v>
      </c>
      <c r="B795">
        <v>26</v>
      </c>
      <c r="C795" t="s">
        <v>19</v>
      </c>
      <c r="D795" t="s">
        <v>33</v>
      </c>
      <c r="E795" t="s">
        <v>16</v>
      </c>
      <c r="F795" t="s">
        <v>22</v>
      </c>
      <c r="G795">
        <v>34</v>
      </c>
      <c r="H795">
        <v>9</v>
      </c>
      <c r="I795">
        <v>7.6</v>
      </c>
      <c r="J795">
        <v>0</v>
      </c>
      <c r="K795" t="s">
        <v>23</v>
      </c>
      <c r="L795">
        <v>4</v>
      </c>
      <c r="M795">
        <v>2.4</v>
      </c>
      <c r="N795">
        <v>6.8</v>
      </c>
      <c r="O795">
        <f>Table1[[#This Row],[Stress_Level]]*Table1[[#This Row],[Weekly_Work_Hours]]</f>
        <v>136</v>
      </c>
      <c r="P795" s="9">
        <f>Table1[[#This Row],[Column1]]/Table1[[#This Row],[Productivity_Score]]</f>
        <v>20</v>
      </c>
      <c r="Q795">
        <f>8-AVERAGE(Table1[[#This Row],[Sleep_Hours]])</f>
        <v>-1</v>
      </c>
      <c r="R795">
        <f>Table1[[#This Row],[Stress_Level]]/Table1[[#This Row],[Weekly_Work_Hours]]</f>
        <v>0.11764705882352941</v>
      </c>
      <c r="S795" s="5">
        <f>CORREL(Table1[Stress_Level],Table1[Sleep_Hours])</f>
        <v>-1.150943896331845E-2</v>
      </c>
      <c r="T795" s="1">
        <f>((Table1[[#Totals],[Productivity_Score]] - Table1[[#This Row],[Productivity_Score]]) / Table1[[#Totals],[Productivity_Score]]) * 100</f>
        <v>28.421052631578945</v>
      </c>
    </row>
    <row r="796" spans="1:20" x14ac:dyDescent="0.35">
      <c r="A796">
        <v>795</v>
      </c>
      <c r="B796">
        <v>42</v>
      </c>
      <c r="C796" t="s">
        <v>19</v>
      </c>
      <c r="D796" t="s">
        <v>37</v>
      </c>
      <c r="E796" t="s">
        <v>27</v>
      </c>
      <c r="F796" t="s">
        <v>39</v>
      </c>
      <c r="G796">
        <v>36</v>
      </c>
      <c r="H796">
        <v>7.6</v>
      </c>
      <c r="I796">
        <v>9.5</v>
      </c>
      <c r="J796">
        <v>0</v>
      </c>
      <c r="K796" t="s">
        <v>23</v>
      </c>
      <c r="L796">
        <v>3.8</v>
      </c>
      <c r="M796">
        <v>3.3</v>
      </c>
      <c r="N796">
        <v>7.8</v>
      </c>
      <c r="O796">
        <f>Table1[[#This Row],[Stress_Level]]*Table1[[#This Row],[Weekly_Work_Hours]]</f>
        <v>136.79999999999998</v>
      </c>
      <c r="P796" s="9">
        <f>Table1[[#This Row],[Column1]]/Table1[[#This Row],[Productivity_Score]]</f>
        <v>17.538461538461537</v>
      </c>
      <c r="Q796">
        <f>8-AVERAGE(Table1[[#This Row],[Sleep_Hours]])</f>
        <v>0.40000000000000036</v>
      </c>
      <c r="R796">
        <f>Table1[[#This Row],[Stress_Level]]/Table1[[#This Row],[Weekly_Work_Hours]]</f>
        <v>0.10555555555555556</v>
      </c>
      <c r="S796" s="5">
        <f>CORREL(Table1[Stress_Level],Table1[Sleep_Hours])</f>
        <v>-1.150943896331845E-2</v>
      </c>
      <c r="T796" s="1">
        <f>((Table1[[#Totals],[Productivity_Score]] - Table1[[#This Row],[Productivity_Score]]) / Table1[[#Totals],[Productivity_Score]]) * 100</f>
        <v>17.894736842105267</v>
      </c>
    </row>
    <row r="797" spans="1:20" x14ac:dyDescent="0.35">
      <c r="A797">
        <v>796</v>
      </c>
      <c r="B797">
        <v>60</v>
      </c>
      <c r="C797" t="s">
        <v>14</v>
      </c>
      <c r="D797" t="s">
        <v>36</v>
      </c>
      <c r="E797" t="s">
        <v>27</v>
      </c>
      <c r="F797" t="s">
        <v>22</v>
      </c>
      <c r="G797">
        <v>53</v>
      </c>
      <c r="H797">
        <v>5.9</v>
      </c>
      <c r="I797">
        <v>7.1</v>
      </c>
      <c r="J797">
        <v>1</v>
      </c>
      <c r="K797" t="s">
        <v>18</v>
      </c>
      <c r="L797">
        <v>9.4</v>
      </c>
      <c r="M797">
        <v>6</v>
      </c>
      <c r="N797">
        <v>3.8</v>
      </c>
      <c r="O797">
        <f>Table1[[#This Row],[Stress_Level]]*Table1[[#This Row],[Weekly_Work_Hours]]</f>
        <v>498.20000000000005</v>
      </c>
      <c r="P797" s="9">
        <f>Table1[[#This Row],[Column1]]/Table1[[#This Row],[Productivity_Score]]</f>
        <v>131.10526315789477</v>
      </c>
      <c r="Q797">
        <f>8-AVERAGE(Table1[[#This Row],[Sleep_Hours]])</f>
        <v>2.0999999999999996</v>
      </c>
      <c r="R797">
        <f>Table1[[#This Row],[Stress_Level]]/Table1[[#This Row],[Weekly_Work_Hours]]</f>
        <v>0.17735849056603775</v>
      </c>
      <c r="S797" s="5">
        <f>CORREL(Table1[Stress_Level],Table1[Sleep_Hours])</f>
        <v>-1.150943896331845E-2</v>
      </c>
      <c r="T797" s="1">
        <f>((Table1[[#Totals],[Productivity_Score]] - Table1[[#This Row],[Productivity_Score]]) / Table1[[#Totals],[Productivity_Score]]) * 100</f>
        <v>60</v>
      </c>
    </row>
    <row r="798" spans="1:20" x14ac:dyDescent="0.35">
      <c r="A798">
        <v>797</v>
      </c>
      <c r="B798">
        <v>59</v>
      </c>
      <c r="C798" t="s">
        <v>14</v>
      </c>
      <c r="D798" t="s">
        <v>26</v>
      </c>
      <c r="E798" t="s">
        <v>38</v>
      </c>
      <c r="F798" t="s">
        <v>39</v>
      </c>
      <c r="G798">
        <v>44</v>
      </c>
      <c r="H798">
        <v>5.3</v>
      </c>
      <c r="I798">
        <v>7.1</v>
      </c>
      <c r="J798">
        <v>1</v>
      </c>
      <c r="K798" t="s">
        <v>35</v>
      </c>
      <c r="L798">
        <v>7.5</v>
      </c>
      <c r="M798">
        <v>4</v>
      </c>
      <c r="N798">
        <v>4.8</v>
      </c>
      <c r="O798">
        <f>Table1[[#This Row],[Stress_Level]]*Table1[[#This Row],[Weekly_Work_Hours]]</f>
        <v>330</v>
      </c>
      <c r="P798" s="9">
        <f>Table1[[#This Row],[Column1]]/Table1[[#This Row],[Productivity_Score]]</f>
        <v>68.75</v>
      </c>
      <c r="Q798">
        <f>8-AVERAGE(Table1[[#This Row],[Sleep_Hours]])</f>
        <v>2.7</v>
      </c>
      <c r="R798">
        <f>Table1[[#This Row],[Stress_Level]]/Table1[[#This Row],[Weekly_Work_Hours]]</f>
        <v>0.17045454545454544</v>
      </c>
      <c r="S798" s="5">
        <f>CORREL(Table1[Stress_Level],Table1[Sleep_Hours])</f>
        <v>-1.150943896331845E-2</v>
      </c>
      <c r="T798" s="1">
        <f>((Table1[[#Totals],[Productivity_Score]] - Table1[[#This Row],[Productivity_Score]]) / Table1[[#Totals],[Productivity_Score]]) * 100</f>
        <v>49.473684210526322</v>
      </c>
    </row>
    <row r="799" spans="1:20" x14ac:dyDescent="0.35">
      <c r="A799">
        <v>798</v>
      </c>
      <c r="B799">
        <v>48</v>
      </c>
      <c r="C799" t="s">
        <v>19</v>
      </c>
      <c r="D799" t="s">
        <v>33</v>
      </c>
      <c r="E799" t="s">
        <v>16</v>
      </c>
      <c r="F799" t="s">
        <v>22</v>
      </c>
      <c r="G799">
        <v>50</v>
      </c>
      <c r="H799">
        <v>4</v>
      </c>
      <c r="I799">
        <v>4.5999999999999996</v>
      </c>
      <c r="J799">
        <v>1</v>
      </c>
      <c r="K799" t="s">
        <v>35</v>
      </c>
      <c r="L799">
        <v>10</v>
      </c>
      <c r="M799">
        <v>5.9</v>
      </c>
      <c r="N799">
        <v>2.2999999999999998</v>
      </c>
      <c r="O799">
        <f>Table1[[#This Row],[Stress_Level]]*Table1[[#This Row],[Weekly_Work_Hours]]</f>
        <v>500</v>
      </c>
      <c r="P799" s="9">
        <f>Table1[[#This Row],[Column1]]/Table1[[#This Row],[Productivity_Score]]</f>
        <v>217.39130434782609</v>
      </c>
      <c r="Q799">
        <f>8-AVERAGE(Table1[[#This Row],[Sleep_Hours]])</f>
        <v>4</v>
      </c>
      <c r="R799">
        <f>Table1[[#This Row],[Stress_Level]]/Table1[[#This Row],[Weekly_Work_Hours]]</f>
        <v>0.2</v>
      </c>
      <c r="S799" s="5">
        <f>CORREL(Table1[Stress_Level],Table1[Sleep_Hours])</f>
        <v>-1.150943896331845E-2</v>
      </c>
      <c r="T799" s="1">
        <f>((Table1[[#Totals],[Productivity_Score]] - Table1[[#This Row],[Productivity_Score]]) / Table1[[#Totals],[Productivity_Score]]) * 100</f>
        <v>75.789473684210535</v>
      </c>
    </row>
    <row r="800" spans="1:20" x14ac:dyDescent="0.35">
      <c r="A800">
        <v>799</v>
      </c>
      <c r="B800">
        <v>35</v>
      </c>
      <c r="C800" t="s">
        <v>14</v>
      </c>
      <c r="D800" t="s">
        <v>33</v>
      </c>
      <c r="E800" t="s">
        <v>27</v>
      </c>
      <c r="F800" t="s">
        <v>22</v>
      </c>
      <c r="G800">
        <v>45</v>
      </c>
      <c r="H800">
        <v>7.9</v>
      </c>
      <c r="I800">
        <v>8.1999999999999993</v>
      </c>
      <c r="J800">
        <v>0</v>
      </c>
      <c r="K800" t="s">
        <v>23</v>
      </c>
      <c r="L800">
        <v>8.5</v>
      </c>
      <c r="M800">
        <v>6</v>
      </c>
      <c r="N800">
        <v>4.9000000000000004</v>
      </c>
      <c r="O800">
        <f>Table1[[#This Row],[Stress_Level]]*Table1[[#This Row],[Weekly_Work_Hours]]</f>
        <v>382.5</v>
      </c>
      <c r="P800" s="9">
        <f>Table1[[#This Row],[Column1]]/Table1[[#This Row],[Productivity_Score]]</f>
        <v>78.061224489795919</v>
      </c>
      <c r="Q800">
        <f>8-AVERAGE(Table1[[#This Row],[Sleep_Hours]])</f>
        <v>9.9999999999999645E-2</v>
      </c>
      <c r="R800">
        <f>Table1[[#This Row],[Stress_Level]]/Table1[[#This Row],[Weekly_Work_Hours]]</f>
        <v>0.18888888888888888</v>
      </c>
      <c r="S800" s="5">
        <f>CORREL(Table1[Stress_Level],Table1[Sleep_Hours])</f>
        <v>-1.150943896331845E-2</v>
      </c>
      <c r="T800" s="1">
        <f>((Table1[[#Totals],[Productivity_Score]] - Table1[[#This Row],[Productivity_Score]]) / Table1[[#Totals],[Productivity_Score]]) * 100</f>
        <v>48.421052631578945</v>
      </c>
    </row>
    <row r="801" spans="1:20" x14ac:dyDescent="0.35">
      <c r="A801">
        <v>800</v>
      </c>
      <c r="B801">
        <v>57</v>
      </c>
      <c r="C801" t="s">
        <v>19</v>
      </c>
      <c r="D801" t="s">
        <v>30</v>
      </c>
      <c r="E801" t="s">
        <v>16</v>
      </c>
      <c r="F801" t="s">
        <v>22</v>
      </c>
      <c r="G801">
        <v>45</v>
      </c>
      <c r="H801">
        <v>5.0999999999999996</v>
      </c>
      <c r="I801">
        <v>6.7</v>
      </c>
      <c r="J801">
        <v>1</v>
      </c>
      <c r="K801" t="s">
        <v>18</v>
      </c>
      <c r="L801">
        <v>7.7</v>
      </c>
      <c r="M801">
        <v>4.5999999999999996</v>
      </c>
      <c r="N801">
        <v>4.5</v>
      </c>
      <c r="O801">
        <f>Table1[[#This Row],[Stress_Level]]*Table1[[#This Row],[Weekly_Work_Hours]]</f>
        <v>346.5</v>
      </c>
      <c r="P801" s="9">
        <f>Table1[[#This Row],[Column1]]/Table1[[#This Row],[Productivity_Score]]</f>
        <v>77</v>
      </c>
      <c r="Q801">
        <f>8-AVERAGE(Table1[[#This Row],[Sleep_Hours]])</f>
        <v>2.9000000000000004</v>
      </c>
      <c r="R801">
        <f>Table1[[#This Row],[Stress_Level]]/Table1[[#This Row],[Weekly_Work_Hours]]</f>
        <v>0.1711111111111111</v>
      </c>
      <c r="S801" s="5">
        <f>CORREL(Table1[Stress_Level],Table1[Sleep_Hours])</f>
        <v>-1.150943896331845E-2</v>
      </c>
      <c r="T801" s="1">
        <f>((Table1[[#Totals],[Productivity_Score]] - Table1[[#This Row],[Productivity_Score]]) / Table1[[#Totals],[Productivity_Score]]) * 100</f>
        <v>52.631578947368418</v>
      </c>
    </row>
    <row r="802" spans="1:20" x14ac:dyDescent="0.35">
      <c r="A802">
        <v>801</v>
      </c>
      <c r="B802">
        <v>47</v>
      </c>
      <c r="C802" t="s">
        <v>14</v>
      </c>
      <c r="D802" t="s">
        <v>36</v>
      </c>
      <c r="E802" t="s">
        <v>27</v>
      </c>
      <c r="F802" t="s">
        <v>17</v>
      </c>
      <c r="G802">
        <v>52</v>
      </c>
      <c r="H802">
        <v>7.8</v>
      </c>
      <c r="I802">
        <v>7.6</v>
      </c>
      <c r="J802">
        <v>0</v>
      </c>
      <c r="K802" t="s">
        <v>23</v>
      </c>
      <c r="L802">
        <v>9.1</v>
      </c>
      <c r="M802">
        <v>3.7</v>
      </c>
      <c r="N802">
        <v>4.3</v>
      </c>
      <c r="O802">
        <f>Table1[[#This Row],[Stress_Level]]*Table1[[#This Row],[Weekly_Work_Hours]]</f>
        <v>473.2</v>
      </c>
      <c r="P802" s="9">
        <f>Table1[[#This Row],[Column1]]/Table1[[#This Row],[Productivity_Score]]</f>
        <v>110.04651162790698</v>
      </c>
      <c r="Q802">
        <f>8-AVERAGE(Table1[[#This Row],[Sleep_Hours]])</f>
        <v>0.20000000000000018</v>
      </c>
      <c r="R802">
        <f>Table1[[#This Row],[Stress_Level]]/Table1[[#This Row],[Weekly_Work_Hours]]</f>
        <v>0.17499999999999999</v>
      </c>
      <c r="S802" s="5">
        <f>CORREL(Table1[Stress_Level],Table1[Sleep_Hours])</f>
        <v>-1.150943896331845E-2</v>
      </c>
      <c r="T802" s="1">
        <f>((Table1[[#Totals],[Productivity_Score]] - Table1[[#This Row],[Productivity_Score]]) / Table1[[#Totals],[Productivity_Score]]) * 100</f>
        <v>54.736842105263165</v>
      </c>
    </row>
    <row r="803" spans="1:20" x14ac:dyDescent="0.35">
      <c r="A803">
        <v>802</v>
      </c>
      <c r="B803">
        <v>57</v>
      </c>
      <c r="C803" t="s">
        <v>19</v>
      </c>
      <c r="D803" t="s">
        <v>20</v>
      </c>
      <c r="E803" t="s">
        <v>21</v>
      </c>
      <c r="F803" t="s">
        <v>22</v>
      </c>
      <c r="G803">
        <v>40</v>
      </c>
      <c r="H803">
        <v>7.4</v>
      </c>
      <c r="I803">
        <v>9.3000000000000007</v>
      </c>
      <c r="J803">
        <v>0</v>
      </c>
      <c r="K803" t="s">
        <v>23</v>
      </c>
      <c r="L803">
        <v>6.3</v>
      </c>
      <c r="M803">
        <v>3.8</v>
      </c>
      <c r="N803">
        <v>6.5</v>
      </c>
      <c r="O803">
        <f>Table1[[#This Row],[Stress_Level]]*Table1[[#This Row],[Weekly_Work_Hours]]</f>
        <v>252</v>
      </c>
      <c r="P803" s="9">
        <f>Table1[[#This Row],[Column1]]/Table1[[#This Row],[Productivity_Score]]</f>
        <v>38.769230769230766</v>
      </c>
      <c r="Q803">
        <f>8-AVERAGE(Table1[[#This Row],[Sleep_Hours]])</f>
        <v>0.59999999999999964</v>
      </c>
      <c r="R803">
        <f>Table1[[#This Row],[Stress_Level]]/Table1[[#This Row],[Weekly_Work_Hours]]</f>
        <v>0.1575</v>
      </c>
      <c r="S803" s="5">
        <f>CORREL(Table1[Stress_Level],Table1[Sleep_Hours])</f>
        <v>-1.150943896331845E-2</v>
      </c>
      <c r="T803" s="1">
        <f>((Table1[[#Totals],[Productivity_Score]] - Table1[[#This Row],[Productivity_Score]]) / Table1[[#Totals],[Productivity_Score]]) * 100</f>
        <v>31.578947368421051</v>
      </c>
    </row>
    <row r="804" spans="1:20" x14ac:dyDescent="0.35">
      <c r="A804">
        <v>803</v>
      </c>
      <c r="B804">
        <v>50</v>
      </c>
      <c r="C804" t="s">
        <v>14</v>
      </c>
      <c r="D804" t="s">
        <v>26</v>
      </c>
      <c r="E804" t="s">
        <v>27</v>
      </c>
      <c r="F804" t="s">
        <v>22</v>
      </c>
      <c r="G804">
        <v>45</v>
      </c>
      <c r="H804">
        <v>8.1999999999999993</v>
      </c>
      <c r="I804">
        <v>7.7</v>
      </c>
      <c r="J804">
        <v>0</v>
      </c>
      <c r="K804" t="s">
        <v>23</v>
      </c>
      <c r="L804">
        <v>6.9</v>
      </c>
      <c r="M804">
        <v>5.5</v>
      </c>
      <c r="N804">
        <v>5.4</v>
      </c>
      <c r="O804">
        <f>Table1[[#This Row],[Stress_Level]]*Table1[[#This Row],[Weekly_Work_Hours]]</f>
        <v>310.5</v>
      </c>
      <c r="P804" s="9">
        <f>Table1[[#This Row],[Column1]]/Table1[[#This Row],[Productivity_Score]]</f>
        <v>57.499999999999993</v>
      </c>
      <c r="Q804">
        <f>8-AVERAGE(Table1[[#This Row],[Sleep_Hours]])</f>
        <v>-0.19999999999999929</v>
      </c>
      <c r="R804">
        <f>Table1[[#This Row],[Stress_Level]]/Table1[[#This Row],[Weekly_Work_Hours]]</f>
        <v>0.15333333333333335</v>
      </c>
      <c r="S804" s="5">
        <f>CORREL(Table1[Stress_Level],Table1[Sleep_Hours])</f>
        <v>-1.150943896331845E-2</v>
      </c>
      <c r="T804" s="1">
        <f>((Table1[[#Totals],[Productivity_Score]] - Table1[[#This Row],[Productivity_Score]]) / Table1[[#Totals],[Productivity_Score]]) * 100</f>
        <v>43.157894736842103</v>
      </c>
    </row>
    <row r="805" spans="1:20" x14ac:dyDescent="0.35">
      <c r="A805">
        <v>804</v>
      </c>
      <c r="B805">
        <v>33</v>
      </c>
      <c r="C805" t="s">
        <v>14</v>
      </c>
      <c r="D805" t="s">
        <v>33</v>
      </c>
      <c r="E805" t="s">
        <v>27</v>
      </c>
      <c r="F805" t="s">
        <v>22</v>
      </c>
      <c r="G805">
        <v>41</v>
      </c>
      <c r="H805">
        <v>7.3</v>
      </c>
      <c r="I805">
        <v>9.4</v>
      </c>
      <c r="J805">
        <v>0</v>
      </c>
      <c r="K805" t="s">
        <v>23</v>
      </c>
      <c r="L805">
        <v>7.5</v>
      </c>
      <c r="M805">
        <v>5.3</v>
      </c>
      <c r="N805">
        <v>5.9</v>
      </c>
      <c r="O805">
        <f>Table1[[#This Row],[Stress_Level]]*Table1[[#This Row],[Weekly_Work_Hours]]</f>
        <v>307.5</v>
      </c>
      <c r="P805" s="9">
        <f>Table1[[#This Row],[Column1]]/Table1[[#This Row],[Productivity_Score]]</f>
        <v>52.118644067796609</v>
      </c>
      <c r="Q805">
        <f>8-AVERAGE(Table1[[#This Row],[Sleep_Hours]])</f>
        <v>0.70000000000000018</v>
      </c>
      <c r="R805">
        <f>Table1[[#This Row],[Stress_Level]]/Table1[[#This Row],[Weekly_Work_Hours]]</f>
        <v>0.18292682926829268</v>
      </c>
      <c r="S805" s="5">
        <f>CORREL(Table1[Stress_Level],Table1[Sleep_Hours])</f>
        <v>-1.150943896331845E-2</v>
      </c>
      <c r="T805" s="1">
        <f>((Table1[[#Totals],[Productivity_Score]] - Table1[[#This Row],[Productivity_Score]]) / Table1[[#Totals],[Productivity_Score]]) * 100</f>
        <v>37.89473684210526</v>
      </c>
    </row>
    <row r="806" spans="1:20" x14ac:dyDescent="0.35">
      <c r="A806">
        <v>805</v>
      </c>
      <c r="B806">
        <v>52</v>
      </c>
      <c r="C806" t="s">
        <v>14</v>
      </c>
      <c r="D806" t="s">
        <v>15</v>
      </c>
      <c r="E806" t="s">
        <v>21</v>
      </c>
      <c r="F806" t="s">
        <v>22</v>
      </c>
      <c r="G806">
        <v>41</v>
      </c>
      <c r="H806">
        <v>5.9</v>
      </c>
      <c r="I806">
        <v>8.1999999999999993</v>
      </c>
      <c r="J806">
        <v>1</v>
      </c>
      <c r="K806" t="s">
        <v>28</v>
      </c>
      <c r="L806">
        <v>4.3</v>
      </c>
      <c r="M806">
        <v>2.2000000000000002</v>
      </c>
      <c r="N806">
        <v>7</v>
      </c>
      <c r="O806">
        <f>Table1[[#This Row],[Stress_Level]]*Table1[[#This Row],[Weekly_Work_Hours]]</f>
        <v>176.29999999999998</v>
      </c>
      <c r="P806" s="9">
        <f>Table1[[#This Row],[Column1]]/Table1[[#This Row],[Productivity_Score]]</f>
        <v>25.185714285714283</v>
      </c>
      <c r="Q806">
        <f>8-AVERAGE(Table1[[#This Row],[Sleep_Hours]])</f>
        <v>2.0999999999999996</v>
      </c>
      <c r="R806">
        <f>Table1[[#This Row],[Stress_Level]]/Table1[[#This Row],[Weekly_Work_Hours]]</f>
        <v>0.1048780487804878</v>
      </c>
      <c r="S806" s="5">
        <f>CORREL(Table1[Stress_Level],Table1[Sleep_Hours])</f>
        <v>-1.150943896331845E-2</v>
      </c>
      <c r="T806" s="1">
        <f>((Table1[[#Totals],[Productivity_Score]] - Table1[[#This Row],[Productivity_Score]]) / Table1[[#Totals],[Productivity_Score]]) * 100</f>
        <v>26.315789473684209</v>
      </c>
    </row>
    <row r="807" spans="1:20" x14ac:dyDescent="0.35">
      <c r="A807">
        <v>806</v>
      </c>
      <c r="B807">
        <v>28</v>
      </c>
      <c r="C807" t="s">
        <v>14</v>
      </c>
      <c r="D807" t="s">
        <v>26</v>
      </c>
      <c r="E807" t="s">
        <v>31</v>
      </c>
      <c r="F807" t="s">
        <v>17</v>
      </c>
      <c r="G807">
        <v>42</v>
      </c>
      <c r="H807">
        <v>6.2</v>
      </c>
      <c r="I807">
        <v>8.6</v>
      </c>
      <c r="J807">
        <v>0</v>
      </c>
      <c r="K807" t="s">
        <v>23</v>
      </c>
      <c r="L807">
        <v>6.8</v>
      </c>
      <c r="M807">
        <v>5.7</v>
      </c>
      <c r="N807">
        <v>5.9</v>
      </c>
      <c r="O807">
        <f>Table1[[#This Row],[Stress_Level]]*Table1[[#This Row],[Weekly_Work_Hours]]</f>
        <v>285.59999999999997</v>
      </c>
      <c r="P807" s="9">
        <f>Table1[[#This Row],[Column1]]/Table1[[#This Row],[Productivity_Score]]</f>
        <v>48.406779661016941</v>
      </c>
      <c r="Q807">
        <f>8-AVERAGE(Table1[[#This Row],[Sleep_Hours]])</f>
        <v>1.7999999999999998</v>
      </c>
      <c r="R807">
        <f>Table1[[#This Row],[Stress_Level]]/Table1[[#This Row],[Weekly_Work_Hours]]</f>
        <v>0.16190476190476191</v>
      </c>
      <c r="S807" s="5">
        <f>CORREL(Table1[Stress_Level],Table1[Sleep_Hours])</f>
        <v>-1.150943896331845E-2</v>
      </c>
      <c r="T807" s="1">
        <f>((Table1[[#Totals],[Productivity_Score]] - Table1[[#This Row],[Productivity_Score]]) / Table1[[#Totals],[Productivity_Score]]) * 100</f>
        <v>37.89473684210526</v>
      </c>
    </row>
    <row r="808" spans="1:20" x14ac:dyDescent="0.35">
      <c r="A808">
        <v>807</v>
      </c>
      <c r="B808">
        <v>46</v>
      </c>
      <c r="C808" t="s">
        <v>14</v>
      </c>
      <c r="D808" t="s">
        <v>15</v>
      </c>
      <c r="E808" t="s">
        <v>16</v>
      </c>
      <c r="F808" t="s">
        <v>22</v>
      </c>
      <c r="G808">
        <v>46</v>
      </c>
      <c r="H808">
        <v>6.2</v>
      </c>
      <c r="I808">
        <v>8.3000000000000007</v>
      </c>
      <c r="J808">
        <v>0</v>
      </c>
      <c r="K808" t="s">
        <v>23</v>
      </c>
      <c r="L808">
        <v>9.3000000000000007</v>
      </c>
      <c r="M808">
        <v>4.7</v>
      </c>
      <c r="N808">
        <v>4.5</v>
      </c>
      <c r="O808">
        <f>Table1[[#This Row],[Stress_Level]]*Table1[[#This Row],[Weekly_Work_Hours]]</f>
        <v>427.8</v>
      </c>
      <c r="P808" s="9">
        <f>Table1[[#This Row],[Column1]]/Table1[[#This Row],[Productivity_Score]]</f>
        <v>95.066666666666663</v>
      </c>
      <c r="Q808">
        <f>8-AVERAGE(Table1[[#This Row],[Sleep_Hours]])</f>
        <v>1.7999999999999998</v>
      </c>
      <c r="R808">
        <f>Table1[[#This Row],[Stress_Level]]/Table1[[#This Row],[Weekly_Work_Hours]]</f>
        <v>0.20217391304347829</v>
      </c>
      <c r="S808" s="5">
        <f>CORREL(Table1[Stress_Level],Table1[Sleep_Hours])</f>
        <v>-1.150943896331845E-2</v>
      </c>
      <c r="T808" s="1">
        <f>((Table1[[#Totals],[Productivity_Score]] - Table1[[#This Row],[Productivity_Score]]) / Table1[[#Totals],[Productivity_Score]]) * 100</f>
        <v>52.631578947368418</v>
      </c>
    </row>
    <row r="809" spans="1:20" x14ac:dyDescent="0.35">
      <c r="A809">
        <v>808</v>
      </c>
      <c r="B809">
        <v>43</v>
      </c>
      <c r="C809" t="s">
        <v>19</v>
      </c>
      <c r="D809" t="s">
        <v>34</v>
      </c>
      <c r="E809" t="s">
        <v>25</v>
      </c>
      <c r="F809" t="s">
        <v>22</v>
      </c>
      <c r="G809">
        <v>41</v>
      </c>
      <c r="H809">
        <v>5.8</v>
      </c>
      <c r="I809">
        <v>8.1</v>
      </c>
      <c r="J809">
        <v>0</v>
      </c>
      <c r="K809" t="s">
        <v>23</v>
      </c>
      <c r="L809">
        <v>4.8</v>
      </c>
      <c r="M809">
        <v>2.2999999999999998</v>
      </c>
      <c r="N809">
        <v>6.6</v>
      </c>
      <c r="O809">
        <f>Table1[[#This Row],[Stress_Level]]*Table1[[#This Row],[Weekly_Work_Hours]]</f>
        <v>196.79999999999998</v>
      </c>
      <c r="P809" s="9">
        <f>Table1[[#This Row],[Column1]]/Table1[[#This Row],[Productivity_Score]]</f>
        <v>29.818181818181817</v>
      </c>
      <c r="Q809">
        <f>8-AVERAGE(Table1[[#This Row],[Sleep_Hours]])</f>
        <v>2.2000000000000002</v>
      </c>
      <c r="R809">
        <f>Table1[[#This Row],[Stress_Level]]/Table1[[#This Row],[Weekly_Work_Hours]]</f>
        <v>0.11707317073170731</v>
      </c>
      <c r="S809" s="5">
        <f>CORREL(Table1[Stress_Level],Table1[Sleep_Hours])</f>
        <v>-1.150943896331845E-2</v>
      </c>
      <c r="T809" s="1">
        <f>((Table1[[#Totals],[Productivity_Score]] - Table1[[#This Row],[Productivity_Score]]) / Table1[[#Totals],[Productivity_Score]]) * 100</f>
        <v>30.526315789473692</v>
      </c>
    </row>
    <row r="810" spans="1:20" x14ac:dyDescent="0.35">
      <c r="A810">
        <v>809</v>
      </c>
      <c r="B810">
        <v>32</v>
      </c>
      <c r="C810" t="s">
        <v>14</v>
      </c>
      <c r="D810" t="s">
        <v>20</v>
      </c>
      <c r="E810" t="s">
        <v>21</v>
      </c>
      <c r="F810" t="s">
        <v>39</v>
      </c>
      <c r="G810">
        <v>55</v>
      </c>
      <c r="H810">
        <v>3.8</v>
      </c>
      <c r="I810">
        <v>3.6</v>
      </c>
      <c r="J810">
        <v>1</v>
      </c>
      <c r="K810" t="s">
        <v>35</v>
      </c>
      <c r="L810">
        <v>10</v>
      </c>
      <c r="M810">
        <v>5.3</v>
      </c>
      <c r="N810">
        <v>1.8</v>
      </c>
      <c r="O810">
        <f>Table1[[#This Row],[Stress_Level]]*Table1[[#This Row],[Weekly_Work_Hours]]</f>
        <v>550</v>
      </c>
      <c r="P810" s="9">
        <f>Table1[[#This Row],[Column1]]/Table1[[#This Row],[Productivity_Score]]</f>
        <v>305.55555555555554</v>
      </c>
      <c r="Q810">
        <f>8-AVERAGE(Table1[[#This Row],[Sleep_Hours]])</f>
        <v>4.2</v>
      </c>
      <c r="R810">
        <f>Table1[[#This Row],[Stress_Level]]/Table1[[#This Row],[Weekly_Work_Hours]]</f>
        <v>0.18181818181818182</v>
      </c>
      <c r="S810" s="5">
        <f>CORREL(Table1[Stress_Level],Table1[Sleep_Hours])</f>
        <v>-1.150943896331845E-2</v>
      </c>
      <c r="T810" s="1">
        <f>((Table1[[#Totals],[Productivity_Score]] - Table1[[#This Row],[Productivity_Score]]) / Table1[[#Totals],[Productivity_Score]]) * 100</f>
        <v>81.05263157894737</v>
      </c>
    </row>
    <row r="811" spans="1:20" x14ac:dyDescent="0.35">
      <c r="A811">
        <v>810</v>
      </c>
      <c r="B811">
        <v>45</v>
      </c>
      <c r="C811" t="s">
        <v>14</v>
      </c>
      <c r="D811" t="s">
        <v>34</v>
      </c>
      <c r="E811" t="s">
        <v>31</v>
      </c>
      <c r="F811" t="s">
        <v>22</v>
      </c>
      <c r="G811">
        <v>37</v>
      </c>
      <c r="H811">
        <v>3</v>
      </c>
      <c r="I811">
        <v>4.3</v>
      </c>
      <c r="J811">
        <v>1</v>
      </c>
      <c r="K811" t="s">
        <v>41</v>
      </c>
      <c r="L811">
        <v>3.9</v>
      </c>
      <c r="M811">
        <v>1.5</v>
      </c>
      <c r="N811">
        <v>5.2</v>
      </c>
      <c r="O811">
        <f>Table1[[#This Row],[Stress_Level]]*Table1[[#This Row],[Weekly_Work_Hours]]</f>
        <v>144.29999999999998</v>
      </c>
      <c r="P811" s="9">
        <f>Table1[[#This Row],[Column1]]/Table1[[#This Row],[Productivity_Score]]</f>
        <v>27.749999999999996</v>
      </c>
      <c r="Q811">
        <f>8-AVERAGE(Table1[[#This Row],[Sleep_Hours]])</f>
        <v>5</v>
      </c>
      <c r="R811">
        <f>Table1[[#This Row],[Stress_Level]]/Table1[[#This Row],[Weekly_Work_Hours]]</f>
        <v>0.1054054054054054</v>
      </c>
      <c r="S811" s="5">
        <f>CORREL(Table1[Stress_Level],Table1[Sleep_Hours])</f>
        <v>-1.150943896331845E-2</v>
      </c>
      <c r="T811" s="1">
        <f>((Table1[[#Totals],[Productivity_Score]] - Table1[[#This Row],[Productivity_Score]]) / Table1[[#Totals],[Productivity_Score]]) * 100</f>
        <v>45.263157894736835</v>
      </c>
    </row>
    <row r="812" spans="1:20" x14ac:dyDescent="0.35">
      <c r="A812">
        <v>811</v>
      </c>
      <c r="B812">
        <v>48</v>
      </c>
      <c r="C812" t="s">
        <v>19</v>
      </c>
      <c r="D812" t="s">
        <v>33</v>
      </c>
      <c r="E812" t="s">
        <v>27</v>
      </c>
      <c r="F812" t="s">
        <v>17</v>
      </c>
      <c r="G812">
        <v>43</v>
      </c>
      <c r="H812">
        <v>7.3</v>
      </c>
      <c r="I812">
        <v>9.1999999999999993</v>
      </c>
      <c r="J812">
        <v>0</v>
      </c>
      <c r="K812" t="s">
        <v>23</v>
      </c>
      <c r="L812">
        <v>6.2</v>
      </c>
      <c r="M812">
        <v>4.9000000000000004</v>
      </c>
      <c r="N812">
        <v>6.5</v>
      </c>
      <c r="O812">
        <f>Table1[[#This Row],[Stress_Level]]*Table1[[#This Row],[Weekly_Work_Hours]]</f>
        <v>266.60000000000002</v>
      </c>
      <c r="P812" s="9">
        <f>Table1[[#This Row],[Column1]]/Table1[[#This Row],[Productivity_Score]]</f>
        <v>41.015384615384619</v>
      </c>
      <c r="Q812">
        <f>8-AVERAGE(Table1[[#This Row],[Sleep_Hours]])</f>
        <v>0.70000000000000018</v>
      </c>
      <c r="R812">
        <f>Table1[[#This Row],[Stress_Level]]/Table1[[#This Row],[Weekly_Work_Hours]]</f>
        <v>0.14418604651162792</v>
      </c>
      <c r="S812" s="5">
        <f>CORREL(Table1[Stress_Level],Table1[Sleep_Hours])</f>
        <v>-1.150943896331845E-2</v>
      </c>
      <c r="T812" s="1">
        <f>((Table1[[#Totals],[Productivity_Score]] - Table1[[#This Row],[Productivity_Score]]) / Table1[[#Totals],[Productivity_Score]]) * 100</f>
        <v>31.578947368421051</v>
      </c>
    </row>
    <row r="813" spans="1:20" x14ac:dyDescent="0.35">
      <c r="A813">
        <v>812</v>
      </c>
      <c r="B813">
        <v>62</v>
      </c>
      <c r="C813" t="s">
        <v>19</v>
      </c>
      <c r="D813" t="s">
        <v>30</v>
      </c>
      <c r="E813" t="s">
        <v>38</v>
      </c>
      <c r="F813" t="s">
        <v>17</v>
      </c>
      <c r="G813">
        <v>41</v>
      </c>
      <c r="H813">
        <v>5.9</v>
      </c>
      <c r="I813">
        <v>8.3000000000000007</v>
      </c>
      <c r="J813">
        <v>0</v>
      </c>
      <c r="K813" t="s">
        <v>23</v>
      </c>
      <c r="L813">
        <v>8</v>
      </c>
      <c r="M813">
        <v>6.1</v>
      </c>
      <c r="N813">
        <v>5.0999999999999996</v>
      </c>
      <c r="O813">
        <f>Table1[[#This Row],[Stress_Level]]*Table1[[#This Row],[Weekly_Work_Hours]]</f>
        <v>328</v>
      </c>
      <c r="P813" s="9">
        <f>Table1[[#This Row],[Column1]]/Table1[[#This Row],[Productivity_Score]]</f>
        <v>64.313725490196077</v>
      </c>
      <c r="Q813">
        <f>8-AVERAGE(Table1[[#This Row],[Sleep_Hours]])</f>
        <v>2.0999999999999996</v>
      </c>
      <c r="R813">
        <f>Table1[[#This Row],[Stress_Level]]/Table1[[#This Row],[Weekly_Work_Hours]]</f>
        <v>0.1951219512195122</v>
      </c>
      <c r="S813" s="5">
        <f>CORREL(Table1[Stress_Level],Table1[Sleep_Hours])</f>
        <v>-1.150943896331845E-2</v>
      </c>
      <c r="T813" s="1">
        <f>((Table1[[#Totals],[Productivity_Score]] - Table1[[#This Row],[Productivity_Score]]) / Table1[[#Totals],[Productivity_Score]]) * 100</f>
        <v>46.315789473684212</v>
      </c>
    </row>
    <row r="814" spans="1:20" x14ac:dyDescent="0.35">
      <c r="A814">
        <v>813</v>
      </c>
      <c r="B814">
        <v>47</v>
      </c>
      <c r="C814" t="s">
        <v>40</v>
      </c>
      <c r="D814" t="s">
        <v>20</v>
      </c>
      <c r="E814" t="s">
        <v>31</v>
      </c>
      <c r="F814" t="s">
        <v>39</v>
      </c>
      <c r="G814">
        <v>56</v>
      </c>
      <c r="H814">
        <v>7.6</v>
      </c>
      <c r="I814">
        <v>7.4</v>
      </c>
      <c r="J814">
        <v>0</v>
      </c>
      <c r="K814" t="s">
        <v>23</v>
      </c>
      <c r="L814">
        <v>10</v>
      </c>
      <c r="M814">
        <v>4.0999999999999996</v>
      </c>
      <c r="N814">
        <v>3.7</v>
      </c>
      <c r="O814">
        <f>Table1[[#This Row],[Stress_Level]]*Table1[[#This Row],[Weekly_Work_Hours]]</f>
        <v>560</v>
      </c>
      <c r="P814" s="9">
        <f>Table1[[#This Row],[Column1]]/Table1[[#This Row],[Productivity_Score]]</f>
        <v>151.35135135135135</v>
      </c>
      <c r="Q814">
        <f>8-AVERAGE(Table1[[#This Row],[Sleep_Hours]])</f>
        <v>0.40000000000000036</v>
      </c>
      <c r="R814">
        <f>Table1[[#This Row],[Stress_Level]]/Table1[[#This Row],[Weekly_Work_Hours]]</f>
        <v>0.17857142857142858</v>
      </c>
      <c r="S814" s="5">
        <f>CORREL(Table1[Stress_Level],Table1[Sleep_Hours])</f>
        <v>-1.150943896331845E-2</v>
      </c>
      <c r="T814" s="1">
        <f>((Table1[[#Totals],[Productivity_Score]] - Table1[[#This Row],[Productivity_Score]]) / Table1[[#Totals],[Productivity_Score]]) * 100</f>
        <v>61.05263157894737</v>
      </c>
    </row>
    <row r="815" spans="1:20" x14ac:dyDescent="0.35">
      <c r="A815">
        <v>814</v>
      </c>
      <c r="B815">
        <v>47</v>
      </c>
      <c r="C815" t="s">
        <v>19</v>
      </c>
      <c r="D815" t="s">
        <v>30</v>
      </c>
      <c r="E815" t="s">
        <v>21</v>
      </c>
      <c r="F815" t="s">
        <v>22</v>
      </c>
      <c r="G815">
        <v>46</v>
      </c>
      <c r="H815">
        <v>5.6</v>
      </c>
      <c r="I815">
        <v>7.3</v>
      </c>
      <c r="J815">
        <v>1</v>
      </c>
      <c r="K815" t="s">
        <v>41</v>
      </c>
      <c r="L815">
        <v>8.3000000000000007</v>
      </c>
      <c r="M815">
        <v>4.5999999999999996</v>
      </c>
      <c r="N815">
        <v>4.5</v>
      </c>
      <c r="O815">
        <f>Table1[[#This Row],[Stress_Level]]*Table1[[#This Row],[Weekly_Work_Hours]]</f>
        <v>381.8</v>
      </c>
      <c r="P815" s="9">
        <f>Table1[[#This Row],[Column1]]/Table1[[#This Row],[Productivity_Score]]</f>
        <v>84.844444444444449</v>
      </c>
      <c r="Q815">
        <f>8-AVERAGE(Table1[[#This Row],[Sleep_Hours]])</f>
        <v>2.4000000000000004</v>
      </c>
      <c r="R815">
        <f>Table1[[#This Row],[Stress_Level]]/Table1[[#This Row],[Weekly_Work_Hours]]</f>
        <v>0.18043478260869567</v>
      </c>
      <c r="S815" s="5">
        <f>CORREL(Table1[Stress_Level],Table1[Sleep_Hours])</f>
        <v>-1.150943896331845E-2</v>
      </c>
      <c r="T815" s="1">
        <f>((Table1[[#Totals],[Productivity_Score]] - Table1[[#This Row],[Productivity_Score]]) / Table1[[#Totals],[Productivity_Score]]) * 100</f>
        <v>52.631578947368418</v>
      </c>
    </row>
    <row r="816" spans="1:20" x14ac:dyDescent="0.35">
      <c r="A816">
        <v>815</v>
      </c>
      <c r="B816">
        <v>27</v>
      </c>
      <c r="C816" t="s">
        <v>14</v>
      </c>
      <c r="D816" t="s">
        <v>37</v>
      </c>
      <c r="E816" t="s">
        <v>38</v>
      </c>
      <c r="F816" t="s">
        <v>17</v>
      </c>
      <c r="G816">
        <v>53</v>
      </c>
      <c r="H816">
        <v>6.2</v>
      </c>
      <c r="I816">
        <v>7.5</v>
      </c>
      <c r="J816">
        <v>1</v>
      </c>
      <c r="K816" t="s">
        <v>18</v>
      </c>
      <c r="L816">
        <v>10</v>
      </c>
      <c r="M816">
        <v>6.4</v>
      </c>
      <c r="N816">
        <v>3.8</v>
      </c>
      <c r="O816">
        <f>Table1[[#This Row],[Stress_Level]]*Table1[[#This Row],[Weekly_Work_Hours]]</f>
        <v>530</v>
      </c>
      <c r="P816" s="9">
        <f>Table1[[#This Row],[Column1]]/Table1[[#This Row],[Productivity_Score]]</f>
        <v>139.47368421052633</v>
      </c>
      <c r="Q816">
        <f>8-AVERAGE(Table1[[#This Row],[Sleep_Hours]])</f>
        <v>1.7999999999999998</v>
      </c>
      <c r="R816">
        <f>Table1[[#This Row],[Stress_Level]]/Table1[[#This Row],[Weekly_Work_Hours]]</f>
        <v>0.18867924528301888</v>
      </c>
      <c r="S816" s="5">
        <f>CORREL(Table1[Stress_Level],Table1[Sleep_Hours])</f>
        <v>-1.150943896331845E-2</v>
      </c>
      <c r="T816" s="1">
        <f>((Table1[[#Totals],[Productivity_Score]] - Table1[[#This Row],[Productivity_Score]]) / Table1[[#Totals],[Productivity_Score]]) * 100</f>
        <v>60</v>
      </c>
    </row>
    <row r="817" spans="1:20" x14ac:dyDescent="0.35">
      <c r="A817">
        <v>816</v>
      </c>
      <c r="B817">
        <v>42</v>
      </c>
      <c r="C817" t="s">
        <v>19</v>
      </c>
      <c r="D817" t="s">
        <v>32</v>
      </c>
      <c r="E817" t="s">
        <v>27</v>
      </c>
      <c r="F817" t="s">
        <v>22</v>
      </c>
      <c r="G817">
        <v>33</v>
      </c>
      <c r="H817">
        <v>7.6</v>
      </c>
      <c r="I817">
        <v>9.8000000000000007</v>
      </c>
      <c r="J817">
        <v>0</v>
      </c>
      <c r="K817" t="s">
        <v>23</v>
      </c>
      <c r="L817">
        <v>7.2</v>
      </c>
      <c r="M817">
        <v>2.8</v>
      </c>
      <c r="N817">
        <v>6.3</v>
      </c>
      <c r="O817">
        <f>Table1[[#This Row],[Stress_Level]]*Table1[[#This Row],[Weekly_Work_Hours]]</f>
        <v>237.6</v>
      </c>
      <c r="P817" s="9">
        <f>Table1[[#This Row],[Column1]]/Table1[[#This Row],[Productivity_Score]]</f>
        <v>37.714285714285715</v>
      </c>
      <c r="Q817">
        <f>8-AVERAGE(Table1[[#This Row],[Sleep_Hours]])</f>
        <v>0.40000000000000036</v>
      </c>
      <c r="R817">
        <f>Table1[[#This Row],[Stress_Level]]/Table1[[#This Row],[Weekly_Work_Hours]]</f>
        <v>0.2181818181818182</v>
      </c>
      <c r="S817" s="5">
        <f>CORREL(Table1[Stress_Level],Table1[Sleep_Hours])</f>
        <v>-1.150943896331845E-2</v>
      </c>
      <c r="T817" s="1">
        <f>((Table1[[#Totals],[Productivity_Score]] - Table1[[#This Row],[Productivity_Score]]) / Table1[[#Totals],[Productivity_Score]]) * 100</f>
        <v>33.684210526315788</v>
      </c>
    </row>
    <row r="818" spans="1:20" x14ac:dyDescent="0.35">
      <c r="A818">
        <v>817</v>
      </c>
      <c r="B818">
        <v>48</v>
      </c>
      <c r="C818" t="s">
        <v>19</v>
      </c>
      <c r="D818" t="s">
        <v>36</v>
      </c>
      <c r="E818" t="s">
        <v>31</v>
      </c>
      <c r="F818" t="s">
        <v>17</v>
      </c>
      <c r="G818">
        <v>47</v>
      </c>
      <c r="H818">
        <v>8.5</v>
      </c>
      <c r="I818">
        <v>7</v>
      </c>
      <c r="J818">
        <v>0</v>
      </c>
      <c r="K818" t="s">
        <v>23</v>
      </c>
      <c r="L818">
        <v>5.9</v>
      </c>
      <c r="M818">
        <v>2.5</v>
      </c>
      <c r="N818">
        <v>5.5</v>
      </c>
      <c r="O818">
        <f>Table1[[#This Row],[Stress_Level]]*Table1[[#This Row],[Weekly_Work_Hours]]</f>
        <v>277.3</v>
      </c>
      <c r="P818" s="9">
        <f>Table1[[#This Row],[Column1]]/Table1[[#This Row],[Productivity_Score]]</f>
        <v>50.418181818181822</v>
      </c>
      <c r="Q818">
        <f>8-AVERAGE(Table1[[#This Row],[Sleep_Hours]])</f>
        <v>-0.5</v>
      </c>
      <c r="R818">
        <f>Table1[[#This Row],[Stress_Level]]/Table1[[#This Row],[Weekly_Work_Hours]]</f>
        <v>0.12553191489361704</v>
      </c>
      <c r="S818" s="5">
        <f>CORREL(Table1[Stress_Level],Table1[Sleep_Hours])</f>
        <v>-1.150943896331845E-2</v>
      </c>
      <c r="T818" s="1">
        <f>((Table1[[#Totals],[Productivity_Score]] - Table1[[#This Row],[Productivity_Score]]) / Table1[[#Totals],[Productivity_Score]]) * 100</f>
        <v>42.105263157894733</v>
      </c>
    </row>
    <row r="819" spans="1:20" x14ac:dyDescent="0.35">
      <c r="A819">
        <v>818</v>
      </c>
      <c r="B819">
        <v>24</v>
      </c>
      <c r="C819" t="s">
        <v>19</v>
      </c>
      <c r="D819" t="s">
        <v>37</v>
      </c>
      <c r="E819" t="s">
        <v>25</v>
      </c>
      <c r="F819" t="s">
        <v>22</v>
      </c>
      <c r="G819">
        <v>52</v>
      </c>
      <c r="H819">
        <v>5.7</v>
      </c>
      <c r="I819">
        <v>6.9</v>
      </c>
      <c r="J819">
        <v>0</v>
      </c>
      <c r="K819" t="s">
        <v>23</v>
      </c>
      <c r="L819">
        <v>6.7</v>
      </c>
      <c r="M819">
        <v>3.9</v>
      </c>
      <c r="N819">
        <v>5.0999999999999996</v>
      </c>
      <c r="O819">
        <f>Table1[[#This Row],[Stress_Level]]*Table1[[#This Row],[Weekly_Work_Hours]]</f>
        <v>348.40000000000003</v>
      </c>
      <c r="P819" s="9">
        <f>Table1[[#This Row],[Column1]]/Table1[[#This Row],[Productivity_Score]]</f>
        <v>68.313725490196092</v>
      </c>
      <c r="Q819">
        <f>8-AVERAGE(Table1[[#This Row],[Sleep_Hours]])</f>
        <v>2.2999999999999998</v>
      </c>
      <c r="R819">
        <f>Table1[[#This Row],[Stress_Level]]/Table1[[#This Row],[Weekly_Work_Hours]]</f>
        <v>0.12884615384615386</v>
      </c>
      <c r="S819" s="5">
        <f>CORREL(Table1[Stress_Level],Table1[Sleep_Hours])</f>
        <v>-1.150943896331845E-2</v>
      </c>
      <c r="T819" s="1">
        <f>((Table1[[#Totals],[Productivity_Score]] - Table1[[#This Row],[Productivity_Score]]) / Table1[[#Totals],[Productivity_Score]]) * 100</f>
        <v>46.315789473684212</v>
      </c>
    </row>
    <row r="820" spans="1:20" x14ac:dyDescent="0.35">
      <c r="A820">
        <v>819</v>
      </c>
      <c r="B820">
        <v>61</v>
      </c>
      <c r="C820" t="s">
        <v>14</v>
      </c>
      <c r="D820" t="s">
        <v>34</v>
      </c>
      <c r="E820" t="s">
        <v>16</v>
      </c>
      <c r="F820" t="s">
        <v>22</v>
      </c>
      <c r="G820">
        <v>45</v>
      </c>
      <c r="H820">
        <v>4.7</v>
      </c>
      <c r="I820">
        <v>6</v>
      </c>
      <c r="J820">
        <v>1</v>
      </c>
      <c r="K820" t="s">
        <v>35</v>
      </c>
      <c r="L820">
        <v>4.5999999999999996</v>
      </c>
      <c r="M820">
        <v>3.2</v>
      </c>
      <c r="N820">
        <v>5.7</v>
      </c>
      <c r="O820">
        <f>Table1[[#This Row],[Stress_Level]]*Table1[[#This Row],[Weekly_Work_Hours]]</f>
        <v>206.99999999999997</v>
      </c>
      <c r="P820" s="9">
        <f>Table1[[#This Row],[Column1]]/Table1[[#This Row],[Productivity_Score]]</f>
        <v>36.315789473684205</v>
      </c>
      <c r="Q820">
        <f>8-AVERAGE(Table1[[#This Row],[Sleep_Hours]])</f>
        <v>3.3</v>
      </c>
      <c r="R820">
        <f>Table1[[#This Row],[Stress_Level]]/Table1[[#This Row],[Weekly_Work_Hours]]</f>
        <v>0.10222222222222221</v>
      </c>
      <c r="S820" s="5">
        <f>CORREL(Table1[Stress_Level],Table1[Sleep_Hours])</f>
        <v>-1.150943896331845E-2</v>
      </c>
      <c r="T820" s="1">
        <f>((Table1[[#Totals],[Productivity_Score]] - Table1[[#This Row],[Productivity_Score]]) / Table1[[#Totals],[Productivity_Score]]) * 100</f>
        <v>40</v>
      </c>
    </row>
    <row r="821" spans="1:20" x14ac:dyDescent="0.35">
      <c r="A821">
        <v>820</v>
      </c>
      <c r="B821">
        <v>26</v>
      </c>
      <c r="C821" t="s">
        <v>14</v>
      </c>
      <c r="D821" t="s">
        <v>15</v>
      </c>
      <c r="E821" t="s">
        <v>16</v>
      </c>
      <c r="F821" t="s">
        <v>39</v>
      </c>
      <c r="G821">
        <v>53</v>
      </c>
      <c r="H821">
        <v>8</v>
      </c>
      <c r="I821">
        <v>7.2</v>
      </c>
      <c r="J821">
        <v>0</v>
      </c>
      <c r="K821" t="s">
        <v>23</v>
      </c>
      <c r="L821">
        <v>8.1999999999999993</v>
      </c>
      <c r="M821">
        <v>4.8</v>
      </c>
      <c r="N821">
        <v>4.5</v>
      </c>
      <c r="O821">
        <f>Table1[[#This Row],[Stress_Level]]*Table1[[#This Row],[Weekly_Work_Hours]]</f>
        <v>434.59999999999997</v>
      </c>
      <c r="P821" s="9">
        <f>Table1[[#This Row],[Column1]]/Table1[[#This Row],[Productivity_Score]]</f>
        <v>96.577777777777769</v>
      </c>
      <c r="Q821">
        <f>8-AVERAGE(Table1[[#This Row],[Sleep_Hours]])</f>
        <v>0</v>
      </c>
      <c r="R821">
        <f>Table1[[#This Row],[Stress_Level]]/Table1[[#This Row],[Weekly_Work_Hours]]</f>
        <v>0.15471698113207547</v>
      </c>
      <c r="S821" s="5">
        <f>CORREL(Table1[Stress_Level],Table1[Sleep_Hours])</f>
        <v>-1.150943896331845E-2</v>
      </c>
      <c r="T821" s="1">
        <f>((Table1[[#Totals],[Productivity_Score]] - Table1[[#This Row],[Productivity_Score]]) / Table1[[#Totals],[Productivity_Score]]) * 100</f>
        <v>52.631578947368418</v>
      </c>
    </row>
    <row r="822" spans="1:20" x14ac:dyDescent="0.35">
      <c r="A822">
        <v>821</v>
      </c>
      <c r="B822">
        <v>61</v>
      </c>
      <c r="C822" t="s">
        <v>14</v>
      </c>
      <c r="D822" t="s">
        <v>34</v>
      </c>
      <c r="E822" t="s">
        <v>21</v>
      </c>
      <c r="F822" t="s">
        <v>22</v>
      </c>
      <c r="G822">
        <v>40</v>
      </c>
      <c r="H822">
        <v>5.8</v>
      </c>
      <c r="I822">
        <v>8.1999999999999993</v>
      </c>
      <c r="J822">
        <v>0</v>
      </c>
      <c r="K822" t="s">
        <v>23</v>
      </c>
      <c r="L822">
        <v>5.2</v>
      </c>
      <c r="M822">
        <v>3.6</v>
      </c>
      <c r="N822">
        <v>6.5</v>
      </c>
      <c r="O822">
        <f>Table1[[#This Row],[Stress_Level]]*Table1[[#This Row],[Weekly_Work_Hours]]</f>
        <v>208</v>
      </c>
      <c r="P822" s="9">
        <f>Table1[[#This Row],[Column1]]/Table1[[#This Row],[Productivity_Score]]</f>
        <v>32</v>
      </c>
      <c r="Q822">
        <f>8-AVERAGE(Table1[[#This Row],[Sleep_Hours]])</f>
        <v>2.2000000000000002</v>
      </c>
      <c r="R822">
        <f>Table1[[#This Row],[Stress_Level]]/Table1[[#This Row],[Weekly_Work_Hours]]</f>
        <v>0.13</v>
      </c>
      <c r="S822" s="5">
        <f>CORREL(Table1[Stress_Level],Table1[Sleep_Hours])</f>
        <v>-1.150943896331845E-2</v>
      </c>
      <c r="T822" s="1">
        <f>((Table1[[#Totals],[Productivity_Score]] - Table1[[#This Row],[Productivity_Score]]) / Table1[[#Totals],[Productivity_Score]]) * 100</f>
        <v>31.578947368421051</v>
      </c>
    </row>
    <row r="823" spans="1:20" x14ac:dyDescent="0.35">
      <c r="A823">
        <v>822</v>
      </c>
      <c r="B823">
        <v>55</v>
      </c>
      <c r="C823" t="s">
        <v>19</v>
      </c>
      <c r="D823" t="s">
        <v>20</v>
      </c>
      <c r="E823" t="s">
        <v>27</v>
      </c>
      <c r="F823" t="s">
        <v>39</v>
      </c>
      <c r="G823">
        <v>56</v>
      </c>
      <c r="H823">
        <v>5.5</v>
      </c>
      <c r="I823">
        <v>6.1</v>
      </c>
      <c r="J823">
        <v>1</v>
      </c>
      <c r="K823" t="s">
        <v>28</v>
      </c>
      <c r="L823">
        <v>10</v>
      </c>
      <c r="M823">
        <v>3.7</v>
      </c>
      <c r="N823">
        <v>3.1</v>
      </c>
      <c r="O823">
        <f>Table1[[#This Row],[Stress_Level]]*Table1[[#This Row],[Weekly_Work_Hours]]</f>
        <v>560</v>
      </c>
      <c r="P823" s="9">
        <f>Table1[[#This Row],[Column1]]/Table1[[#This Row],[Productivity_Score]]</f>
        <v>180.64516129032256</v>
      </c>
      <c r="Q823">
        <f>8-AVERAGE(Table1[[#This Row],[Sleep_Hours]])</f>
        <v>2.5</v>
      </c>
      <c r="R823">
        <f>Table1[[#This Row],[Stress_Level]]/Table1[[#This Row],[Weekly_Work_Hours]]</f>
        <v>0.17857142857142858</v>
      </c>
      <c r="S823" s="5">
        <f>CORREL(Table1[Stress_Level],Table1[Sleep_Hours])</f>
        <v>-1.150943896331845E-2</v>
      </c>
      <c r="T823" s="1">
        <f>((Table1[[#Totals],[Productivity_Score]] - Table1[[#This Row],[Productivity_Score]]) / Table1[[#Totals],[Productivity_Score]]) * 100</f>
        <v>67.368421052631575</v>
      </c>
    </row>
    <row r="824" spans="1:20" x14ac:dyDescent="0.35">
      <c r="A824">
        <v>823</v>
      </c>
      <c r="B824">
        <v>60</v>
      </c>
      <c r="C824" t="s">
        <v>19</v>
      </c>
      <c r="D824" t="s">
        <v>20</v>
      </c>
      <c r="E824" t="s">
        <v>27</v>
      </c>
      <c r="F824" t="s">
        <v>39</v>
      </c>
      <c r="G824">
        <v>63</v>
      </c>
      <c r="H824">
        <v>5.6</v>
      </c>
      <c r="I824">
        <v>5.6</v>
      </c>
      <c r="J824">
        <v>1</v>
      </c>
      <c r="K824" t="s">
        <v>35</v>
      </c>
      <c r="L824">
        <v>10</v>
      </c>
      <c r="M824">
        <v>3.4</v>
      </c>
      <c r="N824">
        <v>2.8</v>
      </c>
      <c r="O824">
        <f>Table1[[#This Row],[Stress_Level]]*Table1[[#This Row],[Weekly_Work_Hours]]</f>
        <v>630</v>
      </c>
      <c r="P824" s="9">
        <f>Table1[[#This Row],[Column1]]/Table1[[#This Row],[Productivity_Score]]</f>
        <v>225.00000000000003</v>
      </c>
      <c r="Q824">
        <f>8-AVERAGE(Table1[[#This Row],[Sleep_Hours]])</f>
        <v>2.4000000000000004</v>
      </c>
      <c r="R824">
        <f>Table1[[#This Row],[Stress_Level]]/Table1[[#This Row],[Weekly_Work_Hours]]</f>
        <v>0.15873015873015872</v>
      </c>
      <c r="S824" s="5">
        <f>CORREL(Table1[Stress_Level],Table1[Sleep_Hours])</f>
        <v>-1.150943896331845E-2</v>
      </c>
      <c r="T824" s="1">
        <f>((Table1[[#Totals],[Productivity_Score]] - Table1[[#This Row],[Productivity_Score]]) / Table1[[#Totals],[Productivity_Score]]) * 100</f>
        <v>70.526315789473685</v>
      </c>
    </row>
    <row r="825" spans="1:20" x14ac:dyDescent="0.35">
      <c r="A825">
        <v>824</v>
      </c>
      <c r="B825">
        <v>46</v>
      </c>
      <c r="C825" t="s">
        <v>19</v>
      </c>
      <c r="D825" t="s">
        <v>34</v>
      </c>
      <c r="E825" t="s">
        <v>16</v>
      </c>
      <c r="F825" t="s">
        <v>22</v>
      </c>
      <c r="G825">
        <v>42</v>
      </c>
      <c r="H825">
        <v>5.0999999999999996</v>
      </c>
      <c r="I825">
        <v>7</v>
      </c>
      <c r="J825">
        <v>1</v>
      </c>
      <c r="K825" t="s">
        <v>18</v>
      </c>
      <c r="L825">
        <v>8.1</v>
      </c>
      <c r="M825">
        <v>3.1</v>
      </c>
      <c r="N825">
        <v>4.4000000000000004</v>
      </c>
      <c r="O825">
        <f>Table1[[#This Row],[Stress_Level]]*Table1[[#This Row],[Weekly_Work_Hours]]</f>
        <v>340.2</v>
      </c>
      <c r="P825" s="9">
        <f>Table1[[#This Row],[Column1]]/Table1[[#This Row],[Productivity_Score]]</f>
        <v>77.318181818181813</v>
      </c>
      <c r="Q825">
        <f>8-AVERAGE(Table1[[#This Row],[Sleep_Hours]])</f>
        <v>2.9000000000000004</v>
      </c>
      <c r="R825">
        <f>Table1[[#This Row],[Stress_Level]]/Table1[[#This Row],[Weekly_Work_Hours]]</f>
        <v>0.19285714285714284</v>
      </c>
      <c r="S825" s="5">
        <f>CORREL(Table1[Stress_Level],Table1[Sleep_Hours])</f>
        <v>-1.150943896331845E-2</v>
      </c>
      <c r="T825" s="1">
        <f>((Table1[[#Totals],[Productivity_Score]] - Table1[[#This Row],[Productivity_Score]]) / Table1[[#Totals],[Productivity_Score]]) * 100</f>
        <v>53.684210526315788</v>
      </c>
    </row>
    <row r="826" spans="1:20" x14ac:dyDescent="0.35">
      <c r="A826">
        <v>825</v>
      </c>
      <c r="B826">
        <v>21</v>
      </c>
      <c r="C826" t="s">
        <v>14</v>
      </c>
      <c r="D826" t="s">
        <v>33</v>
      </c>
      <c r="E826" t="s">
        <v>31</v>
      </c>
      <c r="F826" t="s">
        <v>22</v>
      </c>
      <c r="G826">
        <v>41</v>
      </c>
      <c r="H826">
        <v>7.4</v>
      </c>
      <c r="I826">
        <v>9.4</v>
      </c>
      <c r="J826">
        <v>0</v>
      </c>
      <c r="K826" t="s">
        <v>23</v>
      </c>
      <c r="L826">
        <v>7.8</v>
      </c>
      <c r="M826">
        <v>5.2</v>
      </c>
      <c r="N826">
        <v>5.8</v>
      </c>
      <c r="O826">
        <f>Table1[[#This Row],[Stress_Level]]*Table1[[#This Row],[Weekly_Work_Hours]]</f>
        <v>319.8</v>
      </c>
      <c r="P826" s="9">
        <f>Table1[[#This Row],[Column1]]/Table1[[#This Row],[Productivity_Score]]</f>
        <v>55.137931034482762</v>
      </c>
      <c r="Q826">
        <f>8-AVERAGE(Table1[[#This Row],[Sleep_Hours]])</f>
        <v>0.59999999999999964</v>
      </c>
      <c r="R826">
        <f>Table1[[#This Row],[Stress_Level]]/Table1[[#This Row],[Weekly_Work_Hours]]</f>
        <v>0.19024390243902439</v>
      </c>
      <c r="S826" s="5">
        <f>CORREL(Table1[Stress_Level],Table1[Sleep_Hours])</f>
        <v>-1.150943896331845E-2</v>
      </c>
      <c r="T826" s="1">
        <f>((Table1[[#Totals],[Productivity_Score]] - Table1[[#This Row],[Productivity_Score]]) / Table1[[#Totals],[Productivity_Score]]) * 100</f>
        <v>38.947368421052637</v>
      </c>
    </row>
    <row r="827" spans="1:20" x14ac:dyDescent="0.35">
      <c r="A827">
        <v>826</v>
      </c>
      <c r="B827">
        <v>44</v>
      </c>
      <c r="C827" t="s">
        <v>19</v>
      </c>
      <c r="D827" t="s">
        <v>34</v>
      </c>
      <c r="E827" t="s">
        <v>27</v>
      </c>
      <c r="F827" t="s">
        <v>22</v>
      </c>
      <c r="G827">
        <v>56</v>
      </c>
      <c r="H827">
        <v>4.2</v>
      </c>
      <c r="I827">
        <v>4.2</v>
      </c>
      <c r="J827">
        <v>1</v>
      </c>
      <c r="K827" t="s">
        <v>29</v>
      </c>
      <c r="L827">
        <v>8.8000000000000007</v>
      </c>
      <c r="M827">
        <v>6.1</v>
      </c>
      <c r="N827">
        <v>2.7</v>
      </c>
      <c r="O827">
        <f>Table1[[#This Row],[Stress_Level]]*Table1[[#This Row],[Weekly_Work_Hours]]</f>
        <v>492.80000000000007</v>
      </c>
      <c r="P827" s="9">
        <f>Table1[[#This Row],[Column1]]/Table1[[#This Row],[Productivity_Score]]</f>
        <v>182.51851851851853</v>
      </c>
      <c r="Q827">
        <f>8-AVERAGE(Table1[[#This Row],[Sleep_Hours]])</f>
        <v>3.8</v>
      </c>
      <c r="R827">
        <f>Table1[[#This Row],[Stress_Level]]/Table1[[#This Row],[Weekly_Work_Hours]]</f>
        <v>0.15714285714285717</v>
      </c>
      <c r="S827" s="5">
        <f>CORREL(Table1[Stress_Level],Table1[Sleep_Hours])</f>
        <v>-1.150943896331845E-2</v>
      </c>
      <c r="T827" s="1">
        <f>((Table1[[#Totals],[Productivity_Score]] - Table1[[#This Row],[Productivity_Score]]) / Table1[[#Totals],[Productivity_Score]]) * 100</f>
        <v>71.578947368421055</v>
      </c>
    </row>
    <row r="828" spans="1:20" x14ac:dyDescent="0.35">
      <c r="A828">
        <v>827</v>
      </c>
      <c r="B828">
        <v>28</v>
      </c>
      <c r="C828" t="s">
        <v>19</v>
      </c>
      <c r="D828" t="s">
        <v>20</v>
      </c>
      <c r="E828" t="s">
        <v>25</v>
      </c>
      <c r="F828" t="s">
        <v>39</v>
      </c>
      <c r="G828">
        <v>57</v>
      </c>
      <c r="H828">
        <v>6.4</v>
      </c>
      <c r="I828">
        <v>7.3</v>
      </c>
      <c r="J828">
        <v>1</v>
      </c>
      <c r="K828" t="s">
        <v>18</v>
      </c>
      <c r="L828">
        <v>10</v>
      </c>
      <c r="M828">
        <v>5.2</v>
      </c>
      <c r="N828">
        <v>3.7</v>
      </c>
      <c r="O828">
        <f>Table1[[#This Row],[Stress_Level]]*Table1[[#This Row],[Weekly_Work_Hours]]</f>
        <v>570</v>
      </c>
      <c r="P828" s="9">
        <f>Table1[[#This Row],[Column1]]/Table1[[#This Row],[Productivity_Score]]</f>
        <v>154.05405405405403</v>
      </c>
      <c r="Q828">
        <f>8-AVERAGE(Table1[[#This Row],[Sleep_Hours]])</f>
        <v>1.5999999999999996</v>
      </c>
      <c r="R828">
        <f>Table1[[#This Row],[Stress_Level]]/Table1[[#This Row],[Weekly_Work_Hours]]</f>
        <v>0.17543859649122806</v>
      </c>
      <c r="S828" s="5">
        <f>CORREL(Table1[Stress_Level],Table1[Sleep_Hours])</f>
        <v>-1.150943896331845E-2</v>
      </c>
      <c r="T828" s="1">
        <f>((Table1[[#Totals],[Productivity_Score]] - Table1[[#This Row],[Productivity_Score]]) / Table1[[#Totals],[Productivity_Score]]) * 100</f>
        <v>61.05263157894737</v>
      </c>
    </row>
    <row r="829" spans="1:20" x14ac:dyDescent="0.35">
      <c r="A829">
        <v>828</v>
      </c>
      <c r="B829">
        <v>46</v>
      </c>
      <c r="C829" t="s">
        <v>14</v>
      </c>
      <c r="D829" t="s">
        <v>20</v>
      </c>
      <c r="E829" t="s">
        <v>25</v>
      </c>
      <c r="F829" t="s">
        <v>22</v>
      </c>
      <c r="G829">
        <v>40</v>
      </c>
      <c r="H829">
        <v>6.6</v>
      </c>
      <c r="I829">
        <v>9.4</v>
      </c>
      <c r="J829">
        <v>1</v>
      </c>
      <c r="K829" t="s">
        <v>35</v>
      </c>
      <c r="L829">
        <v>5.0999999999999996</v>
      </c>
      <c r="M829">
        <v>4.5999999999999996</v>
      </c>
      <c r="N829">
        <v>7.1</v>
      </c>
      <c r="O829">
        <f>Table1[[#This Row],[Stress_Level]]*Table1[[#This Row],[Weekly_Work_Hours]]</f>
        <v>204</v>
      </c>
      <c r="P829" s="9">
        <f>Table1[[#This Row],[Column1]]/Table1[[#This Row],[Productivity_Score]]</f>
        <v>28.732394366197184</v>
      </c>
      <c r="Q829">
        <f>8-AVERAGE(Table1[[#This Row],[Sleep_Hours]])</f>
        <v>1.4000000000000004</v>
      </c>
      <c r="R829">
        <f>Table1[[#This Row],[Stress_Level]]/Table1[[#This Row],[Weekly_Work_Hours]]</f>
        <v>0.1275</v>
      </c>
      <c r="S829" s="5">
        <f>CORREL(Table1[Stress_Level],Table1[Sleep_Hours])</f>
        <v>-1.150943896331845E-2</v>
      </c>
      <c r="T829" s="1">
        <f>((Table1[[#Totals],[Productivity_Score]] - Table1[[#This Row],[Productivity_Score]]) / Table1[[#Totals],[Productivity_Score]]) * 100</f>
        <v>25.26315789473685</v>
      </c>
    </row>
    <row r="830" spans="1:20" x14ac:dyDescent="0.35">
      <c r="A830">
        <v>829</v>
      </c>
      <c r="B830">
        <v>20</v>
      </c>
      <c r="C830" t="s">
        <v>19</v>
      </c>
      <c r="D830" t="s">
        <v>26</v>
      </c>
      <c r="E830" t="s">
        <v>27</v>
      </c>
      <c r="F830" t="s">
        <v>22</v>
      </c>
      <c r="G830">
        <v>41</v>
      </c>
      <c r="H830">
        <v>5.3</v>
      </c>
      <c r="I830">
        <v>7.4</v>
      </c>
      <c r="J830">
        <v>0</v>
      </c>
      <c r="K830" t="s">
        <v>23</v>
      </c>
      <c r="L830">
        <v>7.4</v>
      </c>
      <c r="M830">
        <v>3.7</v>
      </c>
      <c r="N830">
        <v>5</v>
      </c>
      <c r="O830">
        <f>Table1[[#This Row],[Stress_Level]]*Table1[[#This Row],[Weekly_Work_Hours]]</f>
        <v>303.40000000000003</v>
      </c>
      <c r="P830" s="9">
        <f>Table1[[#This Row],[Column1]]/Table1[[#This Row],[Productivity_Score]]</f>
        <v>60.680000000000007</v>
      </c>
      <c r="Q830">
        <f>8-AVERAGE(Table1[[#This Row],[Sleep_Hours]])</f>
        <v>2.7</v>
      </c>
      <c r="R830">
        <f>Table1[[#This Row],[Stress_Level]]/Table1[[#This Row],[Weekly_Work_Hours]]</f>
        <v>0.1804878048780488</v>
      </c>
      <c r="S830" s="5">
        <f>CORREL(Table1[Stress_Level],Table1[Sleep_Hours])</f>
        <v>-1.150943896331845E-2</v>
      </c>
      <c r="T830" s="1">
        <f>((Table1[[#Totals],[Productivity_Score]] - Table1[[#This Row],[Productivity_Score]]) / Table1[[#Totals],[Productivity_Score]]) * 100</f>
        <v>47.368421052631575</v>
      </c>
    </row>
    <row r="831" spans="1:20" x14ac:dyDescent="0.35">
      <c r="A831">
        <v>830</v>
      </c>
      <c r="B831">
        <v>42</v>
      </c>
      <c r="C831" t="s">
        <v>14</v>
      </c>
      <c r="D831" t="s">
        <v>24</v>
      </c>
      <c r="E831" t="s">
        <v>27</v>
      </c>
      <c r="F831" t="s">
        <v>17</v>
      </c>
      <c r="G831">
        <v>42</v>
      </c>
      <c r="H831">
        <v>8.6</v>
      </c>
      <c r="I831">
        <v>7.4</v>
      </c>
      <c r="J831">
        <v>0</v>
      </c>
      <c r="K831" t="s">
        <v>23</v>
      </c>
      <c r="L831">
        <v>6.8</v>
      </c>
      <c r="M831">
        <v>3.8</v>
      </c>
      <c r="N831">
        <v>5.3</v>
      </c>
      <c r="O831">
        <f>Table1[[#This Row],[Stress_Level]]*Table1[[#This Row],[Weekly_Work_Hours]]</f>
        <v>285.59999999999997</v>
      </c>
      <c r="P831" s="9">
        <f>Table1[[#This Row],[Column1]]/Table1[[#This Row],[Productivity_Score]]</f>
        <v>53.886792452830186</v>
      </c>
      <c r="Q831">
        <f>8-AVERAGE(Table1[[#This Row],[Sleep_Hours]])</f>
        <v>-0.59999999999999964</v>
      </c>
      <c r="R831">
        <f>Table1[[#This Row],[Stress_Level]]/Table1[[#This Row],[Weekly_Work_Hours]]</f>
        <v>0.16190476190476191</v>
      </c>
      <c r="S831" s="5">
        <f>CORREL(Table1[Stress_Level],Table1[Sleep_Hours])</f>
        <v>-1.150943896331845E-2</v>
      </c>
      <c r="T831" s="1">
        <f>((Table1[[#Totals],[Productivity_Score]] - Table1[[#This Row],[Productivity_Score]]) / Table1[[#Totals],[Productivity_Score]]) * 100</f>
        <v>44.21052631578948</v>
      </c>
    </row>
    <row r="832" spans="1:20" x14ac:dyDescent="0.35">
      <c r="A832">
        <v>831</v>
      </c>
      <c r="B832">
        <v>29</v>
      </c>
      <c r="C832" t="s">
        <v>19</v>
      </c>
      <c r="D832" t="s">
        <v>30</v>
      </c>
      <c r="E832" t="s">
        <v>16</v>
      </c>
      <c r="F832" t="s">
        <v>39</v>
      </c>
      <c r="G832">
        <v>34</v>
      </c>
      <c r="H832">
        <v>7.5</v>
      </c>
      <c r="I832">
        <v>9.8000000000000007</v>
      </c>
      <c r="J832">
        <v>0</v>
      </c>
      <c r="K832" t="s">
        <v>23</v>
      </c>
      <c r="L832">
        <v>6.1</v>
      </c>
      <c r="M832">
        <v>5.0999999999999996</v>
      </c>
      <c r="N832">
        <v>6.9</v>
      </c>
      <c r="O832">
        <f>Table1[[#This Row],[Stress_Level]]*Table1[[#This Row],[Weekly_Work_Hours]]</f>
        <v>207.39999999999998</v>
      </c>
      <c r="P832" s="9">
        <f>Table1[[#This Row],[Column1]]/Table1[[#This Row],[Productivity_Score]]</f>
        <v>30.05797101449275</v>
      </c>
      <c r="Q832">
        <f>8-AVERAGE(Table1[[#This Row],[Sleep_Hours]])</f>
        <v>0.5</v>
      </c>
      <c r="R832">
        <f>Table1[[#This Row],[Stress_Level]]/Table1[[#This Row],[Weekly_Work_Hours]]</f>
        <v>0.17941176470588235</v>
      </c>
      <c r="S832" s="5">
        <f>CORREL(Table1[Stress_Level],Table1[Sleep_Hours])</f>
        <v>-1.150943896331845E-2</v>
      </c>
      <c r="T832" s="1">
        <f>((Table1[[#Totals],[Productivity_Score]] - Table1[[#This Row],[Productivity_Score]]) / Table1[[#Totals],[Productivity_Score]]) * 100</f>
        <v>27.368421052631575</v>
      </c>
    </row>
    <row r="833" spans="1:20" x14ac:dyDescent="0.35">
      <c r="A833">
        <v>832</v>
      </c>
      <c r="B833">
        <v>61</v>
      </c>
      <c r="C833" t="s">
        <v>19</v>
      </c>
      <c r="D833" t="s">
        <v>37</v>
      </c>
      <c r="E833" t="s">
        <v>21</v>
      </c>
      <c r="F833" t="s">
        <v>17</v>
      </c>
      <c r="G833">
        <v>37</v>
      </c>
      <c r="H833">
        <v>5.5</v>
      </c>
      <c r="I833">
        <v>8.1</v>
      </c>
      <c r="J833">
        <v>1</v>
      </c>
      <c r="K833" t="s">
        <v>29</v>
      </c>
      <c r="L833">
        <v>9.1</v>
      </c>
      <c r="M833">
        <v>5.6</v>
      </c>
      <c r="N833">
        <v>4.5</v>
      </c>
      <c r="O833">
        <f>Table1[[#This Row],[Stress_Level]]*Table1[[#This Row],[Weekly_Work_Hours]]</f>
        <v>336.7</v>
      </c>
      <c r="P833" s="9">
        <f>Table1[[#This Row],[Column1]]/Table1[[#This Row],[Productivity_Score]]</f>
        <v>74.822222222222223</v>
      </c>
      <c r="Q833">
        <f>8-AVERAGE(Table1[[#This Row],[Sleep_Hours]])</f>
        <v>2.5</v>
      </c>
      <c r="R833">
        <f>Table1[[#This Row],[Stress_Level]]/Table1[[#This Row],[Weekly_Work_Hours]]</f>
        <v>0.24594594594594593</v>
      </c>
      <c r="S833" s="5">
        <f>CORREL(Table1[Stress_Level],Table1[Sleep_Hours])</f>
        <v>-1.150943896331845E-2</v>
      </c>
      <c r="T833" s="1">
        <f>((Table1[[#Totals],[Productivity_Score]] - Table1[[#This Row],[Productivity_Score]]) / Table1[[#Totals],[Productivity_Score]]) * 100</f>
        <v>52.631578947368418</v>
      </c>
    </row>
    <row r="834" spans="1:20" x14ac:dyDescent="0.35">
      <c r="A834">
        <v>833</v>
      </c>
      <c r="B834">
        <v>44</v>
      </c>
      <c r="C834" t="s">
        <v>19</v>
      </c>
      <c r="D834" t="s">
        <v>34</v>
      </c>
      <c r="E834" t="s">
        <v>16</v>
      </c>
      <c r="F834" t="s">
        <v>17</v>
      </c>
      <c r="G834">
        <v>36</v>
      </c>
      <c r="H834">
        <v>6</v>
      </c>
      <c r="I834">
        <v>9</v>
      </c>
      <c r="J834">
        <v>0</v>
      </c>
      <c r="K834" t="s">
        <v>23</v>
      </c>
      <c r="L834">
        <v>5.2</v>
      </c>
      <c r="M834">
        <v>3.9</v>
      </c>
      <c r="N834">
        <v>6.9</v>
      </c>
      <c r="O834">
        <f>Table1[[#This Row],[Stress_Level]]*Table1[[#This Row],[Weekly_Work_Hours]]</f>
        <v>187.20000000000002</v>
      </c>
      <c r="P834" s="9">
        <f>Table1[[#This Row],[Column1]]/Table1[[#This Row],[Productivity_Score]]</f>
        <v>27.130434782608695</v>
      </c>
      <c r="Q834">
        <f>8-AVERAGE(Table1[[#This Row],[Sleep_Hours]])</f>
        <v>2</v>
      </c>
      <c r="R834">
        <f>Table1[[#This Row],[Stress_Level]]/Table1[[#This Row],[Weekly_Work_Hours]]</f>
        <v>0.14444444444444446</v>
      </c>
      <c r="S834" s="5">
        <f>CORREL(Table1[Stress_Level],Table1[Sleep_Hours])</f>
        <v>-1.150943896331845E-2</v>
      </c>
      <c r="T834" s="1">
        <f>((Table1[[#Totals],[Productivity_Score]] - Table1[[#This Row],[Productivity_Score]]) / Table1[[#Totals],[Productivity_Score]]) * 100</f>
        <v>27.368421052631575</v>
      </c>
    </row>
    <row r="835" spans="1:20" x14ac:dyDescent="0.35">
      <c r="A835">
        <v>834</v>
      </c>
      <c r="B835">
        <v>22</v>
      </c>
      <c r="C835" t="s">
        <v>19</v>
      </c>
      <c r="D835" t="s">
        <v>26</v>
      </c>
      <c r="E835" t="s">
        <v>21</v>
      </c>
      <c r="F835" t="s">
        <v>22</v>
      </c>
      <c r="G835">
        <v>38</v>
      </c>
      <c r="H835">
        <v>7.5</v>
      </c>
      <c r="I835">
        <v>9.4</v>
      </c>
      <c r="J835">
        <v>0</v>
      </c>
      <c r="K835" t="s">
        <v>23</v>
      </c>
      <c r="L835">
        <v>4.0999999999999996</v>
      </c>
      <c r="M835">
        <v>3.2</v>
      </c>
      <c r="N835">
        <v>7.6</v>
      </c>
      <c r="O835">
        <f>Table1[[#This Row],[Stress_Level]]*Table1[[#This Row],[Weekly_Work_Hours]]</f>
        <v>155.79999999999998</v>
      </c>
      <c r="P835" s="9">
        <f>Table1[[#This Row],[Column1]]/Table1[[#This Row],[Productivity_Score]]</f>
        <v>20.5</v>
      </c>
      <c r="Q835">
        <f>8-AVERAGE(Table1[[#This Row],[Sleep_Hours]])</f>
        <v>0.5</v>
      </c>
      <c r="R835">
        <f>Table1[[#This Row],[Stress_Level]]/Table1[[#This Row],[Weekly_Work_Hours]]</f>
        <v>0.10789473684210525</v>
      </c>
      <c r="S835" s="5">
        <f>CORREL(Table1[Stress_Level],Table1[Sleep_Hours])</f>
        <v>-1.150943896331845E-2</v>
      </c>
      <c r="T835" s="1">
        <f>((Table1[[#Totals],[Productivity_Score]] - Table1[[#This Row],[Productivity_Score]]) / Table1[[#Totals],[Productivity_Score]]) * 100</f>
        <v>20.000000000000004</v>
      </c>
    </row>
    <row r="836" spans="1:20" x14ac:dyDescent="0.35">
      <c r="A836">
        <v>835</v>
      </c>
      <c r="B836">
        <v>25</v>
      </c>
      <c r="C836" t="s">
        <v>19</v>
      </c>
      <c r="D836" t="s">
        <v>33</v>
      </c>
      <c r="E836" t="s">
        <v>25</v>
      </c>
      <c r="F836" t="s">
        <v>22</v>
      </c>
      <c r="G836">
        <v>44</v>
      </c>
      <c r="H836">
        <v>6.3</v>
      </c>
      <c r="I836">
        <v>8.6</v>
      </c>
      <c r="J836">
        <v>1</v>
      </c>
      <c r="K836" t="s">
        <v>41</v>
      </c>
      <c r="L836">
        <v>4.8</v>
      </c>
      <c r="M836">
        <v>2.2000000000000002</v>
      </c>
      <c r="N836">
        <v>6.9</v>
      </c>
      <c r="O836">
        <f>Table1[[#This Row],[Stress_Level]]*Table1[[#This Row],[Weekly_Work_Hours]]</f>
        <v>211.2</v>
      </c>
      <c r="P836" s="9">
        <f>Table1[[#This Row],[Column1]]/Table1[[#This Row],[Productivity_Score]]</f>
        <v>30.60869565217391</v>
      </c>
      <c r="Q836">
        <f>8-AVERAGE(Table1[[#This Row],[Sleep_Hours]])</f>
        <v>1.7000000000000002</v>
      </c>
      <c r="R836">
        <f>Table1[[#This Row],[Stress_Level]]/Table1[[#This Row],[Weekly_Work_Hours]]</f>
        <v>0.10909090909090909</v>
      </c>
      <c r="S836" s="5">
        <f>CORREL(Table1[Stress_Level],Table1[Sleep_Hours])</f>
        <v>-1.150943896331845E-2</v>
      </c>
      <c r="T836" s="1">
        <f>((Table1[[#Totals],[Productivity_Score]] - Table1[[#This Row],[Productivity_Score]]) / Table1[[#Totals],[Productivity_Score]]) * 100</f>
        <v>27.368421052631575</v>
      </c>
    </row>
    <row r="837" spans="1:20" x14ac:dyDescent="0.35">
      <c r="A837">
        <v>836</v>
      </c>
      <c r="B837">
        <v>25</v>
      </c>
      <c r="C837" t="s">
        <v>19</v>
      </c>
      <c r="D837" t="s">
        <v>20</v>
      </c>
      <c r="E837" t="s">
        <v>21</v>
      </c>
      <c r="F837" t="s">
        <v>22</v>
      </c>
      <c r="G837">
        <v>46</v>
      </c>
      <c r="H837">
        <v>8.3000000000000007</v>
      </c>
      <c r="I837">
        <v>7.4</v>
      </c>
      <c r="J837">
        <v>0</v>
      </c>
      <c r="K837" t="s">
        <v>23</v>
      </c>
      <c r="L837">
        <v>6.4</v>
      </c>
      <c r="M837">
        <v>4.2</v>
      </c>
      <c r="N837">
        <v>5.5</v>
      </c>
      <c r="O837">
        <f>Table1[[#This Row],[Stress_Level]]*Table1[[#This Row],[Weekly_Work_Hours]]</f>
        <v>294.40000000000003</v>
      </c>
      <c r="P837" s="9">
        <f>Table1[[#This Row],[Column1]]/Table1[[#This Row],[Productivity_Score]]</f>
        <v>53.527272727272731</v>
      </c>
      <c r="Q837">
        <f>8-AVERAGE(Table1[[#This Row],[Sleep_Hours]])</f>
        <v>-0.30000000000000071</v>
      </c>
      <c r="R837">
        <f>Table1[[#This Row],[Stress_Level]]/Table1[[#This Row],[Weekly_Work_Hours]]</f>
        <v>0.1391304347826087</v>
      </c>
      <c r="S837" s="5">
        <f>CORREL(Table1[Stress_Level],Table1[Sleep_Hours])</f>
        <v>-1.150943896331845E-2</v>
      </c>
      <c r="T837" s="1">
        <f>((Table1[[#Totals],[Productivity_Score]] - Table1[[#This Row],[Productivity_Score]]) / Table1[[#Totals],[Productivity_Score]]) * 100</f>
        <v>42.105263157894733</v>
      </c>
    </row>
    <row r="838" spans="1:20" x14ac:dyDescent="0.35">
      <c r="A838">
        <v>837</v>
      </c>
      <c r="B838">
        <v>21</v>
      </c>
      <c r="C838" t="s">
        <v>14</v>
      </c>
      <c r="D838" t="s">
        <v>34</v>
      </c>
      <c r="E838" t="s">
        <v>16</v>
      </c>
      <c r="F838" t="s">
        <v>39</v>
      </c>
      <c r="G838">
        <v>57</v>
      </c>
      <c r="H838">
        <v>7</v>
      </c>
      <c r="I838">
        <v>8.1999999999999993</v>
      </c>
      <c r="J838">
        <v>1</v>
      </c>
      <c r="K838" t="s">
        <v>28</v>
      </c>
      <c r="L838">
        <v>10</v>
      </c>
      <c r="M838">
        <v>5.7</v>
      </c>
      <c r="N838">
        <v>4.0999999999999996</v>
      </c>
      <c r="O838">
        <f>Table1[[#This Row],[Stress_Level]]*Table1[[#This Row],[Weekly_Work_Hours]]</f>
        <v>570</v>
      </c>
      <c r="P838" s="9">
        <f>Table1[[#This Row],[Column1]]/Table1[[#This Row],[Productivity_Score]]</f>
        <v>139.02439024390245</v>
      </c>
      <c r="Q838">
        <f>8-AVERAGE(Table1[[#This Row],[Sleep_Hours]])</f>
        <v>1</v>
      </c>
      <c r="R838">
        <f>Table1[[#This Row],[Stress_Level]]/Table1[[#This Row],[Weekly_Work_Hours]]</f>
        <v>0.17543859649122806</v>
      </c>
      <c r="S838" s="5">
        <f>CORREL(Table1[Stress_Level],Table1[Sleep_Hours])</f>
        <v>-1.150943896331845E-2</v>
      </c>
      <c r="T838" s="1">
        <f>((Table1[[#Totals],[Productivity_Score]] - Table1[[#This Row],[Productivity_Score]]) / Table1[[#Totals],[Productivity_Score]]) * 100</f>
        <v>56.84210526315789</v>
      </c>
    </row>
    <row r="839" spans="1:20" x14ac:dyDescent="0.35">
      <c r="A839">
        <v>838</v>
      </c>
      <c r="B839">
        <v>37</v>
      </c>
      <c r="C839" t="s">
        <v>19</v>
      </c>
      <c r="D839" t="s">
        <v>20</v>
      </c>
      <c r="E839" t="s">
        <v>27</v>
      </c>
      <c r="F839" t="s">
        <v>17</v>
      </c>
      <c r="G839">
        <v>37</v>
      </c>
      <c r="H839">
        <v>6.6</v>
      </c>
      <c r="I839">
        <v>9.6999999999999993</v>
      </c>
      <c r="J839">
        <v>0</v>
      </c>
      <c r="K839" t="s">
        <v>23</v>
      </c>
      <c r="L839">
        <v>6.2</v>
      </c>
      <c r="M839">
        <v>6.7</v>
      </c>
      <c r="N839">
        <v>6.7</v>
      </c>
      <c r="O839">
        <f>Table1[[#This Row],[Stress_Level]]*Table1[[#This Row],[Weekly_Work_Hours]]</f>
        <v>229.4</v>
      </c>
      <c r="P839" s="9">
        <f>Table1[[#This Row],[Column1]]/Table1[[#This Row],[Productivity_Score]]</f>
        <v>34.238805970149251</v>
      </c>
      <c r="Q839">
        <f>8-AVERAGE(Table1[[#This Row],[Sleep_Hours]])</f>
        <v>1.4000000000000004</v>
      </c>
      <c r="R839">
        <f>Table1[[#This Row],[Stress_Level]]/Table1[[#This Row],[Weekly_Work_Hours]]</f>
        <v>0.16756756756756758</v>
      </c>
      <c r="S839" s="5">
        <f>CORREL(Table1[Stress_Level],Table1[Sleep_Hours])</f>
        <v>-1.150943896331845E-2</v>
      </c>
      <c r="T839" s="1">
        <f>((Table1[[#Totals],[Productivity_Score]] - Table1[[#This Row],[Productivity_Score]]) / Table1[[#Totals],[Productivity_Score]]) * 100</f>
        <v>29.473684210526311</v>
      </c>
    </row>
    <row r="840" spans="1:20" x14ac:dyDescent="0.35">
      <c r="A840">
        <v>839</v>
      </c>
      <c r="B840">
        <v>42</v>
      </c>
      <c r="C840" t="s">
        <v>14</v>
      </c>
      <c r="D840" t="s">
        <v>15</v>
      </c>
      <c r="E840" t="s">
        <v>21</v>
      </c>
      <c r="F840" t="s">
        <v>17</v>
      </c>
      <c r="G840">
        <v>52</v>
      </c>
      <c r="H840">
        <v>6.6</v>
      </c>
      <c r="I840">
        <v>8.1</v>
      </c>
      <c r="J840">
        <v>0</v>
      </c>
      <c r="K840" t="s">
        <v>23</v>
      </c>
      <c r="L840">
        <v>9.6</v>
      </c>
      <c r="M840">
        <v>5.0999999999999996</v>
      </c>
      <c r="N840">
        <v>4.3</v>
      </c>
      <c r="O840">
        <f>Table1[[#This Row],[Stress_Level]]*Table1[[#This Row],[Weekly_Work_Hours]]</f>
        <v>499.2</v>
      </c>
      <c r="P840" s="9">
        <f>Table1[[#This Row],[Column1]]/Table1[[#This Row],[Productivity_Score]]</f>
        <v>116.09302325581396</v>
      </c>
      <c r="Q840">
        <f>8-AVERAGE(Table1[[#This Row],[Sleep_Hours]])</f>
        <v>1.4000000000000004</v>
      </c>
      <c r="R840">
        <f>Table1[[#This Row],[Stress_Level]]/Table1[[#This Row],[Weekly_Work_Hours]]</f>
        <v>0.1846153846153846</v>
      </c>
      <c r="S840" s="5">
        <f>CORREL(Table1[Stress_Level],Table1[Sleep_Hours])</f>
        <v>-1.150943896331845E-2</v>
      </c>
      <c r="T840" s="1">
        <f>((Table1[[#Totals],[Productivity_Score]] - Table1[[#This Row],[Productivity_Score]]) / Table1[[#Totals],[Productivity_Score]]) * 100</f>
        <v>54.736842105263165</v>
      </c>
    </row>
    <row r="841" spans="1:20" x14ac:dyDescent="0.35">
      <c r="A841">
        <v>840</v>
      </c>
      <c r="B841">
        <v>21</v>
      </c>
      <c r="C841" t="s">
        <v>14</v>
      </c>
      <c r="D841" t="s">
        <v>26</v>
      </c>
      <c r="E841" t="s">
        <v>16</v>
      </c>
      <c r="F841" t="s">
        <v>17</v>
      </c>
      <c r="G841">
        <v>43</v>
      </c>
      <c r="H841">
        <v>9</v>
      </c>
      <c r="I841">
        <v>6.7</v>
      </c>
      <c r="J841">
        <v>0</v>
      </c>
      <c r="K841" t="s">
        <v>23</v>
      </c>
      <c r="L841">
        <v>7.6</v>
      </c>
      <c r="M841">
        <v>4.0999999999999996</v>
      </c>
      <c r="N841">
        <v>4.5999999999999996</v>
      </c>
      <c r="O841">
        <f>Table1[[#This Row],[Stress_Level]]*Table1[[#This Row],[Weekly_Work_Hours]]</f>
        <v>326.8</v>
      </c>
      <c r="P841" s="9">
        <f>Table1[[#This Row],[Column1]]/Table1[[#This Row],[Productivity_Score]]</f>
        <v>71.043478260869577</v>
      </c>
      <c r="Q841">
        <f>8-AVERAGE(Table1[[#This Row],[Sleep_Hours]])</f>
        <v>-1</v>
      </c>
      <c r="R841">
        <f>Table1[[#This Row],[Stress_Level]]/Table1[[#This Row],[Weekly_Work_Hours]]</f>
        <v>0.17674418604651163</v>
      </c>
      <c r="S841" s="5">
        <f>CORREL(Table1[Stress_Level],Table1[Sleep_Hours])</f>
        <v>-1.150943896331845E-2</v>
      </c>
      <c r="T841" s="1">
        <f>((Table1[[#Totals],[Productivity_Score]] - Table1[[#This Row],[Productivity_Score]]) / Table1[[#Totals],[Productivity_Score]]) * 100</f>
        <v>51.578947368421055</v>
      </c>
    </row>
    <row r="842" spans="1:20" x14ac:dyDescent="0.35">
      <c r="A842">
        <v>841</v>
      </c>
      <c r="B842">
        <v>31</v>
      </c>
      <c r="C842" t="s">
        <v>19</v>
      </c>
      <c r="D842" t="s">
        <v>34</v>
      </c>
      <c r="E842" t="s">
        <v>25</v>
      </c>
      <c r="F842" t="s">
        <v>22</v>
      </c>
      <c r="G842">
        <v>44</v>
      </c>
      <c r="H842">
        <v>4.7</v>
      </c>
      <c r="I842">
        <v>6.1</v>
      </c>
      <c r="J842">
        <v>1</v>
      </c>
      <c r="K842" t="s">
        <v>28</v>
      </c>
      <c r="L842">
        <v>8.3000000000000007</v>
      </c>
      <c r="M842">
        <v>5.0999999999999996</v>
      </c>
      <c r="N842">
        <v>3.9</v>
      </c>
      <c r="O842">
        <f>Table1[[#This Row],[Stress_Level]]*Table1[[#This Row],[Weekly_Work_Hours]]</f>
        <v>365.20000000000005</v>
      </c>
      <c r="P842" s="9">
        <f>Table1[[#This Row],[Column1]]/Table1[[#This Row],[Productivity_Score]]</f>
        <v>93.641025641025649</v>
      </c>
      <c r="Q842">
        <f>8-AVERAGE(Table1[[#This Row],[Sleep_Hours]])</f>
        <v>3.3</v>
      </c>
      <c r="R842">
        <f>Table1[[#This Row],[Stress_Level]]/Table1[[#This Row],[Weekly_Work_Hours]]</f>
        <v>0.18863636363636366</v>
      </c>
      <c r="S842" s="5">
        <f>CORREL(Table1[Stress_Level],Table1[Sleep_Hours])</f>
        <v>-1.150943896331845E-2</v>
      </c>
      <c r="T842" s="1">
        <f>((Table1[[#Totals],[Productivity_Score]] - Table1[[#This Row],[Productivity_Score]]) / Table1[[#Totals],[Productivity_Score]]) * 100</f>
        <v>58.947368421052623</v>
      </c>
    </row>
    <row r="843" spans="1:20" x14ac:dyDescent="0.35">
      <c r="A843">
        <v>842</v>
      </c>
      <c r="B843">
        <v>41</v>
      </c>
      <c r="C843" t="s">
        <v>19</v>
      </c>
      <c r="D843" t="s">
        <v>15</v>
      </c>
      <c r="E843" t="s">
        <v>38</v>
      </c>
      <c r="F843" t="s">
        <v>22</v>
      </c>
      <c r="G843">
        <v>50</v>
      </c>
      <c r="H843">
        <v>4.5999999999999996</v>
      </c>
      <c r="I843">
        <v>5.3</v>
      </c>
      <c r="J843">
        <v>1</v>
      </c>
      <c r="K843" t="s">
        <v>18</v>
      </c>
      <c r="L843">
        <v>6.4</v>
      </c>
      <c r="M843">
        <v>5.9</v>
      </c>
      <c r="N843">
        <v>4.5</v>
      </c>
      <c r="O843">
        <f>Table1[[#This Row],[Stress_Level]]*Table1[[#This Row],[Weekly_Work_Hours]]</f>
        <v>320</v>
      </c>
      <c r="P843" s="9">
        <f>Table1[[#This Row],[Column1]]/Table1[[#This Row],[Productivity_Score]]</f>
        <v>71.111111111111114</v>
      </c>
      <c r="Q843">
        <f>8-AVERAGE(Table1[[#This Row],[Sleep_Hours]])</f>
        <v>3.4000000000000004</v>
      </c>
      <c r="R843">
        <f>Table1[[#This Row],[Stress_Level]]/Table1[[#This Row],[Weekly_Work_Hours]]</f>
        <v>0.128</v>
      </c>
      <c r="S843" s="5">
        <f>CORREL(Table1[Stress_Level],Table1[Sleep_Hours])</f>
        <v>-1.150943896331845E-2</v>
      </c>
      <c r="T843" s="1">
        <f>((Table1[[#Totals],[Productivity_Score]] - Table1[[#This Row],[Productivity_Score]]) / Table1[[#Totals],[Productivity_Score]]) * 100</f>
        <v>52.631578947368418</v>
      </c>
    </row>
    <row r="844" spans="1:20" x14ac:dyDescent="0.35">
      <c r="A844">
        <v>843</v>
      </c>
      <c r="B844">
        <v>56</v>
      </c>
      <c r="C844" t="s">
        <v>14</v>
      </c>
      <c r="D844" t="s">
        <v>32</v>
      </c>
      <c r="E844" t="s">
        <v>21</v>
      </c>
      <c r="F844" t="s">
        <v>22</v>
      </c>
      <c r="G844">
        <v>36</v>
      </c>
      <c r="H844">
        <v>5.8</v>
      </c>
      <c r="I844">
        <v>8.6999999999999993</v>
      </c>
      <c r="J844">
        <v>0</v>
      </c>
      <c r="K844" t="s">
        <v>23</v>
      </c>
      <c r="L844">
        <v>6.7</v>
      </c>
      <c r="M844">
        <v>4.7</v>
      </c>
      <c r="N844">
        <v>6</v>
      </c>
      <c r="O844">
        <f>Table1[[#This Row],[Stress_Level]]*Table1[[#This Row],[Weekly_Work_Hours]]</f>
        <v>241.20000000000002</v>
      </c>
      <c r="P844" s="9">
        <f>Table1[[#This Row],[Column1]]/Table1[[#This Row],[Productivity_Score]]</f>
        <v>40.200000000000003</v>
      </c>
      <c r="Q844">
        <f>8-AVERAGE(Table1[[#This Row],[Sleep_Hours]])</f>
        <v>2.2000000000000002</v>
      </c>
      <c r="R844">
        <f>Table1[[#This Row],[Stress_Level]]/Table1[[#This Row],[Weekly_Work_Hours]]</f>
        <v>0.18611111111111112</v>
      </c>
      <c r="S844" s="5">
        <f>CORREL(Table1[Stress_Level],Table1[Sleep_Hours])</f>
        <v>-1.150943896331845E-2</v>
      </c>
      <c r="T844" s="1">
        <f>((Table1[[#Totals],[Productivity_Score]] - Table1[[#This Row],[Productivity_Score]]) / Table1[[#Totals],[Productivity_Score]]) * 100</f>
        <v>36.84210526315789</v>
      </c>
    </row>
    <row r="845" spans="1:20" x14ac:dyDescent="0.35">
      <c r="A845">
        <v>844</v>
      </c>
      <c r="B845">
        <v>39</v>
      </c>
      <c r="C845" t="s">
        <v>14</v>
      </c>
      <c r="D845" t="s">
        <v>26</v>
      </c>
      <c r="E845" t="s">
        <v>25</v>
      </c>
      <c r="F845" t="s">
        <v>22</v>
      </c>
      <c r="G845">
        <v>48</v>
      </c>
      <c r="H845">
        <v>8.3000000000000007</v>
      </c>
      <c r="I845">
        <v>7.2</v>
      </c>
      <c r="J845">
        <v>0</v>
      </c>
      <c r="K845" t="s">
        <v>23</v>
      </c>
      <c r="L845">
        <v>8.8000000000000007</v>
      </c>
      <c r="M845">
        <v>4.7</v>
      </c>
      <c r="N845">
        <v>4.2</v>
      </c>
      <c r="O845">
        <f>Table1[[#This Row],[Stress_Level]]*Table1[[#This Row],[Weekly_Work_Hours]]</f>
        <v>422.40000000000003</v>
      </c>
      <c r="P845" s="9">
        <f>Table1[[#This Row],[Column1]]/Table1[[#This Row],[Productivity_Score]]</f>
        <v>100.57142857142857</v>
      </c>
      <c r="Q845">
        <f>8-AVERAGE(Table1[[#This Row],[Sleep_Hours]])</f>
        <v>-0.30000000000000071</v>
      </c>
      <c r="R845">
        <f>Table1[[#This Row],[Stress_Level]]/Table1[[#This Row],[Weekly_Work_Hours]]</f>
        <v>0.18333333333333335</v>
      </c>
      <c r="S845" s="5">
        <f>CORREL(Table1[Stress_Level],Table1[Sleep_Hours])</f>
        <v>-1.150943896331845E-2</v>
      </c>
      <c r="T845" s="1">
        <f>((Table1[[#Totals],[Productivity_Score]] - Table1[[#This Row],[Productivity_Score]]) / Table1[[#Totals],[Productivity_Score]]) * 100</f>
        <v>55.78947368421052</v>
      </c>
    </row>
    <row r="846" spans="1:20" x14ac:dyDescent="0.35">
      <c r="A846">
        <v>845</v>
      </c>
      <c r="B846">
        <v>58</v>
      </c>
      <c r="C846" t="s">
        <v>14</v>
      </c>
      <c r="D846" t="s">
        <v>34</v>
      </c>
      <c r="E846" t="s">
        <v>25</v>
      </c>
      <c r="F846" t="s">
        <v>17</v>
      </c>
      <c r="G846">
        <v>46</v>
      </c>
      <c r="H846">
        <v>3</v>
      </c>
      <c r="I846">
        <v>3.4</v>
      </c>
      <c r="J846">
        <v>1</v>
      </c>
      <c r="K846" t="s">
        <v>28</v>
      </c>
      <c r="L846">
        <v>5.6</v>
      </c>
      <c r="M846">
        <v>2.9</v>
      </c>
      <c r="N846">
        <v>3.9</v>
      </c>
      <c r="O846">
        <f>Table1[[#This Row],[Stress_Level]]*Table1[[#This Row],[Weekly_Work_Hours]]</f>
        <v>257.59999999999997</v>
      </c>
      <c r="P846" s="9">
        <f>Table1[[#This Row],[Column1]]/Table1[[#This Row],[Productivity_Score]]</f>
        <v>66.051282051282044</v>
      </c>
      <c r="Q846">
        <f>8-AVERAGE(Table1[[#This Row],[Sleep_Hours]])</f>
        <v>5</v>
      </c>
      <c r="R846">
        <f>Table1[[#This Row],[Stress_Level]]/Table1[[#This Row],[Weekly_Work_Hours]]</f>
        <v>0.1217391304347826</v>
      </c>
      <c r="S846" s="5">
        <f>CORREL(Table1[Stress_Level],Table1[Sleep_Hours])</f>
        <v>-1.150943896331845E-2</v>
      </c>
      <c r="T846" s="1">
        <f>((Table1[[#Totals],[Productivity_Score]] - Table1[[#This Row],[Productivity_Score]]) / Table1[[#Totals],[Productivity_Score]]) * 100</f>
        <v>58.947368421052623</v>
      </c>
    </row>
    <row r="847" spans="1:20" x14ac:dyDescent="0.35">
      <c r="A847">
        <v>846</v>
      </c>
      <c r="B847">
        <v>43</v>
      </c>
      <c r="C847" t="s">
        <v>14</v>
      </c>
      <c r="D847" t="s">
        <v>34</v>
      </c>
      <c r="E847" t="s">
        <v>31</v>
      </c>
      <c r="F847" t="s">
        <v>22</v>
      </c>
      <c r="G847">
        <v>48</v>
      </c>
      <c r="H847">
        <v>3.3</v>
      </c>
      <c r="I847">
        <v>3.7</v>
      </c>
      <c r="J847">
        <v>1</v>
      </c>
      <c r="K847" t="s">
        <v>29</v>
      </c>
      <c r="L847">
        <v>8.8000000000000007</v>
      </c>
      <c r="M847">
        <v>3.9</v>
      </c>
      <c r="N847">
        <v>2.5</v>
      </c>
      <c r="O847">
        <f>Table1[[#This Row],[Stress_Level]]*Table1[[#This Row],[Weekly_Work_Hours]]</f>
        <v>422.40000000000003</v>
      </c>
      <c r="P847" s="9">
        <f>Table1[[#This Row],[Column1]]/Table1[[#This Row],[Productivity_Score]]</f>
        <v>168.96</v>
      </c>
      <c r="Q847">
        <f>8-AVERAGE(Table1[[#This Row],[Sleep_Hours]])</f>
        <v>4.7</v>
      </c>
      <c r="R847">
        <f>Table1[[#This Row],[Stress_Level]]/Table1[[#This Row],[Weekly_Work_Hours]]</f>
        <v>0.18333333333333335</v>
      </c>
      <c r="S847" s="5">
        <f>CORREL(Table1[Stress_Level],Table1[Sleep_Hours])</f>
        <v>-1.150943896331845E-2</v>
      </c>
      <c r="T847" s="1">
        <f>((Table1[[#Totals],[Productivity_Score]] - Table1[[#This Row],[Productivity_Score]]) / Table1[[#Totals],[Productivity_Score]]) * 100</f>
        <v>73.68421052631578</v>
      </c>
    </row>
    <row r="848" spans="1:20" x14ac:dyDescent="0.35">
      <c r="A848">
        <v>847</v>
      </c>
      <c r="B848">
        <v>39</v>
      </c>
      <c r="C848" t="s">
        <v>14</v>
      </c>
      <c r="D848" t="s">
        <v>36</v>
      </c>
      <c r="E848" t="s">
        <v>38</v>
      </c>
      <c r="F848" t="s">
        <v>17</v>
      </c>
      <c r="G848">
        <v>47</v>
      </c>
      <c r="H848">
        <v>5.6</v>
      </c>
      <c r="I848">
        <v>7.2</v>
      </c>
      <c r="J848">
        <v>1</v>
      </c>
      <c r="K848" t="s">
        <v>29</v>
      </c>
      <c r="L848">
        <v>6</v>
      </c>
      <c r="M848">
        <v>5</v>
      </c>
      <c r="N848">
        <v>5.6</v>
      </c>
      <c r="O848">
        <f>Table1[[#This Row],[Stress_Level]]*Table1[[#This Row],[Weekly_Work_Hours]]</f>
        <v>282</v>
      </c>
      <c r="P848" s="9">
        <f>Table1[[#This Row],[Column1]]/Table1[[#This Row],[Productivity_Score]]</f>
        <v>50.357142857142861</v>
      </c>
      <c r="Q848">
        <f>8-AVERAGE(Table1[[#This Row],[Sleep_Hours]])</f>
        <v>2.4000000000000004</v>
      </c>
      <c r="R848">
        <f>Table1[[#This Row],[Stress_Level]]/Table1[[#This Row],[Weekly_Work_Hours]]</f>
        <v>0.1276595744680851</v>
      </c>
      <c r="S848" s="5">
        <f>CORREL(Table1[Stress_Level],Table1[Sleep_Hours])</f>
        <v>-1.150943896331845E-2</v>
      </c>
      <c r="T848" s="1">
        <f>((Table1[[#Totals],[Productivity_Score]] - Table1[[#This Row],[Productivity_Score]]) / Table1[[#Totals],[Productivity_Score]]) * 100</f>
        <v>41.052631578947377</v>
      </c>
    </row>
    <row r="849" spans="1:20" x14ac:dyDescent="0.35">
      <c r="A849">
        <v>848</v>
      </c>
      <c r="B849">
        <v>20</v>
      </c>
      <c r="C849" t="s">
        <v>19</v>
      </c>
      <c r="D849" t="s">
        <v>26</v>
      </c>
      <c r="E849" t="s">
        <v>21</v>
      </c>
      <c r="F849" t="s">
        <v>17</v>
      </c>
      <c r="G849">
        <v>64</v>
      </c>
      <c r="H849">
        <v>9</v>
      </c>
      <c r="I849">
        <v>4.5999999999999996</v>
      </c>
      <c r="J849">
        <v>0</v>
      </c>
      <c r="K849" t="s">
        <v>23</v>
      </c>
      <c r="L849">
        <v>10</v>
      </c>
      <c r="M849">
        <v>5</v>
      </c>
      <c r="N849">
        <v>2.2999999999999998</v>
      </c>
      <c r="O849">
        <f>Table1[[#This Row],[Stress_Level]]*Table1[[#This Row],[Weekly_Work_Hours]]</f>
        <v>640</v>
      </c>
      <c r="P849" s="9">
        <f>Table1[[#This Row],[Column1]]/Table1[[#This Row],[Productivity_Score]]</f>
        <v>278.26086956521743</v>
      </c>
      <c r="Q849">
        <f>8-AVERAGE(Table1[[#This Row],[Sleep_Hours]])</f>
        <v>-1</v>
      </c>
      <c r="R849">
        <f>Table1[[#This Row],[Stress_Level]]/Table1[[#This Row],[Weekly_Work_Hours]]</f>
        <v>0.15625</v>
      </c>
      <c r="S849" s="5">
        <f>CORREL(Table1[Stress_Level],Table1[Sleep_Hours])</f>
        <v>-1.150943896331845E-2</v>
      </c>
      <c r="T849" s="1">
        <f>((Table1[[#Totals],[Productivity_Score]] - Table1[[#This Row],[Productivity_Score]]) / Table1[[#Totals],[Productivity_Score]]) * 100</f>
        <v>75.789473684210535</v>
      </c>
    </row>
    <row r="850" spans="1:20" x14ac:dyDescent="0.35">
      <c r="A850">
        <v>849</v>
      </c>
      <c r="B850">
        <v>20</v>
      </c>
      <c r="C850" t="s">
        <v>14</v>
      </c>
      <c r="D850" t="s">
        <v>26</v>
      </c>
      <c r="E850" t="s">
        <v>16</v>
      </c>
      <c r="F850" t="s">
        <v>22</v>
      </c>
      <c r="G850">
        <v>39</v>
      </c>
      <c r="H850">
        <v>6.2</v>
      </c>
      <c r="I850">
        <v>9</v>
      </c>
      <c r="J850">
        <v>0</v>
      </c>
      <c r="K850" t="s">
        <v>23</v>
      </c>
      <c r="L850">
        <v>6.2</v>
      </c>
      <c r="M850">
        <v>6.5</v>
      </c>
      <c r="N850">
        <v>6.4</v>
      </c>
      <c r="O850">
        <f>Table1[[#This Row],[Stress_Level]]*Table1[[#This Row],[Weekly_Work_Hours]]</f>
        <v>241.8</v>
      </c>
      <c r="P850" s="9">
        <f>Table1[[#This Row],[Column1]]/Table1[[#This Row],[Productivity_Score]]</f>
        <v>37.78125</v>
      </c>
      <c r="Q850">
        <f>8-AVERAGE(Table1[[#This Row],[Sleep_Hours]])</f>
        <v>1.7999999999999998</v>
      </c>
      <c r="R850">
        <f>Table1[[#This Row],[Stress_Level]]/Table1[[#This Row],[Weekly_Work_Hours]]</f>
        <v>0.15897435897435899</v>
      </c>
      <c r="S850" s="5">
        <f>CORREL(Table1[Stress_Level],Table1[Sleep_Hours])</f>
        <v>-1.150943896331845E-2</v>
      </c>
      <c r="T850" s="1">
        <f>((Table1[[#Totals],[Productivity_Score]] - Table1[[#This Row],[Productivity_Score]]) / Table1[[#Totals],[Productivity_Score]]) * 100</f>
        <v>32.631578947368418</v>
      </c>
    </row>
    <row r="851" spans="1:20" x14ac:dyDescent="0.35">
      <c r="A851">
        <v>850</v>
      </c>
      <c r="B851">
        <v>36</v>
      </c>
      <c r="C851" t="s">
        <v>14</v>
      </c>
      <c r="D851" t="s">
        <v>20</v>
      </c>
      <c r="E851" t="s">
        <v>21</v>
      </c>
      <c r="F851" t="s">
        <v>22</v>
      </c>
      <c r="G851">
        <v>40</v>
      </c>
      <c r="H851">
        <v>4.5</v>
      </c>
      <c r="I851">
        <v>6.2</v>
      </c>
      <c r="J851">
        <v>1</v>
      </c>
      <c r="K851" t="s">
        <v>18</v>
      </c>
      <c r="L851">
        <v>4.7</v>
      </c>
      <c r="M851">
        <v>3.7</v>
      </c>
      <c r="N851">
        <v>5.7</v>
      </c>
      <c r="O851">
        <f>Table1[[#This Row],[Stress_Level]]*Table1[[#This Row],[Weekly_Work_Hours]]</f>
        <v>188</v>
      </c>
      <c r="P851" s="9">
        <f>Table1[[#This Row],[Column1]]/Table1[[#This Row],[Productivity_Score]]</f>
        <v>32.982456140350877</v>
      </c>
      <c r="Q851">
        <f>8-AVERAGE(Table1[[#This Row],[Sleep_Hours]])</f>
        <v>3.5</v>
      </c>
      <c r="R851">
        <f>Table1[[#This Row],[Stress_Level]]/Table1[[#This Row],[Weekly_Work_Hours]]</f>
        <v>0.11750000000000001</v>
      </c>
      <c r="S851" s="5">
        <f>CORREL(Table1[Stress_Level],Table1[Sleep_Hours])</f>
        <v>-1.150943896331845E-2</v>
      </c>
      <c r="T851" s="1">
        <f>((Table1[[#Totals],[Productivity_Score]] - Table1[[#This Row],[Productivity_Score]]) / Table1[[#Totals],[Productivity_Score]]) * 100</f>
        <v>40</v>
      </c>
    </row>
    <row r="852" spans="1:20" x14ac:dyDescent="0.35">
      <c r="A852">
        <v>851</v>
      </c>
      <c r="B852">
        <v>20</v>
      </c>
      <c r="C852" t="s">
        <v>14</v>
      </c>
      <c r="D852" t="s">
        <v>34</v>
      </c>
      <c r="E852" t="s">
        <v>21</v>
      </c>
      <c r="F852" t="s">
        <v>22</v>
      </c>
      <c r="G852">
        <v>40</v>
      </c>
      <c r="H852">
        <v>7.4</v>
      </c>
      <c r="I852">
        <v>9.4</v>
      </c>
      <c r="J852">
        <v>0</v>
      </c>
      <c r="K852" t="s">
        <v>23</v>
      </c>
      <c r="L852">
        <v>6.9</v>
      </c>
      <c r="M852">
        <v>4.9000000000000004</v>
      </c>
      <c r="N852">
        <v>6.2</v>
      </c>
      <c r="O852">
        <f>Table1[[#This Row],[Stress_Level]]*Table1[[#This Row],[Weekly_Work_Hours]]</f>
        <v>276</v>
      </c>
      <c r="P852" s="9">
        <f>Table1[[#This Row],[Column1]]/Table1[[#This Row],[Productivity_Score]]</f>
        <v>44.516129032258064</v>
      </c>
      <c r="Q852">
        <f>8-AVERAGE(Table1[[#This Row],[Sleep_Hours]])</f>
        <v>0.59999999999999964</v>
      </c>
      <c r="R852">
        <f>Table1[[#This Row],[Stress_Level]]/Table1[[#This Row],[Weekly_Work_Hours]]</f>
        <v>0.17250000000000001</v>
      </c>
      <c r="S852" s="5">
        <f>CORREL(Table1[Stress_Level],Table1[Sleep_Hours])</f>
        <v>-1.150943896331845E-2</v>
      </c>
      <c r="T852" s="1">
        <f>((Table1[[#Totals],[Productivity_Score]] - Table1[[#This Row],[Productivity_Score]]) / Table1[[#Totals],[Productivity_Score]]) * 100</f>
        <v>34.736842105263158</v>
      </c>
    </row>
    <row r="853" spans="1:20" x14ac:dyDescent="0.35">
      <c r="A853">
        <v>852</v>
      </c>
      <c r="B853">
        <v>64</v>
      </c>
      <c r="C853" t="s">
        <v>40</v>
      </c>
      <c r="D853" t="s">
        <v>30</v>
      </c>
      <c r="E853" t="s">
        <v>38</v>
      </c>
      <c r="F853" t="s">
        <v>22</v>
      </c>
      <c r="G853">
        <v>40</v>
      </c>
      <c r="H853">
        <v>8.6999999999999993</v>
      </c>
      <c r="I853">
        <v>7.5</v>
      </c>
      <c r="J853">
        <v>0</v>
      </c>
      <c r="K853" t="s">
        <v>23</v>
      </c>
      <c r="L853">
        <v>7.5</v>
      </c>
      <c r="M853">
        <v>3.8</v>
      </c>
      <c r="N853">
        <v>5</v>
      </c>
      <c r="O853">
        <f>Table1[[#This Row],[Stress_Level]]*Table1[[#This Row],[Weekly_Work_Hours]]</f>
        <v>300</v>
      </c>
      <c r="P853" s="9">
        <f>Table1[[#This Row],[Column1]]/Table1[[#This Row],[Productivity_Score]]</f>
        <v>60</v>
      </c>
      <c r="Q853">
        <f>8-AVERAGE(Table1[[#This Row],[Sleep_Hours]])</f>
        <v>-0.69999999999999929</v>
      </c>
      <c r="R853">
        <f>Table1[[#This Row],[Stress_Level]]/Table1[[#This Row],[Weekly_Work_Hours]]</f>
        <v>0.1875</v>
      </c>
      <c r="S853" s="5">
        <f>CORREL(Table1[Stress_Level],Table1[Sleep_Hours])</f>
        <v>-1.150943896331845E-2</v>
      </c>
      <c r="T853" s="1">
        <f>((Table1[[#Totals],[Productivity_Score]] - Table1[[#This Row],[Productivity_Score]]) / Table1[[#Totals],[Productivity_Score]]) * 100</f>
        <v>47.368421052631575</v>
      </c>
    </row>
    <row r="854" spans="1:20" x14ac:dyDescent="0.35">
      <c r="A854">
        <v>853</v>
      </c>
      <c r="B854">
        <v>49</v>
      </c>
      <c r="C854" t="s">
        <v>14</v>
      </c>
      <c r="D854" t="s">
        <v>30</v>
      </c>
      <c r="E854" t="s">
        <v>25</v>
      </c>
      <c r="F854" t="s">
        <v>17</v>
      </c>
      <c r="G854">
        <v>39</v>
      </c>
      <c r="H854">
        <v>5.2</v>
      </c>
      <c r="I854">
        <v>7.5</v>
      </c>
      <c r="J854">
        <v>0</v>
      </c>
      <c r="K854" t="s">
        <v>23</v>
      </c>
      <c r="L854">
        <v>5.0999999999999996</v>
      </c>
      <c r="M854">
        <v>2.7</v>
      </c>
      <c r="N854">
        <v>6.2</v>
      </c>
      <c r="O854">
        <f>Table1[[#This Row],[Stress_Level]]*Table1[[#This Row],[Weekly_Work_Hours]]</f>
        <v>198.89999999999998</v>
      </c>
      <c r="P854" s="9">
        <f>Table1[[#This Row],[Column1]]/Table1[[#This Row],[Productivity_Score]]</f>
        <v>32.08064516129032</v>
      </c>
      <c r="Q854">
        <f>8-AVERAGE(Table1[[#This Row],[Sleep_Hours]])</f>
        <v>2.8</v>
      </c>
      <c r="R854">
        <f>Table1[[#This Row],[Stress_Level]]/Table1[[#This Row],[Weekly_Work_Hours]]</f>
        <v>0.13076923076923075</v>
      </c>
      <c r="S854" s="5">
        <f>CORREL(Table1[Stress_Level],Table1[Sleep_Hours])</f>
        <v>-1.150943896331845E-2</v>
      </c>
      <c r="T854" s="1">
        <f>((Table1[[#Totals],[Productivity_Score]] - Table1[[#This Row],[Productivity_Score]]) / Table1[[#Totals],[Productivity_Score]]) * 100</f>
        <v>34.736842105263158</v>
      </c>
    </row>
    <row r="855" spans="1:20" x14ac:dyDescent="0.35">
      <c r="A855">
        <v>854</v>
      </c>
      <c r="B855">
        <v>60</v>
      </c>
      <c r="C855" t="s">
        <v>14</v>
      </c>
      <c r="D855" t="s">
        <v>30</v>
      </c>
      <c r="E855" t="s">
        <v>25</v>
      </c>
      <c r="F855" t="s">
        <v>22</v>
      </c>
      <c r="G855">
        <v>54</v>
      </c>
      <c r="H855">
        <v>6.9</v>
      </c>
      <c r="I855">
        <v>8.4</v>
      </c>
      <c r="J855">
        <v>1</v>
      </c>
      <c r="K855" t="s">
        <v>18</v>
      </c>
      <c r="L855">
        <v>10</v>
      </c>
      <c r="M855">
        <v>6.2</v>
      </c>
      <c r="N855">
        <v>4.2</v>
      </c>
      <c r="O855">
        <f>Table1[[#This Row],[Stress_Level]]*Table1[[#This Row],[Weekly_Work_Hours]]</f>
        <v>540</v>
      </c>
      <c r="P855" s="9">
        <f>Table1[[#This Row],[Column1]]/Table1[[#This Row],[Productivity_Score]]</f>
        <v>128.57142857142856</v>
      </c>
      <c r="Q855">
        <f>8-AVERAGE(Table1[[#This Row],[Sleep_Hours]])</f>
        <v>1.0999999999999996</v>
      </c>
      <c r="R855">
        <f>Table1[[#This Row],[Stress_Level]]/Table1[[#This Row],[Weekly_Work_Hours]]</f>
        <v>0.18518518518518517</v>
      </c>
      <c r="S855" s="5">
        <f>CORREL(Table1[Stress_Level],Table1[Sleep_Hours])</f>
        <v>-1.150943896331845E-2</v>
      </c>
      <c r="T855" s="1">
        <f>((Table1[[#Totals],[Productivity_Score]] - Table1[[#This Row],[Productivity_Score]]) / Table1[[#Totals],[Productivity_Score]]) * 100</f>
        <v>55.78947368421052</v>
      </c>
    </row>
    <row r="856" spans="1:20" x14ac:dyDescent="0.35">
      <c r="A856">
        <v>855</v>
      </c>
      <c r="B856">
        <v>22</v>
      </c>
      <c r="C856" t="s">
        <v>14</v>
      </c>
      <c r="D856" t="s">
        <v>32</v>
      </c>
      <c r="E856" t="s">
        <v>25</v>
      </c>
      <c r="F856" t="s">
        <v>17</v>
      </c>
      <c r="G856">
        <v>56</v>
      </c>
      <c r="H856">
        <v>6.4</v>
      </c>
      <c r="I856">
        <v>7.6</v>
      </c>
      <c r="J856">
        <v>0</v>
      </c>
      <c r="K856" t="s">
        <v>23</v>
      </c>
      <c r="L856">
        <v>9.8000000000000007</v>
      </c>
      <c r="M856">
        <v>6.7</v>
      </c>
      <c r="N856">
        <v>3.9</v>
      </c>
      <c r="O856">
        <f>Table1[[#This Row],[Stress_Level]]*Table1[[#This Row],[Weekly_Work_Hours]]</f>
        <v>548.80000000000007</v>
      </c>
      <c r="P856" s="9">
        <f>Table1[[#This Row],[Column1]]/Table1[[#This Row],[Productivity_Score]]</f>
        <v>140.71794871794873</v>
      </c>
      <c r="Q856">
        <f>8-AVERAGE(Table1[[#This Row],[Sleep_Hours]])</f>
        <v>1.5999999999999996</v>
      </c>
      <c r="R856">
        <f>Table1[[#This Row],[Stress_Level]]/Table1[[#This Row],[Weekly_Work_Hours]]</f>
        <v>0.17500000000000002</v>
      </c>
      <c r="S856" s="5">
        <f>CORREL(Table1[Stress_Level],Table1[Sleep_Hours])</f>
        <v>-1.150943896331845E-2</v>
      </c>
      <c r="T856" s="1">
        <f>((Table1[[#Totals],[Productivity_Score]] - Table1[[#This Row],[Productivity_Score]]) / Table1[[#Totals],[Productivity_Score]]) * 100</f>
        <v>58.947368421052623</v>
      </c>
    </row>
    <row r="857" spans="1:20" x14ac:dyDescent="0.35">
      <c r="A857">
        <v>856</v>
      </c>
      <c r="B857">
        <v>30</v>
      </c>
      <c r="C857" t="s">
        <v>19</v>
      </c>
      <c r="D857" t="s">
        <v>34</v>
      </c>
      <c r="E857" t="s">
        <v>25</v>
      </c>
      <c r="F857" t="s">
        <v>17</v>
      </c>
      <c r="G857">
        <v>40</v>
      </c>
      <c r="H857">
        <v>7.1</v>
      </c>
      <c r="I857">
        <v>9.9</v>
      </c>
      <c r="J857">
        <v>0</v>
      </c>
      <c r="K857" t="s">
        <v>23</v>
      </c>
      <c r="L857">
        <v>7.6</v>
      </c>
      <c r="M857">
        <v>3.3</v>
      </c>
      <c r="N857">
        <v>6.2</v>
      </c>
      <c r="O857">
        <f>Table1[[#This Row],[Stress_Level]]*Table1[[#This Row],[Weekly_Work_Hours]]</f>
        <v>304</v>
      </c>
      <c r="P857" s="9">
        <f>Table1[[#This Row],[Column1]]/Table1[[#This Row],[Productivity_Score]]</f>
        <v>49.032258064516128</v>
      </c>
      <c r="Q857">
        <f>8-AVERAGE(Table1[[#This Row],[Sleep_Hours]])</f>
        <v>0.90000000000000036</v>
      </c>
      <c r="R857">
        <f>Table1[[#This Row],[Stress_Level]]/Table1[[#This Row],[Weekly_Work_Hours]]</f>
        <v>0.19</v>
      </c>
      <c r="S857" s="5">
        <f>CORREL(Table1[Stress_Level],Table1[Sleep_Hours])</f>
        <v>-1.150943896331845E-2</v>
      </c>
      <c r="T857" s="1">
        <f>((Table1[[#Totals],[Productivity_Score]] - Table1[[#This Row],[Productivity_Score]]) / Table1[[#Totals],[Productivity_Score]]) * 100</f>
        <v>34.736842105263158</v>
      </c>
    </row>
    <row r="858" spans="1:20" x14ac:dyDescent="0.35">
      <c r="A858">
        <v>857</v>
      </c>
      <c r="B858">
        <v>43</v>
      </c>
      <c r="C858" t="s">
        <v>19</v>
      </c>
      <c r="D858" t="s">
        <v>34</v>
      </c>
      <c r="E858" t="s">
        <v>38</v>
      </c>
      <c r="F858" t="s">
        <v>22</v>
      </c>
      <c r="G858">
        <v>38</v>
      </c>
      <c r="H858">
        <v>5.5</v>
      </c>
      <c r="I858">
        <v>8</v>
      </c>
      <c r="J858">
        <v>0</v>
      </c>
      <c r="K858" t="s">
        <v>23</v>
      </c>
      <c r="L858">
        <v>5.6</v>
      </c>
      <c r="M858">
        <v>3</v>
      </c>
      <c r="N858">
        <v>6.2</v>
      </c>
      <c r="O858">
        <f>Table1[[#This Row],[Stress_Level]]*Table1[[#This Row],[Weekly_Work_Hours]]</f>
        <v>212.79999999999998</v>
      </c>
      <c r="P858" s="9">
        <f>Table1[[#This Row],[Column1]]/Table1[[#This Row],[Productivity_Score]]</f>
        <v>34.322580645161288</v>
      </c>
      <c r="Q858">
        <f>8-AVERAGE(Table1[[#This Row],[Sleep_Hours]])</f>
        <v>2.5</v>
      </c>
      <c r="R858">
        <f>Table1[[#This Row],[Stress_Level]]/Table1[[#This Row],[Weekly_Work_Hours]]</f>
        <v>0.14736842105263157</v>
      </c>
      <c r="S858" s="5">
        <f>CORREL(Table1[Stress_Level],Table1[Sleep_Hours])</f>
        <v>-1.150943896331845E-2</v>
      </c>
      <c r="T858" s="1">
        <f>((Table1[[#Totals],[Productivity_Score]] - Table1[[#This Row],[Productivity_Score]]) / Table1[[#Totals],[Productivity_Score]]) * 100</f>
        <v>34.736842105263158</v>
      </c>
    </row>
    <row r="859" spans="1:20" x14ac:dyDescent="0.35">
      <c r="A859">
        <v>858</v>
      </c>
      <c r="B859">
        <v>41</v>
      </c>
      <c r="C859" t="s">
        <v>14</v>
      </c>
      <c r="D859" t="s">
        <v>15</v>
      </c>
      <c r="E859" t="s">
        <v>16</v>
      </c>
      <c r="F859" t="s">
        <v>17</v>
      </c>
      <c r="G859">
        <v>48</v>
      </c>
      <c r="H859">
        <v>7.1</v>
      </c>
      <c r="I859">
        <v>9</v>
      </c>
      <c r="J859">
        <v>0</v>
      </c>
      <c r="K859" t="s">
        <v>23</v>
      </c>
      <c r="L859">
        <v>10</v>
      </c>
      <c r="M859">
        <v>4.5</v>
      </c>
      <c r="N859">
        <v>4.5</v>
      </c>
      <c r="O859">
        <f>Table1[[#This Row],[Stress_Level]]*Table1[[#This Row],[Weekly_Work_Hours]]</f>
        <v>480</v>
      </c>
      <c r="P859" s="9">
        <f>Table1[[#This Row],[Column1]]/Table1[[#This Row],[Productivity_Score]]</f>
        <v>106.66666666666667</v>
      </c>
      <c r="Q859">
        <f>8-AVERAGE(Table1[[#This Row],[Sleep_Hours]])</f>
        <v>0.90000000000000036</v>
      </c>
      <c r="R859">
        <f>Table1[[#This Row],[Stress_Level]]/Table1[[#This Row],[Weekly_Work_Hours]]</f>
        <v>0.20833333333333334</v>
      </c>
      <c r="S859" s="5">
        <f>CORREL(Table1[Stress_Level],Table1[Sleep_Hours])</f>
        <v>-1.150943896331845E-2</v>
      </c>
      <c r="T859" s="1">
        <f>((Table1[[#Totals],[Productivity_Score]] - Table1[[#This Row],[Productivity_Score]]) / Table1[[#Totals],[Productivity_Score]]) * 100</f>
        <v>52.631578947368418</v>
      </c>
    </row>
    <row r="860" spans="1:20" x14ac:dyDescent="0.35">
      <c r="A860">
        <v>859</v>
      </c>
      <c r="B860">
        <v>63</v>
      </c>
      <c r="C860" t="s">
        <v>14</v>
      </c>
      <c r="D860" t="s">
        <v>36</v>
      </c>
      <c r="E860" t="s">
        <v>27</v>
      </c>
      <c r="F860" t="s">
        <v>17</v>
      </c>
      <c r="G860">
        <v>40</v>
      </c>
      <c r="H860">
        <v>7.5</v>
      </c>
      <c r="I860">
        <v>9.3000000000000007</v>
      </c>
      <c r="J860">
        <v>0</v>
      </c>
      <c r="K860" t="s">
        <v>23</v>
      </c>
      <c r="L860">
        <v>4.9000000000000004</v>
      </c>
      <c r="M860">
        <v>4.4000000000000004</v>
      </c>
      <c r="N860">
        <v>7.2</v>
      </c>
      <c r="O860">
        <f>Table1[[#This Row],[Stress_Level]]*Table1[[#This Row],[Weekly_Work_Hours]]</f>
        <v>196</v>
      </c>
      <c r="P860" s="9">
        <f>Table1[[#This Row],[Column1]]/Table1[[#This Row],[Productivity_Score]]</f>
        <v>27.222222222222221</v>
      </c>
      <c r="Q860">
        <f>8-AVERAGE(Table1[[#This Row],[Sleep_Hours]])</f>
        <v>0.5</v>
      </c>
      <c r="R860">
        <f>Table1[[#This Row],[Stress_Level]]/Table1[[#This Row],[Weekly_Work_Hours]]</f>
        <v>0.12250000000000001</v>
      </c>
      <c r="S860" s="5">
        <f>CORREL(Table1[Stress_Level],Table1[Sleep_Hours])</f>
        <v>-1.150943896331845E-2</v>
      </c>
      <c r="T860" s="1">
        <f>((Table1[[#Totals],[Productivity_Score]] - Table1[[#This Row],[Productivity_Score]]) / Table1[[#Totals],[Productivity_Score]]) * 100</f>
        <v>24.210526315789473</v>
      </c>
    </row>
    <row r="861" spans="1:20" x14ac:dyDescent="0.35">
      <c r="A861">
        <v>860</v>
      </c>
      <c r="B861">
        <v>64</v>
      </c>
      <c r="C861" t="s">
        <v>14</v>
      </c>
      <c r="D861" t="s">
        <v>26</v>
      </c>
      <c r="E861" t="s">
        <v>31</v>
      </c>
      <c r="F861" t="s">
        <v>17</v>
      </c>
      <c r="G861">
        <v>50</v>
      </c>
      <c r="H861">
        <v>7.3</v>
      </c>
      <c r="I861">
        <v>8.6</v>
      </c>
      <c r="J861">
        <v>0</v>
      </c>
      <c r="K861" t="s">
        <v>23</v>
      </c>
      <c r="L861">
        <v>7.4</v>
      </c>
      <c r="M861">
        <v>4.9000000000000004</v>
      </c>
      <c r="N861">
        <v>5.6</v>
      </c>
      <c r="O861">
        <f>Table1[[#This Row],[Stress_Level]]*Table1[[#This Row],[Weekly_Work_Hours]]</f>
        <v>370</v>
      </c>
      <c r="P861" s="9">
        <f>Table1[[#This Row],[Column1]]/Table1[[#This Row],[Productivity_Score]]</f>
        <v>66.071428571428569</v>
      </c>
      <c r="Q861">
        <f>8-AVERAGE(Table1[[#This Row],[Sleep_Hours]])</f>
        <v>0.70000000000000018</v>
      </c>
      <c r="R861">
        <f>Table1[[#This Row],[Stress_Level]]/Table1[[#This Row],[Weekly_Work_Hours]]</f>
        <v>0.14800000000000002</v>
      </c>
      <c r="S861" s="5">
        <f>CORREL(Table1[Stress_Level],Table1[Sleep_Hours])</f>
        <v>-1.150943896331845E-2</v>
      </c>
      <c r="T861" s="1">
        <f>((Table1[[#Totals],[Productivity_Score]] - Table1[[#This Row],[Productivity_Score]]) / Table1[[#Totals],[Productivity_Score]]) * 100</f>
        <v>41.052631578947377</v>
      </c>
    </row>
    <row r="862" spans="1:20" x14ac:dyDescent="0.35">
      <c r="A862">
        <v>861</v>
      </c>
      <c r="B862">
        <v>45</v>
      </c>
      <c r="C862" t="s">
        <v>19</v>
      </c>
      <c r="D862" t="s">
        <v>20</v>
      </c>
      <c r="E862" t="s">
        <v>25</v>
      </c>
      <c r="F862" t="s">
        <v>22</v>
      </c>
      <c r="G862">
        <v>46</v>
      </c>
      <c r="H862">
        <v>3.8</v>
      </c>
      <c r="I862">
        <v>4.5</v>
      </c>
      <c r="J862">
        <v>1</v>
      </c>
      <c r="K862" t="s">
        <v>18</v>
      </c>
      <c r="L862">
        <v>6.6</v>
      </c>
      <c r="M862">
        <v>4.0999999999999996</v>
      </c>
      <c r="N862">
        <v>4</v>
      </c>
      <c r="O862">
        <f>Table1[[#This Row],[Stress_Level]]*Table1[[#This Row],[Weekly_Work_Hours]]</f>
        <v>303.59999999999997</v>
      </c>
      <c r="P862" s="9">
        <f>Table1[[#This Row],[Column1]]/Table1[[#This Row],[Productivity_Score]]</f>
        <v>75.899999999999991</v>
      </c>
      <c r="Q862">
        <f>8-AVERAGE(Table1[[#This Row],[Sleep_Hours]])</f>
        <v>4.2</v>
      </c>
      <c r="R862">
        <f>Table1[[#This Row],[Stress_Level]]/Table1[[#This Row],[Weekly_Work_Hours]]</f>
        <v>0.14347826086956522</v>
      </c>
      <c r="S862" s="5">
        <f>CORREL(Table1[Stress_Level],Table1[Sleep_Hours])</f>
        <v>-1.150943896331845E-2</v>
      </c>
      <c r="T862" s="1">
        <f>((Table1[[#Totals],[Productivity_Score]] - Table1[[#This Row],[Productivity_Score]]) / Table1[[#Totals],[Productivity_Score]]) * 100</f>
        <v>57.894736842105267</v>
      </c>
    </row>
    <row r="863" spans="1:20" x14ac:dyDescent="0.35">
      <c r="A863">
        <v>862</v>
      </c>
      <c r="B863">
        <v>32</v>
      </c>
      <c r="C863" t="s">
        <v>19</v>
      </c>
      <c r="D863" t="s">
        <v>36</v>
      </c>
      <c r="E863" t="s">
        <v>25</v>
      </c>
      <c r="F863" t="s">
        <v>22</v>
      </c>
      <c r="G863">
        <v>32</v>
      </c>
      <c r="H863">
        <v>4</v>
      </c>
      <c r="I863">
        <v>6.4</v>
      </c>
      <c r="J863">
        <v>1</v>
      </c>
      <c r="K863" t="s">
        <v>35</v>
      </c>
      <c r="L863">
        <v>4.4000000000000004</v>
      </c>
      <c r="M863">
        <v>2.5</v>
      </c>
      <c r="N863">
        <v>6</v>
      </c>
      <c r="O863">
        <f>Table1[[#This Row],[Stress_Level]]*Table1[[#This Row],[Weekly_Work_Hours]]</f>
        <v>140.80000000000001</v>
      </c>
      <c r="P863" s="9">
        <f>Table1[[#This Row],[Column1]]/Table1[[#This Row],[Productivity_Score]]</f>
        <v>23.466666666666669</v>
      </c>
      <c r="Q863">
        <f>8-AVERAGE(Table1[[#This Row],[Sleep_Hours]])</f>
        <v>4</v>
      </c>
      <c r="R863">
        <f>Table1[[#This Row],[Stress_Level]]/Table1[[#This Row],[Weekly_Work_Hours]]</f>
        <v>0.13750000000000001</v>
      </c>
      <c r="S863" s="5">
        <f>CORREL(Table1[Stress_Level],Table1[Sleep_Hours])</f>
        <v>-1.150943896331845E-2</v>
      </c>
      <c r="T863" s="1">
        <f>((Table1[[#Totals],[Productivity_Score]] - Table1[[#This Row],[Productivity_Score]]) / Table1[[#Totals],[Productivity_Score]]) * 100</f>
        <v>36.84210526315789</v>
      </c>
    </row>
    <row r="864" spans="1:20" x14ac:dyDescent="0.35">
      <c r="A864">
        <v>863</v>
      </c>
      <c r="B864">
        <v>20</v>
      </c>
      <c r="C864" t="s">
        <v>14</v>
      </c>
      <c r="D864" t="s">
        <v>15</v>
      </c>
      <c r="E864" t="s">
        <v>31</v>
      </c>
      <c r="F864" t="s">
        <v>22</v>
      </c>
      <c r="G864">
        <v>57</v>
      </c>
      <c r="H864">
        <v>5.2</v>
      </c>
      <c r="I864">
        <v>5.5</v>
      </c>
      <c r="J864">
        <v>1</v>
      </c>
      <c r="K864" t="s">
        <v>41</v>
      </c>
      <c r="L864">
        <v>10</v>
      </c>
      <c r="M864">
        <v>7.3</v>
      </c>
      <c r="N864">
        <v>2.8</v>
      </c>
      <c r="O864">
        <f>Table1[[#This Row],[Stress_Level]]*Table1[[#This Row],[Weekly_Work_Hours]]</f>
        <v>570</v>
      </c>
      <c r="P864" s="9">
        <f>Table1[[#This Row],[Column1]]/Table1[[#This Row],[Productivity_Score]]</f>
        <v>203.57142857142858</v>
      </c>
      <c r="Q864">
        <f>8-AVERAGE(Table1[[#This Row],[Sleep_Hours]])</f>
        <v>2.8</v>
      </c>
      <c r="R864">
        <f>Table1[[#This Row],[Stress_Level]]/Table1[[#This Row],[Weekly_Work_Hours]]</f>
        <v>0.17543859649122806</v>
      </c>
      <c r="S864" s="5">
        <f>CORREL(Table1[Stress_Level],Table1[Sleep_Hours])</f>
        <v>-1.150943896331845E-2</v>
      </c>
      <c r="T864" s="1">
        <f>((Table1[[#Totals],[Productivity_Score]] - Table1[[#This Row],[Productivity_Score]]) / Table1[[#Totals],[Productivity_Score]]) * 100</f>
        <v>70.526315789473685</v>
      </c>
    </row>
    <row r="865" spans="1:20" x14ac:dyDescent="0.35">
      <c r="A865">
        <v>864</v>
      </c>
      <c r="B865">
        <v>43</v>
      </c>
      <c r="C865" t="s">
        <v>14</v>
      </c>
      <c r="D865" t="s">
        <v>34</v>
      </c>
      <c r="E865" t="s">
        <v>25</v>
      </c>
      <c r="F865" t="s">
        <v>22</v>
      </c>
      <c r="G865">
        <v>59</v>
      </c>
      <c r="H865">
        <v>6.6</v>
      </c>
      <c r="I865">
        <v>7.5</v>
      </c>
      <c r="J865">
        <v>1</v>
      </c>
      <c r="K865" t="s">
        <v>35</v>
      </c>
      <c r="L865">
        <v>10</v>
      </c>
      <c r="M865">
        <v>6.5</v>
      </c>
      <c r="N865">
        <v>3.8</v>
      </c>
      <c r="O865">
        <f>Table1[[#This Row],[Stress_Level]]*Table1[[#This Row],[Weekly_Work_Hours]]</f>
        <v>590</v>
      </c>
      <c r="P865" s="9">
        <f>Table1[[#This Row],[Column1]]/Table1[[#This Row],[Productivity_Score]]</f>
        <v>155.26315789473685</v>
      </c>
      <c r="Q865">
        <f>8-AVERAGE(Table1[[#This Row],[Sleep_Hours]])</f>
        <v>1.4000000000000004</v>
      </c>
      <c r="R865">
        <f>Table1[[#This Row],[Stress_Level]]/Table1[[#This Row],[Weekly_Work_Hours]]</f>
        <v>0.16949152542372881</v>
      </c>
      <c r="S865" s="5">
        <f>CORREL(Table1[Stress_Level],Table1[Sleep_Hours])</f>
        <v>-1.150943896331845E-2</v>
      </c>
      <c r="T865" s="1">
        <f>((Table1[[#Totals],[Productivity_Score]] - Table1[[#This Row],[Productivity_Score]]) / Table1[[#Totals],[Productivity_Score]]) * 100</f>
        <v>60</v>
      </c>
    </row>
    <row r="866" spans="1:20" x14ac:dyDescent="0.35">
      <c r="A866">
        <v>865</v>
      </c>
      <c r="B866">
        <v>29</v>
      </c>
      <c r="C866" t="s">
        <v>14</v>
      </c>
      <c r="D866" t="s">
        <v>37</v>
      </c>
      <c r="E866" t="s">
        <v>27</v>
      </c>
      <c r="F866" t="s">
        <v>17</v>
      </c>
      <c r="G866">
        <v>40</v>
      </c>
      <c r="H866">
        <v>7</v>
      </c>
      <c r="I866">
        <v>9.9</v>
      </c>
      <c r="J866">
        <v>0</v>
      </c>
      <c r="K866" t="s">
        <v>23</v>
      </c>
      <c r="L866">
        <v>4.5</v>
      </c>
      <c r="M866">
        <v>1.1000000000000001</v>
      </c>
      <c r="N866">
        <v>7.7</v>
      </c>
      <c r="O866">
        <f>Table1[[#This Row],[Stress_Level]]*Table1[[#This Row],[Weekly_Work_Hours]]</f>
        <v>180</v>
      </c>
      <c r="P866" s="9">
        <f>Table1[[#This Row],[Column1]]/Table1[[#This Row],[Productivity_Score]]</f>
        <v>23.376623376623375</v>
      </c>
      <c r="Q866">
        <f>8-AVERAGE(Table1[[#This Row],[Sleep_Hours]])</f>
        <v>1</v>
      </c>
      <c r="R866">
        <f>Table1[[#This Row],[Stress_Level]]/Table1[[#This Row],[Weekly_Work_Hours]]</f>
        <v>0.1125</v>
      </c>
      <c r="S866" s="5">
        <f>CORREL(Table1[Stress_Level],Table1[Sleep_Hours])</f>
        <v>-1.150943896331845E-2</v>
      </c>
      <c r="T866" s="1">
        <f>((Table1[[#Totals],[Productivity_Score]] - Table1[[#This Row],[Productivity_Score]]) / Table1[[#Totals],[Productivity_Score]]) * 100</f>
        <v>18.94736842105263</v>
      </c>
    </row>
    <row r="867" spans="1:20" x14ac:dyDescent="0.35">
      <c r="A867">
        <v>866</v>
      </c>
      <c r="B867">
        <v>54</v>
      </c>
      <c r="C867" t="s">
        <v>14</v>
      </c>
      <c r="D867" t="s">
        <v>26</v>
      </c>
      <c r="E867" t="s">
        <v>21</v>
      </c>
      <c r="F867" t="s">
        <v>17</v>
      </c>
      <c r="G867">
        <v>41</v>
      </c>
      <c r="H867">
        <v>4.5999999999999996</v>
      </c>
      <c r="I867">
        <v>6.3</v>
      </c>
      <c r="J867">
        <v>1</v>
      </c>
      <c r="K867" t="s">
        <v>29</v>
      </c>
      <c r="L867">
        <v>5.4</v>
      </c>
      <c r="M867">
        <v>4.8</v>
      </c>
      <c r="N867">
        <v>5.5</v>
      </c>
      <c r="O867">
        <f>Table1[[#This Row],[Stress_Level]]*Table1[[#This Row],[Weekly_Work_Hours]]</f>
        <v>221.4</v>
      </c>
      <c r="P867" s="9">
        <f>Table1[[#This Row],[Column1]]/Table1[[#This Row],[Productivity_Score]]</f>
        <v>40.254545454545458</v>
      </c>
      <c r="Q867">
        <f>8-AVERAGE(Table1[[#This Row],[Sleep_Hours]])</f>
        <v>3.4000000000000004</v>
      </c>
      <c r="R867">
        <f>Table1[[#This Row],[Stress_Level]]/Table1[[#This Row],[Weekly_Work_Hours]]</f>
        <v>0.13170731707317074</v>
      </c>
      <c r="S867" s="5">
        <f>CORREL(Table1[Stress_Level],Table1[Sleep_Hours])</f>
        <v>-1.150943896331845E-2</v>
      </c>
      <c r="T867" s="1">
        <f>((Table1[[#Totals],[Productivity_Score]] - Table1[[#This Row],[Productivity_Score]]) / Table1[[#Totals],[Productivity_Score]]) * 100</f>
        <v>42.105263157894733</v>
      </c>
    </row>
    <row r="868" spans="1:20" x14ac:dyDescent="0.35">
      <c r="A868">
        <v>867</v>
      </c>
      <c r="B868">
        <v>43</v>
      </c>
      <c r="C868" t="s">
        <v>19</v>
      </c>
      <c r="D868" t="s">
        <v>32</v>
      </c>
      <c r="E868" t="s">
        <v>31</v>
      </c>
      <c r="F868" t="s">
        <v>39</v>
      </c>
      <c r="G868">
        <v>47</v>
      </c>
      <c r="H868">
        <v>6.7</v>
      </c>
      <c r="I868">
        <v>8.8000000000000007</v>
      </c>
      <c r="J868">
        <v>0</v>
      </c>
      <c r="K868" t="s">
        <v>23</v>
      </c>
      <c r="L868">
        <v>9.9</v>
      </c>
      <c r="M868">
        <v>5</v>
      </c>
      <c r="N868">
        <v>4.5</v>
      </c>
      <c r="O868">
        <f>Table1[[#This Row],[Stress_Level]]*Table1[[#This Row],[Weekly_Work_Hours]]</f>
        <v>465.3</v>
      </c>
      <c r="P868" s="9">
        <f>Table1[[#This Row],[Column1]]/Table1[[#This Row],[Productivity_Score]]</f>
        <v>103.4</v>
      </c>
      <c r="Q868">
        <f>8-AVERAGE(Table1[[#This Row],[Sleep_Hours]])</f>
        <v>1.2999999999999998</v>
      </c>
      <c r="R868">
        <f>Table1[[#This Row],[Stress_Level]]/Table1[[#This Row],[Weekly_Work_Hours]]</f>
        <v>0.21063829787234042</v>
      </c>
      <c r="S868" s="5">
        <f>CORREL(Table1[Stress_Level],Table1[Sleep_Hours])</f>
        <v>-1.150943896331845E-2</v>
      </c>
      <c r="T868" s="1">
        <f>((Table1[[#Totals],[Productivity_Score]] - Table1[[#This Row],[Productivity_Score]]) / Table1[[#Totals],[Productivity_Score]]) * 100</f>
        <v>52.631578947368418</v>
      </c>
    </row>
    <row r="869" spans="1:20" x14ac:dyDescent="0.35">
      <c r="A869">
        <v>868</v>
      </c>
      <c r="B869">
        <v>47</v>
      </c>
      <c r="C869" t="s">
        <v>14</v>
      </c>
      <c r="D869" t="s">
        <v>30</v>
      </c>
      <c r="E869" t="s">
        <v>16</v>
      </c>
      <c r="F869" t="s">
        <v>22</v>
      </c>
      <c r="G869">
        <v>47</v>
      </c>
      <c r="H869">
        <v>7.6</v>
      </c>
      <c r="I869">
        <v>8.4</v>
      </c>
      <c r="J869">
        <v>0</v>
      </c>
      <c r="K869" t="s">
        <v>23</v>
      </c>
      <c r="L869">
        <v>8.6</v>
      </c>
      <c r="M869">
        <v>4.0999999999999996</v>
      </c>
      <c r="N869">
        <v>4.9000000000000004</v>
      </c>
      <c r="O869">
        <f>Table1[[#This Row],[Stress_Level]]*Table1[[#This Row],[Weekly_Work_Hours]]</f>
        <v>404.2</v>
      </c>
      <c r="P869" s="9">
        <f>Table1[[#This Row],[Column1]]/Table1[[#This Row],[Productivity_Score]]</f>
        <v>82.489795918367335</v>
      </c>
      <c r="Q869">
        <f>8-AVERAGE(Table1[[#This Row],[Sleep_Hours]])</f>
        <v>0.40000000000000036</v>
      </c>
      <c r="R869">
        <f>Table1[[#This Row],[Stress_Level]]/Table1[[#This Row],[Weekly_Work_Hours]]</f>
        <v>0.18297872340425531</v>
      </c>
      <c r="S869" s="5">
        <f>CORREL(Table1[Stress_Level],Table1[Sleep_Hours])</f>
        <v>-1.150943896331845E-2</v>
      </c>
      <c r="T869" s="1">
        <f>((Table1[[#Totals],[Productivity_Score]] - Table1[[#This Row],[Productivity_Score]]) / Table1[[#Totals],[Productivity_Score]]) * 100</f>
        <v>48.421052631578945</v>
      </c>
    </row>
    <row r="870" spans="1:20" x14ac:dyDescent="0.35">
      <c r="A870">
        <v>869</v>
      </c>
      <c r="B870">
        <v>55</v>
      </c>
      <c r="C870" t="s">
        <v>14</v>
      </c>
      <c r="D870" t="s">
        <v>32</v>
      </c>
      <c r="E870" t="s">
        <v>31</v>
      </c>
      <c r="F870" t="s">
        <v>22</v>
      </c>
      <c r="G870">
        <v>50</v>
      </c>
      <c r="H870">
        <v>7.2</v>
      </c>
      <c r="I870">
        <v>8.6999999999999993</v>
      </c>
      <c r="J870">
        <v>1</v>
      </c>
      <c r="K870" t="s">
        <v>18</v>
      </c>
      <c r="L870">
        <v>9.6999999999999993</v>
      </c>
      <c r="M870">
        <v>6.1</v>
      </c>
      <c r="N870">
        <v>4.5</v>
      </c>
      <c r="O870">
        <f>Table1[[#This Row],[Stress_Level]]*Table1[[#This Row],[Weekly_Work_Hours]]</f>
        <v>484.99999999999994</v>
      </c>
      <c r="P870" s="9">
        <f>Table1[[#This Row],[Column1]]/Table1[[#This Row],[Productivity_Score]]</f>
        <v>107.77777777777777</v>
      </c>
      <c r="Q870">
        <f>8-AVERAGE(Table1[[#This Row],[Sleep_Hours]])</f>
        <v>0.79999999999999982</v>
      </c>
      <c r="R870">
        <f>Table1[[#This Row],[Stress_Level]]/Table1[[#This Row],[Weekly_Work_Hours]]</f>
        <v>0.19399999999999998</v>
      </c>
      <c r="S870" s="5">
        <f>CORREL(Table1[Stress_Level],Table1[Sleep_Hours])</f>
        <v>-1.150943896331845E-2</v>
      </c>
      <c r="T870" s="1">
        <f>((Table1[[#Totals],[Productivity_Score]] - Table1[[#This Row],[Productivity_Score]]) / Table1[[#Totals],[Productivity_Score]]) * 100</f>
        <v>52.631578947368418</v>
      </c>
    </row>
    <row r="871" spans="1:20" x14ac:dyDescent="0.35">
      <c r="A871">
        <v>870</v>
      </c>
      <c r="B871">
        <v>35</v>
      </c>
      <c r="C871" t="s">
        <v>14</v>
      </c>
      <c r="D871" t="s">
        <v>34</v>
      </c>
      <c r="E871" t="s">
        <v>27</v>
      </c>
      <c r="F871" t="s">
        <v>17</v>
      </c>
      <c r="G871">
        <v>61</v>
      </c>
      <c r="H871">
        <v>5.5</v>
      </c>
      <c r="I871">
        <v>5.7</v>
      </c>
      <c r="J871">
        <v>1</v>
      </c>
      <c r="K871" t="s">
        <v>18</v>
      </c>
      <c r="L871">
        <v>10</v>
      </c>
      <c r="M871">
        <v>5.8</v>
      </c>
      <c r="N871">
        <v>2.8</v>
      </c>
      <c r="O871">
        <f>Table1[[#This Row],[Stress_Level]]*Table1[[#This Row],[Weekly_Work_Hours]]</f>
        <v>610</v>
      </c>
      <c r="P871" s="9">
        <f>Table1[[#This Row],[Column1]]/Table1[[#This Row],[Productivity_Score]]</f>
        <v>217.85714285714286</v>
      </c>
      <c r="Q871">
        <f>8-AVERAGE(Table1[[#This Row],[Sleep_Hours]])</f>
        <v>2.5</v>
      </c>
      <c r="R871">
        <f>Table1[[#This Row],[Stress_Level]]/Table1[[#This Row],[Weekly_Work_Hours]]</f>
        <v>0.16393442622950818</v>
      </c>
      <c r="S871" s="5">
        <f>CORREL(Table1[Stress_Level],Table1[Sleep_Hours])</f>
        <v>-1.150943896331845E-2</v>
      </c>
      <c r="T871" s="1">
        <f>((Table1[[#Totals],[Productivity_Score]] - Table1[[#This Row],[Productivity_Score]]) / Table1[[#Totals],[Productivity_Score]]) * 100</f>
        <v>70.526315789473685</v>
      </c>
    </row>
    <row r="872" spans="1:20" x14ac:dyDescent="0.35">
      <c r="A872">
        <v>871</v>
      </c>
      <c r="B872">
        <v>59</v>
      </c>
      <c r="C872" t="s">
        <v>19</v>
      </c>
      <c r="D872" t="s">
        <v>15</v>
      </c>
      <c r="E872" t="s">
        <v>38</v>
      </c>
      <c r="F872" t="s">
        <v>22</v>
      </c>
      <c r="G872">
        <v>43</v>
      </c>
      <c r="H872">
        <v>5.6</v>
      </c>
      <c r="I872">
        <v>7.7</v>
      </c>
      <c r="J872">
        <v>1</v>
      </c>
      <c r="K872" t="s">
        <v>35</v>
      </c>
      <c r="L872">
        <v>7.4</v>
      </c>
      <c r="M872">
        <v>4.5999999999999996</v>
      </c>
      <c r="N872">
        <v>5.0999999999999996</v>
      </c>
      <c r="O872">
        <f>Table1[[#This Row],[Stress_Level]]*Table1[[#This Row],[Weekly_Work_Hours]]</f>
        <v>318.2</v>
      </c>
      <c r="P872" s="9">
        <f>Table1[[#This Row],[Column1]]/Table1[[#This Row],[Productivity_Score]]</f>
        <v>62.392156862745097</v>
      </c>
      <c r="Q872">
        <f>8-AVERAGE(Table1[[#This Row],[Sleep_Hours]])</f>
        <v>2.4000000000000004</v>
      </c>
      <c r="R872">
        <f>Table1[[#This Row],[Stress_Level]]/Table1[[#This Row],[Weekly_Work_Hours]]</f>
        <v>0.17209302325581396</v>
      </c>
      <c r="S872" s="5">
        <f>CORREL(Table1[Stress_Level],Table1[Sleep_Hours])</f>
        <v>-1.150943896331845E-2</v>
      </c>
      <c r="T872" s="1">
        <f>((Table1[[#Totals],[Productivity_Score]] - Table1[[#This Row],[Productivity_Score]]) / Table1[[#Totals],[Productivity_Score]]) * 100</f>
        <v>46.315789473684212</v>
      </c>
    </row>
    <row r="873" spans="1:20" x14ac:dyDescent="0.35">
      <c r="A873">
        <v>872</v>
      </c>
      <c r="B873">
        <v>35</v>
      </c>
      <c r="C873" t="s">
        <v>19</v>
      </c>
      <c r="D873" t="s">
        <v>37</v>
      </c>
      <c r="E873" t="s">
        <v>16</v>
      </c>
      <c r="F873" t="s">
        <v>22</v>
      </c>
      <c r="G873">
        <v>38</v>
      </c>
      <c r="H873">
        <v>4.3</v>
      </c>
      <c r="I873">
        <v>6.1</v>
      </c>
      <c r="J873">
        <v>1</v>
      </c>
      <c r="K873" t="s">
        <v>18</v>
      </c>
      <c r="L873">
        <v>5</v>
      </c>
      <c r="M873">
        <v>2.6</v>
      </c>
      <c r="N873">
        <v>5.5</v>
      </c>
      <c r="O873">
        <f>Table1[[#This Row],[Stress_Level]]*Table1[[#This Row],[Weekly_Work_Hours]]</f>
        <v>190</v>
      </c>
      <c r="P873" s="9">
        <f>Table1[[#This Row],[Column1]]/Table1[[#This Row],[Productivity_Score]]</f>
        <v>34.545454545454547</v>
      </c>
      <c r="Q873">
        <f>8-AVERAGE(Table1[[#This Row],[Sleep_Hours]])</f>
        <v>3.7</v>
      </c>
      <c r="R873">
        <f>Table1[[#This Row],[Stress_Level]]/Table1[[#This Row],[Weekly_Work_Hours]]</f>
        <v>0.13157894736842105</v>
      </c>
      <c r="S873" s="5">
        <f>CORREL(Table1[Stress_Level],Table1[Sleep_Hours])</f>
        <v>-1.150943896331845E-2</v>
      </c>
      <c r="T873" s="1">
        <f>((Table1[[#Totals],[Productivity_Score]] - Table1[[#This Row],[Productivity_Score]]) / Table1[[#Totals],[Productivity_Score]]) * 100</f>
        <v>42.105263157894733</v>
      </c>
    </row>
    <row r="874" spans="1:20" x14ac:dyDescent="0.35">
      <c r="A874">
        <v>873</v>
      </c>
      <c r="B874">
        <v>36</v>
      </c>
      <c r="C874" t="s">
        <v>14</v>
      </c>
      <c r="D874" t="s">
        <v>33</v>
      </c>
      <c r="E874" t="s">
        <v>21</v>
      </c>
      <c r="F874" t="s">
        <v>22</v>
      </c>
      <c r="G874">
        <v>33</v>
      </c>
      <c r="H874">
        <v>8.8000000000000007</v>
      </c>
      <c r="I874">
        <v>8</v>
      </c>
      <c r="J874">
        <v>0</v>
      </c>
      <c r="K874" t="s">
        <v>23</v>
      </c>
      <c r="L874">
        <v>1.7</v>
      </c>
      <c r="M874">
        <v>3.8</v>
      </c>
      <c r="N874">
        <v>8.1</v>
      </c>
      <c r="O874">
        <f>Table1[[#This Row],[Stress_Level]]*Table1[[#This Row],[Weekly_Work_Hours]]</f>
        <v>56.1</v>
      </c>
      <c r="P874" s="9">
        <f>Table1[[#This Row],[Column1]]/Table1[[#This Row],[Productivity_Score]]</f>
        <v>6.9259259259259265</v>
      </c>
      <c r="Q874">
        <f>8-AVERAGE(Table1[[#This Row],[Sleep_Hours]])</f>
        <v>-0.80000000000000071</v>
      </c>
      <c r="R874">
        <f>Table1[[#This Row],[Stress_Level]]/Table1[[#This Row],[Weekly_Work_Hours]]</f>
        <v>5.1515151515151514E-2</v>
      </c>
      <c r="S874" s="5">
        <f>CORREL(Table1[Stress_Level],Table1[Sleep_Hours])</f>
        <v>-1.150943896331845E-2</v>
      </c>
      <c r="T874" s="1">
        <f>((Table1[[#Totals],[Productivity_Score]] - Table1[[#This Row],[Productivity_Score]]) / Table1[[#Totals],[Productivity_Score]]) * 100</f>
        <v>14.736842105263163</v>
      </c>
    </row>
    <row r="875" spans="1:20" x14ac:dyDescent="0.35">
      <c r="A875">
        <v>874</v>
      </c>
      <c r="B875">
        <v>34</v>
      </c>
      <c r="C875" t="s">
        <v>14</v>
      </c>
      <c r="D875" t="s">
        <v>30</v>
      </c>
      <c r="E875" t="s">
        <v>25</v>
      </c>
      <c r="F875" t="s">
        <v>22</v>
      </c>
      <c r="G875">
        <v>39</v>
      </c>
      <c r="H875">
        <v>6.9</v>
      </c>
      <c r="I875">
        <v>10</v>
      </c>
      <c r="J875">
        <v>1</v>
      </c>
      <c r="K875" t="s">
        <v>18</v>
      </c>
      <c r="L875">
        <v>7.6</v>
      </c>
      <c r="M875">
        <v>3</v>
      </c>
      <c r="N875">
        <v>6.2</v>
      </c>
      <c r="O875">
        <f>Table1[[#This Row],[Stress_Level]]*Table1[[#This Row],[Weekly_Work_Hours]]</f>
        <v>296.39999999999998</v>
      </c>
      <c r="P875" s="9">
        <f>Table1[[#This Row],[Column1]]/Table1[[#This Row],[Productivity_Score]]</f>
        <v>47.806451612903224</v>
      </c>
      <c r="Q875">
        <f>8-AVERAGE(Table1[[#This Row],[Sleep_Hours]])</f>
        <v>1.0999999999999996</v>
      </c>
      <c r="R875">
        <f>Table1[[#This Row],[Stress_Level]]/Table1[[#This Row],[Weekly_Work_Hours]]</f>
        <v>0.19487179487179487</v>
      </c>
      <c r="S875" s="5">
        <f>CORREL(Table1[Stress_Level],Table1[Sleep_Hours])</f>
        <v>-1.150943896331845E-2</v>
      </c>
      <c r="T875" s="1">
        <f>((Table1[[#Totals],[Productivity_Score]] - Table1[[#This Row],[Productivity_Score]]) / Table1[[#Totals],[Productivity_Score]]) * 100</f>
        <v>34.736842105263158</v>
      </c>
    </row>
    <row r="876" spans="1:20" x14ac:dyDescent="0.35">
      <c r="A876">
        <v>875</v>
      </c>
      <c r="B876">
        <v>35</v>
      </c>
      <c r="C876" t="s">
        <v>14</v>
      </c>
      <c r="D876" t="s">
        <v>20</v>
      </c>
      <c r="E876" t="s">
        <v>31</v>
      </c>
      <c r="F876" t="s">
        <v>17</v>
      </c>
      <c r="G876">
        <v>44</v>
      </c>
      <c r="H876">
        <v>3.8</v>
      </c>
      <c r="I876">
        <v>4.8</v>
      </c>
      <c r="J876">
        <v>1</v>
      </c>
      <c r="K876" t="s">
        <v>29</v>
      </c>
      <c r="L876">
        <v>7.5</v>
      </c>
      <c r="M876">
        <v>5.4</v>
      </c>
      <c r="N876">
        <v>3.6</v>
      </c>
      <c r="O876">
        <f>Table1[[#This Row],[Stress_Level]]*Table1[[#This Row],[Weekly_Work_Hours]]</f>
        <v>330</v>
      </c>
      <c r="P876" s="9">
        <f>Table1[[#This Row],[Column1]]/Table1[[#This Row],[Productivity_Score]]</f>
        <v>91.666666666666671</v>
      </c>
      <c r="Q876">
        <f>8-AVERAGE(Table1[[#This Row],[Sleep_Hours]])</f>
        <v>4.2</v>
      </c>
      <c r="R876">
        <f>Table1[[#This Row],[Stress_Level]]/Table1[[#This Row],[Weekly_Work_Hours]]</f>
        <v>0.17045454545454544</v>
      </c>
      <c r="S876" s="5">
        <f>CORREL(Table1[Stress_Level],Table1[Sleep_Hours])</f>
        <v>-1.150943896331845E-2</v>
      </c>
      <c r="T876" s="1">
        <f>((Table1[[#Totals],[Productivity_Score]] - Table1[[#This Row],[Productivity_Score]]) / Table1[[#Totals],[Productivity_Score]]) * 100</f>
        <v>62.10526315789474</v>
      </c>
    </row>
    <row r="877" spans="1:20" x14ac:dyDescent="0.35">
      <c r="A877">
        <v>876</v>
      </c>
      <c r="B877">
        <v>34</v>
      </c>
      <c r="C877" t="s">
        <v>19</v>
      </c>
      <c r="D877" t="s">
        <v>34</v>
      </c>
      <c r="E877" t="s">
        <v>16</v>
      </c>
      <c r="F877" t="s">
        <v>22</v>
      </c>
      <c r="G877">
        <v>59</v>
      </c>
      <c r="H877">
        <v>8</v>
      </c>
      <c r="I877">
        <v>6.5</v>
      </c>
      <c r="J877">
        <v>0</v>
      </c>
      <c r="K877" t="s">
        <v>23</v>
      </c>
      <c r="L877">
        <v>9.9</v>
      </c>
      <c r="M877">
        <v>5.4</v>
      </c>
      <c r="N877">
        <v>3.3</v>
      </c>
      <c r="O877">
        <f>Table1[[#This Row],[Stress_Level]]*Table1[[#This Row],[Weekly_Work_Hours]]</f>
        <v>584.1</v>
      </c>
      <c r="P877" s="9">
        <f>Table1[[#This Row],[Column1]]/Table1[[#This Row],[Productivity_Score]]</f>
        <v>177.00000000000003</v>
      </c>
      <c r="Q877">
        <f>8-AVERAGE(Table1[[#This Row],[Sleep_Hours]])</f>
        <v>0</v>
      </c>
      <c r="R877">
        <f>Table1[[#This Row],[Stress_Level]]/Table1[[#This Row],[Weekly_Work_Hours]]</f>
        <v>0.16779661016949154</v>
      </c>
      <c r="S877" s="5">
        <f>CORREL(Table1[Stress_Level],Table1[Sleep_Hours])</f>
        <v>-1.150943896331845E-2</v>
      </c>
      <c r="T877" s="1">
        <f>((Table1[[#Totals],[Productivity_Score]] - Table1[[#This Row],[Productivity_Score]]) / Table1[[#Totals],[Productivity_Score]]) * 100</f>
        <v>65.26315789473685</v>
      </c>
    </row>
    <row r="878" spans="1:20" x14ac:dyDescent="0.35">
      <c r="A878">
        <v>877</v>
      </c>
      <c r="B878">
        <v>53</v>
      </c>
      <c r="C878" t="s">
        <v>14</v>
      </c>
      <c r="D878" t="s">
        <v>24</v>
      </c>
      <c r="E878" t="s">
        <v>31</v>
      </c>
      <c r="F878" t="s">
        <v>17</v>
      </c>
      <c r="G878">
        <v>40</v>
      </c>
      <c r="H878">
        <v>7.2</v>
      </c>
      <c r="I878">
        <v>9.6999999999999993</v>
      </c>
      <c r="J878">
        <v>0</v>
      </c>
      <c r="K878" t="s">
        <v>23</v>
      </c>
      <c r="L878">
        <v>6.3</v>
      </c>
      <c r="M878">
        <v>4</v>
      </c>
      <c r="N878">
        <v>6.7</v>
      </c>
      <c r="O878">
        <f>Table1[[#This Row],[Stress_Level]]*Table1[[#This Row],[Weekly_Work_Hours]]</f>
        <v>252</v>
      </c>
      <c r="P878" s="9">
        <f>Table1[[#This Row],[Column1]]/Table1[[#This Row],[Productivity_Score]]</f>
        <v>37.611940298507463</v>
      </c>
      <c r="Q878">
        <f>8-AVERAGE(Table1[[#This Row],[Sleep_Hours]])</f>
        <v>0.79999999999999982</v>
      </c>
      <c r="R878">
        <f>Table1[[#This Row],[Stress_Level]]/Table1[[#This Row],[Weekly_Work_Hours]]</f>
        <v>0.1575</v>
      </c>
      <c r="S878" s="5">
        <f>CORREL(Table1[Stress_Level],Table1[Sleep_Hours])</f>
        <v>-1.150943896331845E-2</v>
      </c>
      <c r="T878" s="1">
        <f>((Table1[[#Totals],[Productivity_Score]] - Table1[[#This Row],[Productivity_Score]]) / Table1[[#Totals],[Productivity_Score]]) * 100</f>
        <v>29.473684210526311</v>
      </c>
    </row>
    <row r="879" spans="1:20" x14ac:dyDescent="0.35">
      <c r="A879">
        <v>878</v>
      </c>
      <c r="B879">
        <v>30</v>
      </c>
      <c r="C879" t="s">
        <v>19</v>
      </c>
      <c r="D879" t="s">
        <v>37</v>
      </c>
      <c r="E879" t="s">
        <v>21</v>
      </c>
      <c r="F879" t="s">
        <v>17</v>
      </c>
      <c r="G879">
        <v>46</v>
      </c>
      <c r="H879">
        <v>8</v>
      </c>
      <c r="I879">
        <v>7.9</v>
      </c>
      <c r="J879">
        <v>0</v>
      </c>
      <c r="K879" t="s">
        <v>23</v>
      </c>
      <c r="L879">
        <v>7.1</v>
      </c>
      <c r="M879">
        <v>3.7</v>
      </c>
      <c r="N879">
        <v>5.4</v>
      </c>
      <c r="O879">
        <f>Table1[[#This Row],[Stress_Level]]*Table1[[#This Row],[Weekly_Work_Hours]]</f>
        <v>326.59999999999997</v>
      </c>
      <c r="P879" s="9">
        <f>Table1[[#This Row],[Column1]]/Table1[[#This Row],[Productivity_Score]]</f>
        <v>60.481481481481474</v>
      </c>
      <c r="Q879">
        <f>8-AVERAGE(Table1[[#This Row],[Sleep_Hours]])</f>
        <v>0</v>
      </c>
      <c r="R879">
        <f>Table1[[#This Row],[Stress_Level]]/Table1[[#This Row],[Weekly_Work_Hours]]</f>
        <v>0.15434782608695652</v>
      </c>
      <c r="S879" s="5">
        <f>CORREL(Table1[Stress_Level],Table1[Sleep_Hours])</f>
        <v>-1.150943896331845E-2</v>
      </c>
      <c r="T879" s="1">
        <f>((Table1[[#Totals],[Productivity_Score]] - Table1[[#This Row],[Productivity_Score]]) / Table1[[#Totals],[Productivity_Score]]) * 100</f>
        <v>43.157894736842103</v>
      </c>
    </row>
    <row r="880" spans="1:20" x14ac:dyDescent="0.35">
      <c r="A880">
        <v>879</v>
      </c>
      <c r="B880">
        <v>20</v>
      </c>
      <c r="C880" t="s">
        <v>19</v>
      </c>
      <c r="D880" t="s">
        <v>37</v>
      </c>
      <c r="E880" t="s">
        <v>31</v>
      </c>
      <c r="F880" t="s">
        <v>22</v>
      </c>
      <c r="G880">
        <v>44</v>
      </c>
      <c r="H880">
        <v>5.4</v>
      </c>
      <c r="I880">
        <v>7.1</v>
      </c>
      <c r="J880">
        <v>1</v>
      </c>
      <c r="K880" t="s">
        <v>18</v>
      </c>
      <c r="L880">
        <v>9.5</v>
      </c>
      <c r="M880">
        <v>5.4</v>
      </c>
      <c r="N880">
        <v>3.8</v>
      </c>
      <c r="O880">
        <f>Table1[[#This Row],[Stress_Level]]*Table1[[#This Row],[Weekly_Work_Hours]]</f>
        <v>418</v>
      </c>
      <c r="P880" s="9">
        <f>Table1[[#This Row],[Column1]]/Table1[[#This Row],[Productivity_Score]]</f>
        <v>110</v>
      </c>
      <c r="Q880">
        <f>8-AVERAGE(Table1[[#This Row],[Sleep_Hours]])</f>
        <v>2.5999999999999996</v>
      </c>
      <c r="R880">
        <f>Table1[[#This Row],[Stress_Level]]/Table1[[#This Row],[Weekly_Work_Hours]]</f>
        <v>0.21590909090909091</v>
      </c>
      <c r="S880" s="5">
        <f>CORREL(Table1[Stress_Level],Table1[Sleep_Hours])</f>
        <v>-1.150943896331845E-2</v>
      </c>
      <c r="T880" s="1">
        <f>((Table1[[#Totals],[Productivity_Score]] - Table1[[#This Row],[Productivity_Score]]) / Table1[[#Totals],[Productivity_Score]]) * 100</f>
        <v>60</v>
      </c>
    </row>
    <row r="881" spans="1:20" x14ac:dyDescent="0.35">
      <c r="A881">
        <v>880</v>
      </c>
      <c r="B881">
        <v>34</v>
      </c>
      <c r="C881" t="s">
        <v>19</v>
      </c>
      <c r="D881" t="s">
        <v>26</v>
      </c>
      <c r="E881" t="s">
        <v>16</v>
      </c>
      <c r="F881" t="s">
        <v>39</v>
      </c>
      <c r="G881">
        <v>54</v>
      </c>
      <c r="H881">
        <v>5.6</v>
      </c>
      <c r="I881">
        <v>6.5</v>
      </c>
      <c r="J881">
        <v>0</v>
      </c>
      <c r="K881" t="s">
        <v>23</v>
      </c>
      <c r="L881">
        <v>10</v>
      </c>
      <c r="M881">
        <v>3.7</v>
      </c>
      <c r="N881">
        <v>3.2</v>
      </c>
      <c r="O881">
        <f>Table1[[#This Row],[Stress_Level]]*Table1[[#This Row],[Weekly_Work_Hours]]</f>
        <v>540</v>
      </c>
      <c r="P881" s="9">
        <f>Table1[[#This Row],[Column1]]/Table1[[#This Row],[Productivity_Score]]</f>
        <v>168.75</v>
      </c>
      <c r="Q881">
        <f>8-AVERAGE(Table1[[#This Row],[Sleep_Hours]])</f>
        <v>2.4000000000000004</v>
      </c>
      <c r="R881">
        <f>Table1[[#This Row],[Stress_Level]]/Table1[[#This Row],[Weekly_Work_Hours]]</f>
        <v>0.18518518518518517</v>
      </c>
      <c r="S881" s="5">
        <f>CORREL(Table1[Stress_Level],Table1[Sleep_Hours])</f>
        <v>-1.150943896331845E-2</v>
      </c>
      <c r="T881" s="1">
        <f>((Table1[[#Totals],[Productivity_Score]] - Table1[[#This Row],[Productivity_Score]]) / Table1[[#Totals],[Productivity_Score]]) * 100</f>
        <v>66.315789473684205</v>
      </c>
    </row>
    <row r="882" spans="1:20" x14ac:dyDescent="0.35">
      <c r="A882">
        <v>881</v>
      </c>
      <c r="B882">
        <v>45</v>
      </c>
      <c r="C882" t="s">
        <v>14</v>
      </c>
      <c r="D882" t="s">
        <v>32</v>
      </c>
      <c r="E882" t="s">
        <v>27</v>
      </c>
      <c r="F882" t="s">
        <v>22</v>
      </c>
      <c r="G882">
        <v>65</v>
      </c>
      <c r="H882">
        <v>5</v>
      </c>
      <c r="I882">
        <v>4.5</v>
      </c>
      <c r="J882">
        <v>1</v>
      </c>
      <c r="K882" t="s">
        <v>18</v>
      </c>
      <c r="L882">
        <v>10</v>
      </c>
      <c r="M882">
        <v>6.8</v>
      </c>
      <c r="N882">
        <v>2.2000000000000002</v>
      </c>
      <c r="O882">
        <f>Table1[[#This Row],[Stress_Level]]*Table1[[#This Row],[Weekly_Work_Hours]]</f>
        <v>650</v>
      </c>
      <c r="P882" s="9">
        <f>Table1[[#This Row],[Column1]]/Table1[[#This Row],[Productivity_Score]]</f>
        <v>295.45454545454544</v>
      </c>
      <c r="Q882">
        <f>8-AVERAGE(Table1[[#This Row],[Sleep_Hours]])</f>
        <v>3</v>
      </c>
      <c r="R882">
        <f>Table1[[#This Row],[Stress_Level]]/Table1[[#This Row],[Weekly_Work_Hours]]</f>
        <v>0.15384615384615385</v>
      </c>
      <c r="S882" s="5">
        <f>CORREL(Table1[Stress_Level],Table1[Sleep_Hours])</f>
        <v>-1.150943896331845E-2</v>
      </c>
      <c r="T882" s="1">
        <f>((Table1[[#Totals],[Productivity_Score]] - Table1[[#This Row],[Productivity_Score]]) / Table1[[#Totals],[Productivity_Score]]) * 100</f>
        <v>76.84210526315789</v>
      </c>
    </row>
    <row r="883" spans="1:20" x14ac:dyDescent="0.35">
      <c r="A883">
        <v>882</v>
      </c>
      <c r="B883">
        <v>23</v>
      </c>
      <c r="C883" t="s">
        <v>19</v>
      </c>
      <c r="D883" t="s">
        <v>30</v>
      </c>
      <c r="E883" t="s">
        <v>38</v>
      </c>
      <c r="F883" t="s">
        <v>39</v>
      </c>
      <c r="G883">
        <v>40</v>
      </c>
      <c r="H883">
        <v>9</v>
      </c>
      <c r="I883">
        <v>7</v>
      </c>
      <c r="J883">
        <v>0</v>
      </c>
      <c r="K883" t="s">
        <v>23</v>
      </c>
      <c r="L883">
        <v>4.3</v>
      </c>
      <c r="M883">
        <v>3</v>
      </c>
      <c r="N883">
        <v>6.3</v>
      </c>
      <c r="O883">
        <f>Table1[[#This Row],[Stress_Level]]*Table1[[#This Row],[Weekly_Work_Hours]]</f>
        <v>172</v>
      </c>
      <c r="P883" s="9">
        <f>Table1[[#This Row],[Column1]]/Table1[[#This Row],[Productivity_Score]]</f>
        <v>27.301587301587304</v>
      </c>
      <c r="Q883">
        <f>8-AVERAGE(Table1[[#This Row],[Sleep_Hours]])</f>
        <v>-1</v>
      </c>
      <c r="R883">
        <f>Table1[[#This Row],[Stress_Level]]/Table1[[#This Row],[Weekly_Work_Hours]]</f>
        <v>0.1075</v>
      </c>
      <c r="S883" s="5">
        <f>CORREL(Table1[Stress_Level],Table1[Sleep_Hours])</f>
        <v>-1.150943896331845E-2</v>
      </c>
      <c r="T883" s="1">
        <f>((Table1[[#Totals],[Productivity_Score]] - Table1[[#This Row],[Productivity_Score]]) / Table1[[#Totals],[Productivity_Score]]) * 100</f>
        <v>33.684210526315788</v>
      </c>
    </row>
    <row r="884" spans="1:20" x14ac:dyDescent="0.35">
      <c r="A884">
        <v>883</v>
      </c>
      <c r="B884">
        <v>62</v>
      </c>
      <c r="C884" t="s">
        <v>19</v>
      </c>
      <c r="D884" t="s">
        <v>34</v>
      </c>
      <c r="E884" t="s">
        <v>16</v>
      </c>
      <c r="F884" t="s">
        <v>22</v>
      </c>
      <c r="G884">
        <v>41</v>
      </c>
      <c r="H884">
        <v>5.4</v>
      </c>
      <c r="I884">
        <v>7.6</v>
      </c>
      <c r="J884">
        <v>1</v>
      </c>
      <c r="K884" t="s">
        <v>18</v>
      </c>
      <c r="L884">
        <v>6.9</v>
      </c>
      <c r="M884">
        <v>3.5</v>
      </c>
      <c r="N884">
        <v>5.3</v>
      </c>
      <c r="O884">
        <f>Table1[[#This Row],[Stress_Level]]*Table1[[#This Row],[Weekly_Work_Hours]]</f>
        <v>282.90000000000003</v>
      </c>
      <c r="P884" s="9">
        <f>Table1[[#This Row],[Column1]]/Table1[[#This Row],[Productivity_Score]]</f>
        <v>53.377358490566046</v>
      </c>
      <c r="Q884">
        <f>8-AVERAGE(Table1[[#This Row],[Sleep_Hours]])</f>
        <v>2.5999999999999996</v>
      </c>
      <c r="R884">
        <f>Table1[[#This Row],[Stress_Level]]/Table1[[#This Row],[Weekly_Work_Hours]]</f>
        <v>0.16829268292682928</v>
      </c>
      <c r="S884" s="5">
        <f>CORREL(Table1[Stress_Level],Table1[Sleep_Hours])</f>
        <v>-1.150943896331845E-2</v>
      </c>
      <c r="T884" s="1">
        <f>((Table1[[#Totals],[Productivity_Score]] - Table1[[#This Row],[Productivity_Score]]) / Table1[[#Totals],[Productivity_Score]]) * 100</f>
        <v>44.21052631578948</v>
      </c>
    </row>
    <row r="885" spans="1:20" x14ac:dyDescent="0.35">
      <c r="A885">
        <v>884</v>
      </c>
      <c r="B885">
        <v>24</v>
      </c>
      <c r="C885" t="s">
        <v>14</v>
      </c>
      <c r="D885" t="s">
        <v>24</v>
      </c>
      <c r="E885" t="s">
        <v>31</v>
      </c>
      <c r="F885" t="s">
        <v>17</v>
      </c>
      <c r="G885">
        <v>53</v>
      </c>
      <c r="H885">
        <v>4.8</v>
      </c>
      <c r="I885">
        <v>5.4</v>
      </c>
      <c r="J885">
        <v>1</v>
      </c>
      <c r="K885" t="s">
        <v>18</v>
      </c>
      <c r="L885">
        <v>9.6999999999999993</v>
      </c>
      <c r="M885">
        <v>5</v>
      </c>
      <c r="N885">
        <v>2.8</v>
      </c>
      <c r="O885">
        <f>Table1[[#This Row],[Stress_Level]]*Table1[[#This Row],[Weekly_Work_Hours]]</f>
        <v>514.09999999999991</v>
      </c>
      <c r="P885" s="9">
        <f>Table1[[#This Row],[Column1]]/Table1[[#This Row],[Productivity_Score]]</f>
        <v>183.60714285714283</v>
      </c>
      <c r="Q885">
        <f>8-AVERAGE(Table1[[#This Row],[Sleep_Hours]])</f>
        <v>3.2</v>
      </c>
      <c r="R885">
        <f>Table1[[#This Row],[Stress_Level]]/Table1[[#This Row],[Weekly_Work_Hours]]</f>
        <v>0.18301886792452829</v>
      </c>
      <c r="S885" s="5">
        <f>CORREL(Table1[Stress_Level],Table1[Sleep_Hours])</f>
        <v>-1.150943896331845E-2</v>
      </c>
      <c r="T885" s="1">
        <f>((Table1[[#Totals],[Productivity_Score]] - Table1[[#This Row],[Productivity_Score]]) / Table1[[#Totals],[Productivity_Score]]) * 100</f>
        <v>70.526315789473685</v>
      </c>
    </row>
    <row r="886" spans="1:20" x14ac:dyDescent="0.35">
      <c r="A886">
        <v>885</v>
      </c>
      <c r="B886">
        <v>54</v>
      </c>
      <c r="C886" t="s">
        <v>14</v>
      </c>
      <c r="D886" t="s">
        <v>30</v>
      </c>
      <c r="E886" t="s">
        <v>21</v>
      </c>
      <c r="F886" t="s">
        <v>22</v>
      </c>
      <c r="G886">
        <v>50</v>
      </c>
      <c r="H886">
        <v>5.2</v>
      </c>
      <c r="I886">
        <v>6.3</v>
      </c>
      <c r="J886">
        <v>1</v>
      </c>
      <c r="K886" t="s">
        <v>29</v>
      </c>
      <c r="L886">
        <v>9.5</v>
      </c>
      <c r="M886">
        <v>4.7</v>
      </c>
      <c r="N886">
        <v>3.4</v>
      </c>
      <c r="O886">
        <f>Table1[[#This Row],[Stress_Level]]*Table1[[#This Row],[Weekly_Work_Hours]]</f>
        <v>475</v>
      </c>
      <c r="P886" s="9">
        <f>Table1[[#This Row],[Column1]]/Table1[[#This Row],[Productivity_Score]]</f>
        <v>139.70588235294119</v>
      </c>
      <c r="Q886">
        <f>8-AVERAGE(Table1[[#This Row],[Sleep_Hours]])</f>
        <v>2.8</v>
      </c>
      <c r="R886">
        <f>Table1[[#This Row],[Stress_Level]]/Table1[[#This Row],[Weekly_Work_Hours]]</f>
        <v>0.19</v>
      </c>
      <c r="S886" s="5">
        <f>CORREL(Table1[Stress_Level],Table1[Sleep_Hours])</f>
        <v>-1.150943896331845E-2</v>
      </c>
      <c r="T886" s="1">
        <f>((Table1[[#Totals],[Productivity_Score]] - Table1[[#This Row],[Productivity_Score]]) / Table1[[#Totals],[Productivity_Score]]) * 100</f>
        <v>64.21052631578948</v>
      </c>
    </row>
    <row r="887" spans="1:20" x14ac:dyDescent="0.35">
      <c r="A887">
        <v>886</v>
      </c>
      <c r="B887">
        <v>32</v>
      </c>
      <c r="C887" t="s">
        <v>14</v>
      </c>
      <c r="D887" t="s">
        <v>15</v>
      </c>
      <c r="E887" t="s">
        <v>25</v>
      </c>
      <c r="F887" t="s">
        <v>17</v>
      </c>
      <c r="G887">
        <v>59</v>
      </c>
      <c r="H887">
        <v>5.7</v>
      </c>
      <c r="I887">
        <v>6.2</v>
      </c>
      <c r="J887">
        <v>1</v>
      </c>
      <c r="K887" t="s">
        <v>18</v>
      </c>
      <c r="L887">
        <v>10</v>
      </c>
      <c r="M887">
        <v>6.8</v>
      </c>
      <c r="N887">
        <v>3.1</v>
      </c>
      <c r="O887">
        <f>Table1[[#This Row],[Stress_Level]]*Table1[[#This Row],[Weekly_Work_Hours]]</f>
        <v>590</v>
      </c>
      <c r="P887" s="9">
        <f>Table1[[#This Row],[Column1]]/Table1[[#This Row],[Productivity_Score]]</f>
        <v>190.32258064516128</v>
      </c>
      <c r="Q887">
        <f>8-AVERAGE(Table1[[#This Row],[Sleep_Hours]])</f>
        <v>2.2999999999999998</v>
      </c>
      <c r="R887">
        <f>Table1[[#This Row],[Stress_Level]]/Table1[[#This Row],[Weekly_Work_Hours]]</f>
        <v>0.16949152542372881</v>
      </c>
      <c r="S887" s="5">
        <f>CORREL(Table1[Stress_Level],Table1[Sleep_Hours])</f>
        <v>-1.150943896331845E-2</v>
      </c>
      <c r="T887" s="1">
        <f>((Table1[[#Totals],[Productivity_Score]] - Table1[[#This Row],[Productivity_Score]]) / Table1[[#Totals],[Productivity_Score]]) * 100</f>
        <v>67.368421052631575</v>
      </c>
    </row>
    <row r="888" spans="1:20" x14ac:dyDescent="0.35">
      <c r="A888">
        <v>887</v>
      </c>
      <c r="B888">
        <v>29</v>
      </c>
      <c r="C888" t="s">
        <v>14</v>
      </c>
      <c r="D888" t="s">
        <v>24</v>
      </c>
      <c r="E888" t="s">
        <v>25</v>
      </c>
      <c r="F888" t="s">
        <v>17</v>
      </c>
      <c r="G888">
        <v>49</v>
      </c>
      <c r="H888">
        <v>8.5</v>
      </c>
      <c r="I888">
        <v>6.8</v>
      </c>
      <c r="J888">
        <v>0</v>
      </c>
      <c r="K888" t="s">
        <v>23</v>
      </c>
      <c r="L888">
        <v>7.5</v>
      </c>
      <c r="M888">
        <v>2.4</v>
      </c>
      <c r="N888">
        <v>4.5999999999999996</v>
      </c>
      <c r="O888">
        <f>Table1[[#This Row],[Stress_Level]]*Table1[[#This Row],[Weekly_Work_Hours]]</f>
        <v>367.5</v>
      </c>
      <c r="P888" s="9">
        <f>Table1[[#This Row],[Column1]]/Table1[[#This Row],[Productivity_Score]]</f>
        <v>79.891304347826093</v>
      </c>
      <c r="Q888">
        <f>8-AVERAGE(Table1[[#This Row],[Sleep_Hours]])</f>
        <v>-0.5</v>
      </c>
      <c r="R888">
        <f>Table1[[#This Row],[Stress_Level]]/Table1[[#This Row],[Weekly_Work_Hours]]</f>
        <v>0.15306122448979592</v>
      </c>
      <c r="S888" s="5">
        <f>CORREL(Table1[Stress_Level],Table1[Sleep_Hours])</f>
        <v>-1.150943896331845E-2</v>
      </c>
      <c r="T888" s="1">
        <f>((Table1[[#Totals],[Productivity_Score]] - Table1[[#This Row],[Productivity_Score]]) / Table1[[#Totals],[Productivity_Score]]) * 100</f>
        <v>51.578947368421055</v>
      </c>
    </row>
    <row r="889" spans="1:20" x14ac:dyDescent="0.35">
      <c r="A889">
        <v>888</v>
      </c>
      <c r="B889">
        <v>30</v>
      </c>
      <c r="C889" t="s">
        <v>14</v>
      </c>
      <c r="D889" t="s">
        <v>36</v>
      </c>
      <c r="E889" t="s">
        <v>21</v>
      </c>
      <c r="F889" t="s">
        <v>22</v>
      </c>
      <c r="G889">
        <v>42</v>
      </c>
      <c r="H889">
        <v>6.6</v>
      </c>
      <c r="I889">
        <v>9.1999999999999993</v>
      </c>
      <c r="J889">
        <v>0</v>
      </c>
      <c r="K889" t="s">
        <v>23</v>
      </c>
      <c r="L889">
        <v>7.5</v>
      </c>
      <c r="M889">
        <v>4.4000000000000004</v>
      </c>
      <c r="N889">
        <v>5.9</v>
      </c>
      <c r="O889">
        <f>Table1[[#This Row],[Stress_Level]]*Table1[[#This Row],[Weekly_Work_Hours]]</f>
        <v>315</v>
      </c>
      <c r="P889" s="9">
        <f>Table1[[#This Row],[Column1]]/Table1[[#This Row],[Productivity_Score]]</f>
        <v>53.389830508474574</v>
      </c>
      <c r="Q889">
        <f>8-AVERAGE(Table1[[#This Row],[Sleep_Hours]])</f>
        <v>1.4000000000000004</v>
      </c>
      <c r="R889">
        <f>Table1[[#This Row],[Stress_Level]]/Table1[[#This Row],[Weekly_Work_Hours]]</f>
        <v>0.17857142857142858</v>
      </c>
      <c r="S889" s="5">
        <f>CORREL(Table1[Stress_Level],Table1[Sleep_Hours])</f>
        <v>-1.150943896331845E-2</v>
      </c>
      <c r="T889" s="1">
        <f>((Table1[[#Totals],[Productivity_Score]] - Table1[[#This Row],[Productivity_Score]]) / Table1[[#Totals],[Productivity_Score]]) * 100</f>
        <v>37.89473684210526</v>
      </c>
    </row>
    <row r="890" spans="1:20" x14ac:dyDescent="0.35">
      <c r="A890">
        <v>889</v>
      </c>
      <c r="B890">
        <v>37</v>
      </c>
      <c r="C890" t="s">
        <v>19</v>
      </c>
      <c r="D890" t="s">
        <v>36</v>
      </c>
      <c r="E890" t="s">
        <v>31</v>
      </c>
      <c r="F890" t="s">
        <v>39</v>
      </c>
      <c r="G890">
        <v>49</v>
      </c>
      <c r="H890">
        <v>8.1</v>
      </c>
      <c r="I890">
        <v>7.5</v>
      </c>
      <c r="J890">
        <v>0</v>
      </c>
      <c r="K890" t="s">
        <v>23</v>
      </c>
      <c r="L890">
        <v>9.4</v>
      </c>
      <c r="M890">
        <v>7</v>
      </c>
      <c r="N890">
        <v>4.0999999999999996</v>
      </c>
      <c r="O890">
        <f>Table1[[#This Row],[Stress_Level]]*Table1[[#This Row],[Weekly_Work_Hours]]</f>
        <v>460.6</v>
      </c>
      <c r="P890" s="9">
        <f>Table1[[#This Row],[Column1]]/Table1[[#This Row],[Productivity_Score]]</f>
        <v>112.34146341463416</v>
      </c>
      <c r="Q890">
        <f>8-AVERAGE(Table1[[#This Row],[Sleep_Hours]])</f>
        <v>-9.9999999999999645E-2</v>
      </c>
      <c r="R890">
        <f>Table1[[#This Row],[Stress_Level]]/Table1[[#This Row],[Weekly_Work_Hours]]</f>
        <v>0.19183673469387755</v>
      </c>
      <c r="S890" s="5">
        <f>CORREL(Table1[Stress_Level],Table1[Sleep_Hours])</f>
        <v>-1.150943896331845E-2</v>
      </c>
      <c r="T890" s="1">
        <f>((Table1[[#Totals],[Productivity_Score]] - Table1[[#This Row],[Productivity_Score]]) / Table1[[#Totals],[Productivity_Score]]) * 100</f>
        <v>56.84210526315789</v>
      </c>
    </row>
    <row r="891" spans="1:20" x14ac:dyDescent="0.35">
      <c r="A891">
        <v>890</v>
      </c>
      <c r="B891">
        <v>53</v>
      </c>
      <c r="C891" t="s">
        <v>14</v>
      </c>
      <c r="D891" t="s">
        <v>37</v>
      </c>
      <c r="E891" t="s">
        <v>38</v>
      </c>
      <c r="F891" t="s">
        <v>22</v>
      </c>
      <c r="G891">
        <v>53</v>
      </c>
      <c r="H891">
        <v>6.6</v>
      </c>
      <c r="I891">
        <v>8.1</v>
      </c>
      <c r="J891">
        <v>1</v>
      </c>
      <c r="K891" t="s">
        <v>35</v>
      </c>
      <c r="L891">
        <v>10</v>
      </c>
      <c r="M891">
        <v>5.4</v>
      </c>
      <c r="N891">
        <v>4.0999999999999996</v>
      </c>
      <c r="O891">
        <f>Table1[[#This Row],[Stress_Level]]*Table1[[#This Row],[Weekly_Work_Hours]]</f>
        <v>530</v>
      </c>
      <c r="P891" s="9">
        <f>Table1[[#This Row],[Column1]]/Table1[[#This Row],[Productivity_Score]]</f>
        <v>129.26829268292684</v>
      </c>
      <c r="Q891">
        <f>8-AVERAGE(Table1[[#This Row],[Sleep_Hours]])</f>
        <v>1.4000000000000004</v>
      </c>
      <c r="R891">
        <f>Table1[[#This Row],[Stress_Level]]/Table1[[#This Row],[Weekly_Work_Hours]]</f>
        <v>0.18867924528301888</v>
      </c>
      <c r="S891" s="5">
        <f>CORREL(Table1[Stress_Level],Table1[Sleep_Hours])</f>
        <v>-1.150943896331845E-2</v>
      </c>
      <c r="T891" s="1">
        <f>((Table1[[#Totals],[Productivity_Score]] - Table1[[#This Row],[Productivity_Score]]) / Table1[[#Totals],[Productivity_Score]]) * 100</f>
        <v>56.84210526315789</v>
      </c>
    </row>
    <row r="892" spans="1:20" x14ac:dyDescent="0.35">
      <c r="A892">
        <v>891</v>
      </c>
      <c r="B892">
        <v>58</v>
      </c>
      <c r="C892" t="s">
        <v>19</v>
      </c>
      <c r="D892" t="s">
        <v>15</v>
      </c>
      <c r="E892" t="s">
        <v>21</v>
      </c>
      <c r="F892" t="s">
        <v>22</v>
      </c>
      <c r="G892">
        <v>51</v>
      </c>
      <c r="H892">
        <v>5.9</v>
      </c>
      <c r="I892">
        <v>7.3</v>
      </c>
      <c r="J892">
        <v>0</v>
      </c>
      <c r="K892" t="s">
        <v>23</v>
      </c>
      <c r="L892">
        <v>10</v>
      </c>
      <c r="M892">
        <v>5.6</v>
      </c>
      <c r="N892">
        <v>3.6</v>
      </c>
      <c r="O892">
        <f>Table1[[#This Row],[Stress_Level]]*Table1[[#This Row],[Weekly_Work_Hours]]</f>
        <v>510</v>
      </c>
      <c r="P892" s="9">
        <f>Table1[[#This Row],[Column1]]/Table1[[#This Row],[Productivity_Score]]</f>
        <v>141.66666666666666</v>
      </c>
      <c r="Q892">
        <f>8-AVERAGE(Table1[[#This Row],[Sleep_Hours]])</f>
        <v>2.0999999999999996</v>
      </c>
      <c r="R892">
        <f>Table1[[#This Row],[Stress_Level]]/Table1[[#This Row],[Weekly_Work_Hours]]</f>
        <v>0.19607843137254902</v>
      </c>
      <c r="S892" s="5">
        <f>CORREL(Table1[Stress_Level],Table1[Sleep_Hours])</f>
        <v>-1.150943896331845E-2</v>
      </c>
      <c r="T892" s="1">
        <f>((Table1[[#Totals],[Productivity_Score]] - Table1[[#This Row],[Productivity_Score]]) / Table1[[#Totals],[Productivity_Score]]) * 100</f>
        <v>62.10526315789474</v>
      </c>
    </row>
    <row r="893" spans="1:20" x14ac:dyDescent="0.35">
      <c r="A893">
        <v>892</v>
      </c>
      <c r="B893">
        <v>60</v>
      </c>
      <c r="C893" t="s">
        <v>14</v>
      </c>
      <c r="D893" t="s">
        <v>36</v>
      </c>
      <c r="E893" t="s">
        <v>31</v>
      </c>
      <c r="F893" t="s">
        <v>17</v>
      </c>
      <c r="G893">
        <v>49</v>
      </c>
      <c r="H893">
        <v>4.5999999999999996</v>
      </c>
      <c r="I893">
        <v>5.6</v>
      </c>
      <c r="J893">
        <v>1</v>
      </c>
      <c r="K893" t="s">
        <v>29</v>
      </c>
      <c r="L893">
        <v>7.2</v>
      </c>
      <c r="M893">
        <v>4.4000000000000004</v>
      </c>
      <c r="N893">
        <v>4.2</v>
      </c>
      <c r="O893">
        <f>Table1[[#This Row],[Stress_Level]]*Table1[[#This Row],[Weekly_Work_Hours]]</f>
        <v>352.8</v>
      </c>
      <c r="P893" s="9">
        <f>Table1[[#This Row],[Column1]]/Table1[[#This Row],[Productivity_Score]]</f>
        <v>84</v>
      </c>
      <c r="Q893">
        <f>8-AVERAGE(Table1[[#This Row],[Sleep_Hours]])</f>
        <v>3.4000000000000004</v>
      </c>
      <c r="R893">
        <f>Table1[[#This Row],[Stress_Level]]/Table1[[#This Row],[Weekly_Work_Hours]]</f>
        <v>0.14693877551020409</v>
      </c>
      <c r="S893" s="5">
        <f>CORREL(Table1[Stress_Level],Table1[Sleep_Hours])</f>
        <v>-1.150943896331845E-2</v>
      </c>
      <c r="T893" s="1">
        <f>((Table1[[#Totals],[Productivity_Score]] - Table1[[#This Row],[Productivity_Score]]) / Table1[[#Totals],[Productivity_Score]]) * 100</f>
        <v>55.78947368421052</v>
      </c>
    </row>
    <row r="894" spans="1:20" x14ac:dyDescent="0.35">
      <c r="A894">
        <v>893</v>
      </c>
      <c r="B894">
        <v>61</v>
      </c>
      <c r="C894" t="s">
        <v>40</v>
      </c>
      <c r="D894" t="s">
        <v>37</v>
      </c>
      <c r="E894" t="s">
        <v>16</v>
      </c>
      <c r="F894" t="s">
        <v>17</v>
      </c>
      <c r="G894">
        <v>53</v>
      </c>
      <c r="H894">
        <v>8.6</v>
      </c>
      <c r="I894">
        <v>6.3</v>
      </c>
      <c r="J894">
        <v>0</v>
      </c>
      <c r="K894" t="s">
        <v>23</v>
      </c>
      <c r="L894">
        <v>9.9</v>
      </c>
      <c r="M894">
        <v>4.5</v>
      </c>
      <c r="N894">
        <v>3.2</v>
      </c>
      <c r="O894">
        <f>Table1[[#This Row],[Stress_Level]]*Table1[[#This Row],[Weekly_Work_Hours]]</f>
        <v>524.70000000000005</v>
      </c>
      <c r="P894" s="9">
        <f>Table1[[#This Row],[Column1]]/Table1[[#This Row],[Productivity_Score]]</f>
        <v>163.96875</v>
      </c>
      <c r="Q894">
        <f>8-AVERAGE(Table1[[#This Row],[Sleep_Hours]])</f>
        <v>-0.59999999999999964</v>
      </c>
      <c r="R894">
        <f>Table1[[#This Row],[Stress_Level]]/Table1[[#This Row],[Weekly_Work_Hours]]</f>
        <v>0.18679245283018869</v>
      </c>
      <c r="S894" s="5">
        <f>CORREL(Table1[Stress_Level],Table1[Sleep_Hours])</f>
        <v>-1.150943896331845E-2</v>
      </c>
      <c r="T894" s="1">
        <f>((Table1[[#Totals],[Productivity_Score]] - Table1[[#This Row],[Productivity_Score]]) / Table1[[#Totals],[Productivity_Score]]) * 100</f>
        <v>66.315789473684205</v>
      </c>
    </row>
    <row r="895" spans="1:20" x14ac:dyDescent="0.35">
      <c r="A895">
        <v>894</v>
      </c>
      <c r="B895">
        <v>42</v>
      </c>
      <c r="C895" t="s">
        <v>14</v>
      </c>
      <c r="D895" t="s">
        <v>32</v>
      </c>
      <c r="E895" t="s">
        <v>38</v>
      </c>
      <c r="F895" t="s">
        <v>22</v>
      </c>
      <c r="G895">
        <v>54</v>
      </c>
      <c r="H895">
        <v>7.7</v>
      </c>
      <c r="I895">
        <v>7.6</v>
      </c>
      <c r="J895">
        <v>0</v>
      </c>
      <c r="K895" t="s">
        <v>23</v>
      </c>
      <c r="L895">
        <v>9.3000000000000007</v>
      </c>
      <c r="M895">
        <v>5.8</v>
      </c>
      <c r="N895">
        <v>4.0999999999999996</v>
      </c>
      <c r="O895">
        <f>Table1[[#This Row],[Stress_Level]]*Table1[[#This Row],[Weekly_Work_Hours]]</f>
        <v>502.20000000000005</v>
      </c>
      <c r="P895" s="9">
        <f>Table1[[#This Row],[Column1]]/Table1[[#This Row],[Productivity_Score]]</f>
        <v>122.48780487804881</v>
      </c>
      <c r="Q895">
        <f>8-AVERAGE(Table1[[#This Row],[Sleep_Hours]])</f>
        <v>0.29999999999999982</v>
      </c>
      <c r="R895">
        <f>Table1[[#This Row],[Stress_Level]]/Table1[[#This Row],[Weekly_Work_Hours]]</f>
        <v>0.17222222222222225</v>
      </c>
      <c r="S895" s="5">
        <f>CORREL(Table1[Stress_Level],Table1[Sleep_Hours])</f>
        <v>-1.150943896331845E-2</v>
      </c>
      <c r="T895" s="1">
        <f>((Table1[[#Totals],[Productivity_Score]] - Table1[[#This Row],[Productivity_Score]]) / Table1[[#Totals],[Productivity_Score]]) * 100</f>
        <v>56.84210526315789</v>
      </c>
    </row>
    <row r="896" spans="1:20" x14ac:dyDescent="0.35">
      <c r="A896">
        <v>895</v>
      </c>
      <c r="B896">
        <v>26</v>
      </c>
      <c r="C896" t="s">
        <v>19</v>
      </c>
      <c r="D896" t="s">
        <v>34</v>
      </c>
      <c r="E896" t="s">
        <v>27</v>
      </c>
      <c r="F896" t="s">
        <v>22</v>
      </c>
      <c r="G896">
        <v>56</v>
      </c>
      <c r="H896">
        <v>7.8</v>
      </c>
      <c r="I896">
        <v>7.2</v>
      </c>
      <c r="J896">
        <v>1</v>
      </c>
      <c r="K896" t="s">
        <v>28</v>
      </c>
      <c r="L896">
        <v>8.8000000000000007</v>
      </c>
      <c r="M896">
        <v>4.7</v>
      </c>
      <c r="N896">
        <v>4.2</v>
      </c>
      <c r="O896">
        <f>Table1[[#This Row],[Stress_Level]]*Table1[[#This Row],[Weekly_Work_Hours]]</f>
        <v>492.80000000000007</v>
      </c>
      <c r="P896" s="9">
        <f>Table1[[#This Row],[Column1]]/Table1[[#This Row],[Productivity_Score]]</f>
        <v>117.33333333333334</v>
      </c>
      <c r="Q896">
        <f>8-AVERAGE(Table1[[#This Row],[Sleep_Hours]])</f>
        <v>0.20000000000000018</v>
      </c>
      <c r="R896">
        <f>Table1[[#This Row],[Stress_Level]]/Table1[[#This Row],[Weekly_Work_Hours]]</f>
        <v>0.15714285714285717</v>
      </c>
      <c r="S896" s="5">
        <f>CORREL(Table1[Stress_Level],Table1[Sleep_Hours])</f>
        <v>-1.150943896331845E-2</v>
      </c>
      <c r="T896" s="1">
        <f>((Table1[[#Totals],[Productivity_Score]] - Table1[[#This Row],[Productivity_Score]]) / Table1[[#Totals],[Productivity_Score]]) * 100</f>
        <v>55.78947368421052</v>
      </c>
    </row>
    <row r="897" spans="1:20" x14ac:dyDescent="0.35">
      <c r="A897">
        <v>896</v>
      </c>
      <c r="B897">
        <v>58</v>
      </c>
      <c r="C897" t="s">
        <v>14</v>
      </c>
      <c r="D897" t="s">
        <v>37</v>
      </c>
      <c r="E897" t="s">
        <v>31</v>
      </c>
      <c r="F897" t="s">
        <v>39</v>
      </c>
      <c r="G897">
        <v>50</v>
      </c>
      <c r="H897">
        <v>7.6</v>
      </c>
      <c r="I897">
        <v>8.1</v>
      </c>
      <c r="J897">
        <v>0</v>
      </c>
      <c r="K897" t="s">
        <v>23</v>
      </c>
      <c r="L897">
        <v>6.1</v>
      </c>
      <c r="M897">
        <v>4.2</v>
      </c>
      <c r="N897">
        <v>6</v>
      </c>
      <c r="O897">
        <f>Table1[[#This Row],[Stress_Level]]*Table1[[#This Row],[Weekly_Work_Hours]]</f>
        <v>305</v>
      </c>
      <c r="P897" s="9">
        <f>Table1[[#This Row],[Column1]]/Table1[[#This Row],[Productivity_Score]]</f>
        <v>50.833333333333336</v>
      </c>
      <c r="Q897">
        <f>8-AVERAGE(Table1[[#This Row],[Sleep_Hours]])</f>
        <v>0.40000000000000036</v>
      </c>
      <c r="R897">
        <f>Table1[[#This Row],[Stress_Level]]/Table1[[#This Row],[Weekly_Work_Hours]]</f>
        <v>0.122</v>
      </c>
      <c r="S897" s="5">
        <f>CORREL(Table1[Stress_Level],Table1[Sleep_Hours])</f>
        <v>-1.150943896331845E-2</v>
      </c>
      <c r="T897" s="1">
        <f>((Table1[[#Totals],[Productivity_Score]] - Table1[[#This Row],[Productivity_Score]]) / Table1[[#Totals],[Productivity_Score]]) * 100</f>
        <v>36.84210526315789</v>
      </c>
    </row>
    <row r="898" spans="1:20" x14ac:dyDescent="0.35">
      <c r="A898">
        <v>897</v>
      </c>
      <c r="B898">
        <v>22</v>
      </c>
      <c r="C898" t="s">
        <v>14</v>
      </c>
      <c r="D898" t="s">
        <v>34</v>
      </c>
      <c r="E898" t="s">
        <v>25</v>
      </c>
      <c r="F898" t="s">
        <v>17</v>
      </c>
      <c r="G898">
        <v>43</v>
      </c>
      <c r="H898">
        <v>5.0999999999999996</v>
      </c>
      <c r="I898">
        <v>6.9</v>
      </c>
      <c r="J898">
        <v>1</v>
      </c>
      <c r="K898" t="s">
        <v>18</v>
      </c>
      <c r="L898">
        <v>10</v>
      </c>
      <c r="M898">
        <v>6</v>
      </c>
      <c r="N898">
        <v>3.5</v>
      </c>
      <c r="O898">
        <f>Table1[[#This Row],[Stress_Level]]*Table1[[#This Row],[Weekly_Work_Hours]]</f>
        <v>430</v>
      </c>
      <c r="P898" s="9">
        <f>Table1[[#This Row],[Column1]]/Table1[[#This Row],[Productivity_Score]]</f>
        <v>122.85714285714286</v>
      </c>
      <c r="Q898">
        <f>8-AVERAGE(Table1[[#This Row],[Sleep_Hours]])</f>
        <v>2.9000000000000004</v>
      </c>
      <c r="R898">
        <f>Table1[[#This Row],[Stress_Level]]/Table1[[#This Row],[Weekly_Work_Hours]]</f>
        <v>0.23255813953488372</v>
      </c>
      <c r="S898" s="5">
        <f>CORREL(Table1[Stress_Level],Table1[Sleep_Hours])</f>
        <v>-1.150943896331845E-2</v>
      </c>
      <c r="T898" s="1">
        <f>((Table1[[#Totals],[Productivity_Score]] - Table1[[#This Row],[Productivity_Score]]) / Table1[[#Totals],[Productivity_Score]]) * 100</f>
        <v>63.157894736842103</v>
      </c>
    </row>
    <row r="899" spans="1:20" x14ac:dyDescent="0.35">
      <c r="A899">
        <v>898</v>
      </c>
      <c r="B899">
        <v>31</v>
      </c>
      <c r="C899" t="s">
        <v>19</v>
      </c>
      <c r="D899" t="s">
        <v>15</v>
      </c>
      <c r="E899" t="s">
        <v>25</v>
      </c>
      <c r="F899" t="s">
        <v>22</v>
      </c>
      <c r="G899">
        <v>46</v>
      </c>
      <c r="H899">
        <v>6.6</v>
      </c>
      <c r="I899">
        <v>8.8000000000000007</v>
      </c>
      <c r="J899">
        <v>0</v>
      </c>
      <c r="K899" t="s">
        <v>23</v>
      </c>
      <c r="L899">
        <v>6.9</v>
      </c>
      <c r="M899">
        <v>4.8</v>
      </c>
      <c r="N899">
        <v>5.9</v>
      </c>
      <c r="O899">
        <f>Table1[[#This Row],[Stress_Level]]*Table1[[#This Row],[Weekly_Work_Hours]]</f>
        <v>317.40000000000003</v>
      </c>
      <c r="P899" s="9">
        <f>Table1[[#This Row],[Column1]]/Table1[[#This Row],[Productivity_Score]]</f>
        <v>53.79661016949153</v>
      </c>
      <c r="Q899">
        <f>8-AVERAGE(Table1[[#This Row],[Sleep_Hours]])</f>
        <v>1.4000000000000004</v>
      </c>
      <c r="R899">
        <f>Table1[[#This Row],[Stress_Level]]/Table1[[#This Row],[Weekly_Work_Hours]]</f>
        <v>0.15</v>
      </c>
      <c r="S899" s="5">
        <f>CORREL(Table1[Stress_Level],Table1[Sleep_Hours])</f>
        <v>-1.150943896331845E-2</v>
      </c>
      <c r="T899" s="1">
        <f>((Table1[[#Totals],[Productivity_Score]] - Table1[[#This Row],[Productivity_Score]]) / Table1[[#Totals],[Productivity_Score]]) * 100</f>
        <v>37.89473684210526</v>
      </c>
    </row>
    <row r="900" spans="1:20" x14ac:dyDescent="0.35">
      <c r="A900">
        <v>899</v>
      </c>
      <c r="B900">
        <v>26</v>
      </c>
      <c r="C900" t="s">
        <v>14</v>
      </c>
      <c r="D900" t="s">
        <v>26</v>
      </c>
      <c r="E900" t="s">
        <v>38</v>
      </c>
      <c r="F900" t="s">
        <v>22</v>
      </c>
      <c r="G900">
        <v>54</v>
      </c>
      <c r="H900">
        <v>7.8</v>
      </c>
      <c r="I900">
        <v>7.4</v>
      </c>
      <c r="J900">
        <v>0</v>
      </c>
      <c r="K900" t="s">
        <v>23</v>
      </c>
      <c r="L900">
        <v>9.6</v>
      </c>
      <c r="M900">
        <v>5.3</v>
      </c>
      <c r="N900">
        <v>3.9</v>
      </c>
      <c r="O900">
        <f>Table1[[#This Row],[Stress_Level]]*Table1[[#This Row],[Weekly_Work_Hours]]</f>
        <v>518.4</v>
      </c>
      <c r="P900" s="9">
        <f>Table1[[#This Row],[Column1]]/Table1[[#This Row],[Productivity_Score]]</f>
        <v>132.92307692307693</v>
      </c>
      <c r="Q900">
        <f>8-AVERAGE(Table1[[#This Row],[Sleep_Hours]])</f>
        <v>0.20000000000000018</v>
      </c>
      <c r="R900">
        <f>Table1[[#This Row],[Stress_Level]]/Table1[[#This Row],[Weekly_Work_Hours]]</f>
        <v>0.17777777777777778</v>
      </c>
      <c r="S900" s="5">
        <f>CORREL(Table1[Stress_Level],Table1[Sleep_Hours])</f>
        <v>-1.150943896331845E-2</v>
      </c>
      <c r="T900" s="1">
        <f>((Table1[[#Totals],[Productivity_Score]] - Table1[[#This Row],[Productivity_Score]]) / Table1[[#Totals],[Productivity_Score]]) * 100</f>
        <v>58.947368421052623</v>
      </c>
    </row>
    <row r="901" spans="1:20" x14ac:dyDescent="0.35">
      <c r="A901">
        <v>900</v>
      </c>
      <c r="B901">
        <v>45</v>
      </c>
      <c r="C901" t="s">
        <v>19</v>
      </c>
      <c r="D901" t="s">
        <v>30</v>
      </c>
      <c r="E901" t="s">
        <v>27</v>
      </c>
      <c r="F901" t="s">
        <v>39</v>
      </c>
      <c r="G901">
        <v>38</v>
      </c>
      <c r="H901">
        <v>7.6</v>
      </c>
      <c r="I901">
        <v>9.3000000000000007</v>
      </c>
      <c r="J901">
        <v>0</v>
      </c>
      <c r="K901" t="s">
        <v>23</v>
      </c>
      <c r="L901">
        <v>6.1</v>
      </c>
      <c r="M901">
        <v>5.0999999999999996</v>
      </c>
      <c r="N901">
        <v>6.6</v>
      </c>
      <c r="O901">
        <f>Table1[[#This Row],[Stress_Level]]*Table1[[#This Row],[Weekly_Work_Hours]]</f>
        <v>231.79999999999998</v>
      </c>
      <c r="P901" s="9">
        <f>Table1[[#This Row],[Column1]]/Table1[[#This Row],[Productivity_Score]]</f>
        <v>35.121212121212118</v>
      </c>
      <c r="Q901">
        <f>8-AVERAGE(Table1[[#This Row],[Sleep_Hours]])</f>
        <v>0.40000000000000036</v>
      </c>
      <c r="R901">
        <f>Table1[[#This Row],[Stress_Level]]/Table1[[#This Row],[Weekly_Work_Hours]]</f>
        <v>0.16052631578947368</v>
      </c>
      <c r="S901" s="5">
        <f>CORREL(Table1[Stress_Level],Table1[Sleep_Hours])</f>
        <v>-1.150943896331845E-2</v>
      </c>
      <c r="T901" s="1">
        <f>((Table1[[#Totals],[Productivity_Score]] - Table1[[#This Row],[Productivity_Score]]) / Table1[[#Totals],[Productivity_Score]]) * 100</f>
        <v>30.526315789473692</v>
      </c>
    </row>
    <row r="902" spans="1:20" x14ac:dyDescent="0.35">
      <c r="A902">
        <v>901</v>
      </c>
      <c r="B902">
        <v>52</v>
      </c>
      <c r="C902" t="s">
        <v>19</v>
      </c>
      <c r="D902" t="s">
        <v>37</v>
      </c>
      <c r="E902" t="s">
        <v>31</v>
      </c>
      <c r="F902" t="s">
        <v>17</v>
      </c>
      <c r="G902">
        <v>47</v>
      </c>
      <c r="H902">
        <v>6.4</v>
      </c>
      <c r="I902">
        <v>8.5</v>
      </c>
      <c r="J902">
        <v>1</v>
      </c>
      <c r="K902" t="s">
        <v>18</v>
      </c>
      <c r="L902">
        <v>8.1999999999999993</v>
      </c>
      <c r="M902">
        <v>5.9</v>
      </c>
      <c r="N902">
        <v>5.0999999999999996</v>
      </c>
      <c r="O902">
        <f>Table1[[#This Row],[Stress_Level]]*Table1[[#This Row],[Weekly_Work_Hours]]</f>
        <v>385.4</v>
      </c>
      <c r="P902" s="9">
        <f>Table1[[#This Row],[Column1]]/Table1[[#This Row],[Productivity_Score]]</f>
        <v>75.568627450980387</v>
      </c>
      <c r="Q902">
        <f>8-AVERAGE(Table1[[#This Row],[Sleep_Hours]])</f>
        <v>1.5999999999999996</v>
      </c>
      <c r="R902">
        <f>Table1[[#This Row],[Stress_Level]]/Table1[[#This Row],[Weekly_Work_Hours]]</f>
        <v>0.17446808510638295</v>
      </c>
      <c r="S902" s="5">
        <f>CORREL(Table1[Stress_Level],Table1[Sleep_Hours])</f>
        <v>-1.150943896331845E-2</v>
      </c>
      <c r="T902" s="1">
        <f>((Table1[[#Totals],[Productivity_Score]] - Table1[[#This Row],[Productivity_Score]]) / Table1[[#Totals],[Productivity_Score]]) * 100</f>
        <v>46.315789473684212</v>
      </c>
    </row>
    <row r="903" spans="1:20" x14ac:dyDescent="0.35">
      <c r="A903">
        <v>902</v>
      </c>
      <c r="B903">
        <v>56</v>
      </c>
      <c r="C903" t="s">
        <v>14</v>
      </c>
      <c r="D903" t="s">
        <v>37</v>
      </c>
      <c r="E903" t="s">
        <v>27</v>
      </c>
      <c r="F903" t="s">
        <v>39</v>
      </c>
      <c r="G903">
        <v>41</v>
      </c>
      <c r="H903">
        <v>9</v>
      </c>
      <c r="I903">
        <v>6.9</v>
      </c>
      <c r="J903">
        <v>0</v>
      </c>
      <c r="K903" t="s">
        <v>23</v>
      </c>
      <c r="L903">
        <v>2.7</v>
      </c>
      <c r="M903">
        <v>3.8</v>
      </c>
      <c r="N903">
        <v>7.1</v>
      </c>
      <c r="O903">
        <f>Table1[[#This Row],[Stress_Level]]*Table1[[#This Row],[Weekly_Work_Hours]]</f>
        <v>110.7</v>
      </c>
      <c r="P903" s="9">
        <f>Table1[[#This Row],[Column1]]/Table1[[#This Row],[Productivity_Score]]</f>
        <v>15.59154929577465</v>
      </c>
      <c r="Q903">
        <f>8-AVERAGE(Table1[[#This Row],[Sleep_Hours]])</f>
        <v>-1</v>
      </c>
      <c r="R903">
        <f>Table1[[#This Row],[Stress_Level]]/Table1[[#This Row],[Weekly_Work_Hours]]</f>
        <v>6.5853658536585369E-2</v>
      </c>
      <c r="S903" s="5">
        <f>CORREL(Table1[Stress_Level],Table1[Sleep_Hours])</f>
        <v>-1.150943896331845E-2</v>
      </c>
      <c r="T903" s="1">
        <f>((Table1[[#Totals],[Productivity_Score]] - Table1[[#This Row],[Productivity_Score]]) / Table1[[#Totals],[Productivity_Score]]) * 100</f>
        <v>25.26315789473685</v>
      </c>
    </row>
    <row r="904" spans="1:20" x14ac:dyDescent="0.35">
      <c r="A904">
        <v>903</v>
      </c>
      <c r="B904">
        <v>34</v>
      </c>
      <c r="C904" t="s">
        <v>19</v>
      </c>
      <c r="D904" t="s">
        <v>34</v>
      </c>
      <c r="E904" t="s">
        <v>16</v>
      </c>
      <c r="F904" t="s">
        <v>22</v>
      </c>
      <c r="G904">
        <v>45</v>
      </c>
      <c r="H904">
        <v>7</v>
      </c>
      <c r="I904">
        <v>9.5</v>
      </c>
      <c r="J904">
        <v>0</v>
      </c>
      <c r="K904" t="s">
        <v>23</v>
      </c>
      <c r="L904">
        <v>7.3</v>
      </c>
      <c r="M904">
        <v>5.7</v>
      </c>
      <c r="N904">
        <v>6.1</v>
      </c>
      <c r="O904">
        <f>Table1[[#This Row],[Stress_Level]]*Table1[[#This Row],[Weekly_Work_Hours]]</f>
        <v>328.5</v>
      </c>
      <c r="P904" s="9">
        <f>Table1[[#This Row],[Column1]]/Table1[[#This Row],[Productivity_Score]]</f>
        <v>53.852459016393446</v>
      </c>
      <c r="Q904">
        <f>8-AVERAGE(Table1[[#This Row],[Sleep_Hours]])</f>
        <v>1</v>
      </c>
      <c r="R904">
        <f>Table1[[#This Row],[Stress_Level]]/Table1[[#This Row],[Weekly_Work_Hours]]</f>
        <v>0.16222222222222221</v>
      </c>
      <c r="S904" s="5">
        <f>CORREL(Table1[Stress_Level],Table1[Sleep_Hours])</f>
        <v>-1.150943896331845E-2</v>
      </c>
      <c r="T904" s="1">
        <f>((Table1[[#Totals],[Productivity_Score]] - Table1[[#This Row],[Productivity_Score]]) / Table1[[#Totals],[Productivity_Score]]) * 100</f>
        <v>35.789473684210535</v>
      </c>
    </row>
    <row r="905" spans="1:20" x14ac:dyDescent="0.35">
      <c r="A905">
        <v>904</v>
      </c>
      <c r="B905">
        <v>21</v>
      </c>
      <c r="C905" t="s">
        <v>19</v>
      </c>
      <c r="D905" t="s">
        <v>36</v>
      </c>
      <c r="E905" t="s">
        <v>27</v>
      </c>
      <c r="F905" t="s">
        <v>17</v>
      </c>
      <c r="G905">
        <v>55</v>
      </c>
      <c r="H905">
        <v>8.1999999999999993</v>
      </c>
      <c r="I905">
        <v>6.7</v>
      </c>
      <c r="J905">
        <v>0</v>
      </c>
      <c r="K905" t="s">
        <v>23</v>
      </c>
      <c r="L905">
        <v>10</v>
      </c>
      <c r="M905">
        <v>7</v>
      </c>
      <c r="N905">
        <v>3.4</v>
      </c>
      <c r="O905">
        <f>Table1[[#This Row],[Stress_Level]]*Table1[[#This Row],[Weekly_Work_Hours]]</f>
        <v>550</v>
      </c>
      <c r="P905" s="9">
        <f>Table1[[#This Row],[Column1]]/Table1[[#This Row],[Productivity_Score]]</f>
        <v>161.76470588235296</v>
      </c>
      <c r="Q905">
        <f>8-AVERAGE(Table1[[#This Row],[Sleep_Hours]])</f>
        <v>-0.19999999999999929</v>
      </c>
      <c r="R905">
        <f>Table1[[#This Row],[Stress_Level]]/Table1[[#This Row],[Weekly_Work_Hours]]</f>
        <v>0.18181818181818182</v>
      </c>
      <c r="S905" s="5">
        <f>CORREL(Table1[Stress_Level],Table1[Sleep_Hours])</f>
        <v>-1.150943896331845E-2</v>
      </c>
      <c r="T905" s="1">
        <f>((Table1[[#Totals],[Productivity_Score]] - Table1[[#This Row],[Productivity_Score]]) / Table1[[#Totals],[Productivity_Score]]) * 100</f>
        <v>64.21052631578948</v>
      </c>
    </row>
    <row r="906" spans="1:20" x14ac:dyDescent="0.35">
      <c r="A906">
        <v>905</v>
      </c>
      <c r="B906">
        <v>60</v>
      </c>
      <c r="C906" t="s">
        <v>14</v>
      </c>
      <c r="D906" t="s">
        <v>36</v>
      </c>
      <c r="E906" t="s">
        <v>16</v>
      </c>
      <c r="F906" t="s">
        <v>17</v>
      </c>
      <c r="G906">
        <v>46</v>
      </c>
      <c r="H906">
        <v>6.5</v>
      </c>
      <c r="I906">
        <v>8.6999999999999993</v>
      </c>
      <c r="J906">
        <v>0</v>
      </c>
      <c r="K906" t="s">
        <v>23</v>
      </c>
      <c r="L906">
        <v>7.4</v>
      </c>
      <c r="M906">
        <v>3</v>
      </c>
      <c r="N906">
        <v>5.6</v>
      </c>
      <c r="O906">
        <f>Table1[[#This Row],[Stress_Level]]*Table1[[#This Row],[Weekly_Work_Hours]]</f>
        <v>340.40000000000003</v>
      </c>
      <c r="P906" s="9">
        <f>Table1[[#This Row],[Column1]]/Table1[[#This Row],[Productivity_Score]]</f>
        <v>60.785714285714299</v>
      </c>
      <c r="Q906">
        <f>8-AVERAGE(Table1[[#This Row],[Sleep_Hours]])</f>
        <v>1.5</v>
      </c>
      <c r="R906">
        <f>Table1[[#This Row],[Stress_Level]]/Table1[[#This Row],[Weekly_Work_Hours]]</f>
        <v>0.16086956521739132</v>
      </c>
      <c r="S906" s="5">
        <f>CORREL(Table1[Stress_Level],Table1[Sleep_Hours])</f>
        <v>-1.150943896331845E-2</v>
      </c>
      <c r="T906" s="1">
        <f>((Table1[[#Totals],[Productivity_Score]] - Table1[[#This Row],[Productivity_Score]]) / Table1[[#Totals],[Productivity_Score]]) * 100</f>
        <v>41.052631578947377</v>
      </c>
    </row>
    <row r="907" spans="1:20" x14ac:dyDescent="0.35">
      <c r="A907">
        <v>906</v>
      </c>
      <c r="B907">
        <v>26</v>
      </c>
      <c r="C907" t="s">
        <v>19</v>
      </c>
      <c r="D907" t="s">
        <v>37</v>
      </c>
      <c r="E907" t="s">
        <v>25</v>
      </c>
      <c r="F907" t="s">
        <v>22</v>
      </c>
      <c r="G907">
        <v>45</v>
      </c>
      <c r="H907">
        <v>5.6</v>
      </c>
      <c r="I907">
        <v>7.5</v>
      </c>
      <c r="J907">
        <v>1</v>
      </c>
      <c r="K907" t="s">
        <v>29</v>
      </c>
      <c r="L907">
        <v>10</v>
      </c>
      <c r="M907">
        <v>8</v>
      </c>
      <c r="N907">
        <v>3.8</v>
      </c>
      <c r="O907">
        <f>Table1[[#This Row],[Stress_Level]]*Table1[[#This Row],[Weekly_Work_Hours]]</f>
        <v>450</v>
      </c>
      <c r="P907" s="9">
        <f>Table1[[#This Row],[Column1]]/Table1[[#This Row],[Productivity_Score]]</f>
        <v>118.42105263157896</v>
      </c>
      <c r="Q907">
        <f>8-AVERAGE(Table1[[#This Row],[Sleep_Hours]])</f>
        <v>2.4000000000000004</v>
      </c>
      <c r="R907">
        <f>Table1[[#This Row],[Stress_Level]]/Table1[[#This Row],[Weekly_Work_Hours]]</f>
        <v>0.22222222222222221</v>
      </c>
      <c r="S907" s="5">
        <f>CORREL(Table1[Stress_Level],Table1[Sleep_Hours])</f>
        <v>-1.150943896331845E-2</v>
      </c>
      <c r="T907" s="1">
        <f>((Table1[[#Totals],[Productivity_Score]] - Table1[[#This Row],[Productivity_Score]]) / Table1[[#Totals],[Productivity_Score]]) * 100</f>
        <v>60</v>
      </c>
    </row>
    <row r="908" spans="1:20" x14ac:dyDescent="0.35">
      <c r="A908">
        <v>907</v>
      </c>
      <c r="B908">
        <v>51</v>
      </c>
      <c r="C908" t="s">
        <v>19</v>
      </c>
      <c r="D908" t="s">
        <v>36</v>
      </c>
      <c r="E908" t="s">
        <v>16</v>
      </c>
      <c r="F908" t="s">
        <v>22</v>
      </c>
      <c r="G908">
        <v>34</v>
      </c>
      <c r="H908">
        <v>7.7</v>
      </c>
      <c r="I908">
        <v>9.6</v>
      </c>
      <c r="J908">
        <v>0</v>
      </c>
      <c r="K908" t="s">
        <v>23</v>
      </c>
      <c r="L908">
        <v>4.8</v>
      </c>
      <c r="M908">
        <v>3.8</v>
      </c>
      <c r="N908">
        <v>7.4</v>
      </c>
      <c r="O908">
        <f>Table1[[#This Row],[Stress_Level]]*Table1[[#This Row],[Weekly_Work_Hours]]</f>
        <v>163.19999999999999</v>
      </c>
      <c r="P908" s="9">
        <f>Table1[[#This Row],[Column1]]/Table1[[#This Row],[Productivity_Score]]</f>
        <v>22.054054054054053</v>
      </c>
      <c r="Q908">
        <f>8-AVERAGE(Table1[[#This Row],[Sleep_Hours]])</f>
        <v>0.29999999999999982</v>
      </c>
      <c r="R908">
        <f>Table1[[#This Row],[Stress_Level]]/Table1[[#This Row],[Weekly_Work_Hours]]</f>
        <v>0.14117647058823529</v>
      </c>
      <c r="S908" s="5">
        <f>CORREL(Table1[Stress_Level],Table1[Sleep_Hours])</f>
        <v>-1.150943896331845E-2</v>
      </c>
      <c r="T908" s="1">
        <f>((Table1[[#Totals],[Productivity_Score]] - Table1[[#This Row],[Productivity_Score]]) / Table1[[#Totals],[Productivity_Score]]) * 100</f>
        <v>22.105263157894733</v>
      </c>
    </row>
    <row r="909" spans="1:20" x14ac:dyDescent="0.35">
      <c r="A909">
        <v>908</v>
      </c>
      <c r="B909">
        <v>23</v>
      </c>
      <c r="C909" t="s">
        <v>14</v>
      </c>
      <c r="D909" t="s">
        <v>36</v>
      </c>
      <c r="E909" t="s">
        <v>31</v>
      </c>
      <c r="F909" t="s">
        <v>17</v>
      </c>
      <c r="G909">
        <v>50</v>
      </c>
      <c r="H909">
        <v>7.3</v>
      </c>
      <c r="I909">
        <v>8.5</v>
      </c>
      <c r="J909">
        <v>0</v>
      </c>
      <c r="K909" t="s">
        <v>23</v>
      </c>
      <c r="L909">
        <v>8.1999999999999993</v>
      </c>
      <c r="M909">
        <v>4.4000000000000004</v>
      </c>
      <c r="N909">
        <v>5.2</v>
      </c>
      <c r="O909">
        <f>Table1[[#This Row],[Stress_Level]]*Table1[[#This Row],[Weekly_Work_Hours]]</f>
        <v>409.99999999999994</v>
      </c>
      <c r="P909" s="9">
        <f>Table1[[#This Row],[Column1]]/Table1[[#This Row],[Productivity_Score]]</f>
        <v>78.84615384615384</v>
      </c>
      <c r="Q909">
        <f>8-AVERAGE(Table1[[#This Row],[Sleep_Hours]])</f>
        <v>0.70000000000000018</v>
      </c>
      <c r="R909">
        <f>Table1[[#This Row],[Stress_Level]]/Table1[[#This Row],[Weekly_Work_Hours]]</f>
        <v>0.16399999999999998</v>
      </c>
      <c r="S909" s="5">
        <f>CORREL(Table1[Stress_Level],Table1[Sleep_Hours])</f>
        <v>-1.150943896331845E-2</v>
      </c>
      <c r="T909" s="1">
        <f>((Table1[[#Totals],[Productivity_Score]] - Table1[[#This Row],[Productivity_Score]]) / Table1[[#Totals],[Productivity_Score]]) * 100</f>
        <v>45.263157894736835</v>
      </c>
    </row>
    <row r="910" spans="1:20" x14ac:dyDescent="0.35">
      <c r="A910">
        <v>909</v>
      </c>
      <c r="B910">
        <v>39</v>
      </c>
      <c r="C910" t="s">
        <v>14</v>
      </c>
      <c r="D910" t="s">
        <v>37</v>
      </c>
      <c r="E910" t="s">
        <v>38</v>
      </c>
      <c r="F910" t="s">
        <v>22</v>
      </c>
      <c r="G910">
        <v>50</v>
      </c>
      <c r="H910">
        <v>6.7</v>
      </c>
      <c r="I910">
        <v>8.6</v>
      </c>
      <c r="J910">
        <v>0</v>
      </c>
      <c r="K910" t="s">
        <v>23</v>
      </c>
      <c r="L910">
        <v>9</v>
      </c>
      <c r="M910">
        <v>5.2</v>
      </c>
      <c r="N910">
        <v>4.8</v>
      </c>
      <c r="O910">
        <f>Table1[[#This Row],[Stress_Level]]*Table1[[#This Row],[Weekly_Work_Hours]]</f>
        <v>450</v>
      </c>
      <c r="P910" s="9">
        <f>Table1[[#This Row],[Column1]]/Table1[[#This Row],[Productivity_Score]]</f>
        <v>93.75</v>
      </c>
      <c r="Q910">
        <f>8-AVERAGE(Table1[[#This Row],[Sleep_Hours]])</f>
        <v>1.2999999999999998</v>
      </c>
      <c r="R910">
        <f>Table1[[#This Row],[Stress_Level]]/Table1[[#This Row],[Weekly_Work_Hours]]</f>
        <v>0.18</v>
      </c>
      <c r="S910" s="5">
        <f>CORREL(Table1[Stress_Level],Table1[Sleep_Hours])</f>
        <v>-1.150943896331845E-2</v>
      </c>
      <c r="T910" s="1">
        <f>((Table1[[#Totals],[Productivity_Score]] - Table1[[#This Row],[Productivity_Score]]) / Table1[[#Totals],[Productivity_Score]]) * 100</f>
        <v>49.473684210526322</v>
      </c>
    </row>
    <row r="911" spans="1:20" x14ac:dyDescent="0.35">
      <c r="A911">
        <v>910</v>
      </c>
      <c r="B911">
        <v>55</v>
      </c>
      <c r="C911" t="s">
        <v>19</v>
      </c>
      <c r="D911" t="s">
        <v>32</v>
      </c>
      <c r="E911" t="s">
        <v>38</v>
      </c>
      <c r="F911" t="s">
        <v>17</v>
      </c>
      <c r="G911">
        <v>62</v>
      </c>
      <c r="H911">
        <v>4.9000000000000004</v>
      </c>
      <c r="I911">
        <v>4.7</v>
      </c>
      <c r="J911">
        <v>1</v>
      </c>
      <c r="K911" t="s">
        <v>35</v>
      </c>
      <c r="L911">
        <v>10</v>
      </c>
      <c r="M911">
        <v>3.6</v>
      </c>
      <c r="N911">
        <v>2.2999999999999998</v>
      </c>
      <c r="O911">
        <f>Table1[[#This Row],[Stress_Level]]*Table1[[#This Row],[Weekly_Work_Hours]]</f>
        <v>620</v>
      </c>
      <c r="P911" s="9">
        <f>Table1[[#This Row],[Column1]]/Table1[[#This Row],[Productivity_Score]]</f>
        <v>269.56521739130437</v>
      </c>
      <c r="Q911">
        <f>8-AVERAGE(Table1[[#This Row],[Sleep_Hours]])</f>
        <v>3.0999999999999996</v>
      </c>
      <c r="R911">
        <f>Table1[[#This Row],[Stress_Level]]/Table1[[#This Row],[Weekly_Work_Hours]]</f>
        <v>0.16129032258064516</v>
      </c>
      <c r="S911" s="5">
        <f>CORREL(Table1[Stress_Level],Table1[Sleep_Hours])</f>
        <v>-1.150943896331845E-2</v>
      </c>
      <c r="T911" s="1">
        <f>((Table1[[#Totals],[Productivity_Score]] - Table1[[#This Row],[Productivity_Score]]) / Table1[[#Totals],[Productivity_Score]]) * 100</f>
        <v>75.789473684210535</v>
      </c>
    </row>
    <row r="912" spans="1:20" x14ac:dyDescent="0.35">
      <c r="A912">
        <v>911</v>
      </c>
      <c r="B912">
        <v>51</v>
      </c>
      <c r="C912" t="s">
        <v>14</v>
      </c>
      <c r="D912" t="s">
        <v>32</v>
      </c>
      <c r="E912" t="s">
        <v>31</v>
      </c>
      <c r="F912" t="s">
        <v>17</v>
      </c>
      <c r="G912">
        <v>42</v>
      </c>
      <c r="H912">
        <v>7.7</v>
      </c>
      <c r="I912">
        <v>8.6999999999999993</v>
      </c>
      <c r="J912">
        <v>0</v>
      </c>
      <c r="K912" t="s">
        <v>23</v>
      </c>
      <c r="L912">
        <v>6.8</v>
      </c>
      <c r="M912">
        <v>4.5</v>
      </c>
      <c r="N912">
        <v>6</v>
      </c>
      <c r="O912">
        <f>Table1[[#This Row],[Stress_Level]]*Table1[[#This Row],[Weekly_Work_Hours]]</f>
        <v>285.59999999999997</v>
      </c>
      <c r="P912" s="9">
        <f>Table1[[#This Row],[Column1]]/Table1[[#This Row],[Productivity_Score]]</f>
        <v>47.599999999999994</v>
      </c>
      <c r="Q912">
        <f>8-AVERAGE(Table1[[#This Row],[Sleep_Hours]])</f>
        <v>0.29999999999999982</v>
      </c>
      <c r="R912">
        <f>Table1[[#This Row],[Stress_Level]]/Table1[[#This Row],[Weekly_Work_Hours]]</f>
        <v>0.16190476190476191</v>
      </c>
      <c r="S912" s="5">
        <f>CORREL(Table1[Stress_Level],Table1[Sleep_Hours])</f>
        <v>-1.150943896331845E-2</v>
      </c>
      <c r="T912" s="1">
        <f>((Table1[[#Totals],[Productivity_Score]] - Table1[[#This Row],[Productivity_Score]]) / Table1[[#Totals],[Productivity_Score]]) * 100</f>
        <v>36.84210526315789</v>
      </c>
    </row>
    <row r="913" spans="1:20" x14ac:dyDescent="0.35">
      <c r="A913">
        <v>912</v>
      </c>
      <c r="B913">
        <v>47</v>
      </c>
      <c r="C913" t="s">
        <v>14</v>
      </c>
      <c r="D913" t="s">
        <v>33</v>
      </c>
      <c r="E913" t="s">
        <v>31</v>
      </c>
      <c r="F913" t="s">
        <v>39</v>
      </c>
      <c r="G913">
        <v>46</v>
      </c>
      <c r="H913">
        <v>5</v>
      </c>
      <c r="I913">
        <v>6.4</v>
      </c>
      <c r="J913">
        <v>1</v>
      </c>
      <c r="K913" t="s">
        <v>18</v>
      </c>
      <c r="L913">
        <v>6.9</v>
      </c>
      <c r="M913">
        <v>3.3</v>
      </c>
      <c r="N913">
        <v>4.8</v>
      </c>
      <c r="O913">
        <f>Table1[[#This Row],[Stress_Level]]*Table1[[#This Row],[Weekly_Work_Hours]]</f>
        <v>317.40000000000003</v>
      </c>
      <c r="P913" s="9">
        <f>Table1[[#This Row],[Column1]]/Table1[[#This Row],[Productivity_Score]]</f>
        <v>66.125000000000014</v>
      </c>
      <c r="Q913">
        <f>8-AVERAGE(Table1[[#This Row],[Sleep_Hours]])</f>
        <v>3</v>
      </c>
      <c r="R913">
        <f>Table1[[#This Row],[Stress_Level]]/Table1[[#This Row],[Weekly_Work_Hours]]</f>
        <v>0.15</v>
      </c>
      <c r="S913" s="5">
        <f>CORREL(Table1[Stress_Level],Table1[Sleep_Hours])</f>
        <v>-1.150943896331845E-2</v>
      </c>
      <c r="T913" s="1">
        <f>((Table1[[#Totals],[Productivity_Score]] - Table1[[#This Row],[Productivity_Score]]) / Table1[[#Totals],[Productivity_Score]]) * 100</f>
        <v>49.473684210526322</v>
      </c>
    </row>
    <row r="914" spans="1:20" x14ac:dyDescent="0.35">
      <c r="A914">
        <v>913</v>
      </c>
      <c r="B914">
        <v>32</v>
      </c>
      <c r="C914" t="s">
        <v>14</v>
      </c>
      <c r="D914" t="s">
        <v>32</v>
      </c>
      <c r="E914" t="s">
        <v>31</v>
      </c>
      <c r="F914" t="s">
        <v>17</v>
      </c>
      <c r="G914">
        <v>46</v>
      </c>
      <c r="H914">
        <v>7.4</v>
      </c>
      <c r="I914">
        <v>8.9</v>
      </c>
      <c r="J914">
        <v>1</v>
      </c>
      <c r="K914" t="s">
        <v>29</v>
      </c>
      <c r="L914">
        <v>5.7</v>
      </c>
      <c r="M914">
        <v>4</v>
      </c>
      <c r="N914">
        <v>6.6</v>
      </c>
      <c r="O914">
        <f>Table1[[#This Row],[Stress_Level]]*Table1[[#This Row],[Weekly_Work_Hours]]</f>
        <v>262.2</v>
      </c>
      <c r="P914" s="9">
        <f>Table1[[#This Row],[Column1]]/Table1[[#This Row],[Productivity_Score]]</f>
        <v>39.727272727272727</v>
      </c>
      <c r="Q914">
        <f>8-AVERAGE(Table1[[#This Row],[Sleep_Hours]])</f>
        <v>0.59999999999999964</v>
      </c>
      <c r="R914">
        <f>Table1[[#This Row],[Stress_Level]]/Table1[[#This Row],[Weekly_Work_Hours]]</f>
        <v>0.12391304347826088</v>
      </c>
      <c r="S914" s="5">
        <f>CORREL(Table1[Stress_Level],Table1[Sleep_Hours])</f>
        <v>-1.150943896331845E-2</v>
      </c>
      <c r="T914" s="1">
        <f>((Table1[[#Totals],[Productivity_Score]] - Table1[[#This Row],[Productivity_Score]]) / Table1[[#Totals],[Productivity_Score]]) * 100</f>
        <v>30.526315789473692</v>
      </c>
    </row>
    <row r="915" spans="1:20" x14ac:dyDescent="0.35">
      <c r="A915">
        <v>914</v>
      </c>
      <c r="B915">
        <v>20</v>
      </c>
      <c r="C915" t="s">
        <v>19</v>
      </c>
      <c r="D915" t="s">
        <v>33</v>
      </c>
      <c r="E915" t="s">
        <v>21</v>
      </c>
      <c r="F915" t="s">
        <v>22</v>
      </c>
      <c r="G915">
        <v>57</v>
      </c>
      <c r="H915">
        <v>4.5999999999999996</v>
      </c>
      <c r="I915">
        <v>4.5999999999999996</v>
      </c>
      <c r="J915">
        <v>1</v>
      </c>
      <c r="K915" t="s">
        <v>35</v>
      </c>
      <c r="L915">
        <v>10</v>
      </c>
      <c r="M915">
        <v>5.5</v>
      </c>
      <c r="N915">
        <v>2.2999999999999998</v>
      </c>
      <c r="O915">
        <f>Table1[[#This Row],[Stress_Level]]*Table1[[#This Row],[Weekly_Work_Hours]]</f>
        <v>570</v>
      </c>
      <c r="P915" s="9">
        <f>Table1[[#This Row],[Column1]]/Table1[[#This Row],[Productivity_Score]]</f>
        <v>247.82608695652175</v>
      </c>
      <c r="Q915">
        <f>8-AVERAGE(Table1[[#This Row],[Sleep_Hours]])</f>
        <v>3.4000000000000004</v>
      </c>
      <c r="R915">
        <f>Table1[[#This Row],[Stress_Level]]/Table1[[#This Row],[Weekly_Work_Hours]]</f>
        <v>0.17543859649122806</v>
      </c>
      <c r="S915" s="5">
        <f>CORREL(Table1[Stress_Level],Table1[Sleep_Hours])</f>
        <v>-1.150943896331845E-2</v>
      </c>
      <c r="T915" s="1">
        <f>((Table1[[#Totals],[Productivity_Score]] - Table1[[#This Row],[Productivity_Score]]) / Table1[[#Totals],[Productivity_Score]]) * 100</f>
        <v>75.789473684210535</v>
      </c>
    </row>
    <row r="916" spans="1:20" x14ac:dyDescent="0.35">
      <c r="A916">
        <v>915</v>
      </c>
      <c r="B916">
        <v>54</v>
      </c>
      <c r="C916" t="s">
        <v>14</v>
      </c>
      <c r="D916" t="s">
        <v>15</v>
      </c>
      <c r="E916" t="s">
        <v>16</v>
      </c>
      <c r="F916" t="s">
        <v>22</v>
      </c>
      <c r="G916">
        <v>44</v>
      </c>
      <c r="H916">
        <v>4.9000000000000004</v>
      </c>
      <c r="I916">
        <v>6.5</v>
      </c>
      <c r="J916">
        <v>1</v>
      </c>
      <c r="K916" t="s">
        <v>18</v>
      </c>
      <c r="L916">
        <v>7.4</v>
      </c>
      <c r="M916">
        <v>3.8</v>
      </c>
      <c r="N916">
        <v>4.5999999999999996</v>
      </c>
      <c r="O916">
        <f>Table1[[#This Row],[Stress_Level]]*Table1[[#This Row],[Weekly_Work_Hours]]</f>
        <v>325.60000000000002</v>
      </c>
      <c r="P916" s="9">
        <f>Table1[[#This Row],[Column1]]/Table1[[#This Row],[Productivity_Score]]</f>
        <v>70.782608695652186</v>
      </c>
      <c r="Q916">
        <f>8-AVERAGE(Table1[[#This Row],[Sleep_Hours]])</f>
        <v>3.0999999999999996</v>
      </c>
      <c r="R916">
        <f>Table1[[#This Row],[Stress_Level]]/Table1[[#This Row],[Weekly_Work_Hours]]</f>
        <v>0.16818181818181818</v>
      </c>
      <c r="S916" s="5">
        <f>CORREL(Table1[Stress_Level],Table1[Sleep_Hours])</f>
        <v>-1.150943896331845E-2</v>
      </c>
      <c r="T916" s="1">
        <f>((Table1[[#Totals],[Productivity_Score]] - Table1[[#This Row],[Productivity_Score]]) / Table1[[#Totals],[Productivity_Score]]) * 100</f>
        <v>51.578947368421055</v>
      </c>
    </row>
    <row r="917" spans="1:20" x14ac:dyDescent="0.35">
      <c r="A917">
        <v>916</v>
      </c>
      <c r="B917">
        <v>49</v>
      </c>
      <c r="C917" t="s">
        <v>14</v>
      </c>
      <c r="D917" t="s">
        <v>20</v>
      </c>
      <c r="E917" t="s">
        <v>31</v>
      </c>
      <c r="F917" t="s">
        <v>17</v>
      </c>
      <c r="G917">
        <v>47</v>
      </c>
      <c r="H917">
        <v>6.6</v>
      </c>
      <c r="I917">
        <v>8.8000000000000007</v>
      </c>
      <c r="J917">
        <v>1</v>
      </c>
      <c r="K917" t="s">
        <v>41</v>
      </c>
      <c r="L917">
        <v>10</v>
      </c>
      <c r="M917">
        <v>3.2</v>
      </c>
      <c r="N917">
        <v>4.4000000000000004</v>
      </c>
      <c r="O917">
        <f>Table1[[#This Row],[Stress_Level]]*Table1[[#This Row],[Weekly_Work_Hours]]</f>
        <v>470</v>
      </c>
      <c r="P917" s="9">
        <f>Table1[[#This Row],[Column1]]/Table1[[#This Row],[Productivity_Score]]</f>
        <v>106.81818181818181</v>
      </c>
      <c r="Q917">
        <f>8-AVERAGE(Table1[[#This Row],[Sleep_Hours]])</f>
        <v>1.4000000000000004</v>
      </c>
      <c r="R917">
        <f>Table1[[#This Row],[Stress_Level]]/Table1[[#This Row],[Weekly_Work_Hours]]</f>
        <v>0.21276595744680851</v>
      </c>
      <c r="S917" s="5">
        <f>CORREL(Table1[Stress_Level],Table1[Sleep_Hours])</f>
        <v>-1.150943896331845E-2</v>
      </c>
      <c r="T917" s="1">
        <f>((Table1[[#Totals],[Productivity_Score]] - Table1[[#This Row],[Productivity_Score]]) / Table1[[#Totals],[Productivity_Score]]) * 100</f>
        <v>53.684210526315788</v>
      </c>
    </row>
    <row r="918" spans="1:20" x14ac:dyDescent="0.35">
      <c r="A918">
        <v>917</v>
      </c>
      <c r="B918">
        <v>55</v>
      </c>
      <c r="C918" t="s">
        <v>19</v>
      </c>
      <c r="D918" t="s">
        <v>30</v>
      </c>
      <c r="E918" t="s">
        <v>38</v>
      </c>
      <c r="F918" t="s">
        <v>22</v>
      </c>
      <c r="G918">
        <v>49</v>
      </c>
      <c r="H918">
        <v>7.1</v>
      </c>
      <c r="I918">
        <v>9</v>
      </c>
      <c r="J918">
        <v>0</v>
      </c>
      <c r="K918" t="s">
        <v>23</v>
      </c>
      <c r="L918">
        <v>8.4</v>
      </c>
      <c r="M918">
        <v>5.0999999999999996</v>
      </c>
      <c r="N918">
        <v>5.3</v>
      </c>
      <c r="O918">
        <f>Table1[[#This Row],[Stress_Level]]*Table1[[#This Row],[Weekly_Work_Hours]]</f>
        <v>411.6</v>
      </c>
      <c r="P918" s="9">
        <f>Table1[[#This Row],[Column1]]/Table1[[#This Row],[Productivity_Score]]</f>
        <v>77.660377358490578</v>
      </c>
      <c r="Q918">
        <f>8-AVERAGE(Table1[[#This Row],[Sleep_Hours]])</f>
        <v>0.90000000000000036</v>
      </c>
      <c r="R918">
        <f>Table1[[#This Row],[Stress_Level]]/Table1[[#This Row],[Weekly_Work_Hours]]</f>
        <v>0.17142857142857143</v>
      </c>
      <c r="S918" s="5">
        <f>CORREL(Table1[Stress_Level],Table1[Sleep_Hours])</f>
        <v>-1.150943896331845E-2</v>
      </c>
      <c r="T918" s="1">
        <f>((Table1[[#Totals],[Productivity_Score]] - Table1[[#This Row],[Productivity_Score]]) / Table1[[#Totals],[Productivity_Score]]) * 100</f>
        <v>44.21052631578948</v>
      </c>
    </row>
    <row r="919" spans="1:20" x14ac:dyDescent="0.35">
      <c r="A919">
        <v>918</v>
      </c>
      <c r="B919">
        <v>44</v>
      </c>
      <c r="C919" t="s">
        <v>14</v>
      </c>
      <c r="D919" t="s">
        <v>20</v>
      </c>
      <c r="E919" t="s">
        <v>27</v>
      </c>
      <c r="F919" t="s">
        <v>22</v>
      </c>
      <c r="G919">
        <v>46</v>
      </c>
      <c r="H919">
        <v>6.5</v>
      </c>
      <c r="I919">
        <v>8.6999999999999993</v>
      </c>
      <c r="J919">
        <v>0</v>
      </c>
      <c r="K919" t="s">
        <v>23</v>
      </c>
      <c r="L919">
        <v>5.5</v>
      </c>
      <c r="M919">
        <v>3.8</v>
      </c>
      <c r="N919">
        <v>6.6</v>
      </c>
      <c r="O919">
        <f>Table1[[#This Row],[Stress_Level]]*Table1[[#This Row],[Weekly_Work_Hours]]</f>
        <v>253</v>
      </c>
      <c r="P919" s="9">
        <f>Table1[[#This Row],[Column1]]/Table1[[#This Row],[Productivity_Score]]</f>
        <v>38.333333333333336</v>
      </c>
      <c r="Q919">
        <f>8-AVERAGE(Table1[[#This Row],[Sleep_Hours]])</f>
        <v>1.5</v>
      </c>
      <c r="R919">
        <f>Table1[[#This Row],[Stress_Level]]/Table1[[#This Row],[Weekly_Work_Hours]]</f>
        <v>0.11956521739130435</v>
      </c>
      <c r="S919" s="5">
        <f>CORREL(Table1[Stress_Level],Table1[Sleep_Hours])</f>
        <v>-1.150943896331845E-2</v>
      </c>
      <c r="T919" s="1">
        <f>((Table1[[#Totals],[Productivity_Score]] - Table1[[#This Row],[Productivity_Score]]) / Table1[[#Totals],[Productivity_Score]]) * 100</f>
        <v>30.526315789473692</v>
      </c>
    </row>
    <row r="920" spans="1:20" x14ac:dyDescent="0.35">
      <c r="A920">
        <v>919</v>
      </c>
      <c r="B920">
        <v>35</v>
      </c>
      <c r="C920" t="s">
        <v>19</v>
      </c>
      <c r="D920" t="s">
        <v>36</v>
      </c>
      <c r="E920" t="s">
        <v>27</v>
      </c>
      <c r="F920" t="s">
        <v>22</v>
      </c>
      <c r="G920">
        <v>41</v>
      </c>
      <c r="H920">
        <v>5.4</v>
      </c>
      <c r="I920">
        <v>7.5</v>
      </c>
      <c r="J920">
        <v>1</v>
      </c>
      <c r="K920" t="s">
        <v>41</v>
      </c>
      <c r="L920">
        <v>7</v>
      </c>
      <c r="M920">
        <v>4.5999999999999996</v>
      </c>
      <c r="N920">
        <v>5.3</v>
      </c>
      <c r="O920">
        <f>Table1[[#This Row],[Stress_Level]]*Table1[[#This Row],[Weekly_Work_Hours]]</f>
        <v>287</v>
      </c>
      <c r="P920" s="9">
        <f>Table1[[#This Row],[Column1]]/Table1[[#This Row],[Productivity_Score]]</f>
        <v>54.150943396226417</v>
      </c>
      <c r="Q920">
        <f>8-AVERAGE(Table1[[#This Row],[Sleep_Hours]])</f>
        <v>2.5999999999999996</v>
      </c>
      <c r="R920">
        <f>Table1[[#This Row],[Stress_Level]]/Table1[[#This Row],[Weekly_Work_Hours]]</f>
        <v>0.17073170731707318</v>
      </c>
      <c r="S920" s="5">
        <f>CORREL(Table1[Stress_Level],Table1[Sleep_Hours])</f>
        <v>-1.150943896331845E-2</v>
      </c>
      <c r="T920" s="1">
        <f>((Table1[[#Totals],[Productivity_Score]] - Table1[[#This Row],[Productivity_Score]]) / Table1[[#Totals],[Productivity_Score]]) * 100</f>
        <v>44.21052631578948</v>
      </c>
    </row>
    <row r="921" spans="1:20" x14ac:dyDescent="0.35">
      <c r="A921">
        <v>920</v>
      </c>
      <c r="B921">
        <v>38</v>
      </c>
      <c r="C921" t="s">
        <v>40</v>
      </c>
      <c r="D921" t="s">
        <v>24</v>
      </c>
      <c r="E921" t="s">
        <v>21</v>
      </c>
      <c r="F921" t="s">
        <v>22</v>
      </c>
      <c r="G921">
        <v>46</v>
      </c>
      <c r="H921">
        <v>7.9</v>
      </c>
      <c r="I921">
        <v>8.1</v>
      </c>
      <c r="J921">
        <v>0</v>
      </c>
      <c r="K921" t="s">
        <v>23</v>
      </c>
      <c r="L921">
        <v>7.9</v>
      </c>
      <c r="M921">
        <v>4.0999999999999996</v>
      </c>
      <c r="N921">
        <v>5.0999999999999996</v>
      </c>
      <c r="O921">
        <f>Table1[[#This Row],[Stress_Level]]*Table1[[#This Row],[Weekly_Work_Hours]]</f>
        <v>363.40000000000003</v>
      </c>
      <c r="P921" s="9">
        <f>Table1[[#This Row],[Column1]]/Table1[[#This Row],[Productivity_Score]]</f>
        <v>71.254901960784323</v>
      </c>
      <c r="Q921">
        <f>8-AVERAGE(Table1[[#This Row],[Sleep_Hours]])</f>
        <v>9.9999999999999645E-2</v>
      </c>
      <c r="R921">
        <f>Table1[[#This Row],[Stress_Level]]/Table1[[#This Row],[Weekly_Work_Hours]]</f>
        <v>0.17173913043478262</v>
      </c>
      <c r="S921" s="5">
        <f>CORREL(Table1[Stress_Level],Table1[Sleep_Hours])</f>
        <v>-1.150943896331845E-2</v>
      </c>
      <c r="T921" s="1">
        <f>((Table1[[#Totals],[Productivity_Score]] - Table1[[#This Row],[Productivity_Score]]) / Table1[[#Totals],[Productivity_Score]]) * 100</f>
        <v>46.315789473684212</v>
      </c>
    </row>
    <row r="922" spans="1:20" x14ac:dyDescent="0.35">
      <c r="A922">
        <v>921</v>
      </c>
      <c r="B922">
        <v>20</v>
      </c>
      <c r="C922" t="s">
        <v>19</v>
      </c>
      <c r="D922" t="s">
        <v>36</v>
      </c>
      <c r="E922" t="s">
        <v>16</v>
      </c>
      <c r="F922" t="s">
        <v>17</v>
      </c>
      <c r="G922">
        <v>53</v>
      </c>
      <c r="H922">
        <v>6.4</v>
      </c>
      <c r="I922">
        <v>7.8</v>
      </c>
      <c r="J922">
        <v>1</v>
      </c>
      <c r="K922" t="s">
        <v>35</v>
      </c>
      <c r="L922">
        <v>8.9</v>
      </c>
      <c r="M922">
        <v>4.2</v>
      </c>
      <c r="N922">
        <v>4.5</v>
      </c>
      <c r="O922">
        <f>Table1[[#This Row],[Stress_Level]]*Table1[[#This Row],[Weekly_Work_Hours]]</f>
        <v>471.70000000000005</v>
      </c>
      <c r="P922" s="9">
        <f>Table1[[#This Row],[Column1]]/Table1[[#This Row],[Productivity_Score]]</f>
        <v>104.82222222222224</v>
      </c>
      <c r="Q922">
        <f>8-AVERAGE(Table1[[#This Row],[Sleep_Hours]])</f>
        <v>1.5999999999999996</v>
      </c>
      <c r="R922">
        <f>Table1[[#This Row],[Stress_Level]]/Table1[[#This Row],[Weekly_Work_Hours]]</f>
        <v>0.16792452830188681</v>
      </c>
      <c r="S922" s="5">
        <f>CORREL(Table1[Stress_Level],Table1[Sleep_Hours])</f>
        <v>-1.150943896331845E-2</v>
      </c>
      <c r="T922" s="1">
        <f>((Table1[[#Totals],[Productivity_Score]] - Table1[[#This Row],[Productivity_Score]]) / Table1[[#Totals],[Productivity_Score]]) * 100</f>
        <v>52.631578947368418</v>
      </c>
    </row>
    <row r="923" spans="1:20" x14ac:dyDescent="0.35">
      <c r="A923">
        <v>922</v>
      </c>
      <c r="B923">
        <v>24</v>
      </c>
      <c r="C923" t="s">
        <v>19</v>
      </c>
      <c r="D923" t="s">
        <v>37</v>
      </c>
      <c r="E923" t="s">
        <v>16</v>
      </c>
      <c r="F923" t="s">
        <v>22</v>
      </c>
      <c r="G923">
        <v>36</v>
      </c>
      <c r="H923">
        <v>6.5</v>
      </c>
      <c r="I923">
        <v>9.6</v>
      </c>
      <c r="J923">
        <v>0</v>
      </c>
      <c r="K923" t="s">
        <v>23</v>
      </c>
      <c r="L923">
        <v>6.2</v>
      </c>
      <c r="M923">
        <v>3.8</v>
      </c>
      <c r="N923">
        <v>6.7</v>
      </c>
      <c r="O923">
        <f>Table1[[#This Row],[Stress_Level]]*Table1[[#This Row],[Weekly_Work_Hours]]</f>
        <v>223.20000000000002</v>
      </c>
      <c r="P923" s="9">
        <f>Table1[[#This Row],[Column1]]/Table1[[#This Row],[Productivity_Score]]</f>
        <v>33.313432835820898</v>
      </c>
      <c r="Q923">
        <f>8-AVERAGE(Table1[[#This Row],[Sleep_Hours]])</f>
        <v>1.5</v>
      </c>
      <c r="R923">
        <f>Table1[[#This Row],[Stress_Level]]/Table1[[#This Row],[Weekly_Work_Hours]]</f>
        <v>0.17222222222222222</v>
      </c>
      <c r="S923" s="5">
        <f>CORREL(Table1[Stress_Level],Table1[Sleep_Hours])</f>
        <v>-1.150943896331845E-2</v>
      </c>
      <c r="T923" s="1">
        <f>((Table1[[#Totals],[Productivity_Score]] - Table1[[#This Row],[Productivity_Score]]) / Table1[[#Totals],[Productivity_Score]]) * 100</f>
        <v>29.473684210526311</v>
      </c>
    </row>
    <row r="924" spans="1:20" x14ac:dyDescent="0.35">
      <c r="A924">
        <v>923</v>
      </c>
      <c r="B924">
        <v>41</v>
      </c>
      <c r="C924" t="s">
        <v>14</v>
      </c>
      <c r="D924" t="s">
        <v>37</v>
      </c>
      <c r="E924" t="s">
        <v>16</v>
      </c>
      <c r="F924" t="s">
        <v>22</v>
      </c>
      <c r="G924">
        <v>46</v>
      </c>
      <c r="H924">
        <v>6</v>
      </c>
      <c r="I924">
        <v>7.8</v>
      </c>
      <c r="J924">
        <v>1</v>
      </c>
      <c r="K924" t="s">
        <v>18</v>
      </c>
      <c r="L924">
        <v>8.5</v>
      </c>
      <c r="M924">
        <v>5</v>
      </c>
      <c r="N924">
        <v>4.7</v>
      </c>
      <c r="O924">
        <f>Table1[[#This Row],[Stress_Level]]*Table1[[#This Row],[Weekly_Work_Hours]]</f>
        <v>391</v>
      </c>
      <c r="P924" s="9">
        <f>Table1[[#This Row],[Column1]]/Table1[[#This Row],[Productivity_Score]]</f>
        <v>83.191489361702125</v>
      </c>
      <c r="Q924">
        <f>8-AVERAGE(Table1[[#This Row],[Sleep_Hours]])</f>
        <v>2</v>
      </c>
      <c r="R924">
        <f>Table1[[#This Row],[Stress_Level]]/Table1[[#This Row],[Weekly_Work_Hours]]</f>
        <v>0.18478260869565216</v>
      </c>
      <c r="S924" s="5">
        <f>CORREL(Table1[Stress_Level],Table1[Sleep_Hours])</f>
        <v>-1.150943896331845E-2</v>
      </c>
      <c r="T924" s="1">
        <f>((Table1[[#Totals],[Productivity_Score]] - Table1[[#This Row],[Productivity_Score]]) / Table1[[#Totals],[Productivity_Score]]) * 100</f>
        <v>50.526315789473685</v>
      </c>
    </row>
    <row r="925" spans="1:20" x14ac:dyDescent="0.35">
      <c r="A925">
        <v>924</v>
      </c>
      <c r="B925">
        <v>43</v>
      </c>
      <c r="C925" t="s">
        <v>19</v>
      </c>
      <c r="D925" t="s">
        <v>30</v>
      </c>
      <c r="E925" t="s">
        <v>38</v>
      </c>
      <c r="F925" t="s">
        <v>39</v>
      </c>
      <c r="G925">
        <v>39</v>
      </c>
      <c r="H925">
        <v>5.0999999999999996</v>
      </c>
      <c r="I925">
        <v>7.3</v>
      </c>
      <c r="J925">
        <v>1</v>
      </c>
      <c r="K925" t="s">
        <v>28</v>
      </c>
      <c r="L925">
        <v>4.2</v>
      </c>
      <c r="M925">
        <v>4.2</v>
      </c>
      <c r="N925">
        <v>6.5</v>
      </c>
      <c r="O925">
        <f>Table1[[#This Row],[Stress_Level]]*Table1[[#This Row],[Weekly_Work_Hours]]</f>
        <v>163.80000000000001</v>
      </c>
      <c r="P925" s="9">
        <f>Table1[[#This Row],[Column1]]/Table1[[#This Row],[Productivity_Score]]</f>
        <v>25.200000000000003</v>
      </c>
      <c r="Q925">
        <f>8-AVERAGE(Table1[[#This Row],[Sleep_Hours]])</f>
        <v>2.9000000000000004</v>
      </c>
      <c r="R925">
        <f>Table1[[#This Row],[Stress_Level]]/Table1[[#This Row],[Weekly_Work_Hours]]</f>
        <v>0.1076923076923077</v>
      </c>
      <c r="S925" s="5">
        <f>CORREL(Table1[Stress_Level],Table1[Sleep_Hours])</f>
        <v>-1.150943896331845E-2</v>
      </c>
      <c r="T925" s="1">
        <f>((Table1[[#Totals],[Productivity_Score]] - Table1[[#This Row],[Productivity_Score]]) / Table1[[#Totals],[Productivity_Score]]) * 100</f>
        <v>31.578947368421051</v>
      </c>
    </row>
    <row r="926" spans="1:20" x14ac:dyDescent="0.35">
      <c r="A926">
        <v>925</v>
      </c>
      <c r="B926">
        <v>62</v>
      </c>
      <c r="C926" t="s">
        <v>14</v>
      </c>
      <c r="D926" t="s">
        <v>26</v>
      </c>
      <c r="E926" t="s">
        <v>38</v>
      </c>
      <c r="F926" t="s">
        <v>17</v>
      </c>
      <c r="G926">
        <v>54</v>
      </c>
      <c r="H926">
        <v>7.9</v>
      </c>
      <c r="I926">
        <v>7.3</v>
      </c>
      <c r="J926">
        <v>1</v>
      </c>
      <c r="K926" t="s">
        <v>18</v>
      </c>
      <c r="L926">
        <v>9</v>
      </c>
      <c r="M926">
        <v>4</v>
      </c>
      <c r="N926">
        <v>4.0999999999999996</v>
      </c>
      <c r="O926">
        <f>Table1[[#This Row],[Stress_Level]]*Table1[[#This Row],[Weekly_Work_Hours]]</f>
        <v>486</v>
      </c>
      <c r="P926" s="9">
        <f>Table1[[#This Row],[Column1]]/Table1[[#This Row],[Productivity_Score]]</f>
        <v>118.53658536585367</v>
      </c>
      <c r="Q926">
        <f>8-AVERAGE(Table1[[#This Row],[Sleep_Hours]])</f>
        <v>9.9999999999999645E-2</v>
      </c>
      <c r="R926">
        <f>Table1[[#This Row],[Stress_Level]]/Table1[[#This Row],[Weekly_Work_Hours]]</f>
        <v>0.16666666666666666</v>
      </c>
      <c r="S926" s="5">
        <f>CORREL(Table1[Stress_Level],Table1[Sleep_Hours])</f>
        <v>-1.150943896331845E-2</v>
      </c>
      <c r="T926" s="1">
        <f>((Table1[[#Totals],[Productivity_Score]] - Table1[[#This Row],[Productivity_Score]]) / Table1[[#Totals],[Productivity_Score]]) * 100</f>
        <v>56.84210526315789</v>
      </c>
    </row>
    <row r="927" spans="1:20" x14ac:dyDescent="0.35">
      <c r="A927">
        <v>926</v>
      </c>
      <c r="B927">
        <v>64</v>
      </c>
      <c r="C927" t="s">
        <v>14</v>
      </c>
      <c r="D927" t="s">
        <v>26</v>
      </c>
      <c r="E927" t="s">
        <v>21</v>
      </c>
      <c r="F927" t="s">
        <v>17</v>
      </c>
      <c r="G927">
        <v>32</v>
      </c>
      <c r="H927">
        <v>5.2</v>
      </c>
      <c r="I927">
        <v>8.1999999999999993</v>
      </c>
      <c r="J927">
        <v>0</v>
      </c>
      <c r="K927" t="s">
        <v>23</v>
      </c>
      <c r="L927">
        <v>5.9</v>
      </c>
      <c r="M927">
        <v>4.9000000000000004</v>
      </c>
      <c r="N927">
        <v>6.1</v>
      </c>
      <c r="O927">
        <f>Table1[[#This Row],[Stress_Level]]*Table1[[#This Row],[Weekly_Work_Hours]]</f>
        <v>188.8</v>
      </c>
      <c r="P927" s="9">
        <f>Table1[[#This Row],[Column1]]/Table1[[#This Row],[Productivity_Score]]</f>
        <v>30.95081967213115</v>
      </c>
      <c r="Q927">
        <f>8-AVERAGE(Table1[[#This Row],[Sleep_Hours]])</f>
        <v>2.8</v>
      </c>
      <c r="R927">
        <f>Table1[[#This Row],[Stress_Level]]/Table1[[#This Row],[Weekly_Work_Hours]]</f>
        <v>0.18437500000000001</v>
      </c>
      <c r="S927" s="5">
        <f>CORREL(Table1[Stress_Level],Table1[Sleep_Hours])</f>
        <v>-1.150943896331845E-2</v>
      </c>
      <c r="T927" s="1">
        <f>((Table1[[#Totals],[Productivity_Score]] - Table1[[#This Row],[Productivity_Score]]) / Table1[[#Totals],[Productivity_Score]]) * 100</f>
        <v>35.789473684210535</v>
      </c>
    </row>
    <row r="928" spans="1:20" x14ac:dyDescent="0.35">
      <c r="A928">
        <v>927</v>
      </c>
      <c r="B928">
        <v>56</v>
      </c>
      <c r="C928" t="s">
        <v>14</v>
      </c>
      <c r="D928" t="s">
        <v>26</v>
      </c>
      <c r="E928" t="s">
        <v>16</v>
      </c>
      <c r="F928" t="s">
        <v>17</v>
      </c>
      <c r="G928">
        <v>40</v>
      </c>
      <c r="H928">
        <v>8.6999999999999993</v>
      </c>
      <c r="I928">
        <v>7.4</v>
      </c>
      <c r="J928">
        <v>0</v>
      </c>
      <c r="K928" t="s">
        <v>23</v>
      </c>
      <c r="L928">
        <v>4.8</v>
      </c>
      <c r="M928">
        <v>4.4000000000000004</v>
      </c>
      <c r="N928">
        <v>6.3</v>
      </c>
      <c r="O928">
        <f>Table1[[#This Row],[Stress_Level]]*Table1[[#This Row],[Weekly_Work_Hours]]</f>
        <v>192</v>
      </c>
      <c r="P928" s="9">
        <f>Table1[[#This Row],[Column1]]/Table1[[#This Row],[Productivity_Score]]</f>
        <v>30.476190476190478</v>
      </c>
      <c r="Q928">
        <f>8-AVERAGE(Table1[[#This Row],[Sleep_Hours]])</f>
        <v>-0.69999999999999929</v>
      </c>
      <c r="R928">
        <f>Table1[[#This Row],[Stress_Level]]/Table1[[#This Row],[Weekly_Work_Hours]]</f>
        <v>0.12</v>
      </c>
      <c r="S928" s="5">
        <f>CORREL(Table1[Stress_Level],Table1[Sleep_Hours])</f>
        <v>-1.150943896331845E-2</v>
      </c>
      <c r="T928" s="1">
        <f>((Table1[[#Totals],[Productivity_Score]] - Table1[[#This Row],[Productivity_Score]]) / Table1[[#Totals],[Productivity_Score]]) * 100</f>
        <v>33.684210526315788</v>
      </c>
    </row>
    <row r="929" spans="1:20" x14ac:dyDescent="0.35">
      <c r="A929">
        <v>928</v>
      </c>
      <c r="B929">
        <v>55</v>
      </c>
      <c r="C929" t="s">
        <v>14</v>
      </c>
      <c r="D929" t="s">
        <v>32</v>
      </c>
      <c r="E929" t="s">
        <v>16</v>
      </c>
      <c r="F929" t="s">
        <v>17</v>
      </c>
      <c r="G929">
        <v>48</v>
      </c>
      <c r="H929">
        <v>5</v>
      </c>
      <c r="I929">
        <v>6.1</v>
      </c>
      <c r="J929">
        <v>1</v>
      </c>
      <c r="K929" t="s">
        <v>18</v>
      </c>
      <c r="L929">
        <v>8</v>
      </c>
      <c r="M929">
        <v>5.3</v>
      </c>
      <c r="N929">
        <v>4.0999999999999996</v>
      </c>
      <c r="O929">
        <f>Table1[[#This Row],[Stress_Level]]*Table1[[#This Row],[Weekly_Work_Hours]]</f>
        <v>384</v>
      </c>
      <c r="P929" s="9">
        <f>Table1[[#This Row],[Column1]]/Table1[[#This Row],[Productivity_Score]]</f>
        <v>93.658536585365866</v>
      </c>
      <c r="Q929">
        <f>8-AVERAGE(Table1[[#This Row],[Sleep_Hours]])</f>
        <v>3</v>
      </c>
      <c r="R929">
        <f>Table1[[#This Row],[Stress_Level]]/Table1[[#This Row],[Weekly_Work_Hours]]</f>
        <v>0.16666666666666666</v>
      </c>
      <c r="S929" s="5">
        <f>CORREL(Table1[Stress_Level],Table1[Sleep_Hours])</f>
        <v>-1.150943896331845E-2</v>
      </c>
      <c r="T929" s="1">
        <f>((Table1[[#Totals],[Productivity_Score]] - Table1[[#This Row],[Productivity_Score]]) / Table1[[#Totals],[Productivity_Score]]) * 100</f>
        <v>56.84210526315789</v>
      </c>
    </row>
    <row r="930" spans="1:20" x14ac:dyDescent="0.35">
      <c r="A930">
        <v>929</v>
      </c>
      <c r="B930">
        <v>55</v>
      </c>
      <c r="C930" t="s">
        <v>19</v>
      </c>
      <c r="D930" t="s">
        <v>15</v>
      </c>
      <c r="E930" t="s">
        <v>31</v>
      </c>
      <c r="F930" t="s">
        <v>17</v>
      </c>
      <c r="G930">
        <v>57</v>
      </c>
      <c r="H930">
        <v>6.7</v>
      </c>
      <c r="I930">
        <v>7.8</v>
      </c>
      <c r="J930">
        <v>1</v>
      </c>
      <c r="K930" t="s">
        <v>35</v>
      </c>
      <c r="L930">
        <v>10</v>
      </c>
      <c r="M930">
        <v>7.5</v>
      </c>
      <c r="N930">
        <v>3.9</v>
      </c>
      <c r="O930">
        <f>Table1[[#This Row],[Stress_Level]]*Table1[[#This Row],[Weekly_Work_Hours]]</f>
        <v>570</v>
      </c>
      <c r="P930" s="9">
        <f>Table1[[#This Row],[Column1]]/Table1[[#This Row],[Productivity_Score]]</f>
        <v>146.15384615384616</v>
      </c>
      <c r="Q930">
        <f>8-AVERAGE(Table1[[#This Row],[Sleep_Hours]])</f>
        <v>1.2999999999999998</v>
      </c>
      <c r="R930">
        <f>Table1[[#This Row],[Stress_Level]]/Table1[[#This Row],[Weekly_Work_Hours]]</f>
        <v>0.17543859649122806</v>
      </c>
      <c r="S930" s="5">
        <f>CORREL(Table1[Stress_Level],Table1[Sleep_Hours])</f>
        <v>-1.150943896331845E-2</v>
      </c>
      <c r="T930" s="1">
        <f>((Table1[[#Totals],[Productivity_Score]] - Table1[[#This Row],[Productivity_Score]]) / Table1[[#Totals],[Productivity_Score]]) * 100</f>
        <v>58.947368421052623</v>
      </c>
    </row>
    <row r="931" spans="1:20" x14ac:dyDescent="0.35">
      <c r="A931">
        <v>930</v>
      </c>
      <c r="B931">
        <v>23</v>
      </c>
      <c r="C931" t="s">
        <v>14</v>
      </c>
      <c r="D931" t="s">
        <v>36</v>
      </c>
      <c r="E931" t="s">
        <v>16</v>
      </c>
      <c r="F931" t="s">
        <v>22</v>
      </c>
      <c r="G931">
        <v>44</v>
      </c>
      <c r="H931">
        <v>6.3</v>
      </c>
      <c r="I931">
        <v>8.6</v>
      </c>
      <c r="J931">
        <v>0</v>
      </c>
      <c r="K931" t="s">
        <v>23</v>
      </c>
      <c r="L931">
        <v>5.5</v>
      </c>
      <c r="M931">
        <v>1.7</v>
      </c>
      <c r="N931">
        <v>6.5</v>
      </c>
      <c r="O931">
        <f>Table1[[#This Row],[Stress_Level]]*Table1[[#This Row],[Weekly_Work_Hours]]</f>
        <v>242</v>
      </c>
      <c r="P931" s="9">
        <f>Table1[[#This Row],[Column1]]/Table1[[#This Row],[Productivity_Score]]</f>
        <v>37.230769230769234</v>
      </c>
      <c r="Q931">
        <f>8-AVERAGE(Table1[[#This Row],[Sleep_Hours]])</f>
        <v>1.7000000000000002</v>
      </c>
      <c r="R931">
        <f>Table1[[#This Row],[Stress_Level]]/Table1[[#This Row],[Weekly_Work_Hours]]</f>
        <v>0.125</v>
      </c>
      <c r="S931" s="5">
        <f>CORREL(Table1[Stress_Level],Table1[Sleep_Hours])</f>
        <v>-1.150943896331845E-2</v>
      </c>
      <c r="T931" s="1">
        <f>((Table1[[#Totals],[Productivity_Score]] - Table1[[#This Row],[Productivity_Score]]) / Table1[[#Totals],[Productivity_Score]]) * 100</f>
        <v>31.578947368421051</v>
      </c>
    </row>
    <row r="932" spans="1:20" x14ac:dyDescent="0.35">
      <c r="A932">
        <v>931</v>
      </c>
      <c r="B932">
        <v>55</v>
      </c>
      <c r="C932" t="s">
        <v>19</v>
      </c>
      <c r="D932" t="s">
        <v>37</v>
      </c>
      <c r="E932" t="s">
        <v>38</v>
      </c>
      <c r="F932" t="s">
        <v>39</v>
      </c>
      <c r="G932">
        <v>40</v>
      </c>
      <c r="H932">
        <v>6</v>
      </c>
      <c r="I932">
        <v>8.5</v>
      </c>
      <c r="J932">
        <v>0</v>
      </c>
      <c r="K932" t="s">
        <v>23</v>
      </c>
      <c r="L932">
        <v>6.1</v>
      </c>
      <c r="M932">
        <v>6.4</v>
      </c>
      <c r="N932">
        <v>6.2</v>
      </c>
      <c r="O932">
        <f>Table1[[#This Row],[Stress_Level]]*Table1[[#This Row],[Weekly_Work_Hours]]</f>
        <v>244</v>
      </c>
      <c r="P932" s="9">
        <f>Table1[[#This Row],[Column1]]/Table1[[#This Row],[Productivity_Score]]</f>
        <v>39.354838709677416</v>
      </c>
      <c r="Q932">
        <f>8-AVERAGE(Table1[[#This Row],[Sleep_Hours]])</f>
        <v>2</v>
      </c>
      <c r="R932">
        <f>Table1[[#This Row],[Stress_Level]]/Table1[[#This Row],[Weekly_Work_Hours]]</f>
        <v>0.1525</v>
      </c>
      <c r="S932" s="5">
        <f>CORREL(Table1[Stress_Level],Table1[Sleep_Hours])</f>
        <v>-1.150943896331845E-2</v>
      </c>
      <c r="T932" s="1">
        <f>((Table1[[#Totals],[Productivity_Score]] - Table1[[#This Row],[Productivity_Score]]) / Table1[[#Totals],[Productivity_Score]]) * 100</f>
        <v>34.736842105263158</v>
      </c>
    </row>
    <row r="933" spans="1:20" x14ac:dyDescent="0.35">
      <c r="A933">
        <v>932</v>
      </c>
      <c r="B933">
        <v>37</v>
      </c>
      <c r="C933" t="s">
        <v>19</v>
      </c>
      <c r="D933" t="s">
        <v>24</v>
      </c>
      <c r="E933" t="s">
        <v>31</v>
      </c>
      <c r="F933" t="s">
        <v>22</v>
      </c>
      <c r="G933">
        <v>60</v>
      </c>
      <c r="H933">
        <v>7.2</v>
      </c>
      <c r="I933">
        <v>7.7</v>
      </c>
      <c r="J933">
        <v>0</v>
      </c>
      <c r="K933" t="s">
        <v>23</v>
      </c>
      <c r="L933">
        <v>10</v>
      </c>
      <c r="M933">
        <v>4.5</v>
      </c>
      <c r="N933">
        <v>3.8</v>
      </c>
      <c r="O933">
        <f>Table1[[#This Row],[Stress_Level]]*Table1[[#This Row],[Weekly_Work_Hours]]</f>
        <v>600</v>
      </c>
      <c r="P933" s="9">
        <f>Table1[[#This Row],[Column1]]/Table1[[#This Row],[Productivity_Score]]</f>
        <v>157.89473684210526</v>
      </c>
      <c r="Q933">
        <f>8-AVERAGE(Table1[[#This Row],[Sleep_Hours]])</f>
        <v>0.79999999999999982</v>
      </c>
      <c r="R933">
        <f>Table1[[#This Row],[Stress_Level]]/Table1[[#This Row],[Weekly_Work_Hours]]</f>
        <v>0.16666666666666666</v>
      </c>
      <c r="S933" s="5">
        <f>CORREL(Table1[Stress_Level],Table1[Sleep_Hours])</f>
        <v>-1.150943896331845E-2</v>
      </c>
      <c r="T933" s="1">
        <f>((Table1[[#Totals],[Productivity_Score]] - Table1[[#This Row],[Productivity_Score]]) / Table1[[#Totals],[Productivity_Score]]) * 100</f>
        <v>60</v>
      </c>
    </row>
    <row r="934" spans="1:20" x14ac:dyDescent="0.35">
      <c r="A934">
        <v>933</v>
      </c>
      <c r="B934">
        <v>35</v>
      </c>
      <c r="C934" t="s">
        <v>19</v>
      </c>
      <c r="D934" t="s">
        <v>24</v>
      </c>
      <c r="E934" t="s">
        <v>31</v>
      </c>
      <c r="F934" t="s">
        <v>39</v>
      </c>
      <c r="G934">
        <v>33</v>
      </c>
      <c r="H934">
        <v>7.4</v>
      </c>
      <c r="I934">
        <v>10</v>
      </c>
      <c r="J934">
        <v>0</v>
      </c>
      <c r="K934" t="s">
        <v>23</v>
      </c>
      <c r="L934">
        <v>4</v>
      </c>
      <c r="M934">
        <v>3.6</v>
      </c>
      <c r="N934">
        <v>8</v>
      </c>
      <c r="O934">
        <f>Table1[[#This Row],[Stress_Level]]*Table1[[#This Row],[Weekly_Work_Hours]]</f>
        <v>132</v>
      </c>
      <c r="P934" s="9">
        <f>Table1[[#This Row],[Column1]]/Table1[[#This Row],[Productivity_Score]]</f>
        <v>16.5</v>
      </c>
      <c r="Q934">
        <f>8-AVERAGE(Table1[[#This Row],[Sleep_Hours]])</f>
        <v>0.59999999999999964</v>
      </c>
      <c r="R934">
        <f>Table1[[#This Row],[Stress_Level]]/Table1[[#This Row],[Weekly_Work_Hours]]</f>
        <v>0.12121212121212122</v>
      </c>
      <c r="S934" s="5">
        <f>CORREL(Table1[Stress_Level],Table1[Sleep_Hours])</f>
        <v>-1.150943896331845E-2</v>
      </c>
      <c r="T934" s="1">
        <f>((Table1[[#Totals],[Productivity_Score]] - Table1[[#This Row],[Productivity_Score]]) / Table1[[#Totals],[Productivity_Score]]) * 100</f>
        <v>15.789473684210526</v>
      </c>
    </row>
    <row r="935" spans="1:20" x14ac:dyDescent="0.35">
      <c r="A935">
        <v>934</v>
      </c>
      <c r="B935">
        <v>60</v>
      </c>
      <c r="C935" t="s">
        <v>14</v>
      </c>
      <c r="D935" t="s">
        <v>24</v>
      </c>
      <c r="E935" t="s">
        <v>16</v>
      </c>
      <c r="F935" t="s">
        <v>22</v>
      </c>
      <c r="G935">
        <v>30</v>
      </c>
      <c r="H935">
        <v>7</v>
      </c>
      <c r="I935">
        <v>10</v>
      </c>
      <c r="J935">
        <v>0</v>
      </c>
      <c r="K935" t="s">
        <v>23</v>
      </c>
      <c r="L935">
        <v>1.5</v>
      </c>
      <c r="M935">
        <v>2.5</v>
      </c>
      <c r="N935">
        <v>9.3000000000000007</v>
      </c>
      <c r="O935">
        <f>Table1[[#This Row],[Stress_Level]]*Table1[[#This Row],[Weekly_Work_Hours]]</f>
        <v>45</v>
      </c>
      <c r="P935" s="9">
        <f>Table1[[#This Row],[Column1]]/Table1[[#This Row],[Productivity_Score]]</f>
        <v>4.8387096774193541</v>
      </c>
      <c r="Q935">
        <f>8-AVERAGE(Table1[[#This Row],[Sleep_Hours]])</f>
        <v>1</v>
      </c>
      <c r="R935">
        <f>Table1[[#This Row],[Stress_Level]]/Table1[[#This Row],[Weekly_Work_Hours]]</f>
        <v>0.05</v>
      </c>
      <c r="S935" s="5">
        <f>CORREL(Table1[Stress_Level],Table1[Sleep_Hours])</f>
        <v>-1.150943896331845E-2</v>
      </c>
      <c r="T935" s="1">
        <f>((Table1[[#Totals],[Productivity_Score]] - Table1[[#This Row],[Productivity_Score]]) / Table1[[#Totals],[Productivity_Score]]) * 100</f>
        <v>2.1052631578947296</v>
      </c>
    </row>
    <row r="936" spans="1:20" x14ac:dyDescent="0.35">
      <c r="A936">
        <v>935</v>
      </c>
      <c r="B936">
        <v>37</v>
      </c>
      <c r="C936" t="s">
        <v>19</v>
      </c>
      <c r="D936" t="s">
        <v>26</v>
      </c>
      <c r="E936" t="s">
        <v>27</v>
      </c>
      <c r="F936" t="s">
        <v>22</v>
      </c>
      <c r="G936">
        <v>48</v>
      </c>
      <c r="H936">
        <v>4.5999999999999996</v>
      </c>
      <c r="I936">
        <v>5.6</v>
      </c>
      <c r="J936">
        <v>1</v>
      </c>
      <c r="K936" t="s">
        <v>35</v>
      </c>
      <c r="L936">
        <v>8.1999999999999993</v>
      </c>
      <c r="M936">
        <v>3.1</v>
      </c>
      <c r="N936">
        <v>3.7</v>
      </c>
      <c r="O936">
        <f>Table1[[#This Row],[Stress_Level]]*Table1[[#This Row],[Weekly_Work_Hours]]</f>
        <v>393.59999999999997</v>
      </c>
      <c r="P936" s="9">
        <f>Table1[[#This Row],[Column1]]/Table1[[#This Row],[Productivity_Score]]</f>
        <v>106.37837837837836</v>
      </c>
      <c r="Q936">
        <f>8-AVERAGE(Table1[[#This Row],[Sleep_Hours]])</f>
        <v>3.4000000000000004</v>
      </c>
      <c r="R936">
        <f>Table1[[#This Row],[Stress_Level]]/Table1[[#This Row],[Weekly_Work_Hours]]</f>
        <v>0.17083333333333331</v>
      </c>
      <c r="S936" s="5">
        <f>CORREL(Table1[Stress_Level],Table1[Sleep_Hours])</f>
        <v>-1.150943896331845E-2</v>
      </c>
      <c r="T936" s="1">
        <f>((Table1[[#Totals],[Productivity_Score]] - Table1[[#This Row],[Productivity_Score]]) / Table1[[#Totals],[Productivity_Score]]) * 100</f>
        <v>61.05263157894737</v>
      </c>
    </row>
    <row r="937" spans="1:20" x14ac:dyDescent="0.35">
      <c r="A937">
        <v>936</v>
      </c>
      <c r="B937">
        <v>41</v>
      </c>
      <c r="C937" t="s">
        <v>14</v>
      </c>
      <c r="D937" t="s">
        <v>30</v>
      </c>
      <c r="E937" t="s">
        <v>25</v>
      </c>
      <c r="F937" t="s">
        <v>22</v>
      </c>
      <c r="G937">
        <v>40</v>
      </c>
      <c r="H937">
        <v>4.4000000000000004</v>
      </c>
      <c r="I937">
        <v>6.2</v>
      </c>
      <c r="J937">
        <v>1</v>
      </c>
      <c r="K937" t="s">
        <v>18</v>
      </c>
      <c r="L937">
        <v>5.3</v>
      </c>
      <c r="M937">
        <v>4.4000000000000004</v>
      </c>
      <c r="N937">
        <v>5.4</v>
      </c>
      <c r="O937">
        <f>Table1[[#This Row],[Stress_Level]]*Table1[[#This Row],[Weekly_Work_Hours]]</f>
        <v>212</v>
      </c>
      <c r="P937" s="9">
        <f>Table1[[#This Row],[Column1]]/Table1[[#This Row],[Productivity_Score]]</f>
        <v>39.25925925925926</v>
      </c>
      <c r="Q937">
        <f>8-AVERAGE(Table1[[#This Row],[Sleep_Hours]])</f>
        <v>3.5999999999999996</v>
      </c>
      <c r="R937">
        <f>Table1[[#This Row],[Stress_Level]]/Table1[[#This Row],[Weekly_Work_Hours]]</f>
        <v>0.13250000000000001</v>
      </c>
      <c r="S937" s="5">
        <f>CORREL(Table1[Stress_Level],Table1[Sleep_Hours])</f>
        <v>-1.150943896331845E-2</v>
      </c>
      <c r="T937" s="1">
        <f>((Table1[[#Totals],[Productivity_Score]] - Table1[[#This Row],[Productivity_Score]]) / Table1[[#Totals],[Productivity_Score]]) * 100</f>
        <v>43.157894736842103</v>
      </c>
    </row>
    <row r="938" spans="1:20" x14ac:dyDescent="0.35">
      <c r="A938">
        <v>937</v>
      </c>
      <c r="B938">
        <v>21</v>
      </c>
      <c r="C938" t="s">
        <v>14</v>
      </c>
      <c r="D938" t="s">
        <v>26</v>
      </c>
      <c r="E938" t="s">
        <v>38</v>
      </c>
      <c r="F938" t="s">
        <v>22</v>
      </c>
      <c r="G938">
        <v>36</v>
      </c>
      <c r="H938">
        <v>4.4000000000000004</v>
      </c>
      <c r="I938">
        <v>6.4</v>
      </c>
      <c r="J938">
        <v>1</v>
      </c>
      <c r="K938" t="s">
        <v>35</v>
      </c>
      <c r="L938">
        <v>6.8</v>
      </c>
      <c r="M938">
        <v>5.3</v>
      </c>
      <c r="N938">
        <v>4.8</v>
      </c>
      <c r="O938">
        <f>Table1[[#This Row],[Stress_Level]]*Table1[[#This Row],[Weekly_Work_Hours]]</f>
        <v>244.79999999999998</v>
      </c>
      <c r="P938" s="9">
        <f>Table1[[#This Row],[Column1]]/Table1[[#This Row],[Productivity_Score]]</f>
        <v>51</v>
      </c>
      <c r="Q938">
        <f>8-AVERAGE(Table1[[#This Row],[Sleep_Hours]])</f>
        <v>3.5999999999999996</v>
      </c>
      <c r="R938">
        <f>Table1[[#This Row],[Stress_Level]]/Table1[[#This Row],[Weekly_Work_Hours]]</f>
        <v>0.18888888888888888</v>
      </c>
      <c r="S938" s="5">
        <f>CORREL(Table1[Stress_Level],Table1[Sleep_Hours])</f>
        <v>-1.150943896331845E-2</v>
      </c>
      <c r="T938" s="1">
        <f>((Table1[[#Totals],[Productivity_Score]] - Table1[[#This Row],[Productivity_Score]]) / Table1[[#Totals],[Productivity_Score]]) * 100</f>
        <v>49.473684210526322</v>
      </c>
    </row>
    <row r="939" spans="1:20" x14ac:dyDescent="0.35">
      <c r="A939">
        <v>938</v>
      </c>
      <c r="B939">
        <v>40</v>
      </c>
      <c r="C939" t="s">
        <v>40</v>
      </c>
      <c r="D939" t="s">
        <v>37</v>
      </c>
      <c r="E939" t="s">
        <v>27</v>
      </c>
      <c r="F939" t="s">
        <v>17</v>
      </c>
      <c r="G939">
        <v>50</v>
      </c>
      <c r="H939">
        <v>5.8</v>
      </c>
      <c r="I939">
        <v>7.3</v>
      </c>
      <c r="J939">
        <v>0</v>
      </c>
      <c r="K939" t="s">
        <v>23</v>
      </c>
      <c r="L939">
        <v>9.4</v>
      </c>
      <c r="M939">
        <v>5.6</v>
      </c>
      <c r="N939">
        <v>3.9</v>
      </c>
      <c r="O939">
        <f>Table1[[#This Row],[Stress_Level]]*Table1[[#This Row],[Weekly_Work_Hours]]</f>
        <v>470</v>
      </c>
      <c r="P939" s="9">
        <f>Table1[[#This Row],[Column1]]/Table1[[#This Row],[Productivity_Score]]</f>
        <v>120.51282051282051</v>
      </c>
      <c r="Q939">
        <f>8-AVERAGE(Table1[[#This Row],[Sleep_Hours]])</f>
        <v>2.2000000000000002</v>
      </c>
      <c r="R939">
        <f>Table1[[#This Row],[Stress_Level]]/Table1[[#This Row],[Weekly_Work_Hours]]</f>
        <v>0.188</v>
      </c>
      <c r="S939" s="5">
        <f>CORREL(Table1[Stress_Level],Table1[Sleep_Hours])</f>
        <v>-1.150943896331845E-2</v>
      </c>
      <c r="T939" s="1">
        <f>((Table1[[#Totals],[Productivity_Score]] - Table1[[#This Row],[Productivity_Score]]) / Table1[[#Totals],[Productivity_Score]]) * 100</f>
        <v>58.947368421052623</v>
      </c>
    </row>
    <row r="940" spans="1:20" x14ac:dyDescent="0.35">
      <c r="A940">
        <v>939</v>
      </c>
      <c r="B940">
        <v>55</v>
      </c>
      <c r="C940" t="s">
        <v>14</v>
      </c>
      <c r="D940" t="s">
        <v>36</v>
      </c>
      <c r="E940" t="s">
        <v>16</v>
      </c>
      <c r="F940" t="s">
        <v>39</v>
      </c>
      <c r="G940">
        <v>46</v>
      </c>
      <c r="H940">
        <v>9</v>
      </c>
      <c r="I940">
        <v>6.4</v>
      </c>
      <c r="J940">
        <v>0</v>
      </c>
      <c r="K940" t="s">
        <v>23</v>
      </c>
      <c r="L940">
        <v>6.6</v>
      </c>
      <c r="M940">
        <v>2.4</v>
      </c>
      <c r="N940">
        <v>4.9000000000000004</v>
      </c>
      <c r="O940">
        <f>Table1[[#This Row],[Stress_Level]]*Table1[[#This Row],[Weekly_Work_Hours]]</f>
        <v>303.59999999999997</v>
      </c>
      <c r="P940" s="9">
        <f>Table1[[#This Row],[Column1]]/Table1[[#This Row],[Productivity_Score]]</f>
        <v>61.959183673469376</v>
      </c>
      <c r="Q940">
        <f>8-AVERAGE(Table1[[#This Row],[Sleep_Hours]])</f>
        <v>-1</v>
      </c>
      <c r="R940">
        <f>Table1[[#This Row],[Stress_Level]]/Table1[[#This Row],[Weekly_Work_Hours]]</f>
        <v>0.14347826086956522</v>
      </c>
      <c r="S940" s="5">
        <f>CORREL(Table1[Stress_Level],Table1[Sleep_Hours])</f>
        <v>-1.150943896331845E-2</v>
      </c>
      <c r="T940" s="1">
        <f>((Table1[[#Totals],[Productivity_Score]] - Table1[[#This Row],[Productivity_Score]]) / Table1[[#Totals],[Productivity_Score]]) * 100</f>
        <v>48.421052631578945</v>
      </c>
    </row>
    <row r="941" spans="1:20" x14ac:dyDescent="0.35">
      <c r="A941">
        <v>940</v>
      </c>
      <c r="B941">
        <v>63</v>
      </c>
      <c r="C941" t="s">
        <v>14</v>
      </c>
      <c r="D941" t="s">
        <v>36</v>
      </c>
      <c r="E941" t="s">
        <v>16</v>
      </c>
      <c r="F941" t="s">
        <v>39</v>
      </c>
      <c r="G941">
        <v>40</v>
      </c>
      <c r="H941">
        <v>6.1</v>
      </c>
      <c r="I941">
        <v>8.6999999999999993</v>
      </c>
      <c r="J941">
        <v>0</v>
      </c>
      <c r="K941" t="s">
        <v>23</v>
      </c>
      <c r="L941">
        <v>5.7</v>
      </c>
      <c r="M941">
        <v>2.4</v>
      </c>
      <c r="N941">
        <v>6.5</v>
      </c>
      <c r="O941">
        <f>Table1[[#This Row],[Stress_Level]]*Table1[[#This Row],[Weekly_Work_Hours]]</f>
        <v>228</v>
      </c>
      <c r="P941" s="9">
        <f>Table1[[#This Row],[Column1]]/Table1[[#This Row],[Productivity_Score]]</f>
        <v>35.07692307692308</v>
      </c>
      <c r="Q941">
        <f>8-AVERAGE(Table1[[#This Row],[Sleep_Hours]])</f>
        <v>1.9000000000000004</v>
      </c>
      <c r="R941">
        <f>Table1[[#This Row],[Stress_Level]]/Table1[[#This Row],[Weekly_Work_Hours]]</f>
        <v>0.14250000000000002</v>
      </c>
      <c r="S941" s="5">
        <f>CORREL(Table1[Stress_Level],Table1[Sleep_Hours])</f>
        <v>-1.150943896331845E-2</v>
      </c>
      <c r="T941" s="1">
        <f>((Table1[[#Totals],[Productivity_Score]] - Table1[[#This Row],[Productivity_Score]]) / Table1[[#Totals],[Productivity_Score]]) * 100</f>
        <v>31.578947368421051</v>
      </c>
    </row>
    <row r="942" spans="1:20" x14ac:dyDescent="0.35">
      <c r="A942">
        <v>941</v>
      </c>
      <c r="B942">
        <v>58</v>
      </c>
      <c r="C942" t="s">
        <v>19</v>
      </c>
      <c r="D942" t="s">
        <v>30</v>
      </c>
      <c r="E942" t="s">
        <v>27</v>
      </c>
      <c r="F942" t="s">
        <v>39</v>
      </c>
      <c r="G942">
        <v>34</v>
      </c>
      <c r="H942">
        <v>9</v>
      </c>
      <c r="I942">
        <v>7.6</v>
      </c>
      <c r="J942">
        <v>0</v>
      </c>
      <c r="K942" t="s">
        <v>23</v>
      </c>
      <c r="L942">
        <v>4.9000000000000004</v>
      </c>
      <c r="M942">
        <v>2.8</v>
      </c>
      <c r="N942">
        <v>6.3</v>
      </c>
      <c r="O942">
        <f>Table1[[#This Row],[Stress_Level]]*Table1[[#This Row],[Weekly_Work_Hours]]</f>
        <v>166.60000000000002</v>
      </c>
      <c r="P942" s="9">
        <f>Table1[[#This Row],[Column1]]/Table1[[#This Row],[Productivity_Score]]</f>
        <v>26.44444444444445</v>
      </c>
      <c r="Q942">
        <f>8-AVERAGE(Table1[[#This Row],[Sleep_Hours]])</f>
        <v>-1</v>
      </c>
      <c r="R942">
        <f>Table1[[#This Row],[Stress_Level]]/Table1[[#This Row],[Weekly_Work_Hours]]</f>
        <v>0.14411764705882354</v>
      </c>
      <c r="S942" s="5">
        <f>CORREL(Table1[Stress_Level],Table1[Sleep_Hours])</f>
        <v>-1.150943896331845E-2</v>
      </c>
      <c r="T942" s="1">
        <f>((Table1[[#Totals],[Productivity_Score]] - Table1[[#This Row],[Productivity_Score]]) / Table1[[#Totals],[Productivity_Score]]) * 100</f>
        <v>33.684210526315788</v>
      </c>
    </row>
    <row r="943" spans="1:20" x14ac:dyDescent="0.35">
      <c r="A943">
        <v>942</v>
      </c>
      <c r="B943">
        <v>58</v>
      </c>
      <c r="C943" t="s">
        <v>14</v>
      </c>
      <c r="D943" t="s">
        <v>15</v>
      </c>
      <c r="E943" t="s">
        <v>16</v>
      </c>
      <c r="F943" t="s">
        <v>22</v>
      </c>
      <c r="G943">
        <v>51</v>
      </c>
      <c r="H943">
        <v>6.1</v>
      </c>
      <c r="I943">
        <v>7.6</v>
      </c>
      <c r="J943">
        <v>1</v>
      </c>
      <c r="K943" t="s">
        <v>18</v>
      </c>
      <c r="L943">
        <v>8.4</v>
      </c>
      <c r="M943">
        <v>6.3</v>
      </c>
      <c r="N943">
        <v>4.5999999999999996</v>
      </c>
      <c r="O943">
        <f>Table1[[#This Row],[Stress_Level]]*Table1[[#This Row],[Weekly_Work_Hours]]</f>
        <v>428.40000000000003</v>
      </c>
      <c r="P943" s="9">
        <f>Table1[[#This Row],[Column1]]/Table1[[#This Row],[Productivity_Score]]</f>
        <v>93.130434782608717</v>
      </c>
      <c r="Q943">
        <f>8-AVERAGE(Table1[[#This Row],[Sleep_Hours]])</f>
        <v>1.9000000000000004</v>
      </c>
      <c r="R943">
        <f>Table1[[#This Row],[Stress_Level]]/Table1[[#This Row],[Weekly_Work_Hours]]</f>
        <v>0.16470588235294117</v>
      </c>
      <c r="S943" s="5">
        <f>CORREL(Table1[Stress_Level],Table1[Sleep_Hours])</f>
        <v>-1.150943896331845E-2</v>
      </c>
      <c r="T943" s="1">
        <f>((Table1[[#Totals],[Productivity_Score]] - Table1[[#This Row],[Productivity_Score]]) / Table1[[#Totals],[Productivity_Score]]) * 100</f>
        <v>51.578947368421055</v>
      </c>
    </row>
    <row r="944" spans="1:20" x14ac:dyDescent="0.35">
      <c r="A944">
        <v>943</v>
      </c>
      <c r="B944">
        <v>48</v>
      </c>
      <c r="C944" t="s">
        <v>19</v>
      </c>
      <c r="D944" t="s">
        <v>32</v>
      </c>
      <c r="E944" t="s">
        <v>38</v>
      </c>
      <c r="F944" t="s">
        <v>39</v>
      </c>
      <c r="G944">
        <v>50</v>
      </c>
      <c r="H944">
        <v>6.4</v>
      </c>
      <c r="I944">
        <v>8.1999999999999993</v>
      </c>
      <c r="J944">
        <v>0</v>
      </c>
      <c r="K944" t="s">
        <v>23</v>
      </c>
      <c r="L944">
        <v>6.5</v>
      </c>
      <c r="M944">
        <v>4.3</v>
      </c>
      <c r="N944">
        <v>5.8</v>
      </c>
      <c r="O944">
        <f>Table1[[#This Row],[Stress_Level]]*Table1[[#This Row],[Weekly_Work_Hours]]</f>
        <v>325</v>
      </c>
      <c r="P944" s="9">
        <f>Table1[[#This Row],[Column1]]/Table1[[#This Row],[Productivity_Score]]</f>
        <v>56.03448275862069</v>
      </c>
      <c r="Q944">
        <f>8-AVERAGE(Table1[[#This Row],[Sleep_Hours]])</f>
        <v>1.5999999999999996</v>
      </c>
      <c r="R944">
        <f>Table1[[#This Row],[Stress_Level]]/Table1[[#This Row],[Weekly_Work_Hours]]</f>
        <v>0.13</v>
      </c>
      <c r="S944" s="5">
        <f>CORREL(Table1[Stress_Level],Table1[Sleep_Hours])</f>
        <v>-1.150943896331845E-2</v>
      </c>
      <c r="T944" s="1">
        <f>((Table1[[#Totals],[Productivity_Score]] - Table1[[#This Row],[Productivity_Score]]) / Table1[[#Totals],[Productivity_Score]]) * 100</f>
        <v>38.947368421052637</v>
      </c>
    </row>
    <row r="945" spans="1:20" x14ac:dyDescent="0.35">
      <c r="A945">
        <v>944</v>
      </c>
      <c r="B945">
        <v>45</v>
      </c>
      <c r="C945" t="s">
        <v>14</v>
      </c>
      <c r="D945" t="s">
        <v>24</v>
      </c>
      <c r="E945" t="s">
        <v>31</v>
      </c>
      <c r="F945" t="s">
        <v>22</v>
      </c>
      <c r="G945">
        <v>44</v>
      </c>
      <c r="H945">
        <v>7.1</v>
      </c>
      <c r="I945">
        <v>9.5</v>
      </c>
      <c r="J945">
        <v>1</v>
      </c>
      <c r="K945" t="s">
        <v>18</v>
      </c>
      <c r="L945">
        <v>7.7</v>
      </c>
      <c r="M945">
        <v>2.2000000000000002</v>
      </c>
      <c r="N945">
        <v>5.9</v>
      </c>
      <c r="O945">
        <f>Table1[[#This Row],[Stress_Level]]*Table1[[#This Row],[Weekly_Work_Hours]]</f>
        <v>338.8</v>
      </c>
      <c r="P945" s="9">
        <f>Table1[[#This Row],[Column1]]/Table1[[#This Row],[Productivity_Score]]</f>
        <v>57.423728813559322</v>
      </c>
      <c r="Q945">
        <f>8-AVERAGE(Table1[[#This Row],[Sleep_Hours]])</f>
        <v>0.90000000000000036</v>
      </c>
      <c r="R945">
        <f>Table1[[#This Row],[Stress_Level]]/Table1[[#This Row],[Weekly_Work_Hours]]</f>
        <v>0.17500000000000002</v>
      </c>
      <c r="S945" s="5">
        <f>CORREL(Table1[Stress_Level],Table1[Sleep_Hours])</f>
        <v>-1.150943896331845E-2</v>
      </c>
      <c r="T945" s="1">
        <f>((Table1[[#Totals],[Productivity_Score]] - Table1[[#This Row],[Productivity_Score]]) / Table1[[#Totals],[Productivity_Score]]) * 100</f>
        <v>37.89473684210526</v>
      </c>
    </row>
    <row r="946" spans="1:20" x14ac:dyDescent="0.35">
      <c r="A946">
        <v>945</v>
      </c>
      <c r="B946">
        <v>40</v>
      </c>
      <c r="C946" t="s">
        <v>14</v>
      </c>
      <c r="D946" t="s">
        <v>36</v>
      </c>
      <c r="E946" t="s">
        <v>21</v>
      </c>
      <c r="F946" t="s">
        <v>39</v>
      </c>
      <c r="G946">
        <v>59</v>
      </c>
      <c r="H946">
        <v>5.8</v>
      </c>
      <c r="I946">
        <v>6.2</v>
      </c>
      <c r="J946">
        <v>1</v>
      </c>
      <c r="K946" t="s">
        <v>18</v>
      </c>
      <c r="L946">
        <v>10</v>
      </c>
      <c r="M946">
        <v>7.8</v>
      </c>
      <c r="N946">
        <v>3.1</v>
      </c>
      <c r="O946">
        <f>Table1[[#This Row],[Stress_Level]]*Table1[[#This Row],[Weekly_Work_Hours]]</f>
        <v>590</v>
      </c>
      <c r="P946" s="9">
        <f>Table1[[#This Row],[Column1]]/Table1[[#This Row],[Productivity_Score]]</f>
        <v>190.32258064516128</v>
      </c>
      <c r="Q946">
        <f>8-AVERAGE(Table1[[#This Row],[Sleep_Hours]])</f>
        <v>2.2000000000000002</v>
      </c>
      <c r="R946">
        <f>Table1[[#This Row],[Stress_Level]]/Table1[[#This Row],[Weekly_Work_Hours]]</f>
        <v>0.16949152542372881</v>
      </c>
      <c r="S946" s="5">
        <f>CORREL(Table1[Stress_Level],Table1[Sleep_Hours])</f>
        <v>-1.150943896331845E-2</v>
      </c>
      <c r="T946" s="1">
        <f>((Table1[[#Totals],[Productivity_Score]] - Table1[[#This Row],[Productivity_Score]]) / Table1[[#Totals],[Productivity_Score]]) * 100</f>
        <v>67.368421052631575</v>
      </c>
    </row>
    <row r="947" spans="1:20" x14ac:dyDescent="0.35">
      <c r="A947">
        <v>946</v>
      </c>
      <c r="B947">
        <v>36</v>
      </c>
      <c r="C947" t="s">
        <v>14</v>
      </c>
      <c r="D947" t="s">
        <v>30</v>
      </c>
      <c r="E947" t="s">
        <v>16</v>
      </c>
      <c r="F947" t="s">
        <v>22</v>
      </c>
      <c r="G947">
        <v>36</v>
      </c>
      <c r="H947">
        <v>6.5</v>
      </c>
      <c r="I947">
        <v>9.6999999999999993</v>
      </c>
      <c r="J947">
        <v>0</v>
      </c>
      <c r="K947" t="s">
        <v>23</v>
      </c>
      <c r="L947">
        <v>6.4</v>
      </c>
      <c r="M947">
        <v>5.9</v>
      </c>
      <c r="N947">
        <v>6.7</v>
      </c>
      <c r="O947">
        <f>Table1[[#This Row],[Stress_Level]]*Table1[[#This Row],[Weekly_Work_Hours]]</f>
        <v>230.4</v>
      </c>
      <c r="P947" s="9">
        <f>Table1[[#This Row],[Column1]]/Table1[[#This Row],[Productivity_Score]]</f>
        <v>34.388059701492537</v>
      </c>
      <c r="Q947">
        <f>8-AVERAGE(Table1[[#This Row],[Sleep_Hours]])</f>
        <v>1.5</v>
      </c>
      <c r="R947">
        <f>Table1[[#This Row],[Stress_Level]]/Table1[[#This Row],[Weekly_Work_Hours]]</f>
        <v>0.17777777777777778</v>
      </c>
      <c r="S947" s="5">
        <f>CORREL(Table1[Stress_Level],Table1[Sleep_Hours])</f>
        <v>-1.150943896331845E-2</v>
      </c>
      <c r="T947" s="1">
        <f>((Table1[[#Totals],[Productivity_Score]] - Table1[[#This Row],[Productivity_Score]]) / Table1[[#Totals],[Productivity_Score]]) * 100</f>
        <v>29.473684210526311</v>
      </c>
    </row>
    <row r="948" spans="1:20" x14ac:dyDescent="0.35">
      <c r="A948">
        <v>947</v>
      </c>
      <c r="B948">
        <v>35</v>
      </c>
      <c r="C948" t="s">
        <v>14</v>
      </c>
      <c r="D948" t="s">
        <v>24</v>
      </c>
      <c r="E948" t="s">
        <v>16</v>
      </c>
      <c r="F948" t="s">
        <v>22</v>
      </c>
      <c r="G948">
        <v>32</v>
      </c>
      <c r="H948">
        <v>3.6</v>
      </c>
      <c r="I948">
        <v>5.8</v>
      </c>
      <c r="J948">
        <v>1</v>
      </c>
      <c r="K948" t="s">
        <v>41</v>
      </c>
      <c r="L948">
        <v>5.7</v>
      </c>
      <c r="M948">
        <v>2.6</v>
      </c>
      <c r="N948">
        <v>5.0999999999999996</v>
      </c>
      <c r="O948">
        <f>Table1[[#This Row],[Stress_Level]]*Table1[[#This Row],[Weekly_Work_Hours]]</f>
        <v>182.4</v>
      </c>
      <c r="P948" s="9">
        <f>Table1[[#This Row],[Column1]]/Table1[[#This Row],[Productivity_Score]]</f>
        <v>35.764705882352942</v>
      </c>
      <c r="Q948">
        <f>8-AVERAGE(Table1[[#This Row],[Sleep_Hours]])</f>
        <v>4.4000000000000004</v>
      </c>
      <c r="R948">
        <f>Table1[[#This Row],[Stress_Level]]/Table1[[#This Row],[Weekly_Work_Hours]]</f>
        <v>0.17812500000000001</v>
      </c>
      <c r="S948" s="5">
        <f>CORREL(Table1[Stress_Level],Table1[Sleep_Hours])</f>
        <v>-1.150943896331845E-2</v>
      </c>
      <c r="T948" s="1">
        <f>((Table1[[#Totals],[Productivity_Score]] - Table1[[#This Row],[Productivity_Score]]) / Table1[[#Totals],[Productivity_Score]]) * 100</f>
        <v>46.315789473684212</v>
      </c>
    </row>
    <row r="949" spans="1:20" x14ac:dyDescent="0.35">
      <c r="A949">
        <v>948</v>
      </c>
      <c r="B949">
        <v>50</v>
      </c>
      <c r="C949" t="s">
        <v>14</v>
      </c>
      <c r="D949" t="s">
        <v>26</v>
      </c>
      <c r="E949" t="s">
        <v>27</v>
      </c>
      <c r="F949" t="s">
        <v>39</v>
      </c>
      <c r="G949">
        <v>39</v>
      </c>
      <c r="H949">
        <v>4.9000000000000004</v>
      </c>
      <c r="I949">
        <v>6.9</v>
      </c>
      <c r="J949">
        <v>1</v>
      </c>
      <c r="K949" t="s">
        <v>18</v>
      </c>
      <c r="L949">
        <v>4.8</v>
      </c>
      <c r="M949">
        <v>3.1</v>
      </c>
      <c r="N949">
        <v>6.1</v>
      </c>
      <c r="O949">
        <f>Table1[[#This Row],[Stress_Level]]*Table1[[#This Row],[Weekly_Work_Hours]]</f>
        <v>187.2</v>
      </c>
      <c r="P949" s="9">
        <f>Table1[[#This Row],[Column1]]/Table1[[#This Row],[Productivity_Score]]</f>
        <v>30.688524590163933</v>
      </c>
      <c r="Q949">
        <f>8-AVERAGE(Table1[[#This Row],[Sleep_Hours]])</f>
        <v>3.0999999999999996</v>
      </c>
      <c r="R949">
        <f>Table1[[#This Row],[Stress_Level]]/Table1[[#This Row],[Weekly_Work_Hours]]</f>
        <v>0.12307692307692307</v>
      </c>
      <c r="S949" s="5">
        <f>CORREL(Table1[Stress_Level],Table1[Sleep_Hours])</f>
        <v>-1.150943896331845E-2</v>
      </c>
      <c r="T949" s="1">
        <f>((Table1[[#Totals],[Productivity_Score]] - Table1[[#This Row],[Productivity_Score]]) / Table1[[#Totals],[Productivity_Score]]) * 100</f>
        <v>35.789473684210535</v>
      </c>
    </row>
    <row r="950" spans="1:20" x14ac:dyDescent="0.35">
      <c r="A950">
        <v>949</v>
      </c>
      <c r="B950">
        <v>28</v>
      </c>
      <c r="C950" t="s">
        <v>19</v>
      </c>
      <c r="D950" t="s">
        <v>34</v>
      </c>
      <c r="E950" t="s">
        <v>31</v>
      </c>
      <c r="F950" t="s">
        <v>39</v>
      </c>
      <c r="G950">
        <v>44</v>
      </c>
      <c r="H950">
        <v>3.7</v>
      </c>
      <c r="I950">
        <v>4.5999999999999996</v>
      </c>
      <c r="J950">
        <v>1</v>
      </c>
      <c r="K950" t="s">
        <v>35</v>
      </c>
      <c r="L950">
        <v>8.4</v>
      </c>
      <c r="M950">
        <v>4.5</v>
      </c>
      <c r="N950">
        <v>3.1</v>
      </c>
      <c r="O950">
        <f>Table1[[#This Row],[Stress_Level]]*Table1[[#This Row],[Weekly_Work_Hours]]</f>
        <v>369.6</v>
      </c>
      <c r="P950" s="9">
        <f>Table1[[#This Row],[Column1]]/Table1[[#This Row],[Productivity_Score]]</f>
        <v>119.22580645161291</v>
      </c>
      <c r="Q950">
        <f>8-AVERAGE(Table1[[#This Row],[Sleep_Hours]])</f>
        <v>4.3</v>
      </c>
      <c r="R950">
        <f>Table1[[#This Row],[Stress_Level]]/Table1[[#This Row],[Weekly_Work_Hours]]</f>
        <v>0.19090909090909092</v>
      </c>
      <c r="S950" s="5">
        <f>CORREL(Table1[Stress_Level],Table1[Sleep_Hours])</f>
        <v>-1.150943896331845E-2</v>
      </c>
      <c r="T950" s="1">
        <f>((Table1[[#Totals],[Productivity_Score]] - Table1[[#This Row],[Productivity_Score]]) / Table1[[#Totals],[Productivity_Score]]) * 100</f>
        <v>67.368421052631575</v>
      </c>
    </row>
    <row r="951" spans="1:20" x14ac:dyDescent="0.35">
      <c r="A951">
        <v>950</v>
      </c>
      <c r="B951">
        <v>50</v>
      </c>
      <c r="C951" t="s">
        <v>19</v>
      </c>
      <c r="D951" t="s">
        <v>20</v>
      </c>
      <c r="E951" t="s">
        <v>27</v>
      </c>
      <c r="F951" t="s">
        <v>17</v>
      </c>
      <c r="G951">
        <v>46</v>
      </c>
      <c r="H951">
        <v>7.3</v>
      </c>
      <c r="I951">
        <v>9</v>
      </c>
      <c r="J951">
        <v>0</v>
      </c>
      <c r="K951" t="s">
        <v>23</v>
      </c>
      <c r="L951">
        <v>6</v>
      </c>
      <c r="M951">
        <v>4.5999999999999996</v>
      </c>
      <c r="N951">
        <v>6.5</v>
      </c>
      <c r="O951">
        <f>Table1[[#This Row],[Stress_Level]]*Table1[[#This Row],[Weekly_Work_Hours]]</f>
        <v>276</v>
      </c>
      <c r="P951" s="9">
        <f>Table1[[#This Row],[Column1]]/Table1[[#This Row],[Productivity_Score]]</f>
        <v>42.46153846153846</v>
      </c>
      <c r="Q951">
        <f>8-AVERAGE(Table1[[#This Row],[Sleep_Hours]])</f>
        <v>0.70000000000000018</v>
      </c>
      <c r="R951">
        <f>Table1[[#This Row],[Stress_Level]]/Table1[[#This Row],[Weekly_Work_Hours]]</f>
        <v>0.13043478260869565</v>
      </c>
      <c r="S951" s="5">
        <f>CORREL(Table1[Stress_Level],Table1[Sleep_Hours])</f>
        <v>-1.150943896331845E-2</v>
      </c>
      <c r="T951" s="1">
        <f>((Table1[[#Totals],[Productivity_Score]] - Table1[[#This Row],[Productivity_Score]]) / Table1[[#Totals],[Productivity_Score]]) * 100</f>
        <v>31.578947368421051</v>
      </c>
    </row>
    <row r="952" spans="1:20" x14ac:dyDescent="0.35">
      <c r="A952">
        <v>951</v>
      </c>
      <c r="B952">
        <v>33</v>
      </c>
      <c r="C952" t="s">
        <v>19</v>
      </c>
      <c r="D952" t="s">
        <v>36</v>
      </c>
      <c r="E952" t="s">
        <v>38</v>
      </c>
      <c r="F952" t="s">
        <v>17</v>
      </c>
      <c r="G952">
        <v>43</v>
      </c>
      <c r="H952">
        <v>4.2</v>
      </c>
      <c r="I952">
        <v>5.4</v>
      </c>
      <c r="J952">
        <v>1</v>
      </c>
      <c r="K952" t="s">
        <v>18</v>
      </c>
      <c r="L952">
        <v>7.5</v>
      </c>
      <c r="M952">
        <v>4.8</v>
      </c>
      <c r="N952">
        <v>3.9</v>
      </c>
      <c r="O952">
        <f>Table1[[#This Row],[Stress_Level]]*Table1[[#This Row],[Weekly_Work_Hours]]</f>
        <v>322.5</v>
      </c>
      <c r="P952" s="9">
        <f>Table1[[#This Row],[Column1]]/Table1[[#This Row],[Productivity_Score]]</f>
        <v>82.692307692307693</v>
      </c>
      <c r="Q952">
        <f>8-AVERAGE(Table1[[#This Row],[Sleep_Hours]])</f>
        <v>3.8</v>
      </c>
      <c r="R952">
        <f>Table1[[#This Row],[Stress_Level]]/Table1[[#This Row],[Weekly_Work_Hours]]</f>
        <v>0.1744186046511628</v>
      </c>
      <c r="S952" s="5">
        <f>CORREL(Table1[Stress_Level],Table1[Sleep_Hours])</f>
        <v>-1.150943896331845E-2</v>
      </c>
      <c r="T952" s="1">
        <f>((Table1[[#Totals],[Productivity_Score]] - Table1[[#This Row],[Productivity_Score]]) / Table1[[#Totals],[Productivity_Score]]) * 100</f>
        <v>58.947368421052623</v>
      </c>
    </row>
    <row r="953" spans="1:20" x14ac:dyDescent="0.35">
      <c r="A953">
        <v>952</v>
      </c>
      <c r="B953">
        <v>56</v>
      </c>
      <c r="C953" t="s">
        <v>14</v>
      </c>
      <c r="D953" t="s">
        <v>15</v>
      </c>
      <c r="E953" t="s">
        <v>27</v>
      </c>
      <c r="F953" t="s">
        <v>22</v>
      </c>
      <c r="G953">
        <v>47</v>
      </c>
      <c r="H953">
        <v>8.3000000000000007</v>
      </c>
      <c r="I953">
        <v>7.3</v>
      </c>
      <c r="J953">
        <v>0</v>
      </c>
      <c r="K953" t="s">
        <v>23</v>
      </c>
      <c r="L953">
        <v>6.9</v>
      </c>
      <c r="M953">
        <v>3.5</v>
      </c>
      <c r="N953">
        <v>5.2</v>
      </c>
      <c r="O953">
        <f>Table1[[#This Row],[Stress_Level]]*Table1[[#This Row],[Weekly_Work_Hours]]</f>
        <v>324.3</v>
      </c>
      <c r="P953" s="9">
        <f>Table1[[#This Row],[Column1]]/Table1[[#This Row],[Productivity_Score]]</f>
        <v>62.365384615384613</v>
      </c>
      <c r="Q953">
        <f>8-AVERAGE(Table1[[#This Row],[Sleep_Hours]])</f>
        <v>-0.30000000000000071</v>
      </c>
      <c r="R953">
        <f>Table1[[#This Row],[Stress_Level]]/Table1[[#This Row],[Weekly_Work_Hours]]</f>
        <v>0.14680851063829789</v>
      </c>
      <c r="S953" s="5">
        <f>CORREL(Table1[Stress_Level],Table1[Sleep_Hours])</f>
        <v>-1.150943896331845E-2</v>
      </c>
      <c r="T953" s="1">
        <f>((Table1[[#Totals],[Productivity_Score]] - Table1[[#This Row],[Productivity_Score]]) / Table1[[#Totals],[Productivity_Score]]) * 100</f>
        <v>45.263157894736835</v>
      </c>
    </row>
    <row r="954" spans="1:20" x14ac:dyDescent="0.35">
      <c r="A954">
        <v>953</v>
      </c>
      <c r="B954">
        <v>21</v>
      </c>
      <c r="C954" t="s">
        <v>19</v>
      </c>
      <c r="D954" t="s">
        <v>30</v>
      </c>
      <c r="E954" t="s">
        <v>16</v>
      </c>
      <c r="F954" t="s">
        <v>17</v>
      </c>
      <c r="G954">
        <v>34</v>
      </c>
      <c r="H954">
        <v>6.7</v>
      </c>
      <c r="I954">
        <v>10</v>
      </c>
      <c r="J954">
        <v>0</v>
      </c>
      <c r="K954" t="s">
        <v>23</v>
      </c>
      <c r="L954">
        <v>5.4</v>
      </c>
      <c r="M954">
        <v>5.4</v>
      </c>
      <c r="N954">
        <v>7.3</v>
      </c>
      <c r="O954">
        <f>Table1[[#This Row],[Stress_Level]]*Table1[[#This Row],[Weekly_Work_Hours]]</f>
        <v>183.60000000000002</v>
      </c>
      <c r="P954" s="9">
        <f>Table1[[#This Row],[Column1]]/Table1[[#This Row],[Productivity_Score]]</f>
        <v>25.150684931506852</v>
      </c>
      <c r="Q954">
        <f>8-AVERAGE(Table1[[#This Row],[Sleep_Hours]])</f>
        <v>1.2999999999999998</v>
      </c>
      <c r="R954">
        <f>Table1[[#This Row],[Stress_Level]]/Table1[[#This Row],[Weekly_Work_Hours]]</f>
        <v>0.15882352941176472</v>
      </c>
      <c r="S954" s="5">
        <f>CORREL(Table1[Stress_Level],Table1[Sleep_Hours])</f>
        <v>-1.150943896331845E-2</v>
      </c>
      <c r="T954" s="1">
        <f>((Table1[[#Totals],[Productivity_Score]] - Table1[[#This Row],[Productivity_Score]]) / Table1[[#Totals],[Productivity_Score]]) * 100</f>
        <v>23.157894736842106</v>
      </c>
    </row>
    <row r="955" spans="1:20" x14ac:dyDescent="0.35">
      <c r="A955">
        <v>954</v>
      </c>
      <c r="B955">
        <v>33</v>
      </c>
      <c r="C955" t="s">
        <v>19</v>
      </c>
      <c r="D955" t="s">
        <v>32</v>
      </c>
      <c r="E955" t="s">
        <v>31</v>
      </c>
      <c r="F955" t="s">
        <v>17</v>
      </c>
      <c r="G955">
        <v>56</v>
      </c>
      <c r="H955">
        <v>7.6</v>
      </c>
      <c r="I955">
        <v>7.4</v>
      </c>
      <c r="J955">
        <v>0</v>
      </c>
      <c r="K955" t="s">
        <v>23</v>
      </c>
      <c r="L955">
        <v>8</v>
      </c>
      <c r="M955">
        <v>6.8</v>
      </c>
      <c r="N955">
        <v>4.7</v>
      </c>
      <c r="O955">
        <f>Table1[[#This Row],[Stress_Level]]*Table1[[#This Row],[Weekly_Work_Hours]]</f>
        <v>448</v>
      </c>
      <c r="P955" s="9">
        <f>Table1[[#This Row],[Column1]]/Table1[[#This Row],[Productivity_Score]]</f>
        <v>95.319148936170208</v>
      </c>
      <c r="Q955">
        <f>8-AVERAGE(Table1[[#This Row],[Sleep_Hours]])</f>
        <v>0.40000000000000036</v>
      </c>
      <c r="R955">
        <f>Table1[[#This Row],[Stress_Level]]/Table1[[#This Row],[Weekly_Work_Hours]]</f>
        <v>0.14285714285714285</v>
      </c>
      <c r="S955" s="5">
        <f>CORREL(Table1[Stress_Level],Table1[Sleep_Hours])</f>
        <v>-1.150943896331845E-2</v>
      </c>
      <c r="T955" s="1">
        <f>((Table1[[#Totals],[Productivity_Score]] - Table1[[#This Row],[Productivity_Score]]) / Table1[[#Totals],[Productivity_Score]]) * 100</f>
        <v>50.526315789473685</v>
      </c>
    </row>
    <row r="956" spans="1:20" x14ac:dyDescent="0.35">
      <c r="A956">
        <v>955</v>
      </c>
      <c r="B956">
        <v>52</v>
      </c>
      <c r="C956" t="s">
        <v>19</v>
      </c>
      <c r="D956" t="s">
        <v>15</v>
      </c>
      <c r="E956" t="s">
        <v>38</v>
      </c>
      <c r="F956" t="s">
        <v>22</v>
      </c>
      <c r="G956">
        <v>44</v>
      </c>
      <c r="H956">
        <v>5.2</v>
      </c>
      <c r="I956">
        <v>6.9</v>
      </c>
      <c r="J956">
        <v>1</v>
      </c>
      <c r="K956" t="s">
        <v>28</v>
      </c>
      <c r="L956">
        <v>8.1</v>
      </c>
      <c r="M956">
        <v>4.5999999999999996</v>
      </c>
      <c r="N956">
        <v>4.4000000000000004</v>
      </c>
      <c r="O956">
        <f>Table1[[#This Row],[Stress_Level]]*Table1[[#This Row],[Weekly_Work_Hours]]</f>
        <v>356.4</v>
      </c>
      <c r="P956" s="9">
        <f>Table1[[#This Row],[Column1]]/Table1[[#This Row],[Productivity_Score]]</f>
        <v>80.999999999999986</v>
      </c>
      <c r="Q956">
        <f>8-AVERAGE(Table1[[#This Row],[Sleep_Hours]])</f>
        <v>2.8</v>
      </c>
      <c r="R956">
        <f>Table1[[#This Row],[Stress_Level]]/Table1[[#This Row],[Weekly_Work_Hours]]</f>
        <v>0.18409090909090908</v>
      </c>
      <c r="S956" s="5">
        <f>CORREL(Table1[Stress_Level],Table1[Sleep_Hours])</f>
        <v>-1.150943896331845E-2</v>
      </c>
      <c r="T956" s="1">
        <f>((Table1[[#Totals],[Productivity_Score]] - Table1[[#This Row],[Productivity_Score]]) / Table1[[#Totals],[Productivity_Score]]) * 100</f>
        <v>53.684210526315788</v>
      </c>
    </row>
    <row r="957" spans="1:20" x14ac:dyDescent="0.35">
      <c r="A957">
        <v>956</v>
      </c>
      <c r="B957">
        <v>54</v>
      </c>
      <c r="C957" t="s">
        <v>14</v>
      </c>
      <c r="D957" t="s">
        <v>26</v>
      </c>
      <c r="E957" t="s">
        <v>16</v>
      </c>
      <c r="F957" t="s">
        <v>22</v>
      </c>
      <c r="G957">
        <v>53</v>
      </c>
      <c r="H957">
        <v>4.5</v>
      </c>
      <c r="I957">
        <v>5</v>
      </c>
      <c r="J957">
        <v>1</v>
      </c>
      <c r="K957" t="s">
        <v>18</v>
      </c>
      <c r="L957">
        <v>8.3000000000000007</v>
      </c>
      <c r="M957">
        <v>4.0999999999999996</v>
      </c>
      <c r="N957">
        <v>3.3</v>
      </c>
      <c r="O957">
        <f>Table1[[#This Row],[Stress_Level]]*Table1[[#This Row],[Weekly_Work_Hours]]</f>
        <v>439.90000000000003</v>
      </c>
      <c r="P957" s="9">
        <f>Table1[[#This Row],[Column1]]/Table1[[#This Row],[Productivity_Score]]</f>
        <v>133.30303030303031</v>
      </c>
      <c r="Q957">
        <f>8-AVERAGE(Table1[[#This Row],[Sleep_Hours]])</f>
        <v>3.5</v>
      </c>
      <c r="R957">
        <f>Table1[[#This Row],[Stress_Level]]/Table1[[#This Row],[Weekly_Work_Hours]]</f>
        <v>0.15660377358490568</v>
      </c>
      <c r="S957" s="5">
        <f>CORREL(Table1[Stress_Level],Table1[Sleep_Hours])</f>
        <v>-1.150943896331845E-2</v>
      </c>
      <c r="T957" s="1">
        <f>((Table1[[#Totals],[Productivity_Score]] - Table1[[#This Row],[Productivity_Score]]) / Table1[[#Totals],[Productivity_Score]]) * 100</f>
        <v>65.26315789473685</v>
      </c>
    </row>
    <row r="958" spans="1:20" x14ac:dyDescent="0.35">
      <c r="A958">
        <v>957</v>
      </c>
      <c r="B958">
        <v>58</v>
      </c>
      <c r="C958" t="s">
        <v>19</v>
      </c>
      <c r="D958" t="s">
        <v>36</v>
      </c>
      <c r="E958" t="s">
        <v>38</v>
      </c>
      <c r="F958" t="s">
        <v>22</v>
      </c>
      <c r="G958">
        <v>47</v>
      </c>
      <c r="H958">
        <v>5.7</v>
      </c>
      <c r="I958">
        <v>7.3</v>
      </c>
      <c r="J958">
        <v>1</v>
      </c>
      <c r="K958" t="s">
        <v>18</v>
      </c>
      <c r="L958">
        <v>8.6999999999999993</v>
      </c>
      <c r="M958">
        <v>6.8</v>
      </c>
      <c r="N958">
        <v>4.3</v>
      </c>
      <c r="O958">
        <f>Table1[[#This Row],[Stress_Level]]*Table1[[#This Row],[Weekly_Work_Hours]]</f>
        <v>408.9</v>
      </c>
      <c r="P958" s="9">
        <f>Table1[[#This Row],[Column1]]/Table1[[#This Row],[Productivity_Score]]</f>
        <v>95.093023255813947</v>
      </c>
      <c r="Q958">
        <f>8-AVERAGE(Table1[[#This Row],[Sleep_Hours]])</f>
        <v>2.2999999999999998</v>
      </c>
      <c r="R958">
        <f>Table1[[#This Row],[Stress_Level]]/Table1[[#This Row],[Weekly_Work_Hours]]</f>
        <v>0.18510638297872339</v>
      </c>
      <c r="S958" s="5">
        <f>CORREL(Table1[Stress_Level],Table1[Sleep_Hours])</f>
        <v>-1.150943896331845E-2</v>
      </c>
      <c r="T958" s="1">
        <f>((Table1[[#Totals],[Productivity_Score]] - Table1[[#This Row],[Productivity_Score]]) / Table1[[#Totals],[Productivity_Score]]) * 100</f>
        <v>54.736842105263165</v>
      </c>
    </row>
    <row r="959" spans="1:20" x14ac:dyDescent="0.35">
      <c r="A959">
        <v>958</v>
      </c>
      <c r="B959">
        <v>39</v>
      </c>
      <c r="C959" t="s">
        <v>19</v>
      </c>
      <c r="D959" t="s">
        <v>37</v>
      </c>
      <c r="E959" t="s">
        <v>16</v>
      </c>
      <c r="F959" t="s">
        <v>17</v>
      </c>
      <c r="G959">
        <v>48</v>
      </c>
      <c r="H959">
        <v>7.8</v>
      </c>
      <c r="I959">
        <v>8</v>
      </c>
      <c r="J959">
        <v>0</v>
      </c>
      <c r="K959" t="s">
        <v>23</v>
      </c>
      <c r="L959">
        <v>8.8000000000000007</v>
      </c>
      <c r="M959">
        <v>2.2999999999999998</v>
      </c>
      <c r="N959">
        <v>4.5999999999999996</v>
      </c>
      <c r="O959">
        <f>Table1[[#This Row],[Stress_Level]]*Table1[[#This Row],[Weekly_Work_Hours]]</f>
        <v>422.40000000000003</v>
      </c>
      <c r="P959" s="9">
        <f>Table1[[#This Row],[Column1]]/Table1[[#This Row],[Productivity_Score]]</f>
        <v>91.826086956521749</v>
      </c>
      <c r="Q959">
        <f>8-AVERAGE(Table1[[#This Row],[Sleep_Hours]])</f>
        <v>0.20000000000000018</v>
      </c>
      <c r="R959">
        <f>Table1[[#This Row],[Stress_Level]]/Table1[[#This Row],[Weekly_Work_Hours]]</f>
        <v>0.18333333333333335</v>
      </c>
      <c r="S959" s="5">
        <f>CORREL(Table1[Stress_Level],Table1[Sleep_Hours])</f>
        <v>-1.150943896331845E-2</v>
      </c>
      <c r="T959" s="1">
        <f>((Table1[[#Totals],[Productivity_Score]] - Table1[[#This Row],[Productivity_Score]]) / Table1[[#Totals],[Productivity_Score]]) * 100</f>
        <v>51.578947368421055</v>
      </c>
    </row>
    <row r="960" spans="1:20" x14ac:dyDescent="0.35">
      <c r="A960">
        <v>959</v>
      </c>
      <c r="B960">
        <v>21</v>
      </c>
      <c r="C960" t="s">
        <v>14</v>
      </c>
      <c r="D960" t="s">
        <v>26</v>
      </c>
      <c r="E960" t="s">
        <v>16</v>
      </c>
      <c r="F960" t="s">
        <v>22</v>
      </c>
      <c r="G960">
        <v>49</v>
      </c>
      <c r="H960">
        <v>9</v>
      </c>
      <c r="I960">
        <v>6.1</v>
      </c>
      <c r="J960">
        <v>0</v>
      </c>
      <c r="K960" t="s">
        <v>23</v>
      </c>
      <c r="L960">
        <v>9.1</v>
      </c>
      <c r="M960">
        <v>4</v>
      </c>
      <c r="N960">
        <v>3.5</v>
      </c>
      <c r="O960">
        <f>Table1[[#This Row],[Stress_Level]]*Table1[[#This Row],[Weekly_Work_Hours]]</f>
        <v>445.9</v>
      </c>
      <c r="P960" s="9">
        <f>Table1[[#This Row],[Column1]]/Table1[[#This Row],[Productivity_Score]]</f>
        <v>127.39999999999999</v>
      </c>
      <c r="Q960">
        <f>8-AVERAGE(Table1[[#This Row],[Sleep_Hours]])</f>
        <v>-1</v>
      </c>
      <c r="R960">
        <f>Table1[[#This Row],[Stress_Level]]/Table1[[#This Row],[Weekly_Work_Hours]]</f>
        <v>0.18571428571428572</v>
      </c>
      <c r="S960" s="5">
        <f>CORREL(Table1[Stress_Level],Table1[Sleep_Hours])</f>
        <v>-1.150943896331845E-2</v>
      </c>
      <c r="T960" s="1">
        <f>((Table1[[#Totals],[Productivity_Score]] - Table1[[#This Row],[Productivity_Score]]) / Table1[[#Totals],[Productivity_Score]]) * 100</f>
        <v>63.157894736842103</v>
      </c>
    </row>
    <row r="961" spans="1:20" x14ac:dyDescent="0.35">
      <c r="A961">
        <v>960</v>
      </c>
      <c r="B961">
        <v>60</v>
      </c>
      <c r="C961" t="s">
        <v>19</v>
      </c>
      <c r="D961" t="s">
        <v>32</v>
      </c>
      <c r="E961" t="s">
        <v>16</v>
      </c>
      <c r="F961" t="s">
        <v>22</v>
      </c>
      <c r="G961">
        <v>48</v>
      </c>
      <c r="H961">
        <v>7</v>
      </c>
      <c r="I961">
        <v>9.1</v>
      </c>
      <c r="J961">
        <v>0</v>
      </c>
      <c r="K961" t="s">
        <v>23</v>
      </c>
      <c r="L961">
        <v>8.3000000000000007</v>
      </c>
      <c r="M961">
        <v>5.9</v>
      </c>
      <c r="N961">
        <v>5.4</v>
      </c>
      <c r="O961">
        <f>Table1[[#This Row],[Stress_Level]]*Table1[[#This Row],[Weekly_Work_Hours]]</f>
        <v>398.40000000000003</v>
      </c>
      <c r="P961" s="9">
        <f>Table1[[#This Row],[Column1]]/Table1[[#This Row],[Productivity_Score]]</f>
        <v>73.777777777777786</v>
      </c>
      <c r="Q961">
        <f>8-AVERAGE(Table1[[#This Row],[Sleep_Hours]])</f>
        <v>1</v>
      </c>
      <c r="R961">
        <f>Table1[[#This Row],[Stress_Level]]/Table1[[#This Row],[Weekly_Work_Hours]]</f>
        <v>0.17291666666666669</v>
      </c>
      <c r="S961" s="5">
        <f>CORREL(Table1[Stress_Level],Table1[Sleep_Hours])</f>
        <v>-1.150943896331845E-2</v>
      </c>
      <c r="T961" s="1">
        <f>((Table1[[#Totals],[Productivity_Score]] - Table1[[#This Row],[Productivity_Score]]) / Table1[[#Totals],[Productivity_Score]]) * 100</f>
        <v>43.157894736842103</v>
      </c>
    </row>
    <row r="962" spans="1:20" x14ac:dyDescent="0.35">
      <c r="A962">
        <v>961</v>
      </c>
      <c r="B962">
        <v>38</v>
      </c>
      <c r="C962" t="s">
        <v>14</v>
      </c>
      <c r="D962" t="s">
        <v>26</v>
      </c>
      <c r="E962" t="s">
        <v>21</v>
      </c>
      <c r="F962" t="s">
        <v>22</v>
      </c>
      <c r="G962">
        <v>50</v>
      </c>
      <c r="H962">
        <v>4.2</v>
      </c>
      <c r="I962">
        <v>4.8</v>
      </c>
      <c r="J962">
        <v>1</v>
      </c>
      <c r="K962" t="s">
        <v>18</v>
      </c>
      <c r="L962">
        <v>7</v>
      </c>
      <c r="M962">
        <v>6</v>
      </c>
      <c r="N962">
        <v>3.9</v>
      </c>
      <c r="O962">
        <f>Table1[[#This Row],[Stress_Level]]*Table1[[#This Row],[Weekly_Work_Hours]]</f>
        <v>350</v>
      </c>
      <c r="P962" s="9">
        <f>Table1[[#This Row],[Column1]]/Table1[[#This Row],[Productivity_Score]]</f>
        <v>89.743589743589752</v>
      </c>
      <c r="Q962">
        <f>8-AVERAGE(Table1[[#This Row],[Sleep_Hours]])</f>
        <v>3.8</v>
      </c>
      <c r="R962">
        <f>Table1[[#This Row],[Stress_Level]]/Table1[[#This Row],[Weekly_Work_Hours]]</f>
        <v>0.14000000000000001</v>
      </c>
      <c r="S962" s="5">
        <f>CORREL(Table1[Stress_Level],Table1[Sleep_Hours])</f>
        <v>-1.150943896331845E-2</v>
      </c>
      <c r="T962" s="1">
        <f>((Table1[[#Totals],[Productivity_Score]] - Table1[[#This Row],[Productivity_Score]]) / Table1[[#Totals],[Productivity_Score]]) * 100</f>
        <v>58.947368421052623</v>
      </c>
    </row>
    <row r="963" spans="1:20" x14ac:dyDescent="0.35">
      <c r="A963">
        <v>962</v>
      </c>
      <c r="B963">
        <v>56</v>
      </c>
      <c r="C963" t="s">
        <v>19</v>
      </c>
      <c r="D963" t="s">
        <v>30</v>
      </c>
      <c r="E963" t="s">
        <v>25</v>
      </c>
      <c r="F963" t="s">
        <v>22</v>
      </c>
      <c r="G963">
        <v>55</v>
      </c>
      <c r="H963">
        <v>4.7</v>
      </c>
      <c r="I963">
        <v>5.0999999999999996</v>
      </c>
      <c r="J963">
        <v>1</v>
      </c>
      <c r="K963" t="s">
        <v>18</v>
      </c>
      <c r="L963">
        <v>10</v>
      </c>
      <c r="M963">
        <v>4.9000000000000004</v>
      </c>
      <c r="N963">
        <v>2.6</v>
      </c>
      <c r="O963">
        <f>Table1[[#This Row],[Stress_Level]]*Table1[[#This Row],[Weekly_Work_Hours]]</f>
        <v>550</v>
      </c>
      <c r="P963" s="9">
        <f>Table1[[#This Row],[Column1]]/Table1[[#This Row],[Productivity_Score]]</f>
        <v>211.53846153846152</v>
      </c>
      <c r="Q963">
        <f>8-AVERAGE(Table1[[#This Row],[Sleep_Hours]])</f>
        <v>3.3</v>
      </c>
      <c r="R963">
        <f>Table1[[#This Row],[Stress_Level]]/Table1[[#This Row],[Weekly_Work_Hours]]</f>
        <v>0.18181818181818182</v>
      </c>
      <c r="S963" s="5">
        <f>CORREL(Table1[Stress_Level],Table1[Sleep_Hours])</f>
        <v>-1.150943896331845E-2</v>
      </c>
      <c r="T963" s="1">
        <f>((Table1[[#Totals],[Productivity_Score]] - Table1[[#This Row],[Productivity_Score]]) / Table1[[#Totals],[Productivity_Score]]) * 100</f>
        <v>72.631578947368425</v>
      </c>
    </row>
    <row r="964" spans="1:20" x14ac:dyDescent="0.35">
      <c r="A964">
        <v>963</v>
      </c>
      <c r="B964">
        <v>37</v>
      </c>
      <c r="C964" t="s">
        <v>19</v>
      </c>
      <c r="D964" t="s">
        <v>15</v>
      </c>
      <c r="E964" t="s">
        <v>31</v>
      </c>
      <c r="F964" t="s">
        <v>17</v>
      </c>
      <c r="G964">
        <v>46</v>
      </c>
      <c r="H964">
        <v>4</v>
      </c>
      <c r="I964">
        <v>4.9000000000000004</v>
      </c>
      <c r="J964">
        <v>1</v>
      </c>
      <c r="K964" t="s">
        <v>28</v>
      </c>
      <c r="L964">
        <v>7.6</v>
      </c>
      <c r="M964">
        <v>7.3</v>
      </c>
      <c r="N964">
        <v>3.6</v>
      </c>
      <c r="O964">
        <f>Table1[[#This Row],[Stress_Level]]*Table1[[#This Row],[Weekly_Work_Hours]]</f>
        <v>349.59999999999997</v>
      </c>
      <c r="P964" s="9">
        <f>Table1[[#This Row],[Column1]]/Table1[[#This Row],[Productivity_Score]]</f>
        <v>97.1111111111111</v>
      </c>
      <c r="Q964">
        <f>8-AVERAGE(Table1[[#This Row],[Sleep_Hours]])</f>
        <v>4</v>
      </c>
      <c r="R964">
        <f>Table1[[#This Row],[Stress_Level]]/Table1[[#This Row],[Weekly_Work_Hours]]</f>
        <v>0.16521739130434782</v>
      </c>
      <c r="S964" s="5">
        <f>CORREL(Table1[Stress_Level],Table1[Sleep_Hours])</f>
        <v>-1.150943896331845E-2</v>
      </c>
      <c r="T964" s="1">
        <f>((Table1[[#Totals],[Productivity_Score]] - Table1[[#This Row],[Productivity_Score]]) / Table1[[#Totals],[Productivity_Score]]) * 100</f>
        <v>62.10526315789474</v>
      </c>
    </row>
    <row r="965" spans="1:20" x14ac:dyDescent="0.35">
      <c r="A965">
        <v>964</v>
      </c>
      <c r="B965">
        <v>35</v>
      </c>
      <c r="C965" t="s">
        <v>19</v>
      </c>
      <c r="D965" t="s">
        <v>30</v>
      </c>
      <c r="E965" t="s">
        <v>21</v>
      </c>
      <c r="F965" t="s">
        <v>17</v>
      </c>
      <c r="G965">
        <v>50</v>
      </c>
      <c r="H965">
        <v>6</v>
      </c>
      <c r="I965">
        <v>7.5</v>
      </c>
      <c r="J965">
        <v>1</v>
      </c>
      <c r="K965" t="s">
        <v>18</v>
      </c>
      <c r="L965">
        <v>8.6</v>
      </c>
      <c r="M965">
        <v>1.9</v>
      </c>
      <c r="N965">
        <v>4.5</v>
      </c>
      <c r="O965">
        <f>Table1[[#This Row],[Stress_Level]]*Table1[[#This Row],[Weekly_Work_Hours]]</f>
        <v>430</v>
      </c>
      <c r="P965" s="9">
        <f>Table1[[#This Row],[Column1]]/Table1[[#This Row],[Productivity_Score]]</f>
        <v>95.555555555555557</v>
      </c>
      <c r="Q965">
        <f>8-AVERAGE(Table1[[#This Row],[Sleep_Hours]])</f>
        <v>2</v>
      </c>
      <c r="R965">
        <f>Table1[[#This Row],[Stress_Level]]/Table1[[#This Row],[Weekly_Work_Hours]]</f>
        <v>0.17199999999999999</v>
      </c>
      <c r="S965" s="5">
        <f>CORREL(Table1[Stress_Level],Table1[Sleep_Hours])</f>
        <v>-1.150943896331845E-2</v>
      </c>
      <c r="T965" s="1">
        <f>((Table1[[#Totals],[Productivity_Score]] - Table1[[#This Row],[Productivity_Score]]) / Table1[[#Totals],[Productivity_Score]]) * 100</f>
        <v>52.631578947368418</v>
      </c>
    </row>
    <row r="966" spans="1:20" x14ac:dyDescent="0.35">
      <c r="A966">
        <v>965</v>
      </c>
      <c r="B966">
        <v>23</v>
      </c>
      <c r="C966" t="s">
        <v>14</v>
      </c>
      <c r="D966" t="s">
        <v>24</v>
      </c>
      <c r="E966" t="s">
        <v>25</v>
      </c>
      <c r="F966" t="s">
        <v>22</v>
      </c>
      <c r="G966">
        <v>44</v>
      </c>
      <c r="H966">
        <v>5.8</v>
      </c>
      <c r="I966">
        <v>7.8</v>
      </c>
      <c r="J966">
        <v>1</v>
      </c>
      <c r="K966" t="s">
        <v>28</v>
      </c>
      <c r="L966">
        <v>9.3000000000000007</v>
      </c>
      <c r="M966">
        <v>6.4</v>
      </c>
      <c r="N966">
        <v>4.2</v>
      </c>
      <c r="O966">
        <f>Table1[[#This Row],[Stress_Level]]*Table1[[#This Row],[Weekly_Work_Hours]]</f>
        <v>409.20000000000005</v>
      </c>
      <c r="P966" s="9">
        <f>Table1[[#This Row],[Column1]]/Table1[[#This Row],[Productivity_Score]]</f>
        <v>97.428571428571431</v>
      </c>
      <c r="Q966">
        <f>8-AVERAGE(Table1[[#This Row],[Sleep_Hours]])</f>
        <v>2.2000000000000002</v>
      </c>
      <c r="R966">
        <f>Table1[[#This Row],[Stress_Level]]/Table1[[#This Row],[Weekly_Work_Hours]]</f>
        <v>0.21136363636363639</v>
      </c>
      <c r="S966" s="5">
        <f>CORREL(Table1[Stress_Level],Table1[Sleep_Hours])</f>
        <v>-1.150943896331845E-2</v>
      </c>
      <c r="T966" s="1">
        <f>((Table1[[#Totals],[Productivity_Score]] - Table1[[#This Row],[Productivity_Score]]) / Table1[[#Totals],[Productivity_Score]]) * 100</f>
        <v>55.78947368421052</v>
      </c>
    </row>
    <row r="967" spans="1:20" x14ac:dyDescent="0.35">
      <c r="A967">
        <v>966</v>
      </c>
      <c r="B967">
        <v>31</v>
      </c>
      <c r="C967" t="s">
        <v>14</v>
      </c>
      <c r="D967" t="s">
        <v>34</v>
      </c>
      <c r="E967" t="s">
        <v>38</v>
      </c>
      <c r="F967" t="s">
        <v>22</v>
      </c>
      <c r="G967">
        <v>56</v>
      </c>
      <c r="H967">
        <v>6</v>
      </c>
      <c r="I967">
        <v>6.9</v>
      </c>
      <c r="J967">
        <v>0</v>
      </c>
      <c r="K967" t="s">
        <v>23</v>
      </c>
      <c r="L967">
        <v>8.9</v>
      </c>
      <c r="M967">
        <v>5.0999999999999996</v>
      </c>
      <c r="N967">
        <v>4</v>
      </c>
      <c r="O967">
        <f>Table1[[#This Row],[Stress_Level]]*Table1[[#This Row],[Weekly_Work_Hours]]</f>
        <v>498.40000000000003</v>
      </c>
      <c r="P967" s="9">
        <f>Table1[[#This Row],[Column1]]/Table1[[#This Row],[Productivity_Score]]</f>
        <v>124.60000000000001</v>
      </c>
      <c r="Q967">
        <f>8-AVERAGE(Table1[[#This Row],[Sleep_Hours]])</f>
        <v>2</v>
      </c>
      <c r="R967">
        <f>Table1[[#This Row],[Stress_Level]]/Table1[[#This Row],[Weekly_Work_Hours]]</f>
        <v>0.15892857142857145</v>
      </c>
      <c r="S967" s="5">
        <f>CORREL(Table1[Stress_Level],Table1[Sleep_Hours])</f>
        <v>-1.150943896331845E-2</v>
      </c>
      <c r="T967" s="1">
        <f>((Table1[[#Totals],[Productivity_Score]] - Table1[[#This Row],[Productivity_Score]]) / Table1[[#Totals],[Productivity_Score]]) * 100</f>
        <v>57.894736842105267</v>
      </c>
    </row>
    <row r="968" spans="1:20" x14ac:dyDescent="0.35">
      <c r="A968">
        <v>967</v>
      </c>
      <c r="B968">
        <v>48</v>
      </c>
      <c r="C968" t="s">
        <v>19</v>
      </c>
      <c r="D968" t="s">
        <v>15</v>
      </c>
      <c r="E968" t="s">
        <v>25</v>
      </c>
      <c r="F968" t="s">
        <v>22</v>
      </c>
      <c r="G968">
        <v>39</v>
      </c>
      <c r="H968">
        <v>4.5999999999999996</v>
      </c>
      <c r="I968">
        <v>6.5</v>
      </c>
      <c r="J968">
        <v>1</v>
      </c>
      <c r="K968" t="s">
        <v>29</v>
      </c>
      <c r="L968">
        <v>5.9</v>
      </c>
      <c r="M968">
        <v>3.4</v>
      </c>
      <c r="N968">
        <v>5.3</v>
      </c>
      <c r="O968">
        <f>Table1[[#This Row],[Stress_Level]]*Table1[[#This Row],[Weekly_Work_Hours]]</f>
        <v>230.10000000000002</v>
      </c>
      <c r="P968" s="9">
        <f>Table1[[#This Row],[Column1]]/Table1[[#This Row],[Productivity_Score]]</f>
        <v>43.415094339622648</v>
      </c>
      <c r="Q968">
        <f>8-AVERAGE(Table1[[#This Row],[Sleep_Hours]])</f>
        <v>3.4000000000000004</v>
      </c>
      <c r="R968">
        <f>Table1[[#This Row],[Stress_Level]]/Table1[[#This Row],[Weekly_Work_Hours]]</f>
        <v>0.1512820512820513</v>
      </c>
      <c r="S968" s="5">
        <f>CORREL(Table1[Stress_Level],Table1[Sleep_Hours])</f>
        <v>-1.150943896331845E-2</v>
      </c>
      <c r="T968" s="1">
        <f>((Table1[[#Totals],[Productivity_Score]] - Table1[[#This Row],[Productivity_Score]]) / Table1[[#Totals],[Productivity_Score]]) * 100</f>
        <v>44.21052631578948</v>
      </c>
    </row>
    <row r="969" spans="1:20" x14ac:dyDescent="0.35">
      <c r="A969">
        <v>968</v>
      </c>
      <c r="B969">
        <v>26</v>
      </c>
      <c r="C969" t="s">
        <v>14</v>
      </c>
      <c r="D969" t="s">
        <v>34</v>
      </c>
      <c r="E969" t="s">
        <v>25</v>
      </c>
      <c r="F969" t="s">
        <v>39</v>
      </c>
      <c r="G969">
        <v>59</v>
      </c>
      <c r="H969">
        <v>4.4000000000000004</v>
      </c>
      <c r="I969">
        <v>4.3</v>
      </c>
      <c r="J969">
        <v>1</v>
      </c>
      <c r="K969" t="s">
        <v>18</v>
      </c>
      <c r="L969">
        <v>10</v>
      </c>
      <c r="M969">
        <v>6.4</v>
      </c>
      <c r="N969">
        <v>2.1</v>
      </c>
      <c r="O969">
        <f>Table1[[#This Row],[Stress_Level]]*Table1[[#This Row],[Weekly_Work_Hours]]</f>
        <v>590</v>
      </c>
      <c r="P969" s="9">
        <f>Table1[[#This Row],[Column1]]/Table1[[#This Row],[Productivity_Score]]</f>
        <v>280.95238095238096</v>
      </c>
      <c r="Q969">
        <f>8-AVERAGE(Table1[[#This Row],[Sleep_Hours]])</f>
        <v>3.5999999999999996</v>
      </c>
      <c r="R969">
        <f>Table1[[#This Row],[Stress_Level]]/Table1[[#This Row],[Weekly_Work_Hours]]</f>
        <v>0.16949152542372881</v>
      </c>
      <c r="S969" s="5">
        <f>CORREL(Table1[Stress_Level],Table1[Sleep_Hours])</f>
        <v>-1.150943896331845E-2</v>
      </c>
      <c r="T969" s="1">
        <f>((Table1[[#Totals],[Productivity_Score]] - Table1[[#This Row],[Productivity_Score]]) / Table1[[#Totals],[Productivity_Score]]) * 100</f>
        <v>77.894736842105274</v>
      </c>
    </row>
    <row r="970" spans="1:20" x14ac:dyDescent="0.35">
      <c r="A970">
        <v>969</v>
      </c>
      <c r="B970">
        <v>33</v>
      </c>
      <c r="C970" t="s">
        <v>14</v>
      </c>
      <c r="D970" t="s">
        <v>30</v>
      </c>
      <c r="E970" t="s">
        <v>21</v>
      </c>
      <c r="F970" t="s">
        <v>22</v>
      </c>
      <c r="G970">
        <v>44</v>
      </c>
      <c r="H970">
        <v>6.3</v>
      </c>
      <c r="I970">
        <v>8.6</v>
      </c>
      <c r="J970">
        <v>0</v>
      </c>
      <c r="K970" t="s">
        <v>23</v>
      </c>
      <c r="L970">
        <v>6.9</v>
      </c>
      <c r="M970">
        <v>3.8</v>
      </c>
      <c r="N970">
        <v>5.9</v>
      </c>
      <c r="O970">
        <f>Table1[[#This Row],[Stress_Level]]*Table1[[#This Row],[Weekly_Work_Hours]]</f>
        <v>303.60000000000002</v>
      </c>
      <c r="P970" s="9">
        <f>Table1[[#This Row],[Column1]]/Table1[[#This Row],[Productivity_Score]]</f>
        <v>51.457627118644069</v>
      </c>
      <c r="Q970">
        <f>8-AVERAGE(Table1[[#This Row],[Sleep_Hours]])</f>
        <v>1.7000000000000002</v>
      </c>
      <c r="R970">
        <f>Table1[[#This Row],[Stress_Level]]/Table1[[#This Row],[Weekly_Work_Hours]]</f>
        <v>0.15681818181818183</v>
      </c>
      <c r="S970" s="5">
        <f>CORREL(Table1[Stress_Level],Table1[Sleep_Hours])</f>
        <v>-1.150943896331845E-2</v>
      </c>
      <c r="T970" s="1">
        <f>((Table1[[#Totals],[Productivity_Score]] - Table1[[#This Row],[Productivity_Score]]) / Table1[[#Totals],[Productivity_Score]]) * 100</f>
        <v>37.89473684210526</v>
      </c>
    </row>
    <row r="971" spans="1:20" x14ac:dyDescent="0.35">
      <c r="A971">
        <v>970</v>
      </c>
      <c r="B971">
        <v>31</v>
      </c>
      <c r="C971" t="s">
        <v>19</v>
      </c>
      <c r="D971" t="s">
        <v>37</v>
      </c>
      <c r="E971" t="s">
        <v>31</v>
      </c>
      <c r="F971" t="s">
        <v>22</v>
      </c>
      <c r="G971">
        <v>33</v>
      </c>
      <c r="H971">
        <v>6.9</v>
      </c>
      <c r="I971">
        <v>10</v>
      </c>
      <c r="J971">
        <v>0</v>
      </c>
      <c r="K971" t="s">
        <v>23</v>
      </c>
      <c r="L971">
        <v>4.9000000000000004</v>
      </c>
      <c r="M971">
        <v>2.2999999999999998</v>
      </c>
      <c r="N971">
        <v>7.5</v>
      </c>
      <c r="O971">
        <f>Table1[[#This Row],[Stress_Level]]*Table1[[#This Row],[Weekly_Work_Hours]]</f>
        <v>161.70000000000002</v>
      </c>
      <c r="P971" s="9">
        <f>Table1[[#This Row],[Column1]]/Table1[[#This Row],[Productivity_Score]]</f>
        <v>21.560000000000002</v>
      </c>
      <c r="Q971">
        <f>8-AVERAGE(Table1[[#This Row],[Sleep_Hours]])</f>
        <v>1.0999999999999996</v>
      </c>
      <c r="R971">
        <f>Table1[[#This Row],[Stress_Level]]/Table1[[#This Row],[Weekly_Work_Hours]]</f>
        <v>0.1484848484848485</v>
      </c>
      <c r="S971" s="5">
        <f>CORREL(Table1[Stress_Level],Table1[Sleep_Hours])</f>
        <v>-1.150943896331845E-2</v>
      </c>
      <c r="T971" s="1">
        <f>((Table1[[#Totals],[Productivity_Score]] - Table1[[#This Row],[Productivity_Score]]) / Table1[[#Totals],[Productivity_Score]]) * 100</f>
        <v>21.052631578947366</v>
      </c>
    </row>
    <row r="972" spans="1:20" x14ac:dyDescent="0.35">
      <c r="A972">
        <v>971</v>
      </c>
      <c r="B972">
        <v>54</v>
      </c>
      <c r="C972" t="s">
        <v>19</v>
      </c>
      <c r="D972" t="s">
        <v>36</v>
      </c>
      <c r="E972" t="s">
        <v>27</v>
      </c>
      <c r="F972" t="s">
        <v>17</v>
      </c>
      <c r="G972">
        <v>46</v>
      </c>
      <c r="H972">
        <v>4.4000000000000004</v>
      </c>
      <c r="I972">
        <v>5.5</v>
      </c>
      <c r="J972">
        <v>1</v>
      </c>
      <c r="K972" t="s">
        <v>18</v>
      </c>
      <c r="L972">
        <v>6.9</v>
      </c>
      <c r="M972">
        <v>4.4000000000000004</v>
      </c>
      <c r="N972">
        <v>4.3</v>
      </c>
      <c r="O972">
        <f>Table1[[#This Row],[Stress_Level]]*Table1[[#This Row],[Weekly_Work_Hours]]</f>
        <v>317.40000000000003</v>
      </c>
      <c r="P972" s="9">
        <f>Table1[[#This Row],[Column1]]/Table1[[#This Row],[Productivity_Score]]</f>
        <v>73.813953488372107</v>
      </c>
      <c r="Q972">
        <f>8-AVERAGE(Table1[[#This Row],[Sleep_Hours]])</f>
        <v>3.5999999999999996</v>
      </c>
      <c r="R972">
        <f>Table1[[#This Row],[Stress_Level]]/Table1[[#This Row],[Weekly_Work_Hours]]</f>
        <v>0.15</v>
      </c>
      <c r="S972" s="5">
        <f>CORREL(Table1[Stress_Level],Table1[Sleep_Hours])</f>
        <v>-1.150943896331845E-2</v>
      </c>
      <c r="T972" s="1">
        <f>((Table1[[#Totals],[Productivity_Score]] - Table1[[#This Row],[Productivity_Score]]) / Table1[[#Totals],[Productivity_Score]]) * 100</f>
        <v>54.736842105263165</v>
      </c>
    </row>
    <row r="973" spans="1:20" x14ac:dyDescent="0.35">
      <c r="A973">
        <v>972</v>
      </c>
      <c r="B973">
        <v>24</v>
      </c>
      <c r="C973" t="s">
        <v>14</v>
      </c>
      <c r="D973" t="s">
        <v>32</v>
      </c>
      <c r="E973" t="s">
        <v>25</v>
      </c>
      <c r="F973" t="s">
        <v>22</v>
      </c>
      <c r="G973">
        <v>39</v>
      </c>
      <c r="H973">
        <v>6.9</v>
      </c>
      <c r="I973">
        <v>10</v>
      </c>
      <c r="J973">
        <v>0</v>
      </c>
      <c r="K973" t="s">
        <v>23</v>
      </c>
      <c r="L973">
        <v>5.9</v>
      </c>
      <c r="M973">
        <v>3.9</v>
      </c>
      <c r="N973">
        <v>7</v>
      </c>
      <c r="O973">
        <f>Table1[[#This Row],[Stress_Level]]*Table1[[#This Row],[Weekly_Work_Hours]]</f>
        <v>230.10000000000002</v>
      </c>
      <c r="P973" s="9">
        <f>Table1[[#This Row],[Column1]]/Table1[[#This Row],[Productivity_Score]]</f>
        <v>32.871428571428574</v>
      </c>
      <c r="Q973">
        <f>8-AVERAGE(Table1[[#This Row],[Sleep_Hours]])</f>
        <v>1.0999999999999996</v>
      </c>
      <c r="R973">
        <f>Table1[[#This Row],[Stress_Level]]/Table1[[#This Row],[Weekly_Work_Hours]]</f>
        <v>0.1512820512820513</v>
      </c>
      <c r="S973" s="5">
        <f>CORREL(Table1[Stress_Level],Table1[Sleep_Hours])</f>
        <v>-1.150943896331845E-2</v>
      </c>
      <c r="T973" s="1">
        <f>((Table1[[#Totals],[Productivity_Score]] - Table1[[#This Row],[Productivity_Score]]) / Table1[[#Totals],[Productivity_Score]]) * 100</f>
        <v>26.315789473684209</v>
      </c>
    </row>
    <row r="974" spans="1:20" x14ac:dyDescent="0.35">
      <c r="A974">
        <v>973</v>
      </c>
      <c r="B974">
        <v>36</v>
      </c>
      <c r="C974" t="s">
        <v>14</v>
      </c>
      <c r="D974" t="s">
        <v>26</v>
      </c>
      <c r="E974" t="s">
        <v>27</v>
      </c>
      <c r="F974" t="s">
        <v>17</v>
      </c>
      <c r="G974">
        <v>51</v>
      </c>
      <c r="H974">
        <v>7.6</v>
      </c>
      <c r="I974">
        <v>8</v>
      </c>
      <c r="J974">
        <v>0</v>
      </c>
      <c r="K974" t="s">
        <v>23</v>
      </c>
      <c r="L974">
        <v>9.1999999999999993</v>
      </c>
      <c r="M974">
        <v>4.0999999999999996</v>
      </c>
      <c r="N974">
        <v>4.4000000000000004</v>
      </c>
      <c r="O974">
        <f>Table1[[#This Row],[Stress_Level]]*Table1[[#This Row],[Weekly_Work_Hours]]</f>
        <v>469.2</v>
      </c>
      <c r="P974" s="9">
        <f>Table1[[#This Row],[Column1]]/Table1[[#This Row],[Productivity_Score]]</f>
        <v>106.63636363636363</v>
      </c>
      <c r="Q974">
        <f>8-AVERAGE(Table1[[#This Row],[Sleep_Hours]])</f>
        <v>0.40000000000000036</v>
      </c>
      <c r="R974">
        <f>Table1[[#This Row],[Stress_Level]]/Table1[[#This Row],[Weekly_Work_Hours]]</f>
        <v>0.1803921568627451</v>
      </c>
      <c r="S974" s="5">
        <f>CORREL(Table1[Stress_Level],Table1[Sleep_Hours])</f>
        <v>-1.150943896331845E-2</v>
      </c>
      <c r="T974" s="1">
        <f>((Table1[[#Totals],[Productivity_Score]] - Table1[[#This Row],[Productivity_Score]]) / Table1[[#Totals],[Productivity_Score]]) * 100</f>
        <v>53.684210526315788</v>
      </c>
    </row>
    <row r="975" spans="1:20" x14ac:dyDescent="0.35">
      <c r="A975">
        <v>974</v>
      </c>
      <c r="B975">
        <v>61</v>
      </c>
      <c r="C975" t="s">
        <v>14</v>
      </c>
      <c r="D975" t="s">
        <v>26</v>
      </c>
      <c r="E975" t="s">
        <v>27</v>
      </c>
      <c r="F975" t="s">
        <v>22</v>
      </c>
      <c r="G975">
        <v>39</v>
      </c>
      <c r="H975">
        <v>3</v>
      </c>
      <c r="I975">
        <v>4.0999999999999996</v>
      </c>
      <c r="J975">
        <v>1</v>
      </c>
      <c r="K975" t="s">
        <v>18</v>
      </c>
      <c r="L975">
        <v>8.1</v>
      </c>
      <c r="M975">
        <v>4</v>
      </c>
      <c r="N975">
        <v>3</v>
      </c>
      <c r="O975">
        <f>Table1[[#This Row],[Stress_Level]]*Table1[[#This Row],[Weekly_Work_Hours]]</f>
        <v>315.89999999999998</v>
      </c>
      <c r="P975" s="9">
        <f>Table1[[#This Row],[Column1]]/Table1[[#This Row],[Productivity_Score]]</f>
        <v>105.3</v>
      </c>
      <c r="Q975">
        <f>8-AVERAGE(Table1[[#This Row],[Sleep_Hours]])</f>
        <v>5</v>
      </c>
      <c r="R975">
        <f>Table1[[#This Row],[Stress_Level]]/Table1[[#This Row],[Weekly_Work_Hours]]</f>
        <v>0.20769230769230768</v>
      </c>
      <c r="S975" s="5">
        <f>CORREL(Table1[Stress_Level],Table1[Sleep_Hours])</f>
        <v>-1.150943896331845E-2</v>
      </c>
      <c r="T975" s="1">
        <f>((Table1[[#Totals],[Productivity_Score]] - Table1[[#This Row],[Productivity_Score]]) / Table1[[#Totals],[Productivity_Score]]) * 100</f>
        <v>68.421052631578945</v>
      </c>
    </row>
    <row r="976" spans="1:20" x14ac:dyDescent="0.35">
      <c r="A976">
        <v>975</v>
      </c>
      <c r="B976">
        <v>51</v>
      </c>
      <c r="C976" t="s">
        <v>19</v>
      </c>
      <c r="D976" t="s">
        <v>34</v>
      </c>
      <c r="E976" t="s">
        <v>16</v>
      </c>
      <c r="F976" t="s">
        <v>17</v>
      </c>
      <c r="G976">
        <v>41</v>
      </c>
      <c r="H976">
        <v>8.6</v>
      </c>
      <c r="I976">
        <v>7.6</v>
      </c>
      <c r="J976">
        <v>0</v>
      </c>
      <c r="K976" t="s">
        <v>23</v>
      </c>
      <c r="L976">
        <v>9</v>
      </c>
      <c r="M976">
        <v>4.5</v>
      </c>
      <c r="N976">
        <v>4.3</v>
      </c>
      <c r="O976">
        <f>Table1[[#This Row],[Stress_Level]]*Table1[[#This Row],[Weekly_Work_Hours]]</f>
        <v>369</v>
      </c>
      <c r="P976" s="9">
        <f>Table1[[#This Row],[Column1]]/Table1[[#This Row],[Productivity_Score]]</f>
        <v>85.813953488372093</v>
      </c>
      <c r="Q976">
        <f>8-AVERAGE(Table1[[#This Row],[Sleep_Hours]])</f>
        <v>-0.59999999999999964</v>
      </c>
      <c r="R976">
        <f>Table1[[#This Row],[Stress_Level]]/Table1[[#This Row],[Weekly_Work_Hours]]</f>
        <v>0.21951219512195122</v>
      </c>
      <c r="S976" s="5">
        <f>CORREL(Table1[Stress_Level],Table1[Sleep_Hours])</f>
        <v>-1.150943896331845E-2</v>
      </c>
      <c r="T976" s="1">
        <f>((Table1[[#Totals],[Productivity_Score]] - Table1[[#This Row],[Productivity_Score]]) / Table1[[#Totals],[Productivity_Score]]) * 100</f>
        <v>54.736842105263165</v>
      </c>
    </row>
    <row r="977" spans="1:20" x14ac:dyDescent="0.35">
      <c r="A977">
        <v>976</v>
      </c>
      <c r="B977">
        <v>29</v>
      </c>
      <c r="C977" t="s">
        <v>19</v>
      </c>
      <c r="D977" t="s">
        <v>32</v>
      </c>
      <c r="E977" t="s">
        <v>27</v>
      </c>
      <c r="F977" t="s">
        <v>22</v>
      </c>
      <c r="G977">
        <v>30</v>
      </c>
      <c r="H977">
        <v>7.3</v>
      </c>
      <c r="I977">
        <v>10</v>
      </c>
      <c r="J977">
        <v>0</v>
      </c>
      <c r="K977" t="s">
        <v>23</v>
      </c>
      <c r="L977">
        <v>4</v>
      </c>
      <c r="M977">
        <v>1.4</v>
      </c>
      <c r="N977">
        <v>8</v>
      </c>
      <c r="O977">
        <f>Table1[[#This Row],[Stress_Level]]*Table1[[#This Row],[Weekly_Work_Hours]]</f>
        <v>120</v>
      </c>
      <c r="P977" s="9">
        <f>Table1[[#This Row],[Column1]]/Table1[[#This Row],[Productivity_Score]]</f>
        <v>15</v>
      </c>
      <c r="Q977">
        <f>8-AVERAGE(Table1[[#This Row],[Sleep_Hours]])</f>
        <v>0.70000000000000018</v>
      </c>
      <c r="R977">
        <f>Table1[[#This Row],[Stress_Level]]/Table1[[#This Row],[Weekly_Work_Hours]]</f>
        <v>0.13333333333333333</v>
      </c>
      <c r="S977" s="5">
        <f>CORREL(Table1[Stress_Level],Table1[Sleep_Hours])</f>
        <v>-1.150943896331845E-2</v>
      </c>
      <c r="T977" s="1">
        <f>((Table1[[#Totals],[Productivity_Score]] - Table1[[#This Row],[Productivity_Score]]) / Table1[[#Totals],[Productivity_Score]]) * 100</f>
        <v>15.789473684210526</v>
      </c>
    </row>
    <row r="978" spans="1:20" x14ac:dyDescent="0.35">
      <c r="A978">
        <v>977</v>
      </c>
      <c r="B978">
        <v>62</v>
      </c>
      <c r="C978" t="s">
        <v>19</v>
      </c>
      <c r="D978" t="s">
        <v>15</v>
      </c>
      <c r="E978" t="s">
        <v>38</v>
      </c>
      <c r="F978" t="s">
        <v>22</v>
      </c>
      <c r="G978">
        <v>41</v>
      </c>
      <c r="H978">
        <v>7.6</v>
      </c>
      <c r="I978">
        <v>8.9</v>
      </c>
      <c r="J978">
        <v>0</v>
      </c>
      <c r="K978" t="s">
        <v>23</v>
      </c>
      <c r="L978">
        <v>8.3000000000000007</v>
      </c>
      <c r="M978">
        <v>2.7</v>
      </c>
      <c r="N978">
        <v>5.3</v>
      </c>
      <c r="O978">
        <f>Table1[[#This Row],[Stress_Level]]*Table1[[#This Row],[Weekly_Work_Hours]]</f>
        <v>340.3</v>
      </c>
      <c r="P978" s="9">
        <f>Table1[[#This Row],[Column1]]/Table1[[#This Row],[Productivity_Score]]</f>
        <v>64.20754716981132</v>
      </c>
      <c r="Q978">
        <f>8-AVERAGE(Table1[[#This Row],[Sleep_Hours]])</f>
        <v>0.40000000000000036</v>
      </c>
      <c r="R978">
        <f>Table1[[#This Row],[Stress_Level]]/Table1[[#This Row],[Weekly_Work_Hours]]</f>
        <v>0.20243902439024392</v>
      </c>
      <c r="S978" s="5">
        <f>CORREL(Table1[Stress_Level],Table1[Sleep_Hours])</f>
        <v>-1.150943896331845E-2</v>
      </c>
      <c r="T978" s="1">
        <f>((Table1[[#Totals],[Productivity_Score]] - Table1[[#This Row],[Productivity_Score]]) / Table1[[#Totals],[Productivity_Score]]) * 100</f>
        <v>44.21052631578948</v>
      </c>
    </row>
    <row r="979" spans="1:20" x14ac:dyDescent="0.35">
      <c r="A979">
        <v>978</v>
      </c>
      <c r="B979">
        <v>36</v>
      </c>
      <c r="C979" t="s">
        <v>19</v>
      </c>
      <c r="D979" t="s">
        <v>36</v>
      </c>
      <c r="E979" t="s">
        <v>38</v>
      </c>
      <c r="F979" t="s">
        <v>22</v>
      </c>
      <c r="G979">
        <v>30</v>
      </c>
      <c r="H979">
        <v>4.7</v>
      </c>
      <c r="I979">
        <v>7.5</v>
      </c>
      <c r="J979">
        <v>0</v>
      </c>
      <c r="K979" t="s">
        <v>23</v>
      </c>
      <c r="L979">
        <v>2.7</v>
      </c>
      <c r="M979">
        <v>4</v>
      </c>
      <c r="N979">
        <v>7.4</v>
      </c>
      <c r="O979">
        <f>Table1[[#This Row],[Stress_Level]]*Table1[[#This Row],[Weekly_Work_Hours]]</f>
        <v>81</v>
      </c>
      <c r="P979" s="9">
        <f>Table1[[#This Row],[Column1]]/Table1[[#This Row],[Productivity_Score]]</f>
        <v>10.945945945945946</v>
      </c>
      <c r="Q979">
        <f>8-AVERAGE(Table1[[#This Row],[Sleep_Hours]])</f>
        <v>3.3</v>
      </c>
      <c r="R979">
        <f>Table1[[#This Row],[Stress_Level]]/Table1[[#This Row],[Weekly_Work_Hours]]</f>
        <v>9.0000000000000011E-2</v>
      </c>
      <c r="S979" s="5">
        <f>CORREL(Table1[Stress_Level],Table1[Sleep_Hours])</f>
        <v>-1.150943896331845E-2</v>
      </c>
      <c r="T979" s="1">
        <f>((Table1[[#Totals],[Productivity_Score]] - Table1[[#This Row],[Productivity_Score]]) / Table1[[#Totals],[Productivity_Score]]) * 100</f>
        <v>22.105263157894733</v>
      </c>
    </row>
    <row r="980" spans="1:20" x14ac:dyDescent="0.35">
      <c r="A980">
        <v>979</v>
      </c>
      <c r="B980">
        <v>24</v>
      </c>
      <c r="C980" t="s">
        <v>19</v>
      </c>
      <c r="D980" t="s">
        <v>20</v>
      </c>
      <c r="E980" t="s">
        <v>16</v>
      </c>
      <c r="F980" t="s">
        <v>17</v>
      </c>
      <c r="G980">
        <v>32</v>
      </c>
      <c r="H980">
        <v>7.4</v>
      </c>
      <c r="I980">
        <v>10</v>
      </c>
      <c r="J980">
        <v>0</v>
      </c>
      <c r="K980" t="s">
        <v>23</v>
      </c>
      <c r="L980">
        <v>7.6</v>
      </c>
      <c r="M980">
        <v>2.8</v>
      </c>
      <c r="N980">
        <v>6.2</v>
      </c>
      <c r="O980">
        <f>Table1[[#This Row],[Stress_Level]]*Table1[[#This Row],[Weekly_Work_Hours]]</f>
        <v>243.2</v>
      </c>
      <c r="P980" s="9">
        <f>Table1[[#This Row],[Column1]]/Table1[[#This Row],[Productivity_Score]]</f>
        <v>39.225806451612897</v>
      </c>
      <c r="Q980">
        <f>8-AVERAGE(Table1[[#This Row],[Sleep_Hours]])</f>
        <v>0.59999999999999964</v>
      </c>
      <c r="R980">
        <f>Table1[[#This Row],[Stress_Level]]/Table1[[#This Row],[Weekly_Work_Hours]]</f>
        <v>0.23749999999999999</v>
      </c>
      <c r="S980" s="5">
        <f>CORREL(Table1[Stress_Level],Table1[Sleep_Hours])</f>
        <v>-1.150943896331845E-2</v>
      </c>
      <c r="T980" s="1">
        <f>((Table1[[#Totals],[Productivity_Score]] - Table1[[#This Row],[Productivity_Score]]) / Table1[[#Totals],[Productivity_Score]]) * 100</f>
        <v>34.736842105263158</v>
      </c>
    </row>
    <row r="981" spans="1:20" x14ac:dyDescent="0.35">
      <c r="A981">
        <v>980</v>
      </c>
      <c r="B981">
        <v>64</v>
      </c>
      <c r="C981" t="s">
        <v>19</v>
      </c>
      <c r="D981" t="s">
        <v>34</v>
      </c>
      <c r="E981" t="s">
        <v>31</v>
      </c>
      <c r="F981" t="s">
        <v>39</v>
      </c>
      <c r="G981">
        <v>51</v>
      </c>
      <c r="H981">
        <v>7.6</v>
      </c>
      <c r="I981">
        <v>8.1</v>
      </c>
      <c r="J981">
        <v>0</v>
      </c>
      <c r="K981" t="s">
        <v>23</v>
      </c>
      <c r="L981">
        <v>8.6</v>
      </c>
      <c r="M981">
        <v>4.9000000000000004</v>
      </c>
      <c r="N981">
        <v>4.7</v>
      </c>
      <c r="O981">
        <f>Table1[[#This Row],[Stress_Level]]*Table1[[#This Row],[Weekly_Work_Hours]]</f>
        <v>438.59999999999997</v>
      </c>
      <c r="P981" s="9">
        <f>Table1[[#This Row],[Column1]]/Table1[[#This Row],[Productivity_Score]]</f>
        <v>93.319148936170208</v>
      </c>
      <c r="Q981">
        <f>8-AVERAGE(Table1[[#This Row],[Sleep_Hours]])</f>
        <v>0.40000000000000036</v>
      </c>
      <c r="R981">
        <f>Table1[[#This Row],[Stress_Level]]/Table1[[#This Row],[Weekly_Work_Hours]]</f>
        <v>0.16862745098039214</v>
      </c>
      <c r="S981" s="5">
        <f>CORREL(Table1[Stress_Level],Table1[Sleep_Hours])</f>
        <v>-1.150943896331845E-2</v>
      </c>
      <c r="T981" s="1">
        <f>((Table1[[#Totals],[Productivity_Score]] - Table1[[#This Row],[Productivity_Score]]) / Table1[[#Totals],[Productivity_Score]]) * 100</f>
        <v>50.526315789473685</v>
      </c>
    </row>
    <row r="982" spans="1:20" x14ac:dyDescent="0.35">
      <c r="A982">
        <v>981</v>
      </c>
      <c r="B982">
        <v>61</v>
      </c>
      <c r="C982" t="s">
        <v>14</v>
      </c>
      <c r="D982" t="s">
        <v>15</v>
      </c>
      <c r="E982" t="s">
        <v>31</v>
      </c>
      <c r="F982" t="s">
        <v>22</v>
      </c>
      <c r="G982">
        <v>51</v>
      </c>
      <c r="H982">
        <v>5.2</v>
      </c>
      <c r="I982">
        <v>6.2</v>
      </c>
      <c r="J982">
        <v>1</v>
      </c>
      <c r="K982" t="s">
        <v>28</v>
      </c>
      <c r="L982">
        <v>9</v>
      </c>
      <c r="M982">
        <v>2.7</v>
      </c>
      <c r="N982">
        <v>3.6</v>
      </c>
      <c r="O982">
        <f>Table1[[#This Row],[Stress_Level]]*Table1[[#This Row],[Weekly_Work_Hours]]</f>
        <v>459</v>
      </c>
      <c r="P982" s="9">
        <f>Table1[[#This Row],[Column1]]/Table1[[#This Row],[Productivity_Score]]</f>
        <v>127.5</v>
      </c>
      <c r="Q982">
        <f>8-AVERAGE(Table1[[#This Row],[Sleep_Hours]])</f>
        <v>2.8</v>
      </c>
      <c r="R982">
        <f>Table1[[#This Row],[Stress_Level]]/Table1[[#This Row],[Weekly_Work_Hours]]</f>
        <v>0.17647058823529413</v>
      </c>
      <c r="S982" s="5">
        <f>CORREL(Table1[Stress_Level],Table1[Sleep_Hours])</f>
        <v>-1.150943896331845E-2</v>
      </c>
      <c r="T982" s="1">
        <f>((Table1[[#Totals],[Productivity_Score]] - Table1[[#This Row],[Productivity_Score]]) / Table1[[#Totals],[Productivity_Score]]) * 100</f>
        <v>62.10526315789474</v>
      </c>
    </row>
    <row r="983" spans="1:20" x14ac:dyDescent="0.35">
      <c r="A983">
        <v>982</v>
      </c>
      <c r="B983">
        <v>28</v>
      </c>
      <c r="C983" t="s">
        <v>19</v>
      </c>
      <c r="D983" t="s">
        <v>15</v>
      </c>
      <c r="E983" t="s">
        <v>38</v>
      </c>
      <c r="F983" t="s">
        <v>17</v>
      </c>
      <c r="G983">
        <v>48</v>
      </c>
      <c r="H983">
        <v>7.4</v>
      </c>
      <c r="I983">
        <v>8.6</v>
      </c>
      <c r="J983">
        <v>1</v>
      </c>
      <c r="K983" t="s">
        <v>18</v>
      </c>
      <c r="L983">
        <v>9</v>
      </c>
      <c r="M983">
        <v>6.8</v>
      </c>
      <c r="N983">
        <v>4.8</v>
      </c>
      <c r="O983">
        <f>Table1[[#This Row],[Stress_Level]]*Table1[[#This Row],[Weekly_Work_Hours]]</f>
        <v>432</v>
      </c>
      <c r="P983" s="9">
        <f>Table1[[#This Row],[Column1]]/Table1[[#This Row],[Productivity_Score]]</f>
        <v>90</v>
      </c>
      <c r="Q983">
        <f>8-AVERAGE(Table1[[#This Row],[Sleep_Hours]])</f>
        <v>0.59999999999999964</v>
      </c>
      <c r="R983">
        <f>Table1[[#This Row],[Stress_Level]]/Table1[[#This Row],[Weekly_Work_Hours]]</f>
        <v>0.1875</v>
      </c>
      <c r="S983" s="5">
        <f>CORREL(Table1[Stress_Level],Table1[Sleep_Hours])</f>
        <v>-1.150943896331845E-2</v>
      </c>
      <c r="T983" s="1">
        <f>((Table1[[#Totals],[Productivity_Score]] - Table1[[#This Row],[Productivity_Score]]) / Table1[[#Totals],[Productivity_Score]]) * 100</f>
        <v>49.473684210526322</v>
      </c>
    </row>
    <row r="984" spans="1:20" x14ac:dyDescent="0.35">
      <c r="A984">
        <v>983</v>
      </c>
      <c r="B984">
        <v>52</v>
      </c>
      <c r="C984" t="s">
        <v>14</v>
      </c>
      <c r="D984" t="s">
        <v>32</v>
      </c>
      <c r="E984" t="s">
        <v>16</v>
      </c>
      <c r="F984" t="s">
        <v>17</v>
      </c>
      <c r="G984">
        <v>37</v>
      </c>
      <c r="H984">
        <v>6</v>
      </c>
      <c r="I984">
        <v>8.8000000000000007</v>
      </c>
      <c r="J984">
        <v>0</v>
      </c>
      <c r="K984" t="s">
        <v>23</v>
      </c>
      <c r="L984">
        <v>6.8</v>
      </c>
      <c r="M984">
        <v>3.9</v>
      </c>
      <c r="N984">
        <v>6</v>
      </c>
      <c r="O984">
        <f>Table1[[#This Row],[Stress_Level]]*Table1[[#This Row],[Weekly_Work_Hours]]</f>
        <v>251.6</v>
      </c>
      <c r="P984" s="9">
        <f>Table1[[#This Row],[Column1]]/Table1[[#This Row],[Productivity_Score]]</f>
        <v>41.93333333333333</v>
      </c>
      <c r="Q984">
        <f>8-AVERAGE(Table1[[#This Row],[Sleep_Hours]])</f>
        <v>2</v>
      </c>
      <c r="R984">
        <f>Table1[[#This Row],[Stress_Level]]/Table1[[#This Row],[Weekly_Work_Hours]]</f>
        <v>0.18378378378378377</v>
      </c>
      <c r="S984" s="5">
        <f>CORREL(Table1[Stress_Level],Table1[Sleep_Hours])</f>
        <v>-1.150943896331845E-2</v>
      </c>
      <c r="T984" s="1">
        <f>((Table1[[#Totals],[Productivity_Score]] - Table1[[#This Row],[Productivity_Score]]) / Table1[[#Totals],[Productivity_Score]]) * 100</f>
        <v>36.84210526315789</v>
      </c>
    </row>
    <row r="985" spans="1:20" x14ac:dyDescent="0.35">
      <c r="A985">
        <v>984</v>
      </c>
      <c r="B985">
        <v>55</v>
      </c>
      <c r="C985" t="s">
        <v>19</v>
      </c>
      <c r="D985" t="s">
        <v>32</v>
      </c>
      <c r="E985" t="s">
        <v>31</v>
      </c>
      <c r="F985" t="s">
        <v>39</v>
      </c>
      <c r="G985">
        <v>44</v>
      </c>
      <c r="H985">
        <v>5.3</v>
      </c>
      <c r="I985">
        <v>7</v>
      </c>
      <c r="J985">
        <v>0</v>
      </c>
      <c r="K985" t="s">
        <v>23</v>
      </c>
      <c r="L985">
        <v>7</v>
      </c>
      <c r="M985">
        <v>5.7</v>
      </c>
      <c r="N985">
        <v>5</v>
      </c>
      <c r="O985">
        <f>Table1[[#This Row],[Stress_Level]]*Table1[[#This Row],[Weekly_Work_Hours]]</f>
        <v>308</v>
      </c>
      <c r="P985" s="9">
        <f>Table1[[#This Row],[Column1]]/Table1[[#This Row],[Productivity_Score]]</f>
        <v>61.6</v>
      </c>
      <c r="Q985">
        <f>8-AVERAGE(Table1[[#This Row],[Sleep_Hours]])</f>
        <v>2.7</v>
      </c>
      <c r="R985">
        <f>Table1[[#This Row],[Stress_Level]]/Table1[[#This Row],[Weekly_Work_Hours]]</f>
        <v>0.15909090909090909</v>
      </c>
      <c r="S985" s="5">
        <f>CORREL(Table1[Stress_Level],Table1[Sleep_Hours])</f>
        <v>-1.150943896331845E-2</v>
      </c>
      <c r="T985" s="1">
        <f>((Table1[[#Totals],[Productivity_Score]] - Table1[[#This Row],[Productivity_Score]]) / Table1[[#Totals],[Productivity_Score]]) * 100</f>
        <v>47.368421052631575</v>
      </c>
    </row>
    <row r="986" spans="1:20" x14ac:dyDescent="0.35">
      <c r="A986">
        <v>985</v>
      </c>
      <c r="B986">
        <v>55</v>
      </c>
      <c r="C986" t="s">
        <v>19</v>
      </c>
      <c r="D986" t="s">
        <v>33</v>
      </c>
      <c r="E986" t="s">
        <v>25</v>
      </c>
      <c r="F986" t="s">
        <v>17</v>
      </c>
      <c r="G986">
        <v>44</v>
      </c>
      <c r="H986">
        <v>5.9</v>
      </c>
      <c r="I986">
        <v>8</v>
      </c>
      <c r="J986">
        <v>1</v>
      </c>
      <c r="K986" t="s">
        <v>29</v>
      </c>
      <c r="L986">
        <v>4.2</v>
      </c>
      <c r="M986">
        <v>5.9</v>
      </c>
      <c r="N986">
        <v>6.9</v>
      </c>
      <c r="O986">
        <f>Table1[[#This Row],[Stress_Level]]*Table1[[#This Row],[Weekly_Work_Hours]]</f>
        <v>184.8</v>
      </c>
      <c r="P986" s="9">
        <f>Table1[[#This Row],[Column1]]/Table1[[#This Row],[Productivity_Score]]</f>
        <v>26.782608695652176</v>
      </c>
      <c r="Q986">
        <f>8-AVERAGE(Table1[[#This Row],[Sleep_Hours]])</f>
        <v>2.0999999999999996</v>
      </c>
      <c r="R986">
        <f>Table1[[#This Row],[Stress_Level]]/Table1[[#This Row],[Weekly_Work_Hours]]</f>
        <v>9.5454545454545459E-2</v>
      </c>
      <c r="S986" s="5">
        <f>CORREL(Table1[Stress_Level],Table1[Sleep_Hours])</f>
        <v>-1.150943896331845E-2</v>
      </c>
      <c r="T986" s="1">
        <f>((Table1[[#Totals],[Productivity_Score]] - Table1[[#This Row],[Productivity_Score]]) / Table1[[#Totals],[Productivity_Score]]) * 100</f>
        <v>27.368421052631575</v>
      </c>
    </row>
    <row r="987" spans="1:20" x14ac:dyDescent="0.35">
      <c r="A987">
        <v>986</v>
      </c>
      <c r="B987">
        <v>37</v>
      </c>
      <c r="C987" t="s">
        <v>14</v>
      </c>
      <c r="D987" t="s">
        <v>26</v>
      </c>
      <c r="E987" t="s">
        <v>31</v>
      </c>
      <c r="F987" t="s">
        <v>22</v>
      </c>
      <c r="G987">
        <v>35</v>
      </c>
      <c r="H987">
        <v>6.5</v>
      </c>
      <c r="I987">
        <v>9.6999999999999993</v>
      </c>
      <c r="J987">
        <v>0</v>
      </c>
      <c r="K987" t="s">
        <v>23</v>
      </c>
      <c r="L987">
        <v>6</v>
      </c>
      <c r="M987">
        <v>2.4</v>
      </c>
      <c r="N987">
        <v>6.8</v>
      </c>
      <c r="O987">
        <f>Table1[[#This Row],[Stress_Level]]*Table1[[#This Row],[Weekly_Work_Hours]]</f>
        <v>210</v>
      </c>
      <c r="P987" s="9">
        <f>Table1[[#This Row],[Column1]]/Table1[[#This Row],[Productivity_Score]]</f>
        <v>30.882352941176471</v>
      </c>
      <c r="Q987">
        <f>8-AVERAGE(Table1[[#This Row],[Sleep_Hours]])</f>
        <v>1.5</v>
      </c>
      <c r="R987">
        <f>Table1[[#This Row],[Stress_Level]]/Table1[[#This Row],[Weekly_Work_Hours]]</f>
        <v>0.17142857142857143</v>
      </c>
      <c r="S987" s="5">
        <f>CORREL(Table1[Stress_Level],Table1[Sleep_Hours])</f>
        <v>-1.150943896331845E-2</v>
      </c>
      <c r="T987" s="1">
        <f>((Table1[[#Totals],[Productivity_Score]] - Table1[[#This Row],[Productivity_Score]]) / Table1[[#Totals],[Productivity_Score]]) * 100</f>
        <v>28.421052631578945</v>
      </c>
    </row>
    <row r="988" spans="1:20" x14ac:dyDescent="0.35">
      <c r="A988">
        <v>987</v>
      </c>
      <c r="B988">
        <v>28</v>
      </c>
      <c r="C988" t="s">
        <v>19</v>
      </c>
      <c r="D988" t="s">
        <v>36</v>
      </c>
      <c r="E988" t="s">
        <v>16</v>
      </c>
      <c r="F988" t="s">
        <v>17</v>
      </c>
      <c r="G988">
        <v>57</v>
      </c>
      <c r="H988">
        <v>5.7</v>
      </c>
      <c r="I988">
        <v>6.4</v>
      </c>
      <c r="J988">
        <v>1</v>
      </c>
      <c r="K988" t="s">
        <v>28</v>
      </c>
      <c r="L988">
        <v>9.1</v>
      </c>
      <c r="M988">
        <v>4.2</v>
      </c>
      <c r="N988">
        <v>3.6</v>
      </c>
      <c r="O988">
        <f>Table1[[#This Row],[Stress_Level]]*Table1[[#This Row],[Weekly_Work_Hours]]</f>
        <v>518.69999999999993</v>
      </c>
      <c r="P988" s="9">
        <f>Table1[[#This Row],[Column1]]/Table1[[#This Row],[Productivity_Score]]</f>
        <v>144.08333333333331</v>
      </c>
      <c r="Q988">
        <f>8-AVERAGE(Table1[[#This Row],[Sleep_Hours]])</f>
        <v>2.2999999999999998</v>
      </c>
      <c r="R988">
        <f>Table1[[#This Row],[Stress_Level]]/Table1[[#This Row],[Weekly_Work_Hours]]</f>
        <v>0.15964912280701754</v>
      </c>
      <c r="S988" s="5">
        <f>CORREL(Table1[Stress_Level],Table1[Sleep_Hours])</f>
        <v>-1.150943896331845E-2</v>
      </c>
      <c r="T988" s="1">
        <f>((Table1[[#Totals],[Productivity_Score]] - Table1[[#This Row],[Productivity_Score]]) / Table1[[#Totals],[Productivity_Score]]) * 100</f>
        <v>62.10526315789474</v>
      </c>
    </row>
    <row r="989" spans="1:20" x14ac:dyDescent="0.35">
      <c r="A989">
        <v>988</v>
      </c>
      <c r="B989">
        <v>48</v>
      </c>
      <c r="C989" t="s">
        <v>14</v>
      </c>
      <c r="D989" t="s">
        <v>24</v>
      </c>
      <c r="E989" t="s">
        <v>38</v>
      </c>
      <c r="F989" t="s">
        <v>22</v>
      </c>
      <c r="G989">
        <v>52</v>
      </c>
      <c r="H989">
        <v>5</v>
      </c>
      <c r="I989">
        <v>5.8</v>
      </c>
      <c r="J989">
        <v>1</v>
      </c>
      <c r="K989" t="s">
        <v>18</v>
      </c>
      <c r="L989">
        <v>10</v>
      </c>
      <c r="M989">
        <v>6.4</v>
      </c>
      <c r="N989">
        <v>2.9</v>
      </c>
      <c r="O989">
        <f>Table1[[#This Row],[Stress_Level]]*Table1[[#This Row],[Weekly_Work_Hours]]</f>
        <v>520</v>
      </c>
      <c r="P989" s="9">
        <f>Table1[[#This Row],[Column1]]/Table1[[#This Row],[Productivity_Score]]</f>
        <v>179.31034482758622</v>
      </c>
      <c r="Q989">
        <f>8-AVERAGE(Table1[[#This Row],[Sleep_Hours]])</f>
        <v>3</v>
      </c>
      <c r="R989">
        <f>Table1[[#This Row],[Stress_Level]]/Table1[[#This Row],[Weekly_Work_Hours]]</f>
        <v>0.19230769230769232</v>
      </c>
      <c r="S989" s="5">
        <f>CORREL(Table1[Stress_Level],Table1[Sleep_Hours])</f>
        <v>-1.150943896331845E-2</v>
      </c>
      <c r="T989" s="1">
        <f>((Table1[[#Totals],[Productivity_Score]] - Table1[[#This Row],[Productivity_Score]]) / Table1[[#Totals],[Productivity_Score]]) * 100</f>
        <v>69.473684210526315</v>
      </c>
    </row>
    <row r="990" spans="1:20" x14ac:dyDescent="0.35">
      <c r="A990">
        <v>989</v>
      </c>
      <c r="B990">
        <v>33</v>
      </c>
      <c r="C990" t="s">
        <v>19</v>
      </c>
      <c r="D990" t="s">
        <v>34</v>
      </c>
      <c r="E990" t="s">
        <v>25</v>
      </c>
      <c r="F990" t="s">
        <v>22</v>
      </c>
      <c r="G990">
        <v>43</v>
      </c>
      <c r="H990">
        <v>6.8</v>
      </c>
      <c r="I990">
        <v>9.4</v>
      </c>
      <c r="J990">
        <v>1</v>
      </c>
      <c r="K990" t="s">
        <v>18</v>
      </c>
      <c r="L990">
        <v>8.1</v>
      </c>
      <c r="M990">
        <v>4</v>
      </c>
      <c r="N990">
        <v>5.6</v>
      </c>
      <c r="O990">
        <f>Table1[[#This Row],[Stress_Level]]*Table1[[#This Row],[Weekly_Work_Hours]]</f>
        <v>348.3</v>
      </c>
      <c r="P990" s="9">
        <f>Table1[[#This Row],[Column1]]/Table1[[#This Row],[Productivity_Score]]</f>
        <v>62.196428571428577</v>
      </c>
      <c r="Q990">
        <f>8-AVERAGE(Table1[[#This Row],[Sleep_Hours]])</f>
        <v>1.2000000000000002</v>
      </c>
      <c r="R990">
        <f>Table1[[#This Row],[Stress_Level]]/Table1[[#This Row],[Weekly_Work_Hours]]</f>
        <v>0.1883720930232558</v>
      </c>
      <c r="S990" s="5">
        <f>CORREL(Table1[Stress_Level],Table1[Sleep_Hours])</f>
        <v>-1.150943896331845E-2</v>
      </c>
      <c r="T990" s="1">
        <f>((Table1[[#Totals],[Productivity_Score]] - Table1[[#This Row],[Productivity_Score]]) / Table1[[#Totals],[Productivity_Score]]) * 100</f>
        <v>41.052631578947377</v>
      </c>
    </row>
    <row r="991" spans="1:20" x14ac:dyDescent="0.35">
      <c r="A991">
        <v>990</v>
      </c>
      <c r="B991">
        <v>44</v>
      </c>
      <c r="C991" t="s">
        <v>14</v>
      </c>
      <c r="D991" t="s">
        <v>36</v>
      </c>
      <c r="E991" t="s">
        <v>27</v>
      </c>
      <c r="F991" t="s">
        <v>22</v>
      </c>
      <c r="G991">
        <v>45</v>
      </c>
      <c r="H991">
        <v>7</v>
      </c>
      <c r="I991">
        <v>9.4</v>
      </c>
      <c r="J991">
        <v>1</v>
      </c>
      <c r="K991" t="s">
        <v>28</v>
      </c>
      <c r="L991">
        <v>7.8</v>
      </c>
      <c r="M991">
        <v>4.9000000000000004</v>
      </c>
      <c r="N991">
        <v>5.8</v>
      </c>
      <c r="O991">
        <f>Table1[[#This Row],[Stress_Level]]*Table1[[#This Row],[Weekly_Work_Hours]]</f>
        <v>351</v>
      </c>
      <c r="P991" s="9">
        <f>Table1[[#This Row],[Column1]]/Table1[[#This Row],[Productivity_Score]]</f>
        <v>60.517241379310349</v>
      </c>
      <c r="Q991">
        <f>8-AVERAGE(Table1[[#This Row],[Sleep_Hours]])</f>
        <v>1</v>
      </c>
      <c r="R991">
        <f>Table1[[#This Row],[Stress_Level]]/Table1[[#This Row],[Weekly_Work_Hours]]</f>
        <v>0.17333333333333334</v>
      </c>
      <c r="S991" s="5">
        <f>CORREL(Table1[Stress_Level],Table1[Sleep_Hours])</f>
        <v>-1.150943896331845E-2</v>
      </c>
      <c r="T991" s="1">
        <f>((Table1[[#Totals],[Productivity_Score]] - Table1[[#This Row],[Productivity_Score]]) / Table1[[#Totals],[Productivity_Score]]) * 100</f>
        <v>38.947368421052637</v>
      </c>
    </row>
    <row r="992" spans="1:20" x14ac:dyDescent="0.35">
      <c r="A992">
        <v>991</v>
      </c>
      <c r="B992">
        <v>34</v>
      </c>
      <c r="C992" t="s">
        <v>19</v>
      </c>
      <c r="D992" t="s">
        <v>33</v>
      </c>
      <c r="E992" t="s">
        <v>27</v>
      </c>
      <c r="F992" t="s">
        <v>39</v>
      </c>
      <c r="G992">
        <v>46</v>
      </c>
      <c r="H992">
        <v>6.4</v>
      </c>
      <c r="I992">
        <v>8.5</v>
      </c>
      <c r="J992">
        <v>0</v>
      </c>
      <c r="K992" t="s">
        <v>23</v>
      </c>
      <c r="L992">
        <v>9.1</v>
      </c>
      <c r="M992">
        <v>5.2</v>
      </c>
      <c r="N992">
        <v>4.7</v>
      </c>
      <c r="O992">
        <f>Table1[[#This Row],[Stress_Level]]*Table1[[#This Row],[Weekly_Work_Hours]]</f>
        <v>418.59999999999997</v>
      </c>
      <c r="P992" s="9">
        <f>Table1[[#This Row],[Column1]]/Table1[[#This Row],[Productivity_Score]]</f>
        <v>89.063829787234027</v>
      </c>
      <c r="Q992">
        <f>8-AVERAGE(Table1[[#This Row],[Sleep_Hours]])</f>
        <v>1.5999999999999996</v>
      </c>
      <c r="R992">
        <f>Table1[[#This Row],[Stress_Level]]/Table1[[#This Row],[Weekly_Work_Hours]]</f>
        <v>0.19782608695652174</v>
      </c>
      <c r="S992" s="5">
        <f>CORREL(Table1[Stress_Level],Table1[Sleep_Hours])</f>
        <v>-1.150943896331845E-2</v>
      </c>
      <c r="T992" s="1">
        <f>((Table1[[#Totals],[Productivity_Score]] - Table1[[#This Row],[Productivity_Score]]) / Table1[[#Totals],[Productivity_Score]]) * 100</f>
        <v>50.526315789473685</v>
      </c>
    </row>
    <row r="993" spans="1:20" x14ac:dyDescent="0.35">
      <c r="A993">
        <v>992</v>
      </c>
      <c r="B993">
        <v>25</v>
      </c>
      <c r="C993" t="s">
        <v>14</v>
      </c>
      <c r="D993" t="s">
        <v>33</v>
      </c>
      <c r="E993" t="s">
        <v>27</v>
      </c>
      <c r="F993" t="s">
        <v>39</v>
      </c>
      <c r="G993">
        <v>30</v>
      </c>
      <c r="H993">
        <v>3.8</v>
      </c>
      <c r="I993">
        <v>6.2</v>
      </c>
      <c r="J993">
        <v>1</v>
      </c>
      <c r="K993" t="s">
        <v>18</v>
      </c>
      <c r="L993">
        <v>3</v>
      </c>
      <c r="M993">
        <v>0.2</v>
      </c>
      <c r="N993">
        <v>6.6</v>
      </c>
      <c r="O993">
        <f>Table1[[#This Row],[Stress_Level]]*Table1[[#This Row],[Weekly_Work_Hours]]</f>
        <v>90</v>
      </c>
      <c r="P993" s="9">
        <f>Table1[[#This Row],[Column1]]/Table1[[#This Row],[Productivity_Score]]</f>
        <v>13.636363636363637</v>
      </c>
      <c r="Q993">
        <f>8-AVERAGE(Table1[[#This Row],[Sleep_Hours]])</f>
        <v>4.2</v>
      </c>
      <c r="R993">
        <f>Table1[[#This Row],[Stress_Level]]/Table1[[#This Row],[Weekly_Work_Hours]]</f>
        <v>0.1</v>
      </c>
      <c r="S993" s="5">
        <f>CORREL(Table1[Stress_Level],Table1[Sleep_Hours])</f>
        <v>-1.150943896331845E-2</v>
      </c>
      <c r="T993" s="1">
        <f>((Table1[[#Totals],[Productivity_Score]] - Table1[[#This Row],[Productivity_Score]]) / Table1[[#Totals],[Productivity_Score]]) * 100</f>
        <v>30.526315789473692</v>
      </c>
    </row>
    <row r="994" spans="1:20" x14ac:dyDescent="0.35">
      <c r="A994">
        <v>993</v>
      </c>
      <c r="B994">
        <v>61</v>
      </c>
      <c r="C994" t="s">
        <v>14</v>
      </c>
      <c r="D994" t="s">
        <v>36</v>
      </c>
      <c r="E994" t="s">
        <v>38</v>
      </c>
      <c r="F994" t="s">
        <v>17</v>
      </c>
      <c r="G994">
        <v>43</v>
      </c>
      <c r="H994">
        <v>5.3</v>
      </c>
      <c r="I994">
        <v>7.2</v>
      </c>
      <c r="J994">
        <v>1</v>
      </c>
      <c r="K994" t="s">
        <v>18</v>
      </c>
      <c r="L994">
        <v>9.1</v>
      </c>
      <c r="M994">
        <v>6.2</v>
      </c>
      <c r="N994">
        <v>4.0999999999999996</v>
      </c>
      <c r="O994">
        <f>Table1[[#This Row],[Stress_Level]]*Table1[[#This Row],[Weekly_Work_Hours]]</f>
        <v>391.3</v>
      </c>
      <c r="P994" s="9">
        <f>Table1[[#This Row],[Column1]]/Table1[[#This Row],[Productivity_Score]]</f>
        <v>95.439024390243915</v>
      </c>
      <c r="Q994">
        <f>8-AVERAGE(Table1[[#This Row],[Sleep_Hours]])</f>
        <v>2.7</v>
      </c>
      <c r="R994">
        <f>Table1[[#This Row],[Stress_Level]]/Table1[[#This Row],[Weekly_Work_Hours]]</f>
        <v>0.21162790697674419</v>
      </c>
      <c r="S994" s="5">
        <f>CORREL(Table1[Stress_Level],Table1[Sleep_Hours])</f>
        <v>-1.150943896331845E-2</v>
      </c>
      <c r="T994" s="1">
        <f>((Table1[[#Totals],[Productivity_Score]] - Table1[[#This Row],[Productivity_Score]]) / Table1[[#Totals],[Productivity_Score]]) * 100</f>
        <v>56.84210526315789</v>
      </c>
    </row>
    <row r="995" spans="1:20" x14ac:dyDescent="0.35">
      <c r="A995">
        <v>994</v>
      </c>
      <c r="B995">
        <v>48</v>
      </c>
      <c r="C995" t="s">
        <v>14</v>
      </c>
      <c r="D995" t="s">
        <v>32</v>
      </c>
      <c r="E995" t="s">
        <v>16</v>
      </c>
      <c r="F995" t="s">
        <v>39</v>
      </c>
      <c r="G995">
        <v>39</v>
      </c>
      <c r="H995">
        <v>4.9000000000000004</v>
      </c>
      <c r="I995">
        <v>7</v>
      </c>
      <c r="J995">
        <v>0</v>
      </c>
      <c r="K995" t="s">
        <v>23</v>
      </c>
      <c r="L995">
        <v>6.2</v>
      </c>
      <c r="M995">
        <v>3.9</v>
      </c>
      <c r="N995">
        <v>5.4</v>
      </c>
      <c r="O995">
        <f>Table1[[#This Row],[Stress_Level]]*Table1[[#This Row],[Weekly_Work_Hours]]</f>
        <v>241.8</v>
      </c>
      <c r="P995" s="9">
        <f>Table1[[#This Row],[Column1]]/Table1[[#This Row],[Productivity_Score]]</f>
        <v>44.777777777777779</v>
      </c>
      <c r="Q995">
        <f>8-AVERAGE(Table1[[#This Row],[Sleep_Hours]])</f>
        <v>3.0999999999999996</v>
      </c>
      <c r="R995">
        <f>Table1[[#This Row],[Stress_Level]]/Table1[[#This Row],[Weekly_Work_Hours]]</f>
        <v>0.15897435897435899</v>
      </c>
      <c r="S995" s="5">
        <f>CORREL(Table1[Stress_Level],Table1[Sleep_Hours])</f>
        <v>-1.150943896331845E-2</v>
      </c>
      <c r="T995" s="1">
        <f>((Table1[[#Totals],[Productivity_Score]] - Table1[[#This Row],[Productivity_Score]]) / Table1[[#Totals],[Productivity_Score]]) * 100</f>
        <v>43.157894736842103</v>
      </c>
    </row>
    <row r="996" spans="1:20" x14ac:dyDescent="0.35">
      <c r="A996">
        <v>995</v>
      </c>
      <c r="B996">
        <v>34</v>
      </c>
      <c r="C996" t="s">
        <v>14</v>
      </c>
      <c r="D996" t="s">
        <v>15</v>
      </c>
      <c r="E996" t="s">
        <v>27</v>
      </c>
      <c r="F996" t="s">
        <v>17</v>
      </c>
      <c r="G996">
        <v>36</v>
      </c>
      <c r="H996">
        <v>8.8000000000000007</v>
      </c>
      <c r="I996">
        <v>7.7</v>
      </c>
      <c r="J996">
        <v>0</v>
      </c>
      <c r="K996" t="s">
        <v>23</v>
      </c>
      <c r="L996">
        <v>5</v>
      </c>
      <c r="M996">
        <v>2.2000000000000002</v>
      </c>
      <c r="N996">
        <v>6.4</v>
      </c>
      <c r="O996">
        <f>Table1[[#This Row],[Stress_Level]]*Table1[[#This Row],[Weekly_Work_Hours]]</f>
        <v>180</v>
      </c>
      <c r="P996" s="9">
        <f>Table1[[#This Row],[Column1]]/Table1[[#This Row],[Productivity_Score]]</f>
        <v>28.125</v>
      </c>
      <c r="Q996">
        <f>8-AVERAGE(Table1[[#This Row],[Sleep_Hours]])</f>
        <v>-0.80000000000000071</v>
      </c>
      <c r="R996">
        <f>Table1[[#This Row],[Stress_Level]]/Table1[[#This Row],[Weekly_Work_Hours]]</f>
        <v>0.1388888888888889</v>
      </c>
      <c r="S996" s="5">
        <f>CORREL(Table1[Stress_Level],Table1[Sleep_Hours])</f>
        <v>-1.150943896331845E-2</v>
      </c>
      <c r="T996" s="1">
        <f>((Table1[[#Totals],[Productivity_Score]] - Table1[[#This Row],[Productivity_Score]]) / Table1[[#Totals],[Productivity_Score]]) * 100</f>
        <v>32.631578947368418</v>
      </c>
    </row>
    <row r="997" spans="1:20" x14ac:dyDescent="0.35">
      <c r="A997">
        <v>996</v>
      </c>
      <c r="B997">
        <v>48</v>
      </c>
      <c r="C997" t="s">
        <v>14</v>
      </c>
      <c r="D997" t="s">
        <v>20</v>
      </c>
      <c r="E997" t="s">
        <v>31</v>
      </c>
      <c r="F997" t="s">
        <v>22</v>
      </c>
      <c r="G997">
        <v>42</v>
      </c>
      <c r="H997">
        <v>6.4</v>
      </c>
      <c r="I997">
        <v>8.9</v>
      </c>
      <c r="J997">
        <v>0</v>
      </c>
      <c r="K997" t="s">
        <v>23</v>
      </c>
      <c r="L997">
        <v>8.5</v>
      </c>
      <c r="M997">
        <v>6.7</v>
      </c>
      <c r="N997">
        <v>5.2</v>
      </c>
      <c r="O997">
        <f>Table1[[#This Row],[Stress_Level]]*Table1[[#This Row],[Weekly_Work_Hours]]</f>
        <v>357</v>
      </c>
      <c r="P997" s="9">
        <f>Table1[[#This Row],[Column1]]/Table1[[#This Row],[Productivity_Score]]</f>
        <v>68.653846153846146</v>
      </c>
      <c r="Q997">
        <f>8-AVERAGE(Table1[[#This Row],[Sleep_Hours]])</f>
        <v>1.5999999999999996</v>
      </c>
      <c r="R997">
        <f>Table1[[#This Row],[Stress_Level]]/Table1[[#This Row],[Weekly_Work_Hours]]</f>
        <v>0.20238095238095238</v>
      </c>
      <c r="S997" s="5">
        <f>CORREL(Table1[Stress_Level],Table1[Sleep_Hours])</f>
        <v>-1.150943896331845E-2</v>
      </c>
      <c r="T997" s="1">
        <f>((Table1[[#Totals],[Productivity_Score]] - Table1[[#This Row],[Productivity_Score]]) / Table1[[#Totals],[Productivity_Score]]) * 100</f>
        <v>45.263157894736835</v>
      </c>
    </row>
    <row r="998" spans="1:20" x14ac:dyDescent="0.35">
      <c r="A998">
        <v>997</v>
      </c>
      <c r="B998">
        <v>23</v>
      </c>
      <c r="C998" t="s">
        <v>19</v>
      </c>
      <c r="D998" t="s">
        <v>36</v>
      </c>
      <c r="E998" t="s">
        <v>27</v>
      </c>
      <c r="F998" t="s">
        <v>22</v>
      </c>
      <c r="G998">
        <v>59</v>
      </c>
      <c r="H998">
        <v>5.8</v>
      </c>
      <c r="I998">
        <v>6.3</v>
      </c>
      <c r="J998">
        <v>1</v>
      </c>
      <c r="K998" t="s">
        <v>18</v>
      </c>
      <c r="L998">
        <v>10</v>
      </c>
      <c r="M998">
        <v>4.5</v>
      </c>
      <c r="N998">
        <v>3.1</v>
      </c>
      <c r="O998">
        <f>Table1[[#This Row],[Stress_Level]]*Table1[[#This Row],[Weekly_Work_Hours]]</f>
        <v>590</v>
      </c>
      <c r="P998" s="9">
        <f>Table1[[#This Row],[Column1]]/Table1[[#This Row],[Productivity_Score]]</f>
        <v>190.32258064516128</v>
      </c>
      <c r="Q998">
        <f>8-AVERAGE(Table1[[#This Row],[Sleep_Hours]])</f>
        <v>2.2000000000000002</v>
      </c>
      <c r="R998">
        <f>Table1[[#This Row],[Stress_Level]]/Table1[[#This Row],[Weekly_Work_Hours]]</f>
        <v>0.16949152542372881</v>
      </c>
      <c r="S998" s="5">
        <f>CORREL(Table1[Stress_Level],Table1[Sleep_Hours])</f>
        <v>-1.150943896331845E-2</v>
      </c>
      <c r="T998" s="1">
        <f>((Table1[[#Totals],[Productivity_Score]] - Table1[[#This Row],[Productivity_Score]]) / Table1[[#Totals],[Productivity_Score]]) * 100</f>
        <v>67.368421052631575</v>
      </c>
    </row>
    <row r="999" spans="1:20" x14ac:dyDescent="0.35">
      <c r="A999">
        <v>998</v>
      </c>
      <c r="B999">
        <v>37</v>
      </c>
      <c r="C999" t="s">
        <v>14</v>
      </c>
      <c r="D999" t="s">
        <v>34</v>
      </c>
      <c r="E999" t="s">
        <v>21</v>
      </c>
      <c r="F999" t="s">
        <v>22</v>
      </c>
      <c r="G999">
        <v>50</v>
      </c>
      <c r="H999">
        <v>5.4</v>
      </c>
      <c r="I999">
        <v>6.5</v>
      </c>
      <c r="J999">
        <v>1</v>
      </c>
      <c r="K999" t="s">
        <v>28</v>
      </c>
      <c r="L999">
        <v>5.6</v>
      </c>
      <c r="M999">
        <v>3</v>
      </c>
      <c r="N999">
        <v>5.5</v>
      </c>
      <c r="O999">
        <f>Table1[[#This Row],[Stress_Level]]*Table1[[#This Row],[Weekly_Work_Hours]]</f>
        <v>280</v>
      </c>
      <c r="P999" s="9">
        <f>Table1[[#This Row],[Column1]]/Table1[[#This Row],[Productivity_Score]]</f>
        <v>50.909090909090907</v>
      </c>
      <c r="Q999">
        <f>8-AVERAGE(Table1[[#This Row],[Sleep_Hours]])</f>
        <v>2.5999999999999996</v>
      </c>
      <c r="R999">
        <f>Table1[[#This Row],[Stress_Level]]/Table1[[#This Row],[Weekly_Work_Hours]]</f>
        <v>0.11199999999999999</v>
      </c>
      <c r="S999" s="5">
        <f>CORREL(Table1[Stress_Level],Table1[Sleep_Hours])</f>
        <v>-1.150943896331845E-2</v>
      </c>
      <c r="T999" s="1">
        <f>((Table1[[#Totals],[Productivity_Score]] - Table1[[#This Row],[Productivity_Score]]) / Table1[[#Totals],[Productivity_Score]]) * 100</f>
        <v>42.105263157894733</v>
      </c>
    </row>
    <row r="1000" spans="1:20" x14ac:dyDescent="0.35">
      <c r="A1000">
        <v>999</v>
      </c>
      <c r="B1000">
        <v>63</v>
      </c>
      <c r="C1000" t="s">
        <v>14</v>
      </c>
      <c r="D1000" t="s">
        <v>24</v>
      </c>
      <c r="E1000" t="s">
        <v>38</v>
      </c>
      <c r="F1000" t="s">
        <v>22</v>
      </c>
      <c r="G1000">
        <v>40</v>
      </c>
      <c r="H1000">
        <v>6</v>
      </c>
      <c r="I1000">
        <v>8.5</v>
      </c>
      <c r="J1000">
        <v>0</v>
      </c>
      <c r="K1000" t="s">
        <v>23</v>
      </c>
      <c r="L1000">
        <v>4.4000000000000004</v>
      </c>
      <c r="M1000">
        <v>1.3</v>
      </c>
      <c r="N1000">
        <v>7.1</v>
      </c>
      <c r="O1000">
        <f>Table1[[#This Row],[Stress_Level]]*Table1[[#This Row],[Weekly_Work_Hours]]</f>
        <v>176</v>
      </c>
      <c r="P1000" s="9">
        <f>Table1[[#This Row],[Column1]]/Table1[[#This Row],[Productivity_Score]]</f>
        <v>24.7887323943662</v>
      </c>
      <c r="Q1000">
        <f>8-AVERAGE(Table1[[#This Row],[Sleep_Hours]])</f>
        <v>2</v>
      </c>
      <c r="R1000">
        <f>Table1[[#This Row],[Stress_Level]]/Table1[[#This Row],[Weekly_Work_Hours]]</f>
        <v>0.11000000000000001</v>
      </c>
      <c r="S1000" s="5">
        <f>CORREL(Table1[Stress_Level],Table1[Sleep_Hours])</f>
        <v>-1.150943896331845E-2</v>
      </c>
      <c r="T1000" s="1">
        <f>((Table1[[#Totals],[Productivity_Score]] - Table1[[#This Row],[Productivity_Score]]) / Table1[[#Totals],[Productivity_Score]]) * 100</f>
        <v>25.26315789473685</v>
      </c>
    </row>
    <row r="1001" spans="1:20" x14ac:dyDescent="0.35">
      <c r="A1001">
        <v>1000</v>
      </c>
      <c r="B1001">
        <v>58</v>
      </c>
      <c r="C1001" t="s">
        <v>14</v>
      </c>
      <c r="D1001" t="s">
        <v>26</v>
      </c>
      <c r="E1001" t="s">
        <v>21</v>
      </c>
      <c r="F1001" t="s">
        <v>22</v>
      </c>
      <c r="G1001">
        <v>49</v>
      </c>
      <c r="H1001">
        <v>7.3</v>
      </c>
      <c r="I1001">
        <v>8.6</v>
      </c>
      <c r="J1001">
        <v>1</v>
      </c>
      <c r="K1001" t="s">
        <v>18</v>
      </c>
      <c r="L1001">
        <v>10</v>
      </c>
      <c r="M1001">
        <v>6</v>
      </c>
      <c r="N1001">
        <v>4.3</v>
      </c>
      <c r="O1001">
        <f>Table1[[#This Row],[Stress_Level]]*Table1[[#This Row],[Weekly_Work_Hours]]</f>
        <v>490</v>
      </c>
      <c r="P1001" s="9">
        <f>Table1[[#This Row],[Column1]]/Table1[[#This Row],[Productivity_Score]]</f>
        <v>113.95348837209303</v>
      </c>
      <c r="Q1001">
        <f>8-AVERAGE(Table1[[#This Row],[Sleep_Hours]])</f>
        <v>0.70000000000000018</v>
      </c>
      <c r="R1001">
        <f>Table1[[#This Row],[Stress_Level]]/Table1[[#This Row],[Weekly_Work_Hours]]</f>
        <v>0.20408163265306123</v>
      </c>
      <c r="S1001" s="5">
        <f>CORREL(Table1[Stress_Level],Table1[Sleep_Hours])</f>
        <v>-1.150943896331845E-2</v>
      </c>
      <c r="T1001" s="1">
        <f>((Table1[[#Totals],[Productivity_Score]] - Table1[[#This Row],[Productivity_Score]]) / Table1[[#Totals],[Productivity_Score]]) * 100</f>
        <v>54.736842105263165</v>
      </c>
    </row>
    <row r="1002" spans="1:20" x14ac:dyDescent="0.35">
      <c r="A1002">
        <v>1001</v>
      </c>
      <c r="B1002">
        <v>35</v>
      </c>
      <c r="C1002" t="s">
        <v>19</v>
      </c>
      <c r="D1002" t="s">
        <v>33</v>
      </c>
      <c r="E1002" t="s">
        <v>27</v>
      </c>
      <c r="F1002" t="s">
        <v>22</v>
      </c>
      <c r="G1002">
        <v>56</v>
      </c>
      <c r="H1002">
        <v>3.5</v>
      </c>
      <c r="I1002">
        <v>3.1</v>
      </c>
      <c r="J1002">
        <v>1</v>
      </c>
      <c r="K1002" t="s">
        <v>29</v>
      </c>
      <c r="L1002">
        <v>10</v>
      </c>
      <c r="M1002">
        <v>5.4</v>
      </c>
      <c r="N1002">
        <v>1.5</v>
      </c>
      <c r="O1002">
        <f>Table1[[#This Row],[Stress_Level]]*Table1[[#This Row],[Weekly_Work_Hours]]</f>
        <v>560</v>
      </c>
      <c r="P1002" s="9">
        <f>Table1[[#This Row],[Column1]]/Table1[[#This Row],[Productivity_Score]]</f>
        <v>373.33333333333331</v>
      </c>
      <c r="Q1002">
        <f>8-AVERAGE(Table1[[#This Row],[Sleep_Hours]])</f>
        <v>4.5</v>
      </c>
      <c r="R1002">
        <f>Table1[[#This Row],[Stress_Level]]/Table1[[#This Row],[Weekly_Work_Hours]]</f>
        <v>0.17857142857142858</v>
      </c>
      <c r="S1002" s="5">
        <f>CORREL(Table1[Stress_Level],Table1[Sleep_Hours])</f>
        <v>-1.150943896331845E-2</v>
      </c>
      <c r="T1002" s="1">
        <f>((Table1[[#Totals],[Productivity_Score]] - Table1[[#This Row],[Productivity_Score]]) / Table1[[#Totals],[Productivity_Score]]) * 100</f>
        <v>84.210526315789465</v>
      </c>
    </row>
    <row r="1003" spans="1:20" x14ac:dyDescent="0.35">
      <c r="A1003">
        <v>1002</v>
      </c>
      <c r="B1003">
        <v>30</v>
      </c>
      <c r="C1003" t="s">
        <v>19</v>
      </c>
      <c r="D1003" t="s">
        <v>37</v>
      </c>
      <c r="E1003" t="s">
        <v>27</v>
      </c>
      <c r="F1003" t="s">
        <v>17</v>
      </c>
      <c r="G1003">
        <v>52</v>
      </c>
      <c r="H1003">
        <v>6.5</v>
      </c>
      <c r="I1003">
        <v>8.1</v>
      </c>
      <c r="J1003">
        <v>0</v>
      </c>
      <c r="K1003" t="s">
        <v>23</v>
      </c>
      <c r="L1003">
        <v>9.5</v>
      </c>
      <c r="M1003">
        <v>3.1</v>
      </c>
      <c r="N1003">
        <v>4.3</v>
      </c>
      <c r="O1003">
        <f>Table1[[#This Row],[Stress_Level]]*Table1[[#This Row],[Weekly_Work_Hours]]</f>
        <v>494</v>
      </c>
      <c r="P1003" s="9">
        <f>Table1[[#This Row],[Column1]]/Table1[[#This Row],[Productivity_Score]]</f>
        <v>114.88372093023256</v>
      </c>
      <c r="Q1003">
        <f>8-AVERAGE(Table1[[#This Row],[Sleep_Hours]])</f>
        <v>1.5</v>
      </c>
      <c r="R1003">
        <f>Table1[[#This Row],[Stress_Level]]/Table1[[#This Row],[Weekly_Work_Hours]]</f>
        <v>0.18269230769230768</v>
      </c>
      <c r="S1003" s="5">
        <f>CORREL(Table1[Stress_Level],Table1[Sleep_Hours])</f>
        <v>-1.150943896331845E-2</v>
      </c>
      <c r="T1003" s="1">
        <f>((Table1[[#Totals],[Productivity_Score]] - Table1[[#This Row],[Productivity_Score]]) / Table1[[#Totals],[Productivity_Score]]) * 100</f>
        <v>54.736842105263165</v>
      </c>
    </row>
    <row r="1004" spans="1:20" x14ac:dyDescent="0.35">
      <c r="A1004">
        <v>1003</v>
      </c>
      <c r="B1004">
        <v>33</v>
      </c>
      <c r="C1004" t="s">
        <v>19</v>
      </c>
      <c r="D1004" t="s">
        <v>37</v>
      </c>
      <c r="E1004" t="s">
        <v>21</v>
      </c>
      <c r="F1004" t="s">
        <v>39</v>
      </c>
      <c r="G1004">
        <v>45</v>
      </c>
      <c r="H1004">
        <v>5.4</v>
      </c>
      <c r="I1004">
        <v>7.2</v>
      </c>
      <c r="J1004">
        <v>1</v>
      </c>
      <c r="K1004" t="s">
        <v>29</v>
      </c>
      <c r="L1004">
        <v>8.9</v>
      </c>
      <c r="M1004">
        <v>5.3</v>
      </c>
      <c r="N1004">
        <v>4.0999999999999996</v>
      </c>
      <c r="O1004">
        <f>Table1[[#This Row],[Stress_Level]]*Table1[[#This Row],[Weekly_Work_Hours]]</f>
        <v>400.5</v>
      </c>
      <c r="P1004" s="9">
        <f>Table1[[#This Row],[Column1]]/Table1[[#This Row],[Productivity_Score]]</f>
        <v>97.682926829268297</v>
      </c>
      <c r="Q1004">
        <f>8-AVERAGE(Table1[[#This Row],[Sleep_Hours]])</f>
        <v>2.5999999999999996</v>
      </c>
      <c r="R1004">
        <f>Table1[[#This Row],[Stress_Level]]/Table1[[#This Row],[Weekly_Work_Hours]]</f>
        <v>0.19777777777777777</v>
      </c>
      <c r="S1004" s="5">
        <f>CORREL(Table1[Stress_Level],Table1[Sleep_Hours])</f>
        <v>-1.150943896331845E-2</v>
      </c>
      <c r="T1004" s="1">
        <f>((Table1[[#Totals],[Productivity_Score]] - Table1[[#This Row],[Productivity_Score]]) / Table1[[#Totals],[Productivity_Score]]) * 100</f>
        <v>56.84210526315789</v>
      </c>
    </row>
    <row r="1005" spans="1:20" x14ac:dyDescent="0.35">
      <c r="A1005">
        <v>1004</v>
      </c>
      <c r="B1005">
        <v>22</v>
      </c>
      <c r="C1005" t="s">
        <v>19</v>
      </c>
      <c r="D1005" t="s">
        <v>15</v>
      </c>
      <c r="E1005" t="s">
        <v>38</v>
      </c>
      <c r="F1005" t="s">
        <v>17</v>
      </c>
      <c r="G1005">
        <v>39</v>
      </c>
      <c r="H1005">
        <v>6.8</v>
      </c>
      <c r="I1005">
        <v>9.9</v>
      </c>
      <c r="J1005">
        <v>0</v>
      </c>
      <c r="K1005" t="s">
        <v>23</v>
      </c>
      <c r="L1005">
        <v>6.4</v>
      </c>
      <c r="M1005">
        <v>5.0999999999999996</v>
      </c>
      <c r="N1005">
        <v>6.7</v>
      </c>
      <c r="O1005">
        <f>Table1[[#This Row],[Stress_Level]]*Table1[[#This Row],[Weekly_Work_Hours]]</f>
        <v>249.60000000000002</v>
      </c>
      <c r="P1005" s="9">
        <f>Table1[[#This Row],[Column1]]/Table1[[#This Row],[Productivity_Score]]</f>
        <v>37.253731343283583</v>
      </c>
      <c r="Q1005">
        <f>8-AVERAGE(Table1[[#This Row],[Sleep_Hours]])</f>
        <v>1.2000000000000002</v>
      </c>
      <c r="R1005">
        <f>Table1[[#This Row],[Stress_Level]]/Table1[[#This Row],[Weekly_Work_Hours]]</f>
        <v>0.1641025641025641</v>
      </c>
      <c r="S1005" s="5">
        <f>CORREL(Table1[Stress_Level],Table1[Sleep_Hours])</f>
        <v>-1.150943896331845E-2</v>
      </c>
      <c r="T1005" s="1">
        <f>((Table1[[#Totals],[Productivity_Score]] - Table1[[#This Row],[Productivity_Score]]) / Table1[[#Totals],[Productivity_Score]]) * 100</f>
        <v>29.473684210526311</v>
      </c>
    </row>
    <row r="1006" spans="1:20" x14ac:dyDescent="0.35">
      <c r="A1006">
        <v>1005</v>
      </c>
      <c r="B1006">
        <v>61</v>
      </c>
      <c r="C1006" t="s">
        <v>14</v>
      </c>
      <c r="D1006" t="s">
        <v>32</v>
      </c>
      <c r="E1006" t="s">
        <v>38</v>
      </c>
      <c r="F1006" t="s">
        <v>39</v>
      </c>
      <c r="G1006">
        <v>50</v>
      </c>
      <c r="H1006">
        <v>7.4</v>
      </c>
      <c r="I1006">
        <v>8.4</v>
      </c>
      <c r="J1006">
        <v>0</v>
      </c>
      <c r="K1006" t="s">
        <v>23</v>
      </c>
      <c r="L1006">
        <v>8.3000000000000007</v>
      </c>
      <c r="M1006">
        <v>5.3</v>
      </c>
      <c r="N1006">
        <v>5</v>
      </c>
      <c r="O1006">
        <f>Table1[[#This Row],[Stress_Level]]*Table1[[#This Row],[Weekly_Work_Hours]]</f>
        <v>415.00000000000006</v>
      </c>
      <c r="P1006" s="9">
        <f>Table1[[#This Row],[Column1]]/Table1[[#This Row],[Productivity_Score]]</f>
        <v>83.000000000000014</v>
      </c>
      <c r="Q1006">
        <f>8-AVERAGE(Table1[[#This Row],[Sleep_Hours]])</f>
        <v>0.59999999999999964</v>
      </c>
      <c r="R1006">
        <f>Table1[[#This Row],[Stress_Level]]/Table1[[#This Row],[Weekly_Work_Hours]]</f>
        <v>0.16600000000000001</v>
      </c>
      <c r="S1006" s="5">
        <f>CORREL(Table1[Stress_Level],Table1[Sleep_Hours])</f>
        <v>-1.150943896331845E-2</v>
      </c>
      <c r="T1006" s="1">
        <f>((Table1[[#Totals],[Productivity_Score]] - Table1[[#This Row],[Productivity_Score]]) / Table1[[#Totals],[Productivity_Score]]) * 100</f>
        <v>47.368421052631575</v>
      </c>
    </row>
    <row r="1007" spans="1:20" x14ac:dyDescent="0.35">
      <c r="A1007">
        <v>1006</v>
      </c>
      <c r="B1007">
        <v>57</v>
      </c>
      <c r="C1007" t="s">
        <v>14</v>
      </c>
      <c r="D1007" t="s">
        <v>26</v>
      </c>
      <c r="E1007" t="s">
        <v>27</v>
      </c>
      <c r="F1007" t="s">
        <v>22</v>
      </c>
      <c r="G1007">
        <v>48</v>
      </c>
      <c r="H1007">
        <v>5.2</v>
      </c>
      <c r="I1007">
        <v>6.4</v>
      </c>
      <c r="J1007">
        <v>1</v>
      </c>
      <c r="K1007" t="s">
        <v>28</v>
      </c>
      <c r="L1007">
        <v>7.6</v>
      </c>
      <c r="M1007">
        <v>6.1</v>
      </c>
      <c r="N1007">
        <v>4.4000000000000004</v>
      </c>
      <c r="O1007">
        <f>Table1[[#This Row],[Stress_Level]]*Table1[[#This Row],[Weekly_Work_Hours]]</f>
        <v>364.79999999999995</v>
      </c>
      <c r="P1007" s="9">
        <f>Table1[[#This Row],[Column1]]/Table1[[#This Row],[Productivity_Score]]</f>
        <v>82.909090909090892</v>
      </c>
      <c r="Q1007">
        <f>8-AVERAGE(Table1[[#This Row],[Sleep_Hours]])</f>
        <v>2.8</v>
      </c>
      <c r="R1007">
        <f>Table1[[#This Row],[Stress_Level]]/Table1[[#This Row],[Weekly_Work_Hours]]</f>
        <v>0.15833333333333333</v>
      </c>
      <c r="S1007" s="5">
        <f>CORREL(Table1[Stress_Level],Table1[Sleep_Hours])</f>
        <v>-1.150943896331845E-2</v>
      </c>
      <c r="T1007" s="1">
        <f>((Table1[[#Totals],[Productivity_Score]] - Table1[[#This Row],[Productivity_Score]]) / Table1[[#Totals],[Productivity_Score]]) * 100</f>
        <v>53.684210526315788</v>
      </c>
    </row>
    <row r="1008" spans="1:20" x14ac:dyDescent="0.35">
      <c r="A1008">
        <v>1007</v>
      </c>
      <c r="B1008">
        <v>64</v>
      </c>
      <c r="C1008" t="s">
        <v>14</v>
      </c>
      <c r="D1008" t="s">
        <v>33</v>
      </c>
      <c r="E1008" t="s">
        <v>38</v>
      </c>
      <c r="F1008" t="s">
        <v>39</v>
      </c>
      <c r="G1008">
        <v>52</v>
      </c>
      <c r="H1008">
        <v>4.0999999999999996</v>
      </c>
      <c r="I1008">
        <v>4.5</v>
      </c>
      <c r="J1008">
        <v>1</v>
      </c>
      <c r="K1008" t="s">
        <v>18</v>
      </c>
      <c r="L1008">
        <v>7.5</v>
      </c>
      <c r="M1008">
        <v>3.8</v>
      </c>
      <c r="N1008">
        <v>3.5</v>
      </c>
      <c r="O1008">
        <f>Table1[[#This Row],[Stress_Level]]*Table1[[#This Row],[Weekly_Work_Hours]]</f>
        <v>390</v>
      </c>
      <c r="P1008" s="9">
        <f>Table1[[#This Row],[Column1]]/Table1[[#This Row],[Productivity_Score]]</f>
        <v>111.42857142857143</v>
      </c>
      <c r="Q1008">
        <f>8-AVERAGE(Table1[[#This Row],[Sleep_Hours]])</f>
        <v>3.9000000000000004</v>
      </c>
      <c r="R1008">
        <f>Table1[[#This Row],[Stress_Level]]/Table1[[#This Row],[Weekly_Work_Hours]]</f>
        <v>0.14423076923076922</v>
      </c>
      <c r="S1008" s="5">
        <f>CORREL(Table1[Stress_Level],Table1[Sleep_Hours])</f>
        <v>-1.150943896331845E-2</v>
      </c>
      <c r="T1008" s="1">
        <f>((Table1[[#Totals],[Productivity_Score]] - Table1[[#This Row],[Productivity_Score]]) / Table1[[#Totals],[Productivity_Score]]) * 100</f>
        <v>63.157894736842103</v>
      </c>
    </row>
    <row r="1009" spans="1:20" x14ac:dyDescent="0.35">
      <c r="A1009">
        <v>1008</v>
      </c>
      <c r="B1009">
        <v>61</v>
      </c>
      <c r="C1009" t="s">
        <v>19</v>
      </c>
      <c r="D1009" t="s">
        <v>37</v>
      </c>
      <c r="E1009" t="s">
        <v>25</v>
      </c>
      <c r="F1009" t="s">
        <v>22</v>
      </c>
      <c r="G1009">
        <v>50</v>
      </c>
      <c r="H1009">
        <v>5.7</v>
      </c>
      <c r="I1009">
        <v>7.1</v>
      </c>
      <c r="J1009">
        <v>1</v>
      </c>
      <c r="K1009" t="s">
        <v>35</v>
      </c>
      <c r="L1009">
        <v>7.1</v>
      </c>
      <c r="M1009">
        <v>6.5</v>
      </c>
      <c r="N1009">
        <v>5</v>
      </c>
      <c r="O1009">
        <f>Table1[[#This Row],[Stress_Level]]*Table1[[#This Row],[Weekly_Work_Hours]]</f>
        <v>355</v>
      </c>
      <c r="P1009" s="9">
        <f>Table1[[#This Row],[Column1]]/Table1[[#This Row],[Productivity_Score]]</f>
        <v>71</v>
      </c>
      <c r="Q1009">
        <f>8-AVERAGE(Table1[[#This Row],[Sleep_Hours]])</f>
        <v>2.2999999999999998</v>
      </c>
      <c r="R1009">
        <f>Table1[[#This Row],[Stress_Level]]/Table1[[#This Row],[Weekly_Work_Hours]]</f>
        <v>0.14199999999999999</v>
      </c>
      <c r="S1009" s="5">
        <f>CORREL(Table1[Stress_Level],Table1[Sleep_Hours])</f>
        <v>-1.150943896331845E-2</v>
      </c>
      <c r="T1009" s="1">
        <f>((Table1[[#Totals],[Productivity_Score]] - Table1[[#This Row],[Productivity_Score]]) / Table1[[#Totals],[Productivity_Score]]) * 100</f>
        <v>47.368421052631575</v>
      </c>
    </row>
    <row r="1010" spans="1:20" x14ac:dyDescent="0.35">
      <c r="A1010">
        <v>1009</v>
      </c>
      <c r="B1010">
        <v>37</v>
      </c>
      <c r="C1010" t="s">
        <v>40</v>
      </c>
      <c r="D1010" t="s">
        <v>37</v>
      </c>
      <c r="E1010" t="s">
        <v>38</v>
      </c>
      <c r="F1010" t="s">
        <v>22</v>
      </c>
      <c r="G1010">
        <v>53</v>
      </c>
      <c r="H1010">
        <v>8.1</v>
      </c>
      <c r="I1010">
        <v>7</v>
      </c>
      <c r="J1010">
        <v>0</v>
      </c>
      <c r="K1010" t="s">
        <v>23</v>
      </c>
      <c r="L1010">
        <v>9.8000000000000007</v>
      </c>
      <c r="M1010">
        <v>5.3</v>
      </c>
      <c r="N1010">
        <v>3.6</v>
      </c>
      <c r="O1010">
        <f>Table1[[#This Row],[Stress_Level]]*Table1[[#This Row],[Weekly_Work_Hours]]</f>
        <v>519.40000000000009</v>
      </c>
      <c r="P1010" s="9">
        <f>Table1[[#This Row],[Column1]]/Table1[[#This Row],[Productivity_Score]]</f>
        <v>144.2777777777778</v>
      </c>
      <c r="Q1010">
        <f>8-AVERAGE(Table1[[#This Row],[Sleep_Hours]])</f>
        <v>-9.9999999999999645E-2</v>
      </c>
      <c r="R1010">
        <f>Table1[[#This Row],[Stress_Level]]/Table1[[#This Row],[Weekly_Work_Hours]]</f>
        <v>0.18490566037735851</v>
      </c>
      <c r="S1010" s="5">
        <f>CORREL(Table1[Stress_Level],Table1[Sleep_Hours])</f>
        <v>-1.150943896331845E-2</v>
      </c>
      <c r="T1010" s="1">
        <f>((Table1[[#Totals],[Productivity_Score]] - Table1[[#This Row],[Productivity_Score]]) / Table1[[#Totals],[Productivity_Score]]) * 100</f>
        <v>62.10526315789474</v>
      </c>
    </row>
    <row r="1011" spans="1:20" x14ac:dyDescent="0.35">
      <c r="A1011">
        <v>1010</v>
      </c>
      <c r="B1011">
        <v>39</v>
      </c>
      <c r="C1011" t="s">
        <v>19</v>
      </c>
      <c r="D1011" t="s">
        <v>20</v>
      </c>
      <c r="E1011" t="s">
        <v>21</v>
      </c>
      <c r="F1011" t="s">
        <v>39</v>
      </c>
      <c r="G1011">
        <v>40</v>
      </c>
      <c r="H1011">
        <v>7.5</v>
      </c>
      <c r="I1011">
        <v>9.3000000000000007</v>
      </c>
      <c r="J1011">
        <v>0</v>
      </c>
      <c r="K1011" t="s">
        <v>23</v>
      </c>
      <c r="L1011">
        <v>6</v>
      </c>
      <c r="M1011">
        <v>5</v>
      </c>
      <c r="N1011">
        <v>6.7</v>
      </c>
      <c r="O1011">
        <f>Table1[[#This Row],[Stress_Level]]*Table1[[#This Row],[Weekly_Work_Hours]]</f>
        <v>240</v>
      </c>
      <c r="P1011" s="9">
        <f>Table1[[#This Row],[Column1]]/Table1[[#This Row],[Productivity_Score]]</f>
        <v>35.820895522388057</v>
      </c>
      <c r="Q1011">
        <f>8-AVERAGE(Table1[[#This Row],[Sleep_Hours]])</f>
        <v>0.5</v>
      </c>
      <c r="R1011">
        <f>Table1[[#This Row],[Stress_Level]]/Table1[[#This Row],[Weekly_Work_Hours]]</f>
        <v>0.15</v>
      </c>
      <c r="S1011" s="5">
        <f>CORREL(Table1[Stress_Level],Table1[Sleep_Hours])</f>
        <v>-1.150943896331845E-2</v>
      </c>
      <c r="T1011" s="1">
        <f>((Table1[[#Totals],[Productivity_Score]] - Table1[[#This Row],[Productivity_Score]]) / Table1[[#Totals],[Productivity_Score]]) * 100</f>
        <v>29.473684210526311</v>
      </c>
    </row>
    <row r="1012" spans="1:20" x14ac:dyDescent="0.35">
      <c r="A1012">
        <v>1011</v>
      </c>
      <c r="B1012">
        <v>44</v>
      </c>
      <c r="C1012" t="s">
        <v>14</v>
      </c>
      <c r="D1012" t="s">
        <v>36</v>
      </c>
      <c r="E1012" t="s">
        <v>16</v>
      </c>
      <c r="F1012" t="s">
        <v>22</v>
      </c>
      <c r="G1012">
        <v>55</v>
      </c>
      <c r="H1012">
        <v>5.6</v>
      </c>
      <c r="I1012">
        <v>6.5</v>
      </c>
      <c r="J1012">
        <v>1</v>
      </c>
      <c r="K1012" t="s">
        <v>28</v>
      </c>
      <c r="L1012">
        <v>10</v>
      </c>
      <c r="M1012">
        <v>6.9</v>
      </c>
      <c r="N1012">
        <v>3.2</v>
      </c>
      <c r="O1012">
        <f>Table1[[#This Row],[Stress_Level]]*Table1[[#This Row],[Weekly_Work_Hours]]</f>
        <v>550</v>
      </c>
      <c r="P1012" s="9">
        <f>Table1[[#This Row],[Column1]]/Table1[[#This Row],[Productivity_Score]]</f>
        <v>171.875</v>
      </c>
      <c r="Q1012">
        <f>8-AVERAGE(Table1[[#This Row],[Sleep_Hours]])</f>
        <v>2.4000000000000004</v>
      </c>
      <c r="R1012">
        <f>Table1[[#This Row],[Stress_Level]]/Table1[[#This Row],[Weekly_Work_Hours]]</f>
        <v>0.18181818181818182</v>
      </c>
      <c r="S1012" s="5">
        <f>CORREL(Table1[Stress_Level],Table1[Sleep_Hours])</f>
        <v>-1.150943896331845E-2</v>
      </c>
      <c r="T1012" s="1">
        <f>((Table1[[#Totals],[Productivity_Score]] - Table1[[#This Row],[Productivity_Score]]) / Table1[[#Totals],[Productivity_Score]]) * 100</f>
        <v>66.315789473684205</v>
      </c>
    </row>
    <row r="1013" spans="1:20" x14ac:dyDescent="0.35">
      <c r="A1013">
        <v>1012</v>
      </c>
      <c r="B1013">
        <v>57</v>
      </c>
      <c r="C1013" t="s">
        <v>14</v>
      </c>
      <c r="D1013" t="s">
        <v>30</v>
      </c>
      <c r="E1013" t="s">
        <v>21</v>
      </c>
      <c r="F1013" t="s">
        <v>22</v>
      </c>
      <c r="G1013">
        <v>46</v>
      </c>
      <c r="H1013">
        <v>5.2</v>
      </c>
      <c r="I1013">
        <v>6.8</v>
      </c>
      <c r="J1013">
        <v>1</v>
      </c>
      <c r="K1013" t="s">
        <v>28</v>
      </c>
      <c r="L1013">
        <v>7.6</v>
      </c>
      <c r="M1013">
        <v>7.7</v>
      </c>
      <c r="N1013">
        <v>4.5999999999999996</v>
      </c>
      <c r="O1013">
        <f>Table1[[#This Row],[Stress_Level]]*Table1[[#This Row],[Weekly_Work_Hours]]</f>
        <v>349.59999999999997</v>
      </c>
      <c r="P1013" s="9">
        <f>Table1[[#This Row],[Column1]]/Table1[[#This Row],[Productivity_Score]]</f>
        <v>76</v>
      </c>
      <c r="Q1013">
        <f>8-AVERAGE(Table1[[#This Row],[Sleep_Hours]])</f>
        <v>2.8</v>
      </c>
      <c r="R1013">
        <f>Table1[[#This Row],[Stress_Level]]/Table1[[#This Row],[Weekly_Work_Hours]]</f>
        <v>0.16521739130434782</v>
      </c>
      <c r="S1013" s="5">
        <f>CORREL(Table1[Stress_Level],Table1[Sleep_Hours])</f>
        <v>-1.150943896331845E-2</v>
      </c>
      <c r="T1013" s="1">
        <f>((Table1[[#Totals],[Productivity_Score]] - Table1[[#This Row],[Productivity_Score]]) / Table1[[#Totals],[Productivity_Score]]) * 100</f>
        <v>51.578947368421055</v>
      </c>
    </row>
    <row r="1014" spans="1:20" x14ac:dyDescent="0.35">
      <c r="A1014">
        <v>1013</v>
      </c>
      <c r="B1014">
        <v>32</v>
      </c>
      <c r="C1014" t="s">
        <v>14</v>
      </c>
      <c r="D1014" t="s">
        <v>26</v>
      </c>
      <c r="E1014" t="s">
        <v>31</v>
      </c>
      <c r="F1014" t="s">
        <v>22</v>
      </c>
      <c r="G1014">
        <v>61</v>
      </c>
      <c r="H1014">
        <v>5.4</v>
      </c>
      <c r="I1014">
        <v>5.4</v>
      </c>
      <c r="J1014">
        <v>1</v>
      </c>
      <c r="K1014" t="s">
        <v>18</v>
      </c>
      <c r="L1014">
        <v>9.9</v>
      </c>
      <c r="M1014">
        <v>4</v>
      </c>
      <c r="N1014">
        <v>2.8</v>
      </c>
      <c r="O1014">
        <f>Table1[[#This Row],[Stress_Level]]*Table1[[#This Row],[Weekly_Work_Hours]]</f>
        <v>603.9</v>
      </c>
      <c r="P1014" s="9">
        <f>Table1[[#This Row],[Column1]]/Table1[[#This Row],[Productivity_Score]]</f>
        <v>215.67857142857144</v>
      </c>
      <c r="Q1014">
        <f>8-AVERAGE(Table1[[#This Row],[Sleep_Hours]])</f>
        <v>2.5999999999999996</v>
      </c>
      <c r="R1014">
        <f>Table1[[#This Row],[Stress_Level]]/Table1[[#This Row],[Weekly_Work_Hours]]</f>
        <v>0.16229508196721312</v>
      </c>
      <c r="S1014" s="5">
        <f>CORREL(Table1[Stress_Level],Table1[Sleep_Hours])</f>
        <v>-1.150943896331845E-2</v>
      </c>
      <c r="T1014" s="1">
        <f>((Table1[[#Totals],[Productivity_Score]] - Table1[[#This Row],[Productivity_Score]]) / Table1[[#Totals],[Productivity_Score]]) * 100</f>
        <v>70.526315789473685</v>
      </c>
    </row>
    <row r="1015" spans="1:20" x14ac:dyDescent="0.35">
      <c r="A1015">
        <v>1014</v>
      </c>
      <c r="B1015">
        <v>23</v>
      </c>
      <c r="C1015" t="s">
        <v>19</v>
      </c>
      <c r="D1015" t="s">
        <v>30</v>
      </c>
      <c r="E1015" t="s">
        <v>25</v>
      </c>
      <c r="F1015" t="s">
        <v>17</v>
      </c>
      <c r="G1015">
        <v>39</v>
      </c>
      <c r="H1015">
        <v>4.3</v>
      </c>
      <c r="I1015">
        <v>6</v>
      </c>
      <c r="J1015">
        <v>1</v>
      </c>
      <c r="K1015" t="s">
        <v>35</v>
      </c>
      <c r="L1015">
        <v>6.4</v>
      </c>
      <c r="M1015">
        <v>3.2</v>
      </c>
      <c r="N1015">
        <v>4.8</v>
      </c>
      <c r="O1015">
        <f>Table1[[#This Row],[Stress_Level]]*Table1[[#This Row],[Weekly_Work_Hours]]</f>
        <v>249.60000000000002</v>
      </c>
      <c r="P1015" s="9">
        <f>Table1[[#This Row],[Column1]]/Table1[[#This Row],[Productivity_Score]]</f>
        <v>52.000000000000007</v>
      </c>
      <c r="Q1015">
        <f>8-AVERAGE(Table1[[#This Row],[Sleep_Hours]])</f>
        <v>3.7</v>
      </c>
      <c r="R1015">
        <f>Table1[[#This Row],[Stress_Level]]/Table1[[#This Row],[Weekly_Work_Hours]]</f>
        <v>0.1641025641025641</v>
      </c>
      <c r="S1015" s="5">
        <f>CORREL(Table1[Stress_Level],Table1[Sleep_Hours])</f>
        <v>-1.150943896331845E-2</v>
      </c>
      <c r="T1015" s="1">
        <f>((Table1[[#Totals],[Productivity_Score]] - Table1[[#This Row],[Productivity_Score]]) / Table1[[#Totals],[Productivity_Score]]) * 100</f>
        <v>49.473684210526322</v>
      </c>
    </row>
    <row r="1016" spans="1:20" x14ac:dyDescent="0.35">
      <c r="A1016">
        <v>1015</v>
      </c>
      <c r="B1016">
        <v>33</v>
      </c>
      <c r="C1016" t="s">
        <v>14</v>
      </c>
      <c r="D1016" t="s">
        <v>24</v>
      </c>
      <c r="E1016" t="s">
        <v>16</v>
      </c>
      <c r="F1016" t="s">
        <v>39</v>
      </c>
      <c r="G1016">
        <v>58</v>
      </c>
      <c r="H1016">
        <v>7.4</v>
      </c>
      <c r="I1016">
        <v>7.6</v>
      </c>
      <c r="J1016">
        <v>1</v>
      </c>
      <c r="K1016" t="s">
        <v>18</v>
      </c>
      <c r="L1016">
        <v>10</v>
      </c>
      <c r="M1016">
        <v>5.6</v>
      </c>
      <c r="N1016">
        <v>3.8</v>
      </c>
      <c r="O1016">
        <f>Table1[[#This Row],[Stress_Level]]*Table1[[#This Row],[Weekly_Work_Hours]]</f>
        <v>580</v>
      </c>
      <c r="P1016" s="9">
        <f>Table1[[#This Row],[Column1]]/Table1[[#This Row],[Productivity_Score]]</f>
        <v>152.63157894736844</v>
      </c>
      <c r="Q1016">
        <f>8-AVERAGE(Table1[[#This Row],[Sleep_Hours]])</f>
        <v>0.59999999999999964</v>
      </c>
      <c r="R1016">
        <f>Table1[[#This Row],[Stress_Level]]/Table1[[#This Row],[Weekly_Work_Hours]]</f>
        <v>0.17241379310344829</v>
      </c>
      <c r="S1016" s="5">
        <f>CORREL(Table1[Stress_Level],Table1[Sleep_Hours])</f>
        <v>-1.150943896331845E-2</v>
      </c>
      <c r="T1016" s="1">
        <f>((Table1[[#Totals],[Productivity_Score]] - Table1[[#This Row],[Productivity_Score]]) / Table1[[#Totals],[Productivity_Score]]) * 100</f>
        <v>60</v>
      </c>
    </row>
    <row r="1017" spans="1:20" x14ac:dyDescent="0.35">
      <c r="A1017">
        <v>1016</v>
      </c>
      <c r="B1017">
        <v>52</v>
      </c>
      <c r="C1017" t="s">
        <v>19</v>
      </c>
      <c r="D1017" t="s">
        <v>32</v>
      </c>
      <c r="E1017" t="s">
        <v>27</v>
      </c>
      <c r="F1017" t="s">
        <v>22</v>
      </c>
      <c r="G1017">
        <v>46</v>
      </c>
      <c r="H1017">
        <v>7.7</v>
      </c>
      <c r="I1017">
        <v>8.4</v>
      </c>
      <c r="J1017">
        <v>0</v>
      </c>
      <c r="K1017" t="s">
        <v>23</v>
      </c>
      <c r="L1017">
        <v>7.8</v>
      </c>
      <c r="M1017">
        <v>4.0999999999999996</v>
      </c>
      <c r="N1017">
        <v>5.3</v>
      </c>
      <c r="O1017">
        <f>Table1[[#This Row],[Stress_Level]]*Table1[[#This Row],[Weekly_Work_Hours]]</f>
        <v>358.8</v>
      </c>
      <c r="P1017" s="9">
        <f>Table1[[#This Row],[Column1]]/Table1[[#This Row],[Productivity_Score]]</f>
        <v>67.698113207547181</v>
      </c>
      <c r="Q1017">
        <f>8-AVERAGE(Table1[[#This Row],[Sleep_Hours]])</f>
        <v>0.29999999999999982</v>
      </c>
      <c r="R1017">
        <f>Table1[[#This Row],[Stress_Level]]/Table1[[#This Row],[Weekly_Work_Hours]]</f>
        <v>0.16956521739130434</v>
      </c>
      <c r="S1017" s="5">
        <f>CORREL(Table1[Stress_Level],Table1[Sleep_Hours])</f>
        <v>-1.150943896331845E-2</v>
      </c>
      <c r="T1017" s="1">
        <f>((Table1[[#Totals],[Productivity_Score]] - Table1[[#This Row],[Productivity_Score]]) / Table1[[#Totals],[Productivity_Score]]) * 100</f>
        <v>44.21052631578948</v>
      </c>
    </row>
    <row r="1018" spans="1:20" x14ac:dyDescent="0.35">
      <c r="A1018">
        <v>1017</v>
      </c>
      <c r="B1018">
        <v>47</v>
      </c>
      <c r="C1018" t="s">
        <v>14</v>
      </c>
      <c r="D1018" t="s">
        <v>36</v>
      </c>
      <c r="E1018" t="s">
        <v>31</v>
      </c>
      <c r="F1018" t="s">
        <v>39</v>
      </c>
      <c r="G1018">
        <v>39</v>
      </c>
      <c r="H1018">
        <v>5.6</v>
      </c>
      <c r="I1018">
        <v>8</v>
      </c>
      <c r="J1018">
        <v>0</v>
      </c>
      <c r="K1018" t="s">
        <v>23</v>
      </c>
      <c r="L1018">
        <v>6.2</v>
      </c>
      <c r="M1018">
        <v>3.1</v>
      </c>
      <c r="N1018">
        <v>5.9</v>
      </c>
      <c r="O1018">
        <f>Table1[[#This Row],[Stress_Level]]*Table1[[#This Row],[Weekly_Work_Hours]]</f>
        <v>241.8</v>
      </c>
      <c r="P1018" s="9">
        <f>Table1[[#This Row],[Column1]]/Table1[[#This Row],[Productivity_Score]]</f>
        <v>40.983050847457626</v>
      </c>
      <c r="Q1018">
        <f>8-AVERAGE(Table1[[#This Row],[Sleep_Hours]])</f>
        <v>2.4000000000000004</v>
      </c>
      <c r="R1018">
        <f>Table1[[#This Row],[Stress_Level]]/Table1[[#This Row],[Weekly_Work_Hours]]</f>
        <v>0.15897435897435899</v>
      </c>
      <c r="S1018" s="5">
        <f>CORREL(Table1[Stress_Level],Table1[Sleep_Hours])</f>
        <v>-1.150943896331845E-2</v>
      </c>
      <c r="T1018" s="1">
        <f>((Table1[[#Totals],[Productivity_Score]] - Table1[[#This Row],[Productivity_Score]]) / Table1[[#Totals],[Productivity_Score]]) * 100</f>
        <v>37.89473684210526</v>
      </c>
    </row>
    <row r="1019" spans="1:20" x14ac:dyDescent="0.35">
      <c r="A1019">
        <v>1018</v>
      </c>
      <c r="B1019">
        <v>56</v>
      </c>
      <c r="C1019" t="s">
        <v>19</v>
      </c>
      <c r="D1019" t="s">
        <v>24</v>
      </c>
      <c r="E1019" t="s">
        <v>31</v>
      </c>
      <c r="F1019" t="s">
        <v>22</v>
      </c>
      <c r="G1019">
        <v>41</v>
      </c>
      <c r="H1019">
        <v>5.4</v>
      </c>
      <c r="I1019">
        <v>7.6</v>
      </c>
      <c r="J1019">
        <v>1</v>
      </c>
      <c r="K1019" t="s">
        <v>18</v>
      </c>
      <c r="L1019">
        <v>9.4</v>
      </c>
      <c r="M1019">
        <v>3.3</v>
      </c>
      <c r="N1019">
        <v>4.0999999999999996</v>
      </c>
      <c r="O1019">
        <f>Table1[[#This Row],[Stress_Level]]*Table1[[#This Row],[Weekly_Work_Hours]]</f>
        <v>385.40000000000003</v>
      </c>
      <c r="P1019" s="9">
        <f>Table1[[#This Row],[Column1]]/Table1[[#This Row],[Productivity_Score]]</f>
        <v>94.000000000000014</v>
      </c>
      <c r="Q1019">
        <f>8-AVERAGE(Table1[[#This Row],[Sleep_Hours]])</f>
        <v>2.5999999999999996</v>
      </c>
      <c r="R1019">
        <f>Table1[[#This Row],[Stress_Level]]/Table1[[#This Row],[Weekly_Work_Hours]]</f>
        <v>0.22926829268292684</v>
      </c>
      <c r="S1019" s="5">
        <f>CORREL(Table1[Stress_Level],Table1[Sleep_Hours])</f>
        <v>-1.150943896331845E-2</v>
      </c>
      <c r="T1019" s="1">
        <f>((Table1[[#Totals],[Productivity_Score]] - Table1[[#This Row],[Productivity_Score]]) / Table1[[#Totals],[Productivity_Score]]) * 100</f>
        <v>56.84210526315789</v>
      </c>
    </row>
    <row r="1020" spans="1:20" x14ac:dyDescent="0.35">
      <c r="A1020">
        <v>1019</v>
      </c>
      <c r="B1020">
        <v>27</v>
      </c>
      <c r="C1020" t="s">
        <v>19</v>
      </c>
      <c r="D1020" t="s">
        <v>34</v>
      </c>
      <c r="E1020" t="s">
        <v>25</v>
      </c>
      <c r="F1020" t="s">
        <v>22</v>
      </c>
      <c r="G1020">
        <v>42</v>
      </c>
      <c r="H1020">
        <v>5.2</v>
      </c>
      <c r="I1020">
        <v>7</v>
      </c>
      <c r="J1020">
        <v>0</v>
      </c>
      <c r="K1020" t="s">
        <v>23</v>
      </c>
      <c r="L1020">
        <v>5</v>
      </c>
      <c r="M1020">
        <v>3.8</v>
      </c>
      <c r="N1020">
        <v>6</v>
      </c>
      <c r="O1020">
        <f>Table1[[#This Row],[Stress_Level]]*Table1[[#This Row],[Weekly_Work_Hours]]</f>
        <v>210</v>
      </c>
      <c r="P1020" s="9">
        <f>Table1[[#This Row],[Column1]]/Table1[[#This Row],[Productivity_Score]]</f>
        <v>35</v>
      </c>
      <c r="Q1020">
        <f>8-AVERAGE(Table1[[#This Row],[Sleep_Hours]])</f>
        <v>2.8</v>
      </c>
      <c r="R1020">
        <f>Table1[[#This Row],[Stress_Level]]/Table1[[#This Row],[Weekly_Work_Hours]]</f>
        <v>0.11904761904761904</v>
      </c>
      <c r="S1020" s="5">
        <f>CORREL(Table1[Stress_Level],Table1[Sleep_Hours])</f>
        <v>-1.150943896331845E-2</v>
      </c>
      <c r="T1020" s="1">
        <f>((Table1[[#Totals],[Productivity_Score]] - Table1[[#This Row],[Productivity_Score]]) / Table1[[#Totals],[Productivity_Score]]) * 100</f>
        <v>36.84210526315789</v>
      </c>
    </row>
    <row r="1021" spans="1:20" x14ac:dyDescent="0.35">
      <c r="A1021">
        <v>1020</v>
      </c>
      <c r="B1021">
        <v>63</v>
      </c>
      <c r="C1021" t="s">
        <v>19</v>
      </c>
      <c r="D1021" t="s">
        <v>33</v>
      </c>
      <c r="E1021" t="s">
        <v>16</v>
      </c>
      <c r="F1021" t="s">
        <v>22</v>
      </c>
      <c r="G1021">
        <v>48</v>
      </c>
      <c r="H1021">
        <v>5.5</v>
      </c>
      <c r="I1021">
        <v>7</v>
      </c>
      <c r="J1021">
        <v>1</v>
      </c>
      <c r="K1021" t="s">
        <v>35</v>
      </c>
      <c r="L1021">
        <v>6.8</v>
      </c>
      <c r="M1021">
        <v>5.2</v>
      </c>
      <c r="N1021">
        <v>5.0999999999999996</v>
      </c>
      <c r="O1021">
        <f>Table1[[#This Row],[Stress_Level]]*Table1[[#This Row],[Weekly_Work_Hours]]</f>
        <v>326.39999999999998</v>
      </c>
      <c r="P1021" s="9">
        <f>Table1[[#This Row],[Column1]]/Table1[[#This Row],[Productivity_Score]]</f>
        <v>64</v>
      </c>
      <c r="Q1021">
        <f>8-AVERAGE(Table1[[#This Row],[Sleep_Hours]])</f>
        <v>2.5</v>
      </c>
      <c r="R1021">
        <f>Table1[[#This Row],[Stress_Level]]/Table1[[#This Row],[Weekly_Work_Hours]]</f>
        <v>0.14166666666666666</v>
      </c>
      <c r="S1021" s="5">
        <f>CORREL(Table1[Stress_Level],Table1[Sleep_Hours])</f>
        <v>-1.150943896331845E-2</v>
      </c>
      <c r="T1021" s="1">
        <f>((Table1[[#Totals],[Productivity_Score]] - Table1[[#This Row],[Productivity_Score]]) / Table1[[#Totals],[Productivity_Score]]) * 100</f>
        <v>46.315789473684212</v>
      </c>
    </row>
    <row r="1022" spans="1:20" x14ac:dyDescent="0.35">
      <c r="A1022">
        <v>1021</v>
      </c>
      <c r="B1022">
        <v>53</v>
      </c>
      <c r="C1022" t="s">
        <v>19</v>
      </c>
      <c r="D1022" t="s">
        <v>30</v>
      </c>
      <c r="E1022" t="s">
        <v>31</v>
      </c>
      <c r="F1022" t="s">
        <v>17</v>
      </c>
      <c r="G1022">
        <v>49</v>
      </c>
      <c r="H1022">
        <v>5.0999999999999996</v>
      </c>
      <c r="I1022">
        <v>6.2</v>
      </c>
      <c r="J1022">
        <v>1</v>
      </c>
      <c r="K1022" t="s">
        <v>35</v>
      </c>
      <c r="L1022">
        <v>5.9</v>
      </c>
      <c r="M1022">
        <v>4.4000000000000004</v>
      </c>
      <c r="N1022">
        <v>5.0999999999999996</v>
      </c>
      <c r="O1022">
        <f>Table1[[#This Row],[Stress_Level]]*Table1[[#This Row],[Weekly_Work_Hours]]</f>
        <v>289.10000000000002</v>
      </c>
      <c r="P1022" s="9">
        <f>Table1[[#This Row],[Column1]]/Table1[[#This Row],[Productivity_Score]]</f>
        <v>56.68627450980393</v>
      </c>
      <c r="Q1022">
        <f>8-AVERAGE(Table1[[#This Row],[Sleep_Hours]])</f>
        <v>2.9000000000000004</v>
      </c>
      <c r="R1022">
        <f>Table1[[#This Row],[Stress_Level]]/Table1[[#This Row],[Weekly_Work_Hours]]</f>
        <v>0.12040816326530612</v>
      </c>
      <c r="S1022" s="5">
        <f>CORREL(Table1[Stress_Level],Table1[Sleep_Hours])</f>
        <v>-1.150943896331845E-2</v>
      </c>
      <c r="T1022" s="1">
        <f>((Table1[[#Totals],[Productivity_Score]] - Table1[[#This Row],[Productivity_Score]]) / Table1[[#Totals],[Productivity_Score]]) * 100</f>
        <v>46.315789473684212</v>
      </c>
    </row>
    <row r="1023" spans="1:20" x14ac:dyDescent="0.35">
      <c r="A1023">
        <v>1022</v>
      </c>
      <c r="B1023">
        <v>63</v>
      </c>
      <c r="C1023" t="s">
        <v>19</v>
      </c>
      <c r="D1023" t="s">
        <v>15</v>
      </c>
      <c r="E1023" t="s">
        <v>16</v>
      </c>
      <c r="F1023" t="s">
        <v>22</v>
      </c>
      <c r="G1023">
        <v>40</v>
      </c>
      <c r="H1023">
        <v>6</v>
      </c>
      <c r="I1023">
        <v>8.5</v>
      </c>
      <c r="J1023">
        <v>1</v>
      </c>
      <c r="K1023" t="s">
        <v>28</v>
      </c>
      <c r="L1023">
        <v>6.4</v>
      </c>
      <c r="M1023">
        <v>2.2000000000000002</v>
      </c>
      <c r="N1023">
        <v>6</v>
      </c>
      <c r="O1023">
        <f>Table1[[#This Row],[Stress_Level]]*Table1[[#This Row],[Weekly_Work_Hours]]</f>
        <v>256</v>
      </c>
      <c r="P1023" s="9">
        <f>Table1[[#This Row],[Column1]]/Table1[[#This Row],[Productivity_Score]]</f>
        <v>42.666666666666664</v>
      </c>
      <c r="Q1023">
        <f>8-AVERAGE(Table1[[#This Row],[Sleep_Hours]])</f>
        <v>2</v>
      </c>
      <c r="R1023">
        <f>Table1[[#This Row],[Stress_Level]]/Table1[[#This Row],[Weekly_Work_Hours]]</f>
        <v>0.16</v>
      </c>
      <c r="S1023" s="5">
        <f>CORREL(Table1[Stress_Level],Table1[Sleep_Hours])</f>
        <v>-1.150943896331845E-2</v>
      </c>
      <c r="T1023" s="1">
        <f>((Table1[[#Totals],[Productivity_Score]] - Table1[[#This Row],[Productivity_Score]]) / Table1[[#Totals],[Productivity_Score]]) * 100</f>
        <v>36.84210526315789</v>
      </c>
    </row>
    <row r="1024" spans="1:20" x14ac:dyDescent="0.35">
      <c r="A1024">
        <v>1023</v>
      </c>
      <c r="B1024">
        <v>24</v>
      </c>
      <c r="C1024" t="s">
        <v>19</v>
      </c>
      <c r="D1024" t="s">
        <v>34</v>
      </c>
      <c r="E1024" t="s">
        <v>16</v>
      </c>
      <c r="F1024" t="s">
        <v>22</v>
      </c>
      <c r="G1024">
        <v>44</v>
      </c>
      <c r="H1024">
        <v>7.4</v>
      </c>
      <c r="I1024">
        <v>9</v>
      </c>
      <c r="J1024">
        <v>0</v>
      </c>
      <c r="K1024" t="s">
        <v>23</v>
      </c>
      <c r="L1024">
        <v>4.3</v>
      </c>
      <c r="M1024">
        <v>1.5</v>
      </c>
      <c r="N1024">
        <v>7.3</v>
      </c>
      <c r="O1024">
        <f>Table1[[#This Row],[Stress_Level]]*Table1[[#This Row],[Weekly_Work_Hours]]</f>
        <v>189.2</v>
      </c>
      <c r="P1024" s="9">
        <f>Table1[[#This Row],[Column1]]/Table1[[#This Row],[Productivity_Score]]</f>
        <v>25.917808219178081</v>
      </c>
      <c r="Q1024">
        <f>8-AVERAGE(Table1[[#This Row],[Sleep_Hours]])</f>
        <v>0.59999999999999964</v>
      </c>
      <c r="R1024">
        <f>Table1[[#This Row],[Stress_Level]]/Table1[[#This Row],[Weekly_Work_Hours]]</f>
        <v>9.7727272727272718E-2</v>
      </c>
      <c r="S1024" s="5">
        <f>CORREL(Table1[Stress_Level],Table1[Sleep_Hours])</f>
        <v>-1.150943896331845E-2</v>
      </c>
      <c r="T1024" s="1">
        <f>((Table1[[#Totals],[Productivity_Score]] - Table1[[#This Row],[Productivity_Score]]) / Table1[[#Totals],[Productivity_Score]]) * 100</f>
        <v>23.157894736842106</v>
      </c>
    </row>
    <row r="1025" spans="1:20" x14ac:dyDescent="0.35">
      <c r="A1025">
        <v>1024</v>
      </c>
      <c r="B1025">
        <v>24</v>
      </c>
      <c r="C1025" t="s">
        <v>19</v>
      </c>
      <c r="D1025" t="s">
        <v>26</v>
      </c>
      <c r="E1025" t="s">
        <v>38</v>
      </c>
      <c r="F1025" t="s">
        <v>22</v>
      </c>
      <c r="G1025">
        <v>62</v>
      </c>
      <c r="H1025">
        <v>7.2</v>
      </c>
      <c r="I1025">
        <v>7.5</v>
      </c>
      <c r="J1025">
        <v>0</v>
      </c>
      <c r="K1025" t="s">
        <v>23</v>
      </c>
      <c r="L1025">
        <v>10</v>
      </c>
      <c r="M1025">
        <v>5.4</v>
      </c>
      <c r="N1025">
        <v>3.7</v>
      </c>
      <c r="O1025">
        <f>Table1[[#This Row],[Stress_Level]]*Table1[[#This Row],[Weekly_Work_Hours]]</f>
        <v>620</v>
      </c>
      <c r="P1025" s="9">
        <f>Table1[[#This Row],[Column1]]/Table1[[#This Row],[Productivity_Score]]</f>
        <v>167.56756756756755</v>
      </c>
      <c r="Q1025">
        <f>8-AVERAGE(Table1[[#This Row],[Sleep_Hours]])</f>
        <v>0.79999999999999982</v>
      </c>
      <c r="R1025">
        <f>Table1[[#This Row],[Stress_Level]]/Table1[[#This Row],[Weekly_Work_Hours]]</f>
        <v>0.16129032258064516</v>
      </c>
      <c r="S1025" s="5">
        <f>CORREL(Table1[Stress_Level],Table1[Sleep_Hours])</f>
        <v>-1.150943896331845E-2</v>
      </c>
      <c r="T1025" s="1">
        <f>((Table1[[#Totals],[Productivity_Score]] - Table1[[#This Row],[Productivity_Score]]) / Table1[[#Totals],[Productivity_Score]]) * 100</f>
        <v>61.05263157894737</v>
      </c>
    </row>
    <row r="1026" spans="1:20" x14ac:dyDescent="0.35">
      <c r="A1026">
        <v>1025</v>
      </c>
      <c r="B1026">
        <v>50</v>
      </c>
      <c r="C1026" t="s">
        <v>19</v>
      </c>
      <c r="D1026" t="s">
        <v>33</v>
      </c>
      <c r="E1026" t="s">
        <v>31</v>
      </c>
      <c r="F1026" t="s">
        <v>22</v>
      </c>
      <c r="G1026">
        <v>58</v>
      </c>
      <c r="H1026">
        <v>4.9000000000000004</v>
      </c>
      <c r="I1026">
        <v>5.0999999999999996</v>
      </c>
      <c r="J1026">
        <v>1</v>
      </c>
      <c r="K1026" t="s">
        <v>18</v>
      </c>
      <c r="L1026">
        <v>10</v>
      </c>
      <c r="M1026">
        <v>5</v>
      </c>
      <c r="N1026">
        <v>2.6</v>
      </c>
      <c r="O1026">
        <f>Table1[[#This Row],[Stress_Level]]*Table1[[#This Row],[Weekly_Work_Hours]]</f>
        <v>580</v>
      </c>
      <c r="P1026" s="9">
        <f>Table1[[#This Row],[Column1]]/Table1[[#This Row],[Productivity_Score]]</f>
        <v>223.07692307692307</v>
      </c>
      <c r="Q1026">
        <f>8-AVERAGE(Table1[[#This Row],[Sleep_Hours]])</f>
        <v>3.0999999999999996</v>
      </c>
      <c r="R1026">
        <f>Table1[[#This Row],[Stress_Level]]/Table1[[#This Row],[Weekly_Work_Hours]]</f>
        <v>0.17241379310344829</v>
      </c>
      <c r="S1026" s="5">
        <f>CORREL(Table1[Stress_Level],Table1[Sleep_Hours])</f>
        <v>-1.150943896331845E-2</v>
      </c>
      <c r="T1026" s="1">
        <f>((Table1[[#Totals],[Productivity_Score]] - Table1[[#This Row],[Productivity_Score]]) / Table1[[#Totals],[Productivity_Score]]) * 100</f>
        <v>72.631578947368425</v>
      </c>
    </row>
    <row r="1027" spans="1:20" x14ac:dyDescent="0.35">
      <c r="A1027">
        <v>1026</v>
      </c>
      <c r="B1027">
        <v>64</v>
      </c>
      <c r="C1027" t="s">
        <v>40</v>
      </c>
      <c r="D1027" t="s">
        <v>37</v>
      </c>
      <c r="E1027" t="s">
        <v>16</v>
      </c>
      <c r="F1027" t="s">
        <v>17</v>
      </c>
      <c r="G1027">
        <v>48</v>
      </c>
      <c r="H1027">
        <v>6.4</v>
      </c>
      <c r="I1027">
        <v>8.3000000000000007</v>
      </c>
      <c r="J1027">
        <v>1</v>
      </c>
      <c r="K1027" t="s">
        <v>35</v>
      </c>
      <c r="L1027">
        <v>7.4</v>
      </c>
      <c r="M1027">
        <v>4.0999999999999996</v>
      </c>
      <c r="N1027">
        <v>5.5</v>
      </c>
      <c r="O1027">
        <f>Table1[[#This Row],[Stress_Level]]*Table1[[#This Row],[Weekly_Work_Hours]]</f>
        <v>355.20000000000005</v>
      </c>
      <c r="P1027" s="9">
        <f>Table1[[#This Row],[Column1]]/Table1[[#This Row],[Productivity_Score]]</f>
        <v>64.581818181818193</v>
      </c>
      <c r="Q1027">
        <f>8-AVERAGE(Table1[[#This Row],[Sleep_Hours]])</f>
        <v>1.5999999999999996</v>
      </c>
      <c r="R1027">
        <f>Table1[[#This Row],[Stress_Level]]/Table1[[#This Row],[Weekly_Work_Hours]]</f>
        <v>0.15416666666666667</v>
      </c>
      <c r="S1027" s="5">
        <f>CORREL(Table1[Stress_Level],Table1[Sleep_Hours])</f>
        <v>-1.150943896331845E-2</v>
      </c>
      <c r="T1027" s="1">
        <f>((Table1[[#Totals],[Productivity_Score]] - Table1[[#This Row],[Productivity_Score]]) / Table1[[#Totals],[Productivity_Score]]) * 100</f>
        <v>42.105263157894733</v>
      </c>
    </row>
    <row r="1028" spans="1:20" x14ac:dyDescent="0.35">
      <c r="A1028">
        <v>1027</v>
      </c>
      <c r="B1028">
        <v>28</v>
      </c>
      <c r="C1028" t="s">
        <v>19</v>
      </c>
      <c r="D1028" t="s">
        <v>30</v>
      </c>
      <c r="E1028" t="s">
        <v>25</v>
      </c>
      <c r="F1028" t="s">
        <v>22</v>
      </c>
      <c r="G1028">
        <v>45</v>
      </c>
      <c r="H1028">
        <v>7.2</v>
      </c>
      <c r="I1028">
        <v>9.1999999999999993</v>
      </c>
      <c r="J1028">
        <v>0</v>
      </c>
      <c r="K1028" t="s">
        <v>23</v>
      </c>
      <c r="L1028">
        <v>8.1999999999999993</v>
      </c>
      <c r="M1028">
        <v>4.4000000000000004</v>
      </c>
      <c r="N1028">
        <v>5.5</v>
      </c>
      <c r="O1028">
        <f>Table1[[#This Row],[Stress_Level]]*Table1[[#This Row],[Weekly_Work_Hours]]</f>
        <v>368.99999999999994</v>
      </c>
      <c r="P1028" s="9">
        <f>Table1[[#This Row],[Column1]]/Table1[[#This Row],[Productivity_Score]]</f>
        <v>67.090909090909079</v>
      </c>
      <c r="Q1028">
        <f>8-AVERAGE(Table1[[#This Row],[Sleep_Hours]])</f>
        <v>0.79999999999999982</v>
      </c>
      <c r="R1028">
        <f>Table1[[#This Row],[Stress_Level]]/Table1[[#This Row],[Weekly_Work_Hours]]</f>
        <v>0.1822222222222222</v>
      </c>
      <c r="S1028" s="5">
        <f>CORREL(Table1[Stress_Level],Table1[Sleep_Hours])</f>
        <v>-1.150943896331845E-2</v>
      </c>
      <c r="T1028" s="1">
        <f>((Table1[[#Totals],[Productivity_Score]] - Table1[[#This Row],[Productivity_Score]]) / Table1[[#Totals],[Productivity_Score]]) * 100</f>
        <v>42.105263157894733</v>
      </c>
    </row>
    <row r="1029" spans="1:20" x14ac:dyDescent="0.35">
      <c r="A1029">
        <v>1028</v>
      </c>
      <c r="B1029">
        <v>61</v>
      </c>
      <c r="C1029" t="s">
        <v>19</v>
      </c>
      <c r="D1029" t="s">
        <v>36</v>
      </c>
      <c r="E1029" t="s">
        <v>31</v>
      </c>
      <c r="F1029" t="s">
        <v>22</v>
      </c>
      <c r="G1029">
        <v>45</v>
      </c>
      <c r="H1029">
        <v>4.8</v>
      </c>
      <c r="I1029">
        <v>6.2</v>
      </c>
      <c r="J1029">
        <v>1</v>
      </c>
      <c r="K1029" t="s">
        <v>35</v>
      </c>
      <c r="L1029">
        <v>7.9</v>
      </c>
      <c r="M1029">
        <v>4.0999999999999996</v>
      </c>
      <c r="N1029">
        <v>4.0999999999999996</v>
      </c>
      <c r="O1029">
        <f>Table1[[#This Row],[Stress_Level]]*Table1[[#This Row],[Weekly_Work_Hours]]</f>
        <v>355.5</v>
      </c>
      <c r="P1029" s="9">
        <f>Table1[[#This Row],[Column1]]/Table1[[#This Row],[Productivity_Score]]</f>
        <v>86.707317073170742</v>
      </c>
      <c r="Q1029">
        <f>8-AVERAGE(Table1[[#This Row],[Sleep_Hours]])</f>
        <v>3.2</v>
      </c>
      <c r="R1029">
        <f>Table1[[#This Row],[Stress_Level]]/Table1[[#This Row],[Weekly_Work_Hours]]</f>
        <v>0.17555555555555558</v>
      </c>
      <c r="S1029" s="5">
        <f>CORREL(Table1[Stress_Level],Table1[Sleep_Hours])</f>
        <v>-1.150943896331845E-2</v>
      </c>
      <c r="T1029" s="1">
        <f>((Table1[[#Totals],[Productivity_Score]] - Table1[[#This Row],[Productivity_Score]]) / Table1[[#Totals],[Productivity_Score]]) * 100</f>
        <v>56.84210526315789</v>
      </c>
    </row>
    <row r="1030" spans="1:20" x14ac:dyDescent="0.35">
      <c r="A1030">
        <v>1029</v>
      </c>
      <c r="B1030">
        <v>51</v>
      </c>
      <c r="C1030" t="s">
        <v>19</v>
      </c>
      <c r="D1030" t="s">
        <v>36</v>
      </c>
      <c r="E1030" t="s">
        <v>25</v>
      </c>
      <c r="F1030" t="s">
        <v>22</v>
      </c>
      <c r="G1030">
        <v>49</v>
      </c>
      <c r="H1030">
        <v>6.4</v>
      </c>
      <c r="I1030">
        <v>8.1999999999999993</v>
      </c>
      <c r="J1030">
        <v>1</v>
      </c>
      <c r="K1030" t="s">
        <v>18</v>
      </c>
      <c r="L1030">
        <v>10</v>
      </c>
      <c r="M1030">
        <v>5.5</v>
      </c>
      <c r="N1030">
        <v>4.0999999999999996</v>
      </c>
      <c r="O1030">
        <f>Table1[[#This Row],[Stress_Level]]*Table1[[#This Row],[Weekly_Work_Hours]]</f>
        <v>490</v>
      </c>
      <c r="P1030" s="9">
        <f>Table1[[#This Row],[Column1]]/Table1[[#This Row],[Productivity_Score]]</f>
        <v>119.51219512195124</v>
      </c>
      <c r="Q1030">
        <f>8-AVERAGE(Table1[[#This Row],[Sleep_Hours]])</f>
        <v>1.5999999999999996</v>
      </c>
      <c r="R1030">
        <f>Table1[[#This Row],[Stress_Level]]/Table1[[#This Row],[Weekly_Work_Hours]]</f>
        <v>0.20408163265306123</v>
      </c>
      <c r="S1030" s="5">
        <f>CORREL(Table1[Stress_Level],Table1[Sleep_Hours])</f>
        <v>-1.150943896331845E-2</v>
      </c>
      <c r="T1030" s="1">
        <f>((Table1[[#Totals],[Productivity_Score]] - Table1[[#This Row],[Productivity_Score]]) / Table1[[#Totals],[Productivity_Score]]) * 100</f>
        <v>56.84210526315789</v>
      </c>
    </row>
    <row r="1031" spans="1:20" x14ac:dyDescent="0.35">
      <c r="A1031">
        <v>1030</v>
      </c>
      <c r="B1031">
        <v>52</v>
      </c>
      <c r="C1031" t="s">
        <v>14</v>
      </c>
      <c r="D1031" t="s">
        <v>34</v>
      </c>
      <c r="E1031" t="s">
        <v>25</v>
      </c>
      <c r="F1031" t="s">
        <v>22</v>
      </c>
      <c r="G1031">
        <v>36</v>
      </c>
      <c r="H1031">
        <v>8</v>
      </c>
      <c r="I1031">
        <v>8.9</v>
      </c>
      <c r="J1031">
        <v>0</v>
      </c>
      <c r="K1031" t="s">
        <v>23</v>
      </c>
      <c r="L1031">
        <v>6.2</v>
      </c>
      <c r="M1031">
        <v>5.4</v>
      </c>
      <c r="N1031">
        <v>6.3</v>
      </c>
      <c r="O1031">
        <f>Table1[[#This Row],[Stress_Level]]*Table1[[#This Row],[Weekly_Work_Hours]]</f>
        <v>223.20000000000002</v>
      </c>
      <c r="P1031" s="9">
        <f>Table1[[#This Row],[Column1]]/Table1[[#This Row],[Productivity_Score]]</f>
        <v>35.428571428571431</v>
      </c>
      <c r="Q1031">
        <f>8-AVERAGE(Table1[[#This Row],[Sleep_Hours]])</f>
        <v>0</v>
      </c>
      <c r="R1031">
        <f>Table1[[#This Row],[Stress_Level]]/Table1[[#This Row],[Weekly_Work_Hours]]</f>
        <v>0.17222222222222222</v>
      </c>
      <c r="S1031" s="5">
        <f>CORREL(Table1[Stress_Level],Table1[Sleep_Hours])</f>
        <v>-1.150943896331845E-2</v>
      </c>
      <c r="T1031" s="1">
        <f>((Table1[[#Totals],[Productivity_Score]] - Table1[[#This Row],[Productivity_Score]]) / Table1[[#Totals],[Productivity_Score]]) * 100</f>
        <v>33.684210526315788</v>
      </c>
    </row>
    <row r="1032" spans="1:20" x14ac:dyDescent="0.35">
      <c r="A1032">
        <v>1031</v>
      </c>
      <c r="B1032">
        <v>22</v>
      </c>
      <c r="C1032" t="s">
        <v>14</v>
      </c>
      <c r="D1032" t="s">
        <v>34</v>
      </c>
      <c r="E1032" t="s">
        <v>16</v>
      </c>
      <c r="F1032" t="s">
        <v>17</v>
      </c>
      <c r="G1032">
        <v>42</v>
      </c>
      <c r="H1032">
        <v>5.8</v>
      </c>
      <c r="I1032">
        <v>8</v>
      </c>
      <c r="J1032">
        <v>0</v>
      </c>
      <c r="K1032" t="s">
        <v>23</v>
      </c>
      <c r="L1032">
        <v>6.7</v>
      </c>
      <c r="M1032">
        <v>3.1</v>
      </c>
      <c r="N1032">
        <v>5.7</v>
      </c>
      <c r="O1032">
        <f>Table1[[#This Row],[Stress_Level]]*Table1[[#This Row],[Weekly_Work_Hours]]</f>
        <v>281.40000000000003</v>
      </c>
      <c r="P1032" s="9">
        <f>Table1[[#This Row],[Column1]]/Table1[[#This Row],[Productivity_Score]]</f>
        <v>49.368421052631582</v>
      </c>
      <c r="Q1032">
        <f>8-AVERAGE(Table1[[#This Row],[Sleep_Hours]])</f>
        <v>2.2000000000000002</v>
      </c>
      <c r="R1032">
        <f>Table1[[#This Row],[Stress_Level]]/Table1[[#This Row],[Weekly_Work_Hours]]</f>
        <v>0.15952380952380954</v>
      </c>
      <c r="S1032" s="5">
        <f>CORREL(Table1[Stress_Level],Table1[Sleep_Hours])</f>
        <v>-1.150943896331845E-2</v>
      </c>
      <c r="T1032" s="1">
        <f>((Table1[[#Totals],[Productivity_Score]] - Table1[[#This Row],[Productivity_Score]]) / Table1[[#Totals],[Productivity_Score]]) * 100</f>
        <v>40</v>
      </c>
    </row>
    <row r="1033" spans="1:20" x14ac:dyDescent="0.35">
      <c r="A1033">
        <v>1032</v>
      </c>
      <c r="B1033">
        <v>49</v>
      </c>
      <c r="C1033" t="s">
        <v>19</v>
      </c>
      <c r="D1033" t="s">
        <v>32</v>
      </c>
      <c r="E1033" t="s">
        <v>16</v>
      </c>
      <c r="F1033" t="s">
        <v>22</v>
      </c>
      <c r="G1033">
        <v>31</v>
      </c>
      <c r="H1033">
        <v>3.2</v>
      </c>
      <c r="I1033">
        <v>5.2</v>
      </c>
      <c r="J1033">
        <v>1</v>
      </c>
      <c r="K1033" t="s">
        <v>28</v>
      </c>
      <c r="L1033">
        <v>1</v>
      </c>
      <c r="M1033">
        <v>2.9</v>
      </c>
      <c r="N1033">
        <v>7.1</v>
      </c>
      <c r="O1033">
        <f>Table1[[#This Row],[Stress_Level]]*Table1[[#This Row],[Weekly_Work_Hours]]</f>
        <v>31</v>
      </c>
      <c r="P1033" s="9">
        <f>Table1[[#This Row],[Column1]]/Table1[[#This Row],[Productivity_Score]]</f>
        <v>4.3661971830985919</v>
      </c>
      <c r="Q1033">
        <f>8-AVERAGE(Table1[[#This Row],[Sleep_Hours]])</f>
        <v>4.8</v>
      </c>
      <c r="R1033">
        <f>Table1[[#This Row],[Stress_Level]]/Table1[[#This Row],[Weekly_Work_Hours]]</f>
        <v>3.2258064516129031E-2</v>
      </c>
      <c r="S1033" s="5">
        <f>CORREL(Table1[Stress_Level],Table1[Sleep_Hours])</f>
        <v>-1.150943896331845E-2</v>
      </c>
      <c r="T1033" s="1">
        <f>((Table1[[#Totals],[Productivity_Score]] - Table1[[#This Row],[Productivity_Score]]) / Table1[[#Totals],[Productivity_Score]]) * 100</f>
        <v>25.26315789473685</v>
      </c>
    </row>
    <row r="1034" spans="1:20" x14ac:dyDescent="0.35">
      <c r="A1034">
        <v>1033</v>
      </c>
      <c r="B1034">
        <v>31</v>
      </c>
      <c r="C1034" t="s">
        <v>19</v>
      </c>
      <c r="D1034" t="s">
        <v>37</v>
      </c>
      <c r="E1034" t="s">
        <v>38</v>
      </c>
      <c r="F1034" t="s">
        <v>22</v>
      </c>
      <c r="G1034">
        <v>48</v>
      </c>
      <c r="H1034">
        <v>3</v>
      </c>
      <c r="I1034">
        <v>3.2</v>
      </c>
      <c r="J1034">
        <v>1</v>
      </c>
      <c r="K1034" t="s">
        <v>35</v>
      </c>
      <c r="L1034">
        <v>9.6</v>
      </c>
      <c r="M1034">
        <v>5.3</v>
      </c>
      <c r="N1034">
        <v>1.8</v>
      </c>
      <c r="O1034">
        <f>Table1[[#This Row],[Stress_Level]]*Table1[[#This Row],[Weekly_Work_Hours]]</f>
        <v>460.79999999999995</v>
      </c>
      <c r="P1034" s="9">
        <f>Table1[[#This Row],[Column1]]/Table1[[#This Row],[Productivity_Score]]</f>
        <v>255.99999999999997</v>
      </c>
      <c r="Q1034">
        <f>8-AVERAGE(Table1[[#This Row],[Sleep_Hours]])</f>
        <v>5</v>
      </c>
      <c r="R1034">
        <f>Table1[[#This Row],[Stress_Level]]/Table1[[#This Row],[Weekly_Work_Hours]]</f>
        <v>0.19999999999999998</v>
      </c>
      <c r="S1034" s="5">
        <f>CORREL(Table1[Stress_Level],Table1[Sleep_Hours])</f>
        <v>-1.150943896331845E-2</v>
      </c>
      <c r="T1034" s="1">
        <f>((Table1[[#Totals],[Productivity_Score]] - Table1[[#This Row],[Productivity_Score]]) / Table1[[#Totals],[Productivity_Score]]) * 100</f>
        <v>81.05263157894737</v>
      </c>
    </row>
    <row r="1035" spans="1:20" x14ac:dyDescent="0.35">
      <c r="A1035">
        <v>1034</v>
      </c>
      <c r="B1035">
        <v>48</v>
      </c>
      <c r="C1035" t="s">
        <v>19</v>
      </c>
      <c r="D1035" t="s">
        <v>20</v>
      </c>
      <c r="E1035" t="s">
        <v>38</v>
      </c>
      <c r="F1035" t="s">
        <v>22</v>
      </c>
      <c r="G1035">
        <v>50</v>
      </c>
      <c r="H1035">
        <v>6.7</v>
      </c>
      <c r="I1035">
        <v>8.5</v>
      </c>
      <c r="J1035">
        <v>0</v>
      </c>
      <c r="K1035" t="s">
        <v>23</v>
      </c>
      <c r="L1035">
        <v>10</v>
      </c>
      <c r="M1035">
        <v>3.2</v>
      </c>
      <c r="N1035">
        <v>4.2</v>
      </c>
      <c r="O1035">
        <f>Table1[[#This Row],[Stress_Level]]*Table1[[#This Row],[Weekly_Work_Hours]]</f>
        <v>500</v>
      </c>
      <c r="P1035" s="9">
        <f>Table1[[#This Row],[Column1]]/Table1[[#This Row],[Productivity_Score]]</f>
        <v>119.04761904761904</v>
      </c>
      <c r="Q1035">
        <f>8-AVERAGE(Table1[[#This Row],[Sleep_Hours]])</f>
        <v>1.2999999999999998</v>
      </c>
      <c r="R1035">
        <f>Table1[[#This Row],[Stress_Level]]/Table1[[#This Row],[Weekly_Work_Hours]]</f>
        <v>0.2</v>
      </c>
      <c r="S1035" s="5">
        <f>CORREL(Table1[Stress_Level],Table1[Sleep_Hours])</f>
        <v>-1.150943896331845E-2</v>
      </c>
      <c r="T1035" s="1">
        <f>((Table1[[#Totals],[Productivity_Score]] - Table1[[#This Row],[Productivity_Score]]) / Table1[[#Totals],[Productivity_Score]]) * 100</f>
        <v>55.78947368421052</v>
      </c>
    </row>
    <row r="1036" spans="1:20" x14ac:dyDescent="0.35">
      <c r="A1036">
        <v>1035</v>
      </c>
      <c r="B1036">
        <v>22</v>
      </c>
      <c r="C1036" t="s">
        <v>14</v>
      </c>
      <c r="D1036" t="s">
        <v>30</v>
      </c>
      <c r="E1036" t="s">
        <v>31</v>
      </c>
      <c r="F1036" t="s">
        <v>22</v>
      </c>
      <c r="G1036">
        <v>41</v>
      </c>
      <c r="H1036">
        <v>6.4</v>
      </c>
      <c r="I1036">
        <v>8.9</v>
      </c>
      <c r="J1036">
        <v>0</v>
      </c>
      <c r="K1036" t="s">
        <v>23</v>
      </c>
      <c r="L1036">
        <v>8.5</v>
      </c>
      <c r="M1036">
        <v>4</v>
      </c>
      <c r="N1036">
        <v>5.2</v>
      </c>
      <c r="O1036">
        <f>Table1[[#This Row],[Stress_Level]]*Table1[[#This Row],[Weekly_Work_Hours]]</f>
        <v>348.5</v>
      </c>
      <c r="P1036" s="9">
        <f>Table1[[#This Row],[Column1]]/Table1[[#This Row],[Productivity_Score]]</f>
        <v>67.019230769230774</v>
      </c>
      <c r="Q1036">
        <f>8-AVERAGE(Table1[[#This Row],[Sleep_Hours]])</f>
        <v>1.5999999999999996</v>
      </c>
      <c r="R1036">
        <f>Table1[[#This Row],[Stress_Level]]/Table1[[#This Row],[Weekly_Work_Hours]]</f>
        <v>0.2073170731707317</v>
      </c>
      <c r="S1036" s="5">
        <f>CORREL(Table1[Stress_Level],Table1[Sleep_Hours])</f>
        <v>-1.150943896331845E-2</v>
      </c>
      <c r="T1036" s="1">
        <f>((Table1[[#Totals],[Productivity_Score]] - Table1[[#This Row],[Productivity_Score]]) / Table1[[#Totals],[Productivity_Score]]) * 100</f>
        <v>45.263157894736835</v>
      </c>
    </row>
    <row r="1037" spans="1:20" x14ac:dyDescent="0.35">
      <c r="A1037">
        <v>1036</v>
      </c>
      <c r="B1037">
        <v>45</v>
      </c>
      <c r="C1037" t="s">
        <v>19</v>
      </c>
      <c r="D1037" t="s">
        <v>24</v>
      </c>
      <c r="E1037" t="s">
        <v>38</v>
      </c>
      <c r="F1037" t="s">
        <v>39</v>
      </c>
      <c r="G1037">
        <v>57</v>
      </c>
      <c r="H1037">
        <v>6.5</v>
      </c>
      <c r="I1037">
        <v>7.5</v>
      </c>
      <c r="J1037">
        <v>0</v>
      </c>
      <c r="K1037" t="s">
        <v>23</v>
      </c>
      <c r="L1037">
        <v>7.1</v>
      </c>
      <c r="M1037">
        <v>4.4000000000000004</v>
      </c>
      <c r="N1037">
        <v>5.2</v>
      </c>
      <c r="O1037">
        <f>Table1[[#This Row],[Stress_Level]]*Table1[[#This Row],[Weekly_Work_Hours]]</f>
        <v>404.7</v>
      </c>
      <c r="P1037" s="9">
        <f>Table1[[#This Row],[Column1]]/Table1[[#This Row],[Productivity_Score]]</f>
        <v>77.826923076923066</v>
      </c>
      <c r="Q1037">
        <f>8-AVERAGE(Table1[[#This Row],[Sleep_Hours]])</f>
        <v>1.5</v>
      </c>
      <c r="R1037">
        <f>Table1[[#This Row],[Stress_Level]]/Table1[[#This Row],[Weekly_Work_Hours]]</f>
        <v>0.12456140350877193</v>
      </c>
      <c r="S1037" s="5">
        <f>CORREL(Table1[Stress_Level],Table1[Sleep_Hours])</f>
        <v>-1.150943896331845E-2</v>
      </c>
      <c r="T1037" s="1">
        <f>((Table1[[#Totals],[Productivity_Score]] - Table1[[#This Row],[Productivity_Score]]) / Table1[[#Totals],[Productivity_Score]]) * 100</f>
        <v>45.263157894736835</v>
      </c>
    </row>
    <row r="1038" spans="1:20" x14ac:dyDescent="0.35">
      <c r="A1038">
        <v>1037</v>
      </c>
      <c r="B1038">
        <v>49</v>
      </c>
      <c r="C1038" t="s">
        <v>19</v>
      </c>
      <c r="D1038" t="s">
        <v>26</v>
      </c>
      <c r="E1038" t="s">
        <v>27</v>
      </c>
      <c r="F1038" t="s">
        <v>17</v>
      </c>
      <c r="G1038">
        <v>35</v>
      </c>
      <c r="H1038">
        <v>6.9</v>
      </c>
      <c r="I1038">
        <v>10</v>
      </c>
      <c r="J1038">
        <v>0</v>
      </c>
      <c r="K1038" t="s">
        <v>23</v>
      </c>
      <c r="L1038">
        <v>5.3</v>
      </c>
      <c r="M1038">
        <v>6.4</v>
      </c>
      <c r="N1038">
        <v>7.3</v>
      </c>
      <c r="O1038">
        <f>Table1[[#This Row],[Stress_Level]]*Table1[[#This Row],[Weekly_Work_Hours]]</f>
        <v>185.5</v>
      </c>
      <c r="P1038" s="9">
        <f>Table1[[#This Row],[Column1]]/Table1[[#This Row],[Productivity_Score]]</f>
        <v>25.410958904109588</v>
      </c>
      <c r="Q1038">
        <f>8-AVERAGE(Table1[[#This Row],[Sleep_Hours]])</f>
        <v>1.0999999999999996</v>
      </c>
      <c r="R1038">
        <f>Table1[[#This Row],[Stress_Level]]/Table1[[#This Row],[Weekly_Work_Hours]]</f>
        <v>0.15142857142857141</v>
      </c>
      <c r="S1038" s="5">
        <f>CORREL(Table1[Stress_Level],Table1[Sleep_Hours])</f>
        <v>-1.150943896331845E-2</v>
      </c>
      <c r="T1038" s="1">
        <f>((Table1[[#Totals],[Productivity_Score]] - Table1[[#This Row],[Productivity_Score]]) / Table1[[#Totals],[Productivity_Score]]) * 100</f>
        <v>23.157894736842106</v>
      </c>
    </row>
    <row r="1039" spans="1:20" x14ac:dyDescent="0.35">
      <c r="A1039">
        <v>1038</v>
      </c>
      <c r="B1039">
        <v>28</v>
      </c>
      <c r="C1039" t="s">
        <v>14</v>
      </c>
      <c r="D1039" t="s">
        <v>30</v>
      </c>
      <c r="E1039" t="s">
        <v>31</v>
      </c>
      <c r="F1039" t="s">
        <v>17</v>
      </c>
      <c r="G1039">
        <v>33</v>
      </c>
      <c r="H1039">
        <v>4</v>
      </c>
      <c r="I1039">
        <v>6.2</v>
      </c>
      <c r="J1039">
        <v>0</v>
      </c>
      <c r="K1039" t="s">
        <v>23</v>
      </c>
      <c r="L1039">
        <v>5.5</v>
      </c>
      <c r="M1039">
        <v>3</v>
      </c>
      <c r="N1039">
        <v>5.3</v>
      </c>
      <c r="O1039">
        <f>Table1[[#This Row],[Stress_Level]]*Table1[[#This Row],[Weekly_Work_Hours]]</f>
        <v>181.5</v>
      </c>
      <c r="P1039" s="9">
        <f>Table1[[#This Row],[Column1]]/Table1[[#This Row],[Productivity_Score]]</f>
        <v>34.245283018867923</v>
      </c>
      <c r="Q1039">
        <f>8-AVERAGE(Table1[[#This Row],[Sleep_Hours]])</f>
        <v>4</v>
      </c>
      <c r="R1039">
        <f>Table1[[#This Row],[Stress_Level]]/Table1[[#This Row],[Weekly_Work_Hours]]</f>
        <v>0.16666666666666666</v>
      </c>
      <c r="S1039" s="5">
        <f>CORREL(Table1[Stress_Level],Table1[Sleep_Hours])</f>
        <v>-1.150943896331845E-2</v>
      </c>
      <c r="T1039" s="1">
        <f>((Table1[[#Totals],[Productivity_Score]] - Table1[[#This Row],[Productivity_Score]]) / Table1[[#Totals],[Productivity_Score]]) * 100</f>
        <v>44.21052631578948</v>
      </c>
    </row>
    <row r="1040" spans="1:20" x14ac:dyDescent="0.35">
      <c r="A1040">
        <v>1039</v>
      </c>
      <c r="B1040">
        <v>45</v>
      </c>
      <c r="C1040" t="s">
        <v>19</v>
      </c>
      <c r="D1040" t="s">
        <v>30</v>
      </c>
      <c r="E1040" t="s">
        <v>25</v>
      </c>
      <c r="F1040" t="s">
        <v>22</v>
      </c>
      <c r="G1040">
        <v>46</v>
      </c>
      <c r="H1040">
        <v>5</v>
      </c>
      <c r="I1040">
        <v>6.4</v>
      </c>
      <c r="J1040">
        <v>1</v>
      </c>
      <c r="K1040" t="s">
        <v>35</v>
      </c>
      <c r="L1040">
        <v>9.6</v>
      </c>
      <c r="M1040">
        <v>4.5</v>
      </c>
      <c r="N1040">
        <v>3.4</v>
      </c>
      <c r="O1040">
        <f>Table1[[#This Row],[Stress_Level]]*Table1[[#This Row],[Weekly_Work_Hours]]</f>
        <v>441.59999999999997</v>
      </c>
      <c r="P1040" s="9">
        <f>Table1[[#This Row],[Column1]]/Table1[[#This Row],[Productivity_Score]]</f>
        <v>129.88235294117646</v>
      </c>
      <c r="Q1040">
        <f>8-AVERAGE(Table1[[#This Row],[Sleep_Hours]])</f>
        <v>3</v>
      </c>
      <c r="R1040">
        <f>Table1[[#This Row],[Stress_Level]]/Table1[[#This Row],[Weekly_Work_Hours]]</f>
        <v>0.20869565217391303</v>
      </c>
      <c r="S1040" s="5">
        <f>CORREL(Table1[Stress_Level],Table1[Sleep_Hours])</f>
        <v>-1.150943896331845E-2</v>
      </c>
      <c r="T1040" s="1">
        <f>((Table1[[#Totals],[Productivity_Score]] - Table1[[#This Row],[Productivity_Score]]) / Table1[[#Totals],[Productivity_Score]]) * 100</f>
        <v>64.21052631578948</v>
      </c>
    </row>
    <row r="1041" spans="1:20" x14ac:dyDescent="0.35">
      <c r="A1041">
        <v>1040</v>
      </c>
      <c r="B1041">
        <v>21</v>
      </c>
      <c r="C1041" t="s">
        <v>19</v>
      </c>
      <c r="D1041" t="s">
        <v>37</v>
      </c>
      <c r="E1041" t="s">
        <v>38</v>
      </c>
      <c r="F1041" t="s">
        <v>17</v>
      </c>
      <c r="G1041">
        <v>53</v>
      </c>
      <c r="H1041">
        <v>6.8</v>
      </c>
      <c r="I1041">
        <v>8.5</v>
      </c>
      <c r="J1041">
        <v>1</v>
      </c>
      <c r="K1041" t="s">
        <v>18</v>
      </c>
      <c r="L1041">
        <v>10</v>
      </c>
      <c r="M1041">
        <v>5.8</v>
      </c>
      <c r="N1041">
        <v>4.2</v>
      </c>
      <c r="O1041">
        <f>Table1[[#This Row],[Stress_Level]]*Table1[[#This Row],[Weekly_Work_Hours]]</f>
        <v>530</v>
      </c>
      <c r="P1041" s="9">
        <f>Table1[[#This Row],[Column1]]/Table1[[#This Row],[Productivity_Score]]</f>
        <v>126.19047619047619</v>
      </c>
      <c r="Q1041">
        <f>8-AVERAGE(Table1[[#This Row],[Sleep_Hours]])</f>
        <v>1.2000000000000002</v>
      </c>
      <c r="R1041">
        <f>Table1[[#This Row],[Stress_Level]]/Table1[[#This Row],[Weekly_Work_Hours]]</f>
        <v>0.18867924528301888</v>
      </c>
      <c r="S1041" s="5">
        <f>CORREL(Table1[Stress_Level],Table1[Sleep_Hours])</f>
        <v>-1.150943896331845E-2</v>
      </c>
      <c r="T1041" s="1">
        <f>((Table1[[#Totals],[Productivity_Score]] - Table1[[#This Row],[Productivity_Score]]) / Table1[[#Totals],[Productivity_Score]]) * 100</f>
        <v>55.78947368421052</v>
      </c>
    </row>
    <row r="1042" spans="1:20" x14ac:dyDescent="0.35">
      <c r="A1042">
        <v>1041</v>
      </c>
      <c r="B1042">
        <v>22</v>
      </c>
      <c r="C1042" t="s">
        <v>14</v>
      </c>
      <c r="D1042" t="s">
        <v>30</v>
      </c>
      <c r="E1042" t="s">
        <v>38</v>
      </c>
      <c r="F1042" t="s">
        <v>17</v>
      </c>
      <c r="G1042">
        <v>58</v>
      </c>
      <c r="H1042">
        <v>7.3</v>
      </c>
      <c r="I1042">
        <v>7.7</v>
      </c>
      <c r="J1042">
        <v>1</v>
      </c>
      <c r="K1042" t="s">
        <v>29</v>
      </c>
      <c r="L1042">
        <v>10</v>
      </c>
      <c r="M1042">
        <v>5.2</v>
      </c>
      <c r="N1042">
        <v>3.9</v>
      </c>
      <c r="O1042">
        <f>Table1[[#This Row],[Stress_Level]]*Table1[[#This Row],[Weekly_Work_Hours]]</f>
        <v>580</v>
      </c>
      <c r="P1042" s="9">
        <f>Table1[[#This Row],[Column1]]/Table1[[#This Row],[Productivity_Score]]</f>
        <v>148.71794871794873</v>
      </c>
      <c r="Q1042">
        <f>8-AVERAGE(Table1[[#This Row],[Sleep_Hours]])</f>
        <v>0.70000000000000018</v>
      </c>
      <c r="R1042">
        <f>Table1[[#This Row],[Stress_Level]]/Table1[[#This Row],[Weekly_Work_Hours]]</f>
        <v>0.17241379310344829</v>
      </c>
      <c r="S1042" s="5">
        <f>CORREL(Table1[Stress_Level],Table1[Sleep_Hours])</f>
        <v>-1.150943896331845E-2</v>
      </c>
      <c r="T1042" s="1">
        <f>((Table1[[#Totals],[Productivity_Score]] - Table1[[#This Row],[Productivity_Score]]) / Table1[[#Totals],[Productivity_Score]]) * 100</f>
        <v>58.947368421052623</v>
      </c>
    </row>
    <row r="1043" spans="1:20" x14ac:dyDescent="0.35">
      <c r="A1043">
        <v>1042</v>
      </c>
      <c r="B1043">
        <v>23</v>
      </c>
      <c r="C1043" t="s">
        <v>19</v>
      </c>
      <c r="D1043" t="s">
        <v>32</v>
      </c>
      <c r="E1043" t="s">
        <v>38</v>
      </c>
      <c r="F1043" t="s">
        <v>22</v>
      </c>
      <c r="G1043">
        <v>41</v>
      </c>
      <c r="H1043">
        <v>5.8</v>
      </c>
      <c r="I1043">
        <v>8.1</v>
      </c>
      <c r="J1043">
        <v>0</v>
      </c>
      <c r="K1043" t="s">
        <v>23</v>
      </c>
      <c r="L1043">
        <v>5</v>
      </c>
      <c r="M1043">
        <v>2.1</v>
      </c>
      <c r="N1043">
        <v>6.6</v>
      </c>
      <c r="O1043">
        <f>Table1[[#This Row],[Stress_Level]]*Table1[[#This Row],[Weekly_Work_Hours]]</f>
        <v>205</v>
      </c>
      <c r="P1043" s="9">
        <f>Table1[[#This Row],[Column1]]/Table1[[#This Row],[Productivity_Score]]</f>
        <v>31.060606060606062</v>
      </c>
      <c r="Q1043">
        <f>8-AVERAGE(Table1[[#This Row],[Sleep_Hours]])</f>
        <v>2.2000000000000002</v>
      </c>
      <c r="R1043">
        <f>Table1[[#This Row],[Stress_Level]]/Table1[[#This Row],[Weekly_Work_Hours]]</f>
        <v>0.12195121951219512</v>
      </c>
      <c r="S1043" s="5">
        <f>CORREL(Table1[Stress_Level],Table1[Sleep_Hours])</f>
        <v>-1.150943896331845E-2</v>
      </c>
      <c r="T1043" s="1">
        <f>((Table1[[#Totals],[Productivity_Score]] - Table1[[#This Row],[Productivity_Score]]) / Table1[[#Totals],[Productivity_Score]]) * 100</f>
        <v>30.526315789473692</v>
      </c>
    </row>
    <row r="1044" spans="1:20" x14ac:dyDescent="0.35">
      <c r="A1044">
        <v>1043</v>
      </c>
      <c r="B1044">
        <v>44</v>
      </c>
      <c r="C1044" t="s">
        <v>19</v>
      </c>
      <c r="D1044" t="s">
        <v>30</v>
      </c>
      <c r="E1044" t="s">
        <v>16</v>
      </c>
      <c r="F1044" t="s">
        <v>17</v>
      </c>
      <c r="G1044">
        <v>53</v>
      </c>
      <c r="H1044">
        <v>4.0999999999999996</v>
      </c>
      <c r="I1044">
        <v>4.3</v>
      </c>
      <c r="J1044">
        <v>1</v>
      </c>
      <c r="K1044" t="s">
        <v>18</v>
      </c>
      <c r="L1044">
        <v>9.3000000000000007</v>
      </c>
      <c r="M1044">
        <v>3</v>
      </c>
      <c r="N1044">
        <v>2.5</v>
      </c>
      <c r="O1044">
        <f>Table1[[#This Row],[Stress_Level]]*Table1[[#This Row],[Weekly_Work_Hours]]</f>
        <v>492.90000000000003</v>
      </c>
      <c r="P1044" s="9">
        <f>Table1[[#This Row],[Column1]]/Table1[[#This Row],[Productivity_Score]]</f>
        <v>197.16000000000003</v>
      </c>
      <c r="Q1044">
        <f>8-AVERAGE(Table1[[#This Row],[Sleep_Hours]])</f>
        <v>3.9000000000000004</v>
      </c>
      <c r="R1044">
        <f>Table1[[#This Row],[Stress_Level]]/Table1[[#This Row],[Weekly_Work_Hours]]</f>
        <v>0.17547169811320756</v>
      </c>
      <c r="S1044" s="5">
        <f>CORREL(Table1[Stress_Level],Table1[Sleep_Hours])</f>
        <v>-1.150943896331845E-2</v>
      </c>
      <c r="T1044" s="1">
        <f>((Table1[[#Totals],[Productivity_Score]] - Table1[[#This Row],[Productivity_Score]]) / Table1[[#Totals],[Productivity_Score]]) * 100</f>
        <v>73.68421052631578</v>
      </c>
    </row>
    <row r="1045" spans="1:20" x14ac:dyDescent="0.35">
      <c r="A1045">
        <v>1044</v>
      </c>
      <c r="B1045">
        <v>32</v>
      </c>
      <c r="C1045" t="s">
        <v>14</v>
      </c>
      <c r="D1045" t="s">
        <v>15</v>
      </c>
      <c r="E1045" t="s">
        <v>25</v>
      </c>
      <c r="F1045" t="s">
        <v>17</v>
      </c>
      <c r="G1045">
        <v>44</v>
      </c>
      <c r="H1045">
        <v>6.7</v>
      </c>
      <c r="I1045">
        <v>9.1999999999999993</v>
      </c>
      <c r="J1045">
        <v>0</v>
      </c>
      <c r="K1045" t="s">
        <v>23</v>
      </c>
      <c r="L1045">
        <v>7.8</v>
      </c>
      <c r="M1045">
        <v>2.4</v>
      </c>
      <c r="N1045">
        <v>5.7</v>
      </c>
      <c r="O1045">
        <f>Table1[[#This Row],[Stress_Level]]*Table1[[#This Row],[Weekly_Work_Hours]]</f>
        <v>343.2</v>
      </c>
      <c r="P1045" s="9">
        <f>Table1[[#This Row],[Column1]]/Table1[[#This Row],[Productivity_Score]]</f>
        <v>60.210526315789473</v>
      </c>
      <c r="Q1045">
        <f>8-AVERAGE(Table1[[#This Row],[Sleep_Hours]])</f>
        <v>1.2999999999999998</v>
      </c>
      <c r="R1045">
        <f>Table1[[#This Row],[Stress_Level]]/Table1[[#This Row],[Weekly_Work_Hours]]</f>
        <v>0.17727272727272728</v>
      </c>
      <c r="S1045" s="5">
        <f>CORREL(Table1[Stress_Level],Table1[Sleep_Hours])</f>
        <v>-1.150943896331845E-2</v>
      </c>
      <c r="T1045" s="1">
        <f>((Table1[[#Totals],[Productivity_Score]] - Table1[[#This Row],[Productivity_Score]]) / Table1[[#Totals],[Productivity_Score]]) * 100</f>
        <v>40</v>
      </c>
    </row>
    <row r="1046" spans="1:20" x14ac:dyDescent="0.35">
      <c r="A1046">
        <v>1045</v>
      </c>
      <c r="B1046">
        <v>58</v>
      </c>
      <c r="C1046" t="s">
        <v>14</v>
      </c>
      <c r="D1046" t="s">
        <v>15</v>
      </c>
      <c r="E1046" t="s">
        <v>38</v>
      </c>
      <c r="F1046" t="s">
        <v>22</v>
      </c>
      <c r="G1046">
        <v>43</v>
      </c>
      <c r="H1046">
        <v>6.3</v>
      </c>
      <c r="I1046">
        <v>8.6</v>
      </c>
      <c r="J1046">
        <v>0</v>
      </c>
      <c r="K1046" t="s">
        <v>23</v>
      </c>
      <c r="L1046">
        <v>8.1999999999999993</v>
      </c>
      <c r="M1046">
        <v>5.7</v>
      </c>
      <c r="N1046">
        <v>5.2</v>
      </c>
      <c r="O1046">
        <f>Table1[[#This Row],[Stress_Level]]*Table1[[#This Row],[Weekly_Work_Hours]]</f>
        <v>352.59999999999997</v>
      </c>
      <c r="P1046" s="9">
        <f>Table1[[#This Row],[Column1]]/Table1[[#This Row],[Productivity_Score]]</f>
        <v>67.807692307692292</v>
      </c>
      <c r="Q1046">
        <f>8-AVERAGE(Table1[[#This Row],[Sleep_Hours]])</f>
        <v>1.7000000000000002</v>
      </c>
      <c r="R1046">
        <f>Table1[[#This Row],[Stress_Level]]/Table1[[#This Row],[Weekly_Work_Hours]]</f>
        <v>0.19069767441860463</v>
      </c>
      <c r="S1046" s="5">
        <f>CORREL(Table1[Stress_Level],Table1[Sleep_Hours])</f>
        <v>-1.150943896331845E-2</v>
      </c>
      <c r="T1046" s="1">
        <f>((Table1[[#Totals],[Productivity_Score]] - Table1[[#This Row],[Productivity_Score]]) / Table1[[#Totals],[Productivity_Score]]) * 100</f>
        <v>45.263157894736835</v>
      </c>
    </row>
    <row r="1047" spans="1:20" x14ac:dyDescent="0.35">
      <c r="A1047">
        <v>1046</v>
      </c>
      <c r="B1047">
        <v>63</v>
      </c>
      <c r="C1047" t="s">
        <v>40</v>
      </c>
      <c r="D1047" t="s">
        <v>33</v>
      </c>
      <c r="E1047" t="s">
        <v>21</v>
      </c>
      <c r="F1047" t="s">
        <v>22</v>
      </c>
      <c r="G1047">
        <v>52</v>
      </c>
      <c r="H1047">
        <v>4.5999999999999996</v>
      </c>
      <c r="I1047">
        <v>5.2</v>
      </c>
      <c r="J1047">
        <v>1</v>
      </c>
      <c r="K1047" t="s">
        <v>35</v>
      </c>
      <c r="L1047">
        <v>6.9</v>
      </c>
      <c r="M1047">
        <v>3.1</v>
      </c>
      <c r="N1047">
        <v>4.2</v>
      </c>
      <c r="O1047">
        <f>Table1[[#This Row],[Stress_Level]]*Table1[[#This Row],[Weekly_Work_Hours]]</f>
        <v>358.8</v>
      </c>
      <c r="P1047" s="9">
        <f>Table1[[#This Row],[Column1]]/Table1[[#This Row],[Productivity_Score]]</f>
        <v>85.428571428571431</v>
      </c>
      <c r="Q1047">
        <f>8-AVERAGE(Table1[[#This Row],[Sleep_Hours]])</f>
        <v>3.4000000000000004</v>
      </c>
      <c r="R1047">
        <f>Table1[[#This Row],[Stress_Level]]/Table1[[#This Row],[Weekly_Work_Hours]]</f>
        <v>0.13269230769230769</v>
      </c>
      <c r="S1047" s="5">
        <f>CORREL(Table1[Stress_Level],Table1[Sleep_Hours])</f>
        <v>-1.150943896331845E-2</v>
      </c>
      <c r="T1047" s="1">
        <f>((Table1[[#Totals],[Productivity_Score]] - Table1[[#This Row],[Productivity_Score]]) / Table1[[#Totals],[Productivity_Score]]) * 100</f>
        <v>55.78947368421052</v>
      </c>
    </row>
    <row r="1048" spans="1:20" x14ac:dyDescent="0.35">
      <c r="A1048">
        <v>1047</v>
      </c>
      <c r="B1048">
        <v>54</v>
      </c>
      <c r="C1048" t="s">
        <v>14</v>
      </c>
      <c r="D1048" t="s">
        <v>26</v>
      </c>
      <c r="E1048" t="s">
        <v>21</v>
      </c>
      <c r="F1048" t="s">
        <v>17</v>
      </c>
      <c r="G1048">
        <v>50</v>
      </c>
      <c r="H1048">
        <v>3.2</v>
      </c>
      <c r="I1048">
        <v>3.3</v>
      </c>
      <c r="J1048">
        <v>1</v>
      </c>
      <c r="K1048" t="s">
        <v>35</v>
      </c>
      <c r="L1048">
        <v>9.1999999999999993</v>
      </c>
      <c r="M1048">
        <v>7.9</v>
      </c>
      <c r="N1048">
        <v>2.1</v>
      </c>
      <c r="O1048">
        <f>Table1[[#This Row],[Stress_Level]]*Table1[[#This Row],[Weekly_Work_Hours]]</f>
        <v>459.99999999999994</v>
      </c>
      <c r="P1048" s="9">
        <f>Table1[[#This Row],[Column1]]/Table1[[#This Row],[Productivity_Score]]</f>
        <v>219.04761904761901</v>
      </c>
      <c r="Q1048">
        <f>8-AVERAGE(Table1[[#This Row],[Sleep_Hours]])</f>
        <v>4.8</v>
      </c>
      <c r="R1048">
        <f>Table1[[#This Row],[Stress_Level]]/Table1[[#This Row],[Weekly_Work_Hours]]</f>
        <v>0.184</v>
      </c>
      <c r="S1048" s="5">
        <f>CORREL(Table1[Stress_Level],Table1[Sleep_Hours])</f>
        <v>-1.150943896331845E-2</v>
      </c>
      <c r="T1048" s="1">
        <f>((Table1[[#Totals],[Productivity_Score]] - Table1[[#This Row],[Productivity_Score]]) / Table1[[#Totals],[Productivity_Score]]) * 100</f>
        <v>77.894736842105274</v>
      </c>
    </row>
    <row r="1049" spans="1:20" x14ac:dyDescent="0.35">
      <c r="A1049">
        <v>1048</v>
      </c>
      <c r="B1049">
        <v>42</v>
      </c>
      <c r="C1049" t="s">
        <v>14</v>
      </c>
      <c r="D1049" t="s">
        <v>15</v>
      </c>
      <c r="E1049" t="s">
        <v>25</v>
      </c>
      <c r="F1049" t="s">
        <v>22</v>
      </c>
      <c r="G1049">
        <v>32</v>
      </c>
      <c r="H1049">
        <v>7.1</v>
      </c>
      <c r="I1049">
        <v>10</v>
      </c>
      <c r="J1049">
        <v>0</v>
      </c>
      <c r="K1049" t="s">
        <v>23</v>
      </c>
      <c r="L1049">
        <v>2</v>
      </c>
      <c r="M1049">
        <v>2</v>
      </c>
      <c r="N1049">
        <v>9</v>
      </c>
      <c r="O1049">
        <f>Table1[[#This Row],[Stress_Level]]*Table1[[#This Row],[Weekly_Work_Hours]]</f>
        <v>64</v>
      </c>
      <c r="P1049" s="9">
        <f>Table1[[#This Row],[Column1]]/Table1[[#This Row],[Productivity_Score]]</f>
        <v>7.1111111111111107</v>
      </c>
      <c r="Q1049">
        <f>8-AVERAGE(Table1[[#This Row],[Sleep_Hours]])</f>
        <v>0.90000000000000036</v>
      </c>
      <c r="R1049">
        <f>Table1[[#This Row],[Stress_Level]]/Table1[[#This Row],[Weekly_Work_Hours]]</f>
        <v>6.25E-2</v>
      </c>
      <c r="S1049" s="5">
        <f>CORREL(Table1[Stress_Level],Table1[Sleep_Hours])</f>
        <v>-1.150943896331845E-2</v>
      </c>
      <c r="T1049" s="1">
        <f>((Table1[[#Totals],[Productivity_Score]] - Table1[[#This Row],[Productivity_Score]]) / Table1[[#Totals],[Productivity_Score]]) * 100</f>
        <v>5.2631578947368416</v>
      </c>
    </row>
    <row r="1050" spans="1:20" x14ac:dyDescent="0.35">
      <c r="A1050">
        <v>1049</v>
      </c>
      <c r="B1050">
        <v>28</v>
      </c>
      <c r="C1050" t="s">
        <v>14</v>
      </c>
      <c r="D1050" t="s">
        <v>26</v>
      </c>
      <c r="E1050" t="s">
        <v>38</v>
      </c>
      <c r="F1050" t="s">
        <v>17</v>
      </c>
      <c r="G1050">
        <v>56</v>
      </c>
      <c r="H1050">
        <v>5.3</v>
      </c>
      <c r="I1050">
        <v>5.8</v>
      </c>
      <c r="J1050">
        <v>1</v>
      </c>
      <c r="K1050" t="s">
        <v>29</v>
      </c>
      <c r="L1050">
        <v>10</v>
      </c>
      <c r="M1050">
        <v>6.3</v>
      </c>
      <c r="N1050">
        <v>2.9</v>
      </c>
      <c r="O1050">
        <f>Table1[[#This Row],[Stress_Level]]*Table1[[#This Row],[Weekly_Work_Hours]]</f>
        <v>560</v>
      </c>
      <c r="P1050" s="9">
        <f>Table1[[#This Row],[Column1]]/Table1[[#This Row],[Productivity_Score]]</f>
        <v>193.10344827586206</v>
      </c>
      <c r="Q1050">
        <f>8-AVERAGE(Table1[[#This Row],[Sleep_Hours]])</f>
        <v>2.7</v>
      </c>
      <c r="R1050">
        <f>Table1[[#This Row],[Stress_Level]]/Table1[[#This Row],[Weekly_Work_Hours]]</f>
        <v>0.17857142857142858</v>
      </c>
      <c r="S1050" s="5">
        <f>CORREL(Table1[Stress_Level],Table1[Sleep_Hours])</f>
        <v>-1.150943896331845E-2</v>
      </c>
      <c r="T1050" s="1">
        <f>((Table1[[#Totals],[Productivity_Score]] - Table1[[#This Row],[Productivity_Score]]) / Table1[[#Totals],[Productivity_Score]]) * 100</f>
        <v>69.473684210526315</v>
      </c>
    </row>
    <row r="1051" spans="1:20" x14ac:dyDescent="0.35">
      <c r="A1051">
        <v>1050</v>
      </c>
      <c r="B1051">
        <v>21</v>
      </c>
      <c r="C1051" t="s">
        <v>19</v>
      </c>
      <c r="D1051" t="s">
        <v>36</v>
      </c>
      <c r="E1051" t="s">
        <v>27</v>
      </c>
      <c r="F1051" t="s">
        <v>17</v>
      </c>
      <c r="G1051">
        <v>56</v>
      </c>
      <c r="H1051">
        <v>6.5</v>
      </c>
      <c r="I1051">
        <v>7.6</v>
      </c>
      <c r="J1051">
        <v>1</v>
      </c>
      <c r="K1051" t="s">
        <v>18</v>
      </c>
      <c r="L1051">
        <v>8.5</v>
      </c>
      <c r="M1051">
        <v>3.4</v>
      </c>
      <c r="N1051">
        <v>4.5</v>
      </c>
      <c r="O1051">
        <f>Table1[[#This Row],[Stress_Level]]*Table1[[#This Row],[Weekly_Work_Hours]]</f>
        <v>476</v>
      </c>
      <c r="P1051" s="9">
        <f>Table1[[#This Row],[Column1]]/Table1[[#This Row],[Productivity_Score]]</f>
        <v>105.77777777777777</v>
      </c>
      <c r="Q1051">
        <f>8-AVERAGE(Table1[[#This Row],[Sleep_Hours]])</f>
        <v>1.5</v>
      </c>
      <c r="R1051">
        <f>Table1[[#This Row],[Stress_Level]]/Table1[[#This Row],[Weekly_Work_Hours]]</f>
        <v>0.15178571428571427</v>
      </c>
      <c r="S1051" s="5">
        <f>CORREL(Table1[Stress_Level],Table1[Sleep_Hours])</f>
        <v>-1.150943896331845E-2</v>
      </c>
      <c r="T1051" s="1">
        <f>((Table1[[#Totals],[Productivity_Score]] - Table1[[#This Row],[Productivity_Score]]) / Table1[[#Totals],[Productivity_Score]]) * 100</f>
        <v>52.631578947368418</v>
      </c>
    </row>
    <row r="1052" spans="1:20" x14ac:dyDescent="0.35">
      <c r="A1052">
        <v>1051</v>
      </c>
      <c r="B1052">
        <v>60</v>
      </c>
      <c r="C1052" t="s">
        <v>19</v>
      </c>
      <c r="D1052" t="s">
        <v>32</v>
      </c>
      <c r="E1052" t="s">
        <v>27</v>
      </c>
      <c r="F1052" t="s">
        <v>17</v>
      </c>
      <c r="G1052">
        <v>39</v>
      </c>
      <c r="H1052">
        <v>6.4</v>
      </c>
      <c r="I1052">
        <v>9.1999999999999993</v>
      </c>
      <c r="J1052">
        <v>0</v>
      </c>
      <c r="K1052" t="s">
        <v>23</v>
      </c>
      <c r="L1052">
        <v>3.8</v>
      </c>
      <c r="M1052">
        <v>3.5</v>
      </c>
      <c r="N1052">
        <v>7.7</v>
      </c>
      <c r="O1052">
        <f>Table1[[#This Row],[Stress_Level]]*Table1[[#This Row],[Weekly_Work_Hours]]</f>
        <v>148.19999999999999</v>
      </c>
      <c r="P1052" s="9">
        <f>Table1[[#This Row],[Column1]]/Table1[[#This Row],[Productivity_Score]]</f>
        <v>19.246753246753244</v>
      </c>
      <c r="Q1052">
        <f>8-AVERAGE(Table1[[#This Row],[Sleep_Hours]])</f>
        <v>1.5999999999999996</v>
      </c>
      <c r="R1052">
        <f>Table1[[#This Row],[Stress_Level]]/Table1[[#This Row],[Weekly_Work_Hours]]</f>
        <v>9.7435897435897437E-2</v>
      </c>
      <c r="S1052" s="5">
        <f>CORREL(Table1[Stress_Level],Table1[Sleep_Hours])</f>
        <v>-1.150943896331845E-2</v>
      </c>
      <c r="T1052" s="1">
        <f>((Table1[[#Totals],[Productivity_Score]] - Table1[[#This Row],[Productivity_Score]]) / Table1[[#Totals],[Productivity_Score]]) * 100</f>
        <v>18.94736842105263</v>
      </c>
    </row>
    <row r="1053" spans="1:20" x14ac:dyDescent="0.35">
      <c r="A1053">
        <v>1052</v>
      </c>
      <c r="B1053">
        <v>63</v>
      </c>
      <c r="C1053" t="s">
        <v>19</v>
      </c>
      <c r="D1053" t="s">
        <v>37</v>
      </c>
      <c r="E1053" t="s">
        <v>31</v>
      </c>
      <c r="F1053" t="s">
        <v>22</v>
      </c>
      <c r="G1053">
        <v>48</v>
      </c>
      <c r="H1053">
        <v>4.5</v>
      </c>
      <c r="I1053">
        <v>5.4</v>
      </c>
      <c r="J1053">
        <v>1</v>
      </c>
      <c r="K1053" t="s">
        <v>18</v>
      </c>
      <c r="L1053">
        <v>10</v>
      </c>
      <c r="M1053">
        <v>7</v>
      </c>
      <c r="N1053">
        <v>2.7</v>
      </c>
      <c r="O1053">
        <f>Table1[[#This Row],[Stress_Level]]*Table1[[#This Row],[Weekly_Work_Hours]]</f>
        <v>480</v>
      </c>
      <c r="P1053" s="9">
        <f>Table1[[#This Row],[Column1]]/Table1[[#This Row],[Productivity_Score]]</f>
        <v>177.77777777777777</v>
      </c>
      <c r="Q1053">
        <f>8-AVERAGE(Table1[[#This Row],[Sleep_Hours]])</f>
        <v>3.5</v>
      </c>
      <c r="R1053">
        <f>Table1[[#This Row],[Stress_Level]]/Table1[[#This Row],[Weekly_Work_Hours]]</f>
        <v>0.20833333333333334</v>
      </c>
      <c r="S1053" s="5">
        <f>CORREL(Table1[Stress_Level],Table1[Sleep_Hours])</f>
        <v>-1.150943896331845E-2</v>
      </c>
      <c r="T1053" s="1">
        <f>((Table1[[#Totals],[Productivity_Score]] - Table1[[#This Row],[Productivity_Score]]) / Table1[[#Totals],[Productivity_Score]]) * 100</f>
        <v>71.578947368421055</v>
      </c>
    </row>
    <row r="1054" spans="1:20" x14ac:dyDescent="0.35">
      <c r="A1054">
        <v>1053</v>
      </c>
      <c r="B1054">
        <v>50</v>
      </c>
      <c r="C1054" t="s">
        <v>14</v>
      </c>
      <c r="D1054" t="s">
        <v>37</v>
      </c>
      <c r="E1054" t="s">
        <v>31</v>
      </c>
      <c r="F1054" t="s">
        <v>22</v>
      </c>
      <c r="G1054">
        <v>48</v>
      </c>
      <c r="H1054">
        <v>6.8</v>
      </c>
      <c r="I1054">
        <v>8.9</v>
      </c>
      <c r="J1054">
        <v>1</v>
      </c>
      <c r="K1054" t="s">
        <v>28</v>
      </c>
      <c r="L1054">
        <v>6.2</v>
      </c>
      <c r="M1054">
        <v>3.6</v>
      </c>
      <c r="N1054">
        <v>6.4</v>
      </c>
      <c r="O1054">
        <f>Table1[[#This Row],[Stress_Level]]*Table1[[#This Row],[Weekly_Work_Hours]]</f>
        <v>297.60000000000002</v>
      </c>
      <c r="P1054" s="9">
        <f>Table1[[#This Row],[Column1]]/Table1[[#This Row],[Productivity_Score]]</f>
        <v>46.5</v>
      </c>
      <c r="Q1054">
        <f>8-AVERAGE(Table1[[#This Row],[Sleep_Hours]])</f>
        <v>1.2000000000000002</v>
      </c>
      <c r="R1054">
        <f>Table1[[#This Row],[Stress_Level]]/Table1[[#This Row],[Weekly_Work_Hours]]</f>
        <v>0.12916666666666668</v>
      </c>
      <c r="S1054" s="5">
        <f>CORREL(Table1[Stress_Level],Table1[Sleep_Hours])</f>
        <v>-1.150943896331845E-2</v>
      </c>
      <c r="T1054" s="1">
        <f>((Table1[[#Totals],[Productivity_Score]] - Table1[[#This Row],[Productivity_Score]]) / Table1[[#Totals],[Productivity_Score]]) * 100</f>
        <v>32.631578947368418</v>
      </c>
    </row>
    <row r="1055" spans="1:20" x14ac:dyDescent="0.35">
      <c r="A1055">
        <v>1054</v>
      </c>
      <c r="B1055">
        <v>63</v>
      </c>
      <c r="C1055" t="s">
        <v>19</v>
      </c>
      <c r="D1055" t="s">
        <v>15</v>
      </c>
      <c r="E1055" t="s">
        <v>38</v>
      </c>
      <c r="F1055" t="s">
        <v>22</v>
      </c>
      <c r="G1055">
        <v>47</v>
      </c>
      <c r="H1055">
        <v>4.9000000000000004</v>
      </c>
      <c r="I1055">
        <v>6.2</v>
      </c>
      <c r="J1055">
        <v>0</v>
      </c>
      <c r="K1055" t="s">
        <v>23</v>
      </c>
      <c r="L1055">
        <v>7</v>
      </c>
      <c r="M1055">
        <v>3</v>
      </c>
      <c r="N1055">
        <v>4.5999999999999996</v>
      </c>
      <c r="O1055">
        <f>Table1[[#This Row],[Stress_Level]]*Table1[[#This Row],[Weekly_Work_Hours]]</f>
        <v>329</v>
      </c>
      <c r="P1055" s="9">
        <f>Table1[[#This Row],[Column1]]/Table1[[#This Row],[Productivity_Score]]</f>
        <v>71.521739130434781</v>
      </c>
      <c r="Q1055">
        <f>8-AVERAGE(Table1[[#This Row],[Sleep_Hours]])</f>
        <v>3.0999999999999996</v>
      </c>
      <c r="R1055">
        <f>Table1[[#This Row],[Stress_Level]]/Table1[[#This Row],[Weekly_Work_Hours]]</f>
        <v>0.14893617021276595</v>
      </c>
      <c r="S1055" s="5">
        <f>CORREL(Table1[Stress_Level],Table1[Sleep_Hours])</f>
        <v>-1.150943896331845E-2</v>
      </c>
      <c r="T1055" s="1">
        <f>((Table1[[#Totals],[Productivity_Score]] - Table1[[#This Row],[Productivity_Score]]) / Table1[[#Totals],[Productivity_Score]]) * 100</f>
        <v>51.578947368421055</v>
      </c>
    </row>
    <row r="1056" spans="1:20" x14ac:dyDescent="0.35">
      <c r="A1056">
        <v>1055</v>
      </c>
      <c r="B1056">
        <v>21</v>
      </c>
      <c r="C1056" t="s">
        <v>14</v>
      </c>
      <c r="D1056" t="s">
        <v>32</v>
      </c>
      <c r="E1056" t="s">
        <v>31</v>
      </c>
      <c r="F1056" t="s">
        <v>17</v>
      </c>
      <c r="G1056">
        <v>40</v>
      </c>
      <c r="H1056">
        <v>4</v>
      </c>
      <c r="I1056">
        <v>5.4</v>
      </c>
      <c r="J1056">
        <v>1</v>
      </c>
      <c r="K1056" t="s">
        <v>18</v>
      </c>
      <c r="L1056">
        <v>6.2</v>
      </c>
      <c r="M1056">
        <v>3.6</v>
      </c>
      <c r="N1056">
        <v>4.5999999999999996</v>
      </c>
      <c r="O1056">
        <f>Table1[[#This Row],[Stress_Level]]*Table1[[#This Row],[Weekly_Work_Hours]]</f>
        <v>248</v>
      </c>
      <c r="P1056" s="9">
        <f>Table1[[#This Row],[Column1]]/Table1[[#This Row],[Productivity_Score]]</f>
        <v>53.913043478260875</v>
      </c>
      <c r="Q1056">
        <f>8-AVERAGE(Table1[[#This Row],[Sleep_Hours]])</f>
        <v>4</v>
      </c>
      <c r="R1056">
        <f>Table1[[#This Row],[Stress_Level]]/Table1[[#This Row],[Weekly_Work_Hours]]</f>
        <v>0.155</v>
      </c>
      <c r="S1056" s="5">
        <f>CORREL(Table1[Stress_Level],Table1[Sleep_Hours])</f>
        <v>-1.150943896331845E-2</v>
      </c>
      <c r="T1056" s="1">
        <f>((Table1[[#Totals],[Productivity_Score]] - Table1[[#This Row],[Productivity_Score]]) / Table1[[#Totals],[Productivity_Score]]) * 100</f>
        <v>51.578947368421055</v>
      </c>
    </row>
    <row r="1057" spans="1:20" x14ac:dyDescent="0.35">
      <c r="A1057">
        <v>1056</v>
      </c>
      <c r="B1057">
        <v>51</v>
      </c>
      <c r="C1057" t="s">
        <v>14</v>
      </c>
      <c r="D1057" t="s">
        <v>36</v>
      </c>
      <c r="E1057" t="s">
        <v>16</v>
      </c>
      <c r="F1057" t="s">
        <v>39</v>
      </c>
      <c r="G1057">
        <v>39</v>
      </c>
      <c r="H1057">
        <v>3.8</v>
      </c>
      <c r="I1057">
        <v>5.2</v>
      </c>
      <c r="J1057">
        <v>1</v>
      </c>
      <c r="K1057" t="s">
        <v>28</v>
      </c>
      <c r="L1057">
        <v>2.9</v>
      </c>
      <c r="M1057">
        <v>2.7</v>
      </c>
      <c r="N1057">
        <v>6.2</v>
      </c>
      <c r="O1057">
        <f>Table1[[#This Row],[Stress_Level]]*Table1[[#This Row],[Weekly_Work_Hours]]</f>
        <v>113.1</v>
      </c>
      <c r="P1057" s="9">
        <f>Table1[[#This Row],[Column1]]/Table1[[#This Row],[Productivity_Score]]</f>
        <v>18.241935483870968</v>
      </c>
      <c r="Q1057">
        <f>8-AVERAGE(Table1[[#This Row],[Sleep_Hours]])</f>
        <v>4.2</v>
      </c>
      <c r="R1057">
        <f>Table1[[#This Row],[Stress_Level]]/Table1[[#This Row],[Weekly_Work_Hours]]</f>
        <v>7.4358974358974358E-2</v>
      </c>
      <c r="S1057" s="5">
        <f>CORREL(Table1[Stress_Level],Table1[Sleep_Hours])</f>
        <v>-1.150943896331845E-2</v>
      </c>
      <c r="T1057" s="1">
        <f>((Table1[[#Totals],[Productivity_Score]] - Table1[[#This Row],[Productivity_Score]]) / Table1[[#Totals],[Productivity_Score]]) * 100</f>
        <v>34.736842105263158</v>
      </c>
    </row>
    <row r="1058" spans="1:20" x14ac:dyDescent="0.35">
      <c r="A1058">
        <v>1057</v>
      </c>
      <c r="B1058">
        <v>37</v>
      </c>
      <c r="C1058" t="s">
        <v>14</v>
      </c>
      <c r="D1058" t="s">
        <v>24</v>
      </c>
      <c r="E1058" t="s">
        <v>27</v>
      </c>
      <c r="F1058" t="s">
        <v>17</v>
      </c>
      <c r="G1058">
        <v>44</v>
      </c>
      <c r="H1058">
        <v>6.2</v>
      </c>
      <c r="I1058">
        <v>8.4</v>
      </c>
      <c r="J1058">
        <v>1</v>
      </c>
      <c r="K1058" t="s">
        <v>18</v>
      </c>
      <c r="L1058">
        <v>8.4</v>
      </c>
      <c r="M1058">
        <v>3.6</v>
      </c>
      <c r="N1058">
        <v>5</v>
      </c>
      <c r="O1058">
        <f>Table1[[#This Row],[Stress_Level]]*Table1[[#This Row],[Weekly_Work_Hours]]</f>
        <v>369.6</v>
      </c>
      <c r="P1058" s="9">
        <f>Table1[[#This Row],[Column1]]/Table1[[#This Row],[Productivity_Score]]</f>
        <v>73.92</v>
      </c>
      <c r="Q1058">
        <f>8-AVERAGE(Table1[[#This Row],[Sleep_Hours]])</f>
        <v>1.7999999999999998</v>
      </c>
      <c r="R1058">
        <f>Table1[[#This Row],[Stress_Level]]/Table1[[#This Row],[Weekly_Work_Hours]]</f>
        <v>0.19090909090909092</v>
      </c>
      <c r="S1058" s="5">
        <f>CORREL(Table1[Stress_Level],Table1[Sleep_Hours])</f>
        <v>-1.150943896331845E-2</v>
      </c>
      <c r="T1058" s="1">
        <f>((Table1[[#Totals],[Productivity_Score]] - Table1[[#This Row],[Productivity_Score]]) / Table1[[#Totals],[Productivity_Score]]) * 100</f>
        <v>47.368421052631575</v>
      </c>
    </row>
    <row r="1059" spans="1:20" x14ac:dyDescent="0.35">
      <c r="A1059">
        <v>1058</v>
      </c>
      <c r="B1059">
        <v>32</v>
      </c>
      <c r="C1059" t="s">
        <v>14</v>
      </c>
      <c r="D1059" t="s">
        <v>32</v>
      </c>
      <c r="E1059" t="s">
        <v>25</v>
      </c>
      <c r="F1059" t="s">
        <v>22</v>
      </c>
      <c r="G1059">
        <v>54</v>
      </c>
      <c r="H1059">
        <v>8.6</v>
      </c>
      <c r="I1059">
        <v>6.2</v>
      </c>
      <c r="J1059">
        <v>0</v>
      </c>
      <c r="K1059" t="s">
        <v>23</v>
      </c>
      <c r="L1059">
        <v>8.6999999999999993</v>
      </c>
      <c r="M1059">
        <v>6.9</v>
      </c>
      <c r="N1059">
        <v>3.8</v>
      </c>
      <c r="O1059">
        <f>Table1[[#This Row],[Stress_Level]]*Table1[[#This Row],[Weekly_Work_Hours]]</f>
        <v>469.79999999999995</v>
      </c>
      <c r="P1059" s="9">
        <f>Table1[[#This Row],[Column1]]/Table1[[#This Row],[Productivity_Score]]</f>
        <v>123.63157894736841</v>
      </c>
      <c r="Q1059">
        <f>8-AVERAGE(Table1[[#This Row],[Sleep_Hours]])</f>
        <v>-0.59999999999999964</v>
      </c>
      <c r="R1059">
        <f>Table1[[#This Row],[Stress_Level]]/Table1[[#This Row],[Weekly_Work_Hours]]</f>
        <v>0.16111111111111109</v>
      </c>
      <c r="S1059" s="5">
        <f>CORREL(Table1[Stress_Level],Table1[Sleep_Hours])</f>
        <v>-1.150943896331845E-2</v>
      </c>
      <c r="T1059" s="1">
        <f>((Table1[[#Totals],[Productivity_Score]] - Table1[[#This Row],[Productivity_Score]]) / Table1[[#Totals],[Productivity_Score]]) * 100</f>
        <v>60</v>
      </c>
    </row>
    <row r="1060" spans="1:20" x14ac:dyDescent="0.35">
      <c r="A1060">
        <v>1059</v>
      </c>
      <c r="B1060">
        <v>24</v>
      </c>
      <c r="C1060" t="s">
        <v>19</v>
      </c>
      <c r="D1060" t="s">
        <v>33</v>
      </c>
      <c r="E1060" t="s">
        <v>38</v>
      </c>
      <c r="F1060" t="s">
        <v>39</v>
      </c>
      <c r="G1060">
        <v>49</v>
      </c>
      <c r="H1060">
        <v>6.3</v>
      </c>
      <c r="I1060">
        <v>8</v>
      </c>
      <c r="J1060">
        <v>1</v>
      </c>
      <c r="K1060" t="s">
        <v>41</v>
      </c>
      <c r="L1060">
        <v>7</v>
      </c>
      <c r="M1060">
        <v>4.3</v>
      </c>
      <c r="N1060">
        <v>5.5</v>
      </c>
      <c r="O1060">
        <f>Table1[[#This Row],[Stress_Level]]*Table1[[#This Row],[Weekly_Work_Hours]]</f>
        <v>343</v>
      </c>
      <c r="P1060" s="9">
        <f>Table1[[#This Row],[Column1]]/Table1[[#This Row],[Productivity_Score]]</f>
        <v>62.363636363636367</v>
      </c>
      <c r="Q1060">
        <f>8-AVERAGE(Table1[[#This Row],[Sleep_Hours]])</f>
        <v>1.7000000000000002</v>
      </c>
      <c r="R1060">
        <f>Table1[[#This Row],[Stress_Level]]/Table1[[#This Row],[Weekly_Work_Hours]]</f>
        <v>0.14285714285714285</v>
      </c>
      <c r="S1060" s="5">
        <f>CORREL(Table1[Stress_Level],Table1[Sleep_Hours])</f>
        <v>-1.150943896331845E-2</v>
      </c>
      <c r="T1060" s="1">
        <f>((Table1[[#Totals],[Productivity_Score]] - Table1[[#This Row],[Productivity_Score]]) / Table1[[#Totals],[Productivity_Score]]) * 100</f>
        <v>42.105263157894733</v>
      </c>
    </row>
    <row r="1061" spans="1:20" x14ac:dyDescent="0.35">
      <c r="A1061">
        <v>1060</v>
      </c>
      <c r="B1061">
        <v>61</v>
      </c>
      <c r="C1061" t="s">
        <v>19</v>
      </c>
      <c r="D1061" t="s">
        <v>37</v>
      </c>
      <c r="E1061" t="s">
        <v>38</v>
      </c>
      <c r="F1061" t="s">
        <v>39</v>
      </c>
      <c r="G1061">
        <v>42</v>
      </c>
      <c r="H1061">
        <v>8.9</v>
      </c>
      <c r="I1061">
        <v>7</v>
      </c>
      <c r="J1061">
        <v>0</v>
      </c>
      <c r="K1061" t="s">
        <v>23</v>
      </c>
      <c r="L1061">
        <v>8.1</v>
      </c>
      <c r="M1061">
        <v>6.2</v>
      </c>
      <c r="N1061">
        <v>4.4000000000000004</v>
      </c>
      <c r="O1061">
        <f>Table1[[#This Row],[Stress_Level]]*Table1[[#This Row],[Weekly_Work_Hours]]</f>
        <v>340.2</v>
      </c>
      <c r="P1061" s="9">
        <f>Table1[[#This Row],[Column1]]/Table1[[#This Row],[Productivity_Score]]</f>
        <v>77.318181818181813</v>
      </c>
      <c r="Q1061">
        <f>8-AVERAGE(Table1[[#This Row],[Sleep_Hours]])</f>
        <v>-0.90000000000000036</v>
      </c>
      <c r="R1061">
        <f>Table1[[#This Row],[Stress_Level]]/Table1[[#This Row],[Weekly_Work_Hours]]</f>
        <v>0.19285714285714284</v>
      </c>
      <c r="S1061" s="5">
        <f>CORREL(Table1[Stress_Level],Table1[Sleep_Hours])</f>
        <v>-1.150943896331845E-2</v>
      </c>
      <c r="T1061" s="1">
        <f>((Table1[[#Totals],[Productivity_Score]] - Table1[[#This Row],[Productivity_Score]]) / Table1[[#Totals],[Productivity_Score]]) * 100</f>
        <v>53.684210526315788</v>
      </c>
    </row>
    <row r="1062" spans="1:20" x14ac:dyDescent="0.35">
      <c r="A1062">
        <v>1061</v>
      </c>
      <c r="B1062">
        <v>63</v>
      </c>
      <c r="C1062" t="s">
        <v>14</v>
      </c>
      <c r="D1062" t="s">
        <v>33</v>
      </c>
      <c r="E1062" t="s">
        <v>21</v>
      </c>
      <c r="F1062" t="s">
        <v>22</v>
      </c>
      <c r="G1062">
        <v>51</v>
      </c>
      <c r="H1062">
        <v>8.4</v>
      </c>
      <c r="I1062">
        <v>6.8</v>
      </c>
      <c r="J1062">
        <v>0</v>
      </c>
      <c r="K1062" t="s">
        <v>23</v>
      </c>
      <c r="L1062">
        <v>7</v>
      </c>
      <c r="M1062">
        <v>5.6</v>
      </c>
      <c r="N1062">
        <v>4.9000000000000004</v>
      </c>
      <c r="O1062">
        <f>Table1[[#This Row],[Stress_Level]]*Table1[[#This Row],[Weekly_Work_Hours]]</f>
        <v>357</v>
      </c>
      <c r="P1062" s="9">
        <f>Table1[[#This Row],[Column1]]/Table1[[#This Row],[Productivity_Score]]</f>
        <v>72.857142857142847</v>
      </c>
      <c r="Q1062">
        <f>8-AVERAGE(Table1[[#This Row],[Sleep_Hours]])</f>
        <v>-0.40000000000000036</v>
      </c>
      <c r="R1062">
        <f>Table1[[#This Row],[Stress_Level]]/Table1[[#This Row],[Weekly_Work_Hours]]</f>
        <v>0.13725490196078433</v>
      </c>
      <c r="S1062" s="5">
        <f>CORREL(Table1[Stress_Level],Table1[Sleep_Hours])</f>
        <v>-1.150943896331845E-2</v>
      </c>
      <c r="T1062" s="1">
        <f>((Table1[[#Totals],[Productivity_Score]] - Table1[[#This Row],[Productivity_Score]]) / Table1[[#Totals],[Productivity_Score]]) * 100</f>
        <v>48.421052631578945</v>
      </c>
    </row>
    <row r="1063" spans="1:20" x14ac:dyDescent="0.35">
      <c r="A1063">
        <v>1062</v>
      </c>
      <c r="B1063">
        <v>29</v>
      </c>
      <c r="C1063" t="s">
        <v>19</v>
      </c>
      <c r="D1063" t="s">
        <v>37</v>
      </c>
      <c r="E1063" t="s">
        <v>27</v>
      </c>
      <c r="F1063" t="s">
        <v>22</v>
      </c>
      <c r="G1063">
        <v>30</v>
      </c>
      <c r="H1063">
        <v>7</v>
      </c>
      <c r="I1063">
        <v>10</v>
      </c>
      <c r="J1063">
        <v>0</v>
      </c>
      <c r="K1063" t="s">
        <v>23</v>
      </c>
      <c r="L1063">
        <v>4.4000000000000004</v>
      </c>
      <c r="M1063">
        <v>5.5</v>
      </c>
      <c r="N1063">
        <v>7.8</v>
      </c>
      <c r="O1063">
        <f>Table1[[#This Row],[Stress_Level]]*Table1[[#This Row],[Weekly_Work_Hours]]</f>
        <v>132</v>
      </c>
      <c r="P1063" s="9">
        <f>Table1[[#This Row],[Column1]]/Table1[[#This Row],[Productivity_Score]]</f>
        <v>16.923076923076923</v>
      </c>
      <c r="Q1063">
        <f>8-AVERAGE(Table1[[#This Row],[Sleep_Hours]])</f>
        <v>1</v>
      </c>
      <c r="R1063">
        <f>Table1[[#This Row],[Stress_Level]]/Table1[[#This Row],[Weekly_Work_Hours]]</f>
        <v>0.14666666666666667</v>
      </c>
      <c r="S1063" s="5">
        <f>CORREL(Table1[Stress_Level],Table1[Sleep_Hours])</f>
        <v>-1.150943896331845E-2</v>
      </c>
      <c r="T1063" s="1">
        <f>((Table1[[#Totals],[Productivity_Score]] - Table1[[#This Row],[Productivity_Score]]) / Table1[[#Totals],[Productivity_Score]]) * 100</f>
        <v>17.894736842105267</v>
      </c>
    </row>
    <row r="1064" spans="1:20" x14ac:dyDescent="0.35">
      <c r="A1064">
        <v>1063</v>
      </c>
      <c r="B1064">
        <v>62</v>
      </c>
      <c r="C1064" t="s">
        <v>19</v>
      </c>
      <c r="D1064" t="s">
        <v>36</v>
      </c>
      <c r="E1064" t="s">
        <v>27</v>
      </c>
      <c r="F1064" t="s">
        <v>17</v>
      </c>
      <c r="G1064">
        <v>54</v>
      </c>
      <c r="H1064">
        <v>8.6</v>
      </c>
      <c r="I1064">
        <v>6.3</v>
      </c>
      <c r="J1064">
        <v>0</v>
      </c>
      <c r="K1064" t="s">
        <v>23</v>
      </c>
      <c r="L1064">
        <v>9.8000000000000007</v>
      </c>
      <c r="M1064">
        <v>3.8</v>
      </c>
      <c r="N1064">
        <v>3.2</v>
      </c>
      <c r="O1064">
        <f>Table1[[#This Row],[Stress_Level]]*Table1[[#This Row],[Weekly_Work_Hours]]</f>
        <v>529.20000000000005</v>
      </c>
      <c r="P1064" s="9">
        <f>Table1[[#This Row],[Column1]]/Table1[[#This Row],[Productivity_Score]]</f>
        <v>165.375</v>
      </c>
      <c r="Q1064">
        <f>8-AVERAGE(Table1[[#This Row],[Sleep_Hours]])</f>
        <v>-0.59999999999999964</v>
      </c>
      <c r="R1064">
        <f>Table1[[#This Row],[Stress_Level]]/Table1[[#This Row],[Weekly_Work_Hours]]</f>
        <v>0.18148148148148149</v>
      </c>
      <c r="S1064" s="5">
        <f>CORREL(Table1[Stress_Level],Table1[Sleep_Hours])</f>
        <v>-1.150943896331845E-2</v>
      </c>
      <c r="T1064" s="1">
        <f>((Table1[[#Totals],[Productivity_Score]] - Table1[[#This Row],[Productivity_Score]]) / Table1[[#Totals],[Productivity_Score]]) * 100</f>
        <v>66.315789473684205</v>
      </c>
    </row>
    <row r="1065" spans="1:20" x14ac:dyDescent="0.35">
      <c r="A1065">
        <v>1064</v>
      </c>
      <c r="B1065">
        <v>44</v>
      </c>
      <c r="C1065" t="s">
        <v>19</v>
      </c>
      <c r="D1065" t="s">
        <v>30</v>
      </c>
      <c r="E1065" t="s">
        <v>27</v>
      </c>
      <c r="F1065" t="s">
        <v>17</v>
      </c>
      <c r="G1065">
        <v>31</v>
      </c>
      <c r="H1065">
        <v>8.4</v>
      </c>
      <c r="I1065">
        <v>8.8000000000000007</v>
      </c>
      <c r="J1065">
        <v>0</v>
      </c>
      <c r="K1065" t="s">
        <v>23</v>
      </c>
      <c r="L1065">
        <v>4.0999999999999996</v>
      </c>
      <c r="M1065">
        <v>4.0999999999999996</v>
      </c>
      <c r="N1065">
        <v>7.4</v>
      </c>
      <c r="O1065">
        <f>Table1[[#This Row],[Stress_Level]]*Table1[[#This Row],[Weekly_Work_Hours]]</f>
        <v>127.1</v>
      </c>
      <c r="P1065" s="9">
        <f>Table1[[#This Row],[Column1]]/Table1[[#This Row],[Productivity_Score]]</f>
        <v>17.175675675675674</v>
      </c>
      <c r="Q1065">
        <f>8-AVERAGE(Table1[[#This Row],[Sleep_Hours]])</f>
        <v>-0.40000000000000036</v>
      </c>
      <c r="R1065">
        <f>Table1[[#This Row],[Stress_Level]]/Table1[[#This Row],[Weekly_Work_Hours]]</f>
        <v>0.13225806451612901</v>
      </c>
      <c r="S1065" s="5">
        <f>CORREL(Table1[Stress_Level],Table1[Sleep_Hours])</f>
        <v>-1.150943896331845E-2</v>
      </c>
      <c r="T1065" s="1">
        <f>((Table1[[#Totals],[Productivity_Score]] - Table1[[#This Row],[Productivity_Score]]) / Table1[[#Totals],[Productivity_Score]]) * 100</f>
        <v>22.105263157894733</v>
      </c>
    </row>
    <row r="1066" spans="1:20" x14ac:dyDescent="0.35">
      <c r="A1066">
        <v>1065</v>
      </c>
      <c r="B1066">
        <v>53</v>
      </c>
      <c r="C1066" t="s">
        <v>14</v>
      </c>
      <c r="D1066" t="s">
        <v>20</v>
      </c>
      <c r="E1066" t="s">
        <v>31</v>
      </c>
      <c r="F1066" t="s">
        <v>39</v>
      </c>
      <c r="G1066">
        <v>42</v>
      </c>
      <c r="H1066">
        <v>8</v>
      </c>
      <c r="I1066">
        <v>8.3000000000000007</v>
      </c>
      <c r="J1066">
        <v>0</v>
      </c>
      <c r="K1066" t="s">
        <v>23</v>
      </c>
      <c r="L1066">
        <v>6.7</v>
      </c>
      <c r="M1066">
        <v>3.6</v>
      </c>
      <c r="N1066">
        <v>5.8</v>
      </c>
      <c r="O1066">
        <f>Table1[[#This Row],[Stress_Level]]*Table1[[#This Row],[Weekly_Work_Hours]]</f>
        <v>281.40000000000003</v>
      </c>
      <c r="P1066" s="9">
        <f>Table1[[#This Row],[Column1]]/Table1[[#This Row],[Productivity_Score]]</f>
        <v>48.517241379310349</v>
      </c>
      <c r="Q1066">
        <f>8-AVERAGE(Table1[[#This Row],[Sleep_Hours]])</f>
        <v>0</v>
      </c>
      <c r="R1066">
        <f>Table1[[#This Row],[Stress_Level]]/Table1[[#This Row],[Weekly_Work_Hours]]</f>
        <v>0.15952380952380954</v>
      </c>
      <c r="S1066" s="5">
        <f>CORREL(Table1[Stress_Level],Table1[Sleep_Hours])</f>
        <v>-1.150943896331845E-2</v>
      </c>
      <c r="T1066" s="1">
        <f>((Table1[[#Totals],[Productivity_Score]] - Table1[[#This Row],[Productivity_Score]]) / Table1[[#Totals],[Productivity_Score]]) * 100</f>
        <v>38.947368421052637</v>
      </c>
    </row>
    <row r="1067" spans="1:20" x14ac:dyDescent="0.35">
      <c r="A1067">
        <v>1066</v>
      </c>
      <c r="B1067">
        <v>56</v>
      </c>
      <c r="C1067" t="s">
        <v>19</v>
      </c>
      <c r="D1067" t="s">
        <v>32</v>
      </c>
      <c r="E1067" t="s">
        <v>16</v>
      </c>
      <c r="F1067" t="s">
        <v>22</v>
      </c>
      <c r="G1067">
        <v>36</v>
      </c>
      <c r="H1067">
        <v>3.4</v>
      </c>
      <c r="I1067">
        <v>5</v>
      </c>
      <c r="J1067">
        <v>1</v>
      </c>
      <c r="K1067" t="s">
        <v>28</v>
      </c>
      <c r="L1067">
        <v>5.4</v>
      </c>
      <c r="M1067">
        <v>3.6</v>
      </c>
      <c r="N1067">
        <v>4.8</v>
      </c>
      <c r="O1067">
        <f>Table1[[#This Row],[Stress_Level]]*Table1[[#This Row],[Weekly_Work_Hours]]</f>
        <v>194.4</v>
      </c>
      <c r="P1067" s="9">
        <f>Table1[[#This Row],[Column1]]/Table1[[#This Row],[Productivity_Score]]</f>
        <v>40.5</v>
      </c>
      <c r="Q1067">
        <f>8-AVERAGE(Table1[[#This Row],[Sleep_Hours]])</f>
        <v>4.5999999999999996</v>
      </c>
      <c r="R1067">
        <f>Table1[[#This Row],[Stress_Level]]/Table1[[#This Row],[Weekly_Work_Hours]]</f>
        <v>0.15000000000000002</v>
      </c>
      <c r="S1067" s="5">
        <f>CORREL(Table1[Stress_Level],Table1[Sleep_Hours])</f>
        <v>-1.150943896331845E-2</v>
      </c>
      <c r="T1067" s="1">
        <f>((Table1[[#Totals],[Productivity_Score]] - Table1[[#This Row],[Productivity_Score]]) / Table1[[#Totals],[Productivity_Score]]) * 100</f>
        <v>49.473684210526322</v>
      </c>
    </row>
    <row r="1068" spans="1:20" x14ac:dyDescent="0.35">
      <c r="A1068">
        <v>1067</v>
      </c>
      <c r="B1068">
        <v>49</v>
      </c>
      <c r="C1068" t="s">
        <v>14</v>
      </c>
      <c r="D1068" t="s">
        <v>32</v>
      </c>
      <c r="E1068" t="s">
        <v>25</v>
      </c>
      <c r="F1068" t="s">
        <v>22</v>
      </c>
      <c r="G1068">
        <v>34</v>
      </c>
      <c r="H1068">
        <v>5.8</v>
      </c>
      <c r="I1068">
        <v>8.9</v>
      </c>
      <c r="J1068">
        <v>1</v>
      </c>
      <c r="K1068" t="s">
        <v>35</v>
      </c>
      <c r="L1068">
        <v>1.3</v>
      </c>
      <c r="M1068">
        <v>1.1000000000000001</v>
      </c>
      <c r="N1068">
        <v>8.8000000000000007</v>
      </c>
      <c r="O1068">
        <f>Table1[[#This Row],[Stress_Level]]*Table1[[#This Row],[Weekly_Work_Hours]]</f>
        <v>44.2</v>
      </c>
      <c r="P1068" s="9">
        <f>Table1[[#This Row],[Column1]]/Table1[[#This Row],[Productivity_Score]]</f>
        <v>5.0227272727272725</v>
      </c>
      <c r="Q1068">
        <f>8-AVERAGE(Table1[[#This Row],[Sleep_Hours]])</f>
        <v>2.2000000000000002</v>
      </c>
      <c r="R1068">
        <f>Table1[[#This Row],[Stress_Level]]/Table1[[#This Row],[Weekly_Work_Hours]]</f>
        <v>3.8235294117647062E-2</v>
      </c>
      <c r="S1068" s="5">
        <f>CORREL(Table1[Stress_Level],Table1[Sleep_Hours])</f>
        <v>-1.150943896331845E-2</v>
      </c>
      <c r="T1068" s="1">
        <f>((Table1[[#Totals],[Productivity_Score]] - Table1[[#This Row],[Productivity_Score]]) / Table1[[#Totals],[Productivity_Score]]) * 100</f>
        <v>7.3684210526315717</v>
      </c>
    </row>
    <row r="1069" spans="1:20" x14ac:dyDescent="0.35">
      <c r="A1069">
        <v>1068</v>
      </c>
      <c r="B1069">
        <v>26</v>
      </c>
      <c r="C1069" t="s">
        <v>19</v>
      </c>
      <c r="D1069" t="s">
        <v>30</v>
      </c>
      <c r="E1069" t="s">
        <v>31</v>
      </c>
      <c r="F1069" t="s">
        <v>17</v>
      </c>
      <c r="G1069">
        <v>54</v>
      </c>
      <c r="H1069">
        <v>5.2</v>
      </c>
      <c r="I1069">
        <v>5.8</v>
      </c>
      <c r="J1069">
        <v>1</v>
      </c>
      <c r="K1069" t="s">
        <v>28</v>
      </c>
      <c r="L1069">
        <v>8.4</v>
      </c>
      <c r="M1069">
        <v>7.6</v>
      </c>
      <c r="N1069">
        <v>3.7</v>
      </c>
      <c r="O1069">
        <f>Table1[[#This Row],[Stress_Level]]*Table1[[#This Row],[Weekly_Work_Hours]]</f>
        <v>453.6</v>
      </c>
      <c r="P1069" s="9">
        <f>Table1[[#This Row],[Column1]]/Table1[[#This Row],[Productivity_Score]]</f>
        <v>122.5945945945946</v>
      </c>
      <c r="Q1069">
        <f>8-AVERAGE(Table1[[#This Row],[Sleep_Hours]])</f>
        <v>2.8</v>
      </c>
      <c r="R1069">
        <f>Table1[[#This Row],[Stress_Level]]/Table1[[#This Row],[Weekly_Work_Hours]]</f>
        <v>0.15555555555555556</v>
      </c>
      <c r="S1069" s="5">
        <f>CORREL(Table1[Stress_Level],Table1[Sleep_Hours])</f>
        <v>-1.150943896331845E-2</v>
      </c>
      <c r="T1069" s="1">
        <f>((Table1[[#Totals],[Productivity_Score]] - Table1[[#This Row],[Productivity_Score]]) / Table1[[#Totals],[Productivity_Score]]) * 100</f>
        <v>61.05263157894737</v>
      </c>
    </row>
    <row r="1070" spans="1:20" x14ac:dyDescent="0.35">
      <c r="A1070">
        <v>1069</v>
      </c>
      <c r="B1070">
        <v>25</v>
      </c>
      <c r="C1070" t="s">
        <v>14</v>
      </c>
      <c r="D1070" t="s">
        <v>24</v>
      </c>
      <c r="E1070" t="s">
        <v>16</v>
      </c>
      <c r="F1070" t="s">
        <v>39</v>
      </c>
      <c r="G1070">
        <v>41</v>
      </c>
      <c r="H1070">
        <v>8</v>
      </c>
      <c r="I1070">
        <v>8.5</v>
      </c>
      <c r="J1070">
        <v>0</v>
      </c>
      <c r="K1070" t="s">
        <v>23</v>
      </c>
      <c r="L1070">
        <v>5.0999999999999996</v>
      </c>
      <c r="M1070">
        <v>2.8</v>
      </c>
      <c r="N1070">
        <v>6.7</v>
      </c>
      <c r="O1070">
        <f>Table1[[#This Row],[Stress_Level]]*Table1[[#This Row],[Weekly_Work_Hours]]</f>
        <v>209.1</v>
      </c>
      <c r="P1070" s="9">
        <f>Table1[[#This Row],[Column1]]/Table1[[#This Row],[Productivity_Score]]</f>
        <v>31.208955223880594</v>
      </c>
      <c r="Q1070">
        <f>8-AVERAGE(Table1[[#This Row],[Sleep_Hours]])</f>
        <v>0</v>
      </c>
      <c r="R1070">
        <f>Table1[[#This Row],[Stress_Level]]/Table1[[#This Row],[Weekly_Work_Hours]]</f>
        <v>0.12439024390243901</v>
      </c>
      <c r="S1070" s="5">
        <f>CORREL(Table1[Stress_Level],Table1[Sleep_Hours])</f>
        <v>-1.150943896331845E-2</v>
      </c>
      <c r="T1070" s="1">
        <f>((Table1[[#Totals],[Productivity_Score]] - Table1[[#This Row],[Productivity_Score]]) / Table1[[#Totals],[Productivity_Score]]) * 100</f>
        <v>29.473684210526311</v>
      </c>
    </row>
    <row r="1071" spans="1:20" x14ac:dyDescent="0.35">
      <c r="A1071">
        <v>1070</v>
      </c>
      <c r="B1071">
        <v>22</v>
      </c>
      <c r="C1071" t="s">
        <v>19</v>
      </c>
      <c r="D1071" t="s">
        <v>37</v>
      </c>
      <c r="E1071" t="s">
        <v>27</v>
      </c>
      <c r="F1071" t="s">
        <v>39</v>
      </c>
      <c r="G1071">
        <v>47</v>
      </c>
      <c r="H1071">
        <v>5.7</v>
      </c>
      <c r="I1071">
        <v>7.4</v>
      </c>
      <c r="J1071">
        <v>1</v>
      </c>
      <c r="K1071" t="s">
        <v>35</v>
      </c>
      <c r="L1071">
        <v>9.6999999999999993</v>
      </c>
      <c r="M1071">
        <v>6</v>
      </c>
      <c r="N1071">
        <v>3.9</v>
      </c>
      <c r="O1071">
        <f>Table1[[#This Row],[Stress_Level]]*Table1[[#This Row],[Weekly_Work_Hours]]</f>
        <v>455.9</v>
      </c>
      <c r="P1071" s="9">
        <f>Table1[[#This Row],[Column1]]/Table1[[#This Row],[Productivity_Score]]</f>
        <v>116.8974358974359</v>
      </c>
      <c r="Q1071">
        <f>8-AVERAGE(Table1[[#This Row],[Sleep_Hours]])</f>
        <v>2.2999999999999998</v>
      </c>
      <c r="R1071">
        <f>Table1[[#This Row],[Stress_Level]]/Table1[[#This Row],[Weekly_Work_Hours]]</f>
        <v>0.20638297872340425</v>
      </c>
      <c r="S1071" s="5">
        <f>CORREL(Table1[Stress_Level],Table1[Sleep_Hours])</f>
        <v>-1.150943896331845E-2</v>
      </c>
      <c r="T1071" s="1">
        <f>((Table1[[#Totals],[Productivity_Score]] - Table1[[#This Row],[Productivity_Score]]) / Table1[[#Totals],[Productivity_Score]]) * 100</f>
        <v>58.947368421052623</v>
      </c>
    </row>
    <row r="1072" spans="1:20" x14ac:dyDescent="0.35">
      <c r="A1072">
        <v>1071</v>
      </c>
      <c r="B1072">
        <v>32</v>
      </c>
      <c r="C1072" t="s">
        <v>14</v>
      </c>
      <c r="D1072" t="s">
        <v>24</v>
      </c>
      <c r="E1072" t="s">
        <v>16</v>
      </c>
      <c r="F1072" t="s">
        <v>39</v>
      </c>
      <c r="G1072">
        <v>44</v>
      </c>
      <c r="H1072">
        <v>8.8000000000000007</v>
      </c>
      <c r="I1072">
        <v>6.9</v>
      </c>
      <c r="J1072">
        <v>0</v>
      </c>
      <c r="K1072" t="s">
        <v>23</v>
      </c>
      <c r="L1072">
        <v>7.5</v>
      </c>
      <c r="M1072">
        <v>3</v>
      </c>
      <c r="N1072">
        <v>4.7</v>
      </c>
      <c r="O1072">
        <f>Table1[[#This Row],[Stress_Level]]*Table1[[#This Row],[Weekly_Work_Hours]]</f>
        <v>330</v>
      </c>
      <c r="P1072" s="9">
        <f>Table1[[#This Row],[Column1]]/Table1[[#This Row],[Productivity_Score]]</f>
        <v>70.212765957446805</v>
      </c>
      <c r="Q1072">
        <f>8-AVERAGE(Table1[[#This Row],[Sleep_Hours]])</f>
        <v>-0.80000000000000071</v>
      </c>
      <c r="R1072">
        <f>Table1[[#This Row],[Stress_Level]]/Table1[[#This Row],[Weekly_Work_Hours]]</f>
        <v>0.17045454545454544</v>
      </c>
      <c r="S1072" s="5">
        <f>CORREL(Table1[Stress_Level],Table1[Sleep_Hours])</f>
        <v>-1.150943896331845E-2</v>
      </c>
      <c r="T1072" s="1">
        <f>((Table1[[#Totals],[Productivity_Score]] - Table1[[#This Row],[Productivity_Score]]) / Table1[[#Totals],[Productivity_Score]]) * 100</f>
        <v>50.526315789473685</v>
      </c>
    </row>
    <row r="1073" spans="1:20" x14ac:dyDescent="0.35">
      <c r="A1073">
        <v>1072</v>
      </c>
      <c r="B1073">
        <v>22</v>
      </c>
      <c r="C1073" t="s">
        <v>14</v>
      </c>
      <c r="D1073" t="s">
        <v>32</v>
      </c>
      <c r="E1073" t="s">
        <v>31</v>
      </c>
      <c r="F1073" t="s">
        <v>22</v>
      </c>
      <c r="G1073">
        <v>48</v>
      </c>
      <c r="H1073">
        <v>6.4</v>
      </c>
      <c r="I1073">
        <v>8.1999999999999993</v>
      </c>
      <c r="J1073">
        <v>0</v>
      </c>
      <c r="K1073" t="s">
        <v>23</v>
      </c>
      <c r="L1073">
        <v>8.3000000000000007</v>
      </c>
      <c r="M1073">
        <v>4.5</v>
      </c>
      <c r="N1073">
        <v>5</v>
      </c>
      <c r="O1073">
        <f>Table1[[#This Row],[Stress_Level]]*Table1[[#This Row],[Weekly_Work_Hours]]</f>
        <v>398.40000000000003</v>
      </c>
      <c r="P1073" s="9">
        <f>Table1[[#This Row],[Column1]]/Table1[[#This Row],[Productivity_Score]]</f>
        <v>79.680000000000007</v>
      </c>
      <c r="Q1073">
        <f>8-AVERAGE(Table1[[#This Row],[Sleep_Hours]])</f>
        <v>1.5999999999999996</v>
      </c>
      <c r="R1073">
        <f>Table1[[#This Row],[Stress_Level]]/Table1[[#This Row],[Weekly_Work_Hours]]</f>
        <v>0.17291666666666669</v>
      </c>
      <c r="S1073" s="5">
        <f>CORREL(Table1[Stress_Level],Table1[Sleep_Hours])</f>
        <v>-1.150943896331845E-2</v>
      </c>
      <c r="T1073" s="1">
        <f>((Table1[[#Totals],[Productivity_Score]] - Table1[[#This Row],[Productivity_Score]]) / Table1[[#Totals],[Productivity_Score]]) * 100</f>
        <v>47.368421052631575</v>
      </c>
    </row>
    <row r="1074" spans="1:20" x14ac:dyDescent="0.35">
      <c r="A1074">
        <v>1073</v>
      </c>
      <c r="B1074">
        <v>45</v>
      </c>
      <c r="C1074" t="s">
        <v>19</v>
      </c>
      <c r="D1074" t="s">
        <v>15</v>
      </c>
      <c r="E1074" t="s">
        <v>27</v>
      </c>
      <c r="F1074" t="s">
        <v>17</v>
      </c>
      <c r="G1074">
        <v>45</v>
      </c>
      <c r="H1074">
        <v>6.2</v>
      </c>
      <c r="I1074">
        <v>8.1999999999999993</v>
      </c>
      <c r="J1074">
        <v>0</v>
      </c>
      <c r="K1074" t="s">
        <v>23</v>
      </c>
      <c r="L1074">
        <v>10</v>
      </c>
      <c r="M1074">
        <v>6.6</v>
      </c>
      <c r="N1074">
        <v>4.0999999999999996</v>
      </c>
      <c r="O1074">
        <f>Table1[[#This Row],[Stress_Level]]*Table1[[#This Row],[Weekly_Work_Hours]]</f>
        <v>450</v>
      </c>
      <c r="P1074" s="9">
        <f>Table1[[#This Row],[Column1]]/Table1[[#This Row],[Productivity_Score]]</f>
        <v>109.75609756097562</v>
      </c>
      <c r="Q1074">
        <f>8-AVERAGE(Table1[[#This Row],[Sleep_Hours]])</f>
        <v>1.7999999999999998</v>
      </c>
      <c r="R1074">
        <f>Table1[[#This Row],[Stress_Level]]/Table1[[#This Row],[Weekly_Work_Hours]]</f>
        <v>0.22222222222222221</v>
      </c>
      <c r="S1074" s="5">
        <f>CORREL(Table1[Stress_Level],Table1[Sleep_Hours])</f>
        <v>-1.150943896331845E-2</v>
      </c>
      <c r="T1074" s="1">
        <f>((Table1[[#Totals],[Productivity_Score]] - Table1[[#This Row],[Productivity_Score]]) / Table1[[#Totals],[Productivity_Score]]) * 100</f>
        <v>56.84210526315789</v>
      </c>
    </row>
    <row r="1075" spans="1:20" x14ac:dyDescent="0.35">
      <c r="A1075">
        <v>1074</v>
      </c>
      <c r="B1075">
        <v>43</v>
      </c>
      <c r="C1075" t="s">
        <v>19</v>
      </c>
      <c r="D1075" t="s">
        <v>15</v>
      </c>
      <c r="E1075" t="s">
        <v>31</v>
      </c>
      <c r="F1075" t="s">
        <v>22</v>
      </c>
      <c r="G1075">
        <v>34</v>
      </c>
      <c r="H1075">
        <v>5.6</v>
      </c>
      <c r="I1075">
        <v>8.5</v>
      </c>
      <c r="J1075">
        <v>0</v>
      </c>
      <c r="K1075" t="s">
        <v>23</v>
      </c>
      <c r="L1075">
        <v>1.7</v>
      </c>
      <c r="M1075">
        <v>3</v>
      </c>
      <c r="N1075">
        <v>8.4</v>
      </c>
      <c r="O1075">
        <f>Table1[[#This Row],[Stress_Level]]*Table1[[#This Row],[Weekly_Work_Hours]]</f>
        <v>57.8</v>
      </c>
      <c r="P1075" s="9">
        <f>Table1[[#This Row],[Column1]]/Table1[[#This Row],[Productivity_Score]]</f>
        <v>6.8809523809523805</v>
      </c>
      <c r="Q1075">
        <f>8-AVERAGE(Table1[[#This Row],[Sleep_Hours]])</f>
        <v>2.4000000000000004</v>
      </c>
      <c r="R1075">
        <f>Table1[[#This Row],[Stress_Level]]/Table1[[#This Row],[Weekly_Work_Hours]]</f>
        <v>4.9999999999999996E-2</v>
      </c>
      <c r="S1075" s="5">
        <f>CORREL(Table1[Stress_Level],Table1[Sleep_Hours])</f>
        <v>-1.150943896331845E-2</v>
      </c>
      <c r="T1075" s="1">
        <f>((Table1[[#Totals],[Productivity_Score]] - Table1[[#This Row],[Productivity_Score]]) / Table1[[#Totals],[Productivity_Score]]) * 100</f>
        <v>11.578947368421048</v>
      </c>
    </row>
    <row r="1076" spans="1:20" x14ac:dyDescent="0.35">
      <c r="A1076">
        <v>1075</v>
      </c>
      <c r="B1076">
        <v>25</v>
      </c>
      <c r="C1076" t="s">
        <v>19</v>
      </c>
      <c r="D1076" t="s">
        <v>34</v>
      </c>
      <c r="E1076" t="s">
        <v>25</v>
      </c>
      <c r="F1076" t="s">
        <v>22</v>
      </c>
      <c r="G1076">
        <v>52</v>
      </c>
      <c r="H1076">
        <v>5.9</v>
      </c>
      <c r="I1076">
        <v>7.2</v>
      </c>
      <c r="J1076">
        <v>0</v>
      </c>
      <c r="K1076" t="s">
        <v>23</v>
      </c>
      <c r="L1076">
        <v>10</v>
      </c>
      <c r="M1076">
        <v>4.2</v>
      </c>
      <c r="N1076">
        <v>3.6</v>
      </c>
      <c r="O1076">
        <f>Table1[[#This Row],[Stress_Level]]*Table1[[#This Row],[Weekly_Work_Hours]]</f>
        <v>520</v>
      </c>
      <c r="P1076" s="9">
        <f>Table1[[#This Row],[Column1]]/Table1[[#This Row],[Productivity_Score]]</f>
        <v>144.44444444444443</v>
      </c>
      <c r="Q1076">
        <f>8-AVERAGE(Table1[[#This Row],[Sleep_Hours]])</f>
        <v>2.0999999999999996</v>
      </c>
      <c r="R1076">
        <f>Table1[[#This Row],[Stress_Level]]/Table1[[#This Row],[Weekly_Work_Hours]]</f>
        <v>0.19230769230769232</v>
      </c>
      <c r="S1076" s="5">
        <f>CORREL(Table1[Stress_Level],Table1[Sleep_Hours])</f>
        <v>-1.150943896331845E-2</v>
      </c>
      <c r="T1076" s="1">
        <f>((Table1[[#Totals],[Productivity_Score]] - Table1[[#This Row],[Productivity_Score]]) / Table1[[#Totals],[Productivity_Score]]) * 100</f>
        <v>62.10526315789474</v>
      </c>
    </row>
    <row r="1077" spans="1:20" x14ac:dyDescent="0.35">
      <c r="A1077">
        <v>1076</v>
      </c>
      <c r="B1077">
        <v>62</v>
      </c>
      <c r="C1077" t="s">
        <v>19</v>
      </c>
      <c r="D1077" t="s">
        <v>26</v>
      </c>
      <c r="E1077" t="s">
        <v>27</v>
      </c>
      <c r="F1077" t="s">
        <v>22</v>
      </c>
      <c r="G1077">
        <v>41</v>
      </c>
      <c r="H1077">
        <v>6.6</v>
      </c>
      <c r="I1077">
        <v>9.3000000000000007</v>
      </c>
      <c r="J1077">
        <v>1</v>
      </c>
      <c r="K1077" t="s">
        <v>35</v>
      </c>
      <c r="L1077">
        <v>6.5</v>
      </c>
      <c r="M1077">
        <v>3.3</v>
      </c>
      <c r="N1077">
        <v>6.4</v>
      </c>
      <c r="O1077">
        <f>Table1[[#This Row],[Stress_Level]]*Table1[[#This Row],[Weekly_Work_Hours]]</f>
        <v>266.5</v>
      </c>
      <c r="P1077" s="9">
        <f>Table1[[#This Row],[Column1]]/Table1[[#This Row],[Productivity_Score]]</f>
        <v>41.640625</v>
      </c>
      <c r="Q1077">
        <f>8-AVERAGE(Table1[[#This Row],[Sleep_Hours]])</f>
        <v>1.4000000000000004</v>
      </c>
      <c r="R1077">
        <f>Table1[[#This Row],[Stress_Level]]/Table1[[#This Row],[Weekly_Work_Hours]]</f>
        <v>0.15853658536585366</v>
      </c>
      <c r="S1077" s="5">
        <f>CORREL(Table1[Stress_Level],Table1[Sleep_Hours])</f>
        <v>-1.150943896331845E-2</v>
      </c>
      <c r="T1077" s="1">
        <f>((Table1[[#Totals],[Productivity_Score]] - Table1[[#This Row],[Productivity_Score]]) / Table1[[#Totals],[Productivity_Score]]) * 100</f>
        <v>32.631578947368418</v>
      </c>
    </row>
    <row r="1078" spans="1:20" x14ac:dyDescent="0.35">
      <c r="A1078">
        <v>1077</v>
      </c>
      <c r="B1078">
        <v>61</v>
      </c>
      <c r="C1078" t="s">
        <v>14</v>
      </c>
      <c r="D1078" t="s">
        <v>15</v>
      </c>
      <c r="E1078" t="s">
        <v>16</v>
      </c>
      <c r="F1078" t="s">
        <v>17</v>
      </c>
      <c r="G1078">
        <v>32</v>
      </c>
      <c r="H1078">
        <v>6.1</v>
      </c>
      <c r="I1078">
        <v>9.5</v>
      </c>
      <c r="J1078">
        <v>0</v>
      </c>
      <c r="K1078" t="s">
        <v>23</v>
      </c>
      <c r="L1078">
        <v>3.1</v>
      </c>
      <c r="M1078">
        <v>3.2</v>
      </c>
      <c r="N1078">
        <v>8.1999999999999993</v>
      </c>
      <c r="O1078">
        <f>Table1[[#This Row],[Stress_Level]]*Table1[[#This Row],[Weekly_Work_Hours]]</f>
        <v>99.2</v>
      </c>
      <c r="P1078" s="9">
        <f>Table1[[#This Row],[Column1]]/Table1[[#This Row],[Productivity_Score]]</f>
        <v>12.097560975609758</v>
      </c>
      <c r="Q1078">
        <f>8-AVERAGE(Table1[[#This Row],[Sleep_Hours]])</f>
        <v>1.9000000000000004</v>
      </c>
      <c r="R1078">
        <f>Table1[[#This Row],[Stress_Level]]/Table1[[#This Row],[Weekly_Work_Hours]]</f>
        <v>9.6875000000000003E-2</v>
      </c>
      <c r="S1078" s="5">
        <f>CORREL(Table1[Stress_Level],Table1[Sleep_Hours])</f>
        <v>-1.150943896331845E-2</v>
      </c>
      <c r="T1078" s="1">
        <f>((Table1[[#Totals],[Productivity_Score]] - Table1[[#This Row],[Productivity_Score]]) / Table1[[#Totals],[Productivity_Score]]) * 100</f>
        <v>13.684210526315796</v>
      </c>
    </row>
    <row r="1079" spans="1:20" x14ac:dyDescent="0.35">
      <c r="A1079">
        <v>1078</v>
      </c>
      <c r="B1079">
        <v>31</v>
      </c>
      <c r="C1079" t="s">
        <v>19</v>
      </c>
      <c r="D1079" t="s">
        <v>15</v>
      </c>
      <c r="E1079" t="s">
        <v>31</v>
      </c>
      <c r="F1079" t="s">
        <v>39</v>
      </c>
      <c r="G1079">
        <v>41</v>
      </c>
      <c r="H1079">
        <v>5.5</v>
      </c>
      <c r="I1079">
        <v>7.7</v>
      </c>
      <c r="J1079">
        <v>1</v>
      </c>
      <c r="K1079" t="s">
        <v>35</v>
      </c>
      <c r="L1079">
        <v>5.7</v>
      </c>
      <c r="M1079">
        <v>3.9</v>
      </c>
      <c r="N1079">
        <v>6</v>
      </c>
      <c r="O1079">
        <f>Table1[[#This Row],[Stress_Level]]*Table1[[#This Row],[Weekly_Work_Hours]]</f>
        <v>233.70000000000002</v>
      </c>
      <c r="P1079" s="9">
        <f>Table1[[#This Row],[Column1]]/Table1[[#This Row],[Productivity_Score]]</f>
        <v>38.950000000000003</v>
      </c>
      <c r="Q1079">
        <f>8-AVERAGE(Table1[[#This Row],[Sleep_Hours]])</f>
        <v>2.5</v>
      </c>
      <c r="R1079">
        <f>Table1[[#This Row],[Stress_Level]]/Table1[[#This Row],[Weekly_Work_Hours]]</f>
        <v>0.13902439024390245</v>
      </c>
      <c r="S1079" s="5">
        <f>CORREL(Table1[Stress_Level],Table1[Sleep_Hours])</f>
        <v>-1.150943896331845E-2</v>
      </c>
      <c r="T1079" s="1">
        <f>((Table1[[#Totals],[Productivity_Score]] - Table1[[#This Row],[Productivity_Score]]) / Table1[[#Totals],[Productivity_Score]]) * 100</f>
        <v>36.84210526315789</v>
      </c>
    </row>
    <row r="1080" spans="1:20" x14ac:dyDescent="0.35">
      <c r="A1080">
        <v>1079</v>
      </c>
      <c r="B1080">
        <v>55</v>
      </c>
      <c r="C1080" t="s">
        <v>14</v>
      </c>
      <c r="D1080" t="s">
        <v>37</v>
      </c>
      <c r="E1080" t="s">
        <v>21</v>
      </c>
      <c r="F1080" t="s">
        <v>22</v>
      </c>
      <c r="G1080">
        <v>57</v>
      </c>
      <c r="H1080">
        <v>5.6</v>
      </c>
      <c r="I1080">
        <v>6.2</v>
      </c>
      <c r="J1080">
        <v>1</v>
      </c>
      <c r="K1080" t="s">
        <v>29</v>
      </c>
      <c r="L1080">
        <v>9.8000000000000007</v>
      </c>
      <c r="M1080">
        <v>3.7</v>
      </c>
      <c r="N1080">
        <v>3.2</v>
      </c>
      <c r="O1080">
        <f>Table1[[#This Row],[Stress_Level]]*Table1[[#This Row],[Weekly_Work_Hours]]</f>
        <v>558.6</v>
      </c>
      <c r="P1080" s="9">
        <f>Table1[[#This Row],[Column1]]/Table1[[#This Row],[Productivity_Score]]</f>
        <v>174.5625</v>
      </c>
      <c r="Q1080">
        <f>8-AVERAGE(Table1[[#This Row],[Sleep_Hours]])</f>
        <v>2.4000000000000004</v>
      </c>
      <c r="R1080">
        <f>Table1[[#This Row],[Stress_Level]]/Table1[[#This Row],[Weekly_Work_Hours]]</f>
        <v>0.17192982456140352</v>
      </c>
      <c r="S1080" s="5">
        <f>CORREL(Table1[Stress_Level],Table1[Sleep_Hours])</f>
        <v>-1.150943896331845E-2</v>
      </c>
      <c r="T1080" s="1">
        <f>((Table1[[#Totals],[Productivity_Score]] - Table1[[#This Row],[Productivity_Score]]) / Table1[[#Totals],[Productivity_Score]]) * 100</f>
        <v>66.315789473684205</v>
      </c>
    </row>
    <row r="1081" spans="1:20" x14ac:dyDescent="0.35">
      <c r="A1081">
        <v>1080</v>
      </c>
      <c r="B1081">
        <v>21</v>
      </c>
      <c r="C1081" t="s">
        <v>14</v>
      </c>
      <c r="D1081" t="s">
        <v>34</v>
      </c>
      <c r="E1081" t="s">
        <v>16</v>
      </c>
      <c r="F1081" t="s">
        <v>22</v>
      </c>
      <c r="G1081">
        <v>51</v>
      </c>
      <c r="H1081">
        <v>8.9</v>
      </c>
      <c r="I1081">
        <v>6</v>
      </c>
      <c r="J1081">
        <v>0</v>
      </c>
      <c r="K1081" t="s">
        <v>23</v>
      </c>
      <c r="L1081">
        <v>10</v>
      </c>
      <c r="M1081">
        <v>4.9000000000000004</v>
      </c>
      <c r="N1081">
        <v>3</v>
      </c>
      <c r="O1081">
        <f>Table1[[#This Row],[Stress_Level]]*Table1[[#This Row],[Weekly_Work_Hours]]</f>
        <v>510</v>
      </c>
      <c r="P1081" s="9">
        <f>Table1[[#This Row],[Column1]]/Table1[[#This Row],[Productivity_Score]]</f>
        <v>170</v>
      </c>
      <c r="Q1081">
        <f>8-AVERAGE(Table1[[#This Row],[Sleep_Hours]])</f>
        <v>-0.90000000000000036</v>
      </c>
      <c r="R1081">
        <f>Table1[[#This Row],[Stress_Level]]/Table1[[#This Row],[Weekly_Work_Hours]]</f>
        <v>0.19607843137254902</v>
      </c>
      <c r="S1081" s="5">
        <f>CORREL(Table1[Stress_Level],Table1[Sleep_Hours])</f>
        <v>-1.150943896331845E-2</v>
      </c>
      <c r="T1081" s="1">
        <f>((Table1[[#Totals],[Productivity_Score]] - Table1[[#This Row],[Productivity_Score]]) / Table1[[#Totals],[Productivity_Score]]) * 100</f>
        <v>68.421052631578945</v>
      </c>
    </row>
    <row r="1082" spans="1:20" x14ac:dyDescent="0.35">
      <c r="A1082">
        <v>1081</v>
      </c>
      <c r="B1082">
        <v>30</v>
      </c>
      <c r="C1082" t="s">
        <v>19</v>
      </c>
      <c r="D1082" t="s">
        <v>37</v>
      </c>
      <c r="E1082" t="s">
        <v>16</v>
      </c>
      <c r="F1082" t="s">
        <v>17</v>
      </c>
      <c r="G1082">
        <v>42</v>
      </c>
      <c r="H1082">
        <v>9</v>
      </c>
      <c r="I1082">
        <v>6.8</v>
      </c>
      <c r="J1082">
        <v>0</v>
      </c>
      <c r="K1082" t="s">
        <v>23</v>
      </c>
      <c r="L1082">
        <v>7.1</v>
      </c>
      <c r="M1082">
        <v>4.2</v>
      </c>
      <c r="N1082">
        <v>4.8</v>
      </c>
      <c r="O1082">
        <f>Table1[[#This Row],[Stress_Level]]*Table1[[#This Row],[Weekly_Work_Hours]]</f>
        <v>298.2</v>
      </c>
      <c r="P1082" s="9">
        <f>Table1[[#This Row],[Column1]]/Table1[[#This Row],[Productivity_Score]]</f>
        <v>62.125</v>
      </c>
      <c r="Q1082">
        <f>8-AVERAGE(Table1[[#This Row],[Sleep_Hours]])</f>
        <v>-1</v>
      </c>
      <c r="R1082">
        <f>Table1[[#This Row],[Stress_Level]]/Table1[[#This Row],[Weekly_Work_Hours]]</f>
        <v>0.16904761904761903</v>
      </c>
      <c r="S1082" s="5">
        <f>CORREL(Table1[Stress_Level],Table1[Sleep_Hours])</f>
        <v>-1.150943896331845E-2</v>
      </c>
      <c r="T1082" s="1">
        <f>((Table1[[#Totals],[Productivity_Score]] - Table1[[#This Row],[Productivity_Score]]) / Table1[[#Totals],[Productivity_Score]]) * 100</f>
        <v>49.473684210526322</v>
      </c>
    </row>
    <row r="1083" spans="1:20" x14ac:dyDescent="0.35">
      <c r="A1083">
        <v>1082</v>
      </c>
      <c r="B1083">
        <v>58</v>
      </c>
      <c r="C1083" t="s">
        <v>19</v>
      </c>
      <c r="D1083" t="s">
        <v>32</v>
      </c>
      <c r="E1083" t="s">
        <v>27</v>
      </c>
      <c r="F1083" t="s">
        <v>17</v>
      </c>
      <c r="G1083">
        <v>42</v>
      </c>
      <c r="H1083">
        <v>5.5</v>
      </c>
      <c r="I1083">
        <v>7.5</v>
      </c>
      <c r="J1083">
        <v>0</v>
      </c>
      <c r="K1083" t="s">
        <v>23</v>
      </c>
      <c r="L1083">
        <v>7.8</v>
      </c>
      <c r="M1083">
        <v>5.3</v>
      </c>
      <c r="N1083">
        <v>4.9000000000000004</v>
      </c>
      <c r="O1083">
        <f>Table1[[#This Row],[Stress_Level]]*Table1[[#This Row],[Weekly_Work_Hours]]</f>
        <v>327.59999999999997</v>
      </c>
      <c r="P1083" s="9">
        <f>Table1[[#This Row],[Column1]]/Table1[[#This Row],[Productivity_Score]]</f>
        <v>66.857142857142847</v>
      </c>
      <c r="Q1083">
        <f>8-AVERAGE(Table1[[#This Row],[Sleep_Hours]])</f>
        <v>2.5</v>
      </c>
      <c r="R1083">
        <f>Table1[[#This Row],[Stress_Level]]/Table1[[#This Row],[Weekly_Work_Hours]]</f>
        <v>0.18571428571428572</v>
      </c>
      <c r="S1083" s="5">
        <f>CORREL(Table1[Stress_Level],Table1[Sleep_Hours])</f>
        <v>-1.150943896331845E-2</v>
      </c>
      <c r="T1083" s="1">
        <f>((Table1[[#Totals],[Productivity_Score]] - Table1[[#This Row],[Productivity_Score]]) / Table1[[#Totals],[Productivity_Score]]) * 100</f>
        <v>48.421052631578945</v>
      </c>
    </row>
    <row r="1084" spans="1:20" x14ac:dyDescent="0.35">
      <c r="A1084">
        <v>1083</v>
      </c>
      <c r="B1084">
        <v>53</v>
      </c>
      <c r="C1084" t="s">
        <v>19</v>
      </c>
      <c r="D1084" t="s">
        <v>33</v>
      </c>
      <c r="E1084" t="s">
        <v>38</v>
      </c>
      <c r="F1084" t="s">
        <v>39</v>
      </c>
      <c r="G1084">
        <v>42</v>
      </c>
      <c r="H1084">
        <v>7.5</v>
      </c>
      <c r="I1084">
        <v>9.1</v>
      </c>
      <c r="J1084">
        <v>0</v>
      </c>
      <c r="K1084" t="s">
        <v>23</v>
      </c>
      <c r="L1084">
        <v>5.6</v>
      </c>
      <c r="M1084">
        <v>5.0999999999999996</v>
      </c>
      <c r="N1084">
        <v>6.7</v>
      </c>
      <c r="O1084">
        <f>Table1[[#This Row],[Stress_Level]]*Table1[[#This Row],[Weekly_Work_Hours]]</f>
        <v>235.2</v>
      </c>
      <c r="P1084" s="9">
        <f>Table1[[#This Row],[Column1]]/Table1[[#This Row],[Productivity_Score]]</f>
        <v>35.104477611940297</v>
      </c>
      <c r="Q1084">
        <f>8-AVERAGE(Table1[[#This Row],[Sleep_Hours]])</f>
        <v>0.5</v>
      </c>
      <c r="R1084">
        <f>Table1[[#This Row],[Stress_Level]]/Table1[[#This Row],[Weekly_Work_Hours]]</f>
        <v>0.13333333333333333</v>
      </c>
      <c r="S1084" s="5">
        <f>CORREL(Table1[Stress_Level],Table1[Sleep_Hours])</f>
        <v>-1.150943896331845E-2</v>
      </c>
      <c r="T1084" s="1">
        <f>((Table1[[#Totals],[Productivity_Score]] - Table1[[#This Row],[Productivity_Score]]) / Table1[[#Totals],[Productivity_Score]]) * 100</f>
        <v>29.473684210526311</v>
      </c>
    </row>
    <row r="1085" spans="1:20" x14ac:dyDescent="0.35">
      <c r="A1085">
        <v>1084</v>
      </c>
      <c r="B1085">
        <v>45</v>
      </c>
      <c r="C1085" t="s">
        <v>19</v>
      </c>
      <c r="D1085" t="s">
        <v>24</v>
      </c>
      <c r="E1085" t="s">
        <v>16</v>
      </c>
      <c r="F1085" t="s">
        <v>22</v>
      </c>
      <c r="G1085">
        <v>61</v>
      </c>
      <c r="H1085">
        <v>5</v>
      </c>
      <c r="I1085">
        <v>4.8</v>
      </c>
      <c r="J1085">
        <v>1</v>
      </c>
      <c r="K1085" t="s">
        <v>29</v>
      </c>
      <c r="L1085">
        <v>10</v>
      </c>
      <c r="M1085">
        <v>6.1</v>
      </c>
      <c r="N1085">
        <v>2.4</v>
      </c>
      <c r="O1085">
        <f>Table1[[#This Row],[Stress_Level]]*Table1[[#This Row],[Weekly_Work_Hours]]</f>
        <v>610</v>
      </c>
      <c r="P1085" s="9">
        <f>Table1[[#This Row],[Column1]]/Table1[[#This Row],[Productivity_Score]]</f>
        <v>254.16666666666669</v>
      </c>
      <c r="Q1085">
        <f>8-AVERAGE(Table1[[#This Row],[Sleep_Hours]])</f>
        <v>3</v>
      </c>
      <c r="R1085">
        <f>Table1[[#This Row],[Stress_Level]]/Table1[[#This Row],[Weekly_Work_Hours]]</f>
        <v>0.16393442622950818</v>
      </c>
      <c r="S1085" s="5">
        <f>CORREL(Table1[Stress_Level],Table1[Sleep_Hours])</f>
        <v>-1.150943896331845E-2</v>
      </c>
      <c r="T1085" s="1">
        <f>((Table1[[#Totals],[Productivity_Score]] - Table1[[#This Row],[Productivity_Score]]) / Table1[[#Totals],[Productivity_Score]]) * 100</f>
        <v>74.73684210526315</v>
      </c>
    </row>
    <row r="1086" spans="1:20" x14ac:dyDescent="0.35">
      <c r="A1086">
        <v>1085</v>
      </c>
      <c r="B1086">
        <v>37</v>
      </c>
      <c r="C1086" t="s">
        <v>19</v>
      </c>
      <c r="D1086" t="s">
        <v>32</v>
      </c>
      <c r="E1086" t="s">
        <v>31</v>
      </c>
      <c r="F1086" t="s">
        <v>22</v>
      </c>
      <c r="G1086">
        <v>48</v>
      </c>
      <c r="H1086">
        <v>5.7</v>
      </c>
      <c r="I1086">
        <v>7.3</v>
      </c>
      <c r="J1086">
        <v>0</v>
      </c>
      <c r="K1086" t="s">
        <v>23</v>
      </c>
      <c r="L1086">
        <v>9.6</v>
      </c>
      <c r="M1086">
        <v>5.6</v>
      </c>
      <c r="N1086">
        <v>3.8</v>
      </c>
      <c r="O1086">
        <f>Table1[[#This Row],[Stress_Level]]*Table1[[#This Row],[Weekly_Work_Hours]]</f>
        <v>460.79999999999995</v>
      </c>
      <c r="P1086" s="9">
        <f>Table1[[#This Row],[Column1]]/Table1[[#This Row],[Productivity_Score]]</f>
        <v>121.26315789473684</v>
      </c>
      <c r="Q1086">
        <f>8-AVERAGE(Table1[[#This Row],[Sleep_Hours]])</f>
        <v>2.2999999999999998</v>
      </c>
      <c r="R1086">
        <f>Table1[[#This Row],[Stress_Level]]/Table1[[#This Row],[Weekly_Work_Hours]]</f>
        <v>0.19999999999999998</v>
      </c>
      <c r="S1086" s="5">
        <f>CORREL(Table1[Stress_Level],Table1[Sleep_Hours])</f>
        <v>-1.150943896331845E-2</v>
      </c>
      <c r="T1086" s="1">
        <f>((Table1[[#Totals],[Productivity_Score]] - Table1[[#This Row],[Productivity_Score]]) / Table1[[#Totals],[Productivity_Score]]) * 100</f>
        <v>60</v>
      </c>
    </row>
    <row r="1087" spans="1:20" x14ac:dyDescent="0.35">
      <c r="A1087">
        <v>1086</v>
      </c>
      <c r="B1087">
        <v>40</v>
      </c>
      <c r="C1087" t="s">
        <v>14</v>
      </c>
      <c r="D1087" t="s">
        <v>33</v>
      </c>
      <c r="E1087" t="s">
        <v>21</v>
      </c>
      <c r="F1087" t="s">
        <v>22</v>
      </c>
      <c r="G1087">
        <v>48</v>
      </c>
      <c r="H1087">
        <v>4.5999999999999996</v>
      </c>
      <c r="I1087">
        <v>5.6</v>
      </c>
      <c r="J1087">
        <v>1</v>
      </c>
      <c r="K1087" t="s">
        <v>35</v>
      </c>
      <c r="L1087">
        <v>9.9</v>
      </c>
      <c r="M1087">
        <v>5.7</v>
      </c>
      <c r="N1087">
        <v>2.8</v>
      </c>
      <c r="O1087">
        <f>Table1[[#This Row],[Stress_Level]]*Table1[[#This Row],[Weekly_Work_Hours]]</f>
        <v>475.20000000000005</v>
      </c>
      <c r="P1087" s="9">
        <f>Table1[[#This Row],[Column1]]/Table1[[#This Row],[Productivity_Score]]</f>
        <v>169.71428571428575</v>
      </c>
      <c r="Q1087">
        <f>8-AVERAGE(Table1[[#This Row],[Sleep_Hours]])</f>
        <v>3.4000000000000004</v>
      </c>
      <c r="R1087">
        <f>Table1[[#This Row],[Stress_Level]]/Table1[[#This Row],[Weekly_Work_Hours]]</f>
        <v>0.20625000000000002</v>
      </c>
      <c r="S1087" s="5">
        <f>CORREL(Table1[Stress_Level],Table1[Sleep_Hours])</f>
        <v>-1.150943896331845E-2</v>
      </c>
      <c r="T1087" s="1">
        <f>((Table1[[#Totals],[Productivity_Score]] - Table1[[#This Row],[Productivity_Score]]) / Table1[[#Totals],[Productivity_Score]]) * 100</f>
        <v>70.526315789473685</v>
      </c>
    </row>
    <row r="1088" spans="1:20" x14ac:dyDescent="0.35">
      <c r="A1088">
        <v>1087</v>
      </c>
      <c r="B1088">
        <v>55</v>
      </c>
      <c r="C1088" t="s">
        <v>14</v>
      </c>
      <c r="D1088" t="s">
        <v>36</v>
      </c>
      <c r="E1088" t="s">
        <v>25</v>
      </c>
      <c r="F1088" t="s">
        <v>22</v>
      </c>
      <c r="G1088">
        <v>53</v>
      </c>
      <c r="H1088">
        <v>7.7</v>
      </c>
      <c r="I1088">
        <v>7.6</v>
      </c>
      <c r="J1088">
        <v>0</v>
      </c>
      <c r="K1088" t="s">
        <v>23</v>
      </c>
      <c r="L1088">
        <v>7.5</v>
      </c>
      <c r="M1088">
        <v>5.0999999999999996</v>
      </c>
      <c r="N1088">
        <v>5.0999999999999996</v>
      </c>
      <c r="O1088">
        <f>Table1[[#This Row],[Stress_Level]]*Table1[[#This Row],[Weekly_Work_Hours]]</f>
        <v>397.5</v>
      </c>
      <c r="P1088" s="9">
        <f>Table1[[#This Row],[Column1]]/Table1[[#This Row],[Productivity_Score]]</f>
        <v>77.941176470588246</v>
      </c>
      <c r="Q1088">
        <f>8-AVERAGE(Table1[[#This Row],[Sleep_Hours]])</f>
        <v>0.29999999999999982</v>
      </c>
      <c r="R1088">
        <f>Table1[[#This Row],[Stress_Level]]/Table1[[#This Row],[Weekly_Work_Hours]]</f>
        <v>0.14150943396226415</v>
      </c>
      <c r="S1088" s="5">
        <f>CORREL(Table1[Stress_Level],Table1[Sleep_Hours])</f>
        <v>-1.150943896331845E-2</v>
      </c>
      <c r="T1088" s="1">
        <f>((Table1[[#Totals],[Productivity_Score]] - Table1[[#This Row],[Productivity_Score]]) / Table1[[#Totals],[Productivity_Score]]) * 100</f>
        <v>46.315789473684212</v>
      </c>
    </row>
    <row r="1089" spans="1:20" x14ac:dyDescent="0.35">
      <c r="A1089">
        <v>1088</v>
      </c>
      <c r="B1089">
        <v>59</v>
      </c>
      <c r="C1089" t="s">
        <v>19</v>
      </c>
      <c r="D1089" t="s">
        <v>36</v>
      </c>
      <c r="E1089" t="s">
        <v>21</v>
      </c>
      <c r="F1089" t="s">
        <v>22</v>
      </c>
      <c r="G1089">
        <v>46</v>
      </c>
      <c r="H1089">
        <v>6.9</v>
      </c>
      <c r="I1089">
        <v>9.3000000000000007</v>
      </c>
      <c r="J1089">
        <v>0</v>
      </c>
      <c r="K1089" t="s">
        <v>23</v>
      </c>
      <c r="L1089">
        <v>9</v>
      </c>
      <c r="M1089">
        <v>6.1</v>
      </c>
      <c r="N1089">
        <v>5.2</v>
      </c>
      <c r="O1089">
        <f>Table1[[#This Row],[Stress_Level]]*Table1[[#This Row],[Weekly_Work_Hours]]</f>
        <v>414</v>
      </c>
      <c r="P1089" s="9">
        <f>Table1[[#This Row],[Column1]]/Table1[[#This Row],[Productivity_Score]]</f>
        <v>79.615384615384613</v>
      </c>
      <c r="Q1089">
        <f>8-AVERAGE(Table1[[#This Row],[Sleep_Hours]])</f>
        <v>1.0999999999999996</v>
      </c>
      <c r="R1089">
        <f>Table1[[#This Row],[Stress_Level]]/Table1[[#This Row],[Weekly_Work_Hours]]</f>
        <v>0.19565217391304349</v>
      </c>
      <c r="S1089" s="5">
        <f>CORREL(Table1[Stress_Level],Table1[Sleep_Hours])</f>
        <v>-1.150943896331845E-2</v>
      </c>
      <c r="T1089" s="1">
        <f>((Table1[[#Totals],[Productivity_Score]] - Table1[[#This Row],[Productivity_Score]]) / Table1[[#Totals],[Productivity_Score]]) * 100</f>
        <v>45.263157894736835</v>
      </c>
    </row>
    <row r="1090" spans="1:20" x14ac:dyDescent="0.35">
      <c r="A1090">
        <v>1089</v>
      </c>
      <c r="B1090">
        <v>63</v>
      </c>
      <c r="C1090" t="s">
        <v>14</v>
      </c>
      <c r="D1090" t="s">
        <v>37</v>
      </c>
      <c r="E1090" t="s">
        <v>31</v>
      </c>
      <c r="F1090" t="s">
        <v>22</v>
      </c>
      <c r="G1090">
        <v>42</v>
      </c>
      <c r="H1090">
        <v>7.2</v>
      </c>
      <c r="I1090">
        <v>9.5</v>
      </c>
      <c r="J1090">
        <v>0</v>
      </c>
      <c r="K1090" t="s">
        <v>23</v>
      </c>
      <c r="L1090">
        <v>6.5</v>
      </c>
      <c r="M1090">
        <v>6.2</v>
      </c>
      <c r="N1090">
        <v>6.5</v>
      </c>
      <c r="O1090">
        <f>Table1[[#This Row],[Stress_Level]]*Table1[[#This Row],[Weekly_Work_Hours]]</f>
        <v>273</v>
      </c>
      <c r="P1090" s="9">
        <f>Table1[[#This Row],[Column1]]/Table1[[#This Row],[Productivity_Score]]</f>
        <v>42</v>
      </c>
      <c r="Q1090">
        <f>8-AVERAGE(Table1[[#This Row],[Sleep_Hours]])</f>
        <v>0.79999999999999982</v>
      </c>
      <c r="R1090">
        <f>Table1[[#This Row],[Stress_Level]]/Table1[[#This Row],[Weekly_Work_Hours]]</f>
        <v>0.15476190476190477</v>
      </c>
      <c r="S1090" s="5">
        <f>CORREL(Table1[Stress_Level],Table1[Sleep_Hours])</f>
        <v>-1.150943896331845E-2</v>
      </c>
      <c r="T1090" s="1">
        <f>((Table1[[#Totals],[Productivity_Score]] - Table1[[#This Row],[Productivity_Score]]) / Table1[[#Totals],[Productivity_Score]]) * 100</f>
        <v>31.578947368421051</v>
      </c>
    </row>
    <row r="1091" spans="1:20" x14ac:dyDescent="0.35">
      <c r="A1091">
        <v>1090</v>
      </c>
      <c r="B1091">
        <v>41</v>
      </c>
      <c r="C1091" t="s">
        <v>14</v>
      </c>
      <c r="D1091" t="s">
        <v>20</v>
      </c>
      <c r="E1091" t="s">
        <v>27</v>
      </c>
      <c r="F1091" t="s">
        <v>22</v>
      </c>
      <c r="G1091">
        <v>43</v>
      </c>
      <c r="H1091">
        <v>7.5</v>
      </c>
      <c r="I1091">
        <v>8.9</v>
      </c>
      <c r="J1091">
        <v>0</v>
      </c>
      <c r="K1091" t="s">
        <v>23</v>
      </c>
      <c r="L1091">
        <v>7.5</v>
      </c>
      <c r="M1091">
        <v>3.3</v>
      </c>
      <c r="N1091">
        <v>5.7</v>
      </c>
      <c r="O1091">
        <f>Table1[[#This Row],[Stress_Level]]*Table1[[#This Row],[Weekly_Work_Hours]]</f>
        <v>322.5</v>
      </c>
      <c r="P1091" s="9">
        <f>Table1[[#This Row],[Column1]]/Table1[[#This Row],[Productivity_Score]]</f>
        <v>56.578947368421048</v>
      </c>
      <c r="Q1091">
        <f>8-AVERAGE(Table1[[#This Row],[Sleep_Hours]])</f>
        <v>0.5</v>
      </c>
      <c r="R1091">
        <f>Table1[[#This Row],[Stress_Level]]/Table1[[#This Row],[Weekly_Work_Hours]]</f>
        <v>0.1744186046511628</v>
      </c>
      <c r="S1091" s="5">
        <f>CORREL(Table1[Stress_Level],Table1[Sleep_Hours])</f>
        <v>-1.150943896331845E-2</v>
      </c>
      <c r="T1091" s="1">
        <f>((Table1[[#Totals],[Productivity_Score]] - Table1[[#This Row],[Productivity_Score]]) / Table1[[#Totals],[Productivity_Score]]) * 100</f>
        <v>40</v>
      </c>
    </row>
    <row r="1092" spans="1:20" x14ac:dyDescent="0.35">
      <c r="A1092">
        <v>1091</v>
      </c>
      <c r="B1092">
        <v>49</v>
      </c>
      <c r="C1092" t="s">
        <v>14</v>
      </c>
      <c r="D1092" t="s">
        <v>20</v>
      </c>
      <c r="E1092" t="s">
        <v>31</v>
      </c>
      <c r="F1092" t="s">
        <v>22</v>
      </c>
      <c r="G1092">
        <v>44</v>
      </c>
      <c r="H1092">
        <v>4.9000000000000004</v>
      </c>
      <c r="I1092">
        <v>6.4</v>
      </c>
      <c r="J1092">
        <v>1</v>
      </c>
      <c r="K1092" t="s">
        <v>35</v>
      </c>
      <c r="L1092">
        <v>6.5</v>
      </c>
      <c r="M1092">
        <v>3.6</v>
      </c>
      <c r="N1092">
        <v>5</v>
      </c>
      <c r="O1092">
        <f>Table1[[#This Row],[Stress_Level]]*Table1[[#This Row],[Weekly_Work_Hours]]</f>
        <v>286</v>
      </c>
      <c r="P1092" s="9">
        <f>Table1[[#This Row],[Column1]]/Table1[[#This Row],[Productivity_Score]]</f>
        <v>57.2</v>
      </c>
      <c r="Q1092">
        <f>8-AVERAGE(Table1[[#This Row],[Sleep_Hours]])</f>
        <v>3.0999999999999996</v>
      </c>
      <c r="R1092">
        <f>Table1[[#This Row],[Stress_Level]]/Table1[[#This Row],[Weekly_Work_Hours]]</f>
        <v>0.14772727272727273</v>
      </c>
      <c r="S1092" s="5">
        <f>CORREL(Table1[Stress_Level],Table1[Sleep_Hours])</f>
        <v>-1.150943896331845E-2</v>
      </c>
      <c r="T1092" s="1">
        <f>((Table1[[#Totals],[Productivity_Score]] - Table1[[#This Row],[Productivity_Score]]) / Table1[[#Totals],[Productivity_Score]]) * 100</f>
        <v>47.368421052631575</v>
      </c>
    </row>
    <row r="1093" spans="1:20" x14ac:dyDescent="0.35">
      <c r="A1093">
        <v>1092</v>
      </c>
      <c r="B1093">
        <v>62</v>
      </c>
      <c r="C1093" t="s">
        <v>19</v>
      </c>
      <c r="D1093" t="s">
        <v>33</v>
      </c>
      <c r="E1093" t="s">
        <v>38</v>
      </c>
      <c r="F1093" t="s">
        <v>39</v>
      </c>
      <c r="G1093">
        <v>44</v>
      </c>
      <c r="H1093">
        <v>5.7</v>
      </c>
      <c r="I1093">
        <v>7.7</v>
      </c>
      <c r="J1093">
        <v>0</v>
      </c>
      <c r="K1093" t="s">
        <v>23</v>
      </c>
      <c r="L1093">
        <v>9.5</v>
      </c>
      <c r="M1093">
        <v>6.4</v>
      </c>
      <c r="N1093">
        <v>4.0999999999999996</v>
      </c>
      <c r="O1093">
        <f>Table1[[#This Row],[Stress_Level]]*Table1[[#This Row],[Weekly_Work_Hours]]</f>
        <v>418</v>
      </c>
      <c r="P1093" s="9">
        <f>Table1[[#This Row],[Column1]]/Table1[[#This Row],[Productivity_Score]]</f>
        <v>101.95121951219512</v>
      </c>
      <c r="Q1093">
        <f>8-AVERAGE(Table1[[#This Row],[Sleep_Hours]])</f>
        <v>2.2999999999999998</v>
      </c>
      <c r="R1093">
        <f>Table1[[#This Row],[Stress_Level]]/Table1[[#This Row],[Weekly_Work_Hours]]</f>
        <v>0.21590909090909091</v>
      </c>
      <c r="S1093" s="5">
        <f>CORREL(Table1[Stress_Level],Table1[Sleep_Hours])</f>
        <v>-1.150943896331845E-2</v>
      </c>
      <c r="T1093" s="1">
        <f>((Table1[[#Totals],[Productivity_Score]] - Table1[[#This Row],[Productivity_Score]]) / Table1[[#Totals],[Productivity_Score]]) * 100</f>
        <v>56.84210526315789</v>
      </c>
    </row>
    <row r="1094" spans="1:20" x14ac:dyDescent="0.35">
      <c r="A1094">
        <v>1093</v>
      </c>
      <c r="B1094">
        <v>49</v>
      </c>
      <c r="C1094" t="s">
        <v>14</v>
      </c>
      <c r="D1094" t="s">
        <v>15</v>
      </c>
      <c r="E1094" t="s">
        <v>38</v>
      </c>
      <c r="F1094" t="s">
        <v>22</v>
      </c>
      <c r="G1094">
        <v>50</v>
      </c>
      <c r="H1094">
        <v>6.9</v>
      </c>
      <c r="I1094">
        <v>8.8000000000000007</v>
      </c>
      <c r="J1094">
        <v>0</v>
      </c>
      <c r="K1094" t="s">
        <v>23</v>
      </c>
      <c r="L1094">
        <v>9.1</v>
      </c>
      <c r="M1094">
        <v>3.9</v>
      </c>
      <c r="N1094">
        <v>4.8</v>
      </c>
      <c r="O1094">
        <f>Table1[[#This Row],[Stress_Level]]*Table1[[#This Row],[Weekly_Work_Hours]]</f>
        <v>455</v>
      </c>
      <c r="P1094" s="9">
        <f>Table1[[#This Row],[Column1]]/Table1[[#This Row],[Productivity_Score]]</f>
        <v>94.791666666666671</v>
      </c>
      <c r="Q1094">
        <f>8-AVERAGE(Table1[[#This Row],[Sleep_Hours]])</f>
        <v>1.0999999999999996</v>
      </c>
      <c r="R1094">
        <f>Table1[[#This Row],[Stress_Level]]/Table1[[#This Row],[Weekly_Work_Hours]]</f>
        <v>0.182</v>
      </c>
      <c r="S1094" s="5">
        <f>CORREL(Table1[Stress_Level],Table1[Sleep_Hours])</f>
        <v>-1.150943896331845E-2</v>
      </c>
      <c r="T1094" s="1">
        <f>((Table1[[#Totals],[Productivity_Score]] - Table1[[#This Row],[Productivity_Score]]) / Table1[[#Totals],[Productivity_Score]]) * 100</f>
        <v>49.473684210526322</v>
      </c>
    </row>
    <row r="1095" spans="1:20" x14ac:dyDescent="0.35">
      <c r="A1095">
        <v>1094</v>
      </c>
      <c r="B1095">
        <v>27</v>
      </c>
      <c r="C1095" t="s">
        <v>19</v>
      </c>
      <c r="D1095" t="s">
        <v>37</v>
      </c>
      <c r="E1095" t="s">
        <v>38</v>
      </c>
      <c r="F1095" t="s">
        <v>22</v>
      </c>
      <c r="G1095">
        <v>45</v>
      </c>
      <c r="H1095">
        <v>5.7</v>
      </c>
      <c r="I1095">
        <v>7.5</v>
      </c>
      <c r="J1095">
        <v>0</v>
      </c>
      <c r="K1095" t="s">
        <v>23</v>
      </c>
      <c r="L1095">
        <v>6.6</v>
      </c>
      <c r="M1095">
        <v>2.7</v>
      </c>
      <c r="N1095">
        <v>5.5</v>
      </c>
      <c r="O1095">
        <f>Table1[[#This Row],[Stress_Level]]*Table1[[#This Row],[Weekly_Work_Hours]]</f>
        <v>297</v>
      </c>
      <c r="P1095" s="9">
        <f>Table1[[#This Row],[Column1]]/Table1[[#This Row],[Productivity_Score]]</f>
        <v>54</v>
      </c>
      <c r="Q1095">
        <f>8-AVERAGE(Table1[[#This Row],[Sleep_Hours]])</f>
        <v>2.2999999999999998</v>
      </c>
      <c r="R1095">
        <f>Table1[[#This Row],[Stress_Level]]/Table1[[#This Row],[Weekly_Work_Hours]]</f>
        <v>0.14666666666666667</v>
      </c>
      <c r="S1095" s="5">
        <f>CORREL(Table1[Stress_Level],Table1[Sleep_Hours])</f>
        <v>-1.150943896331845E-2</v>
      </c>
      <c r="T1095" s="1">
        <f>((Table1[[#Totals],[Productivity_Score]] - Table1[[#This Row],[Productivity_Score]]) / Table1[[#Totals],[Productivity_Score]]) * 100</f>
        <v>42.105263157894733</v>
      </c>
    </row>
    <row r="1096" spans="1:20" x14ac:dyDescent="0.35">
      <c r="A1096">
        <v>1095</v>
      </c>
      <c r="B1096">
        <v>53</v>
      </c>
      <c r="C1096" t="s">
        <v>19</v>
      </c>
      <c r="D1096" t="s">
        <v>33</v>
      </c>
      <c r="E1096" t="s">
        <v>16</v>
      </c>
      <c r="F1096" t="s">
        <v>39</v>
      </c>
      <c r="G1096">
        <v>50</v>
      </c>
      <c r="H1096">
        <v>6.3</v>
      </c>
      <c r="I1096">
        <v>8</v>
      </c>
      <c r="J1096">
        <v>0</v>
      </c>
      <c r="K1096" t="s">
        <v>23</v>
      </c>
      <c r="L1096">
        <v>8</v>
      </c>
      <c r="M1096">
        <v>3.9</v>
      </c>
      <c r="N1096">
        <v>5</v>
      </c>
      <c r="O1096">
        <f>Table1[[#This Row],[Stress_Level]]*Table1[[#This Row],[Weekly_Work_Hours]]</f>
        <v>400</v>
      </c>
      <c r="P1096" s="9">
        <f>Table1[[#This Row],[Column1]]/Table1[[#This Row],[Productivity_Score]]</f>
        <v>80</v>
      </c>
      <c r="Q1096">
        <f>8-AVERAGE(Table1[[#This Row],[Sleep_Hours]])</f>
        <v>1.7000000000000002</v>
      </c>
      <c r="R1096">
        <f>Table1[[#This Row],[Stress_Level]]/Table1[[#This Row],[Weekly_Work_Hours]]</f>
        <v>0.16</v>
      </c>
      <c r="S1096" s="5">
        <f>CORREL(Table1[Stress_Level],Table1[Sleep_Hours])</f>
        <v>-1.150943896331845E-2</v>
      </c>
      <c r="T1096" s="1">
        <f>((Table1[[#Totals],[Productivity_Score]] - Table1[[#This Row],[Productivity_Score]]) / Table1[[#Totals],[Productivity_Score]]) * 100</f>
        <v>47.368421052631575</v>
      </c>
    </row>
    <row r="1097" spans="1:20" x14ac:dyDescent="0.35">
      <c r="A1097">
        <v>1096</v>
      </c>
      <c r="B1097">
        <v>28</v>
      </c>
      <c r="C1097" t="s">
        <v>14</v>
      </c>
      <c r="D1097" t="s">
        <v>37</v>
      </c>
      <c r="E1097" t="s">
        <v>27</v>
      </c>
      <c r="F1097" t="s">
        <v>17</v>
      </c>
      <c r="G1097">
        <v>44</v>
      </c>
      <c r="H1097">
        <v>5</v>
      </c>
      <c r="I1097">
        <v>6.6</v>
      </c>
      <c r="J1097">
        <v>0</v>
      </c>
      <c r="K1097" t="s">
        <v>23</v>
      </c>
      <c r="L1097">
        <v>8.5</v>
      </c>
      <c r="M1097">
        <v>4.9000000000000004</v>
      </c>
      <c r="N1097">
        <v>4</v>
      </c>
      <c r="O1097">
        <f>Table1[[#This Row],[Stress_Level]]*Table1[[#This Row],[Weekly_Work_Hours]]</f>
        <v>374</v>
      </c>
      <c r="P1097" s="9">
        <f>Table1[[#This Row],[Column1]]/Table1[[#This Row],[Productivity_Score]]</f>
        <v>93.5</v>
      </c>
      <c r="Q1097">
        <f>8-AVERAGE(Table1[[#This Row],[Sleep_Hours]])</f>
        <v>3</v>
      </c>
      <c r="R1097">
        <f>Table1[[#This Row],[Stress_Level]]/Table1[[#This Row],[Weekly_Work_Hours]]</f>
        <v>0.19318181818181818</v>
      </c>
      <c r="S1097" s="5">
        <f>CORREL(Table1[Stress_Level],Table1[Sleep_Hours])</f>
        <v>-1.150943896331845E-2</v>
      </c>
      <c r="T1097" s="1">
        <f>((Table1[[#Totals],[Productivity_Score]] - Table1[[#This Row],[Productivity_Score]]) / Table1[[#Totals],[Productivity_Score]]) * 100</f>
        <v>57.894736842105267</v>
      </c>
    </row>
    <row r="1098" spans="1:20" x14ac:dyDescent="0.35">
      <c r="A1098">
        <v>1097</v>
      </c>
      <c r="B1098">
        <v>39</v>
      </c>
      <c r="C1098" t="s">
        <v>19</v>
      </c>
      <c r="D1098" t="s">
        <v>33</v>
      </c>
      <c r="E1098" t="s">
        <v>38</v>
      </c>
      <c r="F1098" t="s">
        <v>17</v>
      </c>
      <c r="G1098">
        <v>45</v>
      </c>
      <c r="H1098">
        <v>8.1999999999999993</v>
      </c>
      <c r="I1098">
        <v>7.7</v>
      </c>
      <c r="J1098">
        <v>0</v>
      </c>
      <c r="K1098" t="s">
        <v>23</v>
      </c>
      <c r="L1098">
        <v>8.6</v>
      </c>
      <c r="M1098">
        <v>4.3</v>
      </c>
      <c r="N1098">
        <v>4.5999999999999996</v>
      </c>
      <c r="O1098">
        <f>Table1[[#This Row],[Stress_Level]]*Table1[[#This Row],[Weekly_Work_Hours]]</f>
        <v>387</v>
      </c>
      <c r="P1098" s="9">
        <f>Table1[[#This Row],[Column1]]/Table1[[#This Row],[Productivity_Score]]</f>
        <v>84.130434782608702</v>
      </c>
      <c r="Q1098">
        <f>8-AVERAGE(Table1[[#This Row],[Sleep_Hours]])</f>
        <v>-0.19999999999999929</v>
      </c>
      <c r="R1098">
        <f>Table1[[#This Row],[Stress_Level]]/Table1[[#This Row],[Weekly_Work_Hours]]</f>
        <v>0.19111111111111109</v>
      </c>
      <c r="S1098" s="5">
        <f>CORREL(Table1[Stress_Level],Table1[Sleep_Hours])</f>
        <v>-1.150943896331845E-2</v>
      </c>
      <c r="T1098" s="1">
        <f>((Table1[[#Totals],[Productivity_Score]] - Table1[[#This Row],[Productivity_Score]]) / Table1[[#Totals],[Productivity_Score]]) * 100</f>
        <v>51.578947368421055</v>
      </c>
    </row>
    <row r="1099" spans="1:20" x14ac:dyDescent="0.35">
      <c r="A1099">
        <v>1098</v>
      </c>
      <c r="B1099">
        <v>59</v>
      </c>
      <c r="C1099" t="s">
        <v>19</v>
      </c>
      <c r="D1099" t="s">
        <v>36</v>
      </c>
      <c r="E1099" t="s">
        <v>25</v>
      </c>
      <c r="F1099" t="s">
        <v>17</v>
      </c>
      <c r="G1099">
        <v>30</v>
      </c>
      <c r="H1099">
        <v>7.6</v>
      </c>
      <c r="I1099">
        <v>10</v>
      </c>
      <c r="J1099">
        <v>0</v>
      </c>
      <c r="K1099" t="s">
        <v>23</v>
      </c>
      <c r="L1099">
        <v>3.9</v>
      </c>
      <c r="M1099">
        <v>3.7</v>
      </c>
      <c r="N1099">
        <v>8.1</v>
      </c>
      <c r="O1099">
        <f>Table1[[#This Row],[Stress_Level]]*Table1[[#This Row],[Weekly_Work_Hours]]</f>
        <v>117</v>
      </c>
      <c r="P1099" s="9">
        <f>Table1[[#This Row],[Column1]]/Table1[[#This Row],[Productivity_Score]]</f>
        <v>14.444444444444445</v>
      </c>
      <c r="Q1099">
        <f>8-AVERAGE(Table1[[#This Row],[Sleep_Hours]])</f>
        <v>0.40000000000000036</v>
      </c>
      <c r="R1099">
        <f>Table1[[#This Row],[Stress_Level]]/Table1[[#This Row],[Weekly_Work_Hours]]</f>
        <v>0.13</v>
      </c>
      <c r="S1099" s="5">
        <f>CORREL(Table1[Stress_Level],Table1[Sleep_Hours])</f>
        <v>-1.150943896331845E-2</v>
      </c>
      <c r="T1099" s="1">
        <f>((Table1[[#Totals],[Productivity_Score]] - Table1[[#This Row],[Productivity_Score]]) / Table1[[#Totals],[Productivity_Score]]) * 100</f>
        <v>14.736842105263163</v>
      </c>
    </row>
    <row r="1100" spans="1:20" x14ac:dyDescent="0.35">
      <c r="A1100">
        <v>1099</v>
      </c>
      <c r="B1100">
        <v>44</v>
      </c>
      <c r="C1100" t="s">
        <v>19</v>
      </c>
      <c r="D1100" t="s">
        <v>34</v>
      </c>
      <c r="E1100" t="s">
        <v>25</v>
      </c>
      <c r="F1100" t="s">
        <v>17</v>
      </c>
      <c r="G1100">
        <v>52</v>
      </c>
      <c r="H1100">
        <v>8.1</v>
      </c>
      <c r="I1100">
        <v>7.2</v>
      </c>
      <c r="J1100">
        <v>0</v>
      </c>
      <c r="K1100" t="s">
        <v>23</v>
      </c>
      <c r="L1100">
        <v>8.6999999999999993</v>
      </c>
      <c r="M1100">
        <v>4.5</v>
      </c>
      <c r="N1100">
        <v>4.3</v>
      </c>
      <c r="O1100">
        <f>Table1[[#This Row],[Stress_Level]]*Table1[[#This Row],[Weekly_Work_Hours]]</f>
        <v>452.4</v>
      </c>
      <c r="P1100" s="9">
        <f>Table1[[#This Row],[Column1]]/Table1[[#This Row],[Productivity_Score]]</f>
        <v>105.20930232558139</v>
      </c>
      <c r="Q1100">
        <f>8-AVERAGE(Table1[[#This Row],[Sleep_Hours]])</f>
        <v>-9.9999999999999645E-2</v>
      </c>
      <c r="R1100">
        <f>Table1[[#This Row],[Stress_Level]]/Table1[[#This Row],[Weekly_Work_Hours]]</f>
        <v>0.1673076923076923</v>
      </c>
      <c r="S1100" s="5">
        <f>CORREL(Table1[Stress_Level],Table1[Sleep_Hours])</f>
        <v>-1.150943896331845E-2</v>
      </c>
      <c r="T1100" s="1">
        <f>((Table1[[#Totals],[Productivity_Score]] - Table1[[#This Row],[Productivity_Score]]) / Table1[[#Totals],[Productivity_Score]]) * 100</f>
        <v>54.736842105263165</v>
      </c>
    </row>
    <row r="1101" spans="1:20" x14ac:dyDescent="0.35">
      <c r="A1101">
        <v>1100</v>
      </c>
      <c r="B1101">
        <v>38</v>
      </c>
      <c r="C1101" t="s">
        <v>19</v>
      </c>
      <c r="D1101" t="s">
        <v>37</v>
      </c>
      <c r="E1101" t="s">
        <v>31</v>
      </c>
      <c r="F1101" t="s">
        <v>39</v>
      </c>
      <c r="G1101">
        <v>47</v>
      </c>
      <c r="H1101">
        <v>7.2</v>
      </c>
      <c r="I1101">
        <v>9</v>
      </c>
      <c r="J1101">
        <v>0</v>
      </c>
      <c r="K1101" t="s">
        <v>23</v>
      </c>
      <c r="L1101">
        <v>9.4</v>
      </c>
      <c r="M1101">
        <v>4.7</v>
      </c>
      <c r="N1101">
        <v>4.8</v>
      </c>
      <c r="O1101">
        <f>Table1[[#This Row],[Stress_Level]]*Table1[[#This Row],[Weekly_Work_Hours]]</f>
        <v>441.8</v>
      </c>
      <c r="P1101" s="9">
        <f>Table1[[#This Row],[Column1]]/Table1[[#This Row],[Productivity_Score]]</f>
        <v>92.041666666666671</v>
      </c>
      <c r="Q1101">
        <f>8-AVERAGE(Table1[[#This Row],[Sleep_Hours]])</f>
        <v>0.79999999999999982</v>
      </c>
      <c r="R1101">
        <f>Table1[[#This Row],[Stress_Level]]/Table1[[#This Row],[Weekly_Work_Hours]]</f>
        <v>0.2</v>
      </c>
      <c r="S1101" s="5">
        <f>CORREL(Table1[Stress_Level],Table1[Sleep_Hours])</f>
        <v>-1.150943896331845E-2</v>
      </c>
      <c r="T1101" s="1">
        <f>((Table1[[#Totals],[Productivity_Score]] - Table1[[#This Row],[Productivity_Score]]) / Table1[[#Totals],[Productivity_Score]]) * 100</f>
        <v>49.473684210526322</v>
      </c>
    </row>
    <row r="1102" spans="1:20" x14ac:dyDescent="0.35">
      <c r="A1102">
        <v>1101</v>
      </c>
      <c r="B1102">
        <v>24</v>
      </c>
      <c r="C1102" t="s">
        <v>14</v>
      </c>
      <c r="D1102" t="s">
        <v>34</v>
      </c>
      <c r="E1102" t="s">
        <v>38</v>
      </c>
      <c r="F1102" t="s">
        <v>17</v>
      </c>
      <c r="G1102">
        <v>52</v>
      </c>
      <c r="H1102">
        <v>4.5999999999999996</v>
      </c>
      <c r="I1102">
        <v>5.0999999999999996</v>
      </c>
      <c r="J1102">
        <v>1</v>
      </c>
      <c r="K1102" t="s">
        <v>29</v>
      </c>
      <c r="L1102">
        <v>8.5</v>
      </c>
      <c r="M1102">
        <v>2.8</v>
      </c>
      <c r="N1102">
        <v>3.3</v>
      </c>
      <c r="O1102">
        <f>Table1[[#This Row],[Stress_Level]]*Table1[[#This Row],[Weekly_Work_Hours]]</f>
        <v>442</v>
      </c>
      <c r="P1102" s="9">
        <f>Table1[[#This Row],[Column1]]/Table1[[#This Row],[Productivity_Score]]</f>
        <v>133.93939393939394</v>
      </c>
      <c r="Q1102">
        <f>8-AVERAGE(Table1[[#This Row],[Sleep_Hours]])</f>
        <v>3.4000000000000004</v>
      </c>
      <c r="R1102">
        <f>Table1[[#This Row],[Stress_Level]]/Table1[[#This Row],[Weekly_Work_Hours]]</f>
        <v>0.16346153846153846</v>
      </c>
      <c r="S1102" s="5">
        <f>CORREL(Table1[Stress_Level],Table1[Sleep_Hours])</f>
        <v>-1.150943896331845E-2</v>
      </c>
      <c r="T1102" s="1">
        <f>((Table1[[#Totals],[Productivity_Score]] - Table1[[#This Row],[Productivity_Score]]) / Table1[[#Totals],[Productivity_Score]]) * 100</f>
        <v>65.26315789473685</v>
      </c>
    </row>
    <row r="1103" spans="1:20" x14ac:dyDescent="0.35">
      <c r="A1103">
        <v>1102</v>
      </c>
      <c r="B1103">
        <v>30</v>
      </c>
      <c r="C1103" t="s">
        <v>19</v>
      </c>
      <c r="D1103" t="s">
        <v>36</v>
      </c>
      <c r="E1103" t="s">
        <v>16</v>
      </c>
      <c r="F1103" t="s">
        <v>39</v>
      </c>
      <c r="G1103">
        <v>30</v>
      </c>
      <c r="H1103">
        <v>5.5</v>
      </c>
      <c r="I1103">
        <v>8.6999999999999993</v>
      </c>
      <c r="J1103">
        <v>0</v>
      </c>
      <c r="K1103" t="s">
        <v>23</v>
      </c>
      <c r="L1103">
        <v>2.9</v>
      </c>
      <c r="M1103">
        <v>3.7</v>
      </c>
      <c r="N1103">
        <v>7.9</v>
      </c>
      <c r="O1103">
        <f>Table1[[#This Row],[Stress_Level]]*Table1[[#This Row],[Weekly_Work_Hours]]</f>
        <v>87</v>
      </c>
      <c r="P1103" s="9">
        <f>Table1[[#This Row],[Column1]]/Table1[[#This Row],[Productivity_Score]]</f>
        <v>11.012658227848101</v>
      </c>
      <c r="Q1103">
        <f>8-AVERAGE(Table1[[#This Row],[Sleep_Hours]])</f>
        <v>2.5</v>
      </c>
      <c r="R1103">
        <f>Table1[[#This Row],[Stress_Level]]/Table1[[#This Row],[Weekly_Work_Hours]]</f>
        <v>9.6666666666666665E-2</v>
      </c>
      <c r="S1103" s="5">
        <f>CORREL(Table1[Stress_Level],Table1[Sleep_Hours])</f>
        <v>-1.150943896331845E-2</v>
      </c>
      <c r="T1103" s="1">
        <f>((Table1[[#Totals],[Productivity_Score]] - Table1[[#This Row],[Productivity_Score]]) / Table1[[#Totals],[Productivity_Score]]) * 100</f>
        <v>16.84210526315789</v>
      </c>
    </row>
    <row r="1104" spans="1:20" x14ac:dyDescent="0.35">
      <c r="A1104">
        <v>1103</v>
      </c>
      <c r="B1104">
        <v>34</v>
      </c>
      <c r="C1104" t="s">
        <v>14</v>
      </c>
      <c r="D1104" t="s">
        <v>20</v>
      </c>
      <c r="E1104" t="s">
        <v>25</v>
      </c>
      <c r="F1104" t="s">
        <v>22</v>
      </c>
      <c r="G1104">
        <v>61</v>
      </c>
      <c r="H1104">
        <v>5.0999999999999996</v>
      </c>
      <c r="I1104">
        <v>5.0999999999999996</v>
      </c>
      <c r="J1104">
        <v>1</v>
      </c>
      <c r="K1104" t="s">
        <v>18</v>
      </c>
      <c r="L1104">
        <v>10</v>
      </c>
      <c r="M1104">
        <v>6.1</v>
      </c>
      <c r="N1104">
        <v>2.6</v>
      </c>
      <c r="O1104">
        <f>Table1[[#This Row],[Stress_Level]]*Table1[[#This Row],[Weekly_Work_Hours]]</f>
        <v>610</v>
      </c>
      <c r="P1104" s="9">
        <f>Table1[[#This Row],[Column1]]/Table1[[#This Row],[Productivity_Score]]</f>
        <v>234.61538461538461</v>
      </c>
      <c r="Q1104">
        <f>8-AVERAGE(Table1[[#This Row],[Sleep_Hours]])</f>
        <v>2.9000000000000004</v>
      </c>
      <c r="R1104">
        <f>Table1[[#This Row],[Stress_Level]]/Table1[[#This Row],[Weekly_Work_Hours]]</f>
        <v>0.16393442622950818</v>
      </c>
      <c r="S1104" s="5">
        <f>CORREL(Table1[Stress_Level],Table1[Sleep_Hours])</f>
        <v>-1.150943896331845E-2</v>
      </c>
      <c r="T1104" s="1">
        <f>((Table1[[#Totals],[Productivity_Score]] - Table1[[#This Row],[Productivity_Score]]) / Table1[[#Totals],[Productivity_Score]]) * 100</f>
        <v>72.631578947368425</v>
      </c>
    </row>
    <row r="1105" spans="1:20" x14ac:dyDescent="0.35">
      <c r="A1105">
        <v>1104</v>
      </c>
      <c r="B1105">
        <v>27</v>
      </c>
      <c r="C1105" t="s">
        <v>19</v>
      </c>
      <c r="D1105" t="s">
        <v>30</v>
      </c>
      <c r="E1105" t="s">
        <v>21</v>
      </c>
      <c r="F1105" t="s">
        <v>22</v>
      </c>
      <c r="G1105">
        <v>43</v>
      </c>
      <c r="H1105">
        <v>5.8</v>
      </c>
      <c r="I1105">
        <v>7.9</v>
      </c>
      <c r="J1105">
        <v>1</v>
      </c>
      <c r="K1105" t="s">
        <v>18</v>
      </c>
      <c r="L1105">
        <v>7.6</v>
      </c>
      <c r="M1105">
        <v>4.3</v>
      </c>
      <c r="N1105">
        <v>5.2</v>
      </c>
      <c r="O1105">
        <f>Table1[[#This Row],[Stress_Level]]*Table1[[#This Row],[Weekly_Work_Hours]]</f>
        <v>326.8</v>
      </c>
      <c r="P1105" s="9">
        <f>Table1[[#This Row],[Column1]]/Table1[[#This Row],[Productivity_Score]]</f>
        <v>62.846153846153847</v>
      </c>
      <c r="Q1105">
        <f>8-AVERAGE(Table1[[#This Row],[Sleep_Hours]])</f>
        <v>2.2000000000000002</v>
      </c>
      <c r="R1105">
        <f>Table1[[#This Row],[Stress_Level]]/Table1[[#This Row],[Weekly_Work_Hours]]</f>
        <v>0.17674418604651163</v>
      </c>
      <c r="S1105" s="5">
        <f>CORREL(Table1[Stress_Level],Table1[Sleep_Hours])</f>
        <v>-1.150943896331845E-2</v>
      </c>
      <c r="T1105" s="1">
        <f>((Table1[[#Totals],[Productivity_Score]] - Table1[[#This Row],[Productivity_Score]]) / Table1[[#Totals],[Productivity_Score]]) * 100</f>
        <v>45.263157894736835</v>
      </c>
    </row>
    <row r="1106" spans="1:20" x14ac:dyDescent="0.35">
      <c r="A1106">
        <v>1105</v>
      </c>
      <c r="B1106">
        <v>38</v>
      </c>
      <c r="C1106" t="s">
        <v>19</v>
      </c>
      <c r="D1106" t="s">
        <v>24</v>
      </c>
      <c r="E1106" t="s">
        <v>27</v>
      </c>
      <c r="F1106" t="s">
        <v>39</v>
      </c>
      <c r="G1106">
        <v>53</v>
      </c>
      <c r="H1106">
        <v>7.8</v>
      </c>
      <c r="I1106">
        <v>7.5</v>
      </c>
      <c r="J1106">
        <v>0</v>
      </c>
      <c r="K1106" t="s">
        <v>23</v>
      </c>
      <c r="L1106">
        <v>9.4</v>
      </c>
      <c r="M1106">
        <v>5.3</v>
      </c>
      <c r="N1106">
        <v>4.0999999999999996</v>
      </c>
      <c r="O1106">
        <f>Table1[[#This Row],[Stress_Level]]*Table1[[#This Row],[Weekly_Work_Hours]]</f>
        <v>498.20000000000005</v>
      </c>
      <c r="P1106" s="9">
        <f>Table1[[#This Row],[Column1]]/Table1[[#This Row],[Productivity_Score]]</f>
        <v>121.51219512195124</v>
      </c>
      <c r="Q1106">
        <f>8-AVERAGE(Table1[[#This Row],[Sleep_Hours]])</f>
        <v>0.20000000000000018</v>
      </c>
      <c r="R1106">
        <f>Table1[[#This Row],[Stress_Level]]/Table1[[#This Row],[Weekly_Work_Hours]]</f>
        <v>0.17735849056603775</v>
      </c>
      <c r="S1106" s="5">
        <f>CORREL(Table1[Stress_Level],Table1[Sleep_Hours])</f>
        <v>-1.150943896331845E-2</v>
      </c>
      <c r="T1106" s="1">
        <f>((Table1[[#Totals],[Productivity_Score]] - Table1[[#This Row],[Productivity_Score]]) / Table1[[#Totals],[Productivity_Score]]) * 100</f>
        <v>56.84210526315789</v>
      </c>
    </row>
    <row r="1107" spans="1:20" x14ac:dyDescent="0.35">
      <c r="A1107">
        <v>1106</v>
      </c>
      <c r="B1107">
        <v>42</v>
      </c>
      <c r="C1107" t="s">
        <v>19</v>
      </c>
      <c r="D1107" t="s">
        <v>32</v>
      </c>
      <c r="E1107" t="s">
        <v>21</v>
      </c>
      <c r="F1107" t="s">
        <v>22</v>
      </c>
      <c r="G1107">
        <v>36</v>
      </c>
      <c r="H1107">
        <v>4</v>
      </c>
      <c r="I1107">
        <v>5.9</v>
      </c>
      <c r="J1107">
        <v>1</v>
      </c>
      <c r="K1107" t="s">
        <v>18</v>
      </c>
      <c r="L1107">
        <v>4.5999999999999996</v>
      </c>
      <c r="M1107">
        <v>3.7</v>
      </c>
      <c r="N1107">
        <v>5.7</v>
      </c>
      <c r="O1107">
        <f>Table1[[#This Row],[Stress_Level]]*Table1[[#This Row],[Weekly_Work_Hours]]</f>
        <v>165.6</v>
      </c>
      <c r="P1107" s="9">
        <f>Table1[[#This Row],[Column1]]/Table1[[#This Row],[Productivity_Score]]</f>
        <v>29.052631578947366</v>
      </c>
      <c r="Q1107">
        <f>8-AVERAGE(Table1[[#This Row],[Sleep_Hours]])</f>
        <v>4</v>
      </c>
      <c r="R1107">
        <f>Table1[[#This Row],[Stress_Level]]/Table1[[#This Row],[Weekly_Work_Hours]]</f>
        <v>0.12777777777777777</v>
      </c>
      <c r="S1107" s="5">
        <f>CORREL(Table1[Stress_Level],Table1[Sleep_Hours])</f>
        <v>-1.150943896331845E-2</v>
      </c>
      <c r="T1107" s="1">
        <f>((Table1[[#Totals],[Productivity_Score]] - Table1[[#This Row],[Productivity_Score]]) / Table1[[#Totals],[Productivity_Score]]) * 100</f>
        <v>40</v>
      </c>
    </row>
    <row r="1108" spans="1:20" x14ac:dyDescent="0.35">
      <c r="A1108">
        <v>1107</v>
      </c>
      <c r="B1108">
        <v>46</v>
      </c>
      <c r="C1108" t="s">
        <v>14</v>
      </c>
      <c r="D1108" t="s">
        <v>24</v>
      </c>
      <c r="E1108" t="s">
        <v>25</v>
      </c>
      <c r="F1108" t="s">
        <v>39</v>
      </c>
      <c r="G1108">
        <v>49</v>
      </c>
      <c r="H1108">
        <v>5.3</v>
      </c>
      <c r="I1108">
        <v>6.6</v>
      </c>
      <c r="J1108">
        <v>1</v>
      </c>
      <c r="K1108" t="s">
        <v>35</v>
      </c>
      <c r="L1108">
        <v>8.1999999999999993</v>
      </c>
      <c r="M1108">
        <v>6</v>
      </c>
      <c r="N1108">
        <v>4.2</v>
      </c>
      <c r="O1108">
        <f>Table1[[#This Row],[Stress_Level]]*Table1[[#This Row],[Weekly_Work_Hours]]</f>
        <v>401.79999999999995</v>
      </c>
      <c r="P1108" s="9">
        <f>Table1[[#This Row],[Column1]]/Table1[[#This Row],[Productivity_Score]]</f>
        <v>95.666666666666657</v>
      </c>
      <c r="Q1108">
        <f>8-AVERAGE(Table1[[#This Row],[Sleep_Hours]])</f>
        <v>2.7</v>
      </c>
      <c r="R1108">
        <f>Table1[[#This Row],[Stress_Level]]/Table1[[#This Row],[Weekly_Work_Hours]]</f>
        <v>0.16734693877551018</v>
      </c>
      <c r="S1108" s="5">
        <f>CORREL(Table1[Stress_Level],Table1[Sleep_Hours])</f>
        <v>-1.150943896331845E-2</v>
      </c>
      <c r="T1108" s="1">
        <f>((Table1[[#Totals],[Productivity_Score]] - Table1[[#This Row],[Productivity_Score]]) / Table1[[#Totals],[Productivity_Score]]) * 100</f>
        <v>55.78947368421052</v>
      </c>
    </row>
    <row r="1109" spans="1:20" x14ac:dyDescent="0.35">
      <c r="A1109">
        <v>1108</v>
      </c>
      <c r="B1109">
        <v>59</v>
      </c>
      <c r="C1109" t="s">
        <v>14</v>
      </c>
      <c r="D1109" t="s">
        <v>24</v>
      </c>
      <c r="E1109" t="s">
        <v>25</v>
      </c>
      <c r="F1109" t="s">
        <v>22</v>
      </c>
      <c r="G1109">
        <v>36</v>
      </c>
      <c r="H1109">
        <v>5.6</v>
      </c>
      <c r="I1109">
        <v>8.3000000000000007</v>
      </c>
      <c r="J1109">
        <v>0</v>
      </c>
      <c r="K1109" t="s">
        <v>23</v>
      </c>
      <c r="L1109">
        <v>7.1</v>
      </c>
      <c r="M1109">
        <v>4.5999999999999996</v>
      </c>
      <c r="N1109">
        <v>5.6</v>
      </c>
      <c r="O1109">
        <f>Table1[[#This Row],[Stress_Level]]*Table1[[#This Row],[Weekly_Work_Hours]]</f>
        <v>255.6</v>
      </c>
      <c r="P1109" s="9">
        <f>Table1[[#This Row],[Column1]]/Table1[[#This Row],[Productivity_Score]]</f>
        <v>45.642857142857146</v>
      </c>
      <c r="Q1109">
        <f>8-AVERAGE(Table1[[#This Row],[Sleep_Hours]])</f>
        <v>2.4000000000000004</v>
      </c>
      <c r="R1109">
        <f>Table1[[#This Row],[Stress_Level]]/Table1[[#This Row],[Weekly_Work_Hours]]</f>
        <v>0.19722222222222222</v>
      </c>
      <c r="S1109" s="5">
        <f>CORREL(Table1[Stress_Level],Table1[Sleep_Hours])</f>
        <v>-1.150943896331845E-2</v>
      </c>
      <c r="T1109" s="1">
        <f>((Table1[[#Totals],[Productivity_Score]] - Table1[[#This Row],[Productivity_Score]]) / Table1[[#Totals],[Productivity_Score]]) * 100</f>
        <v>41.052631578947377</v>
      </c>
    </row>
    <row r="1110" spans="1:20" x14ac:dyDescent="0.35">
      <c r="A1110">
        <v>1109</v>
      </c>
      <c r="B1110">
        <v>51</v>
      </c>
      <c r="C1110" t="s">
        <v>14</v>
      </c>
      <c r="D1110" t="s">
        <v>32</v>
      </c>
      <c r="E1110" t="s">
        <v>31</v>
      </c>
      <c r="F1110" t="s">
        <v>22</v>
      </c>
      <c r="G1110">
        <v>40</v>
      </c>
      <c r="H1110">
        <v>4.2</v>
      </c>
      <c r="I1110">
        <v>5.8</v>
      </c>
      <c r="J1110">
        <v>1</v>
      </c>
      <c r="K1110" t="s">
        <v>35</v>
      </c>
      <c r="L1110">
        <v>7.5</v>
      </c>
      <c r="M1110">
        <v>2.9</v>
      </c>
      <c r="N1110">
        <v>4.2</v>
      </c>
      <c r="O1110">
        <f>Table1[[#This Row],[Stress_Level]]*Table1[[#This Row],[Weekly_Work_Hours]]</f>
        <v>300</v>
      </c>
      <c r="P1110" s="9">
        <f>Table1[[#This Row],[Column1]]/Table1[[#This Row],[Productivity_Score]]</f>
        <v>71.428571428571431</v>
      </c>
      <c r="Q1110">
        <f>8-AVERAGE(Table1[[#This Row],[Sleep_Hours]])</f>
        <v>3.8</v>
      </c>
      <c r="R1110">
        <f>Table1[[#This Row],[Stress_Level]]/Table1[[#This Row],[Weekly_Work_Hours]]</f>
        <v>0.1875</v>
      </c>
      <c r="S1110" s="5">
        <f>CORREL(Table1[Stress_Level],Table1[Sleep_Hours])</f>
        <v>-1.150943896331845E-2</v>
      </c>
      <c r="T1110" s="1">
        <f>((Table1[[#Totals],[Productivity_Score]] - Table1[[#This Row],[Productivity_Score]]) / Table1[[#Totals],[Productivity_Score]]) * 100</f>
        <v>55.78947368421052</v>
      </c>
    </row>
    <row r="1111" spans="1:20" x14ac:dyDescent="0.35">
      <c r="A1111">
        <v>1110</v>
      </c>
      <c r="B1111">
        <v>45</v>
      </c>
      <c r="C1111" t="s">
        <v>14</v>
      </c>
      <c r="D1111" t="s">
        <v>36</v>
      </c>
      <c r="E1111" t="s">
        <v>31</v>
      </c>
      <c r="F1111" t="s">
        <v>39</v>
      </c>
      <c r="G1111">
        <v>60</v>
      </c>
      <c r="H1111">
        <v>6.5</v>
      </c>
      <c r="I1111">
        <v>7.3</v>
      </c>
      <c r="J1111">
        <v>1</v>
      </c>
      <c r="K1111" t="s">
        <v>18</v>
      </c>
      <c r="L1111">
        <v>10</v>
      </c>
      <c r="M1111">
        <v>7.6</v>
      </c>
      <c r="N1111">
        <v>3.6</v>
      </c>
      <c r="O1111">
        <f>Table1[[#This Row],[Stress_Level]]*Table1[[#This Row],[Weekly_Work_Hours]]</f>
        <v>600</v>
      </c>
      <c r="P1111" s="9">
        <f>Table1[[#This Row],[Column1]]/Table1[[#This Row],[Productivity_Score]]</f>
        <v>166.66666666666666</v>
      </c>
      <c r="Q1111">
        <f>8-AVERAGE(Table1[[#This Row],[Sleep_Hours]])</f>
        <v>1.5</v>
      </c>
      <c r="R1111">
        <f>Table1[[#This Row],[Stress_Level]]/Table1[[#This Row],[Weekly_Work_Hours]]</f>
        <v>0.16666666666666666</v>
      </c>
      <c r="S1111" s="5">
        <f>CORREL(Table1[Stress_Level],Table1[Sleep_Hours])</f>
        <v>-1.150943896331845E-2</v>
      </c>
      <c r="T1111" s="1">
        <f>((Table1[[#Totals],[Productivity_Score]] - Table1[[#This Row],[Productivity_Score]]) / Table1[[#Totals],[Productivity_Score]]) * 100</f>
        <v>62.10526315789474</v>
      </c>
    </row>
    <row r="1112" spans="1:20" x14ac:dyDescent="0.35">
      <c r="A1112">
        <v>1111</v>
      </c>
      <c r="B1112">
        <v>46</v>
      </c>
      <c r="C1112" t="s">
        <v>14</v>
      </c>
      <c r="D1112" t="s">
        <v>36</v>
      </c>
      <c r="E1112" t="s">
        <v>38</v>
      </c>
      <c r="F1112" t="s">
        <v>22</v>
      </c>
      <c r="G1112">
        <v>43</v>
      </c>
      <c r="H1112">
        <v>5.7</v>
      </c>
      <c r="I1112">
        <v>7.7</v>
      </c>
      <c r="J1112">
        <v>0</v>
      </c>
      <c r="K1112" t="s">
        <v>23</v>
      </c>
      <c r="L1112">
        <v>6.5</v>
      </c>
      <c r="M1112">
        <v>5.7</v>
      </c>
      <c r="N1112">
        <v>5.6</v>
      </c>
      <c r="O1112">
        <f>Table1[[#This Row],[Stress_Level]]*Table1[[#This Row],[Weekly_Work_Hours]]</f>
        <v>279.5</v>
      </c>
      <c r="P1112" s="9">
        <f>Table1[[#This Row],[Column1]]/Table1[[#This Row],[Productivity_Score]]</f>
        <v>49.910714285714292</v>
      </c>
      <c r="Q1112">
        <f>8-AVERAGE(Table1[[#This Row],[Sleep_Hours]])</f>
        <v>2.2999999999999998</v>
      </c>
      <c r="R1112">
        <f>Table1[[#This Row],[Stress_Level]]/Table1[[#This Row],[Weekly_Work_Hours]]</f>
        <v>0.15116279069767441</v>
      </c>
      <c r="S1112" s="5">
        <f>CORREL(Table1[Stress_Level],Table1[Sleep_Hours])</f>
        <v>-1.150943896331845E-2</v>
      </c>
      <c r="T1112" s="1">
        <f>((Table1[[#Totals],[Productivity_Score]] - Table1[[#This Row],[Productivity_Score]]) / Table1[[#Totals],[Productivity_Score]]) * 100</f>
        <v>41.052631578947377</v>
      </c>
    </row>
    <row r="1113" spans="1:20" x14ac:dyDescent="0.35">
      <c r="A1113">
        <v>1112</v>
      </c>
      <c r="B1113">
        <v>38</v>
      </c>
      <c r="C1113" t="s">
        <v>19</v>
      </c>
      <c r="D1113" t="s">
        <v>20</v>
      </c>
      <c r="E1113" t="s">
        <v>27</v>
      </c>
      <c r="F1113" t="s">
        <v>39</v>
      </c>
      <c r="G1113">
        <v>46</v>
      </c>
      <c r="H1113">
        <v>7.9</v>
      </c>
      <c r="I1113">
        <v>8.1</v>
      </c>
      <c r="J1113">
        <v>0</v>
      </c>
      <c r="K1113" t="s">
        <v>23</v>
      </c>
      <c r="L1113">
        <v>5.8</v>
      </c>
      <c r="M1113">
        <v>4</v>
      </c>
      <c r="N1113">
        <v>6.2</v>
      </c>
      <c r="O1113">
        <f>Table1[[#This Row],[Stress_Level]]*Table1[[#This Row],[Weekly_Work_Hours]]</f>
        <v>266.8</v>
      </c>
      <c r="P1113" s="9">
        <f>Table1[[#This Row],[Column1]]/Table1[[#This Row],[Productivity_Score]]</f>
        <v>43.032258064516128</v>
      </c>
      <c r="Q1113">
        <f>8-AVERAGE(Table1[[#This Row],[Sleep_Hours]])</f>
        <v>9.9999999999999645E-2</v>
      </c>
      <c r="R1113">
        <f>Table1[[#This Row],[Stress_Level]]/Table1[[#This Row],[Weekly_Work_Hours]]</f>
        <v>0.12608695652173912</v>
      </c>
      <c r="S1113" s="5">
        <f>CORREL(Table1[Stress_Level],Table1[Sleep_Hours])</f>
        <v>-1.150943896331845E-2</v>
      </c>
      <c r="T1113" s="1">
        <f>((Table1[[#Totals],[Productivity_Score]] - Table1[[#This Row],[Productivity_Score]]) / Table1[[#Totals],[Productivity_Score]]) * 100</f>
        <v>34.736842105263158</v>
      </c>
    </row>
    <row r="1114" spans="1:20" x14ac:dyDescent="0.35">
      <c r="A1114">
        <v>1113</v>
      </c>
      <c r="B1114">
        <v>61</v>
      </c>
      <c r="C1114" t="s">
        <v>14</v>
      </c>
      <c r="D1114" t="s">
        <v>30</v>
      </c>
      <c r="E1114" t="s">
        <v>38</v>
      </c>
      <c r="F1114" t="s">
        <v>39</v>
      </c>
      <c r="G1114">
        <v>51</v>
      </c>
      <c r="H1114">
        <v>5.8</v>
      </c>
      <c r="I1114">
        <v>7.1</v>
      </c>
      <c r="J1114">
        <v>1</v>
      </c>
      <c r="K1114" t="s">
        <v>28</v>
      </c>
      <c r="L1114">
        <v>9.4</v>
      </c>
      <c r="M1114">
        <v>5.3</v>
      </c>
      <c r="N1114">
        <v>3.8</v>
      </c>
      <c r="O1114">
        <f>Table1[[#This Row],[Stress_Level]]*Table1[[#This Row],[Weekly_Work_Hours]]</f>
        <v>479.40000000000003</v>
      </c>
      <c r="P1114" s="9">
        <f>Table1[[#This Row],[Column1]]/Table1[[#This Row],[Productivity_Score]]</f>
        <v>126.15789473684212</v>
      </c>
      <c r="Q1114">
        <f>8-AVERAGE(Table1[[#This Row],[Sleep_Hours]])</f>
        <v>2.2000000000000002</v>
      </c>
      <c r="R1114">
        <f>Table1[[#This Row],[Stress_Level]]/Table1[[#This Row],[Weekly_Work_Hours]]</f>
        <v>0.18431372549019609</v>
      </c>
      <c r="S1114" s="5">
        <f>CORREL(Table1[Stress_Level],Table1[Sleep_Hours])</f>
        <v>-1.150943896331845E-2</v>
      </c>
      <c r="T1114" s="1">
        <f>((Table1[[#Totals],[Productivity_Score]] - Table1[[#This Row],[Productivity_Score]]) / Table1[[#Totals],[Productivity_Score]]) * 100</f>
        <v>60</v>
      </c>
    </row>
    <row r="1115" spans="1:20" x14ac:dyDescent="0.35">
      <c r="A1115">
        <v>1114</v>
      </c>
      <c r="B1115">
        <v>48</v>
      </c>
      <c r="C1115" t="s">
        <v>40</v>
      </c>
      <c r="D1115" t="s">
        <v>26</v>
      </c>
      <c r="E1115" t="s">
        <v>31</v>
      </c>
      <c r="F1115" t="s">
        <v>39</v>
      </c>
      <c r="G1115">
        <v>48</v>
      </c>
      <c r="H1115">
        <v>6.9</v>
      </c>
      <c r="I1115">
        <v>9</v>
      </c>
      <c r="J1115">
        <v>0</v>
      </c>
      <c r="K1115" t="s">
        <v>23</v>
      </c>
      <c r="L1115">
        <v>2.2999999999999998</v>
      </c>
      <c r="M1115">
        <v>3.1</v>
      </c>
      <c r="N1115">
        <v>8.4</v>
      </c>
      <c r="O1115">
        <f>Table1[[#This Row],[Stress_Level]]*Table1[[#This Row],[Weekly_Work_Hours]]</f>
        <v>110.39999999999999</v>
      </c>
      <c r="P1115" s="9">
        <f>Table1[[#This Row],[Column1]]/Table1[[#This Row],[Productivity_Score]]</f>
        <v>13.142857142857141</v>
      </c>
      <c r="Q1115">
        <f>8-AVERAGE(Table1[[#This Row],[Sleep_Hours]])</f>
        <v>1.0999999999999996</v>
      </c>
      <c r="R1115">
        <f>Table1[[#This Row],[Stress_Level]]/Table1[[#This Row],[Weekly_Work_Hours]]</f>
        <v>4.7916666666666663E-2</v>
      </c>
      <c r="S1115" s="5">
        <f>CORREL(Table1[Stress_Level],Table1[Sleep_Hours])</f>
        <v>-1.150943896331845E-2</v>
      </c>
      <c r="T1115" s="1">
        <f>((Table1[[#Totals],[Productivity_Score]] - Table1[[#This Row],[Productivity_Score]]) / Table1[[#Totals],[Productivity_Score]]) * 100</f>
        <v>11.578947368421048</v>
      </c>
    </row>
    <row r="1116" spans="1:20" x14ac:dyDescent="0.35">
      <c r="A1116">
        <v>1115</v>
      </c>
      <c r="B1116">
        <v>58</v>
      </c>
      <c r="C1116" t="s">
        <v>14</v>
      </c>
      <c r="D1116" t="s">
        <v>24</v>
      </c>
      <c r="E1116" t="s">
        <v>16</v>
      </c>
      <c r="F1116" t="s">
        <v>22</v>
      </c>
      <c r="G1116">
        <v>46</v>
      </c>
      <c r="H1116">
        <v>6.4</v>
      </c>
      <c r="I1116">
        <v>8.5</v>
      </c>
      <c r="J1116">
        <v>1</v>
      </c>
      <c r="K1116" t="s">
        <v>18</v>
      </c>
      <c r="L1116">
        <v>5.4</v>
      </c>
      <c r="M1116">
        <v>2.9</v>
      </c>
      <c r="N1116">
        <v>6.5</v>
      </c>
      <c r="O1116">
        <f>Table1[[#This Row],[Stress_Level]]*Table1[[#This Row],[Weekly_Work_Hours]]</f>
        <v>248.4</v>
      </c>
      <c r="P1116" s="9">
        <f>Table1[[#This Row],[Column1]]/Table1[[#This Row],[Productivity_Score]]</f>
        <v>38.215384615384615</v>
      </c>
      <c r="Q1116">
        <f>8-AVERAGE(Table1[[#This Row],[Sleep_Hours]])</f>
        <v>1.5999999999999996</v>
      </c>
      <c r="R1116">
        <f>Table1[[#This Row],[Stress_Level]]/Table1[[#This Row],[Weekly_Work_Hours]]</f>
        <v>0.11739130434782609</v>
      </c>
      <c r="S1116" s="5">
        <f>CORREL(Table1[Stress_Level],Table1[Sleep_Hours])</f>
        <v>-1.150943896331845E-2</v>
      </c>
      <c r="T1116" s="1">
        <f>((Table1[[#Totals],[Productivity_Score]] - Table1[[#This Row],[Productivity_Score]]) / Table1[[#Totals],[Productivity_Score]]) * 100</f>
        <v>31.578947368421051</v>
      </c>
    </row>
    <row r="1117" spans="1:20" x14ac:dyDescent="0.35">
      <c r="A1117">
        <v>1116</v>
      </c>
      <c r="B1117">
        <v>60</v>
      </c>
      <c r="C1117" t="s">
        <v>19</v>
      </c>
      <c r="D1117" t="s">
        <v>15</v>
      </c>
      <c r="E1117" t="s">
        <v>27</v>
      </c>
      <c r="F1117" t="s">
        <v>17</v>
      </c>
      <c r="G1117">
        <v>47</v>
      </c>
      <c r="H1117">
        <v>3</v>
      </c>
      <c r="I1117">
        <v>3.3</v>
      </c>
      <c r="J1117">
        <v>1</v>
      </c>
      <c r="K1117" t="s">
        <v>18</v>
      </c>
      <c r="L1117">
        <v>8.1</v>
      </c>
      <c r="M1117">
        <v>6.1</v>
      </c>
      <c r="N1117">
        <v>2.6</v>
      </c>
      <c r="O1117">
        <f>Table1[[#This Row],[Stress_Level]]*Table1[[#This Row],[Weekly_Work_Hours]]</f>
        <v>380.7</v>
      </c>
      <c r="P1117" s="9">
        <f>Table1[[#This Row],[Column1]]/Table1[[#This Row],[Productivity_Score]]</f>
        <v>146.42307692307691</v>
      </c>
      <c r="Q1117">
        <f>8-AVERAGE(Table1[[#This Row],[Sleep_Hours]])</f>
        <v>5</v>
      </c>
      <c r="R1117">
        <f>Table1[[#This Row],[Stress_Level]]/Table1[[#This Row],[Weekly_Work_Hours]]</f>
        <v>0.17234042553191489</v>
      </c>
      <c r="S1117" s="5">
        <f>CORREL(Table1[Stress_Level],Table1[Sleep_Hours])</f>
        <v>-1.150943896331845E-2</v>
      </c>
      <c r="T1117" s="1">
        <f>((Table1[[#Totals],[Productivity_Score]] - Table1[[#This Row],[Productivity_Score]]) / Table1[[#Totals],[Productivity_Score]]) * 100</f>
        <v>72.631578947368425</v>
      </c>
    </row>
    <row r="1118" spans="1:20" x14ac:dyDescent="0.35">
      <c r="A1118">
        <v>1117</v>
      </c>
      <c r="B1118">
        <v>52</v>
      </c>
      <c r="C1118" t="s">
        <v>19</v>
      </c>
      <c r="D1118" t="s">
        <v>24</v>
      </c>
      <c r="E1118" t="s">
        <v>16</v>
      </c>
      <c r="F1118" t="s">
        <v>39</v>
      </c>
      <c r="G1118">
        <v>64</v>
      </c>
      <c r="H1118">
        <v>4</v>
      </c>
      <c r="I1118">
        <v>3.2</v>
      </c>
      <c r="J1118">
        <v>1</v>
      </c>
      <c r="K1118" t="s">
        <v>29</v>
      </c>
      <c r="L1118">
        <v>8.3000000000000007</v>
      </c>
      <c r="M1118">
        <v>6</v>
      </c>
      <c r="N1118">
        <v>2.4</v>
      </c>
      <c r="O1118">
        <f>Table1[[#This Row],[Stress_Level]]*Table1[[#This Row],[Weekly_Work_Hours]]</f>
        <v>531.20000000000005</v>
      </c>
      <c r="P1118" s="9">
        <f>Table1[[#This Row],[Column1]]/Table1[[#This Row],[Productivity_Score]]</f>
        <v>221.33333333333337</v>
      </c>
      <c r="Q1118">
        <f>8-AVERAGE(Table1[[#This Row],[Sleep_Hours]])</f>
        <v>4</v>
      </c>
      <c r="R1118">
        <f>Table1[[#This Row],[Stress_Level]]/Table1[[#This Row],[Weekly_Work_Hours]]</f>
        <v>0.12968750000000001</v>
      </c>
      <c r="S1118" s="5">
        <f>CORREL(Table1[Stress_Level],Table1[Sleep_Hours])</f>
        <v>-1.150943896331845E-2</v>
      </c>
      <c r="T1118" s="1">
        <f>((Table1[[#Totals],[Productivity_Score]] - Table1[[#This Row],[Productivity_Score]]) / Table1[[#Totals],[Productivity_Score]]) * 100</f>
        <v>74.73684210526315</v>
      </c>
    </row>
    <row r="1119" spans="1:20" x14ac:dyDescent="0.35">
      <c r="A1119">
        <v>1118</v>
      </c>
      <c r="B1119">
        <v>38</v>
      </c>
      <c r="C1119" t="s">
        <v>19</v>
      </c>
      <c r="D1119" t="s">
        <v>26</v>
      </c>
      <c r="E1119" t="s">
        <v>38</v>
      </c>
      <c r="F1119" t="s">
        <v>17</v>
      </c>
      <c r="G1119">
        <v>44</v>
      </c>
      <c r="H1119">
        <v>6.8</v>
      </c>
      <c r="I1119">
        <v>9.3000000000000007</v>
      </c>
      <c r="J1119">
        <v>1</v>
      </c>
      <c r="K1119" t="s">
        <v>28</v>
      </c>
      <c r="L1119">
        <v>10</v>
      </c>
      <c r="M1119">
        <v>5.2</v>
      </c>
      <c r="N1119">
        <v>4.5999999999999996</v>
      </c>
      <c r="O1119">
        <f>Table1[[#This Row],[Stress_Level]]*Table1[[#This Row],[Weekly_Work_Hours]]</f>
        <v>440</v>
      </c>
      <c r="P1119" s="9">
        <f>Table1[[#This Row],[Column1]]/Table1[[#This Row],[Productivity_Score]]</f>
        <v>95.652173913043484</v>
      </c>
      <c r="Q1119">
        <f>8-AVERAGE(Table1[[#This Row],[Sleep_Hours]])</f>
        <v>1.2000000000000002</v>
      </c>
      <c r="R1119">
        <f>Table1[[#This Row],[Stress_Level]]/Table1[[#This Row],[Weekly_Work_Hours]]</f>
        <v>0.22727272727272727</v>
      </c>
      <c r="S1119" s="5">
        <f>CORREL(Table1[Stress_Level],Table1[Sleep_Hours])</f>
        <v>-1.150943896331845E-2</v>
      </c>
      <c r="T1119" s="1">
        <f>((Table1[[#Totals],[Productivity_Score]] - Table1[[#This Row],[Productivity_Score]]) / Table1[[#Totals],[Productivity_Score]]) * 100</f>
        <v>51.578947368421055</v>
      </c>
    </row>
    <row r="1120" spans="1:20" x14ac:dyDescent="0.35">
      <c r="A1120">
        <v>1119</v>
      </c>
      <c r="B1120">
        <v>56</v>
      </c>
      <c r="C1120" t="s">
        <v>19</v>
      </c>
      <c r="D1120" t="s">
        <v>37</v>
      </c>
      <c r="E1120" t="s">
        <v>31</v>
      </c>
      <c r="F1120" t="s">
        <v>17</v>
      </c>
      <c r="G1120">
        <v>46</v>
      </c>
      <c r="H1120">
        <v>6.7</v>
      </c>
      <c r="I1120">
        <v>9</v>
      </c>
      <c r="J1120">
        <v>0</v>
      </c>
      <c r="K1120" t="s">
        <v>23</v>
      </c>
      <c r="L1120">
        <v>6.4</v>
      </c>
      <c r="M1120">
        <v>4.9000000000000004</v>
      </c>
      <c r="N1120">
        <v>6.3</v>
      </c>
      <c r="O1120">
        <f>Table1[[#This Row],[Stress_Level]]*Table1[[#This Row],[Weekly_Work_Hours]]</f>
        <v>294.40000000000003</v>
      </c>
      <c r="P1120" s="9">
        <f>Table1[[#This Row],[Column1]]/Table1[[#This Row],[Productivity_Score]]</f>
        <v>46.730158730158735</v>
      </c>
      <c r="Q1120">
        <f>8-AVERAGE(Table1[[#This Row],[Sleep_Hours]])</f>
        <v>1.2999999999999998</v>
      </c>
      <c r="R1120">
        <f>Table1[[#This Row],[Stress_Level]]/Table1[[#This Row],[Weekly_Work_Hours]]</f>
        <v>0.1391304347826087</v>
      </c>
      <c r="S1120" s="5">
        <f>CORREL(Table1[Stress_Level],Table1[Sleep_Hours])</f>
        <v>-1.150943896331845E-2</v>
      </c>
      <c r="T1120" s="1">
        <f>((Table1[[#Totals],[Productivity_Score]] - Table1[[#This Row],[Productivity_Score]]) / Table1[[#Totals],[Productivity_Score]]) * 100</f>
        <v>33.684210526315788</v>
      </c>
    </row>
    <row r="1121" spans="1:20" x14ac:dyDescent="0.35">
      <c r="A1121">
        <v>1120</v>
      </c>
      <c r="B1121">
        <v>38</v>
      </c>
      <c r="C1121" t="s">
        <v>14</v>
      </c>
      <c r="D1121" t="s">
        <v>20</v>
      </c>
      <c r="E1121" t="s">
        <v>27</v>
      </c>
      <c r="F1121" t="s">
        <v>39</v>
      </c>
      <c r="G1121">
        <v>53</v>
      </c>
      <c r="H1121">
        <v>6.1</v>
      </c>
      <c r="I1121">
        <v>7.3</v>
      </c>
      <c r="J1121">
        <v>1</v>
      </c>
      <c r="K1121" t="s">
        <v>28</v>
      </c>
      <c r="L1121">
        <v>10</v>
      </c>
      <c r="M1121">
        <v>6.6</v>
      </c>
      <c r="N1121">
        <v>3.7</v>
      </c>
      <c r="O1121">
        <f>Table1[[#This Row],[Stress_Level]]*Table1[[#This Row],[Weekly_Work_Hours]]</f>
        <v>530</v>
      </c>
      <c r="P1121" s="9">
        <f>Table1[[#This Row],[Column1]]/Table1[[#This Row],[Productivity_Score]]</f>
        <v>143.24324324324323</v>
      </c>
      <c r="Q1121">
        <f>8-AVERAGE(Table1[[#This Row],[Sleep_Hours]])</f>
        <v>1.9000000000000004</v>
      </c>
      <c r="R1121">
        <f>Table1[[#This Row],[Stress_Level]]/Table1[[#This Row],[Weekly_Work_Hours]]</f>
        <v>0.18867924528301888</v>
      </c>
      <c r="S1121" s="5">
        <f>CORREL(Table1[Stress_Level],Table1[Sleep_Hours])</f>
        <v>-1.150943896331845E-2</v>
      </c>
      <c r="T1121" s="1">
        <f>((Table1[[#Totals],[Productivity_Score]] - Table1[[#This Row],[Productivity_Score]]) / Table1[[#Totals],[Productivity_Score]]) * 100</f>
        <v>61.05263157894737</v>
      </c>
    </row>
    <row r="1122" spans="1:20" x14ac:dyDescent="0.35">
      <c r="A1122">
        <v>1121</v>
      </c>
      <c r="B1122">
        <v>52</v>
      </c>
      <c r="C1122" t="s">
        <v>19</v>
      </c>
      <c r="D1122" t="s">
        <v>34</v>
      </c>
      <c r="E1122" t="s">
        <v>38</v>
      </c>
      <c r="F1122" t="s">
        <v>17</v>
      </c>
      <c r="G1122">
        <v>53</v>
      </c>
      <c r="H1122">
        <v>8.1999999999999993</v>
      </c>
      <c r="I1122">
        <v>6.9</v>
      </c>
      <c r="J1122">
        <v>0</v>
      </c>
      <c r="K1122" t="s">
        <v>23</v>
      </c>
      <c r="L1122">
        <v>10</v>
      </c>
      <c r="M1122">
        <v>5.6</v>
      </c>
      <c r="N1122">
        <v>3.5</v>
      </c>
      <c r="O1122">
        <f>Table1[[#This Row],[Stress_Level]]*Table1[[#This Row],[Weekly_Work_Hours]]</f>
        <v>530</v>
      </c>
      <c r="P1122" s="9">
        <f>Table1[[#This Row],[Column1]]/Table1[[#This Row],[Productivity_Score]]</f>
        <v>151.42857142857142</v>
      </c>
      <c r="Q1122">
        <f>8-AVERAGE(Table1[[#This Row],[Sleep_Hours]])</f>
        <v>-0.19999999999999929</v>
      </c>
      <c r="R1122">
        <f>Table1[[#This Row],[Stress_Level]]/Table1[[#This Row],[Weekly_Work_Hours]]</f>
        <v>0.18867924528301888</v>
      </c>
      <c r="S1122" s="5">
        <f>CORREL(Table1[Stress_Level],Table1[Sleep_Hours])</f>
        <v>-1.150943896331845E-2</v>
      </c>
      <c r="T1122" s="1">
        <f>((Table1[[#Totals],[Productivity_Score]] - Table1[[#This Row],[Productivity_Score]]) / Table1[[#Totals],[Productivity_Score]]) * 100</f>
        <v>63.157894736842103</v>
      </c>
    </row>
    <row r="1123" spans="1:20" x14ac:dyDescent="0.35">
      <c r="A1123">
        <v>1122</v>
      </c>
      <c r="B1123">
        <v>35</v>
      </c>
      <c r="C1123" t="s">
        <v>14</v>
      </c>
      <c r="D1123" t="s">
        <v>34</v>
      </c>
      <c r="E1123" t="s">
        <v>25</v>
      </c>
      <c r="F1123" t="s">
        <v>39</v>
      </c>
      <c r="G1123">
        <v>54</v>
      </c>
      <c r="H1123">
        <v>7</v>
      </c>
      <c r="I1123">
        <v>8.5</v>
      </c>
      <c r="J1123">
        <v>0</v>
      </c>
      <c r="K1123" t="s">
        <v>23</v>
      </c>
      <c r="L1123">
        <v>10</v>
      </c>
      <c r="M1123">
        <v>4.0999999999999996</v>
      </c>
      <c r="N1123">
        <v>4.3</v>
      </c>
      <c r="O1123">
        <f>Table1[[#This Row],[Stress_Level]]*Table1[[#This Row],[Weekly_Work_Hours]]</f>
        <v>540</v>
      </c>
      <c r="P1123" s="9">
        <f>Table1[[#This Row],[Column1]]/Table1[[#This Row],[Productivity_Score]]</f>
        <v>125.58139534883722</v>
      </c>
      <c r="Q1123">
        <f>8-AVERAGE(Table1[[#This Row],[Sleep_Hours]])</f>
        <v>1</v>
      </c>
      <c r="R1123">
        <f>Table1[[#This Row],[Stress_Level]]/Table1[[#This Row],[Weekly_Work_Hours]]</f>
        <v>0.18518518518518517</v>
      </c>
      <c r="S1123" s="5">
        <f>CORREL(Table1[Stress_Level],Table1[Sleep_Hours])</f>
        <v>-1.150943896331845E-2</v>
      </c>
      <c r="T1123" s="1">
        <f>((Table1[[#Totals],[Productivity_Score]] - Table1[[#This Row],[Productivity_Score]]) / Table1[[#Totals],[Productivity_Score]]) * 100</f>
        <v>54.736842105263165</v>
      </c>
    </row>
    <row r="1124" spans="1:20" x14ac:dyDescent="0.35">
      <c r="A1124">
        <v>1123</v>
      </c>
      <c r="B1124">
        <v>42</v>
      </c>
      <c r="C1124" t="s">
        <v>14</v>
      </c>
      <c r="D1124" t="s">
        <v>26</v>
      </c>
      <c r="E1124" t="s">
        <v>38</v>
      </c>
      <c r="F1124" t="s">
        <v>22</v>
      </c>
      <c r="G1124">
        <v>50</v>
      </c>
      <c r="H1124">
        <v>8.6</v>
      </c>
      <c r="I1124">
        <v>6.7</v>
      </c>
      <c r="J1124">
        <v>0</v>
      </c>
      <c r="K1124" t="s">
        <v>23</v>
      </c>
      <c r="L1124">
        <v>8.6999999999999993</v>
      </c>
      <c r="M1124">
        <v>5.7</v>
      </c>
      <c r="N1124">
        <v>4</v>
      </c>
      <c r="O1124">
        <f>Table1[[#This Row],[Stress_Level]]*Table1[[#This Row],[Weekly_Work_Hours]]</f>
        <v>434.99999999999994</v>
      </c>
      <c r="P1124" s="9">
        <f>Table1[[#This Row],[Column1]]/Table1[[#This Row],[Productivity_Score]]</f>
        <v>108.74999999999999</v>
      </c>
      <c r="Q1124">
        <f>8-AVERAGE(Table1[[#This Row],[Sleep_Hours]])</f>
        <v>-0.59999999999999964</v>
      </c>
      <c r="R1124">
        <f>Table1[[#This Row],[Stress_Level]]/Table1[[#This Row],[Weekly_Work_Hours]]</f>
        <v>0.17399999999999999</v>
      </c>
      <c r="S1124" s="5">
        <f>CORREL(Table1[Stress_Level],Table1[Sleep_Hours])</f>
        <v>-1.150943896331845E-2</v>
      </c>
      <c r="T1124" s="1">
        <f>((Table1[[#Totals],[Productivity_Score]] - Table1[[#This Row],[Productivity_Score]]) / Table1[[#Totals],[Productivity_Score]]) * 100</f>
        <v>57.894736842105267</v>
      </c>
    </row>
    <row r="1125" spans="1:20" x14ac:dyDescent="0.35">
      <c r="A1125">
        <v>1124</v>
      </c>
      <c r="B1125">
        <v>26</v>
      </c>
      <c r="C1125" t="s">
        <v>19</v>
      </c>
      <c r="D1125" t="s">
        <v>24</v>
      </c>
      <c r="E1125" t="s">
        <v>21</v>
      </c>
      <c r="F1125" t="s">
        <v>22</v>
      </c>
      <c r="G1125">
        <v>35</v>
      </c>
      <c r="H1125">
        <v>3</v>
      </c>
      <c r="I1125">
        <v>4.5</v>
      </c>
      <c r="J1125">
        <v>1</v>
      </c>
      <c r="K1125" t="s">
        <v>18</v>
      </c>
      <c r="L1125">
        <v>4.0999999999999996</v>
      </c>
      <c r="M1125">
        <v>3.5</v>
      </c>
      <c r="N1125">
        <v>5.2</v>
      </c>
      <c r="O1125">
        <f>Table1[[#This Row],[Stress_Level]]*Table1[[#This Row],[Weekly_Work_Hours]]</f>
        <v>143.5</v>
      </c>
      <c r="P1125" s="9">
        <f>Table1[[#This Row],[Column1]]/Table1[[#This Row],[Productivity_Score]]</f>
        <v>27.596153846153847</v>
      </c>
      <c r="Q1125">
        <f>8-AVERAGE(Table1[[#This Row],[Sleep_Hours]])</f>
        <v>5</v>
      </c>
      <c r="R1125">
        <f>Table1[[#This Row],[Stress_Level]]/Table1[[#This Row],[Weekly_Work_Hours]]</f>
        <v>0.11714285714285713</v>
      </c>
      <c r="S1125" s="5">
        <f>CORREL(Table1[Stress_Level],Table1[Sleep_Hours])</f>
        <v>-1.150943896331845E-2</v>
      </c>
      <c r="T1125" s="1">
        <f>((Table1[[#Totals],[Productivity_Score]] - Table1[[#This Row],[Productivity_Score]]) / Table1[[#Totals],[Productivity_Score]]) * 100</f>
        <v>45.263157894736835</v>
      </c>
    </row>
    <row r="1126" spans="1:20" x14ac:dyDescent="0.35">
      <c r="A1126">
        <v>1125</v>
      </c>
      <c r="B1126">
        <v>45</v>
      </c>
      <c r="C1126" t="s">
        <v>19</v>
      </c>
      <c r="D1126" t="s">
        <v>34</v>
      </c>
      <c r="E1126" t="s">
        <v>25</v>
      </c>
      <c r="F1126" t="s">
        <v>22</v>
      </c>
      <c r="G1126">
        <v>58</v>
      </c>
      <c r="H1126">
        <v>8.8000000000000007</v>
      </c>
      <c r="I1126">
        <v>5.5</v>
      </c>
      <c r="J1126">
        <v>0</v>
      </c>
      <c r="K1126" t="s">
        <v>23</v>
      </c>
      <c r="L1126">
        <v>8.8000000000000007</v>
      </c>
      <c r="M1126">
        <v>3.6</v>
      </c>
      <c r="N1126">
        <v>3.4</v>
      </c>
      <c r="O1126">
        <f>Table1[[#This Row],[Stress_Level]]*Table1[[#This Row],[Weekly_Work_Hours]]</f>
        <v>510.40000000000003</v>
      </c>
      <c r="P1126" s="9">
        <f>Table1[[#This Row],[Column1]]/Table1[[#This Row],[Productivity_Score]]</f>
        <v>150.11764705882354</v>
      </c>
      <c r="Q1126">
        <f>8-AVERAGE(Table1[[#This Row],[Sleep_Hours]])</f>
        <v>-0.80000000000000071</v>
      </c>
      <c r="R1126">
        <f>Table1[[#This Row],[Stress_Level]]/Table1[[#This Row],[Weekly_Work_Hours]]</f>
        <v>0.15172413793103451</v>
      </c>
      <c r="S1126" s="5">
        <f>CORREL(Table1[Stress_Level],Table1[Sleep_Hours])</f>
        <v>-1.150943896331845E-2</v>
      </c>
      <c r="T1126" s="1">
        <f>((Table1[[#Totals],[Productivity_Score]] - Table1[[#This Row],[Productivity_Score]]) / Table1[[#Totals],[Productivity_Score]]) * 100</f>
        <v>64.21052631578948</v>
      </c>
    </row>
    <row r="1127" spans="1:20" x14ac:dyDescent="0.35">
      <c r="A1127">
        <v>1126</v>
      </c>
      <c r="B1127">
        <v>51</v>
      </c>
      <c r="C1127" t="s">
        <v>19</v>
      </c>
      <c r="D1127" t="s">
        <v>26</v>
      </c>
      <c r="E1127" t="s">
        <v>16</v>
      </c>
      <c r="F1127" t="s">
        <v>22</v>
      </c>
      <c r="G1127">
        <v>35</v>
      </c>
      <c r="H1127">
        <v>5.3</v>
      </c>
      <c r="I1127">
        <v>7.9</v>
      </c>
      <c r="J1127">
        <v>0</v>
      </c>
      <c r="K1127" t="s">
        <v>23</v>
      </c>
      <c r="L1127">
        <v>4.3</v>
      </c>
      <c r="M1127">
        <v>4.7</v>
      </c>
      <c r="N1127">
        <v>6.8</v>
      </c>
      <c r="O1127">
        <f>Table1[[#This Row],[Stress_Level]]*Table1[[#This Row],[Weekly_Work_Hours]]</f>
        <v>150.5</v>
      </c>
      <c r="P1127" s="9">
        <f>Table1[[#This Row],[Column1]]/Table1[[#This Row],[Productivity_Score]]</f>
        <v>22.132352941176471</v>
      </c>
      <c r="Q1127">
        <f>8-AVERAGE(Table1[[#This Row],[Sleep_Hours]])</f>
        <v>2.7</v>
      </c>
      <c r="R1127">
        <f>Table1[[#This Row],[Stress_Level]]/Table1[[#This Row],[Weekly_Work_Hours]]</f>
        <v>0.12285714285714285</v>
      </c>
      <c r="S1127" s="5">
        <f>CORREL(Table1[Stress_Level],Table1[Sleep_Hours])</f>
        <v>-1.150943896331845E-2</v>
      </c>
      <c r="T1127" s="1">
        <f>((Table1[[#Totals],[Productivity_Score]] - Table1[[#This Row],[Productivity_Score]]) / Table1[[#Totals],[Productivity_Score]]) * 100</f>
        <v>28.421052631578945</v>
      </c>
    </row>
    <row r="1128" spans="1:20" x14ac:dyDescent="0.35">
      <c r="A1128">
        <v>1127</v>
      </c>
      <c r="B1128">
        <v>31</v>
      </c>
      <c r="C1128" t="s">
        <v>14</v>
      </c>
      <c r="D1128" t="s">
        <v>32</v>
      </c>
      <c r="E1128" t="s">
        <v>25</v>
      </c>
      <c r="F1128" t="s">
        <v>17</v>
      </c>
      <c r="G1128">
        <v>47</v>
      </c>
      <c r="H1128">
        <v>6.2</v>
      </c>
      <c r="I1128">
        <v>8.1999999999999993</v>
      </c>
      <c r="J1128">
        <v>0</v>
      </c>
      <c r="K1128" t="s">
        <v>23</v>
      </c>
      <c r="L1128">
        <v>8.1999999999999993</v>
      </c>
      <c r="M1128">
        <v>5</v>
      </c>
      <c r="N1128">
        <v>5</v>
      </c>
      <c r="O1128">
        <f>Table1[[#This Row],[Stress_Level]]*Table1[[#This Row],[Weekly_Work_Hours]]</f>
        <v>385.4</v>
      </c>
      <c r="P1128" s="9">
        <f>Table1[[#This Row],[Column1]]/Table1[[#This Row],[Productivity_Score]]</f>
        <v>77.08</v>
      </c>
      <c r="Q1128">
        <f>8-AVERAGE(Table1[[#This Row],[Sleep_Hours]])</f>
        <v>1.7999999999999998</v>
      </c>
      <c r="R1128">
        <f>Table1[[#This Row],[Stress_Level]]/Table1[[#This Row],[Weekly_Work_Hours]]</f>
        <v>0.17446808510638295</v>
      </c>
      <c r="S1128" s="5">
        <f>CORREL(Table1[Stress_Level],Table1[Sleep_Hours])</f>
        <v>-1.150943896331845E-2</v>
      </c>
      <c r="T1128" s="1">
        <f>((Table1[[#Totals],[Productivity_Score]] - Table1[[#This Row],[Productivity_Score]]) / Table1[[#Totals],[Productivity_Score]]) * 100</f>
        <v>47.368421052631575</v>
      </c>
    </row>
    <row r="1129" spans="1:20" x14ac:dyDescent="0.35">
      <c r="A1129">
        <v>1128</v>
      </c>
      <c r="B1129">
        <v>27</v>
      </c>
      <c r="C1129" t="s">
        <v>14</v>
      </c>
      <c r="D1129" t="s">
        <v>36</v>
      </c>
      <c r="E1129" t="s">
        <v>38</v>
      </c>
      <c r="F1129" t="s">
        <v>22</v>
      </c>
      <c r="G1129">
        <v>38</v>
      </c>
      <c r="H1129">
        <v>8</v>
      </c>
      <c r="I1129">
        <v>8.6999999999999993</v>
      </c>
      <c r="J1129">
        <v>0</v>
      </c>
      <c r="K1129" t="s">
        <v>23</v>
      </c>
      <c r="L1129">
        <v>5.7</v>
      </c>
      <c r="M1129">
        <v>3.6</v>
      </c>
      <c r="N1129">
        <v>6.5</v>
      </c>
      <c r="O1129">
        <f>Table1[[#This Row],[Stress_Level]]*Table1[[#This Row],[Weekly_Work_Hours]]</f>
        <v>216.6</v>
      </c>
      <c r="P1129" s="9">
        <f>Table1[[#This Row],[Column1]]/Table1[[#This Row],[Productivity_Score]]</f>
        <v>33.323076923076925</v>
      </c>
      <c r="Q1129">
        <f>8-AVERAGE(Table1[[#This Row],[Sleep_Hours]])</f>
        <v>0</v>
      </c>
      <c r="R1129">
        <f>Table1[[#This Row],[Stress_Level]]/Table1[[#This Row],[Weekly_Work_Hours]]</f>
        <v>0.15</v>
      </c>
      <c r="S1129" s="5">
        <f>CORREL(Table1[Stress_Level],Table1[Sleep_Hours])</f>
        <v>-1.150943896331845E-2</v>
      </c>
      <c r="T1129" s="1">
        <f>((Table1[[#Totals],[Productivity_Score]] - Table1[[#This Row],[Productivity_Score]]) / Table1[[#Totals],[Productivity_Score]]) * 100</f>
        <v>31.578947368421051</v>
      </c>
    </row>
    <row r="1130" spans="1:20" x14ac:dyDescent="0.35">
      <c r="A1130">
        <v>1129</v>
      </c>
      <c r="B1130">
        <v>24</v>
      </c>
      <c r="C1130" t="s">
        <v>14</v>
      </c>
      <c r="D1130" t="s">
        <v>33</v>
      </c>
      <c r="E1130" t="s">
        <v>25</v>
      </c>
      <c r="F1130" t="s">
        <v>39</v>
      </c>
      <c r="G1130">
        <v>44</v>
      </c>
      <c r="H1130">
        <v>3</v>
      </c>
      <c r="I1130">
        <v>3.6</v>
      </c>
      <c r="J1130">
        <v>1</v>
      </c>
      <c r="K1130" t="s">
        <v>18</v>
      </c>
      <c r="L1130">
        <v>5.8</v>
      </c>
      <c r="M1130">
        <v>6.4</v>
      </c>
      <c r="N1130">
        <v>3.9</v>
      </c>
      <c r="O1130">
        <f>Table1[[#This Row],[Stress_Level]]*Table1[[#This Row],[Weekly_Work_Hours]]</f>
        <v>255.2</v>
      </c>
      <c r="P1130" s="9">
        <f>Table1[[#This Row],[Column1]]/Table1[[#This Row],[Productivity_Score]]</f>
        <v>65.435897435897431</v>
      </c>
      <c r="Q1130">
        <f>8-AVERAGE(Table1[[#This Row],[Sleep_Hours]])</f>
        <v>5</v>
      </c>
      <c r="R1130">
        <f>Table1[[#This Row],[Stress_Level]]/Table1[[#This Row],[Weekly_Work_Hours]]</f>
        <v>0.13181818181818181</v>
      </c>
      <c r="S1130" s="5">
        <f>CORREL(Table1[Stress_Level],Table1[Sleep_Hours])</f>
        <v>-1.150943896331845E-2</v>
      </c>
      <c r="T1130" s="1">
        <f>((Table1[[#Totals],[Productivity_Score]] - Table1[[#This Row],[Productivity_Score]]) / Table1[[#Totals],[Productivity_Score]]) * 100</f>
        <v>58.947368421052623</v>
      </c>
    </row>
    <row r="1131" spans="1:20" x14ac:dyDescent="0.35">
      <c r="A1131">
        <v>1130</v>
      </c>
      <c r="B1131">
        <v>61</v>
      </c>
      <c r="C1131" t="s">
        <v>14</v>
      </c>
      <c r="D1131" t="s">
        <v>36</v>
      </c>
      <c r="E1131" t="s">
        <v>21</v>
      </c>
      <c r="F1131" t="s">
        <v>22</v>
      </c>
      <c r="G1131">
        <v>47</v>
      </c>
      <c r="H1131">
        <v>5.8</v>
      </c>
      <c r="I1131">
        <v>7.5</v>
      </c>
      <c r="J1131">
        <v>1</v>
      </c>
      <c r="K1131" t="s">
        <v>18</v>
      </c>
      <c r="L1131">
        <v>9.6</v>
      </c>
      <c r="M1131">
        <v>4.5</v>
      </c>
      <c r="N1131">
        <v>4</v>
      </c>
      <c r="O1131">
        <f>Table1[[#This Row],[Stress_Level]]*Table1[[#This Row],[Weekly_Work_Hours]]</f>
        <v>451.2</v>
      </c>
      <c r="P1131" s="9">
        <f>Table1[[#This Row],[Column1]]/Table1[[#This Row],[Productivity_Score]]</f>
        <v>112.8</v>
      </c>
      <c r="Q1131">
        <f>8-AVERAGE(Table1[[#This Row],[Sleep_Hours]])</f>
        <v>2.2000000000000002</v>
      </c>
      <c r="R1131">
        <f>Table1[[#This Row],[Stress_Level]]/Table1[[#This Row],[Weekly_Work_Hours]]</f>
        <v>0.20425531914893616</v>
      </c>
      <c r="S1131" s="5">
        <f>CORREL(Table1[Stress_Level],Table1[Sleep_Hours])</f>
        <v>-1.150943896331845E-2</v>
      </c>
      <c r="T1131" s="1">
        <f>((Table1[[#Totals],[Productivity_Score]] - Table1[[#This Row],[Productivity_Score]]) / Table1[[#Totals],[Productivity_Score]]) * 100</f>
        <v>57.894736842105267</v>
      </c>
    </row>
    <row r="1132" spans="1:20" x14ac:dyDescent="0.35">
      <c r="A1132">
        <v>1131</v>
      </c>
      <c r="B1132">
        <v>47</v>
      </c>
      <c r="C1132" t="s">
        <v>14</v>
      </c>
      <c r="D1132" t="s">
        <v>24</v>
      </c>
      <c r="E1132" t="s">
        <v>38</v>
      </c>
      <c r="F1132" t="s">
        <v>22</v>
      </c>
      <c r="G1132">
        <v>47</v>
      </c>
      <c r="H1132">
        <v>7.7</v>
      </c>
      <c r="I1132">
        <v>8.1999999999999993</v>
      </c>
      <c r="J1132">
        <v>0</v>
      </c>
      <c r="K1132" t="s">
        <v>23</v>
      </c>
      <c r="L1132">
        <v>5.9</v>
      </c>
      <c r="M1132">
        <v>2.8</v>
      </c>
      <c r="N1132">
        <v>6.2</v>
      </c>
      <c r="O1132">
        <f>Table1[[#This Row],[Stress_Level]]*Table1[[#This Row],[Weekly_Work_Hours]]</f>
        <v>277.3</v>
      </c>
      <c r="P1132" s="9">
        <f>Table1[[#This Row],[Column1]]/Table1[[#This Row],[Productivity_Score]]</f>
        <v>44.725806451612904</v>
      </c>
      <c r="Q1132">
        <f>8-AVERAGE(Table1[[#This Row],[Sleep_Hours]])</f>
        <v>0.29999999999999982</v>
      </c>
      <c r="R1132">
        <f>Table1[[#This Row],[Stress_Level]]/Table1[[#This Row],[Weekly_Work_Hours]]</f>
        <v>0.12553191489361704</v>
      </c>
      <c r="S1132" s="5">
        <f>CORREL(Table1[Stress_Level],Table1[Sleep_Hours])</f>
        <v>-1.150943896331845E-2</v>
      </c>
      <c r="T1132" s="1">
        <f>((Table1[[#Totals],[Productivity_Score]] - Table1[[#This Row],[Productivity_Score]]) / Table1[[#Totals],[Productivity_Score]]) * 100</f>
        <v>34.736842105263158</v>
      </c>
    </row>
    <row r="1133" spans="1:20" x14ac:dyDescent="0.35">
      <c r="A1133">
        <v>1132</v>
      </c>
      <c r="B1133">
        <v>24</v>
      </c>
      <c r="C1133" t="s">
        <v>14</v>
      </c>
      <c r="D1133" t="s">
        <v>26</v>
      </c>
      <c r="E1133" t="s">
        <v>21</v>
      </c>
      <c r="F1133" t="s">
        <v>22</v>
      </c>
      <c r="G1133">
        <v>48</v>
      </c>
      <c r="H1133">
        <v>5.3</v>
      </c>
      <c r="I1133">
        <v>6.6</v>
      </c>
      <c r="J1133">
        <v>1</v>
      </c>
      <c r="K1133" t="s">
        <v>18</v>
      </c>
      <c r="L1133">
        <v>9.1</v>
      </c>
      <c r="M1133">
        <v>5.2</v>
      </c>
      <c r="N1133">
        <v>3.7</v>
      </c>
      <c r="O1133">
        <f>Table1[[#This Row],[Stress_Level]]*Table1[[#This Row],[Weekly_Work_Hours]]</f>
        <v>436.79999999999995</v>
      </c>
      <c r="P1133" s="9">
        <f>Table1[[#This Row],[Column1]]/Table1[[#This Row],[Productivity_Score]]</f>
        <v>118.05405405405403</v>
      </c>
      <c r="Q1133">
        <f>8-AVERAGE(Table1[[#This Row],[Sleep_Hours]])</f>
        <v>2.7</v>
      </c>
      <c r="R1133">
        <f>Table1[[#This Row],[Stress_Level]]/Table1[[#This Row],[Weekly_Work_Hours]]</f>
        <v>0.18958333333333333</v>
      </c>
      <c r="S1133" s="5">
        <f>CORREL(Table1[Stress_Level],Table1[Sleep_Hours])</f>
        <v>-1.150943896331845E-2</v>
      </c>
      <c r="T1133" s="1">
        <f>((Table1[[#Totals],[Productivity_Score]] - Table1[[#This Row],[Productivity_Score]]) / Table1[[#Totals],[Productivity_Score]]) * 100</f>
        <v>61.05263157894737</v>
      </c>
    </row>
    <row r="1134" spans="1:20" x14ac:dyDescent="0.35">
      <c r="A1134">
        <v>1133</v>
      </c>
      <c r="B1134">
        <v>45</v>
      </c>
      <c r="C1134" t="s">
        <v>14</v>
      </c>
      <c r="D1134" t="s">
        <v>37</v>
      </c>
      <c r="E1134" t="s">
        <v>25</v>
      </c>
      <c r="F1134" t="s">
        <v>22</v>
      </c>
      <c r="G1134">
        <v>57</v>
      </c>
      <c r="H1134">
        <v>7.6</v>
      </c>
      <c r="I1134">
        <v>7.4</v>
      </c>
      <c r="J1134">
        <v>1</v>
      </c>
      <c r="K1134" t="s">
        <v>35</v>
      </c>
      <c r="L1134">
        <v>10</v>
      </c>
      <c r="M1134">
        <v>5.0999999999999996</v>
      </c>
      <c r="N1134">
        <v>3.7</v>
      </c>
      <c r="O1134">
        <f>Table1[[#This Row],[Stress_Level]]*Table1[[#This Row],[Weekly_Work_Hours]]</f>
        <v>570</v>
      </c>
      <c r="P1134" s="9">
        <f>Table1[[#This Row],[Column1]]/Table1[[#This Row],[Productivity_Score]]</f>
        <v>154.05405405405403</v>
      </c>
      <c r="Q1134">
        <f>8-AVERAGE(Table1[[#This Row],[Sleep_Hours]])</f>
        <v>0.40000000000000036</v>
      </c>
      <c r="R1134">
        <f>Table1[[#This Row],[Stress_Level]]/Table1[[#This Row],[Weekly_Work_Hours]]</f>
        <v>0.17543859649122806</v>
      </c>
      <c r="S1134" s="5">
        <f>CORREL(Table1[Stress_Level],Table1[Sleep_Hours])</f>
        <v>-1.150943896331845E-2</v>
      </c>
      <c r="T1134" s="1">
        <f>((Table1[[#Totals],[Productivity_Score]] - Table1[[#This Row],[Productivity_Score]]) / Table1[[#Totals],[Productivity_Score]]) * 100</f>
        <v>61.05263157894737</v>
      </c>
    </row>
    <row r="1135" spans="1:20" x14ac:dyDescent="0.35">
      <c r="A1135">
        <v>1134</v>
      </c>
      <c r="B1135">
        <v>24</v>
      </c>
      <c r="C1135" t="s">
        <v>19</v>
      </c>
      <c r="D1135" t="s">
        <v>34</v>
      </c>
      <c r="E1135" t="s">
        <v>21</v>
      </c>
      <c r="F1135" t="s">
        <v>22</v>
      </c>
      <c r="G1135">
        <v>48</v>
      </c>
      <c r="H1135">
        <v>7.2</v>
      </c>
      <c r="I1135">
        <v>8.9</v>
      </c>
      <c r="J1135">
        <v>0</v>
      </c>
      <c r="K1135" t="s">
        <v>23</v>
      </c>
      <c r="L1135">
        <v>8.6</v>
      </c>
      <c r="M1135">
        <v>4.2</v>
      </c>
      <c r="N1135">
        <v>5.0999999999999996</v>
      </c>
      <c r="O1135">
        <f>Table1[[#This Row],[Stress_Level]]*Table1[[#This Row],[Weekly_Work_Hours]]</f>
        <v>412.79999999999995</v>
      </c>
      <c r="P1135" s="9">
        <f>Table1[[#This Row],[Column1]]/Table1[[#This Row],[Productivity_Score]]</f>
        <v>80.941176470588232</v>
      </c>
      <c r="Q1135">
        <f>8-AVERAGE(Table1[[#This Row],[Sleep_Hours]])</f>
        <v>0.79999999999999982</v>
      </c>
      <c r="R1135">
        <f>Table1[[#This Row],[Stress_Level]]/Table1[[#This Row],[Weekly_Work_Hours]]</f>
        <v>0.17916666666666667</v>
      </c>
      <c r="S1135" s="5">
        <f>CORREL(Table1[Stress_Level],Table1[Sleep_Hours])</f>
        <v>-1.150943896331845E-2</v>
      </c>
      <c r="T1135" s="1">
        <f>((Table1[[#Totals],[Productivity_Score]] - Table1[[#This Row],[Productivity_Score]]) / Table1[[#Totals],[Productivity_Score]]) * 100</f>
        <v>46.315789473684212</v>
      </c>
    </row>
    <row r="1136" spans="1:20" x14ac:dyDescent="0.35">
      <c r="A1136">
        <v>1135</v>
      </c>
      <c r="B1136">
        <v>41</v>
      </c>
      <c r="C1136" t="s">
        <v>14</v>
      </c>
      <c r="D1136" t="s">
        <v>34</v>
      </c>
      <c r="E1136" t="s">
        <v>25</v>
      </c>
      <c r="F1136" t="s">
        <v>22</v>
      </c>
      <c r="G1136">
        <v>43</v>
      </c>
      <c r="H1136">
        <v>6.5</v>
      </c>
      <c r="I1136">
        <v>8.9</v>
      </c>
      <c r="J1136">
        <v>0</v>
      </c>
      <c r="K1136" t="s">
        <v>23</v>
      </c>
      <c r="L1136">
        <v>9.5</v>
      </c>
      <c r="M1136">
        <v>6.9</v>
      </c>
      <c r="N1136">
        <v>4.7</v>
      </c>
      <c r="O1136">
        <f>Table1[[#This Row],[Stress_Level]]*Table1[[#This Row],[Weekly_Work_Hours]]</f>
        <v>408.5</v>
      </c>
      <c r="P1136" s="9">
        <f>Table1[[#This Row],[Column1]]/Table1[[#This Row],[Productivity_Score]]</f>
        <v>86.914893617021278</v>
      </c>
      <c r="Q1136">
        <f>8-AVERAGE(Table1[[#This Row],[Sleep_Hours]])</f>
        <v>1.5</v>
      </c>
      <c r="R1136">
        <f>Table1[[#This Row],[Stress_Level]]/Table1[[#This Row],[Weekly_Work_Hours]]</f>
        <v>0.22093023255813954</v>
      </c>
      <c r="S1136" s="5">
        <f>CORREL(Table1[Stress_Level],Table1[Sleep_Hours])</f>
        <v>-1.150943896331845E-2</v>
      </c>
      <c r="T1136" s="1">
        <f>((Table1[[#Totals],[Productivity_Score]] - Table1[[#This Row],[Productivity_Score]]) / Table1[[#Totals],[Productivity_Score]]) * 100</f>
        <v>50.526315789473685</v>
      </c>
    </row>
    <row r="1137" spans="1:20" x14ac:dyDescent="0.35">
      <c r="A1137">
        <v>1136</v>
      </c>
      <c r="B1137">
        <v>34</v>
      </c>
      <c r="C1137" t="s">
        <v>19</v>
      </c>
      <c r="D1137" t="s">
        <v>34</v>
      </c>
      <c r="E1137" t="s">
        <v>27</v>
      </c>
      <c r="F1137" t="s">
        <v>17</v>
      </c>
      <c r="G1137">
        <v>52</v>
      </c>
      <c r="H1137">
        <v>7.1</v>
      </c>
      <c r="I1137">
        <v>8.6999999999999993</v>
      </c>
      <c r="J1137">
        <v>0</v>
      </c>
      <c r="K1137" t="s">
        <v>23</v>
      </c>
      <c r="L1137">
        <v>9.9</v>
      </c>
      <c r="M1137">
        <v>3.9</v>
      </c>
      <c r="N1137">
        <v>4.4000000000000004</v>
      </c>
      <c r="O1137">
        <f>Table1[[#This Row],[Stress_Level]]*Table1[[#This Row],[Weekly_Work_Hours]]</f>
        <v>514.80000000000007</v>
      </c>
      <c r="P1137" s="9">
        <f>Table1[[#This Row],[Column1]]/Table1[[#This Row],[Productivity_Score]]</f>
        <v>117</v>
      </c>
      <c r="Q1137">
        <f>8-AVERAGE(Table1[[#This Row],[Sleep_Hours]])</f>
        <v>0.90000000000000036</v>
      </c>
      <c r="R1137">
        <f>Table1[[#This Row],[Stress_Level]]/Table1[[#This Row],[Weekly_Work_Hours]]</f>
        <v>0.1903846153846154</v>
      </c>
      <c r="S1137" s="5">
        <f>CORREL(Table1[Stress_Level],Table1[Sleep_Hours])</f>
        <v>-1.150943896331845E-2</v>
      </c>
      <c r="T1137" s="1">
        <f>((Table1[[#Totals],[Productivity_Score]] - Table1[[#This Row],[Productivity_Score]]) / Table1[[#Totals],[Productivity_Score]]) * 100</f>
        <v>53.684210526315788</v>
      </c>
    </row>
    <row r="1138" spans="1:20" x14ac:dyDescent="0.35">
      <c r="A1138">
        <v>1137</v>
      </c>
      <c r="B1138">
        <v>32</v>
      </c>
      <c r="C1138" t="s">
        <v>14</v>
      </c>
      <c r="D1138" t="s">
        <v>26</v>
      </c>
      <c r="E1138" t="s">
        <v>25</v>
      </c>
      <c r="F1138" t="s">
        <v>22</v>
      </c>
      <c r="G1138">
        <v>54</v>
      </c>
      <c r="H1138">
        <v>8.1</v>
      </c>
      <c r="I1138">
        <v>6.9</v>
      </c>
      <c r="J1138">
        <v>0</v>
      </c>
      <c r="K1138" t="s">
        <v>23</v>
      </c>
      <c r="L1138">
        <v>10</v>
      </c>
      <c r="M1138">
        <v>5.7</v>
      </c>
      <c r="N1138">
        <v>3.4</v>
      </c>
      <c r="O1138">
        <f>Table1[[#This Row],[Stress_Level]]*Table1[[#This Row],[Weekly_Work_Hours]]</f>
        <v>540</v>
      </c>
      <c r="P1138" s="9">
        <f>Table1[[#This Row],[Column1]]/Table1[[#This Row],[Productivity_Score]]</f>
        <v>158.8235294117647</v>
      </c>
      <c r="Q1138">
        <f>8-AVERAGE(Table1[[#This Row],[Sleep_Hours]])</f>
        <v>-9.9999999999999645E-2</v>
      </c>
      <c r="R1138">
        <f>Table1[[#This Row],[Stress_Level]]/Table1[[#This Row],[Weekly_Work_Hours]]</f>
        <v>0.18518518518518517</v>
      </c>
      <c r="S1138" s="5">
        <f>CORREL(Table1[Stress_Level],Table1[Sleep_Hours])</f>
        <v>-1.150943896331845E-2</v>
      </c>
      <c r="T1138" s="1">
        <f>((Table1[[#Totals],[Productivity_Score]] - Table1[[#This Row],[Productivity_Score]]) / Table1[[#Totals],[Productivity_Score]]) * 100</f>
        <v>64.21052631578948</v>
      </c>
    </row>
    <row r="1139" spans="1:20" x14ac:dyDescent="0.35">
      <c r="A1139">
        <v>1138</v>
      </c>
      <c r="B1139">
        <v>47</v>
      </c>
      <c r="C1139" t="s">
        <v>19</v>
      </c>
      <c r="D1139" t="s">
        <v>36</v>
      </c>
      <c r="E1139" t="s">
        <v>31</v>
      </c>
      <c r="F1139" t="s">
        <v>22</v>
      </c>
      <c r="G1139">
        <v>35</v>
      </c>
      <c r="H1139">
        <v>7.1</v>
      </c>
      <c r="I1139">
        <v>10</v>
      </c>
      <c r="J1139">
        <v>0</v>
      </c>
      <c r="K1139" t="s">
        <v>23</v>
      </c>
      <c r="L1139">
        <v>1</v>
      </c>
      <c r="M1139">
        <v>2.4</v>
      </c>
      <c r="N1139">
        <v>9.5</v>
      </c>
      <c r="O1139">
        <f>Table1[[#This Row],[Stress_Level]]*Table1[[#This Row],[Weekly_Work_Hours]]</f>
        <v>35</v>
      </c>
      <c r="P1139" s="9">
        <f>Table1[[#This Row],[Column1]]/Table1[[#This Row],[Productivity_Score]]</f>
        <v>3.6842105263157894</v>
      </c>
      <c r="Q1139">
        <f>8-AVERAGE(Table1[[#This Row],[Sleep_Hours]])</f>
        <v>0.90000000000000036</v>
      </c>
      <c r="R1139">
        <f>Table1[[#This Row],[Stress_Level]]/Table1[[#This Row],[Weekly_Work_Hours]]</f>
        <v>2.8571428571428571E-2</v>
      </c>
      <c r="S1139" s="5">
        <f>CORREL(Table1[Stress_Level],Table1[Sleep_Hours])</f>
        <v>-1.150943896331845E-2</v>
      </c>
      <c r="T1139" s="1">
        <f>((Table1[[#Totals],[Productivity_Score]] - Table1[[#This Row],[Productivity_Score]]) / Table1[[#Totals],[Productivity_Score]]) * 100</f>
        <v>0</v>
      </c>
    </row>
    <row r="1140" spans="1:20" x14ac:dyDescent="0.35">
      <c r="A1140">
        <v>1139</v>
      </c>
      <c r="B1140">
        <v>52</v>
      </c>
      <c r="C1140" t="s">
        <v>19</v>
      </c>
      <c r="D1140" t="s">
        <v>37</v>
      </c>
      <c r="E1140" t="s">
        <v>21</v>
      </c>
      <c r="F1140" t="s">
        <v>17</v>
      </c>
      <c r="G1140">
        <v>49</v>
      </c>
      <c r="H1140">
        <v>7.6</v>
      </c>
      <c r="I1140">
        <v>8.1999999999999993</v>
      </c>
      <c r="J1140">
        <v>0</v>
      </c>
      <c r="K1140" t="s">
        <v>23</v>
      </c>
      <c r="L1140">
        <v>9.9</v>
      </c>
      <c r="M1140">
        <v>5.3</v>
      </c>
      <c r="N1140">
        <v>4.2</v>
      </c>
      <c r="O1140">
        <f>Table1[[#This Row],[Stress_Level]]*Table1[[#This Row],[Weekly_Work_Hours]]</f>
        <v>485.1</v>
      </c>
      <c r="P1140" s="9">
        <f>Table1[[#This Row],[Column1]]/Table1[[#This Row],[Productivity_Score]]</f>
        <v>115.5</v>
      </c>
      <c r="Q1140">
        <f>8-AVERAGE(Table1[[#This Row],[Sleep_Hours]])</f>
        <v>0.40000000000000036</v>
      </c>
      <c r="R1140">
        <f>Table1[[#This Row],[Stress_Level]]/Table1[[#This Row],[Weekly_Work_Hours]]</f>
        <v>0.20204081632653062</v>
      </c>
      <c r="S1140" s="5">
        <f>CORREL(Table1[Stress_Level],Table1[Sleep_Hours])</f>
        <v>-1.150943896331845E-2</v>
      </c>
      <c r="T1140" s="1">
        <f>((Table1[[#Totals],[Productivity_Score]] - Table1[[#This Row],[Productivity_Score]]) / Table1[[#Totals],[Productivity_Score]]) * 100</f>
        <v>55.78947368421052</v>
      </c>
    </row>
    <row r="1141" spans="1:20" x14ac:dyDescent="0.35">
      <c r="A1141">
        <v>1140</v>
      </c>
      <c r="B1141">
        <v>62</v>
      </c>
      <c r="C1141" t="s">
        <v>14</v>
      </c>
      <c r="D1141" t="s">
        <v>26</v>
      </c>
      <c r="E1141" t="s">
        <v>21</v>
      </c>
      <c r="F1141" t="s">
        <v>22</v>
      </c>
      <c r="G1141">
        <v>50</v>
      </c>
      <c r="H1141">
        <v>4.9000000000000004</v>
      </c>
      <c r="I1141">
        <v>5.8</v>
      </c>
      <c r="J1141">
        <v>1</v>
      </c>
      <c r="K1141" t="s">
        <v>18</v>
      </c>
      <c r="L1141">
        <v>9.6</v>
      </c>
      <c r="M1141">
        <v>6.6</v>
      </c>
      <c r="N1141">
        <v>3.1</v>
      </c>
      <c r="O1141">
        <f>Table1[[#This Row],[Stress_Level]]*Table1[[#This Row],[Weekly_Work_Hours]]</f>
        <v>480</v>
      </c>
      <c r="P1141" s="9">
        <f>Table1[[#This Row],[Column1]]/Table1[[#This Row],[Productivity_Score]]</f>
        <v>154.83870967741936</v>
      </c>
      <c r="Q1141">
        <f>8-AVERAGE(Table1[[#This Row],[Sleep_Hours]])</f>
        <v>3.0999999999999996</v>
      </c>
      <c r="R1141">
        <f>Table1[[#This Row],[Stress_Level]]/Table1[[#This Row],[Weekly_Work_Hours]]</f>
        <v>0.192</v>
      </c>
      <c r="S1141" s="5">
        <f>CORREL(Table1[Stress_Level],Table1[Sleep_Hours])</f>
        <v>-1.150943896331845E-2</v>
      </c>
      <c r="T1141" s="1">
        <f>((Table1[[#Totals],[Productivity_Score]] - Table1[[#This Row],[Productivity_Score]]) / Table1[[#Totals],[Productivity_Score]]) * 100</f>
        <v>67.368421052631575</v>
      </c>
    </row>
    <row r="1142" spans="1:20" x14ac:dyDescent="0.35">
      <c r="A1142">
        <v>1141</v>
      </c>
      <c r="B1142">
        <v>42</v>
      </c>
      <c r="C1142" t="s">
        <v>19</v>
      </c>
      <c r="D1142" t="s">
        <v>24</v>
      </c>
      <c r="E1142" t="s">
        <v>16</v>
      </c>
      <c r="F1142" t="s">
        <v>22</v>
      </c>
      <c r="G1142">
        <v>42</v>
      </c>
      <c r="H1142">
        <v>7.1</v>
      </c>
      <c r="I1142">
        <v>9.6999999999999993</v>
      </c>
      <c r="J1142">
        <v>1</v>
      </c>
      <c r="K1142" t="s">
        <v>29</v>
      </c>
      <c r="L1142">
        <v>7.6</v>
      </c>
      <c r="M1142">
        <v>7</v>
      </c>
      <c r="N1142">
        <v>6.1</v>
      </c>
      <c r="O1142">
        <f>Table1[[#This Row],[Stress_Level]]*Table1[[#This Row],[Weekly_Work_Hours]]</f>
        <v>319.2</v>
      </c>
      <c r="P1142" s="9">
        <f>Table1[[#This Row],[Column1]]/Table1[[#This Row],[Productivity_Score]]</f>
        <v>52.327868852459019</v>
      </c>
      <c r="Q1142">
        <f>8-AVERAGE(Table1[[#This Row],[Sleep_Hours]])</f>
        <v>0.90000000000000036</v>
      </c>
      <c r="R1142">
        <f>Table1[[#This Row],[Stress_Level]]/Table1[[#This Row],[Weekly_Work_Hours]]</f>
        <v>0.18095238095238095</v>
      </c>
      <c r="S1142" s="5">
        <f>CORREL(Table1[Stress_Level],Table1[Sleep_Hours])</f>
        <v>-1.150943896331845E-2</v>
      </c>
      <c r="T1142" s="1">
        <f>((Table1[[#Totals],[Productivity_Score]] - Table1[[#This Row],[Productivity_Score]]) / Table1[[#Totals],[Productivity_Score]]) * 100</f>
        <v>35.789473684210535</v>
      </c>
    </row>
    <row r="1143" spans="1:20" x14ac:dyDescent="0.35">
      <c r="A1143">
        <v>1142</v>
      </c>
      <c r="B1143">
        <v>52</v>
      </c>
      <c r="C1143" t="s">
        <v>14</v>
      </c>
      <c r="D1143" t="s">
        <v>20</v>
      </c>
      <c r="E1143" t="s">
        <v>16</v>
      </c>
      <c r="F1143" t="s">
        <v>22</v>
      </c>
      <c r="G1143">
        <v>56</v>
      </c>
      <c r="H1143">
        <v>6.9</v>
      </c>
      <c r="I1143">
        <v>8.3000000000000007</v>
      </c>
      <c r="J1143">
        <v>1</v>
      </c>
      <c r="K1143" t="s">
        <v>35</v>
      </c>
      <c r="L1143">
        <v>10</v>
      </c>
      <c r="M1143">
        <v>5.3</v>
      </c>
      <c r="N1143">
        <v>4.2</v>
      </c>
      <c r="O1143">
        <f>Table1[[#This Row],[Stress_Level]]*Table1[[#This Row],[Weekly_Work_Hours]]</f>
        <v>560</v>
      </c>
      <c r="P1143" s="9">
        <f>Table1[[#This Row],[Column1]]/Table1[[#This Row],[Productivity_Score]]</f>
        <v>133.33333333333331</v>
      </c>
      <c r="Q1143">
        <f>8-AVERAGE(Table1[[#This Row],[Sleep_Hours]])</f>
        <v>1.0999999999999996</v>
      </c>
      <c r="R1143">
        <f>Table1[[#This Row],[Stress_Level]]/Table1[[#This Row],[Weekly_Work_Hours]]</f>
        <v>0.17857142857142858</v>
      </c>
      <c r="S1143" s="5">
        <f>CORREL(Table1[Stress_Level],Table1[Sleep_Hours])</f>
        <v>-1.150943896331845E-2</v>
      </c>
      <c r="T1143" s="1">
        <f>((Table1[[#Totals],[Productivity_Score]] - Table1[[#This Row],[Productivity_Score]]) / Table1[[#Totals],[Productivity_Score]]) * 100</f>
        <v>55.78947368421052</v>
      </c>
    </row>
    <row r="1144" spans="1:20" x14ac:dyDescent="0.35">
      <c r="A1144">
        <v>1143</v>
      </c>
      <c r="B1144">
        <v>62</v>
      </c>
      <c r="C1144" t="s">
        <v>19</v>
      </c>
      <c r="D1144" t="s">
        <v>24</v>
      </c>
      <c r="E1144" t="s">
        <v>31</v>
      </c>
      <c r="F1144" t="s">
        <v>22</v>
      </c>
      <c r="G1144">
        <v>43</v>
      </c>
      <c r="H1144">
        <v>7.9</v>
      </c>
      <c r="I1144">
        <v>8.4</v>
      </c>
      <c r="J1144">
        <v>0</v>
      </c>
      <c r="K1144" t="s">
        <v>23</v>
      </c>
      <c r="L1144">
        <v>6.3</v>
      </c>
      <c r="M1144">
        <v>5.2</v>
      </c>
      <c r="N1144">
        <v>6</v>
      </c>
      <c r="O1144">
        <f>Table1[[#This Row],[Stress_Level]]*Table1[[#This Row],[Weekly_Work_Hours]]</f>
        <v>270.89999999999998</v>
      </c>
      <c r="P1144" s="9">
        <f>Table1[[#This Row],[Column1]]/Table1[[#This Row],[Productivity_Score]]</f>
        <v>45.15</v>
      </c>
      <c r="Q1144">
        <f>8-AVERAGE(Table1[[#This Row],[Sleep_Hours]])</f>
        <v>9.9999999999999645E-2</v>
      </c>
      <c r="R1144">
        <f>Table1[[#This Row],[Stress_Level]]/Table1[[#This Row],[Weekly_Work_Hours]]</f>
        <v>0.14651162790697675</v>
      </c>
      <c r="S1144" s="5">
        <f>CORREL(Table1[Stress_Level],Table1[Sleep_Hours])</f>
        <v>-1.150943896331845E-2</v>
      </c>
      <c r="T1144" s="1">
        <f>((Table1[[#Totals],[Productivity_Score]] - Table1[[#This Row],[Productivity_Score]]) / Table1[[#Totals],[Productivity_Score]]) * 100</f>
        <v>36.84210526315789</v>
      </c>
    </row>
    <row r="1145" spans="1:20" x14ac:dyDescent="0.35">
      <c r="A1145">
        <v>1144</v>
      </c>
      <c r="B1145">
        <v>37</v>
      </c>
      <c r="C1145" t="s">
        <v>14</v>
      </c>
      <c r="D1145" t="s">
        <v>33</v>
      </c>
      <c r="E1145" t="s">
        <v>21</v>
      </c>
      <c r="F1145" t="s">
        <v>17</v>
      </c>
      <c r="G1145">
        <v>46</v>
      </c>
      <c r="H1145">
        <v>4.5</v>
      </c>
      <c r="I1145">
        <v>5.6</v>
      </c>
      <c r="J1145">
        <v>1</v>
      </c>
      <c r="K1145" t="s">
        <v>35</v>
      </c>
      <c r="L1145">
        <v>8.9</v>
      </c>
      <c r="M1145">
        <v>5</v>
      </c>
      <c r="N1145">
        <v>3.4</v>
      </c>
      <c r="O1145">
        <f>Table1[[#This Row],[Stress_Level]]*Table1[[#This Row],[Weekly_Work_Hours]]</f>
        <v>409.40000000000003</v>
      </c>
      <c r="P1145" s="9">
        <f>Table1[[#This Row],[Column1]]/Table1[[#This Row],[Productivity_Score]]</f>
        <v>120.41176470588236</v>
      </c>
      <c r="Q1145">
        <f>8-AVERAGE(Table1[[#This Row],[Sleep_Hours]])</f>
        <v>3.5</v>
      </c>
      <c r="R1145">
        <f>Table1[[#This Row],[Stress_Level]]/Table1[[#This Row],[Weekly_Work_Hours]]</f>
        <v>0.19347826086956524</v>
      </c>
      <c r="S1145" s="5">
        <f>CORREL(Table1[Stress_Level],Table1[Sleep_Hours])</f>
        <v>-1.150943896331845E-2</v>
      </c>
      <c r="T1145" s="1">
        <f>((Table1[[#Totals],[Productivity_Score]] - Table1[[#This Row],[Productivity_Score]]) / Table1[[#Totals],[Productivity_Score]]) * 100</f>
        <v>64.21052631578948</v>
      </c>
    </row>
    <row r="1146" spans="1:20" x14ac:dyDescent="0.35">
      <c r="A1146">
        <v>1145</v>
      </c>
      <c r="B1146">
        <v>49</v>
      </c>
      <c r="C1146" t="s">
        <v>40</v>
      </c>
      <c r="D1146" t="s">
        <v>20</v>
      </c>
      <c r="E1146" t="s">
        <v>21</v>
      </c>
      <c r="F1146" t="s">
        <v>22</v>
      </c>
      <c r="G1146">
        <v>43</v>
      </c>
      <c r="H1146">
        <v>7.8</v>
      </c>
      <c r="I1146">
        <v>8.5</v>
      </c>
      <c r="J1146">
        <v>0</v>
      </c>
      <c r="K1146" t="s">
        <v>23</v>
      </c>
      <c r="L1146">
        <v>9.6999999999999993</v>
      </c>
      <c r="M1146">
        <v>5.3</v>
      </c>
      <c r="N1146">
        <v>4.4000000000000004</v>
      </c>
      <c r="O1146">
        <f>Table1[[#This Row],[Stress_Level]]*Table1[[#This Row],[Weekly_Work_Hours]]</f>
        <v>417.09999999999997</v>
      </c>
      <c r="P1146" s="9">
        <f>Table1[[#This Row],[Column1]]/Table1[[#This Row],[Productivity_Score]]</f>
        <v>94.795454545454533</v>
      </c>
      <c r="Q1146">
        <f>8-AVERAGE(Table1[[#This Row],[Sleep_Hours]])</f>
        <v>0.20000000000000018</v>
      </c>
      <c r="R1146">
        <f>Table1[[#This Row],[Stress_Level]]/Table1[[#This Row],[Weekly_Work_Hours]]</f>
        <v>0.2255813953488372</v>
      </c>
      <c r="S1146" s="5">
        <f>CORREL(Table1[Stress_Level],Table1[Sleep_Hours])</f>
        <v>-1.150943896331845E-2</v>
      </c>
      <c r="T1146" s="1">
        <f>((Table1[[#Totals],[Productivity_Score]] - Table1[[#This Row],[Productivity_Score]]) / Table1[[#Totals],[Productivity_Score]]) * 100</f>
        <v>53.684210526315788</v>
      </c>
    </row>
    <row r="1147" spans="1:20" x14ac:dyDescent="0.35">
      <c r="A1147">
        <v>1146</v>
      </c>
      <c r="B1147">
        <v>45</v>
      </c>
      <c r="C1147" t="s">
        <v>14</v>
      </c>
      <c r="D1147" t="s">
        <v>24</v>
      </c>
      <c r="E1147" t="s">
        <v>16</v>
      </c>
      <c r="F1147" t="s">
        <v>39</v>
      </c>
      <c r="G1147">
        <v>45</v>
      </c>
      <c r="H1147">
        <v>4.9000000000000004</v>
      </c>
      <c r="I1147">
        <v>6.3</v>
      </c>
      <c r="J1147">
        <v>1</v>
      </c>
      <c r="K1147" t="s">
        <v>18</v>
      </c>
      <c r="L1147">
        <v>4.7</v>
      </c>
      <c r="M1147">
        <v>4.0999999999999996</v>
      </c>
      <c r="N1147">
        <v>5.8</v>
      </c>
      <c r="O1147">
        <f>Table1[[#This Row],[Stress_Level]]*Table1[[#This Row],[Weekly_Work_Hours]]</f>
        <v>211.5</v>
      </c>
      <c r="P1147" s="9">
        <f>Table1[[#This Row],[Column1]]/Table1[[#This Row],[Productivity_Score]]</f>
        <v>36.46551724137931</v>
      </c>
      <c r="Q1147">
        <f>8-AVERAGE(Table1[[#This Row],[Sleep_Hours]])</f>
        <v>3.0999999999999996</v>
      </c>
      <c r="R1147">
        <f>Table1[[#This Row],[Stress_Level]]/Table1[[#This Row],[Weekly_Work_Hours]]</f>
        <v>0.10444444444444445</v>
      </c>
      <c r="S1147" s="5">
        <f>CORREL(Table1[Stress_Level],Table1[Sleep_Hours])</f>
        <v>-1.150943896331845E-2</v>
      </c>
      <c r="T1147" s="1">
        <f>((Table1[[#Totals],[Productivity_Score]] - Table1[[#This Row],[Productivity_Score]]) / Table1[[#Totals],[Productivity_Score]]) * 100</f>
        <v>38.947368421052637</v>
      </c>
    </row>
    <row r="1148" spans="1:20" x14ac:dyDescent="0.35">
      <c r="A1148">
        <v>1147</v>
      </c>
      <c r="B1148">
        <v>35</v>
      </c>
      <c r="C1148" t="s">
        <v>14</v>
      </c>
      <c r="D1148" t="s">
        <v>37</v>
      </c>
      <c r="E1148" t="s">
        <v>16</v>
      </c>
      <c r="F1148" t="s">
        <v>39</v>
      </c>
      <c r="G1148">
        <v>36</v>
      </c>
      <c r="H1148">
        <v>9</v>
      </c>
      <c r="I1148">
        <v>7.4</v>
      </c>
      <c r="J1148">
        <v>0</v>
      </c>
      <c r="K1148" t="s">
        <v>23</v>
      </c>
      <c r="L1148">
        <v>7</v>
      </c>
      <c r="M1148">
        <v>4.5</v>
      </c>
      <c r="N1148">
        <v>5.2</v>
      </c>
      <c r="O1148">
        <f>Table1[[#This Row],[Stress_Level]]*Table1[[#This Row],[Weekly_Work_Hours]]</f>
        <v>252</v>
      </c>
      <c r="P1148" s="9">
        <f>Table1[[#This Row],[Column1]]/Table1[[#This Row],[Productivity_Score]]</f>
        <v>48.46153846153846</v>
      </c>
      <c r="Q1148">
        <f>8-AVERAGE(Table1[[#This Row],[Sleep_Hours]])</f>
        <v>-1</v>
      </c>
      <c r="R1148">
        <f>Table1[[#This Row],[Stress_Level]]/Table1[[#This Row],[Weekly_Work_Hours]]</f>
        <v>0.19444444444444445</v>
      </c>
      <c r="S1148" s="5">
        <f>CORREL(Table1[Stress_Level],Table1[Sleep_Hours])</f>
        <v>-1.150943896331845E-2</v>
      </c>
      <c r="T1148" s="1">
        <f>((Table1[[#Totals],[Productivity_Score]] - Table1[[#This Row],[Productivity_Score]]) / Table1[[#Totals],[Productivity_Score]]) * 100</f>
        <v>45.263157894736835</v>
      </c>
    </row>
    <row r="1149" spans="1:20" x14ac:dyDescent="0.35">
      <c r="A1149">
        <v>1148</v>
      </c>
      <c r="B1149">
        <v>32</v>
      </c>
      <c r="C1149" t="s">
        <v>19</v>
      </c>
      <c r="D1149" t="s">
        <v>30</v>
      </c>
      <c r="E1149" t="s">
        <v>25</v>
      </c>
      <c r="F1149" t="s">
        <v>22</v>
      </c>
      <c r="G1149">
        <v>33</v>
      </c>
      <c r="H1149">
        <v>4.9000000000000004</v>
      </c>
      <c r="I1149">
        <v>7.5</v>
      </c>
      <c r="J1149">
        <v>0</v>
      </c>
      <c r="K1149" t="s">
        <v>23</v>
      </c>
      <c r="L1149">
        <v>4.3</v>
      </c>
      <c r="M1149">
        <v>2.2999999999999998</v>
      </c>
      <c r="N1149">
        <v>6.6</v>
      </c>
      <c r="O1149">
        <f>Table1[[#This Row],[Stress_Level]]*Table1[[#This Row],[Weekly_Work_Hours]]</f>
        <v>141.9</v>
      </c>
      <c r="P1149" s="9">
        <f>Table1[[#This Row],[Column1]]/Table1[[#This Row],[Productivity_Score]]</f>
        <v>21.500000000000004</v>
      </c>
      <c r="Q1149">
        <f>8-AVERAGE(Table1[[#This Row],[Sleep_Hours]])</f>
        <v>3.0999999999999996</v>
      </c>
      <c r="R1149">
        <f>Table1[[#This Row],[Stress_Level]]/Table1[[#This Row],[Weekly_Work_Hours]]</f>
        <v>0.13030303030303031</v>
      </c>
      <c r="S1149" s="5">
        <f>CORREL(Table1[Stress_Level],Table1[Sleep_Hours])</f>
        <v>-1.150943896331845E-2</v>
      </c>
      <c r="T1149" s="1">
        <f>((Table1[[#Totals],[Productivity_Score]] - Table1[[#This Row],[Productivity_Score]]) / Table1[[#Totals],[Productivity_Score]]) * 100</f>
        <v>30.526315789473692</v>
      </c>
    </row>
    <row r="1150" spans="1:20" x14ac:dyDescent="0.35">
      <c r="A1150">
        <v>1149</v>
      </c>
      <c r="B1150">
        <v>58</v>
      </c>
      <c r="C1150" t="s">
        <v>14</v>
      </c>
      <c r="D1150" t="s">
        <v>30</v>
      </c>
      <c r="E1150" t="s">
        <v>38</v>
      </c>
      <c r="F1150" t="s">
        <v>39</v>
      </c>
      <c r="G1150">
        <v>57</v>
      </c>
      <c r="H1150">
        <v>4.4000000000000004</v>
      </c>
      <c r="I1150">
        <v>4.5</v>
      </c>
      <c r="J1150">
        <v>1</v>
      </c>
      <c r="K1150" t="s">
        <v>35</v>
      </c>
      <c r="L1150">
        <v>9.5</v>
      </c>
      <c r="M1150">
        <v>6.8</v>
      </c>
      <c r="N1150">
        <v>2.5</v>
      </c>
      <c r="O1150">
        <f>Table1[[#This Row],[Stress_Level]]*Table1[[#This Row],[Weekly_Work_Hours]]</f>
        <v>541.5</v>
      </c>
      <c r="P1150" s="9">
        <f>Table1[[#This Row],[Column1]]/Table1[[#This Row],[Productivity_Score]]</f>
        <v>216.6</v>
      </c>
      <c r="Q1150">
        <f>8-AVERAGE(Table1[[#This Row],[Sleep_Hours]])</f>
        <v>3.5999999999999996</v>
      </c>
      <c r="R1150">
        <f>Table1[[#This Row],[Stress_Level]]/Table1[[#This Row],[Weekly_Work_Hours]]</f>
        <v>0.16666666666666666</v>
      </c>
      <c r="S1150" s="5">
        <f>CORREL(Table1[Stress_Level],Table1[Sleep_Hours])</f>
        <v>-1.150943896331845E-2</v>
      </c>
      <c r="T1150" s="1">
        <f>((Table1[[#Totals],[Productivity_Score]] - Table1[[#This Row],[Productivity_Score]]) / Table1[[#Totals],[Productivity_Score]]) * 100</f>
        <v>73.68421052631578</v>
      </c>
    </row>
    <row r="1151" spans="1:20" x14ac:dyDescent="0.35">
      <c r="A1151">
        <v>1150</v>
      </c>
      <c r="B1151">
        <v>52</v>
      </c>
      <c r="C1151" t="s">
        <v>19</v>
      </c>
      <c r="D1151" t="s">
        <v>30</v>
      </c>
      <c r="E1151" t="s">
        <v>21</v>
      </c>
      <c r="F1151" t="s">
        <v>22</v>
      </c>
      <c r="G1151">
        <v>38</v>
      </c>
      <c r="H1151">
        <v>5.8</v>
      </c>
      <c r="I1151">
        <v>8.3000000000000007</v>
      </c>
      <c r="J1151">
        <v>0</v>
      </c>
      <c r="K1151" t="s">
        <v>23</v>
      </c>
      <c r="L1151">
        <v>3.9</v>
      </c>
      <c r="M1151">
        <v>3.9</v>
      </c>
      <c r="N1151">
        <v>7.2</v>
      </c>
      <c r="O1151">
        <f>Table1[[#This Row],[Stress_Level]]*Table1[[#This Row],[Weekly_Work_Hours]]</f>
        <v>148.19999999999999</v>
      </c>
      <c r="P1151" s="9">
        <f>Table1[[#This Row],[Column1]]/Table1[[#This Row],[Productivity_Score]]</f>
        <v>20.583333333333332</v>
      </c>
      <c r="Q1151">
        <f>8-AVERAGE(Table1[[#This Row],[Sleep_Hours]])</f>
        <v>2.2000000000000002</v>
      </c>
      <c r="R1151">
        <f>Table1[[#This Row],[Stress_Level]]/Table1[[#This Row],[Weekly_Work_Hours]]</f>
        <v>0.10263157894736842</v>
      </c>
      <c r="S1151" s="5">
        <f>CORREL(Table1[Stress_Level],Table1[Sleep_Hours])</f>
        <v>-1.150943896331845E-2</v>
      </c>
      <c r="T1151" s="1">
        <f>((Table1[[#Totals],[Productivity_Score]] - Table1[[#This Row],[Productivity_Score]]) / Table1[[#Totals],[Productivity_Score]]) * 100</f>
        <v>24.210526315789473</v>
      </c>
    </row>
    <row r="1152" spans="1:20" x14ac:dyDescent="0.35">
      <c r="A1152">
        <v>1151</v>
      </c>
      <c r="B1152">
        <v>45</v>
      </c>
      <c r="C1152" t="s">
        <v>14</v>
      </c>
      <c r="D1152" t="s">
        <v>33</v>
      </c>
      <c r="E1152" t="s">
        <v>21</v>
      </c>
      <c r="F1152" t="s">
        <v>22</v>
      </c>
      <c r="G1152">
        <v>37</v>
      </c>
      <c r="H1152">
        <v>7.8</v>
      </c>
      <c r="I1152">
        <v>9.1</v>
      </c>
      <c r="J1152">
        <v>0</v>
      </c>
      <c r="K1152" t="s">
        <v>23</v>
      </c>
      <c r="L1152">
        <v>6.1</v>
      </c>
      <c r="M1152">
        <v>4</v>
      </c>
      <c r="N1152">
        <v>6.5</v>
      </c>
      <c r="O1152">
        <f>Table1[[#This Row],[Stress_Level]]*Table1[[#This Row],[Weekly_Work_Hours]]</f>
        <v>225.7</v>
      </c>
      <c r="P1152" s="9">
        <f>Table1[[#This Row],[Column1]]/Table1[[#This Row],[Productivity_Score]]</f>
        <v>34.723076923076924</v>
      </c>
      <c r="Q1152">
        <f>8-AVERAGE(Table1[[#This Row],[Sleep_Hours]])</f>
        <v>0.20000000000000018</v>
      </c>
      <c r="R1152">
        <f>Table1[[#This Row],[Stress_Level]]/Table1[[#This Row],[Weekly_Work_Hours]]</f>
        <v>0.16486486486486485</v>
      </c>
      <c r="S1152" s="5">
        <f>CORREL(Table1[Stress_Level],Table1[Sleep_Hours])</f>
        <v>-1.150943896331845E-2</v>
      </c>
      <c r="T1152" s="1">
        <f>((Table1[[#Totals],[Productivity_Score]] - Table1[[#This Row],[Productivity_Score]]) / Table1[[#Totals],[Productivity_Score]]) * 100</f>
        <v>31.578947368421051</v>
      </c>
    </row>
    <row r="1153" spans="1:20" x14ac:dyDescent="0.35">
      <c r="A1153">
        <v>1152</v>
      </c>
      <c r="B1153">
        <v>20</v>
      </c>
      <c r="C1153" t="s">
        <v>19</v>
      </c>
      <c r="D1153" t="s">
        <v>33</v>
      </c>
      <c r="E1153" t="s">
        <v>25</v>
      </c>
      <c r="F1153" t="s">
        <v>22</v>
      </c>
      <c r="G1153">
        <v>30</v>
      </c>
      <c r="H1153">
        <v>6.7</v>
      </c>
      <c r="I1153">
        <v>10</v>
      </c>
      <c r="J1153">
        <v>0</v>
      </c>
      <c r="K1153" t="s">
        <v>23</v>
      </c>
      <c r="L1153">
        <v>6.1</v>
      </c>
      <c r="M1153">
        <v>3.3</v>
      </c>
      <c r="N1153">
        <v>6.9</v>
      </c>
      <c r="O1153">
        <f>Table1[[#This Row],[Stress_Level]]*Table1[[#This Row],[Weekly_Work_Hours]]</f>
        <v>183</v>
      </c>
      <c r="P1153" s="9">
        <f>Table1[[#This Row],[Column1]]/Table1[[#This Row],[Productivity_Score]]</f>
        <v>26.521739130434781</v>
      </c>
      <c r="Q1153">
        <f>8-AVERAGE(Table1[[#This Row],[Sleep_Hours]])</f>
        <v>1.2999999999999998</v>
      </c>
      <c r="R1153">
        <f>Table1[[#This Row],[Stress_Level]]/Table1[[#This Row],[Weekly_Work_Hours]]</f>
        <v>0.20333333333333331</v>
      </c>
      <c r="S1153" s="5">
        <f>CORREL(Table1[Stress_Level],Table1[Sleep_Hours])</f>
        <v>-1.150943896331845E-2</v>
      </c>
      <c r="T1153" s="1">
        <f>((Table1[[#Totals],[Productivity_Score]] - Table1[[#This Row],[Productivity_Score]]) / Table1[[#Totals],[Productivity_Score]]) * 100</f>
        <v>27.368421052631575</v>
      </c>
    </row>
    <row r="1154" spans="1:20" x14ac:dyDescent="0.35">
      <c r="A1154">
        <v>1153</v>
      </c>
      <c r="B1154">
        <v>57</v>
      </c>
      <c r="C1154" t="s">
        <v>14</v>
      </c>
      <c r="D1154" t="s">
        <v>30</v>
      </c>
      <c r="E1154" t="s">
        <v>21</v>
      </c>
      <c r="F1154" t="s">
        <v>22</v>
      </c>
      <c r="G1154">
        <v>39</v>
      </c>
      <c r="H1154">
        <v>8.6999999999999993</v>
      </c>
      <c r="I1154">
        <v>7.5</v>
      </c>
      <c r="J1154">
        <v>0</v>
      </c>
      <c r="K1154" t="s">
        <v>23</v>
      </c>
      <c r="L1154">
        <v>5.4</v>
      </c>
      <c r="M1154">
        <v>4.2</v>
      </c>
      <c r="N1154">
        <v>6.1</v>
      </c>
      <c r="O1154">
        <f>Table1[[#This Row],[Stress_Level]]*Table1[[#This Row],[Weekly_Work_Hours]]</f>
        <v>210.60000000000002</v>
      </c>
      <c r="P1154" s="9">
        <f>Table1[[#This Row],[Column1]]/Table1[[#This Row],[Productivity_Score]]</f>
        <v>34.524590163934434</v>
      </c>
      <c r="Q1154">
        <f>8-AVERAGE(Table1[[#This Row],[Sleep_Hours]])</f>
        <v>-0.69999999999999929</v>
      </c>
      <c r="R1154">
        <f>Table1[[#This Row],[Stress_Level]]/Table1[[#This Row],[Weekly_Work_Hours]]</f>
        <v>0.13846153846153847</v>
      </c>
      <c r="S1154" s="5">
        <f>CORREL(Table1[Stress_Level],Table1[Sleep_Hours])</f>
        <v>-1.150943896331845E-2</v>
      </c>
      <c r="T1154" s="1">
        <f>((Table1[[#Totals],[Productivity_Score]] - Table1[[#This Row],[Productivity_Score]]) / Table1[[#Totals],[Productivity_Score]]) * 100</f>
        <v>35.789473684210535</v>
      </c>
    </row>
    <row r="1155" spans="1:20" x14ac:dyDescent="0.35">
      <c r="A1155">
        <v>1154</v>
      </c>
      <c r="B1155">
        <v>21</v>
      </c>
      <c r="C1155" t="s">
        <v>19</v>
      </c>
      <c r="D1155" t="s">
        <v>32</v>
      </c>
      <c r="E1155" t="s">
        <v>31</v>
      </c>
      <c r="F1155" t="s">
        <v>17</v>
      </c>
      <c r="G1155">
        <v>34</v>
      </c>
      <c r="H1155">
        <v>5.7</v>
      </c>
      <c r="I1155">
        <v>8.6999999999999993</v>
      </c>
      <c r="J1155">
        <v>0</v>
      </c>
      <c r="K1155" t="s">
        <v>23</v>
      </c>
      <c r="L1155">
        <v>5.8</v>
      </c>
      <c r="M1155">
        <v>3.6</v>
      </c>
      <c r="N1155">
        <v>6.5</v>
      </c>
      <c r="O1155">
        <f>Table1[[#This Row],[Stress_Level]]*Table1[[#This Row],[Weekly_Work_Hours]]</f>
        <v>197.2</v>
      </c>
      <c r="P1155" s="9">
        <f>Table1[[#This Row],[Column1]]/Table1[[#This Row],[Productivity_Score]]</f>
        <v>30.338461538461537</v>
      </c>
      <c r="Q1155">
        <f>8-AVERAGE(Table1[[#This Row],[Sleep_Hours]])</f>
        <v>2.2999999999999998</v>
      </c>
      <c r="R1155">
        <f>Table1[[#This Row],[Stress_Level]]/Table1[[#This Row],[Weekly_Work_Hours]]</f>
        <v>0.17058823529411765</v>
      </c>
      <c r="S1155" s="5">
        <f>CORREL(Table1[Stress_Level],Table1[Sleep_Hours])</f>
        <v>-1.150943896331845E-2</v>
      </c>
      <c r="T1155" s="1">
        <f>((Table1[[#Totals],[Productivity_Score]] - Table1[[#This Row],[Productivity_Score]]) / Table1[[#Totals],[Productivity_Score]]) * 100</f>
        <v>31.578947368421051</v>
      </c>
    </row>
    <row r="1156" spans="1:20" x14ac:dyDescent="0.35">
      <c r="A1156">
        <v>1155</v>
      </c>
      <c r="B1156">
        <v>25</v>
      </c>
      <c r="C1156" t="s">
        <v>19</v>
      </c>
      <c r="D1156" t="s">
        <v>34</v>
      </c>
      <c r="E1156" t="s">
        <v>16</v>
      </c>
      <c r="F1156" t="s">
        <v>22</v>
      </c>
      <c r="G1156">
        <v>58</v>
      </c>
      <c r="H1156">
        <v>5.5</v>
      </c>
      <c r="I1156">
        <v>5.9</v>
      </c>
      <c r="J1156">
        <v>1</v>
      </c>
      <c r="K1156" t="s">
        <v>18</v>
      </c>
      <c r="L1156">
        <v>10</v>
      </c>
      <c r="M1156">
        <v>5.6</v>
      </c>
      <c r="N1156">
        <v>2.9</v>
      </c>
      <c r="O1156">
        <f>Table1[[#This Row],[Stress_Level]]*Table1[[#This Row],[Weekly_Work_Hours]]</f>
        <v>580</v>
      </c>
      <c r="P1156" s="9">
        <f>Table1[[#This Row],[Column1]]/Table1[[#This Row],[Productivity_Score]]</f>
        <v>200</v>
      </c>
      <c r="Q1156">
        <f>8-AVERAGE(Table1[[#This Row],[Sleep_Hours]])</f>
        <v>2.5</v>
      </c>
      <c r="R1156">
        <f>Table1[[#This Row],[Stress_Level]]/Table1[[#This Row],[Weekly_Work_Hours]]</f>
        <v>0.17241379310344829</v>
      </c>
      <c r="S1156" s="5">
        <f>CORREL(Table1[Stress_Level],Table1[Sleep_Hours])</f>
        <v>-1.150943896331845E-2</v>
      </c>
      <c r="T1156" s="1">
        <f>((Table1[[#Totals],[Productivity_Score]] - Table1[[#This Row],[Productivity_Score]]) / Table1[[#Totals],[Productivity_Score]]) * 100</f>
        <v>69.473684210526315</v>
      </c>
    </row>
    <row r="1157" spans="1:20" x14ac:dyDescent="0.35">
      <c r="A1157">
        <v>1156</v>
      </c>
      <c r="B1157">
        <v>57</v>
      </c>
      <c r="C1157" t="s">
        <v>14</v>
      </c>
      <c r="D1157" t="s">
        <v>20</v>
      </c>
      <c r="E1157" t="s">
        <v>16</v>
      </c>
      <c r="F1157" t="s">
        <v>17</v>
      </c>
      <c r="G1157">
        <v>53</v>
      </c>
      <c r="H1157">
        <v>5.0999999999999996</v>
      </c>
      <c r="I1157">
        <v>5.8</v>
      </c>
      <c r="J1157">
        <v>1</v>
      </c>
      <c r="K1157" t="s">
        <v>18</v>
      </c>
      <c r="L1157">
        <v>7</v>
      </c>
      <c r="M1157">
        <v>4.0999999999999996</v>
      </c>
      <c r="N1157">
        <v>4.4000000000000004</v>
      </c>
      <c r="O1157">
        <f>Table1[[#This Row],[Stress_Level]]*Table1[[#This Row],[Weekly_Work_Hours]]</f>
        <v>371</v>
      </c>
      <c r="P1157" s="9">
        <f>Table1[[#This Row],[Column1]]/Table1[[#This Row],[Productivity_Score]]</f>
        <v>84.318181818181813</v>
      </c>
      <c r="Q1157">
        <f>8-AVERAGE(Table1[[#This Row],[Sleep_Hours]])</f>
        <v>2.9000000000000004</v>
      </c>
      <c r="R1157">
        <f>Table1[[#This Row],[Stress_Level]]/Table1[[#This Row],[Weekly_Work_Hours]]</f>
        <v>0.13207547169811321</v>
      </c>
      <c r="S1157" s="5">
        <f>CORREL(Table1[Stress_Level],Table1[Sleep_Hours])</f>
        <v>-1.150943896331845E-2</v>
      </c>
      <c r="T1157" s="1">
        <f>((Table1[[#Totals],[Productivity_Score]] - Table1[[#This Row],[Productivity_Score]]) / Table1[[#Totals],[Productivity_Score]]) * 100</f>
        <v>53.684210526315788</v>
      </c>
    </row>
    <row r="1158" spans="1:20" x14ac:dyDescent="0.35">
      <c r="A1158">
        <v>1157</v>
      </c>
      <c r="B1158">
        <v>61</v>
      </c>
      <c r="C1158" t="s">
        <v>14</v>
      </c>
      <c r="D1158" t="s">
        <v>20</v>
      </c>
      <c r="E1158" t="s">
        <v>38</v>
      </c>
      <c r="F1158" t="s">
        <v>17</v>
      </c>
      <c r="G1158">
        <v>39</v>
      </c>
      <c r="H1158">
        <v>5.4</v>
      </c>
      <c r="I1158">
        <v>7.7</v>
      </c>
      <c r="J1158">
        <v>1</v>
      </c>
      <c r="K1158" t="s">
        <v>18</v>
      </c>
      <c r="L1158">
        <v>5.7</v>
      </c>
      <c r="M1158">
        <v>2.9</v>
      </c>
      <c r="N1158">
        <v>6</v>
      </c>
      <c r="O1158">
        <f>Table1[[#This Row],[Stress_Level]]*Table1[[#This Row],[Weekly_Work_Hours]]</f>
        <v>222.3</v>
      </c>
      <c r="P1158" s="9">
        <f>Table1[[#This Row],[Column1]]/Table1[[#This Row],[Productivity_Score]]</f>
        <v>37.050000000000004</v>
      </c>
      <c r="Q1158">
        <f>8-AVERAGE(Table1[[#This Row],[Sleep_Hours]])</f>
        <v>2.5999999999999996</v>
      </c>
      <c r="R1158">
        <f>Table1[[#This Row],[Stress_Level]]/Table1[[#This Row],[Weekly_Work_Hours]]</f>
        <v>0.14615384615384616</v>
      </c>
      <c r="S1158" s="5">
        <f>CORREL(Table1[Stress_Level],Table1[Sleep_Hours])</f>
        <v>-1.150943896331845E-2</v>
      </c>
      <c r="T1158" s="1">
        <f>((Table1[[#Totals],[Productivity_Score]] - Table1[[#This Row],[Productivity_Score]]) / Table1[[#Totals],[Productivity_Score]]) * 100</f>
        <v>36.84210526315789</v>
      </c>
    </row>
    <row r="1159" spans="1:20" x14ac:dyDescent="0.35">
      <c r="A1159">
        <v>1158</v>
      </c>
      <c r="B1159">
        <v>43</v>
      </c>
      <c r="C1159" t="s">
        <v>14</v>
      </c>
      <c r="D1159" t="s">
        <v>34</v>
      </c>
      <c r="E1159" t="s">
        <v>16</v>
      </c>
      <c r="F1159" t="s">
        <v>22</v>
      </c>
      <c r="G1159">
        <v>63</v>
      </c>
      <c r="H1159">
        <v>4.0999999999999996</v>
      </c>
      <c r="I1159">
        <v>3.4</v>
      </c>
      <c r="J1159">
        <v>1</v>
      </c>
      <c r="K1159" t="s">
        <v>18</v>
      </c>
      <c r="L1159">
        <v>10</v>
      </c>
      <c r="M1159">
        <v>7.3</v>
      </c>
      <c r="N1159">
        <v>1.7</v>
      </c>
      <c r="O1159">
        <f>Table1[[#This Row],[Stress_Level]]*Table1[[#This Row],[Weekly_Work_Hours]]</f>
        <v>630</v>
      </c>
      <c r="P1159" s="9">
        <f>Table1[[#This Row],[Column1]]/Table1[[#This Row],[Productivity_Score]]</f>
        <v>370.58823529411768</v>
      </c>
      <c r="Q1159">
        <f>8-AVERAGE(Table1[[#This Row],[Sleep_Hours]])</f>
        <v>3.9000000000000004</v>
      </c>
      <c r="R1159">
        <f>Table1[[#This Row],[Stress_Level]]/Table1[[#This Row],[Weekly_Work_Hours]]</f>
        <v>0.15873015873015872</v>
      </c>
      <c r="S1159" s="5">
        <f>CORREL(Table1[Stress_Level],Table1[Sleep_Hours])</f>
        <v>-1.150943896331845E-2</v>
      </c>
      <c r="T1159" s="1">
        <f>((Table1[[#Totals],[Productivity_Score]] - Table1[[#This Row],[Productivity_Score]]) / Table1[[#Totals],[Productivity_Score]]) * 100</f>
        <v>82.10526315789474</v>
      </c>
    </row>
    <row r="1160" spans="1:20" x14ac:dyDescent="0.35">
      <c r="A1160">
        <v>1159</v>
      </c>
      <c r="B1160">
        <v>37</v>
      </c>
      <c r="C1160" t="s">
        <v>40</v>
      </c>
      <c r="D1160" t="s">
        <v>36</v>
      </c>
      <c r="E1160" t="s">
        <v>27</v>
      </c>
      <c r="F1160" t="s">
        <v>17</v>
      </c>
      <c r="G1160">
        <v>52</v>
      </c>
      <c r="H1160">
        <v>5.2</v>
      </c>
      <c r="I1160">
        <v>6.1</v>
      </c>
      <c r="J1160">
        <v>1</v>
      </c>
      <c r="K1160" t="s">
        <v>18</v>
      </c>
      <c r="L1160">
        <v>7.7</v>
      </c>
      <c r="M1160">
        <v>3.4</v>
      </c>
      <c r="N1160">
        <v>4.2</v>
      </c>
      <c r="O1160">
        <f>Table1[[#This Row],[Stress_Level]]*Table1[[#This Row],[Weekly_Work_Hours]]</f>
        <v>400.40000000000003</v>
      </c>
      <c r="P1160" s="9">
        <f>Table1[[#This Row],[Column1]]/Table1[[#This Row],[Productivity_Score]]</f>
        <v>95.333333333333343</v>
      </c>
      <c r="Q1160">
        <f>8-AVERAGE(Table1[[#This Row],[Sleep_Hours]])</f>
        <v>2.8</v>
      </c>
      <c r="R1160">
        <f>Table1[[#This Row],[Stress_Level]]/Table1[[#This Row],[Weekly_Work_Hours]]</f>
        <v>0.14807692307692308</v>
      </c>
      <c r="S1160" s="5">
        <f>CORREL(Table1[Stress_Level],Table1[Sleep_Hours])</f>
        <v>-1.150943896331845E-2</v>
      </c>
      <c r="T1160" s="1">
        <f>((Table1[[#Totals],[Productivity_Score]] - Table1[[#This Row],[Productivity_Score]]) / Table1[[#Totals],[Productivity_Score]]) * 100</f>
        <v>55.78947368421052</v>
      </c>
    </row>
    <row r="1161" spans="1:20" x14ac:dyDescent="0.35">
      <c r="A1161">
        <v>1160</v>
      </c>
      <c r="B1161">
        <v>46</v>
      </c>
      <c r="C1161" t="s">
        <v>14</v>
      </c>
      <c r="D1161" t="s">
        <v>32</v>
      </c>
      <c r="E1161" t="s">
        <v>31</v>
      </c>
      <c r="F1161" t="s">
        <v>39</v>
      </c>
      <c r="G1161">
        <v>42</v>
      </c>
      <c r="H1161">
        <v>4.4000000000000004</v>
      </c>
      <c r="I1161">
        <v>5.9</v>
      </c>
      <c r="J1161">
        <v>1</v>
      </c>
      <c r="K1161" t="s">
        <v>18</v>
      </c>
      <c r="L1161">
        <v>6.1</v>
      </c>
      <c r="M1161">
        <v>3.1</v>
      </c>
      <c r="N1161">
        <v>4.9000000000000004</v>
      </c>
      <c r="O1161">
        <f>Table1[[#This Row],[Stress_Level]]*Table1[[#This Row],[Weekly_Work_Hours]]</f>
        <v>256.2</v>
      </c>
      <c r="P1161" s="9">
        <f>Table1[[#This Row],[Column1]]/Table1[[#This Row],[Productivity_Score]]</f>
        <v>52.285714285714278</v>
      </c>
      <c r="Q1161">
        <f>8-AVERAGE(Table1[[#This Row],[Sleep_Hours]])</f>
        <v>3.5999999999999996</v>
      </c>
      <c r="R1161">
        <f>Table1[[#This Row],[Stress_Level]]/Table1[[#This Row],[Weekly_Work_Hours]]</f>
        <v>0.14523809523809522</v>
      </c>
      <c r="S1161" s="5">
        <f>CORREL(Table1[Stress_Level],Table1[Sleep_Hours])</f>
        <v>-1.150943896331845E-2</v>
      </c>
      <c r="T1161" s="1">
        <f>((Table1[[#Totals],[Productivity_Score]] - Table1[[#This Row],[Productivity_Score]]) / Table1[[#Totals],[Productivity_Score]]) * 100</f>
        <v>48.421052631578945</v>
      </c>
    </row>
    <row r="1162" spans="1:20" x14ac:dyDescent="0.35">
      <c r="A1162">
        <v>1161</v>
      </c>
      <c r="B1162">
        <v>60</v>
      </c>
      <c r="C1162" t="s">
        <v>14</v>
      </c>
      <c r="D1162" t="s">
        <v>30</v>
      </c>
      <c r="E1162" t="s">
        <v>31</v>
      </c>
      <c r="F1162" t="s">
        <v>22</v>
      </c>
      <c r="G1162">
        <v>30</v>
      </c>
      <c r="H1162">
        <v>7.3</v>
      </c>
      <c r="I1162">
        <v>10</v>
      </c>
      <c r="J1162">
        <v>0</v>
      </c>
      <c r="K1162" t="s">
        <v>23</v>
      </c>
      <c r="L1162">
        <v>3.3</v>
      </c>
      <c r="M1162">
        <v>3.9</v>
      </c>
      <c r="N1162">
        <v>8.4</v>
      </c>
      <c r="O1162">
        <f>Table1[[#This Row],[Stress_Level]]*Table1[[#This Row],[Weekly_Work_Hours]]</f>
        <v>99</v>
      </c>
      <c r="P1162" s="9">
        <f>Table1[[#This Row],[Column1]]/Table1[[#This Row],[Productivity_Score]]</f>
        <v>11.785714285714285</v>
      </c>
      <c r="Q1162">
        <f>8-AVERAGE(Table1[[#This Row],[Sleep_Hours]])</f>
        <v>0.70000000000000018</v>
      </c>
      <c r="R1162">
        <f>Table1[[#This Row],[Stress_Level]]/Table1[[#This Row],[Weekly_Work_Hours]]</f>
        <v>0.11</v>
      </c>
      <c r="S1162" s="5">
        <f>CORREL(Table1[Stress_Level],Table1[Sleep_Hours])</f>
        <v>-1.150943896331845E-2</v>
      </c>
      <c r="T1162" s="1">
        <f>((Table1[[#Totals],[Productivity_Score]] - Table1[[#This Row],[Productivity_Score]]) / Table1[[#Totals],[Productivity_Score]]) * 100</f>
        <v>11.578947368421048</v>
      </c>
    </row>
    <row r="1163" spans="1:20" x14ac:dyDescent="0.35">
      <c r="A1163">
        <v>1162</v>
      </c>
      <c r="B1163">
        <v>27</v>
      </c>
      <c r="C1163" t="s">
        <v>14</v>
      </c>
      <c r="D1163" t="s">
        <v>34</v>
      </c>
      <c r="E1163" t="s">
        <v>25</v>
      </c>
      <c r="F1163" t="s">
        <v>22</v>
      </c>
      <c r="G1163">
        <v>63</v>
      </c>
      <c r="H1163">
        <v>8.4</v>
      </c>
      <c r="I1163">
        <v>5.6</v>
      </c>
      <c r="J1163">
        <v>0</v>
      </c>
      <c r="K1163" t="s">
        <v>23</v>
      </c>
      <c r="L1163">
        <v>10</v>
      </c>
      <c r="M1163">
        <v>5.7</v>
      </c>
      <c r="N1163">
        <v>2.8</v>
      </c>
      <c r="O1163">
        <f>Table1[[#This Row],[Stress_Level]]*Table1[[#This Row],[Weekly_Work_Hours]]</f>
        <v>630</v>
      </c>
      <c r="P1163" s="9">
        <f>Table1[[#This Row],[Column1]]/Table1[[#This Row],[Productivity_Score]]</f>
        <v>225.00000000000003</v>
      </c>
      <c r="Q1163">
        <f>8-AVERAGE(Table1[[#This Row],[Sleep_Hours]])</f>
        <v>-0.40000000000000036</v>
      </c>
      <c r="R1163">
        <f>Table1[[#This Row],[Stress_Level]]/Table1[[#This Row],[Weekly_Work_Hours]]</f>
        <v>0.15873015873015872</v>
      </c>
      <c r="S1163" s="5">
        <f>CORREL(Table1[Stress_Level],Table1[Sleep_Hours])</f>
        <v>-1.150943896331845E-2</v>
      </c>
      <c r="T1163" s="1">
        <f>((Table1[[#Totals],[Productivity_Score]] - Table1[[#This Row],[Productivity_Score]]) / Table1[[#Totals],[Productivity_Score]]) * 100</f>
        <v>70.526315789473685</v>
      </c>
    </row>
    <row r="1164" spans="1:20" x14ac:dyDescent="0.35">
      <c r="A1164">
        <v>1163</v>
      </c>
      <c r="B1164">
        <v>47</v>
      </c>
      <c r="C1164" t="s">
        <v>14</v>
      </c>
      <c r="D1164" t="s">
        <v>26</v>
      </c>
      <c r="E1164" t="s">
        <v>27</v>
      </c>
      <c r="F1164" t="s">
        <v>22</v>
      </c>
      <c r="G1164">
        <v>33</v>
      </c>
      <c r="H1164">
        <v>6.5</v>
      </c>
      <c r="I1164">
        <v>10</v>
      </c>
      <c r="J1164">
        <v>0</v>
      </c>
      <c r="K1164" t="s">
        <v>23</v>
      </c>
      <c r="L1164">
        <v>4.5</v>
      </c>
      <c r="M1164">
        <v>4.3</v>
      </c>
      <c r="N1164">
        <v>7.7</v>
      </c>
      <c r="O1164">
        <f>Table1[[#This Row],[Stress_Level]]*Table1[[#This Row],[Weekly_Work_Hours]]</f>
        <v>148.5</v>
      </c>
      <c r="P1164" s="9">
        <f>Table1[[#This Row],[Column1]]/Table1[[#This Row],[Productivity_Score]]</f>
        <v>19.285714285714285</v>
      </c>
      <c r="Q1164">
        <f>8-AVERAGE(Table1[[#This Row],[Sleep_Hours]])</f>
        <v>1.5</v>
      </c>
      <c r="R1164">
        <f>Table1[[#This Row],[Stress_Level]]/Table1[[#This Row],[Weekly_Work_Hours]]</f>
        <v>0.13636363636363635</v>
      </c>
      <c r="S1164" s="5">
        <f>CORREL(Table1[Stress_Level],Table1[Sleep_Hours])</f>
        <v>-1.150943896331845E-2</v>
      </c>
      <c r="T1164" s="1">
        <f>((Table1[[#Totals],[Productivity_Score]] - Table1[[#This Row],[Productivity_Score]]) / Table1[[#Totals],[Productivity_Score]]) * 100</f>
        <v>18.94736842105263</v>
      </c>
    </row>
    <row r="1165" spans="1:20" x14ac:dyDescent="0.35">
      <c r="A1165">
        <v>1164</v>
      </c>
      <c r="B1165">
        <v>29</v>
      </c>
      <c r="C1165" t="s">
        <v>19</v>
      </c>
      <c r="D1165" t="s">
        <v>20</v>
      </c>
      <c r="E1165" t="s">
        <v>21</v>
      </c>
      <c r="F1165" t="s">
        <v>22</v>
      </c>
      <c r="G1165">
        <v>31</v>
      </c>
      <c r="H1165">
        <v>5.2</v>
      </c>
      <c r="I1165">
        <v>8.1999999999999993</v>
      </c>
      <c r="J1165">
        <v>1</v>
      </c>
      <c r="K1165" t="s">
        <v>18</v>
      </c>
      <c r="L1165">
        <v>1.9</v>
      </c>
      <c r="M1165">
        <v>3.2</v>
      </c>
      <c r="N1165">
        <v>8.1</v>
      </c>
      <c r="O1165">
        <f>Table1[[#This Row],[Stress_Level]]*Table1[[#This Row],[Weekly_Work_Hours]]</f>
        <v>58.9</v>
      </c>
      <c r="P1165" s="9">
        <f>Table1[[#This Row],[Column1]]/Table1[[#This Row],[Productivity_Score]]</f>
        <v>7.2716049382716053</v>
      </c>
      <c r="Q1165">
        <f>8-AVERAGE(Table1[[#This Row],[Sleep_Hours]])</f>
        <v>2.8</v>
      </c>
      <c r="R1165">
        <f>Table1[[#This Row],[Stress_Level]]/Table1[[#This Row],[Weekly_Work_Hours]]</f>
        <v>6.1290322580645158E-2</v>
      </c>
      <c r="S1165" s="5">
        <f>CORREL(Table1[Stress_Level],Table1[Sleep_Hours])</f>
        <v>-1.150943896331845E-2</v>
      </c>
      <c r="T1165" s="1">
        <f>((Table1[[#Totals],[Productivity_Score]] - Table1[[#This Row],[Productivity_Score]]) / Table1[[#Totals],[Productivity_Score]]) * 100</f>
        <v>14.736842105263163</v>
      </c>
    </row>
    <row r="1166" spans="1:20" x14ac:dyDescent="0.35">
      <c r="A1166">
        <v>1165</v>
      </c>
      <c r="B1166">
        <v>36</v>
      </c>
      <c r="C1166" t="s">
        <v>19</v>
      </c>
      <c r="D1166" t="s">
        <v>26</v>
      </c>
      <c r="E1166" t="s">
        <v>38</v>
      </c>
      <c r="F1166" t="s">
        <v>22</v>
      </c>
      <c r="G1166">
        <v>53</v>
      </c>
      <c r="H1166">
        <v>7.3</v>
      </c>
      <c r="I1166">
        <v>8.1999999999999993</v>
      </c>
      <c r="J1166">
        <v>0</v>
      </c>
      <c r="K1166" t="s">
        <v>23</v>
      </c>
      <c r="L1166">
        <v>10</v>
      </c>
      <c r="M1166">
        <v>4.4000000000000004</v>
      </c>
      <c r="N1166">
        <v>4.0999999999999996</v>
      </c>
      <c r="O1166">
        <f>Table1[[#This Row],[Stress_Level]]*Table1[[#This Row],[Weekly_Work_Hours]]</f>
        <v>530</v>
      </c>
      <c r="P1166" s="9">
        <f>Table1[[#This Row],[Column1]]/Table1[[#This Row],[Productivity_Score]]</f>
        <v>129.26829268292684</v>
      </c>
      <c r="Q1166">
        <f>8-AVERAGE(Table1[[#This Row],[Sleep_Hours]])</f>
        <v>0.70000000000000018</v>
      </c>
      <c r="R1166">
        <f>Table1[[#This Row],[Stress_Level]]/Table1[[#This Row],[Weekly_Work_Hours]]</f>
        <v>0.18867924528301888</v>
      </c>
      <c r="S1166" s="5">
        <f>CORREL(Table1[Stress_Level],Table1[Sleep_Hours])</f>
        <v>-1.150943896331845E-2</v>
      </c>
      <c r="T1166" s="1">
        <f>((Table1[[#Totals],[Productivity_Score]] - Table1[[#This Row],[Productivity_Score]]) / Table1[[#Totals],[Productivity_Score]]) * 100</f>
        <v>56.84210526315789</v>
      </c>
    </row>
    <row r="1167" spans="1:20" x14ac:dyDescent="0.35">
      <c r="A1167">
        <v>1166</v>
      </c>
      <c r="B1167">
        <v>48</v>
      </c>
      <c r="C1167" t="s">
        <v>19</v>
      </c>
      <c r="D1167" t="s">
        <v>34</v>
      </c>
      <c r="E1167" t="s">
        <v>31</v>
      </c>
      <c r="F1167" t="s">
        <v>22</v>
      </c>
      <c r="G1167">
        <v>64</v>
      </c>
      <c r="H1167">
        <v>6.1</v>
      </c>
      <c r="I1167">
        <v>6.3</v>
      </c>
      <c r="J1167">
        <v>0</v>
      </c>
      <c r="K1167" t="s">
        <v>23</v>
      </c>
      <c r="L1167">
        <v>10</v>
      </c>
      <c r="M1167">
        <v>6.1</v>
      </c>
      <c r="N1167">
        <v>3.2</v>
      </c>
      <c r="O1167">
        <f>Table1[[#This Row],[Stress_Level]]*Table1[[#This Row],[Weekly_Work_Hours]]</f>
        <v>640</v>
      </c>
      <c r="P1167" s="9">
        <f>Table1[[#This Row],[Column1]]/Table1[[#This Row],[Productivity_Score]]</f>
        <v>200</v>
      </c>
      <c r="Q1167">
        <f>8-AVERAGE(Table1[[#This Row],[Sleep_Hours]])</f>
        <v>1.9000000000000004</v>
      </c>
      <c r="R1167">
        <f>Table1[[#This Row],[Stress_Level]]/Table1[[#This Row],[Weekly_Work_Hours]]</f>
        <v>0.15625</v>
      </c>
      <c r="S1167" s="5">
        <f>CORREL(Table1[Stress_Level],Table1[Sleep_Hours])</f>
        <v>-1.150943896331845E-2</v>
      </c>
      <c r="T1167" s="1">
        <f>((Table1[[#Totals],[Productivity_Score]] - Table1[[#This Row],[Productivity_Score]]) / Table1[[#Totals],[Productivity_Score]]) * 100</f>
        <v>66.315789473684205</v>
      </c>
    </row>
    <row r="1168" spans="1:20" x14ac:dyDescent="0.35">
      <c r="A1168">
        <v>1167</v>
      </c>
      <c r="B1168">
        <v>25</v>
      </c>
      <c r="C1168" t="s">
        <v>19</v>
      </c>
      <c r="D1168" t="s">
        <v>34</v>
      </c>
      <c r="E1168" t="s">
        <v>27</v>
      </c>
      <c r="F1168" t="s">
        <v>17</v>
      </c>
      <c r="G1168">
        <v>56</v>
      </c>
      <c r="H1168">
        <v>7.7</v>
      </c>
      <c r="I1168">
        <v>7.3</v>
      </c>
      <c r="J1168">
        <v>0</v>
      </c>
      <c r="K1168" t="s">
        <v>23</v>
      </c>
      <c r="L1168">
        <v>10</v>
      </c>
      <c r="M1168">
        <v>4.5999999999999996</v>
      </c>
      <c r="N1168">
        <v>3.7</v>
      </c>
      <c r="O1168">
        <f>Table1[[#This Row],[Stress_Level]]*Table1[[#This Row],[Weekly_Work_Hours]]</f>
        <v>560</v>
      </c>
      <c r="P1168" s="9">
        <f>Table1[[#This Row],[Column1]]/Table1[[#This Row],[Productivity_Score]]</f>
        <v>151.35135135135135</v>
      </c>
      <c r="Q1168">
        <f>8-AVERAGE(Table1[[#This Row],[Sleep_Hours]])</f>
        <v>0.29999999999999982</v>
      </c>
      <c r="R1168">
        <f>Table1[[#This Row],[Stress_Level]]/Table1[[#This Row],[Weekly_Work_Hours]]</f>
        <v>0.17857142857142858</v>
      </c>
      <c r="S1168" s="5">
        <f>CORREL(Table1[Stress_Level],Table1[Sleep_Hours])</f>
        <v>-1.150943896331845E-2</v>
      </c>
      <c r="T1168" s="1">
        <f>((Table1[[#Totals],[Productivity_Score]] - Table1[[#This Row],[Productivity_Score]]) / Table1[[#Totals],[Productivity_Score]]) * 100</f>
        <v>61.05263157894737</v>
      </c>
    </row>
    <row r="1169" spans="1:20" x14ac:dyDescent="0.35">
      <c r="A1169">
        <v>1168</v>
      </c>
      <c r="B1169">
        <v>33</v>
      </c>
      <c r="C1169" t="s">
        <v>19</v>
      </c>
      <c r="D1169" t="s">
        <v>24</v>
      </c>
      <c r="E1169" t="s">
        <v>27</v>
      </c>
      <c r="F1169" t="s">
        <v>17</v>
      </c>
      <c r="G1169">
        <v>49</v>
      </c>
      <c r="H1169">
        <v>4.8</v>
      </c>
      <c r="I1169">
        <v>5.8</v>
      </c>
      <c r="J1169">
        <v>1</v>
      </c>
      <c r="K1169" t="s">
        <v>28</v>
      </c>
      <c r="L1169">
        <v>9.8000000000000007</v>
      </c>
      <c r="M1169">
        <v>6.5</v>
      </c>
      <c r="N1169">
        <v>3</v>
      </c>
      <c r="O1169">
        <f>Table1[[#This Row],[Stress_Level]]*Table1[[#This Row],[Weekly_Work_Hours]]</f>
        <v>480.20000000000005</v>
      </c>
      <c r="P1169" s="9">
        <f>Table1[[#This Row],[Column1]]/Table1[[#This Row],[Productivity_Score]]</f>
        <v>160.06666666666669</v>
      </c>
      <c r="Q1169">
        <f>8-AVERAGE(Table1[[#This Row],[Sleep_Hours]])</f>
        <v>3.2</v>
      </c>
      <c r="R1169">
        <f>Table1[[#This Row],[Stress_Level]]/Table1[[#This Row],[Weekly_Work_Hours]]</f>
        <v>0.2</v>
      </c>
      <c r="S1169" s="5">
        <f>CORREL(Table1[Stress_Level],Table1[Sleep_Hours])</f>
        <v>-1.150943896331845E-2</v>
      </c>
      <c r="T1169" s="1">
        <f>((Table1[[#Totals],[Productivity_Score]] - Table1[[#This Row],[Productivity_Score]]) / Table1[[#Totals],[Productivity_Score]]) * 100</f>
        <v>68.421052631578945</v>
      </c>
    </row>
    <row r="1170" spans="1:20" x14ac:dyDescent="0.35">
      <c r="A1170">
        <v>1169</v>
      </c>
      <c r="B1170">
        <v>41</v>
      </c>
      <c r="C1170" t="s">
        <v>14</v>
      </c>
      <c r="D1170" t="s">
        <v>24</v>
      </c>
      <c r="E1170" t="s">
        <v>31</v>
      </c>
      <c r="F1170" t="s">
        <v>22</v>
      </c>
      <c r="G1170">
        <v>49</v>
      </c>
      <c r="H1170">
        <v>4.9000000000000004</v>
      </c>
      <c r="I1170">
        <v>5.9</v>
      </c>
      <c r="J1170">
        <v>1</v>
      </c>
      <c r="K1170" t="s">
        <v>41</v>
      </c>
      <c r="L1170">
        <v>8.5</v>
      </c>
      <c r="M1170">
        <v>3.6</v>
      </c>
      <c r="N1170">
        <v>3.7</v>
      </c>
      <c r="O1170">
        <f>Table1[[#This Row],[Stress_Level]]*Table1[[#This Row],[Weekly_Work_Hours]]</f>
        <v>416.5</v>
      </c>
      <c r="P1170" s="9">
        <f>Table1[[#This Row],[Column1]]/Table1[[#This Row],[Productivity_Score]]</f>
        <v>112.56756756756756</v>
      </c>
      <c r="Q1170">
        <f>8-AVERAGE(Table1[[#This Row],[Sleep_Hours]])</f>
        <v>3.0999999999999996</v>
      </c>
      <c r="R1170">
        <f>Table1[[#This Row],[Stress_Level]]/Table1[[#This Row],[Weekly_Work_Hours]]</f>
        <v>0.17346938775510204</v>
      </c>
      <c r="S1170" s="5">
        <f>CORREL(Table1[Stress_Level],Table1[Sleep_Hours])</f>
        <v>-1.150943896331845E-2</v>
      </c>
      <c r="T1170" s="1">
        <f>((Table1[[#Totals],[Productivity_Score]] - Table1[[#This Row],[Productivity_Score]]) / Table1[[#Totals],[Productivity_Score]]) * 100</f>
        <v>61.05263157894737</v>
      </c>
    </row>
    <row r="1171" spans="1:20" x14ac:dyDescent="0.35">
      <c r="A1171">
        <v>1170</v>
      </c>
      <c r="B1171">
        <v>25</v>
      </c>
      <c r="C1171" t="s">
        <v>14</v>
      </c>
      <c r="D1171" t="s">
        <v>37</v>
      </c>
      <c r="E1171" t="s">
        <v>25</v>
      </c>
      <c r="F1171" t="s">
        <v>22</v>
      </c>
      <c r="G1171">
        <v>51</v>
      </c>
      <c r="H1171">
        <v>7.3</v>
      </c>
      <c r="I1171">
        <v>8.5</v>
      </c>
      <c r="J1171">
        <v>1</v>
      </c>
      <c r="K1171" t="s">
        <v>35</v>
      </c>
      <c r="L1171">
        <v>8.1999999999999993</v>
      </c>
      <c r="M1171">
        <v>3.8</v>
      </c>
      <c r="N1171">
        <v>5.0999999999999996</v>
      </c>
      <c r="O1171">
        <f>Table1[[#This Row],[Stress_Level]]*Table1[[#This Row],[Weekly_Work_Hours]]</f>
        <v>418.2</v>
      </c>
      <c r="P1171" s="9">
        <f>Table1[[#This Row],[Column1]]/Table1[[#This Row],[Productivity_Score]]</f>
        <v>82</v>
      </c>
      <c r="Q1171">
        <f>8-AVERAGE(Table1[[#This Row],[Sleep_Hours]])</f>
        <v>0.70000000000000018</v>
      </c>
      <c r="R1171">
        <f>Table1[[#This Row],[Stress_Level]]/Table1[[#This Row],[Weekly_Work_Hours]]</f>
        <v>0.16078431372549018</v>
      </c>
      <c r="S1171" s="5">
        <f>CORREL(Table1[Stress_Level],Table1[Sleep_Hours])</f>
        <v>-1.150943896331845E-2</v>
      </c>
      <c r="T1171" s="1">
        <f>((Table1[[#Totals],[Productivity_Score]] - Table1[[#This Row],[Productivity_Score]]) / Table1[[#Totals],[Productivity_Score]]) * 100</f>
        <v>46.315789473684212</v>
      </c>
    </row>
    <row r="1172" spans="1:20" x14ac:dyDescent="0.35">
      <c r="A1172">
        <v>1171</v>
      </c>
      <c r="B1172">
        <v>45</v>
      </c>
      <c r="C1172" t="s">
        <v>19</v>
      </c>
      <c r="D1172" t="s">
        <v>37</v>
      </c>
      <c r="E1172" t="s">
        <v>27</v>
      </c>
      <c r="F1172" t="s">
        <v>22</v>
      </c>
      <c r="G1172">
        <v>51</v>
      </c>
      <c r="H1172">
        <v>6.2</v>
      </c>
      <c r="I1172">
        <v>7.7</v>
      </c>
      <c r="J1172">
        <v>1</v>
      </c>
      <c r="K1172" t="s">
        <v>18</v>
      </c>
      <c r="L1172">
        <v>9.5</v>
      </c>
      <c r="M1172">
        <v>4.3</v>
      </c>
      <c r="N1172">
        <v>4.0999999999999996</v>
      </c>
      <c r="O1172">
        <f>Table1[[#This Row],[Stress_Level]]*Table1[[#This Row],[Weekly_Work_Hours]]</f>
        <v>484.5</v>
      </c>
      <c r="P1172" s="9">
        <f>Table1[[#This Row],[Column1]]/Table1[[#This Row],[Productivity_Score]]</f>
        <v>118.17073170731709</v>
      </c>
      <c r="Q1172">
        <f>8-AVERAGE(Table1[[#This Row],[Sleep_Hours]])</f>
        <v>1.7999999999999998</v>
      </c>
      <c r="R1172">
        <f>Table1[[#This Row],[Stress_Level]]/Table1[[#This Row],[Weekly_Work_Hours]]</f>
        <v>0.18627450980392157</v>
      </c>
      <c r="S1172" s="5">
        <f>CORREL(Table1[Stress_Level],Table1[Sleep_Hours])</f>
        <v>-1.150943896331845E-2</v>
      </c>
      <c r="T1172" s="1">
        <f>((Table1[[#Totals],[Productivity_Score]] - Table1[[#This Row],[Productivity_Score]]) / Table1[[#Totals],[Productivity_Score]]) * 100</f>
        <v>56.84210526315789</v>
      </c>
    </row>
    <row r="1173" spans="1:20" x14ac:dyDescent="0.35">
      <c r="A1173">
        <v>1172</v>
      </c>
      <c r="B1173">
        <v>58</v>
      </c>
      <c r="C1173" t="s">
        <v>19</v>
      </c>
      <c r="D1173" t="s">
        <v>33</v>
      </c>
      <c r="E1173" t="s">
        <v>16</v>
      </c>
      <c r="F1173" t="s">
        <v>22</v>
      </c>
      <c r="G1173">
        <v>47</v>
      </c>
      <c r="H1173">
        <v>7.6</v>
      </c>
      <c r="I1173">
        <v>8.4</v>
      </c>
      <c r="J1173">
        <v>0</v>
      </c>
      <c r="K1173" t="s">
        <v>23</v>
      </c>
      <c r="L1173">
        <v>8.9</v>
      </c>
      <c r="M1173">
        <v>5.4</v>
      </c>
      <c r="N1173">
        <v>4.7</v>
      </c>
      <c r="O1173">
        <f>Table1[[#This Row],[Stress_Level]]*Table1[[#This Row],[Weekly_Work_Hours]]</f>
        <v>418.3</v>
      </c>
      <c r="P1173" s="9">
        <f>Table1[[#This Row],[Column1]]/Table1[[#This Row],[Productivity_Score]]</f>
        <v>89</v>
      </c>
      <c r="Q1173">
        <f>8-AVERAGE(Table1[[#This Row],[Sleep_Hours]])</f>
        <v>0.40000000000000036</v>
      </c>
      <c r="R1173">
        <f>Table1[[#This Row],[Stress_Level]]/Table1[[#This Row],[Weekly_Work_Hours]]</f>
        <v>0.18936170212765957</v>
      </c>
      <c r="S1173" s="5">
        <f>CORREL(Table1[Stress_Level],Table1[Sleep_Hours])</f>
        <v>-1.150943896331845E-2</v>
      </c>
      <c r="T1173" s="1">
        <f>((Table1[[#Totals],[Productivity_Score]] - Table1[[#This Row],[Productivity_Score]]) / Table1[[#Totals],[Productivity_Score]]) * 100</f>
        <v>50.526315789473685</v>
      </c>
    </row>
    <row r="1174" spans="1:20" x14ac:dyDescent="0.35">
      <c r="A1174">
        <v>1173</v>
      </c>
      <c r="B1174">
        <v>31</v>
      </c>
      <c r="C1174" t="s">
        <v>19</v>
      </c>
      <c r="D1174" t="s">
        <v>33</v>
      </c>
      <c r="E1174" t="s">
        <v>27</v>
      </c>
      <c r="F1174" t="s">
        <v>22</v>
      </c>
      <c r="G1174">
        <v>45</v>
      </c>
      <c r="H1174">
        <v>4.9000000000000004</v>
      </c>
      <c r="I1174">
        <v>6.4</v>
      </c>
      <c r="J1174">
        <v>1</v>
      </c>
      <c r="K1174" t="s">
        <v>28</v>
      </c>
      <c r="L1174">
        <v>8.1</v>
      </c>
      <c r="M1174">
        <v>4.5999999999999996</v>
      </c>
      <c r="N1174">
        <v>4.0999999999999996</v>
      </c>
      <c r="O1174">
        <f>Table1[[#This Row],[Stress_Level]]*Table1[[#This Row],[Weekly_Work_Hours]]</f>
        <v>364.5</v>
      </c>
      <c r="P1174" s="9">
        <f>Table1[[#This Row],[Column1]]/Table1[[#This Row],[Productivity_Score]]</f>
        <v>88.902439024390247</v>
      </c>
      <c r="Q1174">
        <f>8-AVERAGE(Table1[[#This Row],[Sleep_Hours]])</f>
        <v>3.0999999999999996</v>
      </c>
      <c r="R1174">
        <f>Table1[[#This Row],[Stress_Level]]/Table1[[#This Row],[Weekly_Work_Hours]]</f>
        <v>0.18</v>
      </c>
      <c r="S1174" s="5">
        <f>CORREL(Table1[Stress_Level],Table1[Sleep_Hours])</f>
        <v>-1.150943896331845E-2</v>
      </c>
      <c r="T1174" s="1">
        <f>((Table1[[#Totals],[Productivity_Score]] - Table1[[#This Row],[Productivity_Score]]) / Table1[[#Totals],[Productivity_Score]]) * 100</f>
        <v>56.84210526315789</v>
      </c>
    </row>
    <row r="1175" spans="1:20" x14ac:dyDescent="0.35">
      <c r="A1175">
        <v>1174</v>
      </c>
      <c r="B1175">
        <v>54</v>
      </c>
      <c r="C1175" t="s">
        <v>14</v>
      </c>
      <c r="D1175" t="s">
        <v>30</v>
      </c>
      <c r="E1175" t="s">
        <v>21</v>
      </c>
      <c r="F1175" t="s">
        <v>39</v>
      </c>
      <c r="G1175">
        <v>44</v>
      </c>
      <c r="H1175">
        <v>6.9</v>
      </c>
      <c r="I1175">
        <v>9.4</v>
      </c>
      <c r="J1175">
        <v>0</v>
      </c>
      <c r="K1175" t="s">
        <v>23</v>
      </c>
      <c r="L1175">
        <v>8.5</v>
      </c>
      <c r="M1175">
        <v>5</v>
      </c>
      <c r="N1175">
        <v>5.5</v>
      </c>
      <c r="O1175">
        <f>Table1[[#This Row],[Stress_Level]]*Table1[[#This Row],[Weekly_Work_Hours]]</f>
        <v>374</v>
      </c>
      <c r="P1175" s="9">
        <f>Table1[[#This Row],[Column1]]/Table1[[#This Row],[Productivity_Score]]</f>
        <v>68</v>
      </c>
      <c r="Q1175">
        <f>8-AVERAGE(Table1[[#This Row],[Sleep_Hours]])</f>
        <v>1.0999999999999996</v>
      </c>
      <c r="R1175">
        <f>Table1[[#This Row],[Stress_Level]]/Table1[[#This Row],[Weekly_Work_Hours]]</f>
        <v>0.19318181818181818</v>
      </c>
      <c r="S1175" s="5">
        <f>CORREL(Table1[Stress_Level],Table1[Sleep_Hours])</f>
        <v>-1.150943896331845E-2</v>
      </c>
      <c r="T1175" s="1">
        <f>((Table1[[#Totals],[Productivity_Score]] - Table1[[#This Row],[Productivity_Score]]) / Table1[[#Totals],[Productivity_Score]]) * 100</f>
        <v>42.105263157894733</v>
      </c>
    </row>
    <row r="1176" spans="1:20" x14ac:dyDescent="0.35">
      <c r="A1176">
        <v>1175</v>
      </c>
      <c r="B1176">
        <v>33</v>
      </c>
      <c r="C1176" t="s">
        <v>14</v>
      </c>
      <c r="D1176" t="s">
        <v>24</v>
      </c>
      <c r="E1176" t="s">
        <v>31</v>
      </c>
      <c r="F1176" t="s">
        <v>22</v>
      </c>
      <c r="G1176">
        <v>38</v>
      </c>
      <c r="H1176">
        <v>7</v>
      </c>
      <c r="I1176">
        <v>10</v>
      </c>
      <c r="J1176">
        <v>0</v>
      </c>
      <c r="K1176" t="s">
        <v>23</v>
      </c>
      <c r="L1176">
        <v>5.9</v>
      </c>
      <c r="M1176">
        <v>3.8</v>
      </c>
      <c r="N1176">
        <v>7</v>
      </c>
      <c r="O1176">
        <f>Table1[[#This Row],[Stress_Level]]*Table1[[#This Row],[Weekly_Work_Hours]]</f>
        <v>224.20000000000002</v>
      </c>
      <c r="P1176" s="9">
        <f>Table1[[#This Row],[Column1]]/Table1[[#This Row],[Productivity_Score]]</f>
        <v>32.028571428571432</v>
      </c>
      <c r="Q1176">
        <f>8-AVERAGE(Table1[[#This Row],[Sleep_Hours]])</f>
        <v>1</v>
      </c>
      <c r="R1176">
        <f>Table1[[#This Row],[Stress_Level]]/Table1[[#This Row],[Weekly_Work_Hours]]</f>
        <v>0.15526315789473685</v>
      </c>
      <c r="S1176" s="5">
        <f>CORREL(Table1[Stress_Level],Table1[Sleep_Hours])</f>
        <v>-1.150943896331845E-2</v>
      </c>
      <c r="T1176" s="1">
        <f>((Table1[[#Totals],[Productivity_Score]] - Table1[[#This Row],[Productivity_Score]]) / Table1[[#Totals],[Productivity_Score]]) * 100</f>
        <v>26.315789473684209</v>
      </c>
    </row>
    <row r="1177" spans="1:20" x14ac:dyDescent="0.35">
      <c r="A1177">
        <v>1176</v>
      </c>
      <c r="B1177">
        <v>41</v>
      </c>
      <c r="C1177" t="s">
        <v>14</v>
      </c>
      <c r="D1177" t="s">
        <v>30</v>
      </c>
      <c r="E1177" t="s">
        <v>21</v>
      </c>
      <c r="F1177" t="s">
        <v>22</v>
      </c>
      <c r="G1177">
        <v>42</v>
      </c>
      <c r="H1177">
        <v>3.9</v>
      </c>
      <c r="I1177">
        <v>5.0999999999999996</v>
      </c>
      <c r="J1177">
        <v>1</v>
      </c>
      <c r="K1177" t="s">
        <v>41</v>
      </c>
      <c r="L1177">
        <v>5.3</v>
      </c>
      <c r="M1177">
        <v>3.7</v>
      </c>
      <c r="N1177">
        <v>4.9000000000000004</v>
      </c>
      <c r="O1177">
        <f>Table1[[#This Row],[Stress_Level]]*Table1[[#This Row],[Weekly_Work_Hours]]</f>
        <v>222.6</v>
      </c>
      <c r="P1177" s="9">
        <f>Table1[[#This Row],[Column1]]/Table1[[#This Row],[Productivity_Score]]</f>
        <v>45.428571428571423</v>
      </c>
      <c r="Q1177">
        <f>8-AVERAGE(Table1[[#This Row],[Sleep_Hours]])</f>
        <v>4.0999999999999996</v>
      </c>
      <c r="R1177">
        <f>Table1[[#This Row],[Stress_Level]]/Table1[[#This Row],[Weekly_Work_Hours]]</f>
        <v>0.12619047619047619</v>
      </c>
      <c r="S1177" s="5">
        <f>CORREL(Table1[Stress_Level],Table1[Sleep_Hours])</f>
        <v>-1.150943896331845E-2</v>
      </c>
      <c r="T1177" s="1">
        <f>((Table1[[#Totals],[Productivity_Score]] - Table1[[#This Row],[Productivity_Score]]) / Table1[[#Totals],[Productivity_Score]]) * 100</f>
        <v>48.421052631578945</v>
      </c>
    </row>
    <row r="1178" spans="1:20" x14ac:dyDescent="0.35">
      <c r="A1178">
        <v>1177</v>
      </c>
      <c r="B1178">
        <v>42</v>
      </c>
      <c r="C1178" t="s">
        <v>19</v>
      </c>
      <c r="D1178" t="s">
        <v>34</v>
      </c>
      <c r="E1178" t="s">
        <v>25</v>
      </c>
      <c r="F1178" t="s">
        <v>22</v>
      </c>
      <c r="G1178">
        <v>31</v>
      </c>
      <c r="H1178">
        <v>6.2</v>
      </c>
      <c r="I1178">
        <v>9.6999999999999993</v>
      </c>
      <c r="J1178">
        <v>0</v>
      </c>
      <c r="K1178" t="s">
        <v>23</v>
      </c>
      <c r="L1178">
        <v>3.1</v>
      </c>
      <c r="M1178">
        <v>2.4</v>
      </c>
      <c r="N1178">
        <v>8.3000000000000007</v>
      </c>
      <c r="O1178">
        <f>Table1[[#This Row],[Stress_Level]]*Table1[[#This Row],[Weekly_Work_Hours]]</f>
        <v>96.100000000000009</v>
      </c>
      <c r="P1178" s="9">
        <f>Table1[[#This Row],[Column1]]/Table1[[#This Row],[Productivity_Score]]</f>
        <v>11.578313253012048</v>
      </c>
      <c r="Q1178">
        <f>8-AVERAGE(Table1[[#This Row],[Sleep_Hours]])</f>
        <v>1.7999999999999998</v>
      </c>
      <c r="R1178">
        <f>Table1[[#This Row],[Stress_Level]]/Table1[[#This Row],[Weekly_Work_Hours]]</f>
        <v>0.1</v>
      </c>
      <c r="S1178" s="5">
        <f>CORREL(Table1[Stress_Level],Table1[Sleep_Hours])</f>
        <v>-1.150943896331845E-2</v>
      </c>
      <c r="T1178" s="1">
        <f>((Table1[[#Totals],[Productivity_Score]] - Table1[[#This Row],[Productivity_Score]]) / Table1[[#Totals],[Productivity_Score]]) * 100</f>
        <v>12.631578947368412</v>
      </c>
    </row>
    <row r="1179" spans="1:20" x14ac:dyDescent="0.35">
      <c r="A1179">
        <v>1178</v>
      </c>
      <c r="B1179">
        <v>26</v>
      </c>
      <c r="C1179" t="s">
        <v>19</v>
      </c>
      <c r="D1179" t="s">
        <v>30</v>
      </c>
      <c r="E1179" t="s">
        <v>38</v>
      </c>
      <c r="F1179" t="s">
        <v>17</v>
      </c>
      <c r="G1179">
        <v>44</v>
      </c>
      <c r="H1179">
        <v>3.2</v>
      </c>
      <c r="I1179">
        <v>3.9</v>
      </c>
      <c r="J1179">
        <v>1</v>
      </c>
      <c r="K1179" t="s">
        <v>28</v>
      </c>
      <c r="L1179">
        <v>9.3000000000000007</v>
      </c>
      <c r="M1179">
        <v>3.3</v>
      </c>
      <c r="N1179">
        <v>2.2999999999999998</v>
      </c>
      <c r="O1179">
        <f>Table1[[#This Row],[Stress_Level]]*Table1[[#This Row],[Weekly_Work_Hours]]</f>
        <v>409.20000000000005</v>
      </c>
      <c r="P1179" s="9">
        <f>Table1[[#This Row],[Column1]]/Table1[[#This Row],[Productivity_Score]]</f>
        <v>177.9130434782609</v>
      </c>
      <c r="Q1179">
        <f>8-AVERAGE(Table1[[#This Row],[Sleep_Hours]])</f>
        <v>4.8</v>
      </c>
      <c r="R1179">
        <f>Table1[[#This Row],[Stress_Level]]/Table1[[#This Row],[Weekly_Work_Hours]]</f>
        <v>0.21136363636363639</v>
      </c>
      <c r="S1179" s="5">
        <f>CORREL(Table1[Stress_Level],Table1[Sleep_Hours])</f>
        <v>-1.150943896331845E-2</v>
      </c>
      <c r="T1179" s="1">
        <f>((Table1[[#Totals],[Productivity_Score]] - Table1[[#This Row],[Productivity_Score]]) / Table1[[#Totals],[Productivity_Score]]) * 100</f>
        <v>75.789473684210535</v>
      </c>
    </row>
    <row r="1180" spans="1:20" x14ac:dyDescent="0.35">
      <c r="A1180">
        <v>1179</v>
      </c>
      <c r="B1180">
        <v>59</v>
      </c>
      <c r="C1180" t="s">
        <v>19</v>
      </c>
      <c r="D1180" t="s">
        <v>34</v>
      </c>
      <c r="E1180" t="s">
        <v>16</v>
      </c>
      <c r="F1180" t="s">
        <v>17</v>
      </c>
      <c r="G1180">
        <v>37</v>
      </c>
      <c r="H1180">
        <v>8.4</v>
      </c>
      <c r="I1180">
        <v>8.1999999999999993</v>
      </c>
      <c r="J1180">
        <v>0</v>
      </c>
      <c r="K1180" t="s">
        <v>23</v>
      </c>
      <c r="L1180">
        <v>5.5</v>
      </c>
      <c r="M1180">
        <v>2.2000000000000002</v>
      </c>
      <c r="N1180">
        <v>6.3</v>
      </c>
      <c r="O1180">
        <f>Table1[[#This Row],[Stress_Level]]*Table1[[#This Row],[Weekly_Work_Hours]]</f>
        <v>203.5</v>
      </c>
      <c r="P1180" s="9">
        <f>Table1[[#This Row],[Column1]]/Table1[[#This Row],[Productivity_Score]]</f>
        <v>32.301587301587304</v>
      </c>
      <c r="Q1180">
        <f>8-AVERAGE(Table1[[#This Row],[Sleep_Hours]])</f>
        <v>-0.40000000000000036</v>
      </c>
      <c r="R1180">
        <f>Table1[[#This Row],[Stress_Level]]/Table1[[#This Row],[Weekly_Work_Hours]]</f>
        <v>0.14864864864864866</v>
      </c>
      <c r="S1180" s="5">
        <f>CORREL(Table1[Stress_Level],Table1[Sleep_Hours])</f>
        <v>-1.150943896331845E-2</v>
      </c>
      <c r="T1180" s="1">
        <f>((Table1[[#Totals],[Productivity_Score]] - Table1[[#This Row],[Productivity_Score]]) / Table1[[#Totals],[Productivity_Score]]) * 100</f>
        <v>33.684210526315788</v>
      </c>
    </row>
    <row r="1181" spans="1:20" x14ac:dyDescent="0.35">
      <c r="A1181">
        <v>1180</v>
      </c>
      <c r="B1181">
        <v>44</v>
      </c>
      <c r="C1181" t="s">
        <v>14</v>
      </c>
      <c r="D1181" t="s">
        <v>20</v>
      </c>
      <c r="E1181" t="s">
        <v>31</v>
      </c>
      <c r="F1181" t="s">
        <v>22</v>
      </c>
      <c r="G1181">
        <v>36</v>
      </c>
      <c r="H1181">
        <v>4.2</v>
      </c>
      <c r="I1181">
        <v>6.2</v>
      </c>
      <c r="J1181">
        <v>0</v>
      </c>
      <c r="K1181" t="s">
        <v>23</v>
      </c>
      <c r="L1181">
        <v>3.6</v>
      </c>
      <c r="M1181">
        <v>2.2000000000000002</v>
      </c>
      <c r="N1181">
        <v>6.3</v>
      </c>
      <c r="O1181">
        <f>Table1[[#This Row],[Stress_Level]]*Table1[[#This Row],[Weekly_Work_Hours]]</f>
        <v>129.6</v>
      </c>
      <c r="P1181" s="9">
        <f>Table1[[#This Row],[Column1]]/Table1[[#This Row],[Productivity_Score]]</f>
        <v>20.571428571428569</v>
      </c>
      <c r="Q1181">
        <f>8-AVERAGE(Table1[[#This Row],[Sleep_Hours]])</f>
        <v>3.8</v>
      </c>
      <c r="R1181">
        <f>Table1[[#This Row],[Stress_Level]]/Table1[[#This Row],[Weekly_Work_Hours]]</f>
        <v>0.1</v>
      </c>
      <c r="S1181" s="5">
        <f>CORREL(Table1[Stress_Level],Table1[Sleep_Hours])</f>
        <v>-1.150943896331845E-2</v>
      </c>
      <c r="T1181" s="1">
        <f>((Table1[[#Totals],[Productivity_Score]] - Table1[[#This Row],[Productivity_Score]]) / Table1[[#Totals],[Productivity_Score]]) * 100</f>
        <v>33.684210526315788</v>
      </c>
    </row>
    <row r="1182" spans="1:20" x14ac:dyDescent="0.35">
      <c r="A1182">
        <v>1181</v>
      </c>
      <c r="B1182">
        <v>32</v>
      </c>
      <c r="C1182" t="s">
        <v>19</v>
      </c>
      <c r="D1182" t="s">
        <v>24</v>
      </c>
      <c r="E1182" t="s">
        <v>27</v>
      </c>
      <c r="F1182" t="s">
        <v>22</v>
      </c>
      <c r="G1182">
        <v>46</v>
      </c>
      <c r="H1182">
        <v>5.9</v>
      </c>
      <c r="I1182">
        <v>7.8</v>
      </c>
      <c r="J1182">
        <v>1</v>
      </c>
      <c r="K1182" t="s">
        <v>28</v>
      </c>
      <c r="L1182">
        <v>5.9</v>
      </c>
      <c r="M1182">
        <v>3.6</v>
      </c>
      <c r="N1182">
        <v>5.9</v>
      </c>
      <c r="O1182">
        <f>Table1[[#This Row],[Stress_Level]]*Table1[[#This Row],[Weekly_Work_Hours]]</f>
        <v>271.40000000000003</v>
      </c>
      <c r="P1182" s="9">
        <f>Table1[[#This Row],[Column1]]/Table1[[#This Row],[Productivity_Score]]</f>
        <v>46</v>
      </c>
      <c r="Q1182">
        <f>8-AVERAGE(Table1[[#This Row],[Sleep_Hours]])</f>
        <v>2.0999999999999996</v>
      </c>
      <c r="R1182">
        <f>Table1[[#This Row],[Stress_Level]]/Table1[[#This Row],[Weekly_Work_Hours]]</f>
        <v>0.1282608695652174</v>
      </c>
      <c r="S1182" s="5">
        <f>CORREL(Table1[Stress_Level],Table1[Sleep_Hours])</f>
        <v>-1.150943896331845E-2</v>
      </c>
      <c r="T1182" s="1">
        <f>((Table1[[#Totals],[Productivity_Score]] - Table1[[#This Row],[Productivity_Score]]) / Table1[[#Totals],[Productivity_Score]]) * 100</f>
        <v>37.89473684210526</v>
      </c>
    </row>
    <row r="1183" spans="1:20" x14ac:dyDescent="0.35">
      <c r="A1183">
        <v>1182</v>
      </c>
      <c r="B1183">
        <v>40</v>
      </c>
      <c r="C1183" t="s">
        <v>14</v>
      </c>
      <c r="D1183" t="s">
        <v>37</v>
      </c>
      <c r="E1183" t="s">
        <v>16</v>
      </c>
      <c r="F1183" t="s">
        <v>22</v>
      </c>
      <c r="G1183">
        <v>56</v>
      </c>
      <c r="H1183">
        <v>6.2</v>
      </c>
      <c r="I1183">
        <v>7.2</v>
      </c>
      <c r="J1183">
        <v>1</v>
      </c>
      <c r="K1183" t="s">
        <v>18</v>
      </c>
      <c r="L1183">
        <v>8.1999999999999993</v>
      </c>
      <c r="M1183">
        <v>6.5</v>
      </c>
      <c r="N1183">
        <v>4.5</v>
      </c>
      <c r="O1183">
        <f>Table1[[#This Row],[Stress_Level]]*Table1[[#This Row],[Weekly_Work_Hours]]</f>
        <v>459.19999999999993</v>
      </c>
      <c r="P1183" s="9">
        <f>Table1[[#This Row],[Column1]]/Table1[[#This Row],[Productivity_Score]]</f>
        <v>102.04444444444442</v>
      </c>
      <c r="Q1183">
        <f>8-AVERAGE(Table1[[#This Row],[Sleep_Hours]])</f>
        <v>1.7999999999999998</v>
      </c>
      <c r="R1183">
        <f>Table1[[#This Row],[Stress_Level]]/Table1[[#This Row],[Weekly_Work_Hours]]</f>
        <v>0.14642857142857141</v>
      </c>
      <c r="S1183" s="5">
        <f>CORREL(Table1[Stress_Level],Table1[Sleep_Hours])</f>
        <v>-1.150943896331845E-2</v>
      </c>
      <c r="T1183" s="1">
        <f>((Table1[[#Totals],[Productivity_Score]] - Table1[[#This Row],[Productivity_Score]]) / Table1[[#Totals],[Productivity_Score]]) * 100</f>
        <v>52.631578947368418</v>
      </c>
    </row>
    <row r="1184" spans="1:20" x14ac:dyDescent="0.35">
      <c r="A1184">
        <v>1183</v>
      </c>
      <c r="B1184">
        <v>60</v>
      </c>
      <c r="C1184" t="s">
        <v>14</v>
      </c>
      <c r="D1184" t="s">
        <v>30</v>
      </c>
      <c r="E1184" t="s">
        <v>27</v>
      </c>
      <c r="F1184" t="s">
        <v>22</v>
      </c>
      <c r="G1184">
        <v>52</v>
      </c>
      <c r="H1184">
        <v>4.8</v>
      </c>
      <c r="I1184">
        <v>5.4</v>
      </c>
      <c r="J1184">
        <v>1</v>
      </c>
      <c r="K1184" t="s">
        <v>41</v>
      </c>
      <c r="L1184">
        <v>10</v>
      </c>
      <c r="M1184">
        <v>4.0999999999999996</v>
      </c>
      <c r="N1184">
        <v>2.7</v>
      </c>
      <c r="O1184">
        <f>Table1[[#This Row],[Stress_Level]]*Table1[[#This Row],[Weekly_Work_Hours]]</f>
        <v>520</v>
      </c>
      <c r="P1184" s="9">
        <f>Table1[[#This Row],[Column1]]/Table1[[#This Row],[Productivity_Score]]</f>
        <v>192.59259259259258</v>
      </c>
      <c r="Q1184">
        <f>8-AVERAGE(Table1[[#This Row],[Sleep_Hours]])</f>
        <v>3.2</v>
      </c>
      <c r="R1184">
        <f>Table1[[#This Row],[Stress_Level]]/Table1[[#This Row],[Weekly_Work_Hours]]</f>
        <v>0.19230769230769232</v>
      </c>
      <c r="S1184" s="5">
        <f>CORREL(Table1[Stress_Level],Table1[Sleep_Hours])</f>
        <v>-1.150943896331845E-2</v>
      </c>
      <c r="T1184" s="1">
        <f>((Table1[[#Totals],[Productivity_Score]] - Table1[[#This Row],[Productivity_Score]]) / Table1[[#Totals],[Productivity_Score]]) * 100</f>
        <v>71.578947368421055</v>
      </c>
    </row>
    <row r="1185" spans="1:20" x14ac:dyDescent="0.35">
      <c r="A1185">
        <v>1184</v>
      </c>
      <c r="B1185">
        <v>29</v>
      </c>
      <c r="C1185" t="s">
        <v>19</v>
      </c>
      <c r="D1185" t="s">
        <v>24</v>
      </c>
      <c r="E1185" t="s">
        <v>25</v>
      </c>
      <c r="F1185" t="s">
        <v>39</v>
      </c>
      <c r="G1185">
        <v>32</v>
      </c>
      <c r="H1185">
        <v>9</v>
      </c>
      <c r="I1185">
        <v>7.8</v>
      </c>
      <c r="J1185">
        <v>0</v>
      </c>
      <c r="K1185" t="s">
        <v>23</v>
      </c>
      <c r="L1185">
        <v>4.7</v>
      </c>
      <c r="M1185">
        <v>2.2999999999999998</v>
      </c>
      <c r="N1185">
        <v>6.6</v>
      </c>
      <c r="O1185">
        <f>Table1[[#This Row],[Stress_Level]]*Table1[[#This Row],[Weekly_Work_Hours]]</f>
        <v>150.4</v>
      </c>
      <c r="P1185" s="9">
        <f>Table1[[#This Row],[Column1]]/Table1[[#This Row],[Productivity_Score]]</f>
        <v>22.787878787878789</v>
      </c>
      <c r="Q1185">
        <f>8-AVERAGE(Table1[[#This Row],[Sleep_Hours]])</f>
        <v>-1</v>
      </c>
      <c r="R1185">
        <f>Table1[[#This Row],[Stress_Level]]/Table1[[#This Row],[Weekly_Work_Hours]]</f>
        <v>0.14687500000000001</v>
      </c>
      <c r="S1185" s="5">
        <f>CORREL(Table1[Stress_Level],Table1[Sleep_Hours])</f>
        <v>-1.150943896331845E-2</v>
      </c>
      <c r="T1185" s="1">
        <f>((Table1[[#Totals],[Productivity_Score]] - Table1[[#This Row],[Productivity_Score]]) / Table1[[#Totals],[Productivity_Score]]) * 100</f>
        <v>30.526315789473692</v>
      </c>
    </row>
    <row r="1186" spans="1:20" x14ac:dyDescent="0.35">
      <c r="A1186">
        <v>1185</v>
      </c>
      <c r="B1186">
        <v>28</v>
      </c>
      <c r="C1186" t="s">
        <v>14</v>
      </c>
      <c r="D1186" t="s">
        <v>20</v>
      </c>
      <c r="E1186" t="s">
        <v>38</v>
      </c>
      <c r="F1186" t="s">
        <v>17</v>
      </c>
      <c r="G1186">
        <v>37</v>
      </c>
      <c r="H1186">
        <v>5.2</v>
      </c>
      <c r="I1186">
        <v>7.5</v>
      </c>
      <c r="J1186">
        <v>1</v>
      </c>
      <c r="K1186" t="s">
        <v>35</v>
      </c>
      <c r="L1186">
        <v>8.3000000000000007</v>
      </c>
      <c r="M1186">
        <v>2.6</v>
      </c>
      <c r="N1186">
        <v>4.5999999999999996</v>
      </c>
      <c r="O1186">
        <f>Table1[[#This Row],[Stress_Level]]*Table1[[#This Row],[Weekly_Work_Hours]]</f>
        <v>307.10000000000002</v>
      </c>
      <c r="P1186" s="9">
        <f>Table1[[#This Row],[Column1]]/Table1[[#This Row],[Productivity_Score]]</f>
        <v>66.760869565217405</v>
      </c>
      <c r="Q1186">
        <f>8-AVERAGE(Table1[[#This Row],[Sleep_Hours]])</f>
        <v>2.8</v>
      </c>
      <c r="R1186">
        <f>Table1[[#This Row],[Stress_Level]]/Table1[[#This Row],[Weekly_Work_Hours]]</f>
        <v>0.22432432432432434</v>
      </c>
      <c r="S1186" s="5">
        <f>CORREL(Table1[Stress_Level],Table1[Sleep_Hours])</f>
        <v>-1.150943896331845E-2</v>
      </c>
      <c r="T1186" s="1">
        <f>((Table1[[#Totals],[Productivity_Score]] - Table1[[#This Row],[Productivity_Score]]) / Table1[[#Totals],[Productivity_Score]]) * 100</f>
        <v>51.578947368421055</v>
      </c>
    </row>
    <row r="1187" spans="1:20" x14ac:dyDescent="0.35">
      <c r="A1187">
        <v>1186</v>
      </c>
      <c r="B1187">
        <v>34</v>
      </c>
      <c r="C1187" t="s">
        <v>14</v>
      </c>
      <c r="D1187" t="s">
        <v>26</v>
      </c>
      <c r="E1187" t="s">
        <v>31</v>
      </c>
      <c r="F1187" t="s">
        <v>17</v>
      </c>
      <c r="G1187">
        <v>52</v>
      </c>
      <c r="H1187">
        <v>5.8</v>
      </c>
      <c r="I1187">
        <v>7</v>
      </c>
      <c r="J1187">
        <v>1</v>
      </c>
      <c r="K1187" t="s">
        <v>18</v>
      </c>
      <c r="L1187">
        <v>10</v>
      </c>
      <c r="M1187">
        <v>5.9</v>
      </c>
      <c r="N1187">
        <v>3.5</v>
      </c>
      <c r="O1187">
        <f>Table1[[#This Row],[Stress_Level]]*Table1[[#This Row],[Weekly_Work_Hours]]</f>
        <v>520</v>
      </c>
      <c r="P1187" s="9">
        <f>Table1[[#This Row],[Column1]]/Table1[[#This Row],[Productivity_Score]]</f>
        <v>148.57142857142858</v>
      </c>
      <c r="Q1187">
        <f>8-AVERAGE(Table1[[#This Row],[Sleep_Hours]])</f>
        <v>2.2000000000000002</v>
      </c>
      <c r="R1187">
        <f>Table1[[#This Row],[Stress_Level]]/Table1[[#This Row],[Weekly_Work_Hours]]</f>
        <v>0.19230769230769232</v>
      </c>
      <c r="S1187" s="5">
        <f>CORREL(Table1[Stress_Level],Table1[Sleep_Hours])</f>
        <v>-1.150943896331845E-2</v>
      </c>
      <c r="T1187" s="1">
        <f>((Table1[[#Totals],[Productivity_Score]] - Table1[[#This Row],[Productivity_Score]]) / Table1[[#Totals],[Productivity_Score]]) * 100</f>
        <v>63.157894736842103</v>
      </c>
    </row>
    <row r="1188" spans="1:20" x14ac:dyDescent="0.35">
      <c r="A1188">
        <v>1187</v>
      </c>
      <c r="B1188">
        <v>21</v>
      </c>
      <c r="C1188" t="s">
        <v>19</v>
      </c>
      <c r="D1188" t="s">
        <v>37</v>
      </c>
      <c r="E1188" t="s">
        <v>25</v>
      </c>
      <c r="F1188" t="s">
        <v>22</v>
      </c>
      <c r="G1188">
        <v>37</v>
      </c>
      <c r="H1188">
        <v>5.2</v>
      </c>
      <c r="I1188">
        <v>7.5</v>
      </c>
      <c r="J1188">
        <v>0</v>
      </c>
      <c r="K1188" t="s">
        <v>23</v>
      </c>
      <c r="L1188">
        <v>6.5</v>
      </c>
      <c r="M1188">
        <v>3.9</v>
      </c>
      <c r="N1188">
        <v>5.5</v>
      </c>
      <c r="O1188">
        <f>Table1[[#This Row],[Stress_Level]]*Table1[[#This Row],[Weekly_Work_Hours]]</f>
        <v>240.5</v>
      </c>
      <c r="P1188" s="9">
        <f>Table1[[#This Row],[Column1]]/Table1[[#This Row],[Productivity_Score]]</f>
        <v>43.727272727272727</v>
      </c>
      <c r="Q1188">
        <f>8-AVERAGE(Table1[[#This Row],[Sleep_Hours]])</f>
        <v>2.8</v>
      </c>
      <c r="R1188">
        <f>Table1[[#This Row],[Stress_Level]]/Table1[[#This Row],[Weekly_Work_Hours]]</f>
        <v>0.17567567567567569</v>
      </c>
      <c r="S1188" s="5">
        <f>CORREL(Table1[Stress_Level],Table1[Sleep_Hours])</f>
        <v>-1.150943896331845E-2</v>
      </c>
      <c r="T1188" s="1">
        <f>((Table1[[#Totals],[Productivity_Score]] - Table1[[#This Row],[Productivity_Score]]) / Table1[[#Totals],[Productivity_Score]]) * 100</f>
        <v>42.105263157894733</v>
      </c>
    </row>
    <row r="1189" spans="1:20" x14ac:dyDescent="0.35">
      <c r="A1189">
        <v>1188</v>
      </c>
      <c r="B1189">
        <v>44</v>
      </c>
      <c r="C1189" t="s">
        <v>19</v>
      </c>
      <c r="D1189" t="s">
        <v>32</v>
      </c>
      <c r="E1189" t="s">
        <v>25</v>
      </c>
      <c r="F1189" t="s">
        <v>22</v>
      </c>
      <c r="G1189">
        <v>43</v>
      </c>
      <c r="H1189">
        <v>5.2</v>
      </c>
      <c r="I1189">
        <v>6.9</v>
      </c>
      <c r="J1189">
        <v>0</v>
      </c>
      <c r="K1189" t="s">
        <v>23</v>
      </c>
      <c r="L1189">
        <v>10</v>
      </c>
      <c r="M1189">
        <v>3.8</v>
      </c>
      <c r="N1189">
        <v>3.5</v>
      </c>
      <c r="O1189">
        <f>Table1[[#This Row],[Stress_Level]]*Table1[[#This Row],[Weekly_Work_Hours]]</f>
        <v>430</v>
      </c>
      <c r="P1189" s="9">
        <f>Table1[[#This Row],[Column1]]/Table1[[#This Row],[Productivity_Score]]</f>
        <v>122.85714285714286</v>
      </c>
      <c r="Q1189">
        <f>8-AVERAGE(Table1[[#This Row],[Sleep_Hours]])</f>
        <v>2.8</v>
      </c>
      <c r="R1189">
        <f>Table1[[#This Row],[Stress_Level]]/Table1[[#This Row],[Weekly_Work_Hours]]</f>
        <v>0.23255813953488372</v>
      </c>
      <c r="S1189" s="5">
        <f>CORREL(Table1[Stress_Level],Table1[Sleep_Hours])</f>
        <v>-1.150943896331845E-2</v>
      </c>
      <c r="T1189" s="1">
        <f>((Table1[[#Totals],[Productivity_Score]] - Table1[[#This Row],[Productivity_Score]]) / Table1[[#Totals],[Productivity_Score]]) * 100</f>
        <v>63.157894736842103</v>
      </c>
    </row>
    <row r="1190" spans="1:20" x14ac:dyDescent="0.35">
      <c r="A1190">
        <v>1189</v>
      </c>
      <c r="B1190">
        <v>32</v>
      </c>
      <c r="C1190" t="s">
        <v>14</v>
      </c>
      <c r="D1190" t="s">
        <v>15</v>
      </c>
      <c r="E1190" t="s">
        <v>38</v>
      </c>
      <c r="F1190" t="s">
        <v>17</v>
      </c>
      <c r="G1190">
        <v>49</v>
      </c>
      <c r="H1190">
        <v>6</v>
      </c>
      <c r="I1190">
        <v>7.7</v>
      </c>
      <c r="J1190">
        <v>1</v>
      </c>
      <c r="K1190" t="s">
        <v>18</v>
      </c>
      <c r="L1190">
        <v>7</v>
      </c>
      <c r="M1190">
        <v>4.3</v>
      </c>
      <c r="N1190">
        <v>5.3</v>
      </c>
      <c r="O1190">
        <f>Table1[[#This Row],[Stress_Level]]*Table1[[#This Row],[Weekly_Work_Hours]]</f>
        <v>343</v>
      </c>
      <c r="P1190" s="9">
        <f>Table1[[#This Row],[Column1]]/Table1[[#This Row],[Productivity_Score]]</f>
        <v>64.716981132075475</v>
      </c>
      <c r="Q1190">
        <f>8-AVERAGE(Table1[[#This Row],[Sleep_Hours]])</f>
        <v>2</v>
      </c>
      <c r="R1190">
        <f>Table1[[#This Row],[Stress_Level]]/Table1[[#This Row],[Weekly_Work_Hours]]</f>
        <v>0.14285714285714285</v>
      </c>
      <c r="S1190" s="5">
        <f>CORREL(Table1[Stress_Level],Table1[Sleep_Hours])</f>
        <v>-1.150943896331845E-2</v>
      </c>
      <c r="T1190" s="1">
        <f>((Table1[[#Totals],[Productivity_Score]] - Table1[[#This Row],[Productivity_Score]]) / Table1[[#Totals],[Productivity_Score]]) * 100</f>
        <v>44.21052631578948</v>
      </c>
    </row>
    <row r="1191" spans="1:20" x14ac:dyDescent="0.35">
      <c r="A1191">
        <v>1190</v>
      </c>
      <c r="B1191">
        <v>53</v>
      </c>
      <c r="C1191" t="s">
        <v>19</v>
      </c>
      <c r="D1191" t="s">
        <v>24</v>
      </c>
      <c r="E1191" t="s">
        <v>25</v>
      </c>
      <c r="F1191" t="s">
        <v>22</v>
      </c>
      <c r="G1191">
        <v>37</v>
      </c>
      <c r="H1191">
        <v>7.3</v>
      </c>
      <c r="I1191">
        <v>9.9</v>
      </c>
      <c r="J1191">
        <v>0</v>
      </c>
      <c r="K1191" t="s">
        <v>23</v>
      </c>
      <c r="L1191">
        <v>3.2</v>
      </c>
      <c r="M1191">
        <v>2.4</v>
      </c>
      <c r="N1191">
        <v>8.3000000000000007</v>
      </c>
      <c r="O1191">
        <f>Table1[[#This Row],[Stress_Level]]*Table1[[#This Row],[Weekly_Work_Hours]]</f>
        <v>118.4</v>
      </c>
      <c r="P1191" s="9">
        <f>Table1[[#This Row],[Column1]]/Table1[[#This Row],[Productivity_Score]]</f>
        <v>14.265060240963855</v>
      </c>
      <c r="Q1191">
        <f>8-AVERAGE(Table1[[#This Row],[Sleep_Hours]])</f>
        <v>0.70000000000000018</v>
      </c>
      <c r="R1191">
        <f>Table1[[#This Row],[Stress_Level]]/Table1[[#This Row],[Weekly_Work_Hours]]</f>
        <v>8.6486486486486491E-2</v>
      </c>
      <c r="S1191" s="5">
        <f>CORREL(Table1[Stress_Level],Table1[Sleep_Hours])</f>
        <v>-1.150943896331845E-2</v>
      </c>
      <c r="T1191" s="1">
        <f>((Table1[[#Totals],[Productivity_Score]] - Table1[[#This Row],[Productivity_Score]]) / Table1[[#Totals],[Productivity_Score]]) * 100</f>
        <v>12.631578947368412</v>
      </c>
    </row>
    <row r="1192" spans="1:20" x14ac:dyDescent="0.35">
      <c r="A1192">
        <v>1191</v>
      </c>
      <c r="B1192">
        <v>53</v>
      </c>
      <c r="C1192" t="s">
        <v>14</v>
      </c>
      <c r="D1192" t="s">
        <v>36</v>
      </c>
      <c r="E1192" t="s">
        <v>25</v>
      </c>
      <c r="F1192" t="s">
        <v>39</v>
      </c>
      <c r="G1192">
        <v>45</v>
      </c>
      <c r="H1192">
        <v>6.4</v>
      </c>
      <c r="I1192">
        <v>8.6999999999999993</v>
      </c>
      <c r="J1192">
        <v>0</v>
      </c>
      <c r="K1192" t="s">
        <v>23</v>
      </c>
      <c r="L1192">
        <v>8.3000000000000007</v>
      </c>
      <c r="M1192">
        <v>6.3</v>
      </c>
      <c r="N1192">
        <v>5.2</v>
      </c>
      <c r="O1192">
        <f>Table1[[#This Row],[Stress_Level]]*Table1[[#This Row],[Weekly_Work_Hours]]</f>
        <v>373.50000000000006</v>
      </c>
      <c r="P1192" s="9">
        <f>Table1[[#This Row],[Column1]]/Table1[[#This Row],[Productivity_Score]]</f>
        <v>71.82692307692308</v>
      </c>
      <c r="Q1192">
        <f>8-AVERAGE(Table1[[#This Row],[Sleep_Hours]])</f>
        <v>1.5999999999999996</v>
      </c>
      <c r="R1192">
        <f>Table1[[#This Row],[Stress_Level]]/Table1[[#This Row],[Weekly_Work_Hours]]</f>
        <v>0.18444444444444447</v>
      </c>
      <c r="S1192" s="5">
        <f>CORREL(Table1[Stress_Level],Table1[Sleep_Hours])</f>
        <v>-1.150943896331845E-2</v>
      </c>
      <c r="T1192" s="1">
        <f>((Table1[[#Totals],[Productivity_Score]] - Table1[[#This Row],[Productivity_Score]]) / Table1[[#Totals],[Productivity_Score]]) * 100</f>
        <v>45.263157894736835</v>
      </c>
    </row>
    <row r="1193" spans="1:20" x14ac:dyDescent="0.35">
      <c r="A1193">
        <v>1192</v>
      </c>
      <c r="B1193">
        <v>54</v>
      </c>
      <c r="C1193" t="s">
        <v>19</v>
      </c>
      <c r="D1193" t="s">
        <v>24</v>
      </c>
      <c r="E1193" t="s">
        <v>27</v>
      </c>
      <c r="F1193" t="s">
        <v>22</v>
      </c>
      <c r="G1193">
        <v>34</v>
      </c>
      <c r="H1193">
        <v>5.0999999999999996</v>
      </c>
      <c r="I1193">
        <v>7.7</v>
      </c>
      <c r="J1193">
        <v>0</v>
      </c>
      <c r="K1193" t="s">
        <v>23</v>
      </c>
      <c r="L1193">
        <v>4.4000000000000004</v>
      </c>
      <c r="M1193">
        <v>2.7</v>
      </c>
      <c r="N1193">
        <v>6.7</v>
      </c>
      <c r="O1193">
        <f>Table1[[#This Row],[Stress_Level]]*Table1[[#This Row],[Weekly_Work_Hours]]</f>
        <v>149.60000000000002</v>
      </c>
      <c r="P1193" s="9">
        <f>Table1[[#This Row],[Column1]]/Table1[[#This Row],[Productivity_Score]]</f>
        <v>22.328358208955226</v>
      </c>
      <c r="Q1193">
        <f>8-AVERAGE(Table1[[#This Row],[Sleep_Hours]])</f>
        <v>2.9000000000000004</v>
      </c>
      <c r="R1193">
        <f>Table1[[#This Row],[Stress_Level]]/Table1[[#This Row],[Weekly_Work_Hours]]</f>
        <v>0.12941176470588237</v>
      </c>
      <c r="S1193" s="5">
        <f>CORREL(Table1[Stress_Level],Table1[Sleep_Hours])</f>
        <v>-1.150943896331845E-2</v>
      </c>
      <c r="T1193" s="1">
        <f>((Table1[[#Totals],[Productivity_Score]] - Table1[[#This Row],[Productivity_Score]]) / Table1[[#Totals],[Productivity_Score]]) * 100</f>
        <v>29.473684210526311</v>
      </c>
    </row>
    <row r="1194" spans="1:20" x14ac:dyDescent="0.35">
      <c r="A1194">
        <v>1193</v>
      </c>
      <c r="B1194">
        <v>57</v>
      </c>
      <c r="C1194" t="s">
        <v>19</v>
      </c>
      <c r="D1194" t="s">
        <v>34</v>
      </c>
      <c r="E1194" t="s">
        <v>21</v>
      </c>
      <c r="F1194" t="s">
        <v>22</v>
      </c>
      <c r="G1194">
        <v>40</v>
      </c>
      <c r="H1194">
        <v>6.2</v>
      </c>
      <c r="I1194">
        <v>8.8000000000000007</v>
      </c>
      <c r="J1194">
        <v>0</v>
      </c>
      <c r="K1194" t="s">
        <v>23</v>
      </c>
      <c r="L1194">
        <v>6.7</v>
      </c>
      <c r="M1194">
        <v>6.3</v>
      </c>
      <c r="N1194">
        <v>6</v>
      </c>
      <c r="O1194">
        <f>Table1[[#This Row],[Stress_Level]]*Table1[[#This Row],[Weekly_Work_Hours]]</f>
        <v>268</v>
      </c>
      <c r="P1194" s="9">
        <f>Table1[[#This Row],[Column1]]/Table1[[#This Row],[Productivity_Score]]</f>
        <v>44.666666666666664</v>
      </c>
      <c r="Q1194">
        <f>8-AVERAGE(Table1[[#This Row],[Sleep_Hours]])</f>
        <v>1.7999999999999998</v>
      </c>
      <c r="R1194">
        <f>Table1[[#This Row],[Stress_Level]]/Table1[[#This Row],[Weekly_Work_Hours]]</f>
        <v>0.16750000000000001</v>
      </c>
      <c r="S1194" s="5">
        <f>CORREL(Table1[Stress_Level],Table1[Sleep_Hours])</f>
        <v>-1.150943896331845E-2</v>
      </c>
      <c r="T1194" s="1">
        <f>((Table1[[#Totals],[Productivity_Score]] - Table1[[#This Row],[Productivity_Score]]) / Table1[[#Totals],[Productivity_Score]]) * 100</f>
        <v>36.84210526315789</v>
      </c>
    </row>
    <row r="1195" spans="1:20" x14ac:dyDescent="0.35">
      <c r="A1195">
        <v>1194</v>
      </c>
      <c r="B1195">
        <v>22</v>
      </c>
      <c r="C1195" t="s">
        <v>19</v>
      </c>
      <c r="D1195" t="s">
        <v>32</v>
      </c>
      <c r="E1195" t="s">
        <v>27</v>
      </c>
      <c r="F1195" t="s">
        <v>17</v>
      </c>
      <c r="G1195">
        <v>47</v>
      </c>
      <c r="H1195">
        <v>4.0999999999999996</v>
      </c>
      <c r="I1195">
        <v>5</v>
      </c>
      <c r="J1195">
        <v>1</v>
      </c>
      <c r="K1195" t="s">
        <v>18</v>
      </c>
      <c r="L1195">
        <v>9.8000000000000007</v>
      </c>
      <c r="M1195">
        <v>5.5</v>
      </c>
      <c r="N1195">
        <v>2.6</v>
      </c>
      <c r="O1195">
        <f>Table1[[#This Row],[Stress_Level]]*Table1[[#This Row],[Weekly_Work_Hours]]</f>
        <v>460.6</v>
      </c>
      <c r="P1195" s="9">
        <f>Table1[[#This Row],[Column1]]/Table1[[#This Row],[Productivity_Score]]</f>
        <v>177.15384615384616</v>
      </c>
      <c r="Q1195">
        <f>8-AVERAGE(Table1[[#This Row],[Sleep_Hours]])</f>
        <v>3.9000000000000004</v>
      </c>
      <c r="R1195">
        <f>Table1[[#This Row],[Stress_Level]]/Table1[[#This Row],[Weekly_Work_Hours]]</f>
        <v>0.20851063829787236</v>
      </c>
      <c r="S1195" s="5">
        <f>CORREL(Table1[Stress_Level],Table1[Sleep_Hours])</f>
        <v>-1.150943896331845E-2</v>
      </c>
      <c r="T1195" s="1">
        <f>((Table1[[#Totals],[Productivity_Score]] - Table1[[#This Row],[Productivity_Score]]) / Table1[[#Totals],[Productivity_Score]]) * 100</f>
        <v>72.631578947368425</v>
      </c>
    </row>
    <row r="1196" spans="1:20" x14ac:dyDescent="0.35">
      <c r="A1196">
        <v>1195</v>
      </c>
      <c r="B1196">
        <v>61</v>
      </c>
      <c r="C1196" t="s">
        <v>19</v>
      </c>
      <c r="D1196" t="s">
        <v>36</v>
      </c>
      <c r="E1196" t="s">
        <v>38</v>
      </c>
      <c r="F1196" t="s">
        <v>22</v>
      </c>
      <c r="G1196">
        <v>32</v>
      </c>
      <c r="H1196">
        <v>8</v>
      </c>
      <c r="I1196">
        <v>9.3000000000000007</v>
      </c>
      <c r="J1196">
        <v>0</v>
      </c>
      <c r="K1196" t="s">
        <v>23</v>
      </c>
      <c r="L1196">
        <v>5.4</v>
      </c>
      <c r="M1196">
        <v>3.3</v>
      </c>
      <c r="N1196">
        <v>7</v>
      </c>
      <c r="O1196">
        <f>Table1[[#This Row],[Stress_Level]]*Table1[[#This Row],[Weekly_Work_Hours]]</f>
        <v>172.8</v>
      </c>
      <c r="P1196" s="9">
        <f>Table1[[#This Row],[Column1]]/Table1[[#This Row],[Productivity_Score]]</f>
        <v>24.685714285714287</v>
      </c>
      <c r="Q1196">
        <f>8-AVERAGE(Table1[[#This Row],[Sleep_Hours]])</f>
        <v>0</v>
      </c>
      <c r="R1196">
        <f>Table1[[#This Row],[Stress_Level]]/Table1[[#This Row],[Weekly_Work_Hours]]</f>
        <v>0.16875000000000001</v>
      </c>
      <c r="S1196" s="5">
        <f>CORREL(Table1[Stress_Level],Table1[Sleep_Hours])</f>
        <v>-1.150943896331845E-2</v>
      </c>
      <c r="T1196" s="1">
        <f>((Table1[[#Totals],[Productivity_Score]] - Table1[[#This Row],[Productivity_Score]]) / Table1[[#Totals],[Productivity_Score]]) * 100</f>
        <v>26.315789473684209</v>
      </c>
    </row>
    <row r="1197" spans="1:20" x14ac:dyDescent="0.35">
      <c r="A1197">
        <v>1196</v>
      </c>
      <c r="B1197">
        <v>25</v>
      </c>
      <c r="C1197" t="s">
        <v>14</v>
      </c>
      <c r="D1197" t="s">
        <v>30</v>
      </c>
      <c r="E1197" t="s">
        <v>16</v>
      </c>
      <c r="F1197" t="s">
        <v>22</v>
      </c>
      <c r="G1197">
        <v>48</v>
      </c>
      <c r="H1197">
        <v>5.4</v>
      </c>
      <c r="I1197">
        <v>6.9</v>
      </c>
      <c r="J1197">
        <v>0</v>
      </c>
      <c r="K1197" t="s">
        <v>23</v>
      </c>
      <c r="L1197">
        <v>10</v>
      </c>
      <c r="M1197">
        <v>5</v>
      </c>
      <c r="N1197">
        <v>3.4</v>
      </c>
      <c r="O1197">
        <f>Table1[[#This Row],[Stress_Level]]*Table1[[#This Row],[Weekly_Work_Hours]]</f>
        <v>480</v>
      </c>
      <c r="P1197" s="9">
        <f>Table1[[#This Row],[Column1]]/Table1[[#This Row],[Productivity_Score]]</f>
        <v>141.1764705882353</v>
      </c>
      <c r="Q1197">
        <f>8-AVERAGE(Table1[[#This Row],[Sleep_Hours]])</f>
        <v>2.5999999999999996</v>
      </c>
      <c r="R1197">
        <f>Table1[[#This Row],[Stress_Level]]/Table1[[#This Row],[Weekly_Work_Hours]]</f>
        <v>0.20833333333333334</v>
      </c>
      <c r="S1197" s="5">
        <f>CORREL(Table1[Stress_Level],Table1[Sleep_Hours])</f>
        <v>-1.150943896331845E-2</v>
      </c>
      <c r="T1197" s="1">
        <f>((Table1[[#Totals],[Productivity_Score]] - Table1[[#This Row],[Productivity_Score]]) / Table1[[#Totals],[Productivity_Score]]) * 100</f>
        <v>64.21052631578948</v>
      </c>
    </row>
    <row r="1198" spans="1:20" x14ac:dyDescent="0.35">
      <c r="A1198">
        <v>1197</v>
      </c>
      <c r="B1198">
        <v>38</v>
      </c>
      <c r="C1198" t="s">
        <v>14</v>
      </c>
      <c r="D1198" t="s">
        <v>20</v>
      </c>
      <c r="E1198" t="s">
        <v>38</v>
      </c>
      <c r="F1198" t="s">
        <v>22</v>
      </c>
      <c r="G1198">
        <v>44</v>
      </c>
      <c r="H1198">
        <v>5.5</v>
      </c>
      <c r="I1198">
        <v>7.4</v>
      </c>
      <c r="J1198">
        <v>1</v>
      </c>
      <c r="K1198" t="s">
        <v>18</v>
      </c>
      <c r="L1198">
        <v>5.9</v>
      </c>
      <c r="M1198">
        <v>4.3</v>
      </c>
      <c r="N1198">
        <v>5.7</v>
      </c>
      <c r="O1198">
        <f>Table1[[#This Row],[Stress_Level]]*Table1[[#This Row],[Weekly_Work_Hours]]</f>
        <v>259.60000000000002</v>
      </c>
      <c r="P1198" s="9">
        <f>Table1[[#This Row],[Column1]]/Table1[[#This Row],[Productivity_Score]]</f>
        <v>45.543859649122808</v>
      </c>
      <c r="Q1198">
        <f>8-AVERAGE(Table1[[#This Row],[Sleep_Hours]])</f>
        <v>2.5</v>
      </c>
      <c r="R1198">
        <f>Table1[[#This Row],[Stress_Level]]/Table1[[#This Row],[Weekly_Work_Hours]]</f>
        <v>0.13409090909090909</v>
      </c>
      <c r="S1198" s="5">
        <f>CORREL(Table1[Stress_Level],Table1[Sleep_Hours])</f>
        <v>-1.150943896331845E-2</v>
      </c>
      <c r="T1198" s="1">
        <f>((Table1[[#Totals],[Productivity_Score]] - Table1[[#This Row],[Productivity_Score]]) / Table1[[#Totals],[Productivity_Score]]) * 100</f>
        <v>40</v>
      </c>
    </row>
    <row r="1199" spans="1:20" x14ac:dyDescent="0.35">
      <c r="A1199">
        <v>1198</v>
      </c>
      <c r="B1199">
        <v>22</v>
      </c>
      <c r="C1199" t="s">
        <v>14</v>
      </c>
      <c r="D1199" t="s">
        <v>36</v>
      </c>
      <c r="E1199" t="s">
        <v>38</v>
      </c>
      <c r="F1199" t="s">
        <v>17</v>
      </c>
      <c r="G1199">
        <v>49</v>
      </c>
      <c r="H1199">
        <v>3.3</v>
      </c>
      <c r="I1199">
        <v>3.5</v>
      </c>
      <c r="J1199">
        <v>1</v>
      </c>
      <c r="K1199" t="s">
        <v>35</v>
      </c>
      <c r="L1199">
        <v>9.8000000000000007</v>
      </c>
      <c r="M1199">
        <v>5</v>
      </c>
      <c r="N1199">
        <v>1.8</v>
      </c>
      <c r="O1199">
        <f>Table1[[#This Row],[Stress_Level]]*Table1[[#This Row],[Weekly_Work_Hours]]</f>
        <v>480.20000000000005</v>
      </c>
      <c r="P1199" s="9">
        <f>Table1[[#This Row],[Column1]]/Table1[[#This Row],[Productivity_Score]]</f>
        <v>266.77777777777777</v>
      </c>
      <c r="Q1199">
        <f>8-AVERAGE(Table1[[#This Row],[Sleep_Hours]])</f>
        <v>4.7</v>
      </c>
      <c r="R1199">
        <f>Table1[[#This Row],[Stress_Level]]/Table1[[#This Row],[Weekly_Work_Hours]]</f>
        <v>0.2</v>
      </c>
      <c r="S1199" s="5">
        <f>CORREL(Table1[Stress_Level],Table1[Sleep_Hours])</f>
        <v>-1.150943896331845E-2</v>
      </c>
      <c r="T1199" s="1">
        <f>((Table1[[#Totals],[Productivity_Score]] - Table1[[#This Row],[Productivity_Score]]) / Table1[[#Totals],[Productivity_Score]]) * 100</f>
        <v>81.05263157894737</v>
      </c>
    </row>
    <row r="1200" spans="1:20" x14ac:dyDescent="0.35">
      <c r="A1200">
        <v>1199</v>
      </c>
      <c r="B1200">
        <v>37</v>
      </c>
      <c r="C1200" t="s">
        <v>14</v>
      </c>
      <c r="D1200" t="s">
        <v>30</v>
      </c>
      <c r="E1200" t="s">
        <v>38</v>
      </c>
      <c r="F1200" t="s">
        <v>22</v>
      </c>
      <c r="G1200">
        <v>46</v>
      </c>
      <c r="H1200">
        <v>5.4</v>
      </c>
      <c r="I1200">
        <v>7.1</v>
      </c>
      <c r="J1200">
        <v>1</v>
      </c>
      <c r="K1200" t="s">
        <v>29</v>
      </c>
      <c r="L1200">
        <v>6.6</v>
      </c>
      <c r="M1200">
        <v>3.1</v>
      </c>
      <c r="N1200">
        <v>5.2</v>
      </c>
      <c r="O1200">
        <f>Table1[[#This Row],[Stress_Level]]*Table1[[#This Row],[Weekly_Work_Hours]]</f>
        <v>303.59999999999997</v>
      </c>
      <c r="P1200" s="9">
        <f>Table1[[#This Row],[Column1]]/Table1[[#This Row],[Productivity_Score]]</f>
        <v>58.384615384615373</v>
      </c>
      <c r="Q1200">
        <f>8-AVERAGE(Table1[[#This Row],[Sleep_Hours]])</f>
        <v>2.5999999999999996</v>
      </c>
      <c r="R1200">
        <f>Table1[[#This Row],[Stress_Level]]/Table1[[#This Row],[Weekly_Work_Hours]]</f>
        <v>0.14347826086956522</v>
      </c>
      <c r="S1200" s="5">
        <f>CORREL(Table1[Stress_Level],Table1[Sleep_Hours])</f>
        <v>-1.150943896331845E-2</v>
      </c>
      <c r="T1200" s="1">
        <f>((Table1[[#Totals],[Productivity_Score]] - Table1[[#This Row],[Productivity_Score]]) / Table1[[#Totals],[Productivity_Score]]) * 100</f>
        <v>45.263157894736835</v>
      </c>
    </row>
    <row r="1201" spans="1:20" x14ac:dyDescent="0.35">
      <c r="A1201">
        <v>1200</v>
      </c>
      <c r="B1201">
        <v>58</v>
      </c>
      <c r="C1201" t="s">
        <v>19</v>
      </c>
      <c r="D1201" t="s">
        <v>30</v>
      </c>
      <c r="E1201" t="s">
        <v>38</v>
      </c>
      <c r="F1201" t="s">
        <v>22</v>
      </c>
      <c r="G1201">
        <v>55</v>
      </c>
      <c r="H1201">
        <v>8.6999999999999993</v>
      </c>
      <c r="I1201">
        <v>5.9</v>
      </c>
      <c r="J1201">
        <v>0</v>
      </c>
      <c r="K1201" t="s">
        <v>23</v>
      </c>
      <c r="L1201">
        <v>10</v>
      </c>
      <c r="M1201">
        <v>6.1</v>
      </c>
      <c r="N1201">
        <v>3</v>
      </c>
      <c r="O1201">
        <f>Table1[[#This Row],[Stress_Level]]*Table1[[#This Row],[Weekly_Work_Hours]]</f>
        <v>550</v>
      </c>
      <c r="P1201" s="9">
        <f>Table1[[#This Row],[Column1]]/Table1[[#This Row],[Productivity_Score]]</f>
        <v>183.33333333333334</v>
      </c>
      <c r="Q1201">
        <f>8-AVERAGE(Table1[[#This Row],[Sleep_Hours]])</f>
        <v>-0.69999999999999929</v>
      </c>
      <c r="R1201">
        <f>Table1[[#This Row],[Stress_Level]]/Table1[[#This Row],[Weekly_Work_Hours]]</f>
        <v>0.18181818181818182</v>
      </c>
      <c r="S1201" s="5">
        <f>CORREL(Table1[Stress_Level],Table1[Sleep_Hours])</f>
        <v>-1.150943896331845E-2</v>
      </c>
      <c r="T1201" s="1">
        <f>((Table1[[#Totals],[Productivity_Score]] - Table1[[#This Row],[Productivity_Score]]) / Table1[[#Totals],[Productivity_Score]]) * 100</f>
        <v>68.421052631578945</v>
      </c>
    </row>
    <row r="1202" spans="1:20" x14ac:dyDescent="0.35">
      <c r="A1202">
        <v>1201</v>
      </c>
      <c r="B1202">
        <v>28</v>
      </c>
      <c r="C1202" t="s">
        <v>14</v>
      </c>
      <c r="D1202" t="s">
        <v>30</v>
      </c>
      <c r="E1202" t="s">
        <v>25</v>
      </c>
      <c r="F1202" t="s">
        <v>17</v>
      </c>
      <c r="G1202">
        <v>46</v>
      </c>
      <c r="H1202">
        <v>7.1</v>
      </c>
      <c r="I1202">
        <v>9.1999999999999993</v>
      </c>
      <c r="J1202">
        <v>0</v>
      </c>
      <c r="K1202" t="s">
        <v>23</v>
      </c>
      <c r="L1202">
        <v>8.4</v>
      </c>
      <c r="M1202">
        <v>6</v>
      </c>
      <c r="N1202">
        <v>5.4</v>
      </c>
      <c r="O1202">
        <f>Table1[[#This Row],[Stress_Level]]*Table1[[#This Row],[Weekly_Work_Hours]]</f>
        <v>386.40000000000003</v>
      </c>
      <c r="P1202" s="9">
        <f>Table1[[#This Row],[Column1]]/Table1[[#This Row],[Productivity_Score]]</f>
        <v>71.555555555555557</v>
      </c>
      <c r="Q1202">
        <f>8-AVERAGE(Table1[[#This Row],[Sleep_Hours]])</f>
        <v>0.90000000000000036</v>
      </c>
      <c r="R1202">
        <f>Table1[[#This Row],[Stress_Level]]/Table1[[#This Row],[Weekly_Work_Hours]]</f>
        <v>0.18260869565217391</v>
      </c>
      <c r="S1202" s="5">
        <f>CORREL(Table1[Stress_Level],Table1[Sleep_Hours])</f>
        <v>-1.150943896331845E-2</v>
      </c>
      <c r="T1202" s="1">
        <f>((Table1[[#Totals],[Productivity_Score]] - Table1[[#This Row],[Productivity_Score]]) / Table1[[#Totals],[Productivity_Score]]) * 100</f>
        <v>43.157894736842103</v>
      </c>
    </row>
    <row r="1203" spans="1:20" x14ac:dyDescent="0.35">
      <c r="A1203">
        <v>1202</v>
      </c>
      <c r="B1203">
        <v>31</v>
      </c>
      <c r="C1203" t="s">
        <v>14</v>
      </c>
      <c r="D1203" t="s">
        <v>34</v>
      </c>
      <c r="E1203" t="s">
        <v>38</v>
      </c>
      <c r="F1203" t="s">
        <v>22</v>
      </c>
      <c r="G1203">
        <v>41</v>
      </c>
      <c r="H1203">
        <v>7.9</v>
      </c>
      <c r="I1203">
        <v>8.6</v>
      </c>
      <c r="J1203">
        <v>0</v>
      </c>
      <c r="K1203" t="s">
        <v>23</v>
      </c>
      <c r="L1203">
        <v>7.3</v>
      </c>
      <c r="M1203">
        <v>5.7</v>
      </c>
      <c r="N1203">
        <v>5.7</v>
      </c>
      <c r="O1203">
        <f>Table1[[#This Row],[Stress_Level]]*Table1[[#This Row],[Weekly_Work_Hours]]</f>
        <v>299.3</v>
      </c>
      <c r="P1203" s="9">
        <f>Table1[[#This Row],[Column1]]/Table1[[#This Row],[Productivity_Score]]</f>
        <v>52.508771929824562</v>
      </c>
      <c r="Q1203">
        <f>8-AVERAGE(Table1[[#This Row],[Sleep_Hours]])</f>
        <v>9.9999999999999645E-2</v>
      </c>
      <c r="R1203">
        <f>Table1[[#This Row],[Stress_Level]]/Table1[[#This Row],[Weekly_Work_Hours]]</f>
        <v>0.17804878048780487</v>
      </c>
      <c r="S1203" s="5">
        <f>CORREL(Table1[Stress_Level],Table1[Sleep_Hours])</f>
        <v>-1.150943896331845E-2</v>
      </c>
      <c r="T1203" s="1">
        <f>((Table1[[#Totals],[Productivity_Score]] - Table1[[#This Row],[Productivity_Score]]) / Table1[[#Totals],[Productivity_Score]]) * 100</f>
        <v>40</v>
      </c>
    </row>
    <row r="1204" spans="1:20" x14ac:dyDescent="0.35">
      <c r="A1204">
        <v>1203</v>
      </c>
      <c r="B1204">
        <v>24</v>
      </c>
      <c r="C1204" t="s">
        <v>14</v>
      </c>
      <c r="D1204" t="s">
        <v>36</v>
      </c>
      <c r="E1204" t="s">
        <v>16</v>
      </c>
      <c r="F1204" t="s">
        <v>39</v>
      </c>
      <c r="G1204">
        <v>45</v>
      </c>
      <c r="H1204">
        <v>6.4</v>
      </c>
      <c r="I1204">
        <v>8.6</v>
      </c>
      <c r="J1204">
        <v>0</v>
      </c>
      <c r="K1204" t="s">
        <v>23</v>
      </c>
      <c r="L1204">
        <v>6.6</v>
      </c>
      <c r="M1204">
        <v>4</v>
      </c>
      <c r="N1204">
        <v>6</v>
      </c>
      <c r="O1204">
        <f>Table1[[#This Row],[Stress_Level]]*Table1[[#This Row],[Weekly_Work_Hours]]</f>
        <v>297</v>
      </c>
      <c r="P1204" s="9">
        <f>Table1[[#This Row],[Column1]]/Table1[[#This Row],[Productivity_Score]]</f>
        <v>49.5</v>
      </c>
      <c r="Q1204">
        <f>8-AVERAGE(Table1[[#This Row],[Sleep_Hours]])</f>
        <v>1.5999999999999996</v>
      </c>
      <c r="R1204">
        <f>Table1[[#This Row],[Stress_Level]]/Table1[[#This Row],[Weekly_Work_Hours]]</f>
        <v>0.14666666666666667</v>
      </c>
      <c r="S1204" s="5">
        <f>CORREL(Table1[Stress_Level],Table1[Sleep_Hours])</f>
        <v>-1.150943896331845E-2</v>
      </c>
      <c r="T1204" s="1">
        <f>((Table1[[#Totals],[Productivity_Score]] - Table1[[#This Row],[Productivity_Score]]) / Table1[[#Totals],[Productivity_Score]]) * 100</f>
        <v>36.84210526315789</v>
      </c>
    </row>
    <row r="1205" spans="1:20" x14ac:dyDescent="0.35">
      <c r="A1205">
        <v>1204</v>
      </c>
      <c r="B1205">
        <v>22</v>
      </c>
      <c r="C1205" t="s">
        <v>40</v>
      </c>
      <c r="D1205" t="s">
        <v>33</v>
      </c>
      <c r="E1205" t="s">
        <v>38</v>
      </c>
      <c r="F1205" t="s">
        <v>22</v>
      </c>
      <c r="G1205">
        <v>49</v>
      </c>
      <c r="H1205">
        <v>3</v>
      </c>
      <c r="I1205">
        <v>3.1</v>
      </c>
      <c r="J1205">
        <v>1</v>
      </c>
      <c r="K1205" t="s">
        <v>28</v>
      </c>
      <c r="L1205">
        <v>7.7</v>
      </c>
      <c r="M1205">
        <v>5.9</v>
      </c>
      <c r="N1205">
        <v>2.7</v>
      </c>
      <c r="O1205">
        <f>Table1[[#This Row],[Stress_Level]]*Table1[[#This Row],[Weekly_Work_Hours]]</f>
        <v>377.3</v>
      </c>
      <c r="P1205" s="9">
        <f>Table1[[#This Row],[Column1]]/Table1[[#This Row],[Productivity_Score]]</f>
        <v>139.74074074074073</v>
      </c>
      <c r="Q1205">
        <f>8-AVERAGE(Table1[[#This Row],[Sleep_Hours]])</f>
        <v>5</v>
      </c>
      <c r="R1205">
        <f>Table1[[#This Row],[Stress_Level]]/Table1[[#This Row],[Weekly_Work_Hours]]</f>
        <v>0.15714285714285714</v>
      </c>
      <c r="S1205" s="5">
        <f>CORREL(Table1[Stress_Level],Table1[Sleep_Hours])</f>
        <v>-1.150943896331845E-2</v>
      </c>
      <c r="T1205" s="1">
        <f>((Table1[[#Totals],[Productivity_Score]] - Table1[[#This Row],[Productivity_Score]]) / Table1[[#Totals],[Productivity_Score]]) * 100</f>
        <v>71.578947368421055</v>
      </c>
    </row>
    <row r="1206" spans="1:20" x14ac:dyDescent="0.35">
      <c r="A1206">
        <v>1205</v>
      </c>
      <c r="B1206">
        <v>30</v>
      </c>
      <c r="C1206" t="s">
        <v>14</v>
      </c>
      <c r="D1206" t="s">
        <v>20</v>
      </c>
      <c r="E1206" t="s">
        <v>27</v>
      </c>
      <c r="F1206" t="s">
        <v>17</v>
      </c>
      <c r="G1206">
        <v>45</v>
      </c>
      <c r="H1206">
        <v>6.3</v>
      </c>
      <c r="I1206">
        <v>8.5</v>
      </c>
      <c r="J1206">
        <v>0</v>
      </c>
      <c r="K1206" t="s">
        <v>23</v>
      </c>
      <c r="L1206">
        <v>8.1</v>
      </c>
      <c r="M1206">
        <v>5.0999999999999996</v>
      </c>
      <c r="N1206">
        <v>5.2</v>
      </c>
      <c r="O1206">
        <f>Table1[[#This Row],[Stress_Level]]*Table1[[#This Row],[Weekly_Work_Hours]]</f>
        <v>364.5</v>
      </c>
      <c r="P1206" s="9">
        <f>Table1[[#This Row],[Column1]]/Table1[[#This Row],[Productivity_Score]]</f>
        <v>70.09615384615384</v>
      </c>
      <c r="Q1206">
        <f>8-AVERAGE(Table1[[#This Row],[Sleep_Hours]])</f>
        <v>1.7000000000000002</v>
      </c>
      <c r="R1206">
        <f>Table1[[#This Row],[Stress_Level]]/Table1[[#This Row],[Weekly_Work_Hours]]</f>
        <v>0.18</v>
      </c>
      <c r="S1206" s="5">
        <f>CORREL(Table1[Stress_Level],Table1[Sleep_Hours])</f>
        <v>-1.150943896331845E-2</v>
      </c>
      <c r="T1206" s="1">
        <f>((Table1[[#Totals],[Productivity_Score]] - Table1[[#This Row],[Productivity_Score]]) / Table1[[#Totals],[Productivity_Score]]) * 100</f>
        <v>45.263157894736835</v>
      </c>
    </row>
    <row r="1207" spans="1:20" x14ac:dyDescent="0.35">
      <c r="A1207">
        <v>1206</v>
      </c>
      <c r="B1207">
        <v>49</v>
      </c>
      <c r="C1207" t="s">
        <v>19</v>
      </c>
      <c r="D1207" t="s">
        <v>26</v>
      </c>
      <c r="E1207" t="s">
        <v>25</v>
      </c>
      <c r="F1207" t="s">
        <v>22</v>
      </c>
      <c r="G1207">
        <v>45</v>
      </c>
      <c r="H1207">
        <v>6.5</v>
      </c>
      <c r="I1207">
        <v>8.8000000000000007</v>
      </c>
      <c r="J1207">
        <v>0</v>
      </c>
      <c r="K1207" t="s">
        <v>23</v>
      </c>
      <c r="L1207">
        <v>10</v>
      </c>
      <c r="M1207">
        <v>5</v>
      </c>
      <c r="N1207">
        <v>4.4000000000000004</v>
      </c>
      <c r="O1207">
        <f>Table1[[#This Row],[Stress_Level]]*Table1[[#This Row],[Weekly_Work_Hours]]</f>
        <v>450</v>
      </c>
      <c r="P1207" s="9">
        <f>Table1[[#This Row],[Column1]]/Table1[[#This Row],[Productivity_Score]]</f>
        <v>102.27272727272727</v>
      </c>
      <c r="Q1207">
        <f>8-AVERAGE(Table1[[#This Row],[Sleep_Hours]])</f>
        <v>1.5</v>
      </c>
      <c r="R1207">
        <f>Table1[[#This Row],[Stress_Level]]/Table1[[#This Row],[Weekly_Work_Hours]]</f>
        <v>0.22222222222222221</v>
      </c>
      <c r="S1207" s="5">
        <f>CORREL(Table1[Stress_Level],Table1[Sleep_Hours])</f>
        <v>-1.150943896331845E-2</v>
      </c>
      <c r="T1207" s="1">
        <f>((Table1[[#Totals],[Productivity_Score]] - Table1[[#This Row],[Productivity_Score]]) / Table1[[#Totals],[Productivity_Score]]) * 100</f>
        <v>53.684210526315788</v>
      </c>
    </row>
    <row r="1208" spans="1:20" x14ac:dyDescent="0.35">
      <c r="A1208">
        <v>1207</v>
      </c>
      <c r="B1208">
        <v>23</v>
      </c>
      <c r="C1208" t="s">
        <v>14</v>
      </c>
      <c r="D1208" t="s">
        <v>24</v>
      </c>
      <c r="E1208" t="s">
        <v>27</v>
      </c>
      <c r="F1208" t="s">
        <v>17</v>
      </c>
      <c r="G1208">
        <v>39</v>
      </c>
      <c r="H1208">
        <v>7.5</v>
      </c>
      <c r="I1208">
        <v>9.3000000000000007</v>
      </c>
      <c r="J1208">
        <v>0</v>
      </c>
      <c r="K1208" t="s">
        <v>23</v>
      </c>
      <c r="L1208">
        <v>8.4</v>
      </c>
      <c r="M1208">
        <v>4.0999999999999996</v>
      </c>
      <c r="N1208">
        <v>5.5</v>
      </c>
      <c r="O1208">
        <f>Table1[[#This Row],[Stress_Level]]*Table1[[#This Row],[Weekly_Work_Hours]]</f>
        <v>327.60000000000002</v>
      </c>
      <c r="P1208" s="9">
        <f>Table1[[#This Row],[Column1]]/Table1[[#This Row],[Productivity_Score]]</f>
        <v>59.56363636363637</v>
      </c>
      <c r="Q1208">
        <f>8-AVERAGE(Table1[[#This Row],[Sleep_Hours]])</f>
        <v>0.5</v>
      </c>
      <c r="R1208">
        <f>Table1[[#This Row],[Stress_Level]]/Table1[[#This Row],[Weekly_Work_Hours]]</f>
        <v>0.2153846153846154</v>
      </c>
      <c r="S1208" s="5">
        <f>CORREL(Table1[Stress_Level],Table1[Sleep_Hours])</f>
        <v>-1.150943896331845E-2</v>
      </c>
      <c r="T1208" s="1">
        <f>((Table1[[#Totals],[Productivity_Score]] - Table1[[#This Row],[Productivity_Score]]) / Table1[[#Totals],[Productivity_Score]]) * 100</f>
        <v>42.105263157894733</v>
      </c>
    </row>
    <row r="1209" spans="1:20" x14ac:dyDescent="0.35">
      <c r="A1209">
        <v>1208</v>
      </c>
      <c r="B1209">
        <v>24</v>
      </c>
      <c r="C1209" t="s">
        <v>14</v>
      </c>
      <c r="D1209" t="s">
        <v>34</v>
      </c>
      <c r="E1209" t="s">
        <v>25</v>
      </c>
      <c r="F1209" t="s">
        <v>17</v>
      </c>
      <c r="G1209">
        <v>39</v>
      </c>
      <c r="H1209">
        <v>6.1</v>
      </c>
      <c r="I1209">
        <v>8.8000000000000007</v>
      </c>
      <c r="J1209">
        <v>0</v>
      </c>
      <c r="K1209" t="s">
        <v>23</v>
      </c>
      <c r="L1209">
        <v>6.5</v>
      </c>
      <c r="M1209">
        <v>5.3</v>
      </c>
      <c r="N1209">
        <v>6.1</v>
      </c>
      <c r="O1209">
        <f>Table1[[#This Row],[Stress_Level]]*Table1[[#This Row],[Weekly_Work_Hours]]</f>
        <v>253.5</v>
      </c>
      <c r="P1209" s="9">
        <f>Table1[[#This Row],[Column1]]/Table1[[#This Row],[Productivity_Score]]</f>
        <v>41.557377049180332</v>
      </c>
      <c r="Q1209">
        <f>8-AVERAGE(Table1[[#This Row],[Sleep_Hours]])</f>
        <v>1.9000000000000004</v>
      </c>
      <c r="R1209">
        <f>Table1[[#This Row],[Stress_Level]]/Table1[[#This Row],[Weekly_Work_Hours]]</f>
        <v>0.16666666666666666</v>
      </c>
      <c r="S1209" s="5">
        <f>CORREL(Table1[Stress_Level],Table1[Sleep_Hours])</f>
        <v>-1.150943896331845E-2</v>
      </c>
      <c r="T1209" s="1">
        <f>((Table1[[#Totals],[Productivity_Score]] - Table1[[#This Row],[Productivity_Score]]) / Table1[[#Totals],[Productivity_Score]]) * 100</f>
        <v>35.789473684210535</v>
      </c>
    </row>
    <row r="1210" spans="1:20" x14ac:dyDescent="0.35">
      <c r="A1210">
        <v>1209</v>
      </c>
      <c r="B1210">
        <v>20</v>
      </c>
      <c r="C1210" t="s">
        <v>19</v>
      </c>
      <c r="D1210" t="s">
        <v>37</v>
      </c>
      <c r="E1210" t="s">
        <v>27</v>
      </c>
      <c r="F1210" t="s">
        <v>39</v>
      </c>
      <c r="G1210">
        <v>33</v>
      </c>
      <c r="H1210">
        <v>5</v>
      </c>
      <c r="I1210">
        <v>7.8</v>
      </c>
      <c r="J1210">
        <v>0</v>
      </c>
      <c r="K1210" t="s">
        <v>23</v>
      </c>
      <c r="L1210">
        <v>3.9</v>
      </c>
      <c r="M1210">
        <v>1.3</v>
      </c>
      <c r="N1210">
        <v>6.9</v>
      </c>
      <c r="O1210">
        <f>Table1[[#This Row],[Stress_Level]]*Table1[[#This Row],[Weekly_Work_Hours]]</f>
        <v>128.69999999999999</v>
      </c>
      <c r="P1210" s="9">
        <f>Table1[[#This Row],[Column1]]/Table1[[#This Row],[Productivity_Score]]</f>
        <v>18.652173913043477</v>
      </c>
      <c r="Q1210">
        <f>8-AVERAGE(Table1[[#This Row],[Sleep_Hours]])</f>
        <v>3</v>
      </c>
      <c r="R1210">
        <f>Table1[[#This Row],[Stress_Level]]/Table1[[#This Row],[Weekly_Work_Hours]]</f>
        <v>0.11818181818181818</v>
      </c>
      <c r="S1210" s="5">
        <f>CORREL(Table1[Stress_Level],Table1[Sleep_Hours])</f>
        <v>-1.150943896331845E-2</v>
      </c>
      <c r="T1210" s="1">
        <f>((Table1[[#Totals],[Productivity_Score]] - Table1[[#This Row],[Productivity_Score]]) / Table1[[#Totals],[Productivity_Score]]) * 100</f>
        <v>27.368421052631575</v>
      </c>
    </row>
    <row r="1211" spans="1:20" x14ac:dyDescent="0.35">
      <c r="A1211">
        <v>1210</v>
      </c>
      <c r="B1211">
        <v>46</v>
      </c>
      <c r="C1211" t="s">
        <v>19</v>
      </c>
      <c r="D1211" t="s">
        <v>26</v>
      </c>
      <c r="E1211" t="s">
        <v>31</v>
      </c>
      <c r="F1211" t="s">
        <v>22</v>
      </c>
      <c r="G1211">
        <v>58</v>
      </c>
      <c r="H1211">
        <v>6.1</v>
      </c>
      <c r="I1211">
        <v>6.8</v>
      </c>
      <c r="J1211">
        <v>1</v>
      </c>
      <c r="K1211" t="s">
        <v>29</v>
      </c>
      <c r="L1211">
        <v>10</v>
      </c>
      <c r="M1211">
        <v>7</v>
      </c>
      <c r="N1211">
        <v>3.4</v>
      </c>
      <c r="O1211">
        <f>Table1[[#This Row],[Stress_Level]]*Table1[[#This Row],[Weekly_Work_Hours]]</f>
        <v>580</v>
      </c>
      <c r="P1211" s="9">
        <f>Table1[[#This Row],[Column1]]/Table1[[#This Row],[Productivity_Score]]</f>
        <v>170.58823529411765</v>
      </c>
      <c r="Q1211">
        <f>8-AVERAGE(Table1[[#This Row],[Sleep_Hours]])</f>
        <v>1.9000000000000004</v>
      </c>
      <c r="R1211">
        <f>Table1[[#This Row],[Stress_Level]]/Table1[[#This Row],[Weekly_Work_Hours]]</f>
        <v>0.17241379310344829</v>
      </c>
      <c r="S1211" s="5">
        <f>CORREL(Table1[Stress_Level],Table1[Sleep_Hours])</f>
        <v>-1.150943896331845E-2</v>
      </c>
      <c r="T1211" s="1">
        <f>((Table1[[#Totals],[Productivity_Score]] - Table1[[#This Row],[Productivity_Score]]) / Table1[[#Totals],[Productivity_Score]]) * 100</f>
        <v>64.21052631578948</v>
      </c>
    </row>
    <row r="1212" spans="1:20" x14ac:dyDescent="0.35">
      <c r="A1212">
        <v>1211</v>
      </c>
      <c r="B1212">
        <v>47</v>
      </c>
      <c r="C1212" t="s">
        <v>19</v>
      </c>
      <c r="D1212" t="s">
        <v>20</v>
      </c>
      <c r="E1212" t="s">
        <v>21</v>
      </c>
      <c r="F1212" t="s">
        <v>22</v>
      </c>
      <c r="G1212">
        <v>35</v>
      </c>
      <c r="H1212">
        <v>5.7</v>
      </c>
      <c r="I1212">
        <v>8.5</v>
      </c>
      <c r="J1212">
        <v>1</v>
      </c>
      <c r="K1212" t="s">
        <v>35</v>
      </c>
      <c r="L1212">
        <v>6.9</v>
      </c>
      <c r="M1212">
        <v>4.4000000000000004</v>
      </c>
      <c r="N1212">
        <v>5.8</v>
      </c>
      <c r="O1212">
        <f>Table1[[#This Row],[Stress_Level]]*Table1[[#This Row],[Weekly_Work_Hours]]</f>
        <v>241.5</v>
      </c>
      <c r="P1212" s="9">
        <f>Table1[[#This Row],[Column1]]/Table1[[#This Row],[Productivity_Score]]</f>
        <v>41.637931034482762</v>
      </c>
      <c r="Q1212">
        <f>8-AVERAGE(Table1[[#This Row],[Sleep_Hours]])</f>
        <v>2.2999999999999998</v>
      </c>
      <c r="R1212">
        <f>Table1[[#This Row],[Stress_Level]]/Table1[[#This Row],[Weekly_Work_Hours]]</f>
        <v>0.19714285714285715</v>
      </c>
      <c r="S1212" s="5">
        <f>CORREL(Table1[Stress_Level],Table1[Sleep_Hours])</f>
        <v>-1.150943896331845E-2</v>
      </c>
      <c r="T1212" s="1">
        <f>((Table1[[#Totals],[Productivity_Score]] - Table1[[#This Row],[Productivity_Score]]) / Table1[[#Totals],[Productivity_Score]]) * 100</f>
        <v>38.947368421052637</v>
      </c>
    </row>
    <row r="1213" spans="1:20" x14ac:dyDescent="0.35">
      <c r="A1213">
        <v>1212</v>
      </c>
      <c r="B1213">
        <v>48</v>
      </c>
      <c r="C1213" t="s">
        <v>19</v>
      </c>
      <c r="D1213" t="s">
        <v>34</v>
      </c>
      <c r="E1213" t="s">
        <v>21</v>
      </c>
      <c r="F1213" t="s">
        <v>17</v>
      </c>
      <c r="G1213">
        <v>39</v>
      </c>
      <c r="H1213">
        <v>7</v>
      </c>
      <c r="I1213">
        <v>10</v>
      </c>
      <c r="J1213">
        <v>0</v>
      </c>
      <c r="K1213" t="s">
        <v>23</v>
      </c>
      <c r="L1213">
        <v>6.3</v>
      </c>
      <c r="M1213">
        <v>3.4</v>
      </c>
      <c r="N1213">
        <v>6.8</v>
      </c>
      <c r="O1213">
        <f>Table1[[#This Row],[Stress_Level]]*Table1[[#This Row],[Weekly_Work_Hours]]</f>
        <v>245.7</v>
      </c>
      <c r="P1213" s="9">
        <f>Table1[[#This Row],[Column1]]/Table1[[#This Row],[Productivity_Score]]</f>
        <v>36.132352941176471</v>
      </c>
      <c r="Q1213">
        <f>8-AVERAGE(Table1[[#This Row],[Sleep_Hours]])</f>
        <v>1</v>
      </c>
      <c r="R1213">
        <f>Table1[[#This Row],[Stress_Level]]/Table1[[#This Row],[Weekly_Work_Hours]]</f>
        <v>0.16153846153846155</v>
      </c>
      <c r="S1213" s="5">
        <f>CORREL(Table1[Stress_Level],Table1[Sleep_Hours])</f>
        <v>-1.150943896331845E-2</v>
      </c>
      <c r="T1213" s="1">
        <f>((Table1[[#Totals],[Productivity_Score]] - Table1[[#This Row],[Productivity_Score]]) / Table1[[#Totals],[Productivity_Score]]) * 100</f>
        <v>28.421052631578945</v>
      </c>
    </row>
    <row r="1214" spans="1:20" x14ac:dyDescent="0.35">
      <c r="A1214">
        <v>1213</v>
      </c>
      <c r="B1214">
        <v>37</v>
      </c>
      <c r="C1214" t="s">
        <v>14</v>
      </c>
      <c r="D1214" t="s">
        <v>26</v>
      </c>
      <c r="E1214" t="s">
        <v>25</v>
      </c>
      <c r="F1214" t="s">
        <v>22</v>
      </c>
      <c r="G1214">
        <v>39</v>
      </c>
      <c r="H1214">
        <v>6.1</v>
      </c>
      <c r="I1214">
        <v>8.6999999999999993</v>
      </c>
      <c r="J1214">
        <v>1</v>
      </c>
      <c r="K1214" t="s">
        <v>18</v>
      </c>
      <c r="L1214">
        <v>5.4</v>
      </c>
      <c r="M1214">
        <v>2.9</v>
      </c>
      <c r="N1214">
        <v>6.6</v>
      </c>
      <c r="O1214">
        <f>Table1[[#This Row],[Stress_Level]]*Table1[[#This Row],[Weekly_Work_Hours]]</f>
        <v>210.60000000000002</v>
      </c>
      <c r="P1214" s="9">
        <f>Table1[[#This Row],[Column1]]/Table1[[#This Row],[Productivity_Score]]</f>
        <v>31.909090909090914</v>
      </c>
      <c r="Q1214">
        <f>8-AVERAGE(Table1[[#This Row],[Sleep_Hours]])</f>
        <v>1.9000000000000004</v>
      </c>
      <c r="R1214">
        <f>Table1[[#This Row],[Stress_Level]]/Table1[[#This Row],[Weekly_Work_Hours]]</f>
        <v>0.13846153846153847</v>
      </c>
      <c r="S1214" s="5">
        <f>CORREL(Table1[Stress_Level],Table1[Sleep_Hours])</f>
        <v>-1.150943896331845E-2</v>
      </c>
      <c r="T1214" s="1">
        <f>((Table1[[#Totals],[Productivity_Score]] - Table1[[#This Row],[Productivity_Score]]) / Table1[[#Totals],[Productivity_Score]]) * 100</f>
        <v>30.526315789473692</v>
      </c>
    </row>
    <row r="1215" spans="1:20" x14ac:dyDescent="0.35">
      <c r="A1215">
        <v>1214</v>
      </c>
      <c r="B1215">
        <v>31</v>
      </c>
      <c r="C1215" t="s">
        <v>14</v>
      </c>
      <c r="D1215" t="s">
        <v>24</v>
      </c>
      <c r="E1215" t="s">
        <v>31</v>
      </c>
      <c r="F1215" t="s">
        <v>22</v>
      </c>
      <c r="G1215">
        <v>52</v>
      </c>
      <c r="H1215">
        <v>4.7</v>
      </c>
      <c r="I1215">
        <v>5.4</v>
      </c>
      <c r="J1215">
        <v>1</v>
      </c>
      <c r="K1215" t="s">
        <v>18</v>
      </c>
      <c r="L1215">
        <v>10</v>
      </c>
      <c r="M1215">
        <v>4.8</v>
      </c>
      <c r="N1215">
        <v>2.7</v>
      </c>
      <c r="O1215">
        <f>Table1[[#This Row],[Stress_Level]]*Table1[[#This Row],[Weekly_Work_Hours]]</f>
        <v>520</v>
      </c>
      <c r="P1215" s="9">
        <f>Table1[[#This Row],[Column1]]/Table1[[#This Row],[Productivity_Score]]</f>
        <v>192.59259259259258</v>
      </c>
      <c r="Q1215">
        <f>8-AVERAGE(Table1[[#This Row],[Sleep_Hours]])</f>
        <v>3.3</v>
      </c>
      <c r="R1215">
        <f>Table1[[#This Row],[Stress_Level]]/Table1[[#This Row],[Weekly_Work_Hours]]</f>
        <v>0.19230769230769232</v>
      </c>
      <c r="S1215" s="5">
        <f>CORREL(Table1[Stress_Level],Table1[Sleep_Hours])</f>
        <v>-1.150943896331845E-2</v>
      </c>
      <c r="T1215" s="1">
        <f>((Table1[[#Totals],[Productivity_Score]] - Table1[[#This Row],[Productivity_Score]]) / Table1[[#Totals],[Productivity_Score]]) * 100</f>
        <v>71.578947368421055</v>
      </c>
    </row>
    <row r="1216" spans="1:20" x14ac:dyDescent="0.35">
      <c r="A1216">
        <v>1215</v>
      </c>
      <c r="B1216">
        <v>32</v>
      </c>
      <c r="C1216" t="s">
        <v>19</v>
      </c>
      <c r="D1216" t="s">
        <v>30</v>
      </c>
      <c r="E1216" t="s">
        <v>16</v>
      </c>
      <c r="F1216" t="s">
        <v>39</v>
      </c>
      <c r="G1216">
        <v>42</v>
      </c>
      <c r="H1216">
        <v>7.1</v>
      </c>
      <c r="I1216">
        <v>9.6999999999999993</v>
      </c>
      <c r="J1216">
        <v>1</v>
      </c>
      <c r="K1216" t="s">
        <v>35</v>
      </c>
      <c r="L1216">
        <v>6.4</v>
      </c>
      <c r="M1216">
        <v>5</v>
      </c>
      <c r="N1216">
        <v>6.7</v>
      </c>
      <c r="O1216">
        <f>Table1[[#This Row],[Stress_Level]]*Table1[[#This Row],[Weekly_Work_Hours]]</f>
        <v>268.8</v>
      </c>
      <c r="P1216" s="9">
        <f>Table1[[#This Row],[Column1]]/Table1[[#This Row],[Productivity_Score]]</f>
        <v>40.119402985074629</v>
      </c>
      <c r="Q1216">
        <f>8-AVERAGE(Table1[[#This Row],[Sleep_Hours]])</f>
        <v>0.90000000000000036</v>
      </c>
      <c r="R1216">
        <f>Table1[[#This Row],[Stress_Level]]/Table1[[#This Row],[Weekly_Work_Hours]]</f>
        <v>0.15238095238095239</v>
      </c>
      <c r="S1216" s="5">
        <f>CORREL(Table1[Stress_Level],Table1[Sleep_Hours])</f>
        <v>-1.150943896331845E-2</v>
      </c>
      <c r="T1216" s="1">
        <f>((Table1[[#Totals],[Productivity_Score]] - Table1[[#This Row],[Productivity_Score]]) / Table1[[#Totals],[Productivity_Score]]) * 100</f>
        <v>29.473684210526311</v>
      </c>
    </row>
    <row r="1217" spans="1:20" x14ac:dyDescent="0.35">
      <c r="A1217">
        <v>1216</v>
      </c>
      <c r="B1217">
        <v>60</v>
      </c>
      <c r="C1217" t="s">
        <v>14</v>
      </c>
      <c r="D1217" t="s">
        <v>32</v>
      </c>
      <c r="E1217" t="s">
        <v>31</v>
      </c>
      <c r="F1217" t="s">
        <v>22</v>
      </c>
      <c r="G1217">
        <v>54</v>
      </c>
      <c r="H1217">
        <v>5.0999999999999996</v>
      </c>
      <c r="I1217">
        <v>5.7</v>
      </c>
      <c r="J1217">
        <v>1</v>
      </c>
      <c r="K1217" t="s">
        <v>35</v>
      </c>
      <c r="L1217">
        <v>9.1999999999999993</v>
      </c>
      <c r="M1217">
        <v>5.4</v>
      </c>
      <c r="N1217">
        <v>3.3</v>
      </c>
      <c r="O1217">
        <f>Table1[[#This Row],[Stress_Level]]*Table1[[#This Row],[Weekly_Work_Hours]]</f>
        <v>496.79999999999995</v>
      </c>
      <c r="P1217" s="9">
        <f>Table1[[#This Row],[Column1]]/Table1[[#This Row],[Productivity_Score]]</f>
        <v>150.54545454545453</v>
      </c>
      <c r="Q1217">
        <f>8-AVERAGE(Table1[[#This Row],[Sleep_Hours]])</f>
        <v>2.9000000000000004</v>
      </c>
      <c r="R1217">
        <f>Table1[[#This Row],[Stress_Level]]/Table1[[#This Row],[Weekly_Work_Hours]]</f>
        <v>0.17037037037037037</v>
      </c>
      <c r="S1217" s="5">
        <f>CORREL(Table1[Stress_Level],Table1[Sleep_Hours])</f>
        <v>-1.150943896331845E-2</v>
      </c>
      <c r="T1217" s="1">
        <f>((Table1[[#Totals],[Productivity_Score]] - Table1[[#This Row],[Productivity_Score]]) / Table1[[#Totals],[Productivity_Score]]) * 100</f>
        <v>65.26315789473685</v>
      </c>
    </row>
    <row r="1218" spans="1:20" x14ac:dyDescent="0.35">
      <c r="A1218">
        <v>1217</v>
      </c>
      <c r="B1218">
        <v>21</v>
      </c>
      <c r="C1218" t="s">
        <v>19</v>
      </c>
      <c r="D1218" t="s">
        <v>30</v>
      </c>
      <c r="E1218" t="s">
        <v>25</v>
      </c>
      <c r="F1218" t="s">
        <v>39</v>
      </c>
      <c r="G1218">
        <v>39</v>
      </c>
      <c r="H1218">
        <v>5.7</v>
      </c>
      <c r="I1218">
        <v>8.1999999999999993</v>
      </c>
      <c r="J1218">
        <v>1</v>
      </c>
      <c r="K1218" t="s">
        <v>18</v>
      </c>
      <c r="L1218">
        <v>5.9</v>
      </c>
      <c r="M1218">
        <v>3.4</v>
      </c>
      <c r="N1218">
        <v>6.1</v>
      </c>
      <c r="O1218">
        <f>Table1[[#This Row],[Stress_Level]]*Table1[[#This Row],[Weekly_Work_Hours]]</f>
        <v>230.10000000000002</v>
      </c>
      <c r="P1218" s="9">
        <f>Table1[[#This Row],[Column1]]/Table1[[#This Row],[Productivity_Score]]</f>
        <v>37.721311475409841</v>
      </c>
      <c r="Q1218">
        <f>8-AVERAGE(Table1[[#This Row],[Sleep_Hours]])</f>
        <v>2.2999999999999998</v>
      </c>
      <c r="R1218">
        <f>Table1[[#This Row],[Stress_Level]]/Table1[[#This Row],[Weekly_Work_Hours]]</f>
        <v>0.1512820512820513</v>
      </c>
      <c r="S1218" s="5">
        <f>CORREL(Table1[Stress_Level],Table1[Sleep_Hours])</f>
        <v>-1.150943896331845E-2</v>
      </c>
      <c r="T1218" s="1">
        <f>((Table1[[#Totals],[Productivity_Score]] - Table1[[#This Row],[Productivity_Score]]) / Table1[[#Totals],[Productivity_Score]]) * 100</f>
        <v>35.789473684210535</v>
      </c>
    </row>
    <row r="1219" spans="1:20" x14ac:dyDescent="0.35">
      <c r="A1219">
        <v>1218</v>
      </c>
      <c r="B1219">
        <v>56</v>
      </c>
      <c r="C1219" t="s">
        <v>19</v>
      </c>
      <c r="D1219" t="s">
        <v>20</v>
      </c>
      <c r="E1219" t="s">
        <v>31</v>
      </c>
      <c r="F1219" t="s">
        <v>22</v>
      </c>
      <c r="G1219">
        <v>47</v>
      </c>
      <c r="H1219">
        <v>5.5</v>
      </c>
      <c r="I1219">
        <v>7.1</v>
      </c>
      <c r="J1219">
        <v>0</v>
      </c>
      <c r="K1219" t="s">
        <v>23</v>
      </c>
      <c r="L1219">
        <v>9</v>
      </c>
      <c r="M1219">
        <v>4.4000000000000004</v>
      </c>
      <c r="N1219">
        <v>4</v>
      </c>
      <c r="O1219">
        <f>Table1[[#This Row],[Stress_Level]]*Table1[[#This Row],[Weekly_Work_Hours]]</f>
        <v>423</v>
      </c>
      <c r="P1219" s="9">
        <f>Table1[[#This Row],[Column1]]/Table1[[#This Row],[Productivity_Score]]</f>
        <v>105.75</v>
      </c>
      <c r="Q1219">
        <f>8-AVERAGE(Table1[[#This Row],[Sleep_Hours]])</f>
        <v>2.5</v>
      </c>
      <c r="R1219">
        <f>Table1[[#This Row],[Stress_Level]]/Table1[[#This Row],[Weekly_Work_Hours]]</f>
        <v>0.19148936170212766</v>
      </c>
      <c r="S1219" s="5">
        <f>CORREL(Table1[Stress_Level],Table1[Sleep_Hours])</f>
        <v>-1.150943896331845E-2</v>
      </c>
      <c r="T1219" s="1">
        <f>((Table1[[#Totals],[Productivity_Score]] - Table1[[#This Row],[Productivity_Score]]) / Table1[[#Totals],[Productivity_Score]]) * 100</f>
        <v>57.894736842105267</v>
      </c>
    </row>
    <row r="1220" spans="1:20" x14ac:dyDescent="0.35">
      <c r="A1220">
        <v>1219</v>
      </c>
      <c r="B1220">
        <v>64</v>
      </c>
      <c r="C1220" t="s">
        <v>14</v>
      </c>
      <c r="D1220" t="s">
        <v>24</v>
      </c>
      <c r="E1220" t="s">
        <v>16</v>
      </c>
      <c r="F1220" t="s">
        <v>17</v>
      </c>
      <c r="G1220">
        <v>38</v>
      </c>
      <c r="H1220">
        <v>6.6</v>
      </c>
      <c r="I1220">
        <v>9.5</v>
      </c>
      <c r="J1220">
        <v>0</v>
      </c>
      <c r="K1220" t="s">
        <v>23</v>
      </c>
      <c r="L1220">
        <v>5.4</v>
      </c>
      <c r="M1220">
        <v>4.2</v>
      </c>
      <c r="N1220">
        <v>7.1</v>
      </c>
      <c r="O1220">
        <f>Table1[[#This Row],[Stress_Level]]*Table1[[#This Row],[Weekly_Work_Hours]]</f>
        <v>205.20000000000002</v>
      </c>
      <c r="P1220" s="9">
        <f>Table1[[#This Row],[Column1]]/Table1[[#This Row],[Productivity_Score]]</f>
        <v>28.901408450704228</v>
      </c>
      <c r="Q1220">
        <f>8-AVERAGE(Table1[[#This Row],[Sleep_Hours]])</f>
        <v>1.4000000000000004</v>
      </c>
      <c r="R1220">
        <f>Table1[[#This Row],[Stress_Level]]/Table1[[#This Row],[Weekly_Work_Hours]]</f>
        <v>0.14210526315789473</v>
      </c>
      <c r="S1220" s="5">
        <f>CORREL(Table1[Stress_Level],Table1[Sleep_Hours])</f>
        <v>-1.150943896331845E-2</v>
      </c>
      <c r="T1220" s="1">
        <f>((Table1[[#Totals],[Productivity_Score]] - Table1[[#This Row],[Productivity_Score]]) / Table1[[#Totals],[Productivity_Score]]) * 100</f>
        <v>25.26315789473685</v>
      </c>
    </row>
    <row r="1221" spans="1:20" x14ac:dyDescent="0.35">
      <c r="A1221">
        <v>1220</v>
      </c>
      <c r="B1221">
        <v>35</v>
      </c>
      <c r="C1221" t="s">
        <v>19</v>
      </c>
      <c r="D1221" t="s">
        <v>26</v>
      </c>
      <c r="E1221" t="s">
        <v>25</v>
      </c>
      <c r="F1221" t="s">
        <v>22</v>
      </c>
      <c r="G1221">
        <v>62</v>
      </c>
      <c r="H1221">
        <v>4.0999999999999996</v>
      </c>
      <c r="I1221">
        <v>3.5</v>
      </c>
      <c r="J1221">
        <v>1</v>
      </c>
      <c r="K1221" t="s">
        <v>35</v>
      </c>
      <c r="L1221">
        <v>10</v>
      </c>
      <c r="M1221">
        <v>8</v>
      </c>
      <c r="N1221">
        <v>1.8</v>
      </c>
      <c r="O1221">
        <f>Table1[[#This Row],[Stress_Level]]*Table1[[#This Row],[Weekly_Work_Hours]]</f>
        <v>620</v>
      </c>
      <c r="P1221" s="9">
        <f>Table1[[#This Row],[Column1]]/Table1[[#This Row],[Productivity_Score]]</f>
        <v>344.44444444444446</v>
      </c>
      <c r="Q1221">
        <f>8-AVERAGE(Table1[[#This Row],[Sleep_Hours]])</f>
        <v>3.9000000000000004</v>
      </c>
      <c r="R1221">
        <f>Table1[[#This Row],[Stress_Level]]/Table1[[#This Row],[Weekly_Work_Hours]]</f>
        <v>0.16129032258064516</v>
      </c>
      <c r="S1221" s="5">
        <f>CORREL(Table1[Stress_Level],Table1[Sleep_Hours])</f>
        <v>-1.150943896331845E-2</v>
      </c>
      <c r="T1221" s="1">
        <f>((Table1[[#Totals],[Productivity_Score]] - Table1[[#This Row],[Productivity_Score]]) / Table1[[#Totals],[Productivity_Score]]) * 100</f>
        <v>81.05263157894737</v>
      </c>
    </row>
    <row r="1222" spans="1:20" x14ac:dyDescent="0.35">
      <c r="A1222">
        <v>1221</v>
      </c>
      <c r="B1222">
        <v>43</v>
      </c>
      <c r="C1222" t="s">
        <v>14</v>
      </c>
      <c r="D1222" t="s">
        <v>15</v>
      </c>
      <c r="E1222" t="s">
        <v>21</v>
      </c>
      <c r="F1222" t="s">
        <v>22</v>
      </c>
      <c r="G1222">
        <v>35</v>
      </c>
      <c r="H1222">
        <v>6.2</v>
      </c>
      <c r="I1222">
        <v>9.4</v>
      </c>
      <c r="J1222">
        <v>1</v>
      </c>
      <c r="K1222" t="s">
        <v>29</v>
      </c>
      <c r="L1222">
        <v>5.2</v>
      </c>
      <c r="M1222">
        <v>7</v>
      </c>
      <c r="N1222">
        <v>7.1</v>
      </c>
      <c r="O1222">
        <f>Table1[[#This Row],[Stress_Level]]*Table1[[#This Row],[Weekly_Work_Hours]]</f>
        <v>182</v>
      </c>
      <c r="P1222" s="9">
        <f>Table1[[#This Row],[Column1]]/Table1[[#This Row],[Productivity_Score]]</f>
        <v>25.633802816901408</v>
      </c>
      <c r="Q1222">
        <f>8-AVERAGE(Table1[[#This Row],[Sleep_Hours]])</f>
        <v>1.7999999999999998</v>
      </c>
      <c r="R1222">
        <f>Table1[[#This Row],[Stress_Level]]/Table1[[#This Row],[Weekly_Work_Hours]]</f>
        <v>0.14857142857142858</v>
      </c>
      <c r="S1222" s="5">
        <f>CORREL(Table1[Stress_Level],Table1[Sleep_Hours])</f>
        <v>-1.150943896331845E-2</v>
      </c>
      <c r="T1222" s="1">
        <f>((Table1[[#Totals],[Productivity_Score]] - Table1[[#This Row],[Productivity_Score]]) / Table1[[#Totals],[Productivity_Score]]) * 100</f>
        <v>25.26315789473685</v>
      </c>
    </row>
    <row r="1223" spans="1:20" x14ac:dyDescent="0.35">
      <c r="A1223">
        <v>1222</v>
      </c>
      <c r="B1223">
        <v>54</v>
      </c>
      <c r="C1223" t="s">
        <v>14</v>
      </c>
      <c r="D1223" t="s">
        <v>32</v>
      </c>
      <c r="E1223" t="s">
        <v>38</v>
      </c>
      <c r="F1223" t="s">
        <v>39</v>
      </c>
      <c r="G1223">
        <v>47</v>
      </c>
      <c r="H1223">
        <v>7.8</v>
      </c>
      <c r="I1223">
        <v>8.1</v>
      </c>
      <c r="J1223">
        <v>0</v>
      </c>
      <c r="K1223" t="s">
        <v>23</v>
      </c>
      <c r="L1223">
        <v>7.4</v>
      </c>
      <c r="M1223">
        <v>5.7</v>
      </c>
      <c r="N1223">
        <v>5.3</v>
      </c>
      <c r="O1223">
        <f>Table1[[#This Row],[Stress_Level]]*Table1[[#This Row],[Weekly_Work_Hours]]</f>
        <v>347.8</v>
      </c>
      <c r="P1223" s="9">
        <f>Table1[[#This Row],[Column1]]/Table1[[#This Row],[Productivity_Score]]</f>
        <v>65.622641509433961</v>
      </c>
      <c r="Q1223">
        <f>8-AVERAGE(Table1[[#This Row],[Sleep_Hours]])</f>
        <v>0.20000000000000018</v>
      </c>
      <c r="R1223">
        <f>Table1[[#This Row],[Stress_Level]]/Table1[[#This Row],[Weekly_Work_Hours]]</f>
        <v>0.1574468085106383</v>
      </c>
      <c r="S1223" s="5">
        <f>CORREL(Table1[Stress_Level],Table1[Sleep_Hours])</f>
        <v>-1.150943896331845E-2</v>
      </c>
      <c r="T1223" s="1">
        <f>((Table1[[#Totals],[Productivity_Score]] - Table1[[#This Row],[Productivity_Score]]) / Table1[[#Totals],[Productivity_Score]]) * 100</f>
        <v>44.21052631578948</v>
      </c>
    </row>
    <row r="1224" spans="1:20" x14ac:dyDescent="0.35">
      <c r="A1224">
        <v>1223</v>
      </c>
      <c r="B1224">
        <v>41</v>
      </c>
      <c r="C1224" t="s">
        <v>14</v>
      </c>
      <c r="D1224" t="s">
        <v>30</v>
      </c>
      <c r="E1224" t="s">
        <v>31</v>
      </c>
      <c r="F1224" t="s">
        <v>22</v>
      </c>
      <c r="G1224">
        <v>50</v>
      </c>
      <c r="H1224">
        <v>6.3</v>
      </c>
      <c r="I1224">
        <v>8</v>
      </c>
      <c r="J1224">
        <v>1</v>
      </c>
      <c r="K1224" t="s">
        <v>18</v>
      </c>
      <c r="L1224">
        <v>10</v>
      </c>
      <c r="M1224">
        <v>4.4000000000000004</v>
      </c>
      <c r="N1224">
        <v>4</v>
      </c>
      <c r="O1224">
        <f>Table1[[#This Row],[Stress_Level]]*Table1[[#This Row],[Weekly_Work_Hours]]</f>
        <v>500</v>
      </c>
      <c r="P1224" s="9">
        <f>Table1[[#This Row],[Column1]]/Table1[[#This Row],[Productivity_Score]]</f>
        <v>125</v>
      </c>
      <c r="Q1224">
        <f>8-AVERAGE(Table1[[#This Row],[Sleep_Hours]])</f>
        <v>1.7000000000000002</v>
      </c>
      <c r="R1224">
        <f>Table1[[#This Row],[Stress_Level]]/Table1[[#This Row],[Weekly_Work_Hours]]</f>
        <v>0.2</v>
      </c>
      <c r="S1224" s="5">
        <f>CORREL(Table1[Stress_Level],Table1[Sleep_Hours])</f>
        <v>-1.150943896331845E-2</v>
      </c>
      <c r="T1224" s="1">
        <f>((Table1[[#Totals],[Productivity_Score]] - Table1[[#This Row],[Productivity_Score]]) / Table1[[#Totals],[Productivity_Score]]) * 100</f>
        <v>57.894736842105267</v>
      </c>
    </row>
    <row r="1225" spans="1:20" x14ac:dyDescent="0.35">
      <c r="A1225">
        <v>1224</v>
      </c>
      <c r="B1225">
        <v>55</v>
      </c>
      <c r="C1225" t="s">
        <v>19</v>
      </c>
      <c r="D1225" t="s">
        <v>33</v>
      </c>
      <c r="E1225" t="s">
        <v>21</v>
      </c>
      <c r="F1225" t="s">
        <v>39</v>
      </c>
      <c r="G1225">
        <v>48</v>
      </c>
      <c r="H1225">
        <v>5.2</v>
      </c>
      <c r="I1225">
        <v>6.5</v>
      </c>
      <c r="J1225">
        <v>0</v>
      </c>
      <c r="K1225" t="s">
        <v>23</v>
      </c>
      <c r="L1225">
        <v>10</v>
      </c>
      <c r="M1225">
        <v>6.2</v>
      </c>
      <c r="N1225">
        <v>3.2</v>
      </c>
      <c r="O1225">
        <f>Table1[[#This Row],[Stress_Level]]*Table1[[#This Row],[Weekly_Work_Hours]]</f>
        <v>480</v>
      </c>
      <c r="P1225" s="9">
        <f>Table1[[#This Row],[Column1]]/Table1[[#This Row],[Productivity_Score]]</f>
        <v>150</v>
      </c>
      <c r="Q1225">
        <f>8-AVERAGE(Table1[[#This Row],[Sleep_Hours]])</f>
        <v>2.8</v>
      </c>
      <c r="R1225">
        <f>Table1[[#This Row],[Stress_Level]]/Table1[[#This Row],[Weekly_Work_Hours]]</f>
        <v>0.20833333333333334</v>
      </c>
      <c r="S1225" s="5">
        <f>CORREL(Table1[Stress_Level],Table1[Sleep_Hours])</f>
        <v>-1.150943896331845E-2</v>
      </c>
      <c r="T1225" s="1">
        <f>((Table1[[#Totals],[Productivity_Score]] - Table1[[#This Row],[Productivity_Score]]) / Table1[[#Totals],[Productivity_Score]]) * 100</f>
        <v>66.315789473684205</v>
      </c>
    </row>
    <row r="1226" spans="1:20" x14ac:dyDescent="0.35">
      <c r="A1226">
        <v>1225</v>
      </c>
      <c r="B1226">
        <v>30</v>
      </c>
      <c r="C1226" t="s">
        <v>14</v>
      </c>
      <c r="D1226" t="s">
        <v>26</v>
      </c>
      <c r="E1226" t="s">
        <v>21</v>
      </c>
      <c r="F1226" t="s">
        <v>17</v>
      </c>
      <c r="G1226">
        <v>43</v>
      </c>
      <c r="H1226">
        <v>5.7</v>
      </c>
      <c r="I1226">
        <v>7.7</v>
      </c>
      <c r="J1226">
        <v>1</v>
      </c>
      <c r="K1226" t="s">
        <v>35</v>
      </c>
      <c r="L1226">
        <v>6.5</v>
      </c>
      <c r="M1226">
        <v>3.3</v>
      </c>
      <c r="N1226">
        <v>5.6</v>
      </c>
      <c r="O1226">
        <f>Table1[[#This Row],[Stress_Level]]*Table1[[#This Row],[Weekly_Work_Hours]]</f>
        <v>279.5</v>
      </c>
      <c r="P1226" s="9">
        <f>Table1[[#This Row],[Column1]]/Table1[[#This Row],[Productivity_Score]]</f>
        <v>49.910714285714292</v>
      </c>
      <c r="Q1226">
        <f>8-AVERAGE(Table1[[#This Row],[Sleep_Hours]])</f>
        <v>2.2999999999999998</v>
      </c>
      <c r="R1226">
        <f>Table1[[#This Row],[Stress_Level]]/Table1[[#This Row],[Weekly_Work_Hours]]</f>
        <v>0.15116279069767441</v>
      </c>
      <c r="S1226" s="5">
        <f>CORREL(Table1[Stress_Level],Table1[Sleep_Hours])</f>
        <v>-1.150943896331845E-2</v>
      </c>
      <c r="T1226" s="1">
        <f>((Table1[[#Totals],[Productivity_Score]] - Table1[[#This Row],[Productivity_Score]]) / Table1[[#Totals],[Productivity_Score]]) * 100</f>
        <v>41.052631578947377</v>
      </c>
    </row>
    <row r="1227" spans="1:20" x14ac:dyDescent="0.35">
      <c r="A1227">
        <v>1226</v>
      </c>
      <c r="B1227">
        <v>48</v>
      </c>
      <c r="C1227" t="s">
        <v>19</v>
      </c>
      <c r="D1227" t="s">
        <v>30</v>
      </c>
      <c r="E1227" t="s">
        <v>27</v>
      </c>
      <c r="F1227" t="s">
        <v>22</v>
      </c>
      <c r="G1227">
        <v>43</v>
      </c>
      <c r="H1227">
        <v>6.6</v>
      </c>
      <c r="I1227">
        <v>9.1999999999999993</v>
      </c>
      <c r="J1227">
        <v>0</v>
      </c>
      <c r="K1227" t="s">
        <v>23</v>
      </c>
      <c r="L1227">
        <v>5.8</v>
      </c>
      <c r="M1227">
        <v>3.7</v>
      </c>
      <c r="N1227">
        <v>6.7</v>
      </c>
      <c r="O1227">
        <f>Table1[[#This Row],[Stress_Level]]*Table1[[#This Row],[Weekly_Work_Hours]]</f>
        <v>249.4</v>
      </c>
      <c r="P1227" s="9">
        <f>Table1[[#This Row],[Column1]]/Table1[[#This Row],[Productivity_Score]]</f>
        <v>37.223880597014926</v>
      </c>
      <c r="Q1227">
        <f>8-AVERAGE(Table1[[#This Row],[Sleep_Hours]])</f>
        <v>1.4000000000000004</v>
      </c>
      <c r="R1227">
        <f>Table1[[#This Row],[Stress_Level]]/Table1[[#This Row],[Weekly_Work_Hours]]</f>
        <v>0.13488372093023254</v>
      </c>
      <c r="S1227" s="5">
        <f>CORREL(Table1[Stress_Level],Table1[Sleep_Hours])</f>
        <v>-1.150943896331845E-2</v>
      </c>
      <c r="T1227" s="1">
        <f>((Table1[[#Totals],[Productivity_Score]] - Table1[[#This Row],[Productivity_Score]]) / Table1[[#Totals],[Productivity_Score]]) * 100</f>
        <v>29.473684210526311</v>
      </c>
    </row>
    <row r="1228" spans="1:20" x14ac:dyDescent="0.35">
      <c r="A1228">
        <v>1227</v>
      </c>
      <c r="B1228">
        <v>54</v>
      </c>
      <c r="C1228" t="s">
        <v>19</v>
      </c>
      <c r="D1228" t="s">
        <v>26</v>
      </c>
      <c r="E1228" t="s">
        <v>16</v>
      </c>
      <c r="F1228" t="s">
        <v>39</v>
      </c>
      <c r="G1228">
        <v>45</v>
      </c>
      <c r="H1228">
        <v>7</v>
      </c>
      <c r="I1228">
        <v>9.4</v>
      </c>
      <c r="J1228">
        <v>0</v>
      </c>
      <c r="K1228" t="s">
        <v>23</v>
      </c>
      <c r="L1228">
        <v>6.8</v>
      </c>
      <c r="M1228">
        <v>5.9</v>
      </c>
      <c r="N1228">
        <v>6.3</v>
      </c>
      <c r="O1228">
        <f>Table1[[#This Row],[Stress_Level]]*Table1[[#This Row],[Weekly_Work_Hours]]</f>
        <v>306</v>
      </c>
      <c r="P1228" s="9">
        <f>Table1[[#This Row],[Column1]]/Table1[[#This Row],[Productivity_Score]]</f>
        <v>48.571428571428569</v>
      </c>
      <c r="Q1228">
        <f>8-AVERAGE(Table1[[#This Row],[Sleep_Hours]])</f>
        <v>1</v>
      </c>
      <c r="R1228">
        <f>Table1[[#This Row],[Stress_Level]]/Table1[[#This Row],[Weekly_Work_Hours]]</f>
        <v>0.15111111111111111</v>
      </c>
      <c r="S1228" s="5">
        <f>CORREL(Table1[Stress_Level],Table1[Sleep_Hours])</f>
        <v>-1.150943896331845E-2</v>
      </c>
      <c r="T1228" s="1">
        <f>((Table1[[#Totals],[Productivity_Score]] - Table1[[#This Row],[Productivity_Score]]) / Table1[[#Totals],[Productivity_Score]]) * 100</f>
        <v>33.684210526315788</v>
      </c>
    </row>
    <row r="1229" spans="1:20" x14ac:dyDescent="0.35">
      <c r="A1229">
        <v>1228</v>
      </c>
      <c r="B1229">
        <v>34</v>
      </c>
      <c r="C1229" t="s">
        <v>19</v>
      </c>
      <c r="D1229" t="s">
        <v>32</v>
      </c>
      <c r="E1229" t="s">
        <v>38</v>
      </c>
      <c r="F1229" t="s">
        <v>22</v>
      </c>
      <c r="G1229">
        <v>43</v>
      </c>
      <c r="H1229">
        <v>8.5</v>
      </c>
      <c r="I1229">
        <v>7.5</v>
      </c>
      <c r="J1229">
        <v>0</v>
      </c>
      <c r="K1229" t="s">
        <v>23</v>
      </c>
      <c r="L1229">
        <v>7.7</v>
      </c>
      <c r="M1229">
        <v>4.3</v>
      </c>
      <c r="N1229">
        <v>4.9000000000000004</v>
      </c>
      <c r="O1229">
        <f>Table1[[#This Row],[Stress_Level]]*Table1[[#This Row],[Weekly_Work_Hours]]</f>
        <v>331.1</v>
      </c>
      <c r="P1229" s="9">
        <f>Table1[[#This Row],[Column1]]/Table1[[#This Row],[Productivity_Score]]</f>
        <v>67.571428571428569</v>
      </c>
      <c r="Q1229">
        <f>8-AVERAGE(Table1[[#This Row],[Sleep_Hours]])</f>
        <v>-0.5</v>
      </c>
      <c r="R1229">
        <f>Table1[[#This Row],[Stress_Level]]/Table1[[#This Row],[Weekly_Work_Hours]]</f>
        <v>0.17906976744186046</v>
      </c>
      <c r="S1229" s="5">
        <f>CORREL(Table1[Stress_Level],Table1[Sleep_Hours])</f>
        <v>-1.150943896331845E-2</v>
      </c>
      <c r="T1229" s="1">
        <f>((Table1[[#Totals],[Productivity_Score]] - Table1[[#This Row],[Productivity_Score]]) / Table1[[#Totals],[Productivity_Score]]) * 100</f>
        <v>48.421052631578945</v>
      </c>
    </row>
    <row r="1230" spans="1:20" x14ac:dyDescent="0.35">
      <c r="A1230">
        <v>1229</v>
      </c>
      <c r="B1230">
        <v>50</v>
      </c>
      <c r="C1230" t="s">
        <v>19</v>
      </c>
      <c r="D1230" t="s">
        <v>20</v>
      </c>
      <c r="E1230" t="s">
        <v>31</v>
      </c>
      <c r="F1230" t="s">
        <v>17</v>
      </c>
      <c r="G1230">
        <v>52</v>
      </c>
      <c r="H1230">
        <v>3.8</v>
      </c>
      <c r="I1230">
        <v>3.9</v>
      </c>
      <c r="J1230">
        <v>1</v>
      </c>
      <c r="K1230" t="s">
        <v>28</v>
      </c>
      <c r="L1230">
        <v>9.1</v>
      </c>
      <c r="M1230">
        <v>4.7</v>
      </c>
      <c r="N1230">
        <v>2.4</v>
      </c>
      <c r="O1230">
        <f>Table1[[#This Row],[Stress_Level]]*Table1[[#This Row],[Weekly_Work_Hours]]</f>
        <v>473.2</v>
      </c>
      <c r="P1230" s="9">
        <f>Table1[[#This Row],[Column1]]/Table1[[#This Row],[Productivity_Score]]</f>
        <v>197.16666666666666</v>
      </c>
      <c r="Q1230">
        <f>8-AVERAGE(Table1[[#This Row],[Sleep_Hours]])</f>
        <v>4.2</v>
      </c>
      <c r="R1230">
        <f>Table1[[#This Row],[Stress_Level]]/Table1[[#This Row],[Weekly_Work_Hours]]</f>
        <v>0.17499999999999999</v>
      </c>
      <c r="S1230" s="5">
        <f>CORREL(Table1[Stress_Level],Table1[Sleep_Hours])</f>
        <v>-1.150943896331845E-2</v>
      </c>
      <c r="T1230" s="1">
        <f>((Table1[[#Totals],[Productivity_Score]] - Table1[[#This Row],[Productivity_Score]]) / Table1[[#Totals],[Productivity_Score]]) * 100</f>
        <v>74.73684210526315</v>
      </c>
    </row>
    <row r="1231" spans="1:20" x14ac:dyDescent="0.35">
      <c r="A1231">
        <v>1230</v>
      </c>
      <c r="B1231">
        <v>61</v>
      </c>
      <c r="C1231" t="s">
        <v>14</v>
      </c>
      <c r="D1231" t="s">
        <v>37</v>
      </c>
      <c r="E1231" t="s">
        <v>21</v>
      </c>
      <c r="F1231" t="s">
        <v>22</v>
      </c>
      <c r="G1231">
        <v>62</v>
      </c>
      <c r="H1231">
        <v>6.6</v>
      </c>
      <c r="I1231">
        <v>7.2</v>
      </c>
      <c r="J1231">
        <v>1</v>
      </c>
      <c r="K1231" t="s">
        <v>35</v>
      </c>
      <c r="L1231">
        <v>9.8000000000000007</v>
      </c>
      <c r="M1231">
        <v>4.7</v>
      </c>
      <c r="N1231">
        <v>3.7</v>
      </c>
      <c r="O1231">
        <f>Table1[[#This Row],[Stress_Level]]*Table1[[#This Row],[Weekly_Work_Hours]]</f>
        <v>607.6</v>
      </c>
      <c r="P1231" s="9">
        <f>Table1[[#This Row],[Column1]]/Table1[[#This Row],[Productivity_Score]]</f>
        <v>164.21621621621622</v>
      </c>
      <c r="Q1231">
        <f>8-AVERAGE(Table1[[#This Row],[Sleep_Hours]])</f>
        <v>1.4000000000000004</v>
      </c>
      <c r="R1231">
        <f>Table1[[#This Row],[Stress_Level]]/Table1[[#This Row],[Weekly_Work_Hours]]</f>
        <v>0.15806451612903227</v>
      </c>
      <c r="S1231" s="5">
        <f>CORREL(Table1[Stress_Level],Table1[Sleep_Hours])</f>
        <v>-1.150943896331845E-2</v>
      </c>
      <c r="T1231" s="1">
        <f>((Table1[[#Totals],[Productivity_Score]] - Table1[[#This Row],[Productivity_Score]]) / Table1[[#Totals],[Productivity_Score]]) * 100</f>
        <v>61.05263157894737</v>
      </c>
    </row>
    <row r="1232" spans="1:20" x14ac:dyDescent="0.35">
      <c r="A1232">
        <v>1231</v>
      </c>
      <c r="B1232">
        <v>60</v>
      </c>
      <c r="C1232" t="s">
        <v>14</v>
      </c>
      <c r="D1232" t="s">
        <v>30</v>
      </c>
      <c r="E1232" t="s">
        <v>21</v>
      </c>
      <c r="F1232" t="s">
        <v>39</v>
      </c>
      <c r="G1232">
        <v>40</v>
      </c>
      <c r="H1232">
        <v>6.5</v>
      </c>
      <c r="I1232">
        <v>9.1999999999999993</v>
      </c>
      <c r="J1232">
        <v>1</v>
      </c>
      <c r="K1232" t="s">
        <v>18</v>
      </c>
      <c r="L1232">
        <v>6</v>
      </c>
      <c r="M1232">
        <v>3</v>
      </c>
      <c r="N1232">
        <v>6.6</v>
      </c>
      <c r="O1232">
        <f>Table1[[#This Row],[Stress_Level]]*Table1[[#This Row],[Weekly_Work_Hours]]</f>
        <v>240</v>
      </c>
      <c r="P1232" s="9">
        <f>Table1[[#This Row],[Column1]]/Table1[[#This Row],[Productivity_Score]]</f>
        <v>36.363636363636367</v>
      </c>
      <c r="Q1232">
        <f>8-AVERAGE(Table1[[#This Row],[Sleep_Hours]])</f>
        <v>1.5</v>
      </c>
      <c r="R1232">
        <f>Table1[[#This Row],[Stress_Level]]/Table1[[#This Row],[Weekly_Work_Hours]]</f>
        <v>0.15</v>
      </c>
      <c r="S1232" s="5">
        <f>CORREL(Table1[Stress_Level],Table1[Sleep_Hours])</f>
        <v>-1.150943896331845E-2</v>
      </c>
      <c r="T1232" s="1">
        <f>((Table1[[#Totals],[Productivity_Score]] - Table1[[#This Row],[Productivity_Score]]) / Table1[[#Totals],[Productivity_Score]]) * 100</f>
        <v>30.526315789473692</v>
      </c>
    </row>
    <row r="1233" spans="1:20" x14ac:dyDescent="0.35">
      <c r="A1233">
        <v>1232</v>
      </c>
      <c r="B1233">
        <v>62</v>
      </c>
      <c r="C1233" t="s">
        <v>14</v>
      </c>
      <c r="D1233" t="s">
        <v>26</v>
      </c>
      <c r="E1233" t="s">
        <v>16</v>
      </c>
      <c r="F1233" t="s">
        <v>17</v>
      </c>
      <c r="G1233">
        <v>34</v>
      </c>
      <c r="H1233">
        <v>6.1</v>
      </c>
      <c r="I1233">
        <v>9.1999999999999993</v>
      </c>
      <c r="J1233">
        <v>0</v>
      </c>
      <c r="K1233" t="s">
        <v>23</v>
      </c>
      <c r="L1233">
        <v>5.4</v>
      </c>
      <c r="M1233">
        <v>3.5</v>
      </c>
      <c r="N1233">
        <v>6.9</v>
      </c>
      <c r="O1233">
        <f>Table1[[#This Row],[Stress_Level]]*Table1[[#This Row],[Weekly_Work_Hours]]</f>
        <v>183.60000000000002</v>
      </c>
      <c r="P1233" s="9">
        <f>Table1[[#This Row],[Column1]]/Table1[[#This Row],[Productivity_Score]]</f>
        <v>26.608695652173914</v>
      </c>
      <c r="Q1233">
        <f>8-AVERAGE(Table1[[#This Row],[Sleep_Hours]])</f>
        <v>1.9000000000000004</v>
      </c>
      <c r="R1233">
        <f>Table1[[#This Row],[Stress_Level]]/Table1[[#This Row],[Weekly_Work_Hours]]</f>
        <v>0.15882352941176472</v>
      </c>
      <c r="S1233" s="5">
        <f>CORREL(Table1[Stress_Level],Table1[Sleep_Hours])</f>
        <v>-1.150943896331845E-2</v>
      </c>
      <c r="T1233" s="1">
        <f>((Table1[[#Totals],[Productivity_Score]] - Table1[[#This Row],[Productivity_Score]]) / Table1[[#Totals],[Productivity_Score]]) * 100</f>
        <v>27.368421052631575</v>
      </c>
    </row>
    <row r="1234" spans="1:20" x14ac:dyDescent="0.35">
      <c r="A1234">
        <v>1233</v>
      </c>
      <c r="B1234">
        <v>35</v>
      </c>
      <c r="C1234" t="s">
        <v>19</v>
      </c>
      <c r="D1234" t="s">
        <v>37</v>
      </c>
      <c r="E1234" t="s">
        <v>38</v>
      </c>
      <c r="F1234" t="s">
        <v>22</v>
      </c>
      <c r="G1234">
        <v>44</v>
      </c>
      <c r="H1234">
        <v>6.7</v>
      </c>
      <c r="I1234">
        <v>9.1999999999999993</v>
      </c>
      <c r="J1234">
        <v>0</v>
      </c>
      <c r="K1234" t="s">
        <v>23</v>
      </c>
      <c r="L1234">
        <v>8.6999999999999993</v>
      </c>
      <c r="M1234">
        <v>5.8</v>
      </c>
      <c r="N1234">
        <v>5.2</v>
      </c>
      <c r="O1234">
        <f>Table1[[#This Row],[Stress_Level]]*Table1[[#This Row],[Weekly_Work_Hours]]</f>
        <v>382.79999999999995</v>
      </c>
      <c r="P1234" s="9">
        <f>Table1[[#This Row],[Column1]]/Table1[[#This Row],[Productivity_Score]]</f>
        <v>73.615384615384599</v>
      </c>
      <c r="Q1234">
        <f>8-AVERAGE(Table1[[#This Row],[Sleep_Hours]])</f>
        <v>1.2999999999999998</v>
      </c>
      <c r="R1234">
        <f>Table1[[#This Row],[Stress_Level]]/Table1[[#This Row],[Weekly_Work_Hours]]</f>
        <v>0.19772727272727272</v>
      </c>
      <c r="S1234" s="5">
        <f>CORREL(Table1[Stress_Level],Table1[Sleep_Hours])</f>
        <v>-1.150943896331845E-2</v>
      </c>
      <c r="T1234" s="1">
        <f>((Table1[[#Totals],[Productivity_Score]] - Table1[[#This Row],[Productivity_Score]]) / Table1[[#Totals],[Productivity_Score]]) * 100</f>
        <v>45.263157894736835</v>
      </c>
    </row>
    <row r="1235" spans="1:20" x14ac:dyDescent="0.35">
      <c r="A1235">
        <v>1234</v>
      </c>
      <c r="B1235">
        <v>29</v>
      </c>
      <c r="C1235" t="s">
        <v>40</v>
      </c>
      <c r="D1235" t="s">
        <v>37</v>
      </c>
      <c r="E1235" t="s">
        <v>38</v>
      </c>
      <c r="F1235" t="s">
        <v>17</v>
      </c>
      <c r="G1235">
        <v>65</v>
      </c>
      <c r="H1235">
        <v>5.9</v>
      </c>
      <c r="I1235">
        <v>5.8</v>
      </c>
      <c r="J1235">
        <v>1</v>
      </c>
      <c r="K1235" t="s">
        <v>35</v>
      </c>
      <c r="L1235">
        <v>10</v>
      </c>
      <c r="M1235">
        <v>6.1</v>
      </c>
      <c r="N1235">
        <v>2.9</v>
      </c>
      <c r="O1235">
        <f>Table1[[#This Row],[Stress_Level]]*Table1[[#This Row],[Weekly_Work_Hours]]</f>
        <v>650</v>
      </c>
      <c r="P1235" s="9">
        <f>Table1[[#This Row],[Column1]]/Table1[[#This Row],[Productivity_Score]]</f>
        <v>224.13793103448276</v>
      </c>
      <c r="Q1235">
        <f>8-AVERAGE(Table1[[#This Row],[Sleep_Hours]])</f>
        <v>2.0999999999999996</v>
      </c>
      <c r="R1235">
        <f>Table1[[#This Row],[Stress_Level]]/Table1[[#This Row],[Weekly_Work_Hours]]</f>
        <v>0.15384615384615385</v>
      </c>
      <c r="S1235" s="5">
        <f>CORREL(Table1[Stress_Level],Table1[Sleep_Hours])</f>
        <v>-1.150943896331845E-2</v>
      </c>
      <c r="T1235" s="1">
        <f>((Table1[[#Totals],[Productivity_Score]] - Table1[[#This Row],[Productivity_Score]]) / Table1[[#Totals],[Productivity_Score]]) * 100</f>
        <v>69.473684210526315</v>
      </c>
    </row>
    <row r="1236" spans="1:20" x14ac:dyDescent="0.35">
      <c r="A1236">
        <v>1235</v>
      </c>
      <c r="B1236">
        <v>51</v>
      </c>
      <c r="C1236" t="s">
        <v>19</v>
      </c>
      <c r="D1236" t="s">
        <v>33</v>
      </c>
      <c r="E1236" t="s">
        <v>21</v>
      </c>
      <c r="F1236" t="s">
        <v>22</v>
      </c>
      <c r="G1236">
        <v>38</v>
      </c>
      <c r="H1236">
        <v>4.7</v>
      </c>
      <c r="I1236">
        <v>6.8</v>
      </c>
      <c r="J1236">
        <v>1</v>
      </c>
      <c r="K1236" t="s">
        <v>18</v>
      </c>
      <c r="L1236">
        <v>5.0999999999999996</v>
      </c>
      <c r="M1236">
        <v>4</v>
      </c>
      <c r="N1236">
        <v>5.8</v>
      </c>
      <c r="O1236">
        <f>Table1[[#This Row],[Stress_Level]]*Table1[[#This Row],[Weekly_Work_Hours]]</f>
        <v>193.79999999999998</v>
      </c>
      <c r="P1236" s="9">
        <f>Table1[[#This Row],[Column1]]/Table1[[#This Row],[Productivity_Score]]</f>
        <v>33.41379310344827</v>
      </c>
      <c r="Q1236">
        <f>8-AVERAGE(Table1[[#This Row],[Sleep_Hours]])</f>
        <v>3.3</v>
      </c>
      <c r="R1236">
        <f>Table1[[#This Row],[Stress_Level]]/Table1[[#This Row],[Weekly_Work_Hours]]</f>
        <v>0.13421052631578947</v>
      </c>
      <c r="S1236" s="5">
        <f>CORREL(Table1[Stress_Level],Table1[Sleep_Hours])</f>
        <v>-1.150943896331845E-2</v>
      </c>
      <c r="T1236" s="1">
        <f>((Table1[[#Totals],[Productivity_Score]] - Table1[[#This Row],[Productivity_Score]]) / Table1[[#Totals],[Productivity_Score]]) * 100</f>
        <v>38.947368421052637</v>
      </c>
    </row>
    <row r="1237" spans="1:20" x14ac:dyDescent="0.35">
      <c r="A1237">
        <v>1236</v>
      </c>
      <c r="B1237">
        <v>21</v>
      </c>
      <c r="C1237" t="s">
        <v>19</v>
      </c>
      <c r="D1237" t="s">
        <v>37</v>
      </c>
      <c r="E1237" t="s">
        <v>21</v>
      </c>
      <c r="F1237" t="s">
        <v>22</v>
      </c>
      <c r="G1237">
        <v>58</v>
      </c>
      <c r="H1237">
        <v>6.5</v>
      </c>
      <c r="I1237">
        <v>7.5</v>
      </c>
      <c r="J1237">
        <v>0</v>
      </c>
      <c r="K1237" t="s">
        <v>23</v>
      </c>
      <c r="L1237">
        <v>9.8000000000000007</v>
      </c>
      <c r="M1237">
        <v>6.7</v>
      </c>
      <c r="N1237">
        <v>3.8</v>
      </c>
      <c r="O1237">
        <f>Table1[[#This Row],[Stress_Level]]*Table1[[#This Row],[Weekly_Work_Hours]]</f>
        <v>568.40000000000009</v>
      </c>
      <c r="P1237" s="9">
        <f>Table1[[#This Row],[Column1]]/Table1[[#This Row],[Productivity_Score]]</f>
        <v>149.5789473684211</v>
      </c>
      <c r="Q1237">
        <f>8-AVERAGE(Table1[[#This Row],[Sleep_Hours]])</f>
        <v>1.5</v>
      </c>
      <c r="R1237">
        <f>Table1[[#This Row],[Stress_Level]]/Table1[[#This Row],[Weekly_Work_Hours]]</f>
        <v>0.16896551724137931</v>
      </c>
      <c r="S1237" s="5">
        <f>CORREL(Table1[Stress_Level],Table1[Sleep_Hours])</f>
        <v>-1.150943896331845E-2</v>
      </c>
      <c r="T1237" s="1">
        <f>((Table1[[#Totals],[Productivity_Score]] - Table1[[#This Row],[Productivity_Score]]) / Table1[[#Totals],[Productivity_Score]]) * 100</f>
        <v>60</v>
      </c>
    </row>
    <row r="1238" spans="1:20" x14ac:dyDescent="0.35">
      <c r="A1238">
        <v>1237</v>
      </c>
      <c r="B1238">
        <v>43</v>
      </c>
      <c r="C1238" t="s">
        <v>19</v>
      </c>
      <c r="D1238" t="s">
        <v>32</v>
      </c>
      <c r="E1238" t="s">
        <v>21</v>
      </c>
      <c r="F1238" t="s">
        <v>22</v>
      </c>
      <c r="G1238">
        <v>58</v>
      </c>
      <c r="H1238">
        <v>7.2</v>
      </c>
      <c r="I1238">
        <v>7.9</v>
      </c>
      <c r="J1238">
        <v>1</v>
      </c>
      <c r="K1238" t="s">
        <v>35</v>
      </c>
      <c r="L1238">
        <v>10</v>
      </c>
      <c r="M1238">
        <v>3.3</v>
      </c>
      <c r="N1238">
        <v>4</v>
      </c>
      <c r="O1238">
        <f>Table1[[#This Row],[Stress_Level]]*Table1[[#This Row],[Weekly_Work_Hours]]</f>
        <v>580</v>
      </c>
      <c r="P1238" s="9">
        <f>Table1[[#This Row],[Column1]]/Table1[[#This Row],[Productivity_Score]]</f>
        <v>145</v>
      </c>
      <c r="Q1238">
        <f>8-AVERAGE(Table1[[#This Row],[Sleep_Hours]])</f>
        <v>0.79999999999999982</v>
      </c>
      <c r="R1238">
        <f>Table1[[#This Row],[Stress_Level]]/Table1[[#This Row],[Weekly_Work_Hours]]</f>
        <v>0.17241379310344829</v>
      </c>
      <c r="S1238" s="5">
        <f>CORREL(Table1[Stress_Level],Table1[Sleep_Hours])</f>
        <v>-1.150943896331845E-2</v>
      </c>
      <c r="T1238" s="1">
        <f>((Table1[[#Totals],[Productivity_Score]] - Table1[[#This Row],[Productivity_Score]]) / Table1[[#Totals],[Productivity_Score]]) * 100</f>
        <v>57.894736842105267</v>
      </c>
    </row>
    <row r="1239" spans="1:20" x14ac:dyDescent="0.35">
      <c r="A1239">
        <v>1238</v>
      </c>
      <c r="B1239">
        <v>42</v>
      </c>
      <c r="C1239" t="s">
        <v>14</v>
      </c>
      <c r="D1239" t="s">
        <v>24</v>
      </c>
      <c r="E1239" t="s">
        <v>21</v>
      </c>
      <c r="F1239" t="s">
        <v>22</v>
      </c>
      <c r="G1239">
        <v>40</v>
      </c>
      <c r="H1239">
        <v>6.1</v>
      </c>
      <c r="I1239">
        <v>8.6999999999999993</v>
      </c>
      <c r="J1239">
        <v>1</v>
      </c>
      <c r="K1239" t="s">
        <v>28</v>
      </c>
      <c r="L1239">
        <v>4.8</v>
      </c>
      <c r="M1239">
        <v>3.7</v>
      </c>
      <c r="N1239">
        <v>6.9</v>
      </c>
      <c r="O1239">
        <f>Table1[[#This Row],[Stress_Level]]*Table1[[#This Row],[Weekly_Work_Hours]]</f>
        <v>192</v>
      </c>
      <c r="P1239" s="9">
        <f>Table1[[#This Row],[Column1]]/Table1[[#This Row],[Productivity_Score]]</f>
        <v>27.826086956521738</v>
      </c>
      <c r="Q1239">
        <f>8-AVERAGE(Table1[[#This Row],[Sleep_Hours]])</f>
        <v>1.9000000000000004</v>
      </c>
      <c r="R1239">
        <f>Table1[[#This Row],[Stress_Level]]/Table1[[#This Row],[Weekly_Work_Hours]]</f>
        <v>0.12</v>
      </c>
      <c r="S1239" s="5">
        <f>CORREL(Table1[Stress_Level],Table1[Sleep_Hours])</f>
        <v>-1.150943896331845E-2</v>
      </c>
      <c r="T1239" s="1">
        <f>((Table1[[#Totals],[Productivity_Score]] - Table1[[#This Row],[Productivity_Score]]) / Table1[[#Totals],[Productivity_Score]]) * 100</f>
        <v>27.368421052631575</v>
      </c>
    </row>
    <row r="1240" spans="1:20" x14ac:dyDescent="0.35">
      <c r="A1240">
        <v>1239</v>
      </c>
      <c r="B1240">
        <v>21</v>
      </c>
      <c r="C1240" t="s">
        <v>19</v>
      </c>
      <c r="D1240" t="s">
        <v>37</v>
      </c>
      <c r="E1240" t="s">
        <v>27</v>
      </c>
      <c r="F1240" t="s">
        <v>22</v>
      </c>
      <c r="G1240">
        <v>49</v>
      </c>
      <c r="H1240">
        <v>7.8</v>
      </c>
      <c r="I1240">
        <v>7.9</v>
      </c>
      <c r="J1240">
        <v>0</v>
      </c>
      <c r="K1240" t="s">
        <v>23</v>
      </c>
      <c r="L1240">
        <v>7.4</v>
      </c>
      <c r="M1240">
        <v>3.6</v>
      </c>
      <c r="N1240">
        <v>5.2</v>
      </c>
      <c r="O1240">
        <f>Table1[[#This Row],[Stress_Level]]*Table1[[#This Row],[Weekly_Work_Hours]]</f>
        <v>362.6</v>
      </c>
      <c r="P1240" s="9">
        <f>Table1[[#This Row],[Column1]]/Table1[[#This Row],[Productivity_Score]]</f>
        <v>69.730769230769226</v>
      </c>
      <c r="Q1240">
        <f>8-AVERAGE(Table1[[#This Row],[Sleep_Hours]])</f>
        <v>0.20000000000000018</v>
      </c>
      <c r="R1240">
        <f>Table1[[#This Row],[Stress_Level]]/Table1[[#This Row],[Weekly_Work_Hours]]</f>
        <v>0.15102040816326531</v>
      </c>
      <c r="S1240" s="5">
        <f>CORREL(Table1[Stress_Level],Table1[Sleep_Hours])</f>
        <v>-1.150943896331845E-2</v>
      </c>
      <c r="T1240" s="1">
        <f>((Table1[[#Totals],[Productivity_Score]] - Table1[[#This Row],[Productivity_Score]]) / Table1[[#Totals],[Productivity_Score]]) * 100</f>
        <v>45.263157894736835</v>
      </c>
    </row>
    <row r="1241" spans="1:20" x14ac:dyDescent="0.35">
      <c r="A1241">
        <v>1240</v>
      </c>
      <c r="B1241">
        <v>57</v>
      </c>
      <c r="C1241" t="s">
        <v>19</v>
      </c>
      <c r="D1241" t="s">
        <v>15</v>
      </c>
      <c r="E1241" t="s">
        <v>27</v>
      </c>
      <c r="F1241" t="s">
        <v>22</v>
      </c>
      <c r="G1241">
        <v>58</v>
      </c>
      <c r="H1241">
        <v>5.8</v>
      </c>
      <c r="I1241">
        <v>6.5</v>
      </c>
      <c r="J1241">
        <v>1</v>
      </c>
      <c r="K1241" t="s">
        <v>18</v>
      </c>
      <c r="L1241">
        <v>9.6999999999999993</v>
      </c>
      <c r="M1241">
        <v>7.6</v>
      </c>
      <c r="N1241">
        <v>3.4</v>
      </c>
      <c r="O1241">
        <f>Table1[[#This Row],[Stress_Level]]*Table1[[#This Row],[Weekly_Work_Hours]]</f>
        <v>562.59999999999991</v>
      </c>
      <c r="P1241" s="9">
        <f>Table1[[#This Row],[Column1]]/Table1[[#This Row],[Productivity_Score]]</f>
        <v>165.47058823529409</v>
      </c>
      <c r="Q1241">
        <f>8-AVERAGE(Table1[[#This Row],[Sleep_Hours]])</f>
        <v>2.2000000000000002</v>
      </c>
      <c r="R1241">
        <f>Table1[[#This Row],[Stress_Level]]/Table1[[#This Row],[Weekly_Work_Hours]]</f>
        <v>0.16724137931034483</v>
      </c>
      <c r="S1241" s="5">
        <f>CORREL(Table1[Stress_Level],Table1[Sleep_Hours])</f>
        <v>-1.150943896331845E-2</v>
      </c>
      <c r="T1241" s="1">
        <f>((Table1[[#Totals],[Productivity_Score]] - Table1[[#This Row],[Productivity_Score]]) / Table1[[#Totals],[Productivity_Score]]) * 100</f>
        <v>64.21052631578948</v>
      </c>
    </row>
    <row r="1242" spans="1:20" x14ac:dyDescent="0.35">
      <c r="A1242">
        <v>1241</v>
      </c>
      <c r="B1242">
        <v>50</v>
      </c>
      <c r="C1242" t="s">
        <v>14</v>
      </c>
      <c r="D1242" t="s">
        <v>26</v>
      </c>
      <c r="E1242" t="s">
        <v>38</v>
      </c>
      <c r="F1242" t="s">
        <v>22</v>
      </c>
      <c r="G1242">
        <v>41</v>
      </c>
      <c r="H1242">
        <v>6.9</v>
      </c>
      <c r="I1242">
        <v>9.6999999999999993</v>
      </c>
      <c r="J1242">
        <v>0</v>
      </c>
      <c r="K1242" t="s">
        <v>23</v>
      </c>
      <c r="L1242">
        <v>7</v>
      </c>
      <c r="M1242">
        <v>4</v>
      </c>
      <c r="N1242">
        <v>6.4</v>
      </c>
      <c r="O1242">
        <f>Table1[[#This Row],[Stress_Level]]*Table1[[#This Row],[Weekly_Work_Hours]]</f>
        <v>287</v>
      </c>
      <c r="P1242" s="9">
        <f>Table1[[#This Row],[Column1]]/Table1[[#This Row],[Productivity_Score]]</f>
        <v>44.84375</v>
      </c>
      <c r="Q1242">
        <f>8-AVERAGE(Table1[[#This Row],[Sleep_Hours]])</f>
        <v>1.0999999999999996</v>
      </c>
      <c r="R1242">
        <f>Table1[[#This Row],[Stress_Level]]/Table1[[#This Row],[Weekly_Work_Hours]]</f>
        <v>0.17073170731707318</v>
      </c>
      <c r="S1242" s="5">
        <f>CORREL(Table1[Stress_Level],Table1[Sleep_Hours])</f>
        <v>-1.150943896331845E-2</v>
      </c>
      <c r="T1242" s="1">
        <f>((Table1[[#Totals],[Productivity_Score]] - Table1[[#This Row],[Productivity_Score]]) / Table1[[#Totals],[Productivity_Score]]) * 100</f>
        <v>32.631578947368418</v>
      </c>
    </row>
    <row r="1243" spans="1:20" x14ac:dyDescent="0.35">
      <c r="A1243">
        <v>1242</v>
      </c>
      <c r="B1243">
        <v>59</v>
      </c>
      <c r="C1243" t="s">
        <v>40</v>
      </c>
      <c r="D1243" t="s">
        <v>37</v>
      </c>
      <c r="E1243" t="s">
        <v>25</v>
      </c>
      <c r="F1243" t="s">
        <v>22</v>
      </c>
      <c r="G1243">
        <v>43</v>
      </c>
      <c r="H1243">
        <v>3.8</v>
      </c>
      <c r="I1243">
        <v>4.9000000000000004</v>
      </c>
      <c r="J1243">
        <v>1</v>
      </c>
      <c r="K1243" t="s">
        <v>18</v>
      </c>
      <c r="L1243">
        <v>5.8</v>
      </c>
      <c r="M1243">
        <v>4.8</v>
      </c>
      <c r="N1243">
        <v>4.5999999999999996</v>
      </c>
      <c r="O1243">
        <f>Table1[[#This Row],[Stress_Level]]*Table1[[#This Row],[Weekly_Work_Hours]]</f>
        <v>249.4</v>
      </c>
      <c r="P1243" s="9">
        <f>Table1[[#This Row],[Column1]]/Table1[[#This Row],[Productivity_Score]]</f>
        <v>54.217391304347835</v>
      </c>
      <c r="Q1243">
        <f>8-AVERAGE(Table1[[#This Row],[Sleep_Hours]])</f>
        <v>4.2</v>
      </c>
      <c r="R1243">
        <f>Table1[[#This Row],[Stress_Level]]/Table1[[#This Row],[Weekly_Work_Hours]]</f>
        <v>0.13488372093023254</v>
      </c>
      <c r="S1243" s="5">
        <f>CORREL(Table1[Stress_Level],Table1[Sleep_Hours])</f>
        <v>-1.150943896331845E-2</v>
      </c>
      <c r="T1243" s="1">
        <f>((Table1[[#Totals],[Productivity_Score]] - Table1[[#This Row],[Productivity_Score]]) / Table1[[#Totals],[Productivity_Score]]) * 100</f>
        <v>51.578947368421055</v>
      </c>
    </row>
    <row r="1244" spans="1:20" x14ac:dyDescent="0.35">
      <c r="A1244">
        <v>1243</v>
      </c>
      <c r="B1244">
        <v>45</v>
      </c>
      <c r="C1244" t="s">
        <v>14</v>
      </c>
      <c r="D1244" t="s">
        <v>36</v>
      </c>
      <c r="E1244" t="s">
        <v>31</v>
      </c>
      <c r="F1244" t="s">
        <v>22</v>
      </c>
      <c r="G1244">
        <v>40</v>
      </c>
      <c r="H1244">
        <v>9</v>
      </c>
      <c r="I1244">
        <v>7</v>
      </c>
      <c r="J1244">
        <v>0</v>
      </c>
      <c r="K1244" t="s">
        <v>23</v>
      </c>
      <c r="L1244">
        <v>7.5</v>
      </c>
      <c r="M1244">
        <v>5.7</v>
      </c>
      <c r="N1244">
        <v>4.8</v>
      </c>
      <c r="O1244">
        <f>Table1[[#This Row],[Stress_Level]]*Table1[[#This Row],[Weekly_Work_Hours]]</f>
        <v>300</v>
      </c>
      <c r="P1244" s="9">
        <f>Table1[[#This Row],[Column1]]/Table1[[#This Row],[Productivity_Score]]</f>
        <v>62.5</v>
      </c>
      <c r="Q1244">
        <f>8-AVERAGE(Table1[[#This Row],[Sleep_Hours]])</f>
        <v>-1</v>
      </c>
      <c r="R1244">
        <f>Table1[[#This Row],[Stress_Level]]/Table1[[#This Row],[Weekly_Work_Hours]]</f>
        <v>0.1875</v>
      </c>
      <c r="S1244" s="5">
        <f>CORREL(Table1[Stress_Level],Table1[Sleep_Hours])</f>
        <v>-1.150943896331845E-2</v>
      </c>
      <c r="T1244" s="1">
        <f>((Table1[[#Totals],[Productivity_Score]] - Table1[[#This Row],[Productivity_Score]]) / Table1[[#Totals],[Productivity_Score]]) * 100</f>
        <v>49.473684210526322</v>
      </c>
    </row>
    <row r="1245" spans="1:20" x14ac:dyDescent="0.35">
      <c r="A1245">
        <v>1244</v>
      </c>
      <c r="B1245">
        <v>48</v>
      </c>
      <c r="C1245" t="s">
        <v>19</v>
      </c>
      <c r="D1245" t="s">
        <v>24</v>
      </c>
      <c r="E1245" t="s">
        <v>16</v>
      </c>
      <c r="F1245" t="s">
        <v>17</v>
      </c>
      <c r="G1245">
        <v>36</v>
      </c>
      <c r="H1245">
        <v>5.9</v>
      </c>
      <c r="I1245">
        <v>8.6999999999999993</v>
      </c>
      <c r="J1245">
        <v>0</v>
      </c>
      <c r="K1245" t="s">
        <v>23</v>
      </c>
      <c r="L1245">
        <v>7</v>
      </c>
      <c r="M1245">
        <v>3.9</v>
      </c>
      <c r="N1245">
        <v>5.9</v>
      </c>
      <c r="O1245">
        <f>Table1[[#This Row],[Stress_Level]]*Table1[[#This Row],[Weekly_Work_Hours]]</f>
        <v>252</v>
      </c>
      <c r="P1245" s="9">
        <f>Table1[[#This Row],[Column1]]/Table1[[#This Row],[Productivity_Score]]</f>
        <v>42.711864406779661</v>
      </c>
      <c r="Q1245">
        <f>8-AVERAGE(Table1[[#This Row],[Sleep_Hours]])</f>
        <v>2.0999999999999996</v>
      </c>
      <c r="R1245">
        <f>Table1[[#This Row],[Stress_Level]]/Table1[[#This Row],[Weekly_Work_Hours]]</f>
        <v>0.19444444444444445</v>
      </c>
      <c r="S1245" s="5">
        <f>CORREL(Table1[Stress_Level],Table1[Sleep_Hours])</f>
        <v>-1.150943896331845E-2</v>
      </c>
      <c r="T1245" s="1">
        <f>((Table1[[#Totals],[Productivity_Score]] - Table1[[#This Row],[Productivity_Score]]) / Table1[[#Totals],[Productivity_Score]]) * 100</f>
        <v>37.89473684210526</v>
      </c>
    </row>
    <row r="1246" spans="1:20" x14ac:dyDescent="0.35">
      <c r="A1246">
        <v>1245</v>
      </c>
      <c r="B1246">
        <v>22</v>
      </c>
      <c r="C1246" t="s">
        <v>19</v>
      </c>
      <c r="D1246" t="s">
        <v>34</v>
      </c>
      <c r="E1246" t="s">
        <v>25</v>
      </c>
      <c r="F1246" t="s">
        <v>17</v>
      </c>
      <c r="G1246">
        <v>39</v>
      </c>
      <c r="H1246">
        <v>5.5</v>
      </c>
      <c r="I1246">
        <v>7.8</v>
      </c>
      <c r="J1246">
        <v>1</v>
      </c>
      <c r="K1246" t="s">
        <v>28</v>
      </c>
      <c r="L1246">
        <v>4.3</v>
      </c>
      <c r="M1246">
        <v>4.5999999999999996</v>
      </c>
      <c r="N1246">
        <v>6.7</v>
      </c>
      <c r="O1246">
        <f>Table1[[#This Row],[Stress_Level]]*Table1[[#This Row],[Weekly_Work_Hours]]</f>
        <v>167.7</v>
      </c>
      <c r="P1246" s="9">
        <f>Table1[[#This Row],[Column1]]/Table1[[#This Row],[Productivity_Score]]</f>
        <v>25.029850746268654</v>
      </c>
      <c r="Q1246">
        <f>8-AVERAGE(Table1[[#This Row],[Sleep_Hours]])</f>
        <v>2.5</v>
      </c>
      <c r="R1246">
        <f>Table1[[#This Row],[Stress_Level]]/Table1[[#This Row],[Weekly_Work_Hours]]</f>
        <v>0.11025641025641025</v>
      </c>
      <c r="S1246" s="5">
        <f>CORREL(Table1[Stress_Level],Table1[Sleep_Hours])</f>
        <v>-1.150943896331845E-2</v>
      </c>
      <c r="T1246" s="1">
        <f>((Table1[[#Totals],[Productivity_Score]] - Table1[[#This Row],[Productivity_Score]]) / Table1[[#Totals],[Productivity_Score]]) * 100</f>
        <v>29.473684210526311</v>
      </c>
    </row>
    <row r="1247" spans="1:20" x14ac:dyDescent="0.35">
      <c r="A1247">
        <v>1246</v>
      </c>
      <c r="B1247">
        <v>33</v>
      </c>
      <c r="C1247" t="s">
        <v>19</v>
      </c>
      <c r="D1247" t="s">
        <v>24</v>
      </c>
      <c r="E1247" t="s">
        <v>27</v>
      </c>
      <c r="F1247" t="s">
        <v>22</v>
      </c>
      <c r="G1247">
        <v>35</v>
      </c>
      <c r="H1247">
        <v>5.8</v>
      </c>
      <c r="I1247">
        <v>8.6999999999999993</v>
      </c>
      <c r="J1247">
        <v>0</v>
      </c>
      <c r="K1247" t="s">
        <v>23</v>
      </c>
      <c r="L1247">
        <v>3</v>
      </c>
      <c r="M1247">
        <v>4.3</v>
      </c>
      <c r="N1247">
        <v>7.8</v>
      </c>
      <c r="O1247">
        <f>Table1[[#This Row],[Stress_Level]]*Table1[[#This Row],[Weekly_Work_Hours]]</f>
        <v>105</v>
      </c>
      <c r="P1247" s="9">
        <f>Table1[[#This Row],[Column1]]/Table1[[#This Row],[Productivity_Score]]</f>
        <v>13.461538461538462</v>
      </c>
      <c r="Q1247">
        <f>8-AVERAGE(Table1[[#This Row],[Sleep_Hours]])</f>
        <v>2.2000000000000002</v>
      </c>
      <c r="R1247">
        <f>Table1[[#This Row],[Stress_Level]]/Table1[[#This Row],[Weekly_Work_Hours]]</f>
        <v>8.5714285714285715E-2</v>
      </c>
      <c r="S1247" s="5">
        <f>CORREL(Table1[Stress_Level],Table1[Sleep_Hours])</f>
        <v>-1.150943896331845E-2</v>
      </c>
      <c r="T1247" s="1">
        <f>((Table1[[#Totals],[Productivity_Score]] - Table1[[#This Row],[Productivity_Score]]) / Table1[[#Totals],[Productivity_Score]]) * 100</f>
        <v>17.894736842105267</v>
      </c>
    </row>
    <row r="1248" spans="1:20" x14ac:dyDescent="0.35">
      <c r="A1248">
        <v>1247</v>
      </c>
      <c r="B1248">
        <v>44</v>
      </c>
      <c r="C1248" t="s">
        <v>14</v>
      </c>
      <c r="D1248" t="s">
        <v>20</v>
      </c>
      <c r="E1248" t="s">
        <v>27</v>
      </c>
      <c r="F1248" t="s">
        <v>39</v>
      </c>
      <c r="G1248">
        <v>45</v>
      </c>
      <c r="H1248">
        <v>4.8</v>
      </c>
      <c r="I1248">
        <v>6.2</v>
      </c>
      <c r="J1248">
        <v>1</v>
      </c>
      <c r="K1248" t="s">
        <v>18</v>
      </c>
      <c r="L1248">
        <v>6.7</v>
      </c>
      <c r="M1248">
        <v>5.2</v>
      </c>
      <c r="N1248">
        <v>4.7</v>
      </c>
      <c r="O1248">
        <f>Table1[[#This Row],[Stress_Level]]*Table1[[#This Row],[Weekly_Work_Hours]]</f>
        <v>301.5</v>
      </c>
      <c r="P1248" s="9">
        <f>Table1[[#This Row],[Column1]]/Table1[[#This Row],[Productivity_Score]]</f>
        <v>64.148936170212764</v>
      </c>
      <c r="Q1248">
        <f>8-AVERAGE(Table1[[#This Row],[Sleep_Hours]])</f>
        <v>3.2</v>
      </c>
      <c r="R1248">
        <f>Table1[[#This Row],[Stress_Level]]/Table1[[#This Row],[Weekly_Work_Hours]]</f>
        <v>0.1488888888888889</v>
      </c>
      <c r="S1248" s="5">
        <f>CORREL(Table1[Stress_Level],Table1[Sleep_Hours])</f>
        <v>-1.150943896331845E-2</v>
      </c>
      <c r="T1248" s="1">
        <f>((Table1[[#Totals],[Productivity_Score]] - Table1[[#This Row],[Productivity_Score]]) / Table1[[#Totals],[Productivity_Score]]) * 100</f>
        <v>50.526315789473685</v>
      </c>
    </row>
    <row r="1249" spans="1:20" x14ac:dyDescent="0.35">
      <c r="A1249">
        <v>1248</v>
      </c>
      <c r="B1249">
        <v>20</v>
      </c>
      <c r="C1249" t="s">
        <v>19</v>
      </c>
      <c r="D1249" t="s">
        <v>34</v>
      </c>
      <c r="E1249" t="s">
        <v>27</v>
      </c>
      <c r="F1249" t="s">
        <v>17</v>
      </c>
      <c r="G1249">
        <v>38</v>
      </c>
      <c r="H1249">
        <v>4.4000000000000004</v>
      </c>
      <c r="I1249">
        <v>6.4</v>
      </c>
      <c r="J1249">
        <v>1</v>
      </c>
      <c r="K1249" t="s">
        <v>35</v>
      </c>
      <c r="L1249">
        <v>5.0999999999999996</v>
      </c>
      <c r="M1249">
        <v>3.1</v>
      </c>
      <c r="N1249">
        <v>5.6</v>
      </c>
      <c r="O1249">
        <f>Table1[[#This Row],[Stress_Level]]*Table1[[#This Row],[Weekly_Work_Hours]]</f>
        <v>193.79999999999998</v>
      </c>
      <c r="P1249" s="9">
        <f>Table1[[#This Row],[Column1]]/Table1[[#This Row],[Productivity_Score]]</f>
        <v>34.607142857142854</v>
      </c>
      <c r="Q1249">
        <f>8-AVERAGE(Table1[[#This Row],[Sleep_Hours]])</f>
        <v>3.5999999999999996</v>
      </c>
      <c r="R1249">
        <f>Table1[[#This Row],[Stress_Level]]/Table1[[#This Row],[Weekly_Work_Hours]]</f>
        <v>0.13421052631578947</v>
      </c>
      <c r="S1249" s="5">
        <f>CORREL(Table1[Stress_Level],Table1[Sleep_Hours])</f>
        <v>-1.150943896331845E-2</v>
      </c>
      <c r="T1249" s="1">
        <f>((Table1[[#Totals],[Productivity_Score]] - Table1[[#This Row],[Productivity_Score]]) / Table1[[#Totals],[Productivity_Score]]) * 100</f>
        <v>41.052631578947377</v>
      </c>
    </row>
    <row r="1250" spans="1:20" x14ac:dyDescent="0.35">
      <c r="A1250">
        <v>1249</v>
      </c>
      <c r="B1250">
        <v>22</v>
      </c>
      <c r="C1250" t="s">
        <v>19</v>
      </c>
      <c r="D1250" t="s">
        <v>33</v>
      </c>
      <c r="E1250" t="s">
        <v>25</v>
      </c>
      <c r="F1250" t="s">
        <v>17</v>
      </c>
      <c r="G1250">
        <v>46</v>
      </c>
      <c r="H1250">
        <v>6.3</v>
      </c>
      <c r="I1250">
        <v>8.3000000000000007</v>
      </c>
      <c r="J1250">
        <v>1</v>
      </c>
      <c r="K1250" t="s">
        <v>28</v>
      </c>
      <c r="L1250">
        <v>9.6</v>
      </c>
      <c r="M1250">
        <v>3.5</v>
      </c>
      <c r="N1250">
        <v>4.3</v>
      </c>
      <c r="O1250">
        <f>Table1[[#This Row],[Stress_Level]]*Table1[[#This Row],[Weekly_Work_Hours]]</f>
        <v>441.59999999999997</v>
      </c>
      <c r="P1250" s="9">
        <f>Table1[[#This Row],[Column1]]/Table1[[#This Row],[Productivity_Score]]</f>
        <v>102.69767441860465</v>
      </c>
      <c r="Q1250">
        <f>8-AVERAGE(Table1[[#This Row],[Sleep_Hours]])</f>
        <v>1.7000000000000002</v>
      </c>
      <c r="R1250">
        <f>Table1[[#This Row],[Stress_Level]]/Table1[[#This Row],[Weekly_Work_Hours]]</f>
        <v>0.20869565217391303</v>
      </c>
      <c r="S1250" s="5">
        <f>CORREL(Table1[Stress_Level],Table1[Sleep_Hours])</f>
        <v>-1.150943896331845E-2</v>
      </c>
      <c r="T1250" s="1">
        <f>((Table1[[#Totals],[Productivity_Score]] - Table1[[#This Row],[Productivity_Score]]) / Table1[[#Totals],[Productivity_Score]]) * 100</f>
        <v>54.736842105263165</v>
      </c>
    </row>
    <row r="1251" spans="1:20" x14ac:dyDescent="0.35">
      <c r="A1251">
        <v>1250</v>
      </c>
      <c r="B1251">
        <v>45</v>
      </c>
      <c r="C1251" t="s">
        <v>14</v>
      </c>
      <c r="D1251" t="s">
        <v>24</v>
      </c>
      <c r="E1251" t="s">
        <v>27</v>
      </c>
      <c r="F1251" t="s">
        <v>22</v>
      </c>
      <c r="G1251">
        <v>32</v>
      </c>
      <c r="H1251">
        <v>6.4</v>
      </c>
      <c r="I1251">
        <v>9.9</v>
      </c>
      <c r="J1251">
        <v>0</v>
      </c>
      <c r="K1251" t="s">
        <v>23</v>
      </c>
      <c r="L1251">
        <v>4.2</v>
      </c>
      <c r="M1251">
        <v>6</v>
      </c>
      <c r="N1251">
        <v>7.8</v>
      </c>
      <c r="O1251">
        <f>Table1[[#This Row],[Stress_Level]]*Table1[[#This Row],[Weekly_Work_Hours]]</f>
        <v>134.4</v>
      </c>
      <c r="P1251" s="9">
        <f>Table1[[#This Row],[Column1]]/Table1[[#This Row],[Productivity_Score]]</f>
        <v>17.230769230769234</v>
      </c>
      <c r="Q1251">
        <f>8-AVERAGE(Table1[[#This Row],[Sleep_Hours]])</f>
        <v>1.5999999999999996</v>
      </c>
      <c r="R1251">
        <f>Table1[[#This Row],[Stress_Level]]/Table1[[#This Row],[Weekly_Work_Hours]]</f>
        <v>0.13125000000000001</v>
      </c>
      <c r="S1251" s="5">
        <f>CORREL(Table1[Stress_Level],Table1[Sleep_Hours])</f>
        <v>-1.150943896331845E-2</v>
      </c>
      <c r="T1251" s="1">
        <f>((Table1[[#Totals],[Productivity_Score]] - Table1[[#This Row],[Productivity_Score]]) / Table1[[#Totals],[Productivity_Score]]) * 100</f>
        <v>17.894736842105267</v>
      </c>
    </row>
    <row r="1252" spans="1:20" x14ac:dyDescent="0.35">
      <c r="A1252">
        <v>1251</v>
      </c>
      <c r="B1252">
        <v>37</v>
      </c>
      <c r="C1252" t="s">
        <v>19</v>
      </c>
      <c r="D1252" t="s">
        <v>20</v>
      </c>
      <c r="E1252" t="s">
        <v>25</v>
      </c>
      <c r="F1252" t="s">
        <v>22</v>
      </c>
      <c r="G1252">
        <v>47</v>
      </c>
      <c r="H1252">
        <v>6.5</v>
      </c>
      <c r="I1252">
        <v>8.6</v>
      </c>
      <c r="J1252">
        <v>0</v>
      </c>
      <c r="K1252" t="s">
        <v>23</v>
      </c>
      <c r="L1252">
        <v>8.6</v>
      </c>
      <c r="M1252">
        <v>4.5</v>
      </c>
      <c r="N1252">
        <v>5</v>
      </c>
      <c r="O1252">
        <f>Table1[[#This Row],[Stress_Level]]*Table1[[#This Row],[Weekly_Work_Hours]]</f>
        <v>404.2</v>
      </c>
      <c r="P1252" s="9">
        <f>Table1[[#This Row],[Column1]]/Table1[[#This Row],[Productivity_Score]]</f>
        <v>80.84</v>
      </c>
      <c r="Q1252">
        <f>8-AVERAGE(Table1[[#This Row],[Sleep_Hours]])</f>
        <v>1.5</v>
      </c>
      <c r="R1252">
        <f>Table1[[#This Row],[Stress_Level]]/Table1[[#This Row],[Weekly_Work_Hours]]</f>
        <v>0.18297872340425531</v>
      </c>
      <c r="S1252" s="5">
        <f>CORREL(Table1[Stress_Level],Table1[Sleep_Hours])</f>
        <v>-1.150943896331845E-2</v>
      </c>
      <c r="T1252" s="1">
        <f>((Table1[[#Totals],[Productivity_Score]] - Table1[[#This Row],[Productivity_Score]]) / Table1[[#Totals],[Productivity_Score]]) * 100</f>
        <v>47.368421052631575</v>
      </c>
    </row>
    <row r="1253" spans="1:20" x14ac:dyDescent="0.35">
      <c r="A1253">
        <v>1252</v>
      </c>
      <c r="B1253">
        <v>28</v>
      </c>
      <c r="C1253" t="s">
        <v>19</v>
      </c>
      <c r="D1253" t="s">
        <v>24</v>
      </c>
      <c r="E1253" t="s">
        <v>27</v>
      </c>
      <c r="F1253" t="s">
        <v>39</v>
      </c>
      <c r="G1253">
        <v>51</v>
      </c>
      <c r="H1253">
        <v>6.1</v>
      </c>
      <c r="I1253">
        <v>7.6</v>
      </c>
      <c r="J1253">
        <v>1</v>
      </c>
      <c r="K1253" t="s">
        <v>18</v>
      </c>
      <c r="L1253">
        <v>9.6</v>
      </c>
      <c r="M1253">
        <v>6.4</v>
      </c>
      <c r="N1253">
        <v>4</v>
      </c>
      <c r="O1253">
        <f>Table1[[#This Row],[Stress_Level]]*Table1[[#This Row],[Weekly_Work_Hours]]</f>
        <v>489.59999999999997</v>
      </c>
      <c r="P1253" s="9">
        <f>Table1[[#This Row],[Column1]]/Table1[[#This Row],[Productivity_Score]]</f>
        <v>122.39999999999999</v>
      </c>
      <c r="Q1253">
        <f>8-AVERAGE(Table1[[#This Row],[Sleep_Hours]])</f>
        <v>1.9000000000000004</v>
      </c>
      <c r="R1253">
        <f>Table1[[#This Row],[Stress_Level]]/Table1[[#This Row],[Weekly_Work_Hours]]</f>
        <v>0.18823529411764706</v>
      </c>
      <c r="S1253" s="5">
        <f>CORREL(Table1[Stress_Level],Table1[Sleep_Hours])</f>
        <v>-1.150943896331845E-2</v>
      </c>
      <c r="T1253" s="1">
        <f>((Table1[[#Totals],[Productivity_Score]] - Table1[[#This Row],[Productivity_Score]]) / Table1[[#Totals],[Productivity_Score]]) * 100</f>
        <v>57.894736842105267</v>
      </c>
    </row>
    <row r="1254" spans="1:20" x14ac:dyDescent="0.35">
      <c r="A1254">
        <v>1253</v>
      </c>
      <c r="B1254">
        <v>57</v>
      </c>
      <c r="C1254" t="s">
        <v>19</v>
      </c>
      <c r="D1254" t="s">
        <v>37</v>
      </c>
      <c r="E1254" t="s">
        <v>21</v>
      </c>
      <c r="F1254" t="s">
        <v>17</v>
      </c>
      <c r="G1254">
        <v>30</v>
      </c>
      <c r="H1254">
        <v>6.1</v>
      </c>
      <c r="I1254">
        <v>9.6</v>
      </c>
      <c r="J1254">
        <v>0</v>
      </c>
      <c r="K1254" t="s">
        <v>23</v>
      </c>
      <c r="L1254">
        <v>2.4</v>
      </c>
      <c r="M1254">
        <v>2.2999999999999998</v>
      </c>
      <c r="N1254">
        <v>8.6</v>
      </c>
      <c r="O1254">
        <f>Table1[[#This Row],[Stress_Level]]*Table1[[#This Row],[Weekly_Work_Hours]]</f>
        <v>72</v>
      </c>
      <c r="P1254" s="9">
        <f>Table1[[#This Row],[Column1]]/Table1[[#This Row],[Productivity_Score]]</f>
        <v>8.3720930232558146</v>
      </c>
      <c r="Q1254">
        <f>8-AVERAGE(Table1[[#This Row],[Sleep_Hours]])</f>
        <v>1.9000000000000004</v>
      </c>
      <c r="R1254">
        <f>Table1[[#This Row],[Stress_Level]]/Table1[[#This Row],[Weekly_Work_Hours]]</f>
        <v>0.08</v>
      </c>
      <c r="S1254" s="5">
        <f>CORREL(Table1[Stress_Level],Table1[Sleep_Hours])</f>
        <v>-1.150943896331845E-2</v>
      </c>
      <c r="T1254" s="1">
        <f>((Table1[[#Totals],[Productivity_Score]] - Table1[[#This Row],[Productivity_Score]]) / Table1[[#Totals],[Productivity_Score]]) * 100</f>
        <v>9.4736842105263186</v>
      </c>
    </row>
    <row r="1255" spans="1:20" x14ac:dyDescent="0.35">
      <c r="A1255">
        <v>1254</v>
      </c>
      <c r="B1255">
        <v>42</v>
      </c>
      <c r="C1255" t="s">
        <v>14</v>
      </c>
      <c r="D1255" t="s">
        <v>30</v>
      </c>
      <c r="E1255" t="s">
        <v>21</v>
      </c>
      <c r="F1255" t="s">
        <v>22</v>
      </c>
      <c r="G1255">
        <v>47</v>
      </c>
      <c r="H1255">
        <v>4.4000000000000004</v>
      </c>
      <c r="I1255">
        <v>5.4</v>
      </c>
      <c r="J1255">
        <v>1</v>
      </c>
      <c r="K1255" t="s">
        <v>18</v>
      </c>
      <c r="L1255">
        <v>7.6</v>
      </c>
      <c r="M1255">
        <v>7.1</v>
      </c>
      <c r="N1255">
        <v>3.9</v>
      </c>
      <c r="O1255">
        <f>Table1[[#This Row],[Stress_Level]]*Table1[[#This Row],[Weekly_Work_Hours]]</f>
        <v>357.2</v>
      </c>
      <c r="P1255" s="9">
        <f>Table1[[#This Row],[Column1]]/Table1[[#This Row],[Productivity_Score]]</f>
        <v>91.589743589743591</v>
      </c>
      <c r="Q1255">
        <f>8-AVERAGE(Table1[[#This Row],[Sleep_Hours]])</f>
        <v>3.5999999999999996</v>
      </c>
      <c r="R1255">
        <f>Table1[[#This Row],[Stress_Level]]/Table1[[#This Row],[Weekly_Work_Hours]]</f>
        <v>0.16170212765957445</v>
      </c>
      <c r="S1255" s="5">
        <f>CORREL(Table1[Stress_Level],Table1[Sleep_Hours])</f>
        <v>-1.150943896331845E-2</v>
      </c>
      <c r="T1255" s="1">
        <f>((Table1[[#Totals],[Productivity_Score]] - Table1[[#This Row],[Productivity_Score]]) / Table1[[#Totals],[Productivity_Score]]) * 100</f>
        <v>58.947368421052623</v>
      </c>
    </row>
    <row r="1256" spans="1:20" x14ac:dyDescent="0.35">
      <c r="A1256">
        <v>1255</v>
      </c>
      <c r="B1256">
        <v>40</v>
      </c>
      <c r="C1256" t="s">
        <v>19</v>
      </c>
      <c r="D1256" t="s">
        <v>30</v>
      </c>
      <c r="E1256" t="s">
        <v>31</v>
      </c>
      <c r="F1256" t="s">
        <v>22</v>
      </c>
      <c r="G1256">
        <v>54</v>
      </c>
      <c r="H1256">
        <v>5.5</v>
      </c>
      <c r="I1256">
        <v>6.3</v>
      </c>
      <c r="J1256">
        <v>0</v>
      </c>
      <c r="K1256" t="s">
        <v>23</v>
      </c>
      <c r="L1256">
        <v>9.6999999999999993</v>
      </c>
      <c r="M1256">
        <v>4.5999999999999996</v>
      </c>
      <c r="N1256">
        <v>3.3</v>
      </c>
      <c r="O1256">
        <f>Table1[[#This Row],[Stress_Level]]*Table1[[#This Row],[Weekly_Work_Hours]]</f>
        <v>523.79999999999995</v>
      </c>
      <c r="P1256" s="9">
        <f>Table1[[#This Row],[Column1]]/Table1[[#This Row],[Productivity_Score]]</f>
        <v>158.72727272727272</v>
      </c>
      <c r="Q1256">
        <f>8-AVERAGE(Table1[[#This Row],[Sleep_Hours]])</f>
        <v>2.5</v>
      </c>
      <c r="R1256">
        <f>Table1[[#This Row],[Stress_Level]]/Table1[[#This Row],[Weekly_Work_Hours]]</f>
        <v>0.17962962962962961</v>
      </c>
      <c r="S1256" s="5">
        <f>CORREL(Table1[Stress_Level],Table1[Sleep_Hours])</f>
        <v>-1.150943896331845E-2</v>
      </c>
      <c r="T1256" s="1">
        <f>((Table1[[#Totals],[Productivity_Score]] - Table1[[#This Row],[Productivity_Score]]) / Table1[[#Totals],[Productivity_Score]]) * 100</f>
        <v>65.26315789473685</v>
      </c>
    </row>
    <row r="1257" spans="1:20" x14ac:dyDescent="0.35">
      <c r="A1257">
        <v>1256</v>
      </c>
      <c r="B1257">
        <v>20</v>
      </c>
      <c r="C1257" t="s">
        <v>19</v>
      </c>
      <c r="D1257" t="s">
        <v>20</v>
      </c>
      <c r="E1257" t="s">
        <v>27</v>
      </c>
      <c r="F1257" t="s">
        <v>17</v>
      </c>
      <c r="G1257">
        <v>35</v>
      </c>
      <c r="H1257">
        <v>6.4</v>
      </c>
      <c r="I1257">
        <v>9.6999999999999993</v>
      </c>
      <c r="J1257">
        <v>1</v>
      </c>
      <c r="K1257" t="s">
        <v>28</v>
      </c>
      <c r="L1257">
        <v>5.6</v>
      </c>
      <c r="M1257">
        <v>4</v>
      </c>
      <c r="N1257">
        <v>7</v>
      </c>
      <c r="O1257">
        <f>Table1[[#This Row],[Stress_Level]]*Table1[[#This Row],[Weekly_Work_Hours]]</f>
        <v>196</v>
      </c>
      <c r="P1257" s="9">
        <f>Table1[[#This Row],[Column1]]/Table1[[#This Row],[Productivity_Score]]</f>
        <v>28</v>
      </c>
      <c r="Q1257">
        <f>8-AVERAGE(Table1[[#This Row],[Sleep_Hours]])</f>
        <v>1.5999999999999996</v>
      </c>
      <c r="R1257">
        <f>Table1[[#This Row],[Stress_Level]]/Table1[[#This Row],[Weekly_Work_Hours]]</f>
        <v>0.16</v>
      </c>
      <c r="S1257" s="5">
        <f>CORREL(Table1[Stress_Level],Table1[Sleep_Hours])</f>
        <v>-1.150943896331845E-2</v>
      </c>
      <c r="T1257" s="1">
        <f>((Table1[[#Totals],[Productivity_Score]] - Table1[[#This Row],[Productivity_Score]]) / Table1[[#Totals],[Productivity_Score]]) * 100</f>
        <v>26.315789473684209</v>
      </c>
    </row>
    <row r="1258" spans="1:20" x14ac:dyDescent="0.35">
      <c r="A1258">
        <v>1257</v>
      </c>
      <c r="B1258">
        <v>40</v>
      </c>
      <c r="C1258" t="s">
        <v>14</v>
      </c>
      <c r="D1258" t="s">
        <v>24</v>
      </c>
      <c r="E1258" t="s">
        <v>31</v>
      </c>
      <c r="F1258" t="s">
        <v>17</v>
      </c>
      <c r="G1258">
        <v>58</v>
      </c>
      <c r="H1258">
        <v>5.4</v>
      </c>
      <c r="I1258">
        <v>5.8</v>
      </c>
      <c r="J1258">
        <v>1</v>
      </c>
      <c r="K1258" t="s">
        <v>18</v>
      </c>
      <c r="L1258">
        <v>8.6</v>
      </c>
      <c r="M1258">
        <v>7.7</v>
      </c>
      <c r="N1258">
        <v>3.6</v>
      </c>
      <c r="O1258">
        <f>Table1[[#This Row],[Stress_Level]]*Table1[[#This Row],[Weekly_Work_Hours]]</f>
        <v>498.79999999999995</v>
      </c>
      <c r="P1258" s="9">
        <f>Table1[[#This Row],[Column1]]/Table1[[#This Row],[Productivity_Score]]</f>
        <v>138.55555555555554</v>
      </c>
      <c r="Q1258">
        <f>8-AVERAGE(Table1[[#This Row],[Sleep_Hours]])</f>
        <v>2.5999999999999996</v>
      </c>
      <c r="R1258">
        <f>Table1[[#This Row],[Stress_Level]]/Table1[[#This Row],[Weekly_Work_Hours]]</f>
        <v>0.14827586206896551</v>
      </c>
      <c r="S1258" s="5">
        <f>CORREL(Table1[Stress_Level],Table1[Sleep_Hours])</f>
        <v>-1.150943896331845E-2</v>
      </c>
      <c r="T1258" s="1">
        <f>((Table1[[#Totals],[Productivity_Score]] - Table1[[#This Row],[Productivity_Score]]) / Table1[[#Totals],[Productivity_Score]]) * 100</f>
        <v>62.10526315789474</v>
      </c>
    </row>
    <row r="1259" spans="1:20" x14ac:dyDescent="0.35">
      <c r="A1259">
        <v>1258</v>
      </c>
      <c r="B1259">
        <v>46</v>
      </c>
      <c r="C1259" t="s">
        <v>14</v>
      </c>
      <c r="D1259" t="s">
        <v>20</v>
      </c>
      <c r="E1259" t="s">
        <v>25</v>
      </c>
      <c r="F1259" t="s">
        <v>39</v>
      </c>
      <c r="G1259">
        <v>48</v>
      </c>
      <c r="H1259">
        <v>6.6</v>
      </c>
      <c r="I1259">
        <v>8.6999999999999993</v>
      </c>
      <c r="J1259">
        <v>0</v>
      </c>
      <c r="K1259" t="s">
        <v>23</v>
      </c>
      <c r="L1259">
        <v>7.4</v>
      </c>
      <c r="M1259">
        <v>2.5</v>
      </c>
      <c r="N1259">
        <v>5.6</v>
      </c>
      <c r="O1259">
        <f>Table1[[#This Row],[Stress_Level]]*Table1[[#This Row],[Weekly_Work_Hours]]</f>
        <v>355.20000000000005</v>
      </c>
      <c r="P1259" s="9">
        <f>Table1[[#This Row],[Column1]]/Table1[[#This Row],[Productivity_Score]]</f>
        <v>63.428571428571438</v>
      </c>
      <c r="Q1259">
        <f>8-AVERAGE(Table1[[#This Row],[Sleep_Hours]])</f>
        <v>1.4000000000000004</v>
      </c>
      <c r="R1259">
        <f>Table1[[#This Row],[Stress_Level]]/Table1[[#This Row],[Weekly_Work_Hours]]</f>
        <v>0.15416666666666667</v>
      </c>
      <c r="S1259" s="5">
        <f>CORREL(Table1[Stress_Level],Table1[Sleep_Hours])</f>
        <v>-1.150943896331845E-2</v>
      </c>
      <c r="T1259" s="1">
        <f>((Table1[[#Totals],[Productivity_Score]] - Table1[[#This Row],[Productivity_Score]]) / Table1[[#Totals],[Productivity_Score]]) * 100</f>
        <v>41.052631578947377</v>
      </c>
    </row>
    <row r="1260" spans="1:20" x14ac:dyDescent="0.35">
      <c r="A1260">
        <v>1259</v>
      </c>
      <c r="B1260">
        <v>61</v>
      </c>
      <c r="C1260" t="s">
        <v>40</v>
      </c>
      <c r="D1260" t="s">
        <v>33</v>
      </c>
      <c r="E1260" t="s">
        <v>31</v>
      </c>
      <c r="F1260" t="s">
        <v>22</v>
      </c>
      <c r="G1260">
        <v>39</v>
      </c>
      <c r="H1260">
        <v>6</v>
      </c>
      <c r="I1260">
        <v>8.6</v>
      </c>
      <c r="J1260">
        <v>1</v>
      </c>
      <c r="K1260" t="s">
        <v>35</v>
      </c>
      <c r="L1260">
        <v>6</v>
      </c>
      <c r="M1260">
        <v>5.5</v>
      </c>
      <c r="N1260">
        <v>6.3</v>
      </c>
      <c r="O1260">
        <f>Table1[[#This Row],[Stress_Level]]*Table1[[#This Row],[Weekly_Work_Hours]]</f>
        <v>234</v>
      </c>
      <c r="P1260" s="9">
        <f>Table1[[#This Row],[Column1]]/Table1[[#This Row],[Productivity_Score]]</f>
        <v>37.142857142857146</v>
      </c>
      <c r="Q1260">
        <f>8-AVERAGE(Table1[[#This Row],[Sleep_Hours]])</f>
        <v>2</v>
      </c>
      <c r="R1260">
        <f>Table1[[#This Row],[Stress_Level]]/Table1[[#This Row],[Weekly_Work_Hours]]</f>
        <v>0.15384615384615385</v>
      </c>
      <c r="S1260" s="5">
        <f>CORREL(Table1[Stress_Level],Table1[Sleep_Hours])</f>
        <v>-1.150943896331845E-2</v>
      </c>
      <c r="T1260" s="1">
        <f>((Table1[[#Totals],[Productivity_Score]] - Table1[[#This Row],[Productivity_Score]]) / Table1[[#Totals],[Productivity_Score]]) * 100</f>
        <v>33.684210526315788</v>
      </c>
    </row>
    <row r="1261" spans="1:20" x14ac:dyDescent="0.35">
      <c r="A1261">
        <v>1260</v>
      </c>
      <c r="B1261">
        <v>25</v>
      </c>
      <c r="C1261" t="s">
        <v>19</v>
      </c>
      <c r="D1261" t="s">
        <v>30</v>
      </c>
      <c r="E1261" t="s">
        <v>27</v>
      </c>
      <c r="F1261" t="s">
        <v>22</v>
      </c>
      <c r="G1261">
        <v>44</v>
      </c>
      <c r="H1261">
        <v>6</v>
      </c>
      <c r="I1261">
        <v>8.1</v>
      </c>
      <c r="J1261">
        <v>1</v>
      </c>
      <c r="K1261" t="s">
        <v>41</v>
      </c>
      <c r="L1261">
        <v>6.6</v>
      </c>
      <c r="M1261">
        <v>4.2</v>
      </c>
      <c r="N1261">
        <v>5.7</v>
      </c>
      <c r="O1261">
        <f>Table1[[#This Row],[Stress_Level]]*Table1[[#This Row],[Weekly_Work_Hours]]</f>
        <v>290.39999999999998</v>
      </c>
      <c r="P1261" s="9">
        <f>Table1[[#This Row],[Column1]]/Table1[[#This Row],[Productivity_Score]]</f>
        <v>50.947368421052623</v>
      </c>
      <c r="Q1261">
        <f>8-AVERAGE(Table1[[#This Row],[Sleep_Hours]])</f>
        <v>2</v>
      </c>
      <c r="R1261">
        <f>Table1[[#This Row],[Stress_Level]]/Table1[[#This Row],[Weekly_Work_Hours]]</f>
        <v>0.15</v>
      </c>
      <c r="S1261" s="5">
        <f>CORREL(Table1[Stress_Level],Table1[Sleep_Hours])</f>
        <v>-1.150943896331845E-2</v>
      </c>
      <c r="T1261" s="1">
        <f>((Table1[[#Totals],[Productivity_Score]] - Table1[[#This Row],[Productivity_Score]]) / Table1[[#Totals],[Productivity_Score]]) * 100</f>
        <v>40</v>
      </c>
    </row>
    <row r="1262" spans="1:20" x14ac:dyDescent="0.35">
      <c r="A1262">
        <v>1261</v>
      </c>
      <c r="B1262">
        <v>63</v>
      </c>
      <c r="C1262" t="s">
        <v>19</v>
      </c>
      <c r="D1262" t="s">
        <v>36</v>
      </c>
      <c r="E1262" t="s">
        <v>25</v>
      </c>
      <c r="F1262" t="s">
        <v>22</v>
      </c>
      <c r="G1262">
        <v>49</v>
      </c>
      <c r="H1262">
        <v>6.5</v>
      </c>
      <c r="I1262">
        <v>8.4</v>
      </c>
      <c r="J1262">
        <v>0</v>
      </c>
      <c r="K1262" t="s">
        <v>23</v>
      </c>
      <c r="L1262">
        <v>6.4</v>
      </c>
      <c r="M1262">
        <v>5</v>
      </c>
      <c r="N1262">
        <v>6</v>
      </c>
      <c r="O1262">
        <f>Table1[[#This Row],[Stress_Level]]*Table1[[#This Row],[Weekly_Work_Hours]]</f>
        <v>313.60000000000002</v>
      </c>
      <c r="P1262" s="9">
        <f>Table1[[#This Row],[Column1]]/Table1[[#This Row],[Productivity_Score]]</f>
        <v>52.266666666666673</v>
      </c>
      <c r="Q1262">
        <f>8-AVERAGE(Table1[[#This Row],[Sleep_Hours]])</f>
        <v>1.5</v>
      </c>
      <c r="R1262">
        <f>Table1[[#This Row],[Stress_Level]]/Table1[[#This Row],[Weekly_Work_Hours]]</f>
        <v>0.1306122448979592</v>
      </c>
      <c r="S1262" s="5">
        <f>CORREL(Table1[Stress_Level],Table1[Sleep_Hours])</f>
        <v>-1.150943896331845E-2</v>
      </c>
      <c r="T1262" s="1">
        <f>((Table1[[#Totals],[Productivity_Score]] - Table1[[#This Row],[Productivity_Score]]) / Table1[[#Totals],[Productivity_Score]]) * 100</f>
        <v>36.84210526315789</v>
      </c>
    </row>
    <row r="1263" spans="1:20" x14ac:dyDescent="0.35">
      <c r="A1263">
        <v>1262</v>
      </c>
      <c r="B1263">
        <v>55</v>
      </c>
      <c r="C1263" t="s">
        <v>14</v>
      </c>
      <c r="D1263" t="s">
        <v>34</v>
      </c>
      <c r="E1263" t="s">
        <v>25</v>
      </c>
      <c r="F1263" t="s">
        <v>22</v>
      </c>
      <c r="G1263">
        <v>45</v>
      </c>
      <c r="H1263">
        <v>6.9</v>
      </c>
      <c r="I1263">
        <v>9.4</v>
      </c>
      <c r="J1263">
        <v>0</v>
      </c>
      <c r="K1263" t="s">
        <v>23</v>
      </c>
      <c r="L1263">
        <v>6.4</v>
      </c>
      <c r="M1263">
        <v>3.7</v>
      </c>
      <c r="N1263">
        <v>6.5</v>
      </c>
      <c r="O1263">
        <f>Table1[[#This Row],[Stress_Level]]*Table1[[#This Row],[Weekly_Work_Hours]]</f>
        <v>288</v>
      </c>
      <c r="P1263" s="9">
        <f>Table1[[#This Row],[Column1]]/Table1[[#This Row],[Productivity_Score]]</f>
        <v>44.307692307692307</v>
      </c>
      <c r="Q1263">
        <f>8-AVERAGE(Table1[[#This Row],[Sleep_Hours]])</f>
        <v>1.0999999999999996</v>
      </c>
      <c r="R1263">
        <f>Table1[[#This Row],[Stress_Level]]/Table1[[#This Row],[Weekly_Work_Hours]]</f>
        <v>0.14222222222222222</v>
      </c>
      <c r="S1263" s="5">
        <f>CORREL(Table1[Stress_Level],Table1[Sleep_Hours])</f>
        <v>-1.150943896331845E-2</v>
      </c>
      <c r="T1263" s="1">
        <f>((Table1[[#Totals],[Productivity_Score]] - Table1[[#This Row],[Productivity_Score]]) / Table1[[#Totals],[Productivity_Score]]) * 100</f>
        <v>31.578947368421051</v>
      </c>
    </row>
    <row r="1264" spans="1:20" x14ac:dyDescent="0.35">
      <c r="A1264">
        <v>1263</v>
      </c>
      <c r="B1264">
        <v>47</v>
      </c>
      <c r="C1264" t="s">
        <v>14</v>
      </c>
      <c r="D1264" t="s">
        <v>32</v>
      </c>
      <c r="E1264" t="s">
        <v>21</v>
      </c>
      <c r="F1264" t="s">
        <v>22</v>
      </c>
      <c r="G1264">
        <v>49</v>
      </c>
      <c r="H1264">
        <v>7.3</v>
      </c>
      <c r="I1264">
        <v>8.6999999999999993</v>
      </c>
      <c r="J1264">
        <v>1</v>
      </c>
      <c r="K1264" t="s">
        <v>18</v>
      </c>
      <c r="L1264">
        <v>6.4</v>
      </c>
      <c r="M1264">
        <v>6.1</v>
      </c>
      <c r="N1264">
        <v>6.1</v>
      </c>
      <c r="O1264">
        <f>Table1[[#This Row],[Stress_Level]]*Table1[[#This Row],[Weekly_Work_Hours]]</f>
        <v>313.60000000000002</v>
      </c>
      <c r="P1264" s="9">
        <f>Table1[[#This Row],[Column1]]/Table1[[#This Row],[Productivity_Score]]</f>
        <v>51.409836065573778</v>
      </c>
      <c r="Q1264">
        <f>8-AVERAGE(Table1[[#This Row],[Sleep_Hours]])</f>
        <v>0.70000000000000018</v>
      </c>
      <c r="R1264">
        <f>Table1[[#This Row],[Stress_Level]]/Table1[[#This Row],[Weekly_Work_Hours]]</f>
        <v>0.1306122448979592</v>
      </c>
      <c r="S1264" s="5">
        <f>CORREL(Table1[Stress_Level],Table1[Sleep_Hours])</f>
        <v>-1.150943896331845E-2</v>
      </c>
      <c r="T1264" s="1">
        <f>((Table1[[#Totals],[Productivity_Score]] - Table1[[#This Row],[Productivity_Score]]) / Table1[[#Totals],[Productivity_Score]]) * 100</f>
        <v>35.789473684210535</v>
      </c>
    </row>
    <row r="1265" spans="1:20" x14ac:dyDescent="0.35">
      <c r="A1265">
        <v>1264</v>
      </c>
      <c r="B1265">
        <v>64</v>
      </c>
      <c r="C1265" t="s">
        <v>14</v>
      </c>
      <c r="D1265" t="s">
        <v>37</v>
      </c>
      <c r="E1265" t="s">
        <v>25</v>
      </c>
      <c r="F1265" t="s">
        <v>39</v>
      </c>
      <c r="G1265">
        <v>37</v>
      </c>
      <c r="H1265">
        <v>9</v>
      </c>
      <c r="I1265">
        <v>7.3</v>
      </c>
      <c r="J1265">
        <v>0</v>
      </c>
      <c r="K1265" t="s">
        <v>23</v>
      </c>
      <c r="L1265">
        <v>7.6</v>
      </c>
      <c r="M1265">
        <v>3.5</v>
      </c>
      <c r="N1265">
        <v>4.9000000000000004</v>
      </c>
      <c r="O1265">
        <f>Table1[[#This Row],[Stress_Level]]*Table1[[#This Row],[Weekly_Work_Hours]]</f>
        <v>281.2</v>
      </c>
      <c r="P1265" s="9">
        <f>Table1[[#This Row],[Column1]]/Table1[[#This Row],[Productivity_Score]]</f>
        <v>57.387755102040806</v>
      </c>
      <c r="Q1265">
        <f>8-AVERAGE(Table1[[#This Row],[Sleep_Hours]])</f>
        <v>-1</v>
      </c>
      <c r="R1265">
        <f>Table1[[#This Row],[Stress_Level]]/Table1[[#This Row],[Weekly_Work_Hours]]</f>
        <v>0.20540540540540539</v>
      </c>
      <c r="S1265" s="5">
        <f>CORREL(Table1[Stress_Level],Table1[Sleep_Hours])</f>
        <v>-1.150943896331845E-2</v>
      </c>
      <c r="T1265" s="1">
        <f>((Table1[[#Totals],[Productivity_Score]] - Table1[[#This Row],[Productivity_Score]]) / Table1[[#Totals],[Productivity_Score]]) * 100</f>
        <v>48.421052631578945</v>
      </c>
    </row>
    <row r="1266" spans="1:20" x14ac:dyDescent="0.35">
      <c r="A1266">
        <v>1265</v>
      </c>
      <c r="B1266">
        <v>36</v>
      </c>
      <c r="C1266" t="s">
        <v>14</v>
      </c>
      <c r="D1266" t="s">
        <v>36</v>
      </c>
      <c r="E1266" t="s">
        <v>25</v>
      </c>
      <c r="F1266" t="s">
        <v>22</v>
      </c>
      <c r="G1266">
        <v>46</v>
      </c>
      <c r="H1266">
        <v>7.5</v>
      </c>
      <c r="I1266">
        <v>8.6999999999999993</v>
      </c>
      <c r="J1266">
        <v>0</v>
      </c>
      <c r="K1266" t="s">
        <v>23</v>
      </c>
      <c r="L1266">
        <v>7.3</v>
      </c>
      <c r="M1266">
        <v>4.5</v>
      </c>
      <c r="N1266">
        <v>5.7</v>
      </c>
      <c r="O1266">
        <f>Table1[[#This Row],[Stress_Level]]*Table1[[#This Row],[Weekly_Work_Hours]]</f>
        <v>335.8</v>
      </c>
      <c r="P1266" s="9">
        <f>Table1[[#This Row],[Column1]]/Table1[[#This Row],[Productivity_Score]]</f>
        <v>58.912280701754383</v>
      </c>
      <c r="Q1266">
        <f>8-AVERAGE(Table1[[#This Row],[Sleep_Hours]])</f>
        <v>0.5</v>
      </c>
      <c r="R1266">
        <f>Table1[[#This Row],[Stress_Level]]/Table1[[#This Row],[Weekly_Work_Hours]]</f>
        <v>0.15869565217391304</v>
      </c>
      <c r="S1266" s="5">
        <f>CORREL(Table1[Stress_Level],Table1[Sleep_Hours])</f>
        <v>-1.150943896331845E-2</v>
      </c>
      <c r="T1266" s="1">
        <f>((Table1[[#Totals],[Productivity_Score]] - Table1[[#This Row],[Productivity_Score]]) / Table1[[#Totals],[Productivity_Score]]) * 100</f>
        <v>40</v>
      </c>
    </row>
    <row r="1267" spans="1:20" x14ac:dyDescent="0.35">
      <c r="A1267">
        <v>1266</v>
      </c>
      <c r="B1267">
        <v>59</v>
      </c>
      <c r="C1267" t="s">
        <v>19</v>
      </c>
      <c r="D1267" t="s">
        <v>36</v>
      </c>
      <c r="E1267" t="s">
        <v>31</v>
      </c>
      <c r="F1267" t="s">
        <v>17</v>
      </c>
      <c r="G1267">
        <v>33</v>
      </c>
      <c r="H1267">
        <v>4</v>
      </c>
      <c r="I1267">
        <v>6.2</v>
      </c>
      <c r="J1267">
        <v>0</v>
      </c>
      <c r="K1267" t="s">
        <v>23</v>
      </c>
      <c r="L1267">
        <v>4.4000000000000004</v>
      </c>
      <c r="M1267">
        <v>4.5999999999999996</v>
      </c>
      <c r="N1267">
        <v>5.9</v>
      </c>
      <c r="O1267">
        <f>Table1[[#This Row],[Stress_Level]]*Table1[[#This Row],[Weekly_Work_Hours]]</f>
        <v>145.20000000000002</v>
      </c>
      <c r="P1267" s="9">
        <f>Table1[[#This Row],[Column1]]/Table1[[#This Row],[Productivity_Score]]</f>
        <v>24.610169491525426</v>
      </c>
      <c r="Q1267">
        <f>8-AVERAGE(Table1[[#This Row],[Sleep_Hours]])</f>
        <v>4</v>
      </c>
      <c r="R1267">
        <f>Table1[[#This Row],[Stress_Level]]/Table1[[#This Row],[Weekly_Work_Hours]]</f>
        <v>0.13333333333333333</v>
      </c>
      <c r="S1267" s="5">
        <f>CORREL(Table1[Stress_Level],Table1[Sleep_Hours])</f>
        <v>-1.150943896331845E-2</v>
      </c>
      <c r="T1267" s="1">
        <f>((Table1[[#Totals],[Productivity_Score]] - Table1[[#This Row],[Productivity_Score]]) / Table1[[#Totals],[Productivity_Score]]) * 100</f>
        <v>37.89473684210526</v>
      </c>
    </row>
    <row r="1268" spans="1:20" x14ac:dyDescent="0.35">
      <c r="A1268">
        <v>1267</v>
      </c>
      <c r="B1268">
        <v>22</v>
      </c>
      <c r="C1268" t="s">
        <v>19</v>
      </c>
      <c r="D1268" t="s">
        <v>26</v>
      </c>
      <c r="E1268" t="s">
        <v>38</v>
      </c>
      <c r="F1268" t="s">
        <v>22</v>
      </c>
      <c r="G1268">
        <v>44</v>
      </c>
      <c r="H1268">
        <v>4.5999999999999996</v>
      </c>
      <c r="I1268">
        <v>6</v>
      </c>
      <c r="J1268">
        <v>1</v>
      </c>
      <c r="K1268" t="s">
        <v>28</v>
      </c>
      <c r="L1268">
        <v>5.8</v>
      </c>
      <c r="M1268">
        <v>2.9</v>
      </c>
      <c r="N1268">
        <v>5.0999999999999996</v>
      </c>
      <c r="O1268">
        <f>Table1[[#This Row],[Stress_Level]]*Table1[[#This Row],[Weekly_Work_Hours]]</f>
        <v>255.2</v>
      </c>
      <c r="P1268" s="9">
        <f>Table1[[#This Row],[Column1]]/Table1[[#This Row],[Productivity_Score]]</f>
        <v>50.03921568627451</v>
      </c>
      <c r="Q1268">
        <f>8-AVERAGE(Table1[[#This Row],[Sleep_Hours]])</f>
        <v>3.4000000000000004</v>
      </c>
      <c r="R1268">
        <f>Table1[[#This Row],[Stress_Level]]/Table1[[#This Row],[Weekly_Work_Hours]]</f>
        <v>0.13181818181818181</v>
      </c>
      <c r="S1268" s="5">
        <f>CORREL(Table1[Stress_Level],Table1[Sleep_Hours])</f>
        <v>-1.150943896331845E-2</v>
      </c>
      <c r="T1268" s="1">
        <f>((Table1[[#Totals],[Productivity_Score]] - Table1[[#This Row],[Productivity_Score]]) / Table1[[#Totals],[Productivity_Score]]) * 100</f>
        <v>46.315789473684212</v>
      </c>
    </row>
    <row r="1269" spans="1:20" x14ac:dyDescent="0.35">
      <c r="A1269">
        <v>1268</v>
      </c>
      <c r="B1269">
        <v>31</v>
      </c>
      <c r="C1269" t="s">
        <v>19</v>
      </c>
      <c r="D1269" t="s">
        <v>36</v>
      </c>
      <c r="E1269" t="s">
        <v>25</v>
      </c>
      <c r="F1269" t="s">
        <v>22</v>
      </c>
      <c r="G1269">
        <v>37</v>
      </c>
      <c r="H1269">
        <v>5.8</v>
      </c>
      <c r="I1269">
        <v>8.5</v>
      </c>
      <c r="J1269">
        <v>0</v>
      </c>
      <c r="K1269" t="s">
        <v>23</v>
      </c>
      <c r="L1269">
        <v>5.8</v>
      </c>
      <c r="M1269">
        <v>4.0999999999999996</v>
      </c>
      <c r="N1269">
        <v>6.3</v>
      </c>
      <c r="O1269">
        <f>Table1[[#This Row],[Stress_Level]]*Table1[[#This Row],[Weekly_Work_Hours]]</f>
        <v>214.6</v>
      </c>
      <c r="P1269" s="9">
        <f>Table1[[#This Row],[Column1]]/Table1[[#This Row],[Productivity_Score]]</f>
        <v>34.063492063492063</v>
      </c>
      <c r="Q1269">
        <f>8-AVERAGE(Table1[[#This Row],[Sleep_Hours]])</f>
        <v>2.2000000000000002</v>
      </c>
      <c r="R1269">
        <f>Table1[[#This Row],[Stress_Level]]/Table1[[#This Row],[Weekly_Work_Hours]]</f>
        <v>0.15675675675675677</v>
      </c>
      <c r="S1269" s="5">
        <f>CORREL(Table1[Stress_Level],Table1[Sleep_Hours])</f>
        <v>-1.150943896331845E-2</v>
      </c>
      <c r="T1269" s="1">
        <f>((Table1[[#Totals],[Productivity_Score]] - Table1[[#This Row],[Productivity_Score]]) / Table1[[#Totals],[Productivity_Score]]) * 100</f>
        <v>33.684210526315788</v>
      </c>
    </row>
    <row r="1270" spans="1:20" x14ac:dyDescent="0.35">
      <c r="A1270">
        <v>1269</v>
      </c>
      <c r="B1270">
        <v>58</v>
      </c>
      <c r="C1270" t="s">
        <v>14</v>
      </c>
      <c r="D1270" t="s">
        <v>34</v>
      </c>
      <c r="E1270" t="s">
        <v>16</v>
      </c>
      <c r="F1270" t="s">
        <v>22</v>
      </c>
      <c r="G1270">
        <v>39</v>
      </c>
      <c r="H1270">
        <v>5.0999999999999996</v>
      </c>
      <c r="I1270">
        <v>7.2</v>
      </c>
      <c r="J1270">
        <v>1</v>
      </c>
      <c r="K1270" t="s">
        <v>18</v>
      </c>
      <c r="L1270">
        <v>7</v>
      </c>
      <c r="M1270">
        <v>3.1</v>
      </c>
      <c r="N1270">
        <v>5.0999999999999996</v>
      </c>
      <c r="O1270">
        <f>Table1[[#This Row],[Stress_Level]]*Table1[[#This Row],[Weekly_Work_Hours]]</f>
        <v>273</v>
      </c>
      <c r="P1270" s="9">
        <f>Table1[[#This Row],[Column1]]/Table1[[#This Row],[Productivity_Score]]</f>
        <v>53.529411764705884</v>
      </c>
      <c r="Q1270">
        <f>8-AVERAGE(Table1[[#This Row],[Sleep_Hours]])</f>
        <v>2.9000000000000004</v>
      </c>
      <c r="R1270">
        <f>Table1[[#This Row],[Stress_Level]]/Table1[[#This Row],[Weekly_Work_Hours]]</f>
        <v>0.17948717948717949</v>
      </c>
      <c r="S1270" s="5">
        <f>CORREL(Table1[Stress_Level],Table1[Sleep_Hours])</f>
        <v>-1.150943896331845E-2</v>
      </c>
      <c r="T1270" s="1">
        <f>((Table1[[#Totals],[Productivity_Score]] - Table1[[#This Row],[Productivity_Score]]) / Table1[[#Totals],[Productivity_Score]]) * 100</f>
        <v>46.315789473684212</v>
      </c>
    </row>
    <row r="1271" spans="1:20" x14ac:dyDescent="0.35">
      <c r="A1271">
        <v>1270</v>
      </c>
      <c r="B1271">
        <v>31</v>
      </c>
      <c r="C1271" t="s">
        <v>19</v>
      </c>
      <c r="D1271" t="s">
        <v>34</v>
      </c>
      <c r="E1271" t="s">
        <v>38</v>
      </c>
      <c r="F1271" t="s">
        <v>22</v>
      </c>
      <c r="G1271">
        <v>54</v>
      </c>
      <c r="H1271">
        <v>6.8</v>
      </c>
      <c r="I1271">
        <v>8.3000000000000007</v>
      </c>
      <c r="J1271">
        <v>1</v>
      </c>
      <c r="K1271" t="s">
        <v>28</v>
      </c>
      <c r="L1271">
        <v>8.4</v>
      </c>
      <c r="M1271">
        <v>4.3</v>
      </c>
      <c r="N1271">
        <v>5</v>
      </c>
      <c r="O1271">
        <f>Table1[[#This Row],[Stress_Level]]*Table1[[#This Row],[Weekly_Work_Hours]]</f>
        <v>453.6</v>
      </c>
      <c r="P1271" s="9">
        <f>Table1[[#This Row],[Column1]]/Table1[[#This Row],[Productivity_Score]]</f>
        <v>90.72</v>
      </c>
      <c r="Q1271">
        <f>8-AVERAGE(Table1[[#This Row],[Sleep_Hours]])</f>
        <v>1.2000000000000002</v>
      </c>
      <c r="R1271">
        <f>Table1[[#This Row],[Stress_Level]]/Table1[[#This Row],[Weekly_Work_Hours]]</f>
        <v>0.15555555555555556</v>
      </c>
      <c r="S1271" s="5">
        <f>CORREL(Table1[Stress_Level],Table1[Sleep_Hours])</f>
        <v>-1.150943896331845E-2</v>
      </c>
      <c r="T1271" s="1">
        <f>((Table1[[#Totals],[Productivity_Score]] - Table1[[#This Row],[Productivity_Score]]) / Table1[[#Totals],[Productivity_Score]]) * 100</f>
        <v>47.368421052631575</v>
      </c>
    </row>
    <row r="1272" spans="1:20" x14ac:dyDescent="0.35">
      <c r="A1272">
        <v>1271</v>
      </c>
      <c r="B1272">
        <v>21</v>
      </c>
      <c r="C1272" t="s">
        <v>14</v>
      </c>
      <c r="D1272" t="s">
        <v>37</v>
      </c>
      <c r="E1272" t="s">
        <v>21</v>
      </c>
      <c r="F1272" t="s">
        <v>17</v>
      </c>
      <c r="G1272">
        <v>53</v>
      </c>
      <c r="H1272">
        <v>6.9</v>
      </c>
      <c r="I1272">
        <v>8.6</v>
      </c>
      <c r="J1272">
        <v>1</v>
      </c>
      <c r="K1272" t="s">
        <v>41</v>
      </c>
      <c r="L1272">
        <v>8.1999999999999993</v>
      </c>
      <c r="M1272">
        <v>7.9</v>
      </c>
      <c r="N1272">
        <v>5.2</v>
      </c>
      <c r="O1272">
        <f>Table1[[#This Row],[Stress_Level]]*Table1[[#This Row],[Weekly_Work_Hours]]</f>
        <v>434.59999999999997</v>
      </c>
      <c r="P1272" s="9">
        <f>Table1[[#This Row],[Column1]]/Table1[[#This Row],[Productivity_Score]]</f>
        <v>83.576923076923066</v>
      </c>
      <c r="Q1272">
        <f>8-AVERAGE(Table1[[#This Row],[Sleep_Hours]])</f>
        <v>1.0999999999999996</v>
      </c>
      <c r="R1272">
        <f>Table1[[#This Row],[Stress_Level]]/Table1[[#This Row],[Weekly_Work_Hours]]</f>
        <v>0.15471698113207547</v>
      </c>
      <c r="S1272" s="5">
        <f>CORREL(Table1[Stress_Level],Table1[Sleep_Hours])</f>
        <v>-1.150943896331845E-2</v>
      </c>
      <c r="T1272" s="1">
        <f>((Table1[[#Totals],[Productivity_Score]] - Table1[[#This Row],[Productivity_Score]]) / Table1[[#Totals],[Productivity_Score]]) * 100</f>
        <v>45.263157894736835</v>
      </c>
    </row>
    <row r="1273" spans="1:20" x14ac:dyDescent="0.35">
      <c r="A1273">
        <v>1272</v>
      </c>
      <c r="B1273">
        <v>41</v>
      </c>
      <c r="C1273" t="s">
        <v>14</v>
      </c>
      <c r="D1273" t="s">
        <v>20</v>
      </c>
      <c r="E1273" t="s">
        <v>21</v>
      </c>
      <c r="F1273" t="s">
        <v>22</v>
      </c>
      <c r="G1273">
        <v>49</v>
      </c>
      <c r="H1273">
        <v>5.5</v>
      </c>
      <c r="I1273">
        <v>6.8</v>
      </c>
      <c r="J1273">
        <v>0</v>
      </c>
      <c r="K1273" t="s">
        <v>23</v>
      </c>
      <c r="L1273">
        <v>7.8</v>
      </c>
      <c r="M1273">
        <v>6.2</v>
      </c>
      <c r="N1273">
        <v>4.5</v>
      </c>
      <c r="O1273">
        <f>Table1[[#This Row],[Stress_Level]]*Table1[[#This Row],[Weekly_Work_Hours]]</f>
        <v>382.2</v>
      </c>
      <c r="P1273" s="9">
        <f>Table1[[#This Row],[Column1]]/Table1[[#This Row],[Productivity_Score]]</f>
        <v>84.933333333333337</v>
      </c>
      <c r="Q1273">
        <f>8-AVERAGE(Table1[[#This Row],[Sleep_Hours]])</f>
        <v>2.5</v>
      </c>
      <c r="R1273">
        <f>Table1[[#This Row],[Stress_Level]]/Table1[[#This Row],[Weekly_Work_Hours]]</f>
        <v>0.15918367346938775</v>
      </c>
      <c r="S1273" s="5">
        <f>CORREL(Table1[Stress_Level],Table1[Sleep_Hours])</f>
        <v>-1.150943896331845E-2</v>
      </c>
      <c r="T1273" s="1">
        <f>((Table1[[#Totals],[Productivity_Score]] - Table1[[#This Row],[Productivity_Score]]) / Table1[[#Totals],[Productivity_Score]]) * 100</f>
        <v>52.631578947368418</v>
      </c>
    </row>
    <row r="1274" spans="1:20" x14ac:dyDescent="0.35">
      <c r="A1274">
        <v>1273</v>
      </c>
      <c r="B1274">
        <v>42</v>
      </c>
      <c r="C1274" t="s">
        <v>19</v>
      </c>
      <c r="D1274" t="s">
        <v>15</v>
      </c>
      <c r="E1274" t="s">
        <v>25</v>
      </c>
      <c r="F1274" t="s">
        <v>22</v>
      </c>
      <c r="G1274">
        <v>36</v>
      </c>
      <c r="H1274">
        <v>8</v>
      </c>
      <c r="I1274">
        <v>8.9</v>
      </c>
      <c r="J1274">
        <v>0</v>
      </c>
      <c r="K1274" t="s">
        <v>23</v>
      </c>
      <c r="L1274">
        <v>3.1</v>
      </c>
      <c r="M1274">
        <v>3.8</v>
      </c>
      <c r="N1274">
        <v>7.9</v>
      </c>
      <c r="O1274">
        <f>Table1[[#This Row],[Stress_Level]]*Table1[[#This Row],[Weekly_Work_Hours]]</f>
        <v>111.60000000000001</v>
      </c>
      <c r="P1274" s="9">
        <f>Table1[[#This Row],[Column1]]/Table1[[#This Row],[Productivity_Score]]</f>
        <v>14.126582278481013</v>
      </c>
      <c r="Q1274">
        <f>8-AVERAGE(Table1[[#This Row],[Sleep_Hours]])</f>
        <v>0</v>
      </c>
      <c r="R1274">
        <f>Table1[[#This Row],[Stress_Level]]/Table1[[#This Row],[Weekly_Work_Hours]]</f>
        <v>8.611111111111111E-2</v>
      </c>
      <c r="S1274" s="5">
        <f>CORREL(Table1[Stress_Level],Table1[Sleep_Hours])</f>
        <v>-1.150943896331845E-2</v>
      </c>
      <c r="T1274" s="1">
        <f>((Table1[[#Totals],[Productivity_Score]] - Table1[[#This Row],[Productivity_Score]]) / Table1[[#Totals],[Productivity_Score]]) * 100</f>
        <v>16.84210526315789</v>
      </c>
    </row>
    <row r="1275" spans="1:20" x14ac:dyDescent="0.35">
      <c r="A1275">
        <v>1274</v>
      </c>
      <c r="B1275">
        <v>49</v>
      </c>
      <c r="C1275" t="s">
        <v>19</v>
      </c>
      <c r="D1275" t="s">
        <v>15</v>
      </c>
      <c r="E1275" t="s">
        <v>31</v>
      </c>
      <c r="F1275" t="s">
        <v>22</v>
      </c>
      <c r="G1275">
        <v>42</v>
      </c>
      <c r="H1275">
        <v>8.4</v>
      </c>
      <c r="I1275">
        <v>7.7</v>
      </c>
      <c r="J1275">
        <v>0</v>
      </c>
      <c r="K1275" t="s">
        <v>23</v>
      </c>
      <c r="L1275">
        <v>7.3</v>
      </c>
      <c r="M1275">
        <v>4.9000000000000004</v>
      </c>
      <c r="N1275">
        <v>5.2</v>
      </c>
      <c r="O1275">
        <f>Table1[[#This Row],[Stress_Level]]*Table1[[#This Row],[Weekly_Work_Hours]]</f>
        <v>306.59999999999997</v>
      </c>
      <c r="P1275" s="9">
        <f>Table1[[#This Row],[Column1]]/Table1[[#This Row],[Productivity_Score]]</f>
        <v>58.961538461538453</v>
      </c>
      <c r="Q1275">
        <f>8-AVERAGE(Table1[[#This Row],[Sleep_Hours]])</f>
        <v>-0.40000000000000036</v>
      </c>
      <c r="R1275">
        <f>Table1[[#This Row],[Stress_Level]]/Table1[[#This Row],[Weekly_Work_Hours]]</f>
        <v>0.1738095238095238</v>
      </c>
      <c r="S1275" s="5">
        <f>CORREL(Table1[Stress_Level],Table1[Sleep_Hours])</f>
        <v>-1.150943896331845E-2</v>
      </c>
      <c r="T1275" s="1">
        <f>((Table1[[#Totals],[Productivity_Score]] - Table1[[#This Row],[Productivity_Score]]) / Table1[[#Totals],[Productivity_Score]]) * 100</f>
        <v>45.263157894736835</v>
      </c>
    </row>
    <row r="1276" spans="1:20" x14ac:dyDescent="0.35">
      <c r="A1276">
        <v>1275</v>
      </c>
      <c r="B1276">
        <v>24</v>
      </c>
      <c r="C1276" t="s">
        <v>19</v>
      </c>
      <c r="D1276" t="s">
        <v>24</v>
      </c>
      <c r="E1276" t="s">
        <v>38</v>
      </c>
      <c r="F1276" t="s">
        <v>22</v>
      </c>
      <c r="G1276">
        <v>54</v>
      </c>
      <c r="H1276">
        <v>3.5</v>
      </c>
      <c r="I1276">
        <v>3.3</v>
      </c>
      <c r="J1276">
        <v>1</v>
      </c>
      <c r="K1276" t="s">
        <v>18</v>
      </c>
      <c r="L1276">
        <v>10</v>
      </c>
      <c r="M1276">
        <v>3.5</v>
      </c>
      <c r="N1276">
        <v>1.7</v>
      </c>
      <c r="O1276">
        <f>Table1[[#This Row],[Stress_Level]]*Table1[[#This Row],[Weekly_Work_Hours]]</f>
        <v>540</v>
      </c>
      <c r="P1276" s="9">
        <f>Table1[[#This Row],[Column1]]/Table1[[#This Row],[Productivity_Score]]</f>
        <v>317.64705882352939</v>
      </c>
      <c r="Q1276">
        <f>8-AVERAGE(Table1[[#This Row],[Sleep_Hours]])</f>
        <v>4.5</v>
      </c>
      <c r="R1276">
        <f>Table1[[#This Row],[Stress_Level]]/Table1[[#This Row],[Weekly_Work_Hours]]</f>
        <v>0.18518518518518517</v>
      </c>
      <c r="S1276" s="5">
        <f>CORREL(Table1[Stress_Level],Table1[Sleep_Hours])</f>
        <v>-1.150943896331845E-2</v>
      </c>
      <c r="T1276" s="1">
        <f>((Table1[[#Totals],[Productivity_Score]] - Table1[[#This Row],[Productivity_Score]]) / Table1[[#Totals],[Productivity_Score]]) * 100</f>
        <v>82.10526315789474</v>
      </c>
    </row>
    <row r="1277" spans="1:20" x14ac:dyDescent="0.35">
      <c r="A1277">
        <v>1276</v>
      </c>
      <c r="B1277">
        <v>28</v>
      </c>
      <c r="C1277" t="s">
        <v>14</v>
      </c>
      <c r="D1277" t="s">
        <v>24</v>
      </c>
      <c r="E1277" t="s">
        <v>21</v>
      </c>
      <c r="F1277" t="s">
        <v>17</v>
      </c>
      <c r="G1277">
        <v>46</v>
      </c>
      <c r="H1277">
        <v>4.0999999999999996</v>
      </c>
      <c r="I1277">
        <v>5</v>
      </c>
      <c r="J1277">
        <v>1</v>
      </c>
      <c r="K1277" t="s">
        <v>28</v>
      </c>
      <c r="L1277">
        <v>5.6</v>
      </c>
      <c r="M1277">
        <v>3.6</v>
      </c>
      <c r="N1277">
        <v>4.7</v>
      </c>
      <c r="O1277">
        <f>Table1[[#This Row],[Stress_Level]]*Table1[[#This Row],[Weekly_Work_Hours]]</f>
        <v>257.59999999999997</v>
      </c>
      <c r="P1277" s="9">
        <f>Table1[[#This Row],[Column1]]/Table1[[#This Row],[Productivity_Score]]</f>
        <v>54.808510638297861</v>
      </c>
      <c r="Q1277">
        <f>8-AVERAGE(Table1[[#This Row],[Sleep_Hours]])</f>
        <v>3.9000000000000004</v>
      </c>
      <c r="R1277">
        <f>Table1[[#This Row],[Stress_Level]]/Table1[[#This Row],[Weekly_Work_Hours]]</f>
        <v>0.1217391304347826</v>
      </c>
      <c r="S1277" s="5">
        <f>CORREL(Table1[Stress_Level],Table1[Sleep_Hours])</f>
        <v>-1.150943896331845E-2</v>
      </c>
      <c r="T1277" s="1">
        <f>((Table1[[#Totals],[Productivity_Score]] - Table1[[#This Row],[Productivity_Score]]) / Table1[[#Totals],[Productivity_Score]]) * 100</f>
        <v>50.526315789473685</v>
      </c>
    </row>
    <row r="1278" spans="1:20" x14ac:dyDescent="0.35">
      <c r="A1278">
        <v>1277</v>
      </c>
      <c r="B1278">
        <v>40</v>
      </c>
      <c r="C1278" t="s">
        <v>19</v>
      </c>
      <c r="D1278" t="s">
        <v>32</v>
      </c>
      <c r="E1278" t="s">
        <v>21</v>
      </c>
      <c r="F1278" t="s">
        <v>22</v>
      </c>
      <c r="G1278">
        <v>63</v>
      </c>
      <c r="H1278">
        <v>7.8</v>
      </c>
      <c r="I1278">
        <v>6.4</v>
      </c>
      <c r="J1278">
        <v>0</v>
      </c>
      <c r="K1278" t="s">
        <v>23</v>
      </c>
      <c r="L1278">
        <v>10</v>
      </c>
      <c r="M1278">
        <v>6.4</v>
      </c>
      <c r="N1278">
        <v>3.2</v>
      </c>
      <c r="O1278">
        <f>Table1[[#This Row],[Stress_Level]]*Table1[[#This Row],[Weekly_Work_Hours]]</f>
        <v>630</v>
      </c>
      <c r="P1278" s="9">
        <f>Table1[[#This Row],[Column1]]/Table1[[#This Row],[Productivity_Score]]</f>
        <v>196.875</v>
      </c>
      <c r="Q1278">
        <f>8-AVERAGE(Table1[[#This Row],[Sleep_Hours]])</f>
        <v>0.20000000000000018</v>
      </c>
      <c r="R1278">
        <f>Table1[[#This Row],[Stress_Level]]/Table1[[#This Row],[Weekly_Work_Hours]]</f>
        <v>0.15873015873015872</v>
      </c>
      <c r="S1278" s="5">
        <f>CORREL(Table1[Stress_Level],Table1[Sleep_Hours])</f>
        <v>-1.150943896331845E-2</v>
      </c>
      <c r="T1278" s="1">
        <f>((Table1[[#Totals],[Productivity_Score]] - Table1[[#This Row],[Productivity_Score]]) / Table1[[#Totals],[Productivity_Score]]) * 100</f>
        <v>66.315789473684205</v>
      </c>
    </row>
    <row r="1279" spans="1:20" x14ac:dyDescent="0.35">
      <c r="A1279">
        <v>1278</v>
      </c>
      <c r="B1279">
        <v>30</v>
      </c>
      <c r="C1279" t="s">
        <v>19</v>
      </c>
      <c r="D1279" t="s">
        <v>34</v>
      </c>
      <c r="E1279" t="s">
        <v>16</v>
      </c>
      <c r="F1279" t="s">
        <v>17</v>
      </c>
      <c r="G1279">
        <v>48</v>
      </c>
      <c r="H1279">
        <v>7.5</v>
      </c>
      <c r="I1279">
        <v>8.4</v>
      </c>
      <c r="J1279">
        <v>0</v>
      </c>
      <c r="K1279" t="s">
        <v>23</v>
      </c>
      <c r="L1279">
        <v>9.6</v>
      </c>
      <c r="M1279">
        <v>4.7</v>
      </c>
      <c r="N1279">
        <v>4.4000000000000004</v>
      </c>
      <c r="O1279">
        <f>Table1[[#This Row],[Stress_Level]]*Table1[[#This Row],[Weekly_Work_Hours]]</f>
        <v>460.79999999999995</v>
      </c>
      <c r="P1279" s="9">
        <f>Table1[[#This Row],[Column1]]/Table1[[#This Row],[Productivity_Score]]</f>
        <v>104.72727272727271</v>
      </c>
      <c r="Q1279">
        <f>8-AVERAGE(Table1[[#This Row],[Sleep_Hours]])</f>
        <v>0.5</v>
      </c>
      <c r="R1279">
        <f>Table1[[#This Row],[Stress_Level]]/Table1[[#This Row],[Weekly_Work_Hours]]</f>
        <v>0.19999999999999998</v>
      </c>
      <c r="S1279" s="5">
        <f>CORREL(Table1[Stress_Level],Table1[Sleep_Hours])</f>
        <v>-1.150943896331845E-2</v>
      </c>
      <c r="T1279" s="1">
        <f>((Table1[[#Totals],[Productivity_Score]] - Table1[[#This Row],[Productivity_Score]]) / Table1[[#Totals],[Productivity_Score]]) * 100</f>
        <v>53.684210526315788</v>
      </c>
    </row>
    <row r="1280" spans="1:20" x14ac:dyDescent="0.35">
      <c r="A1280">
        <v>1279</v>
      </c>
      <c r="B1280">
        <v>24</v>
      </c>
      <c r="C1280" t="s">
        <v>19</v>
      </c>
      <c r="D1280" t="s">
        <v>24</v>
      </c>
      <c r="E1280" t="s">
        <v>25</v>
      </c>
      <c r="F1280" t="s">
        <v>17</v>
      </c>
      <c r="G1280">
        <v>46</v>
      </c>
      <c r="H1280">
        <v>7</v>
      </c>
      <c r="I1280">
        <v>9.3000000000000007</v>
      </c>
      <c r="J1280">
        <v>0</v>
      </c>
      <c r="K1280" t="s">
        <v>23</v>
      </c>
      <c r="L1280">
        <v>3.5</v>
      </c>
      <c r="M1280">
        <v>3.6</v>
      </c>
      <c r="N1280">
        <v>7.9</v>
      </c>
      <c r="O1280">
        <f>Table1[[#This Row],[Stress_Level]]*Table1[[#This Row],[Weekly_Work_Hours]]</f>
        <v>161</v>
      </c>
      <c r="P1280" s="9">
        <f>Table1[[#This Row],[Column1]]/Table1[[#This Row],[Productivity_Score]]</f>
        <v>20.379746835443036</v>
      </c>
      <c r="Q1280">
        <f>8-AVERAGE(Table1[[#This Row],[Sleep_Hours]])</f>
        <v>1</v>
      </c>
      <c r="R1280">
        <f>Table1[[#This Row],[Stress_Level]]/Table1[[#This Row],[Weekly_Work_Hours]]</f>
        <v>7.6086956521739135E-2</v>
      </c>
      <c r="S1280" s="5">
        <f>CORREL(Table1[Stress_Level],Table1[Sleep_Hours])</f>
        <v>-1.150943896331845E-2</v>
      </c>
      <c r="T1280" s="1">
        <f>((Table1[[#Totals],[Productivity_Score]] - Table1[[#This Row],[Productivity_Score]]) / Table1[[#Totals],[Productivity_Score]]) * 100</f>
        <v>16.84210526315789</v>
      </c>
    </row>
    <row r="1281" spans="1:20" x14ac:dyDescent="0.35">
      <c r="A1281">
        <v>1280</v>
      </c>
      <c r="B1281">
        <v>54</v>
      </c>
      <c r="C1281" t="s">
        <v>14</v>
      </c>
      <c r="D1281" t="s">
        <v>26</v>
      </c>
      <c r="E1281" t="s">
        <v>38</v>
      </c>
      <c r="F1281" t="s">
        <v>22</v>
      </c>
      <c r="G1281">
        <v>42</v>
      </c>
      <c r="H1281">
        <v>6.2</v>
      </c>
      <c r="I1281">
        <v>8.6</v>
      </c>
      <c r="J1281">
        <v>0</v>
      </c>
      <c r="K1281" t="s">
        <v>23</v>
      </c>
      <c r="L1281">
        <v>5.0999999999999996</v>
      </c>
      <c r="M1281">
        <v>2.5</v>
      </c>
      <c r="N1281">
        <v>6.8</v>
      </c>
      <c r="O1281">
        <f>Table1[[#This Row],[Stress_Level]]*Table1[[#This Row],[Weekly_Work_Hours]]</f>
        <v>214.2</v>
      </c>
      <c r="P1281" s="9">
        <f>Table1[[#This Row],[Column1]]/Table1[[#This Row],[Productivity_Score]]</f>
        <v>31.5</v>
      </c>
      <c r="Q1281">
        <f>8-AVERAGE(Table1[[#This Row],[Sleep_Hours]])</f>
        <v>1.7999999999999998</v>
      </c>
      <c r="R1281">
        <f>Table1[[#This Row],[Stress_Level]]/Table1[[#This Row],[Weekly_Work_Hours]]</f>
        <v>0.12142857142857141</v>
      </c>
      <c r="S1281" s="5">
        <f>CORREL(Table1[Stress_Level],Table1[Sleep_Hours])</f>
        <v>-1.150943896331845E-2</v>
      </c>
      <c r="T1281" s="1">
        <f>((Table1[[#Totals],[Productivity_Score]] - Table1[[#This Row],[Productivity_Score]]) / Table1[[#Totals],[Productivity_Score]]) * 100</f>
        <v>28.421052631578945</v>
      </c>
    </row>
    <row r="1282" spans="1:20" x14ac:dyDescent="0.35">
      <c r="A1282">
        <v>1281</v>
      </c>
      <c r="B1282">
        <v>46</v>
      </c>
      <c r="C1282" t="s">
        <v>40</v>
      </c>
      <c r="D1282" t="s">
        <v>24</v>
      </c>
      <c r="E1282" t="s">
        <v>21</v>
      </c>
      <c r="F1282" t="s">
        <v>22</v>
      </c>
      <c r="G1282">
        <v>46</v>
      </c>
      <c r="H1282">
        <v>6</v>
      </c>
      <c r="I1282">
        <v>8</v>
      </c>
      <c r="J1282">
        <v>0</v>
      </c>
      <c r="K1282" t="s">
        <v>23</v>
      </c>
      <c r="L1282">
        <v>6.8</v>
      </c>
      <c r="M1282">
        <v>3</v>
      </c>
      <c r="N1282">
        <v>5.6</v>
      </c>
      <c r="O1282">
        <f>Table1[[#This Row],[Stress_Level]]*Table1[[#This Row],[Weekly_Work_Hours]]</f>
        <v>312.8</v>
      </c>
      <c r="P1282" s="9">
        <f>Table1[[#This Row],[Column1]]/Table1[[#This Row],[Productivity_Score]]</f>
        <v>55.857142857142861</v>
      </c>
      <c r="Q1282">
        <f>8-AVERAGE(Table1[[#This Row],[Sleep_Hours]])</f>
        <v>2</v>
      </c>
      <c r="R1282">
        <f>Table1[[#This Row],[Stress_Level]]/Table1[[#This Row],[Weekly_Work_Hours]]</f>
        <v>0.14782608695652175</v>
      </c>
      <c r="S1282" s="5">
        <f>CORREL(Table1[Stress_Level],Table1[Sleep_Hours])</f>
        <v>-1.150943896331845E-2</v>
      </c>
      <c r="T1282" s="1">
        <f>((Table1[[#Totals],[Productivity_Score]] - Table1[[#This Row],[Productivity_Score]]) / Table1[[#Totals],[Productivity_Score]]) * 100</f>
        <v>41.052631578947377</v>
      </c>
    </row>
    <row r="1283" spans="1:20" x14ac:dyDescent="0.35">
      <c r="A1283">
        <v>1282</v>
      </c>
      <c r="B1283">
        <v>21</v>
      </c>
      <c r="C1283" t="s">
        <v>19</v>
      </c>
      <c r="D1283" t="s">
        <v>33</v>
      </c>
      <c r="E1283" t="s">
        <v>21</v>
      </c>
      <c r="F1283" t="s">
        <v>17</v>
      </c>
      <c r="G1283">
        <v>43</v>
      </c>
      <c r="H1283">
        <v>7</v>
      </c>
      <c r="I1283">
        <v>9.6999999999999993</v>
      </c>
      <c r="J1283">
        <v>0</v>
      </c>
      <c r="K1283" t="s">
        <v>23</v>
      </c>
      <c r="L1283">
        <v>7.9</v>
      </c>
      <c r="M1283">
        <v>7.4</v>
      </c>
      <c r="N1283">
        <v>5.9</v>
      </c>
      <c r="O1283">
        <f>Table1[[#This Row],[Stress_Level]]*Table1[[#This Row],[Weekly_Work_Hours]]</f>
        <v>339.7</v>
      </c>
      <c r="P1283" s="9">
        <f>Table1[[#This Row],[Column1]]/Table1[[#This Row],[Productivity_Score]]</f>
        <v>57.576271186440671</v>
      </c>
      <c r="Q1283">
        <f>8-AVERAGE(Table1[[#This Row],[Sleep_Hours]])</f>
        <v>1</v>
      </c>
      <c r="R1283">
        <f>Table1[[#This Row],[Stress_Level]]/Table1[[#This Row],[Weekly_Work_Hours]]</f>
        <v>0.18372093023255814</v>
      </c>
      <c r="S1283" s="5">
        <f>CORREL(Table1[Stress_Level],Table1[Sleep_Hours])</f>
        <v>-1.150943896331845E-2</v>
      </c>
      <c r="T1283" s="1">
        <f>((Table1[[#Totals],[Productivity_Score]] - Table1[[#This Row],[Productivity_Score]]) / Table1[[#Totals],[Productivity_Score]]) * 100</f>
        <v>37.89473684210526</v>
      </c>
    </row>
    <row r="1284" spans="1:20" x14ac:dyDescent="0.35">
      <c r="A1284">
        <v>1283</v>
      </c>
      <c r="B1284">
        <v>43</v>
      </c>
      <c r="C1284" t="s">
        <v>19</v>
      </c>
      <c r="D1284" t="s">
        <v>33</v>
      </c>
      <c r="E1284" t="s">
        <v>21</v>
      </c>
      <c r="F1284" t="s">
        <v>17</v>
      </c>
      <c r="G1284">
        <v>50</v>
      </c>
      <c r="H1284">
        <v>6.5</v>
      </c>
      <c r="I1284">
        <v>8.1999999999999993</v>
      </c>
      <c r="J1284">
        <v>0</v>
      </c>
      <c r="K1284" t="s">
        <v>23</v>
      </c>
      <c r="L1284">
        <v>9.4</v>
      </c>
      <c r="M1284">
        <v>7.7</v>
      </c>
      <c r="N1284">
        <v>4.4000000000000004</v>
      </c>
      <c r="O1284">
        <f>Table1[[#This Row],[Stress_Level]]*Table1[[#This Row],[Weekly_Work_Hours]]</f>
        <v>470</v>
      </c>
      <c r="P1284" s="9">
        <f>Table1[[#This Row],[Column1]]/Table1[[#This Row],[Productivity_Score]]</f>
        <v>106.81818181818181</v>
      </c>
      <c r="Q1284">
        <f>8-AVERAGE(Table1[[#This Row],[Sleep_Hours]])</f>
        <v>1.5</v>
      </c>
      <c r="R1284">
        <f>Table1[[#This Row],[Stress_Level]]/Table1[[#This Row],[Weekly_Work_Hours]]</f>
        <v>0.188</v>
      </c>
      <c r="S1284" s="5">
        <f>CORREL(Table1[Stress_Level],Table1[Sleep_Hours])</f>
        <v>-1.150943896331845E-2</v>
      </c>
      <c r="T1284" s="1">
        <f>((Table1[[#Totals],[Productivity_Score]] - Table1[[#This Row],[Productivity_Score]]) / Table1[[#Totals],[Productivity_Score]]) * 100</f>
        <v>53.684210526315788</v>
      </c>
    </row>
    <row r="1285" spans="1:20" x14ac:dyDescent="0.35">
      <c r="A1285">
        <v>1284</v>
      </c>
      <c r="B1285">
        <v>50</v>
      </c>
      <c r="C1285" t="s">
        <v>14</v>
      </c>
      <c r="D1285" t="s">
        <v>26</v>
      </c>
      <c r="E1285" t="s">
        <v>21</v>
      </c>
      <c r="F1285" t="s">
        <v>22</v>
      </c>
      <c r="G1285">
        <v>52</v>
      </c>
      <c r="H1285">
        <v>8.1999999999999993</v>
      </c>
      <c r="I1285">
        <v>7.1</v>
      </c>
      <c r="J1285">
        <v>0</v>
      </c>
      <c r="K1285" t="s">
        <v>23</v>
      </c>
      <c r="L1285">
        <v>7.9</v>
      </c>
      <c r="M1285">
        <v>4.5</v>
      </c>
      <c r="N1285">
        <v>4.5999999999999996</v>
      </c>
      <c r="O1285">
        <f>Table1[[#This Row],[Stress_Level]]*Table1[[#This Row],[Weekly_Work_Hours]]</f>
        <v>410.8</v>
      </c>
      <c r="P1285" s="9">
        <f>Table1[[#This Row],[Column1]]/Table1[[#This Row],[Productivity_Score]]</f>
        <v>89.304347826086968</v>
      </c>
      <c r="Q1285">
        <f>8-AVERAGE(Table1[[#This Row],[Sleep_Hours]])</f>
        <v>-0.19999999999999929</v>
      </c>
      <c r="R1285">
        <f>Table1[[#This Row],[Stress_Level]]/Table1[[#This Row],[Weekly_Work_Hours]]</f>
        <v>0.15192307692307694</v>
      </c>
      <c r="S1285" s="5">
        <f>CORREL(Table1[Stress_Level],Table1[Sleep_Hours])</f>
        <v>-1.150943896331845E-2</v>
      </c>
      <c r="T1285" s="1">
        <f>((Table1[[#Totals],[Productivity_Score]] - Table1[[#This Row],[Productivity_Score]]) / Table1[[#Totals],[Productivity_Score]]) * 100</f>
        <v>51.578947368421055</v>
      </c>
    </row>
    <row r="1286" spans="1:20" x14ac:dyDescent="0.35">
      <c r="A1286">
        <v>1285</v>
      </c>
      <c r="B1286">
        <v>52</v>
      </c>
      <c r="C1286" t="s">
        <v>14</v>
      </c>
      <c r="D1286" t="s">
        <v>36</v>
      </c>
      <c r="E1286" t="s">
        <v>31</v>
      </c>
      <c r="F1286" t="s">
        <v>22</v>
      </c>
      <c r="G1286">
        <v>38</v>
      </c>
      <c r="H1286">
        <v>5.2</v>
      </c>
      <c r="I1286">
        <v>7.5</v>
      </c>
      <c r="J1286">
        <v>0</v>
      </c>
      <c r="K1286" t="s">
        <v>23</v>
      </c>
      <c r="L1286">
        <v>8.1999999999999993</v>
      </c>
      <c r="M1286">
        <v>3.8</v>
      </c>
      <c r="N1286">
        <v>4.5999999999999996</v>
      </c>
      <c r="O1286">
        <f>Table1[[#This Row],[Stress_Level]]*Table1[[#This Row],[Weekly_Work_Hours]]</f>
        <v>311.59999999999997</v>
      </c>
      <c r="P1286" s="9">
        <f>Table1[[#This Row],[Column1]]/Table1[[#This Row],[Productivity_Score]]</f>
        <v>67.739130434782609</v>
      </c>
      <c r="Q1286">
        <f>8-AVERAGE(Table1[[#This Row],[Sleep_Hours]])</f>
        <v>2.8</v>
      </c>
      <c r="R1286">
        <f>Table1[[#This Row],[Stress_Level]]/Table1[[#This Row],[Weekly_Work_Hours]]</f>
        <v>0.2157894736842105</v>
      </c>
      <c r="S1286" s="5">
        <f>CORREL(Table1[Stress_Level],Table1[Sleep_Hours])</f>
        <v>-1.150943896331845E-2</v>
      </c>
      <c r="T1286" s="1">
        <f>((Table1[[#Totals],[Productivity_Score]] - Table1[[#This Row],[Productivity_Score]]) / Table1[[#Totals],[Productivity_Score]]) * 100</f>
        <v>51.578947368421055</v>
      </c>
    </row>
    <row r="1287" spans="1:20" x14ac:dyDescent="0.35">
      <c r="A1287">
        <v>1286</v>
      </c>
      <c r="B1287">
        <v>58</v>
      </c>
      <c r="C1287" t="s">
        <v>14</v>
      </c>
      <c r="D1287" t="s">
        <v>33</v>
      </c>
      <c r="E1287" t="s">
        <v>27</v>
      </c>
      <c r="F1287" t="s">
        <v>22</v>
      </c>
      <c r="G1287">
        <v>34</v>
      </c>
      <c r="H1287">
        <v>6.2</v>
      </c>
      <c r="I1287">
        <v>9.4</v>
      </c>
      <c r="J1287">
        <v>0</v>
      </c>
      <c r="K1287" t="s">
        <v>23</v>
      </c>
      <c r="L1287">
        <v>3.7</v>
      </c>
      <c r="M1287">
        <v>2.1</v>
      </c>
      <c r="N1287">
        <v>7.9</v>
      </c>
      <c r="O1287">
        <f>Table1[[#This Row],[Stress_Level]]*Table1[[#This Row],[Weekly_Work_Hours]]</f>
        <v>125.80000000000001</v>
      </c>
      <c r="P1287" s="9">
        <f>Table1[[#This Row],[Column1]]/Table1[[#This Row],[Productivity_Score]]</f>
        <v>15.924050632911394</v>
      </c>
      <c r="Q1287">
        <f>8-AVERAGE(Table1[[#This Row],[Sleep_Hours]])</f>
        <v>1.7999999999999998</v>
      </c>
      <c r="R1287">
        <f>Table1[[#This Row],[Stress_Level]]/Table1[[#This Row],[Weekly_Work_Hours]]</f>
        <v>0.10882352941176471</v>
      </c>
      <c r="S1287" s="5">
        <f>CORREL(Table1[Stress_Level],Table1[Sleep_Hours])</f>
        <v>-1.150943896331845E-2</v>
      </c>
      <c r="T1287" s="1">
        <f>((Table1[[#Totals],[Productivity_Score]] - Table1[[#This Row],[Productivity_Score]]) / Table1[[#Totals],[Productivity_Score]]) * 100</f>
        <v>16.84210526315789</v>
      </c>
    </row>
    <row r="1288" spans="1:20" x14ac:dyDescent="0.35">
      <c r="A1288">
        <v>1287</v>
      </c>
      <c r="B1288">
        <v>49</v>
      </c>
      <c r="C1288" t="s">
        <v>14</v>
      </c>
      <c r="D1288" t="s">
        <v>15</v>
      </c>
      <c r="E1288" t="s">
        <v>16</v>
      </c>
      <c r="F1288" t="s">
        <v>22</v>
      </c>
      <c r="G1288">
        <v>30</v>
      </c>
      <c r="H1288">
        <v>7.5</v>
      </c>
      <c r="I1288">
        <v>10</v>
      </c>
      <c r="J1288">
        <v>0</v>
      </c>
      <c r="K1288" t="s">
        <v>23</v>
      </c>
      <c r="L1288">
        <v>2.5</v>
      </c>
      <c r="M1288">
        <v>3.3</v>
      </c>
      <c r="N1288">
        <v>8.8000000000000007</v>
      </c>
      <c r="O1288">
        <f>Table1[[#This Row],[Stress_Level]]*Table1[[#This Row],[Weekly_Work_Hours]]</f>
        <v>75</v>
      </c>
      <c r="P1288" s="9">
        <f>Table1[[#This Row],[Column1]]/Table1[[#This Row],[Productivity_Score]]</f>
        <v>8.5227272727272716</v>
      </c>
      <c r="Q1288">
        <f>8-AVERAGE(Table1[[#This Row],[Sleep_Hours]])</f>
        <v>0.5</v>
      </c>
      <c r="R1288">
        <f>Table1[[#This Row],[Stress_Level]]/Table1[[#This Row],[Weekly_Work_Hours]]</f>
        <v>8.3333333333333329E-2</v>
      </c>
      <c r="S1288" s="5">
        <f>CORREL(Table1[Stress_Level],Table1[Sleep_Hours])</f>
        <v>-1.150943896331845E-2</v>
      </c>
      <c r="T1288" s="1">
        <f>((Table1[[#Totals],[Productivity_Score]] - Table1[[#This Row],[Productivity_Score]]) / Table1[[#Totals],[Productivity_Score]]) * 100</f>
        <v>7.3684210526315717</v>
      </c>
    </row>
    <row r="1289" spans="1:20" x14ac:dyDescent="0.35">
      <c r="A1289">
        <v>1288</v>
      </c>
      <c r="B1289">
        <v>56</v>
      </c>
      <c r="C1289" t="s">
        <v>19</v>
      </c>
      <c r="D1289" t="s">
        <v>15</v>
      </c>
      <c r="E1289" t="s">
        <v>31</v>
      </c>
      <c r="F1289" t="s">
        <v>22</v>
      </c>
      <c r="G1289">
        <v>49</v>
      </c>
      <c r="H1289">
        <v>6.4</v>
      </c>
      <c r="I1289">
        <v>8.3000000000000007</v>
      </c>
      <c r="J1289">
        <v>0</v>
      </c>
      <c r="K1289" t="s">
        <v>23</v>
      </c>
      <c r="L1289">
        <v>6.8</v>
      </c>
      <c r="M1289">
        <v>6.6</v>
      </c>
      <c r="N1289">
        <v>5.8</v>
      </c>
      <c r="O1289">
        <f>Table1[[#This Row],[Stress_Level]]*Table1[[#This Row],[Weekly_Work_Hours]]</f>
        <v>333.2</v>
      </c>
      <c r="P1289" s="9">
        <f>Table1[[#This Row],[Column1]]/Table1[[#This Row],[Productivity_Score]]</f>
        <v>57.448275862068968</v>
      </c>
      <c r="Q1289">
        <f>8-AVERAGE(Table1[[#This Row],[Sleep_Hours]])</f>
        <v>1.5999999999999996</v>
      </c>
      <c r="R1289">
        <f>Table1[[#This Row],[Stress_Level]]/Table1[[#This Row],[Weekly_Work_Hours]]</f>
        <v>0.13877551020408163</v>
      </c>
      <c r="S1289" s="5">
        <f>CORREL(Table1[Stress_Level],Table1[Sleep_Hours])</f>
        <v>-1.150943896331845E-2</v>
      </c>
      <c r="T1289" s="1">
        <f>((Table1[[#Totals],[Productivity_Score]] - Table1[[#This Row],[Productivity_Score]]) / Table1[[#Totals],[Productivity_Score]]) * 100</f>
        <v>38.947368421052637</v>
      </c>
    </row>
    <row r="1290" spans="1:20" x14ac:dyDescent="0.35">
      <c r="A1290">
        <v>1289</v>
      </c>
      <c r="B1290">
        <v>47</v>
      </c>
      <c r="C1290" t="s">
        <v>14</v>
      </c>
      <c r="D1290" t="s">
        <v>33</v>
      </c>
      <c r="E1290" t="s">
        <v>16</v>
      </c>
      <c r="F1290" t="s">
        <v>22</v>
      </c>
      <c r="G1290">
        <v>36</v>
      </c>
      <c r="H1290">
        <v>7.2</v>
      </c>
      <c r="I1290">
        <v>10</v>
      </c>
      <c r="J1290">
        <v>0</v>
      </c>
      <c r="K1290" t="s">
        <v>23</v>
      </c>
      <c r="L1290">
        <v>5</v>
      </c>
      <c r="M1290">
        <v>2.8</v>
      </c>
      <c r="N1290">
        <v>7.5</v>
      </c>
      <c r="O1290">
        <f>Table1[[#This Row],[Stress_Level]]*Table1[[#This Row],[Weekly_Work_Hours]]</f>
        <v>180</v>
      </c>
      <c r="P1290" s="9">
        <f>Table1[[#This Row],[Column1]]/Table1[[#This Row],[Productivity_Score]]</f>
        <v>24</v>
      </c>
      <c r="Q1290">
        <f>8-AVERAGE(Table1[[#This Row],[Sleep_Hours]])</f>
        <v>0.79999999999999982</v>
      </c>
      <c r="R1290">
        <f>Table1[[#This Row],[Stress_Level]]/Table1[[#This Row],[Weekly_Work_Hours]]</f>
        <v>0.1388888888888889</v>
      </c>
      <c r="S1290" s="5">
        <f>CORREL(Table1[Stress_Level],Table1[Sleep_Hours])</f>
        <v>-1.150943896331845E-2</v>
      </c>
      <c r="T1290" s="1">
        <f>((Table1[[#Totals],[Productivity_Score]] - Table1[[#This Row],[Productivity_Score]]) / Table1[[#Totals],[Productivity_Score]]) * 100</f>
        <v>21.052631578947366</v>
      </c>
    </row>
    <row r="1291" spans="1:20" x14ac:dyDescent="0.35">
      <c r="A1291">
        <v>1290</v>
      </c>
      <c r="B1291">
        <v>50</v>
      </c>
      <c r="C1291" t="s">
        <v>14</v>
      </c>
      <c r="D1291" t="s">
        <v>24</v>
      </c>
      <c r="E1291" t="s">
        <v>21</v>
      </c>
      <c r="F1291" t="s">
        <v>22</v>
      </c>
      <c r="G1291">
        <v>30</v>
      </c>
      <c r="H1291">
        <v>7.2</v>
      </c>
      <c r="I1291">
        <v>10</v>
      </c>
      <c r="J1291">
        <v>0</v>
      </c>
      <c r="K1291" t="s">
        <v>23</v>
      </c>
      <c r="L1291">
        <v>5.0999999999999996</v>
      </c>
      <c r="M1291">
        <v>3.9</v>
      </c>
      <c r="N1291">
        <v>7.4</v>
      </c>
      <c r="O1291">
        <f>Table1[[#This Row],[Stress_Level]]*Table1[[#This Row],[Weekly_Work_Hours]]</f>
        <v>153</v>
      </c>
      <c r="P1291" s="9">
        <f>Table1[[#This Row],[Column1]]/Table1[[#This Row],[Productivity_Score]]</f>
        <v>20.675675675675674</v>
      </c>
      <c r="Q1291">
        <f>8-AVERAGE(Table1[[#This Row],[Sleep_Hours]])</f>
        <v>0.79999999999999982</v>
      </c>
      <c r="R1291">
        <f>Table1[[#This Row],[Stress_Level]]/Table1[[#This Row],[Weekly_Work_Hours]]</f>
        <v>0.16999999999999998</v>
      </c>
      <c r="S1291" s="5">
        <f>CORREL(Table1[Stress_Level],Table1[Sleep_Hours])</f>
        <v>-1.150943896331845E-2</v>
      </c>
      <c r="T1291" s="1">
        <f>((Table1[[#Totals],[Productivity_Score]] - Table1[[#This Row],[Productivity_Score]]) / Table1[[#Totals],[Productivity_Score]]) * 100</f>
        <v>22.105263157894733</v>
      </c>
    </row>
    <row r="1292" spans="1:20" x14ac:dyDescent="0.35">
      <c r="A1292">
        <v>1291</v>
      </c>
      <c r="B1292">
        <v>30</v>
      </c>
      <c r="C1292" t="s">
        <v>14</v>
      </c>
      <c r="D1292" t="s">
        <v>32</v>
      </c>
      <c r="E1292" t="s">
        <v>16</v>
      </c>
      <c r="F1292" t="s">
        <v>22</v>
      </c>
      <c r="G1292">
        <v>48</v>
      </c>
      <c r="H1292">
        <v>5.6</v>
      </c>
      <c r="I1292">
        <v>7</v>
      </c>
      <c r="J1292">
        <v>0</v>
      </c>
      <c r="K1292" t="s">
        <v>23</v>
      </c>
      <c r="L1292">
        <v>6.9</v>
      </c>
      <c r="M1292">
        <v>4.5</v>
      </c>
      <c r="N1292">
        <v>5.0999999999999996</v>
      </c>
      <c r="O1292">
        <f>Table1[[#This Row],[Stress_Level]]*Table1[[#This Row],[Weekly_Work_Hours]]</f>
        <v>331.20000000000005</v>
      </c>
      <c r="P1292" s="9">
        <f>Table1[[#This Row],[Column1]]/Table1[[#This Row],[Productivity_Score]]</f>
        <v>64.941176470588246</v>
      </c>
      <c r="Q1292">
        <f>8-AVERAGE(Table1[[#This Row],[Sleep_Hours]])</f>
        <v>2.4000000000000004</v>
      </c>
      <c r="R1292">
        <f>Table1[[#This Row],[Stress_Level]]/Table1[[#This Row],[Weekly_Work_Hours]]</f>
        <v>0.14375000000000002</v>
      </c>
      <c r="S1292" s="5">
        <f>CORREL(Table1[Stress_Level],Table1[Sleep_Hours])</f>
        <v>-1.150943896331845E-2</v>
      </c>
      <c r="T1292" s="1">
        <f>((Table1[[#Totals],[Productivity_Score]] - Table1[[#This Row],[Productivity_Score]]) / Table1[[#Totals],[Productivity_Score]]) * 100</f>
        <v>46.315789473684212</v>
      </c>
    </row>
    <row r="1293" spans="1:20" x14ac:dyDescent="0.35">
      <c r="A1293">
        <v>1292</v>
      </c>
      <c r="B1293">
        <v>42</v>
      </c>
      <c r="C1293" t="s">
        <v>14</v>
      </c>
      <c r="D1293" t="s">
        <v>32</v>
      </c>
      <c r="E1293" t="s">
        <v>25</v>
      </c>
      <c r="F1293" t="s">
        <v>22</v>
      </c>
      <c r="G1293">
        <v>64</v>
      </c>
      <c r="H1293">
        <v>4.7</v>
      </c>
      <c r="I1293">
        <v>4.0999999999999996</v>
      </c>
      <c r="J1293">
        <v>1</v>
      </c>
      <c r="K1293" t="s">
        <v>35</v>
      </c>
      <c r="L1293">
        <v>10</v>
      </c>
      <c r="M1293">
        <v>7.3</v>
      </c>
      <c r="N1293">
        <v>2.1</v>
      </c>
      <c r="O1293">
        <f>Table1[[#This Row],[Stress_Level]]*Table1[[#This Row],[Weekly_Work_Hours]]</f>
        <v>640</v>
      </c>
      <c r="P1293" s="9">
        <f>Table1[[#This Row],[Column1]]/Table1[[#This Row],[Productivity_Score]]</f>
        <v>304.76190476190476</v>
      </c>
      <c r="Q1293">
        <f>8-AVERAGE(Table1[[#This Row],[Sleep_Hours]])</f>
        <v>3.3</v>
      </c>
      <c r="R1293">
        <f>Table1[[#This Row],[Stress_Level]]/Table1[[#This Row],[Weekly_Work_Hours]]</f>
        <v>0.15625</v>
      </c>
      <c r="S1293" s="5">
        <f>CORREL(Table1[Stress_Level],Table1[Sleep_Hours])</f>
        <v>-1.150943896331845E-2</v>
      </c>
      <c r="T1293" s="1">
        <f>((Table1[[#Totals],[Productivity_Score]] - Table1[[#This Row],[Productivity_Score]]) / Table1[[#Totals],[Productivity_Score]]) * 100</f>
        <v>77.894736842105274</v>
      </c>
    </row>
    <row r="1294" spans="1:20" x14ac:dyDescent="0.35">
      <c r="A1294">
        <v>1293</v>
      </c>
      <c r="B1294">
        <v>21</v>
      </c>
      <c r="C1294" t="s">
        <v>14</v>
      </c>
      <c r="D1294" t="s">
        <v>15</v>
      </c>
      <c r="E1294" t="s">
        <v>25</v>
      </c>
      <c r="F1294" t="s">
        <v>39</v>
      </c>
      <c r="G1294">
        <v>44</v>
      </c>
      <c r="H1294">
        <v>5.0999999999999996</v>
      </c>
      <c r="I1294">
        <v>6.7</v>
      </c>
      <c r="J1294">
        <v>1</v>
      </c>
      <c r="K1294" t="s">
        <v>18</v>
      </c>
      <c r="L1294">
        <v>7.6</v>
      </c>
      <c r="M1294">
        <v>4.9000000000000004</v>
      </c>
      <c r="N1294">
        <v>4.5999999999999996</v>
      </c>
      <c r="O1294">
        <f>Table1[[#This Row],[Stress_Level]]*Table1[[#This Row],[Weekly_Work_Hours]]</f>
        <v>334.4</v>
      </c>
      <c r="P1294" s="9">
        <f>Table1[[#This Row],[Column1]]/Table1[[#This Row],[Productivity_Score]]</f>
        <v>72.695652173913047</v>
      </c>
      <c r="Q1294">
        <f>8-AVERAGE(Table1[[#This Row],[Sleep_Hours]])</f>
        <v>2.9000000000000004</v>
      </c>
      <c r="R1294">
        <f>Table1[[#This Row],[Stress_Level]]/Table1[[#This Row],[Weekly_Work_Hours]]</f>
        <v>0.17272727272727273</v>
      </c>
      <c r="S1294" s="5">
        <f>CORREL(Table1[Stress_Level],Table1[Sleep_Hours])</f>
        <v>-1.150943896331845E-2</v>
      </c>
      <c r="T1294" s="1">
        <f>((Table1[[#Totals],[Productivity_Score]] - Table1[[#This Row],[Productivity_Score]]) / Table1[[#Totals],[Productivity_Score]]) * 100</f>
        <v>51.578947368421055</v>
      </c>
    </row>
    <row r="1295" spans="1:20" x14ac:dyDescent="0.35">
      <c r="A1295">
        <v>1294</v>
      </c>
      <c r="B1295">
        <v>59</v>
      </c>
      <c r="C1295" t="s">
        <v>19</v>
      </c>
      <c r="D1295" t="s">
        <v>33</v>
      </c>
      <c r="E1295" t="s">
        <v>27</v>
      </c>
      <c r="F1295" t="s">
        <v>22</v>
      </c>
      <c r="G1295">
        <v>51</v>
      </c>
      <c r="H1295">
        <v>4.5999999999999996</v>
      </c>
      <c r="I1295">
        <v>5.3</v>
      </c>
      <c r="J1295">
        <v>1</v>
      </c>
      <c r="K1295" t="s">
        <v>35</v>
      </c>
      <c r="L1295">
        <v>9</v>
      </c>
      <c r="M1295">
        <v>3.3</v>
      </c>
      <c r="N1295">
        <v>3.2</v>
      </c>
      <c r="O1295">
        <f>Table1[[#This Row],[Stress_Level]]*Table1[[#This Row],[Weekly_Work_Hours]]</f>
        <v>459</v>
      </c>
      <c r="P1295" s="9">
        <f>Table1[[#This Row],[Column1]]/Table1[[#This Row],[Productivity_Score]]</f>
        <v>143.4375</v>
      </c>
      <c r="Q1295">
        <f>8-AVERAGE(Table1[[#This Row],[Sleep_Hours]])</f>
        <v>3.4000000000000004</v>
      </c>
      <c r="R1295">
        <f>Table1[[#This Row],[Stress_Level]]/Table1[[#This Row],[Weekly_Work_Hours]]</f>
        <v>0.17647058823529413</v>
      </c>
      <c r="S1295" s="5">
        <f>CORREL(Table1[Stress_Level],Table1[Sleep_Hours])</f>
        <v>-1.150943896331845E-2</v>
      </c>
      <c r="T1295" s="1">
        <f>((Table1[[#Totals],[Productivity_Score]] - Table1[[#This Row],[Productivity_Score]]) / Table1[[#Totals],[Productivity_Score]]) * 100</f>
        <v>66.315789473684205</v>
      </c>
    </row>
    <row r="1296" spans="1:20" x14ac:dyDescent="0.35">
      <c r="A1296">
        <v>1295</v>
      </c>
      <c r="B1296">
        <v>60</v>
      </c>
      <c r="C1296" t="s">
        <v>19</v>
      </c>
      <c r="D1296" t="s">
        <v>36</v>
      </c>
      <c r="E1296" t="s">
        <v>27</v>
      </c>
      <c r="F1296" t="s">
        <v>39</v>
      </c>
      <c r="G1296">
        <v>45</v>
      </c>
      <c r="H1296">
        <v>3.4</v>
      </c>
      <c r="I1296">
        <v>4.0999999999999996</v>
      </c>
      <c r="J1296">
        <v>1</v>
      </c>
      <c r="K1296" t="s">
        <v>18</v>
      </c>
      <c r="L1296">
        <v>8</v>
      </c>
      <c r="M1296">
        <v>5.6</v>
      </c>
      <c r="N1296">
        <v>3.1</v>
      </c>
      <c r="O1296">
        <f>Table1[[#This Row],[Stress_Level]]*Table1[[#This Row],[Weekly_Work_Hours]]</f>
        <v>360</v>
      </c>
      <c r="P1296" s="9">
        <f>Table1[[#This Row],[Column1]]/Table1[[#This Row],[Productivity_Score]]</f>
        <v>116.12903225806451</v>
      </c>
      <c r="Q1296">
        <f>8-AVERAGE(Table1[[#This Row],[Sleep_Hours]])</f>
        <v>4.5999999999999996</v>
      </c>
      <c r="R1296">
        <f>Table1[[#This Row],[Stress_Level]]/Table1[[#This Row],[Weekly_Work_Hours]]</f>
        <v>0.17777777777777778</v>
      </c>
      <c r="S1296" s="5">
        <f>CORREL(Table1[Stress_Level],Table1[Sleep_Hours])</f>
        <v>-1.150943896331845E-2</v>
      </c>
      <c r="T1296" s="1">
        <f>((Table1[[#Totals],[Productivity_Score]] - Table1[[#This Row],[Productivity_Score]]) / Table1[[#Totals],[Productivity_Score]]) * 100</f>
        <v>67.368421052631575</v>
      </c>
    </row>
    <row r="1297" spans="1:20" x14ac:dyDescent="0.35">
      <c r="A1297">
        <v>1296</v>
      </c>
      <c r="B1297">
        <v>46</v>
      </c>
      <c r="C1297" t="s">
        <v>14</v>
      </c>
      <c r="D1297" t="s">
        <v>37</v>
      </c>
      <c r="E1297" t="s">
        <v>16</v>
      </c>
      <c r="F1297" t="s">
        <v>22</v>
      </c>
      <c r="G1297">
        <v>44</v>
      </c>
      <c r="H1297">
        <v>7.8</v>
      </c>
      <c r="I1297">
        <v>8.3000000000000007</v>
      </c>
      <c r="J1297">
        <v>0</v>
      </c>
      <c r="K1297" t="s">
        <v>23</v>
      </c>
      <c r="L1297">
        <v>8.6</v>
      </c>
      <c r="M1297">
        <v>5.0999999999999996</v>
      </c>
      <c r="N1297">
        <v>4.9000000000000004</v>
      </c>
      <c r="O1297">
        <f>Table1[[#This Row],[Stress_Level]]*Table1[[#This Row],[Weekly_Work_Hours]]</f>
        <v>378.4</v>
      </c>
      <c r="P1297" s="9">
        <f>Table1[[#This Row],[Column1]]/Table1[[#This Row],[Productivity_Score]]</f>
        <v>77.224489795918359</v>
      </c>
      <c r="Q1297">
        <f>8-AVERAGE(Table1[[#This Row],[Sleep_Hours]])</f>
        <v>0.20000000000000018</v>
      </c>
      <c r="R1297">
        <f>Table1[[#This Row],[Stress_Level]]/Table1[[#This Row],[Weekly_Work_Hours]]</f>
        <v>0.19545454545454544</v>
      </c>
      <c r="S1297" s="5">
        <f>CORREL(Table1[Stress_Level],Table1[Sleep_Hours])</f>
        <v>-1.150943896331845E-2</v>
      </c>
      <c r="T1297" s="1">
        <f>((Table1[[#Totals],[Productivity_Score]] - Table1[[#This Row],[Productivity_Score]]) / Table1[[#Totals],[Productivity_Score]]) * 100</f>
        <v>48.421052631578945</v>
      </c>
    </row>
    <row r="1298" spans="1:20" x14ac:dyDescent="0.35">
      <c r="A1298">
        <v>1297</v>
      </c>
      <c r="B1298">
        <v>54</v>
      </c>
      <c r="C1298" t="s">
        <v>14</v>
      </c>
      <c r="D1298" t="s">
        <v>24</v>
      </c>
      <c r="E1298" t="s">
        <v>31</v>
      </c>
      <c r="F1298" t="s">
        <v>17</v>
      </c>
      <c r="G1298">
        <v>52</v>
      </c>
      <c r="H1298">
        <v>3.4</v>
      </c>
      <c r="I1298">
        <v>3.4</v>
      </c>
      <c r="J1298">
        <v>1</v>
      </c>
      <c r="K1298" t="s">
        <v>18</v>
      </c>
      <c r="L1298">
        <v>9.6999999999999993</v>
      </c>
      <c r="M1298">
        <v>4.2</v>
      </c>
      <c r="N1298">
        <v>1.8</v>
      </c>
      <c r="O1298">
        <f>Table1[[#This Row],[Stress_Level]]*Table1[[#This Row],[Weekly_Work_Hours]]</f>
        <v>504.4</v>
      </c>
      <c r="P1298" s="9">
        <f>Table1[[#This Row],[Column1]]/Table1[[#This Row],[Productivity_Score]]</f>
        <v>280.22222222222223</v>
      </c>
      <c r="Q1298">
        <f>8-AVERAGE(Table1[[#This Row],[Sleep_Hours]])</f>
        <v>4.5999999999999996</v>
      </c>
      <c r="R1298">
        <f>Table1[[#This Row],[Stress_Level]]/Table1[[#This Row],[Weekly_Work_Hours]]</f>
        <v>0.18653846153846151</v>
      </c>
      <c r="S1298" s="5">
        <f>CORREL(Table1[Stress_Level],Table1[Sleep_Hours])</f>
        <v>-1.150943896331845E-2</v>
      </c>
      <c r="T1298" s="1">
        <f>((Table1[[#Totals],[Productivity_Score]] - Table1[[#This Row],[Productivity_Score]]) / Table1[[#Totals],[Productivity_Score]]) * 100</f>
        <v>81.05263157894737</v>
      </c>
    </row>
    <row r="1299" spans="1:20" x14ac:dyDescent="0.35">
      <c r="A1299">
        <v>1298</v>
      </c>
      <c r="B1299">
        <v>21</v>
      </c>
      <c r="C1299" t="s">
        <v>14</v>
      </c>
      <c r="D1299" t="s">
        <v>24</v>
      </c>
      <c r="E1299" t="s">
        <v>31</v>
      </c>
      <c r="F1299" t="s">
        <v>22</v>
      </c>
      <c r="G1299">
        <v>42</v>
      </c>
      <c r="H1299">
        <v>9</v>
      </c>
      <c r="I1299">
        <v>6.8</v>
      </c>
      <c r="J1299">
        <v>0</v>
      </c>
      <c r="K1299" t="s">
        <v>23</v>
      </c>
      <c r="L1299">
        <v>8.3000000000000007</v>
      </c>
      <c r="M1299">
        <v>6</v>
      </c>
      <c r="N1299">
        <v>4.2</v>
      </c>
      <c r="O1299">
        <f>Table1[[#This Row],[Stress_Level]]*Table1[[#This Row],[Weekly_Work_Hours]]</f>
        <v>348.6</v>
      </c>
      <c r="P1299" s="9">
        <f>Table1[[#This Row],[Column1]]/Table1[[#This Row],[Productivity_Score]]</f>
        <v>83</v>
      </c>
      <c r="Q1299">
        <f>8-AVERAGE(Table1[[#This Row],[Sleep_Hours]])</f>
        <v>-1</v>
      </c>
      <c r="R1299">
        <f>Table1[[#This Row],[Stress_Level]]/Table1[[#This Row],[Weekly_Work_Hours]]</f>
        <v>0.19761904761904764</v>
      </c>
      <c r="S1299" s="5">
        <f>CORREL(Table1[Stress_Level],Table1[Sleep_Hours])</f>
        <v>-1.150943896331845E-2</v>
      </c>
      <c r="T1299" s="1">
        <f>((Table1[[#Totals],[Productivity_Score]] - Table1[[#This Row],[Productivity_Score]]) / Table1[[#Totals],[Productivity_Score]]) * 100</f>
        <v>55.78947368421052</v>
      </c>
    </row>
    <row r="1300" spans="1:20" x14ac:dyDescent="0.35">
      <c r="A1300">
        <v>1299</v>
      </c>
      <c r="B1300">
        <v>58</v>
      </c>
      <c r="C1300" t="s">
        <v>14</v>
      </c>
      <c r="D1300" t="s">
        <v>32</v>
      </c>
      <c r="E1300" t="s">
        <v>21</v>
      </c>
      <c r="F1300" t="s">
        <v>17</v>
      </c>
      <c r="G1300">
        <v>47</v>
      </c>
      <c r="H1300">
        <v>5.4</v>
      </c>
      <c r="I1300">
        <v>6.9</v>
      </c>
      <c r="J1300">
        <v>0</v>
      </c>
      <c r="K1300" t="s">
        <v>23</v>
      </c>
      <c r="L1300">
        <v>6.3</v>
      </c>
      <c r="M1300">
        <v>3.7</v>
      </c>
      <c r="N1300">
        <v>5.3</v>
      </c>
      <c r="O1300">
        <f>Table1[[#This Row],[Stress_Level]]*Table1[[#This Row],[Weekly_Work_Hours]]</f>
        <v>296.09999999999997</v>
      </c>
      <c r="P1300" s="9">
        <f>Table1[[#This Row],[Column1]]/Table1[[#This Row],[Productivity_Score]]</f>
        <v>55.867924528301884</v>
      </c>
      <c r="Q1300">
        <f>8-AVERAGE(Table1[[#This Row],[Sleep_Hours]])</f>
        <v>2.5999999999999996</v>
      </c>
      <c r="R1300">
        <f>Table1[[#This Row],[Stress_Level]]/Table1[[#This Row],[Weekly_Work_Hours]]</f>
        <v>0.13404255319148936</v>
      </c>
      <c r="S1300" s="5">
        <f>CORREL(Table1[Stress_Level],Table1[Sleep_Hours])</f>
        <v>-1.150943896331845E-2</v>
      </c>
      <c r="T1300" s="1">
        <f>((Table1[[#Totals],[Productivity_Score]] - Table1[[#This Row],[Productivity_Score]]) / Table1[[#Totals],[Productivity_Score]]) * 100</f>
        <v>44.21052631578948</v>
      </c>
    </row>
    <row r="1301" spans="1:20" x14ac:dyDescent="0.35">
      <c r="A1301">
        <v>1300</v>
      </c>
      <c r="B1301">
        <v>56</v>
      </c>
      <c r="C1301" t="s">
        <v>19</v>
      </c>
      <c r="D1301" t="s">
        <v>33</v>
      </c>
      <c r="E1301" t="s">
        <v>31</v>
      </c>
      <c r="F1301" t="s">
        <v>22</v>
      </c>
      <c r="G1301">
        <v>47</v>
      </c>
      <c r="H1301">
        <v>5.8</v>
      </c>
      <c r="I1301">
        <v>7.5</v>
      </c>
      <c r="J1301">
        <v>1</v>
      </c>
      <c r="K1301" t="s">
        <v>29</v>
      </c>
      <c r="L1301">
        <v>7.3</v>
      </c>
      <c r="M1301">
        <v>4.8</v>
      </c>
      <c r="N1301">
        <v>5.0999999999999996</v>
      </c>
      <c r="O1301">
        <f>Table1[[#This Row],[Stress_Level]]*Table1[[#This Row],[Weekly_Work_Hours]]</f>
        <v>343.09999999999997</v>
      </c>
      <c r="P1301" s="9">
        <f>Table1[[#This Row],[Column1]]/Table1[[#This Row],[Productivity_Score]]</f>
        <v>67.274509803921561</v>
      </c>
      <c r="Q1301">
        <f>8-AVERAGE(Table1[[#This Row],[Sleep_Hours]])</f>
        <v>2.2000000000000002</v>
      </c>
      <c r="R1301">
        <f>Table1[[#This Row],[Stress_Level]]/Table1[[#This Row],[Weekly_Work_Hours]]</f>
        <v>0.15531914893617021</v>
      </c>
      <c r="S1301" s="5">
        <f>CORREL(Table1[Stress_Level],Table1[Sleep_Hours])</f>
        <v>-1.150943896331845E-2</v>
      </c>
      <c r="T1301" s="1">
        <f>((Table1[[#Totals],[Productivity_Score]] - Table1[[#This Row],[Productivity_Score]]) / Table1[[#Totals],[Productivity_Score]]) * 100</f>
        <v>46.315789473684212</v>
      </c>
    </row>
    <row r="1302" spans="1:20" x14ac:dyDescent="0.35">
      <c r="A1302">
        <v>1301</v>
      </c>
      <c r="B1302">
        <v>40</v>
      </c>
      <c r="C1302" t="s">
        <v>19</v>
      </c>
      <c r="D1302" t="s">
        <v>20</v>
      </c>
      <c r="E1302" t="s">
        <v>27</v>
      </c>
      <c r="F1302" t="s">
        <v>22</v>
      </c>
      <c r="G1302">
        <v>39</v>
      </c>
      <c r="H1302">
        <v>3.9</v>
      </c>
      <c r="I1302">
        <v>5.5</v>
      </c>
      <c r="J1302">
        <v>1</v>
      </c>
      <c r="K1302" t="s">
        <v>18</v>
      </c>
      <c r="L1302">
        <v>4.4000000000000004</v>
      </c>
      <c r="M1302">
        <v>3.6</v>
      </c>
      <c r="N1302">
        <v>5.6</v>
      </c>
      <c r="O1302">
        <f>Table1[[#This Row],[Stress_Level]]*Table1[[#This Row],[Weekly_Work_Hours]]</f>
        <v>171.60000000000002</v>
      </c>
      <c r="P1302" s="9">
        <f>Table1[[#This Row],[Column1]]/Table1[[#This Row],[Productivity_Score]]</f>
        <v>30.642857142857149</v>
      </c>
      <c r="Q1302">
        <f>8-AVERAGE(Table1[[#This Row],[Sleep_Hours]])</f>
        <v>4.0999999999999996</v>
      </c>
      <c r="R1302">
        <f>Table1[[#This Row],[Stress_Level]]/Table1[[#This Row],[Weekly_Work_Hours]]</f>
        <v>0.11282051282051284</v>
      </c>
      <c r="S1302" s="5">
        <f>CORREL(Table1[Stress_Level],Table1[Sleep_Hours])</f>
        <v>-1.150943896331845E-2</v>
      </c>
      <c r="T1302" s="1">
        <f>((Table1[[#Totals],[Productivity_Score]] - Table1[[#This Row],[Productivity_Score]]) / Table1[[#Totals],[Productivity_Score]]) * 100</f>
        <v>41.052631578947377</v>
      </c>
    </row>
    <row r="1303" spans="1:20" x14ac:dyDescent="0.35">
      <c r="A1303">
        <v>1302</v>
      </c>
      <c r="B1303">
        <v>24</v>
      </c>
      <c r="C1303" t="s">
        <v>19</v>
      </c>
      <c r="D1303" t="s">
        <v>30</v>
      </c>
      <c r="E1303" t="s">
        <v>31</v>
      </c>
      <c r="F1303" t="s">
        <v>39</v>
      </c>
      <c r="G1303">
        <v>52</v>
      </c>
      <c r="H1303">
        <v>6.8</v>
      </c>
      <c r="I1303">
        <v>8.5</v>
      </c>
      <c r="J1303">
        <v>0</v>
      </c>
      <c r="K1303" t="s">
        <v>23</v>
      </c>
      <c r="L1303">
        <v>10</v>
      </c>
      <c r="M1303">
        <v>5</v>
      </c>
      <c r="N1303">
        <v>4.2</v>
      </c>
      <c r="O1303">
        <f>Table1[[#This Row],[Stress_Level]]*Table1[[#This Row],[Weekly_Work_Hours]]</f>
        <v>520</v>
      </c>
      <c r="P1303" s="9">
        <f>Table1[[#This Row],[Column1]]/Table1[[#This Row],[Productivity_Score]]</f>
        <v>123.80952380952381</v>
      </c>
      <c r="Q1303">
        <f>8-AVERAGE(Table1[[#This Row],[Sleep_Hours]])</f>
        <v>1.2000000000000002</v>
      </c>
      <c r="R1303">
        <f>Table1[[#This Row],[Stress_Level]]/Table1[[#This Row],[Weekly_Work_Hours]]</f>
        <v>0.19230769230769232</v>
      </c>
      <c r="S1303" s="5">
        <f>CORREL(Table1[Stress_Level],Table1[Sleep_Hours])</f>
        <v>-1.150943896331845E-2</v>
      </c>
      <c r="T1303" s="1">
        <f>((Table1[[#Totals],[Productivity_Score]] - Table1[[#This Row],[Productivity_Score]]) / Table1[[#Totals],[Productivity_Score]]) * 100</f>
        <v>55.78947368421052</v>
      </c>
    </row>
    <row r="1304" spans="1:20" x14ac:dyDescent="0.35">
      <c r="A1304">
        <v>1303</v>
      </c>
      <c r="B1304">
        <v>64</v>
      </c>
      <c r="C1304" t="s">
        <v>19</v>
      </c>
      <c r="D1304" t="s">
        <v>33</v>
      </c>
      <c r="E1304" t="s">
        <v>21</v>
      </c>
      <c r="F1304" t="s">
        <v>22</v>
      </c>
      <c r="G1304">
        <v>43</v>
      </c>
      <c r="H1304">
        <v>5.8</v>
      </c>
      <c r="I1304">
        <v>7.9</v>
      </c>
      <c r="J1304">
        <v>0</v>
      </c>
      <c r="K1304" t="s">
        <v>23</v>
      </c>
      <c r="L1304">
        <v>8.8000000000000007</v>
      </c>
      <c r="M1304">
        <v>4</v>
      </c>
      <c r="N1304">
        <v>4.5</v>
      </c>
      <c r="O1304">
        <f>Table1[[#This Row],[Stress_Level]]*Table1[[#This Row],[Weekly_Work_Hours]]</f>
        <v>378.40000000000003</v>
      </c>
      <c r="P1304" s="9">
        <f>Table1[[#This Row],[Column1]]/Table1[[#This Row],[Productivity_Score]]</f>
        <v>84.088888888888903</v>
      </c>
      <c r="Q1304">
        <f>8-AVERAGE(Table1[[#This Row],[Sleep_Hours]])</f>
        <v>2.2000000000000002</v>
      </c>
      <c r="R1304">
        <f>Table1[[#This Row],[Stress_Level]]/Table1[[#This Row],[Weekly_Work_Hours]]</f>
        <v>0.2046511627906977</v>
      </c>
      <c r="S1304" s="5">
        <f>CORREL(Table1[Stress_Level],Table1[Sleep_Hours])</f>
        <v>-1.150943896331845E-2</v>
      </c>
      <c r="T1304" s="1">
        <f>((Table1[[#Totals],[Productivity_Score]] - Table1[[#This Row],[Productivity_Score]]) / Table1[[#Totals],[Productivity_Score]]) * 100</f>
        <v>52.631578947368418</v>
      </c>
    </row>
    <row r="1305" spans="1:20" x14ac:dyDescent="0.35">
      <c r="A1305">
        <v>1304</v>
      </c>
      <c r="B1305">
        <v>40</v>
      </c>
      <c r="C1305" t="s">
        <v>14</v>
      </c>
      <c r="D1305" t="s">
        <v>26</v>
      </c>
      <c r="E1305" t="s">
        <v>25</v>
      </c>
      <c r="F1305" t="s">
        <v>39</v>
      </c>
      <c r="G1305">
        <v>38</v>
      </c>
      <c r="H1305">
        <v>6.3</v>
      </c>
      <c r="I1305">
        <v>9.1</v>
      </c>
      <c r="J1305">
        <v>0</v>
      </c>
      <c r="K1305" t="s">
        <v>23</v>
      </c>
      <c r="L1305">
        <v>5.3</v>
      </c>
      <c r="M1305">
        <v>4.4000000000000004</v>
      </c>
      <c r="N1305">
        <v>6.9</v>
      </c>
      <c r="O1305">
        <f>Table1[[#This Row],[Stress_Level]]*Table1[[#This Row],[Weekly_Work_Hours]]</f>
        <v>201.4</v>
      </c>
      <c r="P1305" s="9">
        <f>Table1[[#This Row],[Column1]]/Table1[[#This Row],[Productivity_Score]]</f>
        <v>29.188405797101449</v>
      </c>
      <c r="Q1305">
        <f>8-AVERAGE(Table1[[#This Row],[Sleep_Hours]])</f>
        <v>1.7000000000000002</v>
      </c>
      <c r="R1305">
        <f>Table1[[#This Row],[Stress_Level]]/Table1[[#This Row],[Weekly_Work_Hours]]</f>
        <v>0.13947368421052631</v>
      </c>
      <c r="S1305" s="5">
        <f>CORREL(Table1[Stress_Level],Table1[Sleep_Hours])</f>
        <v>-1.150943896331845E-2</v>
      </c>
      <c r="T1305" s="1">
        <f>((Table1[[#Totals],[Productivity_Score]] - Table1[[#This Row],[Productivity_Score]]) / Table1[[#Totals],[Productivity_Score]]) * 100</f>
        <v>27.368421052631575</v>
      </c>
    </row>
    <row r="1306" spans="1:20" x14ac:dyDescent="0.35">
      <c r="A1306">
        <v>1305</v>
      </c>
      <c r="B1306">
        <v>48</v>
      </c>
      <c r="C1306" t="s">
        <v>19</v>
      </c>
      <c r="D1306" t="s">
        <v>33</v>
      </c>
      <c r="E1306" t="s">
        <v>31</v>
      </c>
      <c r="F1306" t="s">
        <v>22</v>
      </c>
      <c r="G1306">
        <v>49</v>
      </c>
      <c r="H1306">
        <v>5</v>
      </c>
      <c r="I1306">
        <v>6.1</v>
      </c>
      <c r="J1306">
        <v>1</v>
      </c>
      <c r="K1306" t="s">
        <v>18</v>
      </c>
      <c r="L1306">
        <v>8.9</v>
      </c>
      <c r="M1306">
        <v>3.5</v>
      </c>
      <c r="N1306">
        <v>3.6</v>
      </c>
      <c r="O1306">
        <f>Table1[[#This Row],[Stress_Level]]*Table1[[#This Row],[Weekly_Work_Hours]]</f>
        <v>436.1</v>
      </c>
      <c r="P1306" s="9">
        <f>Table1[[#This Row],[Column1]]/Table1[[#This Row],[Productivity_Score]]</f>
        <v>121.13888888888889</v>
      </c>
      <c r="Q1306">
        <f>8-AVERAGE(Table1[[#This Row],[Sleep_Hours]])</f>
        <v>3</v>
      </c>
      <c r="R1306">
        <f>Table1[[#This Row],[Stress_Level]]/Table1[[#This Row],[Weekly_Work_Hours]]</f>
        <v>0.1816326530612245</v>
      </c>
      <c r="S1306" s="5">
        <f>CORREL(Table1[Stress_Level],Table1[Sleep_Hours])</f>
        <v>-1.150943896331845E-2</v>
      </c>
      <c r="T1306" s="1">
        <f>((Table1[[#Totals],[Productivity_Score]] - Table1[[#This Row],[Productivity_Score]]) / Table1[[#Totals],[Productivity_Score]]) * 100</f>
        <v>62.10526315789474</v>
      </c>
    </row>
    <row r="1307" spans="1:20" x14ac:dyDescent="0.35">
      <c r="A1307">
        <v>1306</v>
      </c>
      <c r="B1307">
        <v>39</v>
      </c>
      <c r="C1307" t="s">
        <v>19</v>
      </c>
      <c r="D1307" t="s">
        <v>24</v>
      </c>
      <c r="E1307" t="s">
        <v>31</v>
      </c>
      <c r="F1307" t="s">
        <v>22</v>
      </c>
      <c r="G1307">
        <v>37</v>
      </c>
      <c r="H1307">
        <v>6.9</v>
      </c>
      <c r="I1307">
        <v>10</v>
      </c>
      <c r="J1307">
        <v>0</v>
      </c>
      <c r="K1307" t="s">
        <v>23</v>
      </c>
      <c r="L1307">
        <v>3.3</v>
      </c>
      <c r="M1307">
        <v>4.2</v>
      </c>
      <c r="N1307">
        <v>8.4</v>
      </c>
      <c r="O1307">
        <f>Table1[[#This Row],[Stress_Level]]*Table1[[#This Row],[Weekly_Work_Hours]]</f>
        <v>122.1</v>
      </c>
      <c r="P1307" s="9">
        <f>Table1[[#This Row],[Column1]]/Table1[[#This Row],[Productivity_Score]]</f>
        <v>14.535714285714285</v>
      </c>
      <c r="Q1307">
        <f>8-AVERAGE(Table1[[#This Row],[Sleep_Hours]])</f>
        <v>1.0999999999999996</v>
      </c>
      <c r="R1307">
        <f>Table1[[#This Row],[Stress_Level]]/Table1[[#This Row],[Weekly_Work_Hours]]</f>
        <v>8.918918918918918E-2</v>
      </c>
      <c r="S1307" s="5">
        <f>CORREL(Table1[Stress_Level],Table1[Sleep_Hours])</f>
        <v>-1.150943896331845E-2</v>
      </c>
      <c r="T1307" s="1">
        <f>((Table1[[#Totals],[Productivity_Score]] - Table1[[#This Row],[Productivity_Score]]) / Table1[[#Totals],[Productivity_Score]]) * 100</f>
        <v>11.578947368421048</v>
      </c>
    </row>
    <row r="1308" spans="1:20" x14ac:dyDescent="0.35">
      <c r="A1308">
        <v>1307</v>
      </c>
      <c r="B1308">
        <v>57</v>
      </c>
      <c r="C1308" t="s">
        <v>19</v>
      </c>
      <c r="D1308" t="s">
        <v>37</v>
      </c>
      <c r="E1308" t="s">
        <v>27</v>
      </c>
      <c r="F1308" t="s">
        <v>22</v>
      </c>
      <c r="G1308">
        <v>45</v>
      </c>
      <c r="H1308">
        <v>5</v>
      </c>
      <c r="I1308">
        <v>6.4</v>
      </c>
      <c r="J1308">
        <v>1</v>
      </c>
      <c r="K1308" t="s">
        <v>35</v>
      </c>
      <c r="L1308">
        <v>7.5</v>
      </c>
      <c r="M1308">
        <v>3.5</v>
      </c>
      <c r="N1308">
        <v>4.5</v>
      </c>
      <c r="O1308">
        <f>Table1[[#This Row],[Stress_Level]]*Table1[[#This Row],[Weekly_Work_Hours]]</f>
        <v>337.5</v>
      </c>
      <c r="P1308" s="9">
        <f>Table1[[#This Row],[Column1]]/Table1[[#This Row],[Productivity_Score]]</f>
        <v>75</v>
      </c>
      <c r="Q1308">
        <f>8-AVERAGE(Table1[[#This Row],[Sleep_Hours]])</f>
        <v>3</v>
      </c>
      <c r="R1308">
        <f>Table1[[#This Row],[Stress_Level]]/Table1[[#This Row],[Weekly_Work_Hours]]</f>
        <v>0.16666666666666666</v>
      </c>
      <c r="S1308" s="5">
        <f>CORREL(Table1[Stress_Level],Table1[Sleep_Hours])</f>
        <v>-1.150943896331845E-2</v>
      </c>
      <c r="T1308" s="1">
        <f>((Table1[[#Totals],[Productivity_Score]] - Table1[[#This Row],[Productivity_Score]]) / Table1[[#Totals],[Productivity_Score]]) * 100</f>
        <v>52.631578947368418</v>
      </c>
    </row>
    <row r="1309" spans="1:20" x14ac:dyDescent="0.35">
      <c r="A1309">
        <v>1308</v>
      </c>
      <c r="B1309">
        <v>39</v>
      </c>
      <c r="C1309" t="s">
        <v>14</v>
      </c>
      <c r="D1309" t="s">
        <v>26</v>
      </c>
      <c r="E1309" t="s">
        <v>16</v>
      </c>
      <c r="F1309" t="s">
        <v>17</v>
      </c>
      <c r="G1309">
        <v>44</v>
      </c>
      <c r="H1309">
        <v>6.3</v>
      </c>
      <c r="I1309">
        <v>8.6</v>
      </c>
      <c r="J1309">
        <v>0</v>
      </c>
      <c r="K1309" t="s">
        <v>23</v>
      </c>
      <c r="L1309">
        <v>4.7</v>
      </c>
      <c r="M1309">
        <v>2.2000000000000002</v>
      </c>
      <c r="N1309">
        <v>6.9</v>
      </c>
      <c r="O1309">
        <f>Table1[[#This Row],[Stress_Level]]*Table1[[#This Row],[Weekly_Work_Hours]]</f>
        <v>206.8</v>
      </c>
      <c r="P1309" s="9">
        <f>Table1[[#This Row],[Column1]]/Table1[[#This Row],[Productivity_Score]]</f>
        <v>29.971014492753625</v>
      </c>
      <c r="Q1309">
        <f>8-AVERAGE(Table1[[#This Row],[Sleep_Hours]])</f>
        <v>1.7000000000000002</v>
      </c>
      <c r="R1309">
        <f>Table1[[#This Row],[Stress_Level]]/Table1[[#This Row],[Weekly_Work_Hours]]</f>
        <v>0.10681818181818183</v>
      </c>
      <c r="S1309" s="5">
        <f>CORREL(Table1[Stress_Level],Table1[Sleep_Hours])</f>
        <v>-1.150943896331845E-2</v>
      </c>
      <c r="T1309" s="1">
        <f>((Table1[[#Totals],[Productivity_Score]] - Table1[[#This Row],[Productivity_Score]]) / Table1[[#Totals],[Productivity_Score]]) * 100</f>
        <v>27.368421052631575</v>
      </c>
    </row>
    <row r="1310" spans="1:20" x14ac:dyDescent="0.35">
      <c r="A1310">
        <v>1309</v>
      </c>
      <c r="B1310">
        <v>44</v>
      </c>
      <c r="C1310" t="s">
        <v>19</v>
      </c>
      <c r="D1310" t="s">
        <v>32</v>
      </c>
      <c r="E1310" t="s">
        <v>25</v>
      </c>
      <c r="F1310" t="s">
        <v>22</v>
      </c>
      <c r="G1310">
        <v>53</v>
      </c>
      <c r="H1310">
        <v>6.9</v>
      </c>
      <c r="I1310">
        <v>8.5</v>
      </c>
      <c r="J1310">
        <v>0</v>
      </c>
      <c r="K1310" t="s">
        <v>23</v>
      </c>
      <c r="L1310">
        <v>9.6</v>
      </c>
      <c r="M1310">
        <v>6.9</v>
      </c>
      <c r="N1310">
        <v>4.5</v>
      </c>
      <c r="O1310">
        <f>Table1[[#This Row],[Stress_Level]]*Table1[[#This Row],[Weekly_Work_Hours]]</f>
        <v>508.79999999999995</v>
      </c>
      <c r="P1310" s="9">
        <f>Table1[[#This Row],[Column1]]/Table1[[#This Row],[Productivity_Score]]</f>
        <v>113.06666666666666</v>
      </c>
      <c r="Q1310">
        <f>8-AVERAGE(Table1[[#This Row],[Sleep_Hours]])</f>
        <v>1.0999999999999996</v>
      </c>
      <c r="R1310">
        <f>Table1[[#This Row],[Stress_Level]]/Table1[[#This Row],[Weekly_Work_Hours]]</f>
        <v>0.1811320754716981</v>
      </c>
      <c r="S1310" s="5">
        <f>CORREL(Table1[Stress_Level],Table1[Sleep_Hours])</f>
        <v>-1.150943896331845E-2</v>
      </c>
      <c r="T1310" s="1">
        <f>((Table1[[#Totals],[Productivity_Score]] - Table1[[#This Row],[Productivity_Score]]) / Table1[[#Totals],[Productivity_Score]]) * 100</f>
        <v>52.631578947368418</v>
      </c>
    </row>
    <row r="1311" spans="1:20" x14ac:dyDescent="0.35">
      <c r="A1311">
        <v>1310</v>
      </c>
      <c r="B1311">
        <v>21</v>
      </c>
      <c r="C1311" t="s">
        <v>19</v>
      </c>
      <c r="D1311" t="s">
        <v>34</v>
      </c>
      <c r="E1311" t="s">
        <v>16</v>
      </c>
      <c r="F1311" t="s">
        <v>39</v>
      </c>
      <c r="G1311">
        <v>48</v>
      </c>
      <c r="H1311">
        <v>8.4</v>
      </c>
      <c r="I1311">
        <v>7.1</v>
      </c>
      <c r="J1311">
        <v>0</v>
      </c>
      <c r="K1311" t="s">
        <v>23</v>
      </c>
      <c r="L1311">
        <v>5.4</v>
      </c>
      <c r="M1311">
        <v>3.9</v>
      </c>
      <c r="N1311">
        <v>5.9</v>
      </c>
      <c r="O1311">
        <f>Table1[[#This Row],[Stress_Level]]*Table1[[#This Row],[Weekly_Work_Hours]]</f>
        <v>259.20000000000005</v>
      </c>
      <c r="P1311" s="9">
        <f>Table1[[#This Row],[Column1]]/Table1[[#This Row],[Productivity_Score]]</f>
        <v>43.932203389830512</v>
      </c>
      <c r="Q1311">
        <f>8-AVERAGE(Table1[[#This Row],[Sleep_Hours]])</f>
        <v>-0.40000000000000036</v>
      </c>
      <c r="R1311">
        <f>Table1[[#This Row],[Stress_Level]]/Table1[[#This Row],[Weekly_Work_Hours]]</f>
        <v>0.1125</v>
      </c>
      <c r="S1311" s="5">
        <f>CORREL(Table1[Stress_Level],Table1[Sleep_Hours])</f>
        <v>-1.150943896331845E-2</v>
      </c>
      <c r="T1311" s="1">
        <f>((Table1[[#Totals],[Productivity_Score]] - Table1[[#This Row],[Productivity_Score]]) / Table1[[#Totals],[Productivity_Score]]) * 100</f>
        <v>37.89473684210526</v>
      </c>
    </row>
    <row r="1312" spans="1:20" x14ac:dyDescent="0.35">
      <c r="A1312">
        <v>1311</v>
      </c>
      <c r="B1312">
        <v>51</v>
      </c>
      <c r="C1312" t="s">
        <v>19</v>
      </c>
      <c r="D1312" t="s">
        <v>34</v>
      </c>
      <c r="E1312" t="s">
        <v>21</v>
      </c>
      <c r="F1312" t="s">
        <v>22</v>
      </c>
      <c r="G1312">
        <v>44</v>
      </c>
      <c r="H1312">
        <v>7.4</v>
      </c>
      <c r="I1312">
        <v>9</v>
      </c>
      <c r="J1312">
        <v>0</v>
      </c>
      <c r="K1312" t="s">
        <v>23</v>
      </c>
      <c r="L1312">
        <v>9.8000000000000007</v>
      </c>
      <c r="M1312">
        <v>3</v>
      </c>
      <c r="N1312">
        <v>4.5999999999999996</v>
      </c>
      <c r="O1312">
        <f>Table1[[#This Row],[Stress_Level]]*Table1[[#This Row],[Weekly_Work_Hours]]</f>
        <v>431.20000000000005</v>
      </c>
      <c r="P1312" s="9">
        <f>Table1[[#This Row],[Column1]]/Table1[[#This Row],[Productivity_Score]]</f>
        <v>93.739130434782624</v>
      </c>
      <c r="Q1312">
        <f>8-AVERAGE(Table1[[#This Row],[Sleep_Hours]])</f>
        <v>0.59999999999999964</v>
      </c>
      <c r="R1312">
        <f>Table1[[#This Row],[Stress_Level]]/Table1[[#This Row],[Weekly_Work_Hours]]</f>
        <v>0.22272727272727275</v>
      </c>
      <c r="S1312" s="5">
        <f>CORREL(Table1[Stress_Level],Table1[Sleep_Hours])</f>
        <v>-1.150943896331845E-2</v>
      </c>
      <c r="T1312" s="1">
        <f>((Table1[[#Totals],[Productivity_Score]] - Table1[[#This Row],[Productivity_Score]]) / Table1[[#Totals],[Productivity_Score]]) * 100</f>
        <v>51.578947368421055</v>
      </c>
    </row>
    <row r="1313" spans="1:20" x14ac:dyDescent="0.35">
      <c r="A1313">
        <v>1312</v>
      </c>
      <c r="B1313">
        <v>45</v>
      </c>
      <c r="C1313" t="s">
        <v>14</v>
      </c>
      <c r="D1313" t="s">
        <v>20</v>
      </c>
      <c r="E1313" t="s">
        <v>21</v>
      </c>
      <c r="F1313" t="s">
        <v>17</v>
      </c>
      <c r="G1313">
        <v>51</v>
      </c>
      <c r="H1313">
        <v>6.3</v>
      </c>
      <c r="I1313">
        <v>7.9</v>
      </c>
      <c r="J1313">
        <v>1</v>
      </c>
      <c r="K1313" t="s">
        <v>18</v>
      </c>
      <c r="L1313">
        <v>8.9</v>
      </c>
      <c r="M1313">
        <v>5</v>
      </c>
      <c r="N1313">
        <v>4.5</v>
      </c>
      <c r="O1313">
        <f>Table1[[#This Row],[Stress_Level]]*Table1[[#This Row],[Weekly_Work_Hours]]</f>
        <v>453.90000000000003</v>
      </c>
      <c r="P1313" s="9">
        <f>Table1[[#This Row],[Column1]]/Table1[[#This Row],[Productivity_Score]]</f>
        <v>100.86666666666667</v>
      </c>
      <c r="Q1313">
        <f>8-AVERAGE(Table1[[#This Row],[Sleep_Hours]])</f>
        <v>1.7000000000000002</v>
      </c>
      <c r="R1313">
        <f>Table1[[#This Row],[Stress_Level]]/Table1[[#This Row],[Weekly_Work_Hours]]</f>
        <v>0.17450980392156865</v>
      </c>
      <c r="S1313" s="5">
        <f>CORREL(Table1[Stress_Level],Table1[Sleep_Hours])</f>
        <v>-1.150943896331845E-2</v>
      </c>
      <c r="T1313" s="1">
        <f>((Table1[[#Totals],[Productivity_Score]] - Table1[[#This Row],[Productivity_Score]]) / Table1[[#Totals],[Productivity_Score]]) * 100</f>
        <v>52.631578947368418</v>
      </c>
    </row>
    <row r="1314" spans="1:20" x14ac:dyDescent="0.35">
      <c r="A1314">
        <v>1313</v>
      </c>
      <c r="B1314">
        <v>25</v>
      </c>
      <c r="C1314" t="s">
        <v>19</v>
      </c>
      <c r="D1314" t="s">
        <v>32</v>
      </c>
      <c r="E1314" t="s">
        <v>16</v>
      </c>
      <c r="F1314" t="s">
        <v>22</v>
      </c>
      <c r="G1314">
        <v>56</v>
      </c>
      <c r="H1314">
        <v>6.2</v>
      </c>
      <c r="I1314">
        <v>7.2</v>
      </c>
      <c r="J1314">
        <v>0</v>
      </c>
      <c r="K1314" t="s">
        <v>23</v>
      </c>
      <c r="L1314">
        <v>10</v>
      </c>
      <c r="M1314">
        <v>6.1</v>
      </c>
      <c r="N1314">
        <v>3.6</v>
      </c>
      <c r="O1314">
        <f>Table1[[#This Row],[Stress_Level]]*Table1[[#This Row],[Weekly_Work_Hours]]</f>
        <v>560</v>
      </c>
      <c r="P1314" s="9">
        <f>Table1[[#This Row],[Column1]]/Table1[[#This Row],[Productivity_Score]]</f>
        <v>155.55555555555554</v>
      </c>
      <c r="Q1314">
        <f>8-AVERAGE(Table1[[#This Row],[Sleep_Hours]])</f>
        <v>1.7999999999999998</v>
      </c>
      <c r="R1314">
        <f>Table1[[#This Row],[Stress_Level]]/Table1[[#This Row],[Weekly_Work_Hours]]</f>
        <v>0.17857142857142858</v>
      </c>
      <c r="S1314" s="5">
        <f>CORREL(Table1[Stress_Level],Table1[Sleep_Hours])</f>
        <v>-1.150943896331845E-2</v>
      </c>
      <c r="T1314" s="1">
        <f>((Table1[[#Totals],[Productivity_Score]] - Table1[[#This Row],[Productivity_Score]]) / Table1[[#Totals],[Productivity_Score]]) * 100</f>
        <v>62.10526315789474</v>
      </c>
    </row>
    <row r="1315" spans="1:20" x14ac:dyDescent="0.35">
      <c r="A1315">
        <v>1314</v>
      </c>
      <c r="B1315">
        <v>60</v>
      </c>
      <c r="C1315" t="s">
        <v>19</v>
      </c>
      <c r="D1315" t="s">
        <v>36</v>
      </c>
      <c r="E1315" t="s">
        <v>27</v>
      </c>
      <c r="F1315" t="s">
        <v>22</v>
      </c>
      <c r="G1315">
        <v>49</v>
      </c>
      <c r="H1315">
        <v>6.7</v>
      </c>
      <c r="I1315">
        <v>8.6</v>
      </c>
      <c r="J1315">
        <v>1</v>
      </c>
      <c r="K1315" t="s">
        <v>35</v>
      </c>
      <c r="L1315">
        <v>10</v>
      </c>
      <c r="M1315">
        <v>6.1</v>
      </c>
      <c r="N1315">
        <v>4.3</v>
      </c>
      <c r="O1315">
        <f>Table1[[#This Row],[Stress_Level]]*Table1[[#This Row],[Weekly_Work_Hours]]</f>
        <v>490</v>
      </c>
      <c r="P1315" s="9">
        <f>Table1[[#This Row],[Column1]]/Table1[[#This Row],[Productivity_Score]]</f>
        <v>113.95348837209303</v>
      </c>
      <c r="Q1315">
        <f>8-AVERAGE(Table1[[#This Row],[Sleep_Hours]])</f>
        <v>1.2999999999999998</v>
      </c>
      <c r="R1315">
        <f>Table1[[#This Row],[Stress_Level]]/Table1[[#This Row],[Weekly_Work_Hours]]</f>
        <v>0.20408163265306123</v>
      </c>
      <c r="S1315" s="5">
        <f>CORREL(Table1[Stress_Level],Table1[Sleep_Hours])</f>
        <v>-1.150943896331845E-2</v>
      </c>
      <c r="T1315" s="1">
        <f>((Table1[[#Totals],[Productivity_Score]] - Table1[[#This Row],[Productivity_Score]]) / Table1[[#Totals],[Productivity_Score]]) * 100</f>
        <v>54.736842105263165</v>
      </c>
    </row>
    <row r="1316" spans="1:20" x14ac:dyDescent="0.35">
      <c r="A1316">
        <v>1315</v>
      </c>
      <c r="B1316">
        <v>22</v>
      </c>
      <c r="C1316" t="s">
        <v>19</v>
      </c>
      <c r="D1316" t="s">
        <v>15</v>
      </c>
      <c r="E1316" t="s">
        <v>38</v>
      </c>
      <c r="F1316" t="s">
        <v>22</v>
      </c>
      <c r="G1316">
        <v>45</v>
      </c>
      <c r="H1316">
        <v>7.4</v>
      </c>
      <c r="I1316">
        <v>9</v>
      </c>
      <c r="J1316">
        <v>0</v>
      </c>
      <c r="K1316" t="s">
        <v>23</v>
      </c>
      <c r="L1316">
        <v>7.6</v>
      </c>
      <c r="M1316">
        <v>3.6</v>
      </c>
      <c r="N1316">
        <v>5.7</v>
      </c>
      <c r="O1316">
        <f>Table1[[#This Row],[Stress_Level]]*Table1[[#This Row],[Weekly_Work_Hours]]</f>
        <v>342</v>
      </c>
      <c r="P1316" s="9">
        <f>Table1[[#This Row],[Column1]]/Table1[[#This Row],[Productivity_Score]]</f>
        <v>60</v>
      </c>
      <c r="Q1316">
        <f>8-AVERAGE(Table1[[#This Row],[Sleep_Hours]])</f>
        <v>0.59999999999999964</v>
      </c>
      <c r="R1316">
        <f>Table1[[#This Row],[Stress_Level]]/Table1[[#This Row],[Weekly_Work_Hours]]</f>
        <v>0.16888888888888889</v>
      </c>
      <c r="S1316" s="5">
        <f>CORREL(Table1[Stress_Level],Table1[Sleep_Hours])</f>
        <v>-1.150943896331845E-2</v>
      </c>
      <c r="T1316" s="1">
        <f>((Table1[[#Totals],[Productivity_Score]] - Table1[[#This Row],[Productivity_Score]]) / Table1[[#Totals],[Productivity_Score]]) * 100</f>
        <v>40</v>
      </c>
    </row>
    <row r="1317" spans="1:20" x14ac:dyDescent="0.35">
      <c r="A1317">
        <v>1316</v>
      </c>
      <c r="B1317">
        <v>52</v>
      </c>
      <c r="C1317" t="s">
        <v>19</v>
      </c>
      <c r="D1317" t="s">
        <v>20</v>
      </c>
      <c r="E1317" t="s">
        <v>27</v>
      </c>
      <c r="F1317" t="s">
        <v>22</v>
      </c>
      <c r="G1317">
        <v>34</v>
      </c>
      <c r="H1317">
        <v>5.0999999999999996</v>
      </c>
      <c r="I1317">
        <v>7.7</v>
      </c>
      <c r="J1317">
        <v>1</v>
      </c>
      <c r="K1317" t="s">
        <v>18</v>
      </c>
      <c r="L1317">
        <v>2.2999999999999998</v>
      </c>
      <c r="M1317">
        <v>2</v>
      </c>
      <c r="N1317">
        <v>7.7</v>
      </c>
      <c r="O1317">
        <f>Table1[[#This Row],[Stress_Level]]*Table1[[#This Row],[Weekly_Work_Hours]]</f>
        <v>78.199999999999989</v>
      </c>
      <c r="P1317" s="9">
        <f>Table1[[#This Row],[Column1]]/Table1[[#This Row],[Productivity_Score]]</f>
        <v>10.155844155844154</v>
      </c>
      <c r="Q1317">
        <f>8-AVERAGE(Table1[[#This Row],[Sleep_Hours]])</f>
        <v>2.9000000000000004</v>
      </c>
      <c r="R1317">
        <f>Table1[[#This Row],[Stress_Level]]/Table1[[#This Row],[Weekly_Work_Hours]]</f>
        <v>6.7647058823529407E-2</v>
      </c>
      <c r="S1317" s="5">
        <f>CORREL(Table1[Stress_Level],Table1[Sleep_Hours])</f>
        <v>-1.150943896331845E-2</v>
      </c>
      <c r="T1317" s="1">
        <f>((Table1[[#Totals],[Productivity_Score]] - Table1[[#This Row],[Productivity_Score]]) / Table1[[#Totals],[Productivity_Score]]) * 100</f>
        <v>18.94736842105263</v>
      </c>
    </row>
    <row r="1318" spans="1:20" x14ac:dyDescent="0.35">
      <c r="A1318">
        <v>1317</v>
      </c>
      <c r="B1318">
        <v>20</v>
      </c>
      <c r="C1318" t="s">
        <v>19</v>
      </c>
      <c r="D1318" t="s">
        <v>34</v>
      </c>
      <c r="E1318" t="s">
        <v>38</v>
      </c>
      <c r="F1318" t="s">
        <v>22</v>
      </c>
      <c r="G1318">
        <v>36</v>
      </c>
      <c r="H1318">
        <v>7.6</v>
      </c>
      <c r="I1318">
        <v>9.6</v>
      </c>
      <c r="J1318">
        <v>0</v>
      </c>
      <c r="K1318" t="s">
        <v>23</v>
      </c>
      <c r="L1318">
        <v>4.5999999999999996</v>
      </c>
      <c r="M1318">
        <v>3.7</v>
      </c>
      <c r="N1318">
        <v>7.5</v>
      </c>
      <c r="O1318">
        <f>Table1[[#This Row],[Stress_Level]]*Table1[[#This Row],[Weekly_Work_Hours]]</f>
        <v>165.6</v>
      </c>
      <c r="P1318" s="9">
        <f>Table1[[#This Row],[Column1]]/Table1[[#This Row],[Productivity_Score]]</f>
        <v>22.08</v>
      </c>
      <c r="Q1318">
        <f>8-AVERAGE(Table1[[#This Row],[Sleep_Hours]])</f>
        <v>0.40000000000000036</v>
      </c>
      <c r="R1318">
        <f>Table1[[#This Row],[Stress_Level]]/Table1[[#This Row],[Weekly_Work_Hours]]</f>
        <v>0.12777777777777777</v>
      </c>
      <c r="S1318" s="5">
        <f>CORREL(Table1[Stress_Level],Table1[Sleep_Hours])</f>
        <v>-1.150943896331845E-2</v>
      </c>
      <c r="T1318" s="1">
        <f>((Table1[[#Totals],[Productivity_Score]] - Table1[[#This Row],[Productivity_Score]]) / Table1[[#Totals],[Productivity_Score]]) * 100</f>
        <v>21.052631578947366</v>
      </c>
    </row>
    <row r="1319" spans="1:20" x14ac:dyDescent="0.35">
      <c r="A1319">
        <v>1318</v>
      </c>
      <c r="B1319">
        <v>24</v>
      </c>
      <c r="C1319" t="s">
        <v>14</v>
      </c>
      <c r="D1319" t="s">
        <v>15</v>
      </c>
      <c r="E1319" t="s">
        <v>38</v>
      </c>
      <c r="F1319" t="s">
        <v>22</v>
      </c>
      <c r="G1319">
        <v>42</v>
      </c>
      <c r="H1319">
        <v>4.8</v>
      </c>
      <c r="I1319">
        <v>6.5</v>
      </c>
      <c r="J1319">
        <v>1</v>
      </c>
      <c r="K1319" t="s">
        <v>18</v>
      </c>
      <c r="L1319">
        <v>9.6999999999999993</v>
      </c>
      <c r="M1319">
        <v>6.5</v>
      </c>
      <c r="N1319">
        <v>3.4</v>
      </c>
      <c r="O1319">
        <f>Table1[[#This Row],[Stress_Level]]*Table1[[#This Row],[Weekly_Work_Hours]]</f>
        <v>407.4</v>
      </c>
      <c r="P1319" s="9">
        <f>Table1[[#This Row],[Column1]]/Table1[[#This Row],[Productivity_Score]]</f>
        <v>119.8235294117647</v>
      </c>
      <c r="Q1319">
        <f>8-AVERAGE(Table1[[#This Row],[Sleep_Hours]])</f>
        <v>3.2</v>
      </c>
      <c r="R1319">
        <f>Table1[[#This Row],[Stress_Level]]/Table1[[#This Row],[Weekly_Work_Hours]]</f>
        <v>0.23095238095238094</v>
      </c>
      <c r="S1319" s="5">
        <f>CORREL(Table1[Stress_Level],Table1[Sleep_Hours])</f>
        <v>-1.150943896331845E-2</v>
      </c>
      <c r="T1319" s="1">
        <f>((Table1[[#Totals],[Productivity_Score]] - Table1[[#This Row],[Productivity_Score]]) / Table1[[#Totals],[Productivity_Score]]) * 100</f>
        <v>64.21052631578948</v>
      </c>
    </row>
    <row r="1320" spans="1:20" x14ac:dyDescent="0.35">
      <c r="A1320">
        <v>1319</v>
      </c>
      <c r="B1320">
        <v>32</v>
      </c>
      <c r="C1320" t="s">
        <v>19</v>
      </c>
      <c r="D1320" t="s">
        <v>36</v>
      </c>
      <c r="E1320" t="s">
        <v>27</v>
      </c>
      <c r="F1320" t="s">
        <v>22</v>
      </c>
      <c r="G1320">
        <v>40</v>
      </c>
      <c r="H1320">
        <v>6.9</v>
      </c>
      <c r="I1320">
        <v>9.8000000000000007</v>
      </c>
      <c r="J1320">
        <v>0</v>
      </c>
      <c r="K1320" t="s">
        <v>23</v>
      </c>
      <c r="L1320">
        <v>4.9000000000000004</v>
      </c>
      <c r="M1320">
        <v>2.1</v>
      </c>
      <c r="N1320">
        <v>7.5</v>
      </c>
      <c r="O1320">
        <f>Table1[[#This Row],[Stress_Level]]*Table1[[#This Row],[Weekly_Work_Hours]]</f>
        <v>196</v>
      </c>
      <c r="P1320" s="9">
        <f>Table1[[#This Row],[Column1]]/Table1[[#This Row],[Productivity_Score]]</f>
        <v>26.133333333333333</v>
      </c>
      <c r="Q1320">
        <f>8-AVERAGE(Table1[[#This Row],[Sleep_Hours]])</f>
        <v>1.0999999999999996</v>
      </c>
      <c r="R1320">
        <f>Table1[[#This Row],[Stress_Level]]/Table1[[#This Row],[Weekly_Work_Hours]]</f>
        <v>0.12250000000000001</v>
      </c>
      <c r="S1320" s="5">
        <f>CORREL(Table1[Stress_Level],Table1[Sleep_Hours])</f>
        <v>-1.150943896331845E-2</v>
      </c>
      <c r="T1320" s="1">
        <f>((Table1[[#Totals],[Productivity_Score]] - Table1[[#This Row],[Productivity_Score]]) / Table1[[#Totals],[Productivity_Score]]) * 100</f>
        <v>21.052631578947366</v>
      </c>
    </row>
    <row r="1321" spans="1:20" x14ac:dyDescent="0.35">
      <c r="A1321">
        <v>1320</v>
      </c>
      <c r="B1321">
        <v>38</v>
      </c>
      <c r="C1321" t="s">
        <v>14</v>
      </c>
      <c r="D1321" t="s">
        <v>32</v>
      </c>
      <c r="E1321" t="s">
        <v>38</v>
      </c>
      <c r="F1321" t="s">
        <v>22</v>
      </c>
      <c r="G1321">
        <v>43</v>
      </c>
      <c r="H1321">
        <v>7</v>
      </c>
      <c r="I1321">
        <v>9.6999999999999993</v>
      </c>
      <c r="J1321">
        <v>0</v>
      </c>
      <c r="K1321" t="s">
        <v>23</v>
      </c>
      <c r="L1321">
        <v>6.3</v>
      </c>
      <c r="M1321">
        <v>2.6</v>
      </c>
      <c r="N1321">
        <v>6.7</v>
      </c>
      <c r="O1321">
        <f>Table1[[#This Row],[Stress_Level]]*Table1[[#This Row],[Weekly_Work_Hours]]</f>
        <v>270.89999999999998</v>
      </c>
      <c r="P1321" s="9">
        <f>Table1[[#This Row],[Column1]]/Table1[[#This Row],[Productivity_Score]]</f>
        <v>40.432835820895519</v>
      </c>
      <c r="Q1321">
        <f>8-AVERAGE(Table1[[#This Row],[Sleep_Hours]])</f>
        <v>1</v>
      </c>
      <c r="R1321">
        <f>Table1[[#This Row],[Stress_Level]]/Table1[[#This Row],[Weekly_Work_Hours]]</f>
        <v>0.14651162790697675</v>
      </c>
      <c r="S1321" s="5">
        <f>CORREL(Table1[Stress_Level],Table1[Sleep_Hours])</f>
        <v>-1.150943896331845E-2</v>
      </c>
      <c r="T1321" s="1">
        <f>((Table1[[#Totals],[Productivity_Score]] - Table1[[#This Row],[Productivity_Score]]) / Table1[[#Totals],[Productivity_Score]]) * 100</f>
        <v>29.473684210526311</v>
      </c>
    </row>
    <row r="1322" spans="1:20" x14ac:dyDescent="0.35">
      <c r="A1322">
        <v>1321</v>
      </c>
      <c r="B1322">
        <v>31</v>
      </c>
      <c r="C1322" t="s">
        <v>19</v>
      </c>
      <c r="D1322" t="s">
        <v>15</v>
      </c>
      <c r="E1322" t="s">
        <v>38</v>
      </c>
      <c r="F1322" t="s">
        <v>22</v>
      </c>
      <c r="G1322">
        <v>45</v>
      </c>
      <c r="H1322">
        <v>5.2</v>
      </c>
      <c r="I1322">
        <v>6.8</v>
      </c>
      <c r="J1322">
        <v>0</v>
      </c>
      <c r="K1322" t="s">
        <v>23</v>
      </c>
      <c r="L1322">
        <v>9.8000000000000007</v>
      </c>
      <c r="M1322">
        <v>6.9</v>
      </c>
      <c r="N1322">
        <v>3.5</v>
      </c>
      <c r="O1322">
        <f>Table1[[#This Row],[Stress_Level]]*Table1[[#This Row],[Weekly_Work_Hours]]</f>
        <v>441.00000000000006</v>
      </c>
      <c r="P1322" s="9">
        <f>Table1[[#This Row],[Column1]]/Table1[[#This Row],[Productivity_Score]]</f>
        <v>126.00000000000001</v>
      </c>
      <c r="Q1322">
        <f>8-AVERAGE(Table1[[#This Row],[Sleep_Hours]])</f>
        <v>2.8</v>
      </c>
      <c r="R1322">
        <f>Table1[[#This Row],[Stress_Level]]/Table1[[#This Row],[Weekly_Work_Hours]]</f>
        <v>0.21777777777777779</v>
      </c>
      <c r="S1322" s="5">
        <f>CORREL(Table1[Stress_Level],Table1[Sleep_Hours])</f>
        <v>-1.150943896331845E-2</v>
      </c>
      <c r="T1322" s="1">
        <f>((Table1[[#Totals],[Productivity_Score]] - Table1[[#This Row],[Productivity_Score]]) / Table1[[#Totals],[Productivity_Score]]) * 100</f>
        <v>63.157894736842103</v>
      </c>
    </row>
    <row r="1323" spans="1:20" x14ac:dyDescent="0.35">
      <c r="A1323">
        <v>1322</v>
      </c>
      <c r="B1323">
        <v>44</v>
      </c>
      <c r="C1323" t="s">
        <v>14</v>
      </c>
      <c r="D1323" t="s">
        <v>32</v>
      </c>
      <c r="E1323" t="s">
        <v>38</v>
      </c>
      <c r="F1323" t="s">
        <v>22</v>
      </c>
      <c r="G1323">
        <v>49</v>
      </c>
      <c r="H1323">
        <v>3.9</v>
      </c>
      <c r="I1323">
        <v>4.4000000000000004</v>
      </c>
      <c r="J1323">
        <v>1</v>
      </c>
      <c r="K1323" t="s">
        <v>28</v>
      </c>
      <c r="L1323">
        <v>7.3</v>
      </c>
      <c r="M1323">
        <v>5.9</v>
      </c>
      <c r="N1323">
        <v>3.5</v>
      </c>
      <c r="O1323">
        <f>Table1[[#This Row],[Stress_Level]]*Table1[[#This Row],[Weekly_Work_Hours]]</f>
        <v>357.7</v>
      </c>
      <c r="P1323" s="9">
        <f>Table1[[#This Row],[Column1]]/Table1[[#This Row],[Productivity_Score]]</f>
        <v>102.2</v>
      </c>
      <c r="Q1323">
        <f>8-AVERAGE(Table1[[#This Row],[Sleep_Hours]])</f>
        <v>4.0999999999999996</v>
      </c>
      <c r="R1323">
        <f>Table1[[#This Row],[Stress_Level]]/Table1[[#This Row],[Weekly_Work_Hours]]</f>
        <v>0.1489795918367347</v>
      </c>
      <c r="S1323" s="5">
        <f>CORREL(Table1[Stress_Level],Table1[Sleep_Hours])</f>
        <v>-1.150943896331845E-2</v>
      </c>
      <c r="T1323" s="1">
        <f>((Table1[[#Totals],[Productivity_Score]] - Table1[[#This Row],[Productivity_Score]]) / Table1[[#Totals],[Productivity_Score]]) * 100</f>
        <v>63.157894736842103</v>
      </c>
    </row>
    <row r="1324" spans="1:20" x14ac:dyDescent="0.35">
      <c r="A1324">
        <v>1323</v>
      </c>
      <c r="B1324">
        <v>54</v>
      </c>
      <c r="C1324" t="s">
        <v>19</v>
      </c>
      <c r="D1324" t="s">
        <v>36</v>
      </c>
      <c r="E1324" t="s">
        <v>25</v>
      </c>
      <c r="F1324" t="s">
        <v>22</v>
      </c>
      <c r="G1324">
        <v>44</v>
      </c>
      <c r="H1324">
        <v>5.8</v>
      </c>
      <c r="I1324">
        <v>7.8</v>
      </c>
      <c r="J1324">
        <v>0</v>
      </c>
      <c r="K1324" t="s">
        <v>23</v>
      </c>
      <c r="L1324">
        <v>7.1</v>
      </c>
      <c r="M1324">
        <v>3.2</v>
      </c>
      <c r="N1324">
        <v>5.3</v>
      </c>
      <c r="O1324">
        <f>Table1[[#This Row],[Stress_Level]]*Table1[[#This Row],[Weekly_Work_Hours]]</f>
        <v>312.39999999999998</v>
      </c>
      <c r="P1324" s="9">
        <f>Table1[[#This Row],[Column1]]/Table1[[#This Row],[Productivity_Score]]</f>
        <v>58.943396226415089</v>
      </c>
      <c r="Q1324">
        <f>8-AVERAGE(Table1[[#This Row],[Sleep_Hours]])</f>
        <v>2.2000000000000002</v>
      </c>
      <c r="R1324">
        <f>Table1[[#This Row],[Stress_Level]]/Table1[[#This Row],[Weekly_Work_Hours]]</f>
        <v>0.16136363636363635</v>
      </c>
      <c r="S1324" s="5">
        <f>CORREL(Table1[Stress_Level],Table1[Sleep_Hours])</f>
        <v>-1.150943896331845E-2</v>
      </c>
      <c r="T1324" s="1">
        <f>((Table1[[#Totals],[Productivity_Score]] - Table1[[#This Row],[Productivity_Score]]) / Table1[[#Totals],[Productivity_Score]]) * 100</f>
        <v>44.21052631578948</v>
      </c>
    </row>
    <row r="1325" spans="1:20" x14ac:dyDescent="0.35">
      <c r="A1325">
        <v>1324</v>
      </c>
      <c r="B1325">
        <v>31</v>
      </c>
      <c r="C1325" t="s">
        <v>19</v>
      </c>
      <c r="D1325" t="s">
        <v>30</v>
      </c>
      <c r="E1325" t="s">
        <v>21</v>
      </c>
      <c r="F1325" t="s">
        <v>39</v>
      </c>
      <c r="G1325">
        <v>48</v>
      </c>
      <c r="H1325">
        <v>3</v>
      </c>
      <c r="I1325">
        <v>3.2</v>
      </c>
      <c r="J1325">
        <v>1</v>
      </c>
      <c r="K1325" t="s">
        <v>35</v>
      </c>
      <c r="L1325">
        <v>10</v>
      </c>
      <c r="M1325">
        <v>4.9000000000000004</v>
      </c>
      <c r="N1325">
        <v>1.6</v>
      </c>
      <c r="O1325">
        <f>Table1[[#This Row],[Stress_Level]]*Table1[[#This Row],[Weekly_Work_Hours]]</f>
        <v>480</v>
      </c>
      <c r="P1325" s="9">
        <f>Table1[[#This Row],[Column1]]/Table1[[#This Row],[Productivity_Score]]</f>
        <v>300</v>
      </c>
      <c r="Q1325">
        <f>8-AVERAGE(Table1[[#This Row],[Sleep_Hours]])</f>
        <v>5</v>
      </c>
      <c r="R1325">
        <f>Table1[[#This Row],[Stress_Level]]/Table1[[#This Row],[Weekly_Work_Hours]]</f>
        <v>0.20833333333333334</v>
      </c>
      <c r="S1325" s="5">
        <f>CORREL(Table1[Stress_Level],Table1[Sleep_Hours])</f>
        <v>-1.150943896331845E-2</v>
      </c>
      <c r="T1325" s="1">
        <f>((Table1[[#Totals],[Productivity_Score]] - Table1[[#This Row],[Productivity_Score]]) / Table1[[#Totals],[Productivity_Score]]) * 100</f>
        <v>83.15789473684211</v>
      </c>
    </row>
    <row r="1326" spans="1:20" x14ac:dyDescent="0.35">
      <c r="A1326">
        <v>1325</v>
      </c>
      <c r="B1326">
        <v>49</v>
      </c>
      <c r="C1326" t="s">
        <v>19</v>
      </c>
      <c r="D1326" t="s">
        <v>26</v>
      </c>
      <c r="E1326" t="s">
        <v>38</v>
      </c>
      <c r="F1326" t="s">
        <v>39</v>
      </c>
      <c r="G1326">
        <v>45</v>
      </c>
      <c r="H1326">
        <v>5.9</v>
      </c>
      <c r="I1326">
        <v>7.9</v>
      </c>
      <c r="J1326">
        <v>0</v>
      </c>
      <c r="K1326" t="s">
        <v>23</v>
      </c>
      <c r="L1326">
        <v>6.6</v>
      </c>
      <c r="M1326">
        <v>6.7</v>
      </c>
      <c r="N1326">
        <v>5.6</v>
      </c>
      <c r="O1326">
        <f>Table1[[#This Row],[Stress_Level]]*Table1[[#This Row],[Weekly_Work_Hours]]</f>
        <v>297</v>
      </c>
      <c r="P1326" s="9">
        <f>Table1[[#This Row],[Column1]]/Table1[[#This Row],[Productivity_Score]]</f>
        <v>53.035714285714292</v>
      </c>
      <c r="Q1326">
        <f>8-AVERAGE(Table1[[#This Row],[Sleep_Hours]])</f>
        <v>2.0999999999999996</v>
      </c>
      <c r="R1326">
        <f>Table1[[#This Row],[Stress_Level]]/Table1[[#This Row],[Weekly_Work_Hours]]</f>
        <v>0.14666666666666667</v>
      </c>
      <c r="S1326" s="5">
        <f>CORREL(Table1[Stress_Level],Table1[Sleep_Hours])</f>
        <v>-1.150943896331845E-2</v>
      </c>
      <c r="T1326" s="1">
        <f>((Table1[[#Totals],[Productivity_Score]] - Table1[[#This Row],[Productivity_Score]]) / Table1[[#Totals],[Productivity_Score]]) * 100</f>
        <v>41.052631578947377</v>
      </c>
    </row>
    <row r="1327" spans="1:20" x14ac:dyDescent="0.35">
      <c r="A1327">
        <v>1326</v>
      </c>
      <c r="B1327">
        <v>24</v>
      </c>
      <c r="C1327" t="s">
        <v>19</v>
      </c>
      <c r="D1327" t="s">
        <v>15</v>
      </c>
      <c r="E1327" t="s">
        <v>21</v>
      </c>
      <c r="F1327" t="s">
        <v>22</v>
      </c>
      <c r="G1327">
        <v>30</v>
      </c>
      <c r="H1327">
        <v>4.3</v>
      </c>
      <c r="I1327">
        <v>7</v>
      </c>
      <c r="J1327">
        <v>1</v>
      </c>
      <c r="K1327" t="s">
        <v>18</v>
      </c>
      <c r="L1327">
        <v>2.6</v>
      </c>
      <c r="M1327">
        <v>3.9</v>
      </c>
      <c r="N1327">
        <v>7.2</v>
      </c>
      <c r="O1327">
        <f>Table1[[#This Row],[Stress_Level]]*Table1[[#This Row],[Weekly_Work_Hours]]</f>
        <v>78</v>
      </c>
      <c r="P1327" s="9">
        <f>Table1[[#This Row],[Column1]]/Table1[[#This Row],[Productivity_Score]]</f>
        <v>10.833333333333334</v>
      </c>
      <c r="Q1327">
        <f>8-AVERAGE(Table1[[#This Row],[Sleep_Hours]])</f>
        <v>3.7</v>
      </c>
      <c r="R1327">
        <f>Table1[[#This Row],[Stress_Level]]/Table1[[#This Row],[Weekly_Work_Hours]]</f>
        <v>8.666666666666667E-2</v>
      </c>
      <c r="S1327" s="5">
        <f>CORREL(Table1[Stress_Level],Table1[Sleep_Hours])</f>
        <v>-1.150943896331845E-2</v>
      </c>
      <c r="T1327" s="1">
        <f>((Table1[[#Totals],[Productivity_Score]] - Table1[[#This Row],[Productivity_Score]]) / Table1[[#Totals],[Productivity_Score]]) * 100</f>
        <v>24.210526315789473</v>
      </c>
    </row>
    <row r="1328" spans="1:20" x14ac:dyDescent="0.35">
      <c r="A1328">
        <v>1327</v>
      </c>
      <c r="B1328">
        <v>53</v>
      </c>
      <c r="C1328" t="s">
        <v>19</v>
      </c>
      <c r="D1328" t="s">
        <v>15</v>
      </c>
      <c r="E1328" t="s">
        <v>21</v>
      </c>
      <c r="F1328" t="s">
        <v>39</v>
      </c>
      <c r="G1328">
        <v>37</v>
      </c>
      <c r="H1328">
        <v>9</v>
      </c>
      <c r="I1328">
        <v>7.3</v>
      </c>
      <c r="J1328">
        <v>0</v>
      </c>
      <c r="K1328" t="s">
        <v>23</v>
      </c>
      <c r="L1328">
        <v>2.7</v>
      </c>
      <c r="M1328">
        <v>2.9</v>
      </c>
      <c r="N1328">
        <v>7.3</v>
      </c>
      <c r="O1328">
        <f>Table1[[#This Row],[Stress_Level]]*Table1[[#This Row],[Weekly_Work_Hours]]</f>
        <v>99.9</v>
      </c>
      <c r="P1328" s="9">
        <f>Table1[[#This Row],[Column1]]/Table1[[#This Row],[Productivity_Score]]</f>
        <v>13.684931506849317</v>
      </c>
      <c r="Q1328">
        <f>8-AVERAGE(Table1[[#This Row],[Sleep_Hours]])</f>
        <v>-1</v>
      </c>
      <c r="R1328">
        <f>Table1[[#This Row],[Stress_Level]]/Table1[[#This Row],[Weekly_Work_Hours]]</f>
        <v>7.2972972972972977E-2</v>
      </c>
      <c r="S1328" s="5">
        <f>CORREL(Table1[Stress_Level],Table1[Sleep_Hours])</f>
        <v>-1.150943896331845E-2</v>
      </c>
      <c r="T1328" s="1">
        <f>((Table1[[#Totals],[Productivity_Score]] - Table1[[#This Row],[Productivity_Score]]) / Table1[[#Totals],[Productivity_Score]]) * 100</f>
        <v>23.157894736842106</v>
      </c>
    </row>
    <row r="1329" spans="1:20" x14ac:dyDescent="0.35">
      <c r="A1329">
        <v>1328</v>
      </c>
      <c r="B1329">
        <v>41</v>
      </c>
      <c r="C1329" t="s">
        <v>19</v>
      </c>
      <c r="D1329" t="s">
        <v>32</v>
      </c>
      <c r="E1329" t="s">
        <v>25</v>
      </c>
      <c r="F1329" t="s">
        <v>17</v>
      </c>
      <c r="G1329">
        <v>43</v>
      </c>
      <c r="H1329">
        <v>7.8</v>
      </c>
      <c r="I1329">
        <v>8.5</v>
      </c>
      <c r="J1329">
        <v>0</v>
      </c>
      <c r="K1329" t="s">
        <v>23</v>
      </c>
      <c r="L1329">
        <v>5.3</v>
      </c>
      <c r="M1329">
        <v>5.2</v>
      </c>
      <c r="N1329">
        <v>6.6</v>
      </c>
      <c r="O1329">
        <f>Table1[[#This Row],[Stress_Level]]*Table1[[#This Row],[Weekly_Work_Hours]]</f>
        <v>227.9</v>
      </c>
      <c r="P1329" s="9">
        <f>Table1[[#This Row],[Column1]]/Table1[[#This Row],[Productivity_Score]]</f>
        <v>34.530303030303031</v>
      </c>
      <c r="Q1329">
        <f>8-AVERAGE(Table1[[#This Row],[Sleep_Hours]])</f>
        <v>0.20000000000000018</v>
      </c>
      <c r="R1329">
        <f>Table1[[#This Row],[Stress_Level]]/Table1[[#This Row],[Weekly_Work_Hours]]</f>
        <v>0.12325581395348836</v>
      </c>
      <c r="S1329" s="5">
        <f>CORREL(Table1[Stress_Level],Table1[Sleep_Hours])</f>
        <v>-1.150943896331845E-2</v>
      </c>
      <c r="T1329" s="1">
        <f>((Table1[[#Totals],[Productivity_Score]] - Table1[[#This Row],[Productivity_Score]]) / Table1[[#Totals],[Productivity_Score]]) * 100</f>
        <v>30.526315789473692</v>
      </c>
    </row>
    <row r="1330" spans="1:20" x14ac:dyDescent="0.35">
      <c r="A1330">
        <v>1329</v>
      </c>
      <c r="B1330">
        <v>58</v>
      </c>
      <c r="C1330" t="s">
        <v>14</v>
      </c>
      <c r="D1330" t="s">
        <v>32</v>
      </c>
      <c r="E1330" t="s">
        <v>21</v>
      </c>
      <c r="F1330" t="s">
        <v>22</v>
      </c>
      <c r="G1330">
        <v>35</v>
      </c>
      <c r="H1330">
        <v>6.3</v>
      </c>
      <c r="I1330">
        <v>9.5</v>
      </c>
      <c r="J1330">
        <v>1</v>
      </c>
      <c r="K1330" t="s">
        <v>28</v>
      </c>
      <c r="L1330">
        <v>3.7</v>
      </c>
      <c r="M1330">
        <v>2.6</v>
      </c>
      <c r="N1330">
        <v>7.9</v>
      </c>
      <c r="O1330">
        <f>Table1[[#This Row],[Stress_Level]]*Table1[[#This Row],[Weekly_Work_Hours]]</f>
        <v>129.5</v>
      </c>
      <c r="P1330" s="9">
        <f>Table1[[#This Row],[Column1]]/Table1[[#This Row],[Productivity_Score]]</f>
        <v>16.39240506329114</v>
      </c>
      <c r="Q1330">
        <f>8-AVERAGE(Table1[[#This Row],[Sleep_Hours]])</f>
        <v>1.7000000000000002</v>
      </c>
      <c r="R1330">
        <f>Table1[[#This Row],[Stress_Level]]/Table1[[#This Row],[Weekly_Work_Hours]]</f>
        <v>0.10571428571428572</v>
      </c>
      <c r="S1330" s="5">
        <f>CORREL(Table1[Stress_Level],Table1[Sleep_Hours])</f>
        <v>-1.150943896331845E-2</v>
      </c>
      <c r="T1330" s="1">
        <f>((Table1[[#Totals],[Productivity_Score]] - Table1[[#This Row],[Productivity_Score]]) / Table1[[#Totals],[Productivity_Score]]) * 100</f>
        <v>16.84210526315789</v>
      </c>
    </row>
    <row r="1331" spans="1:20" x14ac:dyDescent="0.35">
      <c r="A1331">
        <v>1330</v>
      </c>
      <c r="B1331">
        <v>32</v>
      </c>
      <c r="C1331" t="s">
        <v>14</v>
      </c>
      <c r="D1331" t="s">
        <v>15</v>
      </c>
      <c r="E1331" t="s">
        <v>16</v>
      </c>
      <c r="F1331" t="s">
        <v>22</v>
      </c>
      <c r="G1331">
        <v>49</v>
      </c>
      <c r="H1331">
        <v>8.1999999999999993</v>
      </c>
      <c r="I1331">
        <v>7.3</v>
      </c>
      <c r="J1331">
        <v>0</v>
      </c>
      <c r="K1331" t="s">
        <v>23</v>
      </c>
      <c r="L1331">
        <v>8</v>
      </c>
      <c r="M1331">
        <v>4.8</v>
      </c>
      <c r="N1331">
        <v>4.7</v>
      </c>
      <c r="O1331">
        <f>Table1[[#This Row],[Stress_Level]]*Table1[[#This Row],[Weekly_Work_Hours]]</f>
        <v>392</v>
      </c>
      <c r="P1331" s="9">
        <f>Table1[[#This Row],[Column1]]/Table1[[#This Row],[Productivity_Score]]</f>
        <v>83.40425531914893</v>
      </c>
      <c r="Q1331">
        <f>8-AVERAGE(Table1[[#This Row],[Sleep_Hours]])</f>
        <v>-0.19999999999999929</v>
      </c>
      <c r="R1331">
        <f>Table1[[#This Row],[Stress_Level]]/Table1[[#This Row],[Weekly_Work_Hours]]</f>
        <v>0.16326530612244897</v>
      </c>
      <c r="S1331" s="5">
        <f>CORREL(Table1[Stress_Level],Table1[Sleep_Hours])</f>
        <v>-1.150943896331845E-2</v>
      </c>
      <c r="T1331" s="1">
        <f>((Table1[[#Totals],[Productivity_Score]] - Table1[[#This Row],[Productivity_Score]]) / Table1[[#Totals],[Productivity_Score]]) * 100</f>
        <v>50.526315789473685</v>
      </c>
    </row>
    <row r="1332" spans="1:20" x14ac:dyDescent="0.35">
      <c r="A1332">
        <v>1331</v>
      </c>
      <c r="B1332">
        <v>22</v>
      </c>
      <c r="C1332" t="s">
        <v>14</v>
      </c>
      <c r="D1332" t="s">
        <v>32</v>
      </c>
      <c r="E1332" t="s">
        <v>31</v>
      </c>
      <c r="F1332" t="s">
        <v>39</v>
      </c>
      <c r="G1332">
        <v>57</v>
      </c>
      <c r="H1332">
        <v>7.3</v>
      </c>
      <c r="I1332">
        <v>7.9</v>
      </c>
      <c r="J1332">
        <v>1</v>
      </c>
      <c r="K1332" t="s">
        <v>18</v>
      </c>
      <c r="L1332">
        <v>10</v>
      </c>
      <c r="M1332">
        <v>5</v>
      </c>
      <c r="N1332">
        <v>4</v>
      </c>
      <c r="O1332">
        <f>Table1[[#This Row],[Stress_Level]]*Table1[[#This Row],[Weekly_Work_Hours]]</f>
        <v>570</v>
      </c>
      <c r="P1332" s="9">
        <f>Table1[[#This Row],[Column1]]/Table1[[#This Row],[Productivity_Score]]</f>
        <v>142.5</v>
      </c>
      <c r="Q1332">
        <f>8-AVERAGE(Table1[[#This Row],[Sleep_Hours]])</f>
        <v>0.70000000000000018</v>
      </c>
      <c r="R1332">
        <f>Table1[[#This Row],[Stress_Level]]/Table1[[#This Row],[Weekly_Work_Hours]]</f>
        <v>0.17543859649122806</v>
      </c>
      <c r="S1332" s="5">
        <f>CORREL(Table1[Stress_Level],Table1[Sleep_Hours])</f>
        <v>-1.150943896331845E-2</v>
      </c>
      <c r="T1332" s="1">
        <f>((Table1[[#Totals],[Productivity_Score]] - Table1[[#This Row],[Productivity_Score]]) / Table1[[#Totals],[Productivity_Score]]) * 100</f>
        <v>57.894736842105267</v>
      </c>
    </row>
    <row r="1333" spans="1:20" x14ac:dyDescent="0.35">
      <c r="A1333">
        <v>1332</v>
      </c>
      <c r="B1333">
        <v>39</v>
      </c>
      <c r="C1333" t="s">
        <v>14</v>
      </c>
      <c r="D1333" t="s">
        <v>37</v>
      </c>
      <c r="E1333" t="s">
        <v>25</v>
      </c>
      <c r="F1333" t="s">
        <v>17</v>
      </c>
      <c r="G1333">
        <v>54</v>
      </c>
      <c r="H1333">
        <v>4.5</v>
      </c>
      <c r="I1333">
        <v>4.8</v>
      </c>
      <c r="J1333">
        <v>1</v>
      </c>
      <c r="K1333" t="s">
        <v>28</v>
      </c>
      <c r="L1333">
        <v>9.6999999999999993</v>
      </c>
      <c r="M1333">
        <v>6.1</v>
      </c>
      <c r="N1333">
        <v>2.5</v>
      </c>
      <c r="O1333">
        <f>Table1[[#This Row],[Stress_Level]]*Table1[[#This Row],[Weekly_Work_Hours]]</f>
        <v>523.79999999999995</v>
      </c>
      <c r="P1333" s="9">
        <f>Table1[[#This Row],[Column1]]/Table1[[#This Row],[Productivity_Score]]</f>
        <v>209.51999999999998</v>
      </c>
      <c r="Q1333">
        <f>8-AVERAGE(Table1[[#This Row],[Sleep_Hours]])</f>
        <v>3.5</v>
      </c>
      <c r="R1333">
        <f>Table1[[#This Row],[Stress_Level]]/Table1[[#This Row],[Weekly_Work_Hours]]</f>
        <v>0.17962962962962961</v>
      </c>
      <c r="S1333" s="5">
        <f>CORREL(Table1[Stress_Level],Table1[Sleep_Hours])</f>
        <v>-1.150943896331845E-2</v>
      </c>
      <c r="T1333" s="1">
        <f>((Table1[[#Totals],[Productivity_Score]] - Table1[[#This Row],[Productivity_Score]]) / Table1[[#Totals],[Productivity_Score]]) * 100</f>
        <v>73.68421052631578</v>
      </c>
    </row>
    <row r="1334" spans="1:20" x14ac:dyDescent="0.35">
      <c r="A1334">
        <v>1333</v>
      </c>
      <c r="B1334">
        <v>50</v>
      </c>
      <c r="C1334" t="s">
        <v>19</v>
      </c>
      <c r="D1334" t="s">
        <v>37</v>
      </c>
      <c r="E1334" t="s">
        <v>31</v>
      </c>
      <c r="F1334" t="s">
        <v>17</v>
      </c>
      <c r="G1334">
        <v>43</v>
      </c>
      <c r="H1334">
        <v>5.3</v>
      </c>
      <c r="I1334">
        <v>7.1</v>
      </c>
      <c r="J1334">
        <v>1</v>
      </c>
      <c r="K1334" t="s">
        <v>29</v>
      </c>
      <c r="L1334">
        <v>5.2</v>
      </c>
      <c r="M1334">
        <v>4.5999999999999996</v>
      </c>
      <c r="N1334">
        <v>6</v>
      </c>
      <c r="O1334">
        <f>Table1[[#This Row],[Stress_Level]]*Table1[[#This Row],[Weekly_Work_Hours]]</f>
        <v>223.6</v>
      </c>
      <c r="P1334" s="9">
        <f>Table1[[#This Row],[Column1]]/Table1[[#This Row],[Productivity_Score]]</f>
        <v>37.266666666666666</v>
      </c>
      <c r="Q1334">
        <f>8-AVERAGE(Table1[[#This Row],[Sleep_Hours]])</f>
        <v>2.7</v>
      </c>
      <c r="R1334">
        <f>Table1[[#This Row],[Stress_Level]]/Table1[[#This Row],[Weekly_Work_Hours]]</f>
        <v>0.12093023255813953</v>
      </c>
      <c r="S1334" s="5">
        <f>CORREL(Table1[Stress_Level],Table1[Sleep_Hours])</f>
        <v>-1.150943896331845E-2</v>
      </c>
      <c r="T1334" s="1">
        <f>((Table1[[#Totals],[Productivity_Score]] - Table1[[#This Row],[Productivity_Score]]) / Table1[[#Totals],[Productivity_Score]]) * 100</f>
        <v>36.84210526315789</v>
      </c>
    </row>
    <row r="1335" spans="1:20" x14ac:dyDescent="0.35">
      <c r="A1335">
        <v>1334</v>
      </c>
      <c r="B1335">
        <v>24</v>
      </c>
      <c r="C1335" t="s">
        <v>19</v>
      </c>
      <c r="D1335" t="s">
        <v>30</v>
      </c>
      <c r="E1335" t="s">
        <v>16</v>
      </c>
      <c r="F1335" t="s">
        <v>39</v>
      </c>
      <c r="G1335">
        <v>56</v>
      </c>
      <c r="H1335">
        <v>7.7</v>
      </c>
      <c r="I1335">
        <v>7.3</v>
      </c>
      <c r="J1335">
        <v>1</v>
      </c>
      <c r="K1335" t="s">
        <v>29</v>
      </c>
      <c r="L1335">
        <v>10</v>
      </c>
      <c r="M1335">
        <v>5.6</v>
      </c>
      <c r="N1335">
        <v>3.6</v>
      </c>
      <c r="O1335">
        <f>Table1[[#This Row],[Stress_Level]]*Table1[[#This Row],[Weekly_Work_Hours]]</f>
        <v>560</v>
      </c>
      <c r="P1335" s="9">
        <f>Table1[[#This Row],[Column1]]/Table1[[#This Row],[Productivity_Score]]</f>
        <v>155.55555555555554</v>
      </c>
      <c r="Q1335">
        <f>8-AVERAGE(Table1[[#This Row],[Sleep_Hours]])</f>
        <v>0.29999999999999982</v>
      </c>
      <c r="R1335">
        <f>Table1[[#This Row],[Stress_Level]]/Table1[[#This Row],[Weekly_Work_Hours]]</f>
        <v>0.17857142857142858</v>
      </c>
      <c r="S1335" s="5">
        <f>CORREL(Table1[Stress_Level],Table1[Sleep_Hours])</f>
        <v>-1.150943896331845E-2</v>
      </c>
      <c r="T1335" s="1">
        <f>((Table1[[#Totals],[Productivity_Score]] - Table1[[#This Row],[Productivity_Score]]) / Table1[[#Totals],[Productivity_Score]]) * 100</f>
        <v>62.10526315789474</v>
      </c>
    </row>
    <row r="1336" spans="1:20" x14ac:dyDescent="0.35">
      <c r="A1336">
        <v>1335</v>
      </c>
      <c r="B1336">
        <v>43</v>
      </c>
      <c r="C1336" t="s">
        <v>19</v>
      </c>
      <c r="D1336" t="s">
        <v>30</v>
      </c>
      <c r="E1336" t="s">
        <v>27</v>
      </c>
      <c r="F1336" t="s">
        <v>22</v>
      </c>
      <c r="G1336">
        <v>46</v>
      </c>
      <c r="H1336">
        <v>4.8</v>
      </c>
      <c r="I1336">
        <v>6</v>
      </c>
      <c r="J1336">
        <v>1</v>
      </c>
      <c r="K1336" t="s">
        <v>28</v>
      </c>
      <c r="L1336">
        <v>6.1</v>
      </c>
      <c r="M1336">
        <v>4.5999999999999996</v>
      </c>
      <c r="N1336">
        <v>5</v>
      </c>
      <c r="O1336">
        <f>Table1[[#This Row],[Stress_Level]]*Table1[[#This Row],[Weekly_Work_Hours]]</f>
        <v>280.59999999999997</v>
      </c>
      <c r="P1336" s="9">
        <f>Table1[[#This Row],[Column1]]/Table1[[#This Row],[Productivity_Score]]</f>
        <v>56.11999999999999</v>
      </c>
      <c r="Q1336">
        <f>8-AVERAGE(Table1[[#This Row],[Sleep_Hours]])</f>
        <v>3.2</v>
      </c>
      <c r="R1336">
        <f>Table1[[#This Row],[Stress_Level]]/Table1[[#This Row],[Weekly_Work_Hours]]</f>
        <v>0.1326086956521739</v>
      </c>
      <c r="S1336" s="5">
        <f>CORREL(Table1[Stress_Level],Table1[Sleep_Hours])</f>
        <v>-1.150943896331845E-2</v>
      </c>
      <c r="T1336" s="1">
        <f>((Table1[[#Totals],[Productivity_Score]] - Table1[[#This Row],[Productivity_Score]]) / Table1[[#Totals],[Productivity_Score]]) * 100</f>
        <v>47.368421052631575</v>
      </c>
    </row>
    <row r="1337" spans="1:20" x14ac:dyDescent="0.35">
      <c r="A1337">
        <v>1336</v>
      </c>
      <c r="B1337">
        <v>59</v>
      </c>
      <c r="C1337" t="s">
        <v>14</v>
      </c>
      <c r="D1337" t="s">
        <v>30</v>
      </c>
      <c r="E1337" t="s">
        <v>27</v>
      </c>
      <c r="F1337" t="s">
        <v>22</v>
      </c>
      <c r="G1337">
        <v>42</v>
      </c>
      <c r="H1337">
        <v>6.8</v>
      </c>
      <c r="I1337">
        <v>9.5</v>
      </c>
      <c r="J1337">
        <v>0</v>
      </c>
      <c r="K1337" t="s">
        <v>23</v>
      </c>
      <c r="L1337">
        <v>9.5</v>
      </c>
      <c r="M1337">
        <v>6.5</v>
      </c>
      <c r="N1337">
        <v>5</v>
      </c>
      <c r="O1337">
        <f>Table1[[#This Row],[Stress_Level]]*Table1[[#This Row],[Weekly_Work_Hours]]</f>
        <v>399</v>
      </c>
      <c r="P1337" s="9">
        <f>Table1[[#This Row],[Column1]]/Table1[[#This Row],[Productivity_Score]]</f>
        <v>79.8</v>
      </c>
      <c r="Q1337">
        <f>8-AVERAGE(Table1[[#This Row],[Sleep_Hours]])</f>
        <v>1.2000000000000002</v>
      </c>
      <c r="R1337">
        <f>Table1[[#This Row],[Stress_Level]]/Table1[[#This Row],[Weekly_Work_Hours]]</f>
        <v>0.22619047619047619</v>
      </c>
      <c r="S1337" s="5">
        <f>CORREL(Table1[Stress_Level],Table1[Sleep_Hours])</f>
        <v>-1.150943896331845E-2</v>
      </c>
      <c r="T1337" s="1">
        <f>((Table1[[#Totals],[Productivity_Score]] - Table1[[#This Row],[Productivity_Score]]) / Table1[[#Totals],[Productivity_Score]]) * 100</f>
        <v>47.368421052631575</v>
      </c>
    </row>
    <row r="1338" spans="1:20" x14ac:dyDescent="0.35">
      <c r="A1338">
        <v>1337</v>
      </c>
      <c r="B1338">
        <v>52</v>
      </c>
      <c r="C1338" t="s">
        <v>14</v>
      </c>
      <c r="D1338" t="s">
        <v>34</v>
      </c>
      <c r="E1338" t="s">
        <v>38</v>
      </c>
      <c r="F1338" t="s">
        <v>22</v>
      </c>
      <c r="G1338">
        <v>40</v>
      </c>
      <c r="H1338">
        <v>7.2</v>
      </c>
      <c r="I1338">
        <v>9.6999999999999993</v>
      </c>
      <c r="J1338">
        <v>0</v>
      </c>
      <c r="K1338" t="s">
        <v>23</v>
      </c>
      <c r="L1338">
        <v>6.5</v>
      </c>
      <c r="M1338">
        <v>4.7</v>
      </c>
      <c r="N1338">
        <v>6.6</v>
      </c>
      <c r="O1338">
        <f>Table1[[#This Row],[Stress_Level]]*Table1[[#This Row],[Weekly_Work_Hours]]</f>
        <v>260</v>
      </c>
      <c r="P1338" s="9">
        <f>Table1[[#This Row],[Column1]]/Table1[[#This Row],[Productivity_Score]]</f>
        <v>39.393939393939398</v>
      </c>
      <c r="Q1338">
        <f>8-AVERAGE(Table1[[#This Row],[Sleep_Hours]])</f>
        <v>0.79999999999999982</v>
      </c>
      <c r="R1338">
        <f>Table1[[#This Row],[Stress_Level]]/Table1[[#This Row],[Weekly_Work_Hours]]</f>
        <v>0.16250000000000001</v>
      </c>
      <c r="S1338" s="5">
        <f>CORREL(Table1[Stress_Level],Table1[Sleep_Hours])</f>
        <v>-1.150943896331845E-2</v>
      </c>
      <c r="T1338" s="1">
        <f>((Table1[[#Totals],[Productivity_Score]] - Table1[[#This Row],[Productivity_Score]]) / Table1[[#Totals],[Productivity_Score]]) * 100</f>
        <v>30.526315789473692</v>
      </c>
    </row>
    <row r="1339" spans="1:20" x14ac:dyDescent="0.35">
      <c r="A1339">
        <v>1338</v>
      </c>
      <c r="B1339">
        <v>27</v>
      </c>
      <c r="C1339" t="s">
        <v>19</v>
      </c>
      <c r="D1339" t="s">
        <v>34</v>
      </c>
      <c r="E1339" t="s">
        <v>27</v>
      </c>
      <c r="F1339" t="s">
        <v>22</v>
      </c>
      <c r="G1339">
        <v>42</v>
      </c>
      <c r="H1339">
        <v>5.8</v>
      </c>
      <c r="I1339">
        <v>8</v>
      </c>
      <c r="J1339">
        <v>0</v>
      </c>
      <c r="K1339" t="s">
        <v>23</v>
      </c>
      <c r="L1339">
        <v>8.3000000000000007</v>
      </c>
      <c r="M1339">
        <v>5</v>
      </c>
      <c r="N1339">
        <v>4.8</v>
      </c>
      <c r="O1339">
        <f>Table1[[#This Row],[Stress_Level]]*Table1[[#This Row],[Weekly_Work_Hours]]</f>
        <v>348.6</v>
      </c>
      <c r="P1339" s="9">
        <f>Table1[[#This Row],[Column1]]/Table1[[#This Row],[Productivity_Score]]</f>
        <v>72.625000000000014</v>
      </c>
      <c r="Q1339">
        <f>8-AVERAGE(Table1[[#This Row],[Sleep_Hours]])</f>
        <v>2.2000000000000002</v>
      </c>
      <c r="R1339">
        <f>Table1[[#This Row],[Stress_Level]]/Table1[[#This Row],[Weekly_Work_Hours]]</f>
        <v>0.19761904761904764</v>
      </c>
      <c r="S1339" s="5">
        <f>CORREL(Table1[Stress_Level],Table1[Sleep_Hours])</f>
        <v>-1.150943896331845E-2</v>
      </c>
      <c r="T1339" s="1">
        <f>((Table1[[#Totals],[Productivity_Score]] - Table1[[#This Row],[Productivity_Score]]) / Table1[[#Totals],[Productivity_Score]]) * 100</f>
        <v>49.473684210526322</v>
      </c>
    </row>
    <row r="1340" spans="1:20" x14ac:dyDescent="0.35">
      <c r="A1340">
        <v>1339</v>
      </c>
      <c r="B1340">
        <v>43</v>
      </c>
      <c r="C1340" t="s">
        <v>19</v>
      </c>
      <c r="D1340" t="s">
        <v>33</v>
      </c>
      <c r="E1340" t="s">
        <v>25</v>
      </c>
      <c r="F1340" t="s">
        <v>22</v>
      </c>
      <c r="G1340">
        <v>41</v>
      </c>
      <c r="H1340">
        <v>6.4</v>
      </c>
      <c r="I1340">
        <v>9</v>
      </c>
      <c r="J1340">
        <v>0</v>
      </c>
      <c r="K1340" t="s">
        <v>23</v>
      </c>
      <c r="L1340">
        <v>7.3</v>
      </c>
      <c r="M1340">
        <v>4.9000000000000004</v>
      </c>
      <c r="N1340">
        <v>5.9</v>
      </c>
      <c r="O1340">
        <f>Table1[[#This Row],[Stress_Level]]*Table1[[#This Row],[Weekly_Work_Hours]]</f>
        <v>299.3</v>
      </c>
      <c r="P1340" s="9">
        <f>Table1[[#This Row],[Column1]]/Table1[[#This Row],[Productivity_Score]]</f>
        <v>50.728813559322035</v>
      </c>
      <c r="Q1340">
        <f>8-AVERAGE(Table1[[#This Row],[Sleep_Hours]])</f>
        <v>1.5999999999999996</v>
      </c>
      <c r="R1340">
        <f>Table1[[#This Row],[Stress_Level]]/Table1[[#This Row],[Weekly_Work_Hours]]</f>
        <v>0.17804878048780487</v>
      </c>
      <c r="S1340" s="5">
        <f>CORREL(Table1[Stress_Level],Table1[Sleep_Hours])</f>
        <v>-1.150943896331845E-2</v>
      </c>
      <c r="T1340" s="1">
        <f>((Table1[[#Totals],[Productivity_Score]] - Table1[[#This Row],[Productivity_Score]]) / Table1[[#Totals],[Productivity_Score]]) * 100</f>
        <v>37.89473684210526</v>
      </c>
    </row>
    <row r="1341" spans="1:20" x14ac:dyDescent="0.35">
      <c r="A1341">
        <v>1340</v>
      </c>
      <c r="B1341">
        <v>39</v>
      </c>
      <c r="C1341" t="s">
        <v>14</v>
      </c>
      <c r="D1341" t="s">
        <v>20</v>
      </c>
      <c r="E1341" t="s">
        <v>27</v>
      </c>
      <c r="F1341" t="s">
        <v>22</v>
      </c>
      <c r="G1341">
        <v>46</v>
      </c>
      <c r="H1341">
        <v>7.4</v>
      </c>
      <c r="I1341">
        <v>8.6999999999999993</v>
      </c>
      <c r="J1341">
        <v>0</v>
      </c>
      <c r="K1341" t="s">
        <v>23</v>
      </c>
      <c r="L1341">
        <v>10</v>
      </c>
      <c r="M1341">
        <v>6.8</v>
      </c>
      <c r="N1341">
        <v>4.4000000000000004</v>
      </c>
      <c r="O1341">
        <f>Table1[[#This Row],[Stress_Level]]*Table1[[#This Row],[Weekly_Work_Hours]]</f>
        <v>460</v>
      </c>
      <c r="P1341" s="9">
        <f>Table1[[#This Row],[Column1]]/Table1[[#This Row],[Productivity_Score]]</f>
        <v>104.54545454545453</v>
      </c>
      <c r="Q1341">
        <f>8-AVERAGE(Table1[[#This Row],[Sleep_Hours]])</f>
        <v>0.59999999999999964</v>
      </c>
      <c r="R1341">
        <f>Table1[[#This Row],[Stress_Level]]/Table1[[#This Row],[Weekly_Work_Hours]]</f>
        <v>0.21739130434782608</v>
      </c>
      <c r="S1341" s="5">
        <f>CORREL(Table1[Stress_Level],Table1[Sleep_Hours])</f>
        <v>-1.150943896331845E-2</v>
      </c>
      <c r="T1341" s="1">
        <f>((Table1[[#Totals],[Productivity_Score]] - Table1[[#This Row],[Productivity_Score]]) / Table1[[#Totals],[Productivity_Score]]) * 100</f>
        <v>53.684210526315788</v>
      </c>
    </row>
    <row r="1342" spans="1:20" x14ac:dyDescent="0.35">
      <c r="A1342">
        <v>1341</v>
      </c>
      <c r="B1342">
        <v>35</v>
      </c>
      <c r="C1342" t="s">
        <v>19</v>
      </c>
      <c r="D1342" t="s">
        <v>26</v>
      </c>
      <c r="E1342" t="s">
        <v>25</v>
      </c>
      <c r="F1342" t="s">
        <v>22</v>
      </c>
      <c r="G1342">
        <v>46</v>
      </c>
      <c r="H1342">
        <v>7.4</v>
      </c>
      <c r="I1342">
        <v>8.8000000000000007</v>
      </c>
      <c r="J1342">
        <v>0</v>
      </c>
      <c r="K1342" t="s">
        <v>23</v>
      </c>
      <c r="L1342">
        <v>7.7</v>
      </c>
      <c r="M1342">
        <v>3.5</v>
      </c>
      <c r="N1342">
        <v>5.6</v>
      </c>
      <c r="O1342">
        <f>Table1[[#This Row],[Stress_Level]]*Table1[[#This Row],[Weekly_Work_Hours]]</f>
        <v>354.2</v>
      </c>
      <c r="P1342" s="9">
        <f>Table1[[#This Row],[Column1]]/Table1[[#This Row],[Productivity_Score]]</f>
        <v>63.25</v>
      </c>
      <c r="Q1342">
        <f>8-AVERAGE(Table1[[#This Row],[Sleep_Hours]])</f>
        <v>0.59999999999999964</v>
      </c>
      <c r="R1342">
        <f>Table1[[#This Row],[Stress_Level]]/Table1[[#This Row],[Weekly_Work_Hours]]</f>
        <v>0.16739130434782609</v>
      </c>
      <c r="S1342" s="5">
        <f>CORREL(Table1[Stress_Level],Table1[Sleep_Hours])</f>
        <v>-1.150943896331845E-2</v>
      </c>
      <c r="T1342" s="1">
        <f>((Table1[[#Totals],[Productivity_Score]] - Table1[[#This Row],[Productivity_Score]]) / Table1[[#Totals],[Productivity_Score]]) * 100</f>
        <v>41.052631578947377</v>
      </c>
    </row>
    <row r="1343" spans="1:20" x14ac:dyDescent="0.35">
      <c r="A1343">
        <v>1342</v>
      </c>
      <c r="B1343">
        <v>31</v>
      </c>
      <c r="C1343" t="s">
        <v>19</v>
      </c>
      <c r="D1343" t="s">
        <v>37</v>
      </c>
      <c r="E1343" t="s">
        <v>25</v>
      </c>
      <c r="F1343" t="s">
        <v>22</v>
      </c>
      <c r="G1343">
        <v>45</v>
      </c>
      <c r="H1343">
        <v>6.9</v>
      </c>
      <c r="I1343">
        <v>9.3000000000000007</v>
      </c>
      <c r="J1343">
        <v>0</v>
      </c>
      <c r="K1343" t="s">
        <v>23</v>
      </c>
      <c r="L1343">
        <v>7.1</v>
      </c>
      <c r="M1343">
        <v>4.9000000000000004</v>
      </c>
      <c r="N1343">
        <v>6.1</v>
      </c>
      <c r="O1343">
        <f>Table1[[#This Row],[Stress_Level]]*Table1[[#This Row],[Weekly_Work_Hours]]</f>
        <v>319.5</v>
      </c>
      <c r="P1343" s="9">
        <f>Table1[[#This Row],[Column1]]/Table1[[#This Row],[Productivity_Score]]</f>
        <v>52.377049180327873</v>
      </c>
      <c r="Q1343">
        <f>8-AVERAGE(Table1[[#This Row],[Sleep_Hours]])</f>
        <v>1.0999999999999996</v>
      </c>
      <c r="R1343">
        <f>Table1[[#This Row],[Stress_Level]]/Table1[[#This Row],[Weekly_Work_Hours]]</f>
        <v>0.15777777777777777</v>
      </c>
      <c r="S1343" s="5">
        <f>CORREL(Table1[Stress_Level],Table1[Sleep_Hours])</f>
        <v>-1.150943896331845E-2</v>
      </c>
      <c r="T1343" s="1">
        <f>((Table1[[#Totals],[Productivity_Score]] - Table1[[#This Row],[Productivity_Score]]) / Table1[[#Totals],[Productivity_Score]]) * 100</f>
        <v>35.789473684210535</v>
      </c>
    </row>
    <row r="1344" spans="1:20" x14ac:dyDescent="0.35">
      <c r="A1344">
        <v>1343</v>
      </c>
      <c r="B1344">
        <v>32</v>
      </c>
      <c r="C1344" t="s">
        <v>14</v>
      </c>
      <c r="D1344" t="s">
        <v>36</v>
      </c>
      <c r="E1344" t="s">
        <v>31</v>
      </c>
      <c r="F1344" t="s">
        <v>22</v>
      </c>
      <c r="G1344">
        <v>48</v>
      </c>
      <c r="H1344">
        <v>6.2</v>
      </c>
      <c r="I1344">
        <v>8</v>
      </c>
      <c r="J1344">
        <v>0</v>
      </c>
      <c r="K1344" t="s">
        <v>23</v>
      </c>
      <c r="L1344">
        <v>8.6999999999999993</v>
      </c>
      <c r="M1344">
        <v>2.6</v>
      </c>
      <c r="N1344">
        <v>4.5999999999999996</v>
      </c>
      <c r="O1344">
        <f>Table1[[#This Row],[Stress_Level]]*Table1[[#This Row],[Weekly_Work_Hours]]</f>
        <v>417.59999999999997</v>
      </c>
      <c r="P1344" s="9">
        <f>Table1[[#This Row],[Column1]]/Table1[[#This Row],[Productivity_Score]]</f>
        <v>90.782608695652172</v>
      </c>
      <c r="Q1344">
        <f>8-AVERAGE(Table1[[#This Row],[Sleep_Hours]])</f>
        <v>1.7999999999999998</v>
      </c>
      <c r="R1344">
        <f>Table1[[#This Row],[Stress_Level]]/Table1[[#This Row],[Weekly_Work_Hours]]</f>
        <v>0.18124999999999999</v>
      </c>
      <c r="S1344" s="5">
        <f>CORREL(Table1[Stress_Level],Table1[Sleep_Hours])</f>
        <v>-1.150943896331845E-2</v>
      </c>
      <c r="T1344" s="1">
        <f>((Table1[[#Totals],[Productivity_Score]] - Table1[[#This Row],[Productivity_Score]]) / Table1[[#Totals],[Productivity_Score]]) * 100</f>
        <v>51.578947368421055</v>
      </c>
    </row>
    <row r="1345" spans="1:20" x14ac:dyDescent="0.35">
      <c r="A1345">
        <v>1344</v>
      </c>
      <c r="B1345">
        <v>64</v>
      </c>
      <c r="C1345" t="s">
        <v>19</v>
      </c>
      <c r="D1345" t="s">
        <v>26</v>
      </c>
      <c r="E1345" t="s">
        <v>27</v>
      </c>
      <c r="F1345" t="s">
        <v>22</v>
      </c>
      <c r="G1345">
        <v>54</v>
      </c>
      <c r="H1345">
        <v>7.1</v>
      </c>
      <c r="I1345">
        <v>8.5</v>
      </c>
      <c r="J1345">
        <v>0</v>
      </c>
      <c r="K1345" t="s">
        <v>23</v>
      </c>
      <c r="L1345">
        <v>9.3000000000000007</v>
      </c>
      <c r="M1345">
        <v>4.8</v>
      </c>
      <c r="N1345">
        <v>4.5999999999999996</v>
      </c>
      <c r="O1345">
        <f>Table1[[#This Row],[Stress_Level]]*Table1[[#This Row],[Weekly_Work_Hours]]</f>
        <v>502.20000000000005</v>
      </c>
      <c r="P1345" s="9">
        <f>Table1[[#This Row],[Column1]]/Table1[[#This Row],[Productivity_Score]]</f>
        <v>109.17391304347828</v>
      </c>
      <c r="Q1345">
        <f>8-AVERAGE(Table1[[#This Row],[Sleep_Hours]])</f>
        <v>0.90000000000000036</v>
      </c>
      <c r="R1345">
        <f>Table1[[#This Row],[Stress_Level]]/Table1[[#This Row],[Weekly_Work_Hours]]</f>
        <v>0.17222222222222225</v>
      </c>
      <c r="S1345" s="5">
        <f>CORREL(Table1[Stress_Level],Table1[Sleep_Hours])</f>
        <v>-1.150943896331845E-2</v>
      </c>
      <c r="T1345" s="1">
        <f>((Table1[[#Totals],[Productivity_Score]] - Table1[[#This Row],[Productivity_Score]]) / Table1[[#Totals],[Productivity_Score]]) * 100</f>
        <v>51.578947368421055</v>
      </c>
    </row>
    <row r="1346" spans="1:20" x14ac:dyDescent="0.35">
      <c r="A1346">
        <v>1345</v>
      </c>
      <c r="B1346">
        <v>61</v>
      </c>
      <c r="C1346" t="s">
        <v>14</v>
      </c>
      <c r="D1346" t="s">
        <v>26</v>
      </c>
      <c r="E1346" t="s">
        <v>21</v>
      </c>
      <c r="F1346" t="s">
        <v>22</v>
      </c>
      <c r="G1346">
        <v>52</v>
      </c>
      <c r="H1346">
        <v>3.2</v>
      </c>
      <c r="I1346">
        <v>3.1</v>
      </c>
      <c r="J1346">
        <v>1</v>
      </c>
      <c r="K1346" t="s">
        <v>18</v>
      </c>
      <c r="L1346">
        <v>9.9</v>
      </c>
      <c r="M1346">
        <v>7.6</v>
      </c>
      <c r="N1346">
        <v>1.6</v>
      </c>
      <c r="O1346">
        <f>Table1[[#This Row],[Stress_Level]]*Table1[[#This Row],[Weekly_Work_Hours]]</f>
        <v>514.80000000000007</v>
      </c>
      <c r="P1346" s="9">
        <f>Table1[[#This Row],[Column1]]/Table1[[#This Row],[Productivity_Score]]</f>
        <v>321.75</v>
      </c>
      <c r="Q1346">
        <f>8-AVERAGE(Table1[[#This Row],[Sleep_Hours]])</f>
        <v>4.8</v>
      </c>
      <c r="R1346">
        <f>Table1[[#This Row],[Stress_Level]]/Table1[[#This Row],[Weekly_Work_Hours]]</f>
        <v>0.1903846153846154</v>
      </c>
      <c r="S1346" s="5">
        <f>CORREL(Table1[Stress_Level],Table1[Sleep_Hours])</f>
        <v>-1.150943896331845E-2</v>
      </c>
      <c r="T1346" s="1">
        <f>((Table1[[#Totals],[Productivity_Score]] - Table1[[#This Row],[Productivity_Score]]) / Table1[[#Totals],[Productivity_Score]]) * 100</f>
        <v>83.15789473684211</v>
      </c>
    </row>
    <row r="1347" spans="1:20" x14ac:dyDescent="0.35">
      <c r="A1347">
        <v>1346</v>
      </c>
      <c r="B1347">
        <v>58</v>
      </c>
      <c r="C1347" t="s">
        <v>19</v>
      </c>
      <c r="D1347" t="s">
        <v>36</v>
      </c>
      <c r="E1347" t="s">
        <v>27</v>
      </c>
      <c r="F1347" t="s">
        <v>22</v>
      </c>
      <c r="G1347">
        <v>33</v>
      </c>
      <c r="H1347">
        <v>8.4</v>
      </c>
      <c r="I1347">
        <v>8.6</v>
      </c>
      <c r="J1347">
        <v>0</v>
      </c>
      <c r="K1347" t="s">
        <v>23</v>
      </c>
      <c r="L1347">
        <v>6.8</v>
      </c>
      <c r="M1347">
        <v>3.3</v>
      </c>
      <c r="N1347">
        <v>5.9</v>
      </c>
      <c r="O1347">
        <f>Table1[[#This Row],[Stress_Level]]*Table1[[#This Row],[Weekly_Work_Hours]]</f>
        <v>224.4</v>
      </c>
      <c r="P1347" s="9">
        <f>Table1[[#This Row],[Column1]]/Table1[[#This Row],[Productivity_Score]]</f>
        <v>38.033898305084747</v>
      </c>
      <c r="Q1347">
        <f>8-AVERAGE(Table1[[#This Row],[Sleep_Hours]])</f>
        <v>-0.40000000000000036</v>
      </c>
      <c r="R1347">
        <f>Table1[[#This Row],[Stress_Level]]/Table1[[#This Row],[Weekly_Work_Hours]]</f>
        <v>0.20606060606060606</v>
      </c>
      <c r="S1347" s="5">
        <f>CORREL(Table1[Stress_Level],Table1[Sleep_Hours])</f>
        <v>-1.150943896331845E-2</v>
      </c>
      <c r="T1347" s="1">
        <f>((Table1[[#Totals],[Productivity_Score]] - Table1[[#This Row],[Productivity_Score]]) / Table1[[#Totals],[Productivity_Score]]) * 100</f>
        <v>37.89473684210526</v>
      </c>
    </row>
    <row r="1348" spans="1:20" x14ac:dyDescent="0.35">
      <c r="A1348">
        <v>1347</v>
      </c>
      <c r="B1348">
        <v>44</v>
      </c>
      <c r="C1348" t="s">
        <v>14</v>
      </c>
      <c r="D1348" t="s">
        <v>24</v>
      </c>
      <c r="E1348" t="s">
        <v>27</v>
      </c>
      <c r="F1348" t="s">
        <v>17</v>
      </c>
      <c r="G1348">
        <v>30</v>
      </c>
      <c r="H1348">
        <v>6</v>
      </c>
      <c r="I1348">
        <v>9.5</v>
      </c>
      <c r="J1348">
        <v>0</v>
      </c>
      <c r="K1348" t="s">
        <v>23</v>
      </c>
      <c r="L1348">
        <v>1.2</v>
      </c>
      <c r="M1348">
        <v>0.4</v>
      </c>
      <c r="N1348">
        <v>9.1</v>
      </c>
      <c r="O1348">
        <f>Table1[[#This Row],[Stress_Level]]*Table1[[#This Row],[Weekly_Work_Hours]]</f>
        <v>36</v>
      </c>
      <c r="P1348" s="9">
        <f>Table1[[#This Row],[Column1]]/Table1[[#This Row],[Productivity_Score]]</f>
        <v>3.9560439560439562</v>
      </c>
      <c r="Q1348">
        <f>8-AVERAGE(Table1[[#This Row],[Sleep_Hours]])</f>
        <v>2</v>
      </c>
      <c r="R1348">
        <f>Table1[[#This Row],[Stress_Level]]/Table1[[#This Row],[Weekly_Work_Hours]]</f>
        <v>0.04</v>
      </c>
      <c r="S1348" s="5">
        <f>CORREL(Table1[Stress_Level],Table1[Sleep_Hours])</f>
        <v>-1.150943896331845E-2</v>
      </c>
      <c r="T1348" s="1">
        <f>((Table1[[#Totals],[Productivity_Score]] - Table1[[#This Row],[Productivity_Score]]) / Table1[[#Totals],[Productivity_Score]]) * 100</f>
        <v>4.2105263157894779</v>
      </c>
    </row>
    <row r="1349" spans="1:20" x14ac:dyDescent="0.35">
      <c r="A1349">
        <v>1348</v>
      </c>
      <c r="B1349">
        <v>51</v>
      </c>
      <c r="C1349" t="s">
        <v>14</v>
      </c>
      <c r="D1349" t="s">
        <v>15</v>
      </c>
      <c r="E1349" t="s">
        <v>27</v>
      </c>
      <c r="F1349" t="s">
        <v>39</v>
      </c>
      <c r="G1349">
        <v>52</v>
      </c>
      <c r="H1349">
        <v>5.0999999999999996</v>
      </c>
      <c r="I1349">
        <v>5.9</v>
      </c>
      <c r="J1349">
        <v>1</v>
      </c>
      <c r="K1349" t="s">
        <v>18</v>
      </c>
      <c r="L1349">
        <v>9.1</v>
      </c>
      <c r="M1349">
        <v>3.9</v>
      </c>
      <c r="N1349">
        <v>3.4</v>
      </c>
      <c r="O1349">
        <f>Table1[[#This Row],[Stress_Level]]*Table1[[#This Row],[Weekly_Work_Hours]]</f>
        <v>473.2</v>
      </c>
      <c r="P1349" s="9">
        <f>Table1[[#This Row],[Column1]]/Table1[[#This Row],[Productivity_Score]]</f>
        <v>139.1764705882353</v>
      </c>
      <c r="Q1349">
        <f>8-AVERAGE(Table1[[#This Row],[Sleep_Hours]])</f>
        <v>2.9000000000000004</v>
      </c>
      <c r="R1349">
        <f>Table1[[#This Row],[Stress_Level]]/Table1[[#This Row],[Weekly_Work_Hours]]</f>
        <v>0.17499999999999999</v>
      </c>
      <c r="S1349" s="5">
        <f>CORREL(Table1[Stress_Level],Table1[Sleep_Hours])</f>
        <v>-1.150943896331845E-2</v>
      </c>
      <c r="T1349" s="1">
        <f>((Table1[[#Totals],[Productivity_Score]] - Table1[[#This Row],[Productivity_Score]]) / Table1[[#Totals],[Productivity_Score]]) * 100</f>
        <v>64.21052631578948</v>
      </c>
    </row>
    <row r="1350" spans="1:20" x14ac:dyDescent="0.35">
      <c r="A1350">
        <v>1349</v>
      </c>
      <c r="B1350">
        <v>43</v>
      </c>
      <c r="C1350" t="s">
        <v>19</v>
      </c>
      <c r="D1350" t="s">
        <v>20</v>
      </c>
      <c r="E1350" t="s">
        <v>38</v>
      </c>
      <c r="F1350" t="s">
        <v>22</v>
      </c>
      <c r="G1350">
        <v>34</v>
      </c>
      <c r="H1350">
        <v>7.1</v>
      </c>
      <c r="I1350">
        <v>10</v>
      </c>
      <c r="J1350">
        <v>0</v>
      </c>
      <c r="K1350" t="s">
        <v>23</v>
      </c>
      <c r="L1350">
        <v>8.1</v>
      </c>
      <c r="M1350">
        <v>5.5</v>
      </c>
      <c r="N1350">
        <v>6</v>
      </c>
      <c r="O1350">
        <f>Table1[[#This Row],[Stress_Level]]*Table1[[#This Row],[Weekly_Work_Hours]]</f>
        <v>275.39999999999998</v>
      </c>
      <c r="P1350" s="9">
        <f>Table1[[#This Row],[Column1]]/Table1[[#This Row],[Productivity_Score]]</f>
        <v>45.9</v>
      </c>
      <c r="Q1350">
        <f>8-AVERAGE(Table1[[#This Row],[Sleep_Hours]])</f>
        <v>0.90000000000000036</v>
      </c>
      <c r="R1350">
        <f>Table1[[#This Row],[Stress_Level]]/Table1[[#This Row],[Weekly_Work_Hours]]</f>
        <v>0.23823529411764705</v>
      </c>
      <c r="S1350" s="5">
        <f>CORREL(Table1[Stress_Level],Table1[Sleep_Hours])</f>
        <v>-1.150943896331845E-2</v>
      </c>
      <c r="T1350" s="1">
        <f>((Table1[[#Totals],[Productivity_Score]] - Table1[[#This Row],[Productivity_Score]]) / Table1[[#Totals],[Productivity_Score]]) * 100</f>
        <v>36.84210526315789</v>
      </c>
    </row>
    <row r="1351" spans="1:20" x14ac:dyDescent="0.35">
      <c r="A1351">
        <v>1350</v>
      </c>
      <c r="B1351">
        <v>63</v>
      </c>
      <c r="C1351" t="s">
        <v>14</v>
      </c>
      <c r="D1351" t="s">
        <v>33</v>
      </c>
      <c r="E1351" t="s">
        <v>21</v>
      </c>
      <c r="F1351" t="s">
        <v>22</v>
      </c>
      <c r="G1351">
        <v>43</v>
      </c>
      <c r="H1351">
        <v>7.1</v>
      </c>
      <c r="I1351">
        <v>9.6</v>
      </c>
      <c r="J1351">
        <v>0</v>
      </c>
      <c r="K1351" t="s">
        <v>23</v>
      </c>
      <c r="L1351">
        <v>6.4</v>
      </c>
      <c r="M1351">
        <v>4</v>
      </c>
      <c r="N1351">
        <v>6.6</v>
      </c>
      <c r="O1351">
        <f>Table1[[#This Row],[Stress_Level]]*Table1[[#This Row],[Weekly_Work_Hours]]</f>
        <v>275.2</v>
      </c>
      <c r="P1351" s="9">
        <f>Table1[[#This Row],[Column1]]/Table1[[#This Row],[Productivity_Score]]</f>
        <v>41.696969696969695</v>
      </c>
      <c r="Q1351">
        <f>8-AVERAGE(Table1[[#This Row],[Sleep_Hours]])</f>
        <v>0.90000000000000036</v>
      </c>
      <c r="R1351">
        <f>Table1[[#This Row],[Stress_Level]]/Table1[[#This Row],[Weekly_Work_Hours]]</f>
        <v>0.14883720930232558</v>
      </c>
      <c r="S1351" s="5">
        <f>CORREL(Table1[Stress_Level],Table1[Sleep_Hours])</f>
        <v>-1.150943896331845E-2</v>
      </c>
      <c r="T1351" s="1">
        <f>((Table1[[#Totals],[Productivity_Score]] - Table1[[#This Row],[Productivity_Score]]) / Table1[[#Totals],[Productivity_Score]]) * 100</f>
        <v>30.526315789473692</v>
      </c>
    </row>
    <row r="1352" spans="1:20" x14ac:dyDescent="0.35">
      <c r="A1352">
        <v>1351</v>
      </c>
      <c r="B1352">
        <v>28</v>
      </c>
      <c r="C1352" t="s">
        <v>19</v>
      </c>
      <c r="D1352" t="s">
        <v>30</v>
      </c>
      <c r="E1352" t="s">
        <v>21</v>
      </c>
      <c r="F1352" t="s">
        <v>39</v>
      </c>
      <c r="G1352">
        <v>35</v>
      </c>
      <c r="H1352">
        <v>4.7</v>
      </c>
      <c r="I1352">
        <v>7.1</v>
      </c>
      <c r="J1352">
        <v>1</v>
      </c>
      <c r="K1352" t="s">
        <v>18</v>
      </c>
      <c r="L1352">
        <v>6.5</v>
      </c>
      <c r="M1352">
        <v>3</v>
      </c>
      <c r="N1352">
        <v>5.3</v>
      </c>
      <c r="O1352">
        <f>Table1[[#This Row],[Stress_Level]]*Table1[[#This Row],[Weekly_Work_Hours]]</f>
        <v>227.5</v>
      </c>
      <c r="P1352" s="9">
        <f>Table1[[#This Row],[Column1]]/Table1[[#This Row],[Productivity_Score]]</f>
        <v>42.924528301886795</v>
      </c>
      <c r="Q1352">
        <f>8-AVERAGE(Table1[[#This Row],[Sleep_Hours]])</f>
        <v>3.3</v>
      </c>
      <c r="R1352">
        <f>Table1[[#This Row],[Stress_Level]]/Table1[[#This Row],[Weekly_Work_Hours]]</f>
        <v>0.18571428571428572</v>
      </c>
      <c r="S1352" s="5">
        <f>CORREL(Table1[Stress_Level],Table1[Sleep_Hours])</f>
        <v>-1.150943896331845E-2</v>
      </c>
      <c r="T1352" s="1">
        <f>((Table1[[#Totals],[Productivity_Score]] - Table1[[#This Row],[Productivity_Score]]) / Table1[[#Totals],[Productivity_Score]]) * 100</f>
        <v>44.21052631578948</v>
      </c>
    </row>
    <row r="1353" spans="1:20" x14ac:dyDescent="0.35">
      <c r="A1353">
        <v>1352</v>
      </c>
      <c r="B1353">
        <v>59</v>
      </c>
      <c r="C1353" t="s">
        <v>14</v>
      </c>
      <c r="D1353" t="s">
        <v>36</v>
      </c>
      <c r="E1353" t="s">
        <v>25</v>
      </c>
      <c r="F1353" t="s">
        <v>22</v>
      </c>
      <c r="G1353">
        <v>30</v>
      </c>
      <c r="H1353">
        <v>6.3</v>
      </c>
      <c r="I1353">
        <v>10</v>
      </c>
      <c r="J1353">
        <v>0</v>
      </c>
      <c r="K1353" t="s">
        <v>23</v>
      </c>
      <c r="L1353">
        <v>5.0999999999999996</v>
      </c>
      <c r="M1353">
        <v>5.0999999999999996</v>
      </c>
      <c r="N1353">
        <v>7.4</v>
      </c>
      <c r="O1353">
        <f>Table1[[#This Row],[Stress_Level]]*Table1[[#This Row],[Weekly_Work_Hours]]</f>
        <v>153</v>
      </c>
      <c r="P1353" s="9">
        <f>Table1[[#This Row],[Column1]]/Table1[[#This Row],[Productivity_Score]]</f>
        <v>20.675675675675674</v>
      </c>
      <c r="Q1353">
        <f>8-AVERAGE(Table1[[#This Row],[Sleep_Hours]])</f>
        <v>1.7000000000000002</v>
      </c>
      <c r="R1353">
        <f>Table1[[#This Row],[Stress_Level]]/Table1[[#This Row],[Weekly_Work_Hours]]</f>
        <v>0.16999999999999998</v>
      </c>
      <c r="S1353" s="5">
        <f>CORREL(Table1[Stress_Level],Table1[Sleep_Hours])</f>
        <v>-1.150943896331845E-2</v>
      </c>
      <c r="T1353" s="1">
        <f>((Table1[[#Totals],[Productivity_Score]] - Table1[[#This Row],[Productivity_Score]]) / Table1[[#Totals],[Productivity_Score]]) * 100</f>
        <v>22.105263157894733</v>
      </c>
    </row>
    <row r="1354" spans="1:20" x14ac:dyDescent="0.35">
      <c r="A1354">
        <v>1353</v>
      </c>
      <c r="B1354">
        <v>42</v>
      </c>
      <c r="C1354" t="s">
        <v>14</v>
      </c>
      <c r="D1354" t="s">
        <v>34</v>
      </c>
      <c r="E1354" t="s">
        <v>21</v>
      </c>
      <c r="F1354" t="s">
        <v>17</v>
      </c>
      <c r="G1354">
        <v>49</v>
      </c>
      <c r="H1354">
        <v>6.3</v>
      </c>
      <c r="I1354">
        <v>8</v>
      </c>
      <c r="J1354">
        <v>1</v>
      </c>
      <c r="K1354" t="s">
        <v>35</v>
      </c>
      <c r="L1354">
        <v>6.3</v>
      </c>
      <c r="M1354">
        <v>4.5999999999999996</v>
      </c>
      <c r="N1354">
        <v>5.8</v>
      </c>
      <c r="O1354">
        <f>Table1[[#This Row],[Stress_Level]]*Table1[[#This Row],[Weekly_Work_Hours]]</f>
        <v>308.7</v>
      </c>
      <c r="P1354" s="9">
        <f>Table1[[#This Row],[Column1]]/Table1[[#This Row],[Productivity_Score]]</f>
        <v>53.224137931034484</v>
      </c>
      <c r="Q1354">
        <f>8-AVERAGE(Table1[[#This Row],[Sleep_Hours]])</f>
        <v>1.7000000000000002</v>
      </c>
      <c r="R1354">
        <f>Table1[[#This Row],[Stress_Level]]/Table1[[#This Row],[Weekly_Work_Hours]]</f>
        <v>0.12857142857142856</v>
      </c>
      <c r="S1354" s="5">
        <f>CORREL(Table1[Stress_Level],Table1[Sleep_Hours])</f>
        <v>-1.150943896331845E-2</v>
      </c>
      <c r="T1354" s="1">
        <f>((Table1[[#Totals],[Productivity_Score]] - Table1[[#This Row],[Productivity_Score]]) / Table1[[#Totals],[Productivity_Score]]) * 100</f>
        <v>38.947368421052637</v>
      </c>
    </row>
    <row r="1355" spans="1:20" x14ac:dyDescent="0.35">
      <c r="A1355">
        <v>1354</v>
      </c>
      <c r="B1355">
        <v>32</v>
      </c>
      <c r="C1355" t="s">
        <v>14</v>
      </c>
      <c r="D1355" t="s">
        <v>30</v>
      </c>
      <c r="E1355" t="s">
        <v>25</v>
      </c>
      <c r="F1355" t="s">
        <v>22</v>
      </c>
      <c r="G1355">
        <v>51</v>
      </c>
      <c r="H1355">
        <v>6.2</v>
      </c>
      <c r="I1355">
        <v>7.6</v>
      </c>
      <c r="J1355">
        <v>0</v>
      </c>
      <c r="K1355" t="s">
        <v>23</v>
      </c>
      <c r="L1355">
        <v>9.4</v>
      </c>
      <c r="M1355">
        <v>3.8</v>
      </c>
      <c r="N1355">
        <v>4.0999999999999996</v>
      </c>
      <c r="O1355">
        <f>Table1[[#This Row],[Stress_Level]]*Table1[[#This Row],[Weekly_Work_Hours]]</f>
        <v>479.40000000000003</v>
      </c>
      <c r="P1355" s="9">
        <f>Table1[[#This Row],[Column1]]/Table1[[#This Row],[Productivity_Score]]</f>
        <v>116.92682926829271</v>
      </c>
      <c r="Q1355">
        <f>8-AVERAGE(Table1[[#This Row],[Sleep_Hours]])</f>
        <v>1.7999999999999998</v>
      </c>
      <c r="R1355">
        <f>Table1[[#This Row],[Stress_Level]]/Table1[[#This Row],[Weekly_Work_Hours]]</f>
        <v>0.18431372549019609</v>
      </c>
      <c r="S1355" s="5">
        <f>CORREL(Table1[Stress_Level],Table1[Sleep_Hours])</f>
        <v>-1.150943896331845E-2</v>
      </c>
      <c r="T1355" s="1">
        <f>((Table1[[#Totals],[Productivity_Score]] - Table1[[#This Row],[Productivity_Score]]) / Table1[[#Totals],[Productivity_Score]]) * 100</f>
        <v>56.84210526315789</v>
      </c>
    </row>
    <row r="1356" spans="1:20" x14ac:dyDescent="0.35">
      <c r="A1356">
        <v>1355</v>
      </c>
      <c r="B1356">
        <v>51</v>
      </c>
      <c r="C1356" t="s">
        <v>19</v>
      </c>
      <c r="D1356" t="s">
        <v>32</v>
      </c>
      <c r="E1356" t="s">
        <v>31</v>
      </c>
      <c r="F1356" t="s">
        <v>17</v>
      </c>
      <c r="G1356">
        <v>40</v>
      </c>
      <c r="H1356">
        <v>8.6</v>
      </c>
      <c r="I1356">
        <v>7.5</v>
      </c>
      <c r="J1356">
        <v>0</v>
      </c>
      <c r="K1356" t="s">
        <v>23</v>
      </c>
      <c r="L1356">
        <v>6.6</v>
      </c>
      <c r="M1356">
        <v>3.9</v>
      </c>
      <c r="N1356">
        <v>5.5</v>
      </c>
      <c r="O1356">
        <f>Table1[[#This Row],[Stress_Level]]*Table1[[#This Row],[Weekly_Work_Hours]]</f>
        <v>264</v>
      </c>
      <c r="P1356" s="9">
        <f>Table1[[#This Row],[Column1]]/Table1[[#This Row],[Productivity_Score]]</f>
        <v>48</v>
      </c>
      <c r="Q1356">
        <f>8-AVERAGE(Table1[[#This Row],[Sleep_Hours]])</f>
        <v>-0.59999999999999964</v>
      </c>
      <c r="R1356">
        <f>Table1[[#This Row],[Stress_Level]]/Table1[[#This Row],[Weekly_Work_Hours]]</f>
        <v>0.16499999999999998</v>
      </c>
      <c r="S1356" s="5">
        <f>CORREL(Table1[Stress_Level],Table1[Sleep_Hours])</f>
        <v>-1.150943896331845E-2</v>
      </c>
      <c r="T1356" s="1">
        <f>((Table1[[#Totals],[Productivity_Score]] - Table1[[#This Row],[Productivity_Score]]) / Table1[[#Totals],[Productivity_Score]]) * 100</f>
        <v>42.105263157894733</v>
      </c>
    </row>
    <row r="1357" spans="1:20" x14ac:dyDescent="0.35">
      <c r="A1357">
        <v>1356</v>
      </c>
      <c r="B1357">
        <v>34</v>
      </c>
      <c r="C1357" t="s">
        <v>19</v>
      </c>
      <c r="D1357" t="s">
        <v>36</v>
      </c>
      <c r="E1357" t="s">
        <v>25</v>
      </c>
      <c r="F1357" t="s">
        <v>39</v>
      </c>
      <c r="G1357">
        <v>30</v>
      </c>
      <c r="H1357">
        <v>6.2</v>
      </c>
      <c r="I1357">
        <v>9.8000000000000007</v>
      </c>
      <c r="J1357">
        <v>0</v>
      </c>
      <c r="K1357" t="s">
        <v>23</v>
      </c>
      <c r="L1357">
        <v>8.5</v>
      </c>
      <c r="M1357">
        <v>7.4</v>
      </c>
      <c r="N1357">
        <v>5.6</v>
      </c>
      <c r="O1357">
        <f>Table1[[#This Row],[Stress_Level]]*Table1[[#This Row],[Weekly_Work_Hours]]</f>
        <v>255</v>
      </c>
      <c r="P1357" s="9">
        <f>Table1[[#This Row],[Column1]]/Table1[[#This Row],[Productivity_Score]]</f>
        <v>45.535714285714292</v>
      </c>
      <c r="Q1357">
        <f>8-AVERAGE(Table1[[#This Row],[Sleep_Hours]])</f>
        <v>1.7999999999999998</v>
      </c>
      <c r="R1357">
        <f>Table1[[#This Row],[Stress_Level]]/Table1[[#This Row],[Weekly_Work_Hours]]</f>
        <v>0.28333333333333333</v>
      </c>
      <c r="S1357" s="5">
        <f>CORREL(Table1[Stress_Level],Table1[Sleep_Hours])</f>
        <v>-1.150943896331845E-2</v>
      </c>
      <c r="T1357" s="1">
        <f>((Table1[[#Totals],[Productivity_Score]] - Table1[[#This Row],[Productivity_Score]]) / Table1[[#Totals],[Productivity_Score]]) * 100</f>
        <v>41.052631578947377</v>
      </c>
    </row>
    <row r="1358" spans="1:20" x14ac:dyDescent="0.35">
      <c r="A1358">
        <v>1357</v>
      </c>
      <c r="B1358">
        <v>55</v>
      </c>
      <c r="C1358" t="s">
        <v>14</v>
      </c>
      <c r="D1358" t="s">
        <v>30</v>
      </c>
      <c r="E1358" t="s">
        <v>27</v>
      </c>
      <c r="F1358" t="s">
        <v>17</v>
      </c>
      <c r="G1358">
        <v>40</v>
      </c>
      <c r="H1358">
        <v>6</v>
      </c>
      <c r="I1358">
        <v>8.5</v>
      </c>
      <c r="J1358">
        <v>0</v>
      </c>
      <c r="K1358" t="s">
        <v>23</v>
      </c>
      <c r="L1358">
        <v>2.2999999999999998</v>
      </c>
      <c r="M1358">
        <v>2.4</v>
      </c>
      <c r="N1358">
        <v>8.1</v>
      </c>
      <c r="O1358">
        <f>Table1[[#This Row],[Stress_Level]]*Table1[[#This Row],[Weekly_Work_Hours]]</f>
        <v>92</v>
      </c>
      <c r="P1358" s="9">
        <f>Table1[[#This Row],[Column1]]/Table1[[#This Row],[Productivity_Score]]</f>
        <v>11.358024691358025</v>
      </c>
      <c r="Q1358">
        <f>8-AVERAGE(Table1[[#This Row],[Sleep_Hours]])</f>
        <v>2</v>
      </c>
      <c r="R1358">
        <f>Table1[[#This Row],[Stress_Level]]/Table1[[#This Row],[Weekly_Work_Hours]]</f>
        <v>5.7499999999999996E-2</v>
      </c>
      <c r="S1358" s="5">
        <f>CORREL(Table1[Stress_Level],Table1[Sleep_Hours])</f>
        <v>-1.150943896331845E-2</v>
      </c>
      <c r="T1358" s="1">
        <f>((Table1[[#Totals],[Productivity_Score]] - Table1[[#This Row],[Productivity_Score]]) / Table1[[#Totals],[Productivity_Score]]) * 100</f>
        <v>14.736842105263163</v>
      </c>
    </row>
    <row r="1359" spans="1:20" x14ac:dyDescent="0.35">
      <c r="A1359">
        <v>1358</v>
      </c>
      <c r="B1359">
        <v>24</v>
      </c>
      <c r="C1359" t="s">
        <v>19</v>
      </c>
      <c r="D1359" t="s">
        <v>15</v>
      </c>
      <c r="E1359" t="s">
        <v>16</v>
      </c>
      <c r="F1359" t="s">
        <v>22</v>
      </c>
      <c r="G1359">
        <v>48</v>
      </c>
      <c r="H1359">
        <v>5.2</v>
      </c>
      <c r="I1359">
        <v>6.5</v>
      </c>
      <c r="J1359">
        <v>1</v>
      </c>
      <c r="K1359" t="s">
        <v>18</v>
      </c>
      <c r="L1359">
        <v>5.8</v>
      </c>
      <c r="M1359">
        <v>1.9</v>
      </c>
      <c r="N1359">
        <v>5.3</v>
      </c>
      <c r="O1359">
        <f>Table1[[#This Row],[Stress_Level]]*Table1[[#This Row],[Weekly_Work_Hours]]</f>
        <v>278.39999999999998</v>
      </c>
      <c r="P1359" s="9">
        <f>Table1[[#This Row],[Column1]]/Table1[[#This Row],[Productivity_Score]]</f>
        <v>52.528301886792448</v>
      </c>
      <c r="Q1359">
        <f>8-AVERAGE(Table1[[#This Row],[Sleep_Hours]])</f>
        <v>2.8</v>
      </c>
      <c r="R1359">
        <f>Table1[[#This Row],[Stress_Level]]/Table1[[#This Row],[Weekly_Work_Hours]]</f>
        <v>0.12083333333333333</v>
      </c>
      <c r="S1359" s="5">
        <f>CORREL(Table1[Stress_Level],Table1[Sleep_Hours])</f>
        <v>-1.150943896331845E-2</v>
      </c>
      <c r="T1359" s="1">
        <f>((Table1[[#Totals],[Productivity_Score]] - Table1[[#This Row],[Productivity_Score]]) / Table1[[#Totals],[Productivity_Score]]) * 100</f>
        <v>44.21052631578948</v>
      </c>
    </row>
    <row r="1360" spans="1:20" x14ac:dyDescent="0.35">
      <c r="A1360">
        <v>1359</v>
      </c>
      <c r="B1360">
        <v>41</v>
      </c>
      <c r="C1360" t="s">
        <v>19</v>
      </c>
      <c r="D1360" t="s">
        <v>15</v>
      </c>
      <c r="E1360" t="s">
        <v>16</v>
      </c>
      <c r="F1360" t="s">
        <v>39</v>
      </c>
      <c r="G1360">
        <v>33</v>
      </c>
      <c r="H1360">
        <v>5</v>
      </c>
      <c r="I1360">
        <v>7.6</v>
      </c>
      <c r="J1360">
        <v>1</v>
      </c>
      <c r="K1360" t="s">
        <v>35</v>
      </c>
      <c r="L1360">
        <v>4.2</v>
      </c>
      <c r="M1360">
        <v>3.9</v>
      </c>
      <c r="N1360">
        <v>6.7</v>
      </c>
      <c r="O1360">
        <f>Table1[[#This Row],[Stress_Level]]*Table1[[#This Row],[Weekly_Work_Hours]]</f>
        <v>138.6</v>
      </c>
      <c r="P1360" s="9">
        <f>Table1[[#This Row],[Column1]]/Table1[[#This Row],[Productivity_Score]]</f>
        <v>20.686567164179102</v>
      </c>
      <c r="Q1360">
        <f>8-AVERAGE(Table1[[#This Row],[Sleep_Hours]])</f>
        <v>3</v>
      </c>
      <c r="R1360">
        <f>Table1[[#This Row],[Stress_Level]]/Table1[[#This Row],[Weekly_Work_Hours]]</f>
        <v>0.12727272727272729</v>
      </c>
      <c r="S1360" s="5">
        <f>CORREL(Table1[Stress_Level],Table1[Sleep_Hours])</f>
        <v>-1.150943896331845E-2</v>
      </c>
      <c r="T1360" s="1">
        <f>((Table1[[#Totals],[Productivity_Score]] - Table1[[#This Row],[Productivity_Score]]) / Table1[[#Totals],[Productivity_Score]]) * 100</f>
        <v>29.473684210526311</v>
      </c>
    </row>
    <row r="1361" spans="1:20" x14ac:dyDescent="0.35">
      <c r="A1361">
        <v>1360</v>
      </c>
      <c r="B1361">
        <v>35</v>
      </c>
      <c r="C1361" t="s">
        <v>19</v>
      </c>
      <c r="D1361" t="s">
        <v>15</v>
      </c>
      <c r="E1361" t="s">
        <v>38</v>
      </c>
      <c r="F1361" t="s">
        <v>17</v>
      </c>
      <c r="G1361">
        <v>46</v>
      </c>
      <c r="H1361">
        <v>6.8</v>
      </c>
      <c r="I1361">
        <v>9.1</v>
      </c>
      <c r="J1361">
        <v>1</v>
      </c>
      <c r="K1361" t="s">
        <v>35</v>
      </c>
      <c r="L1361">
        <v>7.2</v>
      </c>
      <c r="M1361">
        <v>4.9000000000000004</v>
      </c>
      <c r="N1361">
        <v>5.9</v>
      </c>
      <c r="O1361">
        <f>Table1[[#This Row],[Stress_Level]]*Table1[[#This Row],[Weekly_Work_Hours]]</f>
        <v>331.2</v>
      </c>
      <c r="P1361" s="9">
        <f>Table1[[#This Row],[Column1]]/Table1[[#This Row],[Productivity_Score]]</f>
        <v>56.135593220338976</v>
      </c>
      <c r="Q1361">
        <f>8-AVERAGE(Table1[[#This Row],[Sleep_Hours]])</f>
        <v>1.2000000000000002</v>
      </c>
      <c r="R1361">
        <f>Table1[[#This Row],[Stress_Level]]/Table1[[#This Row],[Weekly_Work_Hours]]</f>
        <v>0.15652173913043479</v>
      </c>
      <c r="S1361" s="5">
        <f>CORREL(Table1[Stress_Level],Table1[Sleep_Hours])</f>
        <v>-1.150943896331845E-2</v>
      </c>
      <c r="T1361" s="1">
        <f>((Table1[[#Totals],[Productivity_Score]] - Table1[[#This Row],[Productivity_Score]]) / Table1[[#Totals],[Productivity_Score]]) * 100</f>
        <v>37.89473684210526</v>
      </c>
    </row>
    <row r="1362" spans="1:20" x14ac:dyDescent="0.35">
      <c r="A1362">
        <v>1361</v>
      </c>
      <c r="B1362">
        <v>60</v>
      </c>
      <c r="C1362" t="s">
        <v>19</v>
      </c>
      <c r="D1362" t="s">
        <v>30</v>
      </c>
      <c r="E1362" t="s">
        <v>27</v>
      </c>
      <c r="F1362" t="s">
        <v>17</v>
      </c>
      <c r="G1362">
        <v>44</v>
      </c>
      <c r="H1362">
        <v>5.5</v>
      </c>
      <c r="I1362">
        <v>7.3</v>
      </c>
      <c r="J1362">
        <v>0</v>
      </c>
      <c r="K1362" t="s">
        <v>23</v>
      </c>
      <c r="L1362">
        <v>5.9</v>
      </c>
      <c r="M1362">
        <v>5.6</v>
      </c>
      <c r="N1362">
        <v>5.7</v>
      </c>
      <c r="O1362">
        <f>Table1[[#This Row],[Stress_Level]]*Table1[[#This Row],[Weekly_Work_Hours]]</f>
        <v>259.60000000000002</v>
      </c>
      <c r="P1362" s="9">
        <f>Table1[[#This Row],[Column1]]/Table1[[#This Row],[Productivity_Score]]</f>
        <v>45.543859649122808</v>
      </c>
      <c r="Q1362">
        <f>8-AVERAGE(Table1[[#This Row],[Sleep_Hours]])</f>
        <v>2.5</v>
      </c>
      <c r="R1362">
        <f>Table1[[#This Row],[Stress_Level]]/Table1[[#This Row],[Weekly_Work_Hours]]</f>
        <v>0.13409090909090909</v>
      </c>
      <c r="S1362" s="5">
        <f>CORREL(Table1[Stress_Level],Table1[Sleep_Hours])</f>
        <v>-1.150943896331845E-2</v>
      </c>
      <c r="T1362" s="1">
        <f>((Table1[[#Totals],[Productivity_Score]] - Table1[[#This Row],[Productivity_Score]]) / Table1[[#Totals],[Productivity_Score]]) * 100</f>
        <v>40</v>
      </c>
    </row>
    <row r="1363" spans="1:20" x14ac:dyDescent="0.35">
      <c r="A1363">
        <v>1362</v>
      </c>
      <c r="B1363">
        <v>29</v>
      </c>
      <c r="C1363" t="s">
        <v>19</v>
      </c>
      <c r="D1363" t="s">
        <v>15</v>
      </c>
      <c r="E1363" t="s">
        <v>25</v>
      </c>
      <c r="F1363" t="s">
        <v>22</v>
      </c>
      <c r="G1363">
        <v>49</v>
      </c>
      <c r="H1363">
        <v>5.9</v>
      </c>
      <c r="I1363">
        <v>7.5</v>
      </c>
      <c r="J1363">
        <v>1</v>
      </c>
      <c r="K1363" t="s">
        <v>28</v>
      </c>
      <c r="L1363">
        <v>7.3</v>
      </c>
      <c r="M1363">
        <v>4</v>
      </c>
      <c r="N1363">
        <v>5.0999999999999996</v>
      </c>
      <c r="O1363">
        <f>Table1[[#This Row],[Stress_Level]]*Table1[[#This Row],[Weekly_Work_Hours]]</f>
        <v>357.7</v>
      </c>
      <c r="P1363" s="9">
        <f>Table1[[#This Row],[Column1]]/Table1[[#This Row],[Productivity_Score]]</f>
        <v>70.137254901960787</v>
      </c>
      <c r="Q1363">
        <f>8-AVERAGE(Table1[[#This Row],[Sleep_Hours]])</f>
        <v>2.0999999999999996</v>
      </c>
      <c r="R1363">
        <f>Table1[[#This Row],[Stress_Level]]/Table1[[#This Row],[Weekly_Work_Hours]]</f>
        <v>0.1489795918367347</v>
      </c>
      <c r="S1363" s="5">
        <f>CORREL(Table1[Stress_Level],Table1[Sleep_Hours])</f>
        <v>-1.150943896331845E-2</v>
      </c>
      <c r="T1363" s="1">
        <f>((Table1[[#Totals],[Productivity_Score]] - Table1[[#This Row],[Productivity_Score]]) / Table1[[#Totals],[Productivity_Score]]) * 100</f>
        <v>46.315789473684212</v>
      </c>
    </row>
    <row r="1364" spans="1:20" x14ac:dyDescent="0.35">
      <c r="A1364">
        <v>1363</v>
      </c>
      <c r="B1364">
        <v>43</v>
      </c>
      <c r="C1364" t="s">
        <v>19</v>
      </c>
      <c r="D1364" t="s">
        <v>37</v>
      </c>
      <c r="E1364" t="s">
        <v>27</v>
      </c>
      <c r="F1364" t="s">
        <v>17</v>
      </c>
      <c r="G1364">
        <v>45</v>
      </c>
      <c r="H1364">
        <v>6.5</v>
      </c>
      <c r="I1364">
        <v>8.6999999999999993</v>
      </c>
      <c r="J1364">
        <v>1</v>
      </c>
      <c r="K1364" t="s">
        <v>18</v>
      </c>
      <c r="L1364">
        <v>8.5</v>
      </c>
      <c r="M1364">
        <v>5.4</v>
      </c>
      <c r="N1364">
        <v>5.0999999999999996</v>
      </c>
      <c r="O1364">
        <f>Table1[[#This Row],[Stress_Level]]*Table1[[#This Row],[Weekly_Work_Hours]]</f>
        <v>382.5</v>
      </c>
      <c r="P1364" s="9">
        <f>Table1[[#This Row],[Column1]]/Table1[[#This Row],[Productivity_Score]]</f>
        <v>75</v>
      </c>
      <c r="Q1364">
        <f>8-AVERAGE(Table1[[#This Row],[Sleep_Hours]])</f>
        <v>1.5</v>
      </c>
      <c r="R1364">
        <f>Table1[[#This Row],[Stress_Level]]/Table1[[#This Row],[Weekly_Work_Hours]]</f>
        <v>0.18888888888888888</v>
      </c>
      <c r="S1364" s="5">
        <f>CORREL(Table1[Stress_Level],Table1[Sleep_Hours])</f>
        <v>-1.150943896331845E-2</v>
      </c>
      <c r="T1364" s="1">
        <f>((Table1[[#Totals],[Productivity_Score]] - Table1[[#This Row],[Productivity_Score]]) / Table1[[#Totals],[Productivity_Score]]) * 100</f>
        <v>46.315789473684212</v>
      </c>
    </row>
    <row r="1365" spans="1:20" x14ac:dyDescent="0.35">
      <c r="A1365">
        <v>1364</v>
      </c>
      <c r="B1365">
        <v>37</v>
      </c>
      <c r="C1365" t="s">
        <v>14</v>
      </c>
      <c r="D1365" t="s">
        <v>34</v>
      </c>
      <c r="E1365" t="s">
        <v>38</v>
      </c>
      <c r="F1365" t="s">
        <v>22</v>
      </c>
      <c r="G1365">
        <v>37</v>
      </c>
      <c r="H1365">
        <v>6.3</v>
      </c>
      <c r="I1365">
        <v>9.1999999999999993</v>
      </c>
      <c r="J1365">
        <v>0</v>
      </c>
      <c r="K1365" t="s">
        <v>23</v>
      </c>
      <c r="L1365">
        <v>4.2</v>
      </c>
      <c r="M1365">
        <v>3.7</v>
      </c>
      <c r="N1365">
        <v>7.5</v>
      </c>
      <c r="O1365">
        <f>Table1[[#This Row],[Stress_Level]]*Table1[[#This Row],[Weekly_Work_Hours]]</f>
        <v>155.4</v>
      </c>
      <c r="P1365" s="9">
        <f>Table1[[#This Row],[Column1]]/Table1[[#This Row],[Productivity_Score]]</f>
        <v>20.720000000000002</v>
      </c>
      <c r="Q1365">
        <f>8-AVERAGE(Table1[[#This Row],[Sleep_Hours]])</f>
        <v>1.7000000000000002</v>
      </c>
      <c r="R1365">
        <f>Table1[[#This Row],[Stress_Level]]/Table1[[#This Row],[Weekly_Work_Hours]]</f>
        <v>0.11351351351351352</v>
      </c>
      <c r="S1365" s="5">
        <f>CORREL(Table1[Stress_Level],Table1[Sleep_Hours])</f>
        <v>-1.150943896331845E-2</v>
      </c>
      <c r="T1365" s="1">
        <f>((Table1[[#Totals],[Productivity_Score]] - Table1[[#This Row],[Productivity_Score]]) / Table1[[#Totals],[Productivity_Score]]) * 100</f>
        <v>21.052631578947366</v>
      </c>
    </row>
    <row r="1366" spans="1:20" x14ac:dyDescent="0.35">
      <c r="A1366">
        <v>1365</v>
      </c>
      <c r="B1366">
        <v>37</v>
      </c>
      <c r="C1366" t="s">
        <v>14</v>
      </c>
      <c r="D1366" t="s">
        <v>33</v>
      </c>
      <c r="E1366" t="s">
        <v>21</v>
      </c>
      <c r="F1366" t="s">
        <v>22</v>
      </c>
      <c r="G1366">
        <v>54</v>
      </c>
      <c r="H1366">
        <v>6.4</v>
      </c>
      <c r="I1366">
        <v>7.7</v>
      </c>
      <c r="J1366">
        <v>1</v>
      </c>
      <c r="K1366" t="s">
        <v>18</v>
      </c>
      <c r="L1366">
        <v>8.9</v>
      </c>
      <c r="M1366">
        <v>5</v>
      </c>
      <c r="N1366">
        <v>4.4000000000000004</v>
      </c>
      <c r="O1366">
        <f>Table1[[#This Row],[Stress_Level]]*Table1[[#This Row],[Weekly_Work_Hours]]</f>
        <v>480.6</v>
      </c>
      <c r="P1366" s="9">
        <f>Table1[[#This Row],[Column1]]/Table1[[#This Row],[Productivity_Score]]</f>
        <v>109.22727272727272</v>
      </c>
      <c r="Q1366">
        <f>8-AVERAGE(Table1[[#This Row],[Sleep_Hours]])</f>
        <v>1.5999999999999996</v>
      </c>
      <c r="R1366">
        <f>Table1[[#This Row],[Stress_Level]]/Table1[[#This Row],[Weekly_Work_Hours]]</f>
        <v>0.16481481481481483</v>
      </c>
      <c r="S1366" s="5">
        <f>CORREL(Table1[Stress_Level],Table1[Sleep_Hours])</f>
        <v>-1.150943896331845E-2</v>
      </c>
      <c r="T1366" s="1">
        <f>((Table1[[#Totals],[Productivity_Score]] - Table1[[#This Row],[Productivity_Score]]) / Table1[[#Totals],[Productivity_Score]]) * 100</f>
        <v>53.684210526315788</v>
      </c>
    </row>
    <row r="1367" spans="1:20" x14ac:dyDescent="0.35">
      <c r="A1367">
        <v>1366</v>
      </c>
      <c r="B1367">
        <v>26</v>
      </c>
      <c r="C1367" t="s">
        <v>14</v>
      </c>
      <c r="D1367" t="s">
        <v>36</v>
      </c>
      <c r="E1367" t="s">
        <v>25</v>
      </c>
      <c r="F1367" t="s">
        <v>22</v>
      </c>
      <c r="G1367">
        <v>43</v>
      </c>
      <c r="H1367">
        <v>6.4</v>
      </c>
      <c r="I1367">
        <v>8.8000000000000007</v>
      </c>
      <c r="J1367">
        <v>0</v>
      </c>
      <c r="K1367" t="s">
        <v>23</v>
      </c>
      <c r="L1367">
        <v>8.5</v>
      </c>
      <c r="M1367">
        <v>5.2</v>
      </c>
      <c r="N1367">
        <v>5.0999999999999996</v>
      </c>
      <c r="O1367">
        <f>Table1[[#This Row],[Stress_Level]]*Table1[[#This Row],[Weekly_Work_Hours]]</f>
        <v>365.5</v>
      </c>
      <c r="P1367" s="9">
        <f>Table1[[#This Row],[Column1]]/Table1[[#This Row],[Productivity_Score]]</f>
        <v>71.666666666666671</v>
      </c>
      <c r="Q1367">
        <f>8-AVERAGE(Table1[[#This Row],[Sleep_Hours]])</f>
        <v>1.5999999999999996</v>
      </c>
      <c r="R1367">
        <f>Table1[[#This Row],[Stress_Level]]/Table1[[#This Row],[Weekly_Work_Hours]]</f>
        <v>0.19767441860465115</v>
      </c>
      <c r="S1367" s="5">
        <f>CORREL(Table1[Stress_Level],Table1[Sleep_Hours])</f>
        <v>-1.150943896331845E-2</v>
      </c>
      <c r="T1367" s="1">
        <f>((Table1[[#Totals],[Productivity_Score]] - Table1[[#This Row],[Productivity_Score]]) / Table1[[#Totals],[Productivity_Score]]) * 100</f>
        <v>46.315789473684212</v>
      </c>
    </row>
    <row r="1368" spans="1:20" x14ac:dyDescent="0.35">
      <c r="A1368">
        <v>1367</v>
      </c>
      <c r="B1368">
        <v>23</v>
      </c>
      <c r="C1368" t="s">
        <v>14</v>
      </c>
      <c r="D1368" t="s">
        <v>26</v>
      </c>
      <c r="E1368" t="s">
        <v>27</v>
      </c>
      <c r="F1368" t="s">
        <v>22</v>
      </c>
      <c r="G1368">
        <v>44</v>
      </c>
      <c r="H1368">
        <v>7.1</v>
      </c>
      <c r="I1368">
        <v>9.4</v>
      </c>
      <c r="J1368">
        <v>0</v>
      </c>
      <c r="K1368" t="s">
        <v>23</v>
      </c>
      <c r="L1368">
        <v>8.5</v>
      </c>
      <c r="M1368">
        <v>5.6</v>
      </c>
      <c r="N1368">
        <v>5.4</v>
      </c>
      <c r="O1368">
        <f>Table1[[#This Row],[Stress_Level]]*Table1[[#This Row],[Weekly_Work_Hours]]</f>
        <v>374</v>
      </c>
      <c r="P1368" s="9">
        <f>Table1[[#This Row],[Column1]]/Table1[[#This Row],[Productivity_Score]]</f>
        <v>69.259259259259252</v>
      </c>
      <c r="Q1368">
        <f>8-AVERAGE(Table1[[#This Row],[Sleep_Hours]])</f>
        <v>0.90000000000000036</v>
      </c>
      <c r="R1368">
        <f>Table1[[#This Row],[Stress_Level]]/Table1[[#This Row],[Weekly_Work_Hours]]</f>
        <v>0.19318181818181818</v>
      </c>
      <c r="S1368" s="5">
        <f>CORREL(Table1[Stress_Level],Table1[Sleep_Hours])</f>
        <v>-1.150943896331845E-2</v>
      </c>
      <c r="T1368" s="1">
        <f>((Table1[[#Totals],[Productivity_Score]] - Table1[[#This Row],[Productivity_Score]]) / Table1[[#Totals],[Productivity_Score]]) * 100</f>
        <v>43.157894736842103</v>
      </c>
    </row>
    <row r="1369" spans="1:20" x14ac:dyDescent="0.35">
      <c r="A1369">
        <v>1368</v>
      </c>
      <c r="B1369">
        <v>45</v>
      </c>
      <c r="C1369" t="s">
        <v>19</v>
      </c>
      <c r="D1369" t="s">
        <v>30</v>
      </c>
      <c r="E1369" t="s">
        <v>21</v>
      </c>
      <c r="F1369" t="s">
        <v>17</v>
      </c>
      <c r="G1369">
        <v>37</v>
      </c>
      <c r="H1369">
        <v>9</v>
      </c>
      <c r="I1369">
        <v>7.3</v>
      </c>
      <c r="J1369">
        <v>0</v>
      </c>
      <c r="K1369" t="s">
        <v>23</v>
      </c>
      <c r="L1369">
        <v>4.8</v>
      </c>
      <c r="M1369">
        <v>4.3</v>
      </c>
      <c r="N1369">
        <v>6.3</v>
      </c>
      <c r="O1369">
        <f>Table1[[#This Row],[Stress_Level]]*Table1[[#This Row],[Weekly_Work_Hours]]</f>
        <v>177.6</v>
      </c>
      <c r="P1369" s="9">
        <f>Table1[[#This Row],[Column1]]/Table1[[#This Row],[Productivity_Score]]</f>
        <v>28.19047619047619</v>
      </c>
      <c r="Q1369">
        <f>8-AVERAGE(Table1[[#This Row],[Sleep_Hours]])</f>
        <v>-1</v>
      </c>
      <c r="R1369">
        <f>Table1[[#This Row],[Stress_Level]]/Table1[[#This Row],[Weekly_Work_Hours]]</f>
        <v>0.12972972972972974</v>
      </c>
      <c r="S1369" s="5">
        <f>CORREL(Table1[Stress_Level],Table1[Sleep_Hours])</f>
        <v>-1.150943896331845E-2</v>
      </c>
      <c r="T1369" s="1">
        <f>((Table1[[#Totals],[Productivity_Score]] - Table1[[#This Row],[Productivity_Score]]) / Table1[[#Totals],[Productivity_Score]]) * 100</f>
        <v>33.684210526315788</v>
      </c>
    </row>
    <row r="1370" spans="1:20" x14ac:dyDescent="0.35">
      <c r="A1370">
        <v>1369</v>
      </c>
      <c r="B1370">
        <v>24</v>
      </c>
      <c r="C1370" t="s">
        <v>14</v>
      </c>
      <c r="D1370" t="s">
        <v>30</v>
      </c>
      <c r="E1370" t="s">
        <v>38</v>
      </c>
      <c r="F1370" t="s">
        <v>17</v>
      </c>
      <c r="G1370">
        <v>41</v>
      </c>
      <c r="H1370">
        <v>8</v>
      </c>
      <c r="I1370">
        <v>8.3000000000000007</v>
      </c>
      <c r="J1370">
        <v>0</v>
      </c>
      <c r="K1370" t="s">
        <v>23</v>
      </c>
      <c r="L1370">
        <v>4.3</v>
      </c>
      <c r="M1370">
        <v>4.5</v>
      </c>
      <c r="N1370">
        <v>7</v>
      </c>
      <c r="O1370">
        <f>Table1[[#This Row],[Stress_Level]]*Table1[[#This Row],[Weekly_Work_Hours]]</f>
        <v>176.29999999999998</v>
      </c>
      <c r="P1370" s="9">
        <f>Table1[[#This Row],[Column1]]/Table1[[#This Row],[Productivity_Score]]</f>
        <v>25.185714285714283</v>
      </c>
      <c r="Q1370">
        <f>8-AVERAGE(Table1[[#This Row],[Sleep_Hours]])</f>
        <v>0</v>
      </c>
      <c r="R1370">
        <f>Table1[[#This Row],[Stress_Level]]/Table1[[#This Row],[Weekly_Work_Hours]]</f>
        <v>0.1048780487804878</v>
      </c>
      <c r="S1370" s="5">
        <f>CORREL(Table1[Stress_Level],Table1[Sleep_Hours])</f>
        <v>-1.150943896331845E-2</v>
      </c>
      <c r="T1370" s="1">
        <f>((Table1[[#Totals],[Productivity_Score]] - Table1[[#This Row],[Productivity_Score]]) / Table1[[#Totals],[Productivity_Score]]) * 100</f>
        <v>26.315789473684209</v>
      </c>
    </row>
    <row r="1371" spans="1:20" x14ac:dyDescent="0.35">
      <c r="A1371">
        <v>1370</v>
      </c>
      <c r="B1371">
        <v>35</v>
      </c>
      <c r="C1371" t="s">
        <v>14</v>
      </c>
      <c r="D1371" t="s">
        <v>34</v>
      </c>
      <c r="E1371" t="s">
        <v>21</v>
      </c>
      <c r="F1371" t="s">
        <v>22</v>
      </c>
      <c r="G1371">
        <v>37</v>
      </c>
      <c r="H1371">
        <v>5.7</v>
      </c>
      <c r="I1371">
        <v>8.3000000000000007</v>
      </c>
      <c r="J1371">
        <v>0</v>
      </c>
      <c r="K1371" t="s">
        <v>23</v>
      </c>
      <c r="L1371">
        <v>6.8</v>
      </c>
      <c r="M1371">
        <v>1.5</v>
      </c>
      <c r="N1371">
        <v>5.7</v>
      </c>
      <c r="O1371">
        <f>Table1[[#This Row],[Stress_Level]]*Table1[[#This Row],[Weekly_Work_Hours]]</f>
        <v>251.6</v>
      </c>
      <c r="P1371" s="9">
        <f>Table1[[#This Row],[Column1]]/Table1[[#This Row],[Productivity_Score]]</f>
        <v>44.140350877192979</v>
      </c>
      <c r="Q1371">
        <f>8-AVERAGE(Table1[[#This Row],[Sleep_Hours]])</f>
        <v>2.2999999999999998</v>
      </c>
      <c r="R1371">
        <f>Table1[[#This Row],[Stress_Level]]/Table1[[#This Row],[Weekly_Work_Hours]]</f>
        <v>0.18378378378378377</v>
      </c>
      <c r="S1371" s="5">
        <f>CORREL(Table1[Stress_Level],Table1[Sleep_Hours])</f>
        <v>-1.150943896331845E-2</v>
      </c>
      <c r="T1371" s="1">
        <f>((Table1[[#Totals],[Productivity_Score]] - Table1[[#This Row],[Productivity_Score]]) / Table1[[#Totals],[Productivity_Score]]) * 100</f>
        <v>40</v>
      </c>
    </row>
    <row r="1372" spans="1:20" x14ac:dyDescent="0.35">
      <c r="A1372">
        <v>1371</v>
      </c>
      <c r="B1372">
        <v>54</v>
      </c>
      <c r="C1372" t="s">
        <v>19</v>
      </c>
      <c r="D1372" t="s">
        <v>24</v>
      </c>
      <c r="E1372" t="s">
        <v>25</v>
      </c>
      <c r="F1372" t="s">
        <v>17</v>
      </c>
      <c r="G1372">
        <v>43</v>
      </c>
      <c r="H1372">
        <v>8</v>
      </c>
      <c r="I1372">
        <v>8.1999999999999993</v>
      </c>
      <c r="J1372">
        <v>0</v>
      </c>
      <c r="K1372" t="s">
        <v>23</v>
      </c>
      <c r="L1372">
        <v>5.6</v>
      </c>
      <c r="M1372">
        <v>2.1</v>
      </c>
      <c r="N1372">
        <v>6.3</v>
      </c>
      <c r="O1372">
        <f>Table1[[#This Row],[Stress_Level]]*Table1[[#This Row],[Weekly_Work_Hours]]</f>
        <v>240.79999999999998</v>
      </c>
      <c r="P1372" s="9">
        <f>Table1[[#This Row],[Column1]]/Table1[[#This Row],[Productivity_Score]]</f>
        <v>38.222222222222221</v>
      </c>
      <c r="Q1372">
        <f>8-AVERAGE(Table1[[#This Row],[Sleep_Hours]])</f>
        <v>0</v>
      </c>
      <c r="R1372">
        <f>Table1[[#This Row],[Stress_Level]]/Table1[[#This Row],[Weekly_Work_Hours]]</f>
        <v>0.13023255813953488</v>
      </c>
      <c r="S1372" s="5">
        <f>CORREL(Table1[Stress_Level],Table1[Sleep_Hours])</f>
        <v>-1.150943896331845E-2</v>
      </c>
      <c r="T1372" s="1">
        <f>((Table1[[#Totals],[Productivity_Score]] - Table1[[#This Row],[Productivity_Score]]) / Table1[[#Totals],[Productivity_Score]]) * 100</f>
        <v>33.684210526315788</v>
      </c>
    </row>
    <row r="1373" spans="1:20" x14ac:dyDescent="0.35">
      <c r="A1373">
        <v>1372</v>
      </c>
      <c r="B1373">
        <v>45</v>
      </c>
      <c r="C1373" t="s">
        <v>14</v>
      </c>
      <c r="D1373" t="s">
        <v>20</v>
      </c>
      <c r="E1373" t="s">
        <v>38</v>
      </c>
      <c r="F1373" t="s">
        <v>39</v>
      </c>
      <c r="G1373">
        <v>58</v>
      </c>
      <c r="H1373">
        <v>4.5999999999999996</v>
      </c>
      <c r="I1373">
        <v>4.5999999999999996</v>
      </c>
      <c r="J1373">
        <v>1</v>
      </c>
      <c r="K1373" t="s">
        <v>18</v>
      </c>
      <c r="L1373">
        <v>10</v>
      </c>
      <c r="M1373">
        <v>5.6</v>
      </c>
      <c r="N1373">
        <v>2.2999999999999998</v>
      </c>
      <c r="O1373">
        <f>Table1[[#This Row],[Stress_Level]]*Table1[[#This Row],[Weekly_Work_Hours]]</f>
        <v>580</v>
      </c>
      <c r="P1373" s="9">
        <f>Table1[[#This Row],[Column1]]/Table1[[#This Row],[Productivity_Score]]</f>
        <v>252.17391304347828</v>
      </c>
      <c r="Q1373">
        <f>8-AVERAGE(Table1[[#This Row],[Sleep_Hours]])</f>
        <v>3.4000000000000004</v>
      </c>
      <c r="R1373">
        <f>Table1[[#This Row],[Stress_Level]]/Table1[[#This Row],[Weekly_Work_Hours]]</f>
        <v>0.17241379310344829</v>
      </c>
      <c r="S1373" s="5">
        <f>CORREL(Table1[Stress_Level],Table1[Sleep_Hours])</f>
        <v>-1.150943896331845E-2</v>
      </c>
      <c r="T1373" s="1">
        <f>((Table1[[#Totals],[Productivity_Score]] - Table1[[#This Row],[Productivity_Score]]) / Table1[[#Totals],[Productivity_Score]]) * 100</f>
        <v>75.789473684210535</v>
      </c>
    </row>
    <row r="1374" spans="1:20" x14ac:dyDescent="0.35">
      <c r="A1374">
        <v>1373</v>
      </c>
      <c r="B1374">
        <v>37</v>
      </c>
      <c r="C1374" t="s">
        <v>14</v>
      </c>
      <c r="D1374" t="s">
        <v>32</v>
      </c>
      <c r="E1374" t="s">
        <v>38</v>
      </c>
      <c r="F1374" t="s">
        <v>22</v>
      </c>
      <c r="G1374">
        <v>34</v>
      </c>
      <c r="H1374">
        <v>5.4</v>
      </c>
      <c r="I1374">
        <v>8.1</v>
      </c>
      <c r="J1374">
        <v>0</v>
      </c>
      <c r="K1374" t="s">
        <v>23</v>
      </c>
      <c r="L1374">
        <v>5.4</v>
      </c>
      <c r="M1374">
        <v>3.9</v>
      </c>
      <c r="N1374">
        <v>6.4</v>
      </c>
      <c r="O1374">
        <f>Table1[[#This Row],[Stress_Level]]*Table1[[#This Row],[Weekly_Work_Hours]]</f>
        <v>183.60000000000002</v>
      </c>
      <c r="P1374" s="9">
        <f>Table1[[#This Row],[Column1]]/Table1[[#This Row],[Productivity_Score]]</f>
        <v>28.687500000000004</v>
      </c>
      <c r="Q1374">
        <f>8-AVERAGE(Table1[[#This Row],[Sleep_Hours]])</f>
        <v>2.5999999999999996</v>
      </c>
      <c r="R1374">
        <f>Table1[[#This Row],[Stress_Level]]/Table1[[#This Row],[Weekly_Work_Hours]]</f>
        <v>0.15882352941176472</v>
      </c>
      <c r="S1374" s="5">
        <f>CORREL(Table1[Stress_Level],Table1[Sleep_Hours])</f>
        <v>-1.150943896331845E-2</v>
      </c>
      <c r="T1374" s="1">
        <f>((Table1[[#Totals],[Productivity_Score]] - Table1[[#This Row],[Productivity_Score]]) / Table1[[#Totals],[Productivity_Score]]) * 100</f>
        <v>32.631578947368418</v>
      </c>
    </row>
    <row r="1375" spans="1:20" x14ac:dyDescent="0.35">
      <c r="A1375">
        <v>1374</v>
      </c>
      <c r="B1375">
        <v>48</v>
      </c>
      <c r="C1375" t="s">
        <v>14</v>
      </c>
      <c r="D1375" t="s">
        <v>36</v>
      </c>
      <c r="E1375" t="s">
        <v>38</v>
      </c>
      <c r="F1375" t="s">
        <v>22</v>
      </c>
      <c r="G1375">
        <v>32</v>
      </c>
      <c r="H1375">
        <v>7.3</v>
      </c>
      <c r="I1375">
        <v>10</v>
      </c>
      <c r="J1375">
        <v>0</v>
      </c>
      <c r="K1375" t="s">
        <v>23</v>
      </c>
      <c r="L1375">
        <v>4</v>
      </c>
      <c r="M1375">
        <v>2.1</v>
      </c>
      <c r="N1375">
        <v>8</v>
      </c>
      <c r="O1375">
        <f>Table1[[#This Row],[Stress_Level]]*Table1[[#This Row],[Weekly_Work_Hours]]</f>
        <v>128</v>
      </c>
      <c r="P1375" s="9">
        <f>Table1[[#This Row],[Column1]]/Table1[[#This Row],[Productivity_Score]]</f>
        <v>16</v>
      </c>
      <c r="Q1375">
        <f>8-AVERAGE(Table1[[#This Row],[Sleep_Hours]])</f>
        <v>0.70000000000000018</v>
      </c>
      <c r="R1375">
        <f>Table1[[#This Row],[Stress_Level]]/Table1[[#This Row],[Weekly_Work_Hours]]</f>
        <v>0.125</v>
      </c>
      <c r="S1375" s="5">
        <f>CORREL(Table1[Stress_Level],Table1[Sleep_Hours])</f>
        <v>-1.150943896331845E-2</v>
      </c>
      <c r="T1375" s="1">
        <f>((Table1[[#Totals],[Productivity_Score]] - Table1[[#This Row],[Productivity_Score]]) / Table1[[#Totals],[Productivity_Score]]) * 100</f>
        <v>15.789473684210526</v>
      </c>
    </row>
    <row r="1376" spans="1:20" x14ac:dyDescent="0.35">
      <c r="A1376">
        <v>1375</v>
      </c>
      <c r="B1376">
        <v>42</v>
      </c>
      <c r="C1376" t="s">
        <v>19</v>
      </c>
      <c r="D1376" t="s">
        <v>24</v>
      </c>
      <c r="E1376" t="s">
        <v>31</v>
      </c>
      <c r="F1376" t="s">
        <v>22</v>
      </c>
      <c r="G1376">
        <v>56</v>
      </c>
      <c r="H1376">
        <v>7.2</v>
      </c>
      <c r="I1376">
        <v>8.1</v>
      </c>
      <c r="J1376">
        <v>1</v>
      </c>
      <c r="K1376" t="s">
        <v>18</v>
      </c>
      <c r="L1376">
        <v>10</v>
      </c>
      <c r="M1376">
        <v>4.9000000000000004</v>
      </c>
      <c r="N1376">
        <v>4</v>
      </c>
      <c r="O1376">
        <f>Table1[[#This Row],[Stress_Level]]*Table1[[#This Row],[Weekly_Work_Hours]]</f>
        <v>560</v>
      </c>
      <c r="P1376" s="9">
        <f>Table1[[#This Row],[Column1]]/Table1[[#This Row],[Productivity_Score]]</f>
        <v>140</v>
      </c>
      <c r="Q1376">
        <f>8-AVERAGE(Table1[[#This Row],[Sleep_Hours]])</f>
        <v>0.79999999999999982</v>
      </c>
      <c r="R1376">
        <f>Table1[[#This Row],[Stress_Level]]/Table1[[#This Row],[Weekly_Work_Hours]]</f>
        <v>0.17857142857142858</v>
      </c>
      <c r="S1376" s="5">
        <f>CORREL(Table1[Stress_Level],Table1[Sleep_Hours])</f>
        <v>-1.150943896331845E-2</v>
      </c>
      <c r="T1376" s="1">
        <f>((Table1[[#Totals],[Productivity_Score]] - Table1[[#This Row],[Productivity_Score]]) / Table1[[#Totals],[Productivity_Score]]) * 100</f>
        <v>57.894736842105267</v>
      </c>
    </row>
    <row r="1377" spans="1:20" x14ac:dyDescent="0.35">
      <c r="A1377">
        <v>1376</v>
      </c>
      <c r="B1377">
        <v>33</v>
      </c>
      <c r="C1377" t="s">
        <v>14</v>
      </c>
      <c r="D1377" t="s">
        <v>32</v>
      </c>
      <c r="E1377" t="s">
        <v>38</v>
      </c>
      <c r="F1377" t="s">
        <v>22</v>
      </c>
      <c r="G1377">
        <v>43</v>
      </c>
      <c r="H1377">
        <v>7.1</v>
      </c>
      <c r="I1377">
        <v>9.5</v>
      </c>
      <c r="J1377">
        <v>0</v>
      </c>
      <c r="K1377" t="s">
        <v>23</v>
      </c>
      <c r="L1377">
        <v>4.0999999999999996</v>
      </c>
      <c r="M1377">
        <v>2.4</v>
      </c>
      <c r="N1377">
        <v>7.7</v>
      </c>
      <c r="O1377">
        <f>Table1[[#This Row],[Stress_Level]]*Table1[[#This Row],[Weekly_Work_Hours]]</f>
        <v>176.29999999999998</v>
      </c>
      <c r="P1377" s="9">
        <f>Table1[[#This Row],[Column1]]/Table1[[#This Row],[Productivity_Score]]</f>
        <v>22.896103896103892</v>
      </c>
      <c r="Q1377">
        <f>8-AVERAGE(Table1[[#This Row],[Sleep_Hours]])</f>
        <v>0.90000000000000036</v>
      </c>
      <c r="R1377">
        <f>Table1[[#This Row],[Stress_Level]]/Table1[[#This Row],[Weekly_Work_Hours]]</f>
        <v>9.5348837209302317E-2</v>
      </c>
      <c r="S1377" s="5">
        <f>CORREL(Table1[Stress_Level],Table1[Sleep_Hours])</f>
        <v>-1.150943896331845E-2</v>
      </c>
      <c r="T1377" s="1">
        <f>((Table1[[#Totals],[Productivity_Score]] - Table1[[#This Row],[Productivity_Score]]) / Table1[[#Totals],[Productivity_Score]]) * 100</f>
        <v>18.94736842105263</v>
      </c>
    </row>
    <row r="1378" spans="1:20" x14ac:dyDescent="0.35">
      <c r="A1378">
        <v>1377</v>
      </c>
      <c r="B1378">
        <v>34</v>
      </c>
      <c r="C1378" t="s">
        <v>14</v>
      </c>
      <c r="D1378" t="s">
        <v>20</v>
      </c>
      <c r="E1378" t="s">
        <v>31</v>
      </c>
      <c r="F1378" t="s">
        <v>22</v>
      </c>
      <c r="G1378">
        <v>39</v>
      </c>
      <c r="H1378">
        <v>5.3</v>
      </c>
      <c r="I1378">
        <v>7.6</v>
      </c>
      <c r="J1378">
        <v>1</v>
      </c>
      <c r="K1378" t="s">
        <v>18</v>
      </c>
      <c r="L1378">
        <v>8.1999999999999993</v>
      </c>
      <c r="M1378">
        <v>5.4</v>
      </c>
      <c r="N1378">
        <v>4.7</v>
      </c>
      <c r="O1378">
        <f>Table1[[#This Row],[Stress_Level]]*Table1[[#This Row],[Weekly_Work_Hours]]</f>
        <v>319.79999999999995</v>
      </c>
      <c r="P1378" s="9">
        <f>Table1[[#This Row],[Column1]]/Table1[[#This Row],[Productivity_Score]]</f>
        <v>68.042553191489347</v>
      </c>
      <c r="Q1378">
        <f>8-AVERAGE(Table1[[#This Row],[Sleep_Hours]])</f>
        <v>2.7</v>
      </c>
      <c r="R1378">
        <f>Table1[[#This Row],[Stress_Level]]/Table1[[#This Row],[Weekly_Work_Hours]]</f>
        <v>0.21025641025641023</v>
      </c>
      <c r="S1378" s="5">
        <f>CORREL(Table1[Stress_Level],Table1[Sleep_Hours])</f>
        <v>-1.150943896331845E-2</v>
      </c>
      <c r="T1378" s="1">
        <f>((Table1[[#Totals],[Productivity_Score]] - Table1[[#This Row],[Productivity_Score]]) / Table1[[#Totals],[Productivity_Score]]) * 100</f>
        <v>50.526315789473685</v>
      </c>
    </row>
    <row r="1379" spans="1:20" x14ac:dyDescent="0.35">
      <c r="A1379">
        <v>1378</v>
      </c>
      <c r="B1379">
        <v>52</v>
      </c>
      <c r="C1379" t="s">
        <v>19</v>
      </c>
      <c r="D1379" t="s">
        <v>26</v>
      </c>
      <c r="E1379" t="s">
        <v>21</v>
      </c>
      <c r="F1379" t="s">
        <v>22</v>
      </c>
      <c r="G1379">
        <v>53</v>
      </c>
      <c r="H1379">
        <v>5.3</v>
      </c>
      <c r="I1379">
        <v>6.2</v>
      </c>
      <c r="J1379">
        <v>1</v>
      </c>
      <c r="K1379" t="s">
        <v>35</v>
      </c>
      <c r="L1379">
        <v>9.1999999999999993</v>
      </c>
      <c r="M1379">
        <v>4</v>
      </c>
      <c r="N1379">
        <v>3.5</v>
      </c>
      <c r="O1379">
        <f>Table1[[#This Row],[Stress_Level]]*Table1[[#This Row],[Weekly_Work_Hours]]</f>
        <v>487.59999999999997</v>
      </c>
      <c r="P1379" s="9">
        <f>Table1[[#This Row],[Column1]]/Table1[[#This Row],[Productivity_Score]]</f>
        <v>139.31428571428572</v>
      </c>
      <c r="Q1379">
        <f>8-AVERAGE(Table1[[#This Row],[Sleep_Hours]])</f>
        <v>2.7</v>
      </c>
      <c r="R1379">
        <f>Table1[[#This Row],[Stress_Level]]/Table1[[#This Row],[Weekly_Work_Hours]]</f>
        <v>0.17358490566037735</v>
      </c>
      <c r="S1379" s="5">
        <f>CORREL(Table1[Stress_Level],Table1[Sleep_Hours])</f>
        <v>-1.150943896331845E-2</v>
      </c>
      <c r="T1379" s="1">
        <f>((Table1[[#Totals],[Productivity_Score]] - Table1[[#This Row],[Productivity_Score]]) / Table1[[#Totals],[Productivity_Score]]) * 100</f>
        <v>63.157894736842103</v>
      </c>
    </row>
    <row r="1380" spans="1:20" x14ac:dyDescent="0.35">
      <c r="A1380">
        <v>1379</v>
      </c>
      <c r="B1380">
        <v>44</v>
      </c>
      <c r="C1380" t="s">
        <v>19</v>
      </c>
      <c r="D1380" t="s">
        <v>30</v>
      </c>
      <c r="E1380" t="s">
        <v>31</v>
      </c>
      <c r="F1380" t="s">
        <v>22</v>
      </c>
      <c r="G1380">
        <v>40</v>
      </c>
      <c r="H1380">
        <v>6.4</v>
      </c>
      <c r="I1380">
        <v>9.1</v>
      </c>
      <c r="J1380">
        <v>0</v>
      </c>
      <c r="K1380" t="s">
        <v>23</v>
      </c>
      <c r="L1380">
        <v>6.5</v>
      </c>
      <c r="M1380">
        <v>4.4000000000000004</v>
      </c>
      <c r="N1380">
        <v>6.3</v>
      </c>
      <c r="O1380">
        <f>Table1[[#This Row],[Stress_Level]]*Table1[[#This Row],[Weekly_Work_Hours]]</f>
        <v>260</v>
      </c>
      <c r="P1380" s="9">
        <f>Table1[[#This Row],[Column1]]/Table1[[#This Row],[Productivity_Score]]</f>
        <v>41.269841269841272</v>
      </c>
      <c r="Q1380">
        <f>8-AVERAGE(Table1[[#This Row],[Sleep_Hours]])</f>
        <v>1.5999999999999996</v>
      </c>
      <c r="R1380">
        <f>Table1[[#This Row],[Stress_Level]]/Table1[[#This Row],[Weekly_Work_Hours]]</f>
        <v>0.16250000000000001</v>
      </c>
      <c r="S1380" s="5">
        <f>CORREL(Table1[Stress_Level],Table1[Sleep_Hours])</f>
        <v>-1.150943896331845E-2</v>
      </c>
      <c r="T1380" s="1">
        <f>((Table1[[#Totals],[Productivity_Score]] - Table1[[#This Row],[Productivity_Score]]) / Table1[[#Totals],[Productivity_Score]]) * 100</f>
        <v>33.684210526315788</v>
      </c>
    </row>
    <row r="1381" spans="1:20" x14ac:dyDescent="0.35">
      <c r="A1381">
        <v>1380</v>
      </c>
      <c r="B1381">
        <v>40</v>
      </c>
      <c r="C1381" t="s">
        <v>19</v>
      </c>
      <c r="D1381" t="s">
        <v>15</v>
      </c>
      <c r="E1381" t="s">
        <v>21</v>
      </c>
      <c r="F1381" t="s">
        <v>39</v>
      </c>
      <c r="G1381">
        <v>59</v>
      </c>
      <c r="H1381">
        <v>5.8</v>
      </c>
      <c r="I1381">
        <v>6.3</v>
      </c>
      <c r="J1381">
        <v>1</v>
      </c>
      <c r="K1381" t="s">
        <v>41</v>
      </c>
      <c r="L1381">
        <v>10</v>
      </c>
      <c r="M1381">
        <v>6.6</v>
      </c>
      <c r="N1381">
        <v>3.2</v>
      </c>
      <c r="O1381">
        <f>Table1[[#This Row],[Stress_Level]]*Table1[[#This Row],[Weekly_Work_Hours]]</f>
        <v>590</v>
      </c>
      <c r="P1381" s="9">
        <f>Table1[[#This Row],[Column1]]/Table1[[#This Row],[Productivity_Score]]</f>
        <v>184.375</v>
      </c>
      <c r="Q1381">
        <f>8-AVERAGE(Table1[[#This Row],[Sleep_Hours]])</f>
        <v>2.2000000000000002</v>
      </c>
      <c r="R1381">
        <f>Table1[[#This Row],[Stress_Level]]/Table1[[#This Row],[Weekly_Work_Hours]]</f>
        <v>0.16949152542372881</v>
      </c>
      <c r="S1381" s="5">
        <f>CORREL(Table1[Stress_Level],Table1[Sleep_Hours])</f>
        <v>-1.150943896331845E-2</v>
      </c>
      <c r="T1381" s="1">
        <f>((Table1[[#Totals],[Productivity_Score]] - Table1[[#This Row],[Productivity_Score]]) / Table1[[#Totals],[Productivity_Score]]) * 100</f>
        <v>66.315789473684205</v>
      </c>
    </row>
    <row r="1382" spans="1:20" x14ac:dyDescent="0.35">
      <c r="A1382">
        <v>1381</v>
      </c>
      <c r="B1382">
        <v>36</v>
      </c>
      <c r="C1382" t="s">
        <v>19</v>
      </c>
      <c r="D1382" t="s">
        <v>34</v>
      </c>
      <c r="E1382" t="s">
        <v>31</v>
      </c>
      <c r="F1382" t="s">
        <v>17</v>
      </c>
      <c r="G1382">
        <v>50</v>
      </c>
      <c r="H1382">
        <v>7.5</v>
      </c>
      <c r="I1382">
        <v>8.1999999999999993</v>
      </c>
      <c r="J1382">
        <v>0</v>
      </c>
      <c r="K1382" t="s">
        <v>23</v>
      </c>
      <c r="L1382">
        <v>8.5</v>
      </c>
      <c r="M1382">
        <v>3.8</v>
      </c>
      <c r="N1382">
        <v>4.9000000000000004</v>
      </c>
      <c r="O1382">
        <f>Table1[[#This Row],[Stress_Level]]*Table1[[#This Row],[Weekly_Work_Hours]]</f>
        <v>425</v>
      </c>
      <c r="P1382" s="9">
        <f>Table1[[#This Row],[Column1]]/Table1[[#This Row],[Productivity_Score]]</f>
        <v>86.73469387755101</v>
      </c>
      <c r="Q1382">
        <f>8-AVERAGE(Table1[[#This Row],[Sleep_Hours]])</f>
        <v>0.5</v>
      </c>
      <c r="R1382">
        <f>Table1[[#This Row],[Stress_Level]]/Table1[[#This Row],[Weekly_Work_Hours]]</f>
        <v>0.17</v>
      </c>
      <c r="S1382" s="5">
        <f>CORREL(Table1[Stress_Level],Table1[Sleep_Hours])</f>
        <v>-1.150943896331845E-2</v>
      </c>
      <c r="T1382" s="1">
        <f>((Table1[[#Totals],[Productivity_Score]] - Table1[[#This Row],[Productivity_Score]]) / Table1[[#Totals],[Productivity_Score]]) * 100</f>
        <v>48.421052631578945</v>
      </c>
    </row>
    <row r="1383" spans="1:20" x14ac:dyDescent="0.35">
      <c r="A1383">
        <v>1382</v>
      </c>
      <c r="B1383">
        <v>42</v>
      </c>
      <c r="C1383" t="s">
        <v>14</v>
      </c>
      <c r="D1383" t="s">
        <v>36</v>
      </c>
      <c r="E1383" t="s">
        <v>21</v>
      </c>
      <c r="F1383" t="s">
        <v>22</v>
      </c>
      <c r="G1383">
        <v>41</v>
      </c>
      <c r="H1383">
        <v>5.8</v>
      </c>
      <c r="I1383">
        <v>8.1</v>
      </c>
      <c r="J1383">
        <v>0</v>
      </c>
      <c r="K1383" t="s">
        <v>23</v>
      </c>
      <c r="L1383">
        <v>8.9</v>
      </c>
      <c r="M1383">
        <v>3.4</v>
      </c>
      <c r="N1383">
        <v>4.5999999999999996</v>
      </c>
      <c r="O1383">
        <f>Table1[[#This Row],[Stress_Level]]*Table1[[#This Row],[Weekly_Work_Hours]]</f>
        <v>364.90000000000003</v>
      </c>
      <c r="P1383" s="9">
        <f>Table1[[#This Row],[Column1]]/Table1[[#This Row],[Productivity_Score]]</f>
        <v>79.326086956521749</v>
      </c>
      <c r="Q1383">
        <f>8-AVERAGE(Table1[[#This Row],[Sleep_Hours]])</f>
        <v>2.2000000000000002</v>
      </c>
      <c r="R1383">
        <f>Table1[[#This Row],[Stress_Level]]/Table1[[#This Row],[Weekly_Work_Hours]]</f>
        <v>0.21707317073170732</v>
      </c>
      <c r="S1383" s="5">
        <f>CORREL(Table1[Stress_Level],Table1[Sleep_Hours])</f>
        <v>-1.150943896331845E-2</v>
      </c>
      <c r="T1383" s="1">
        <f>((Table1[[#Totals],[Productivity_Score]] - Table1[[#This Row],[Productivity_Score]]) / Table1[[#Totals],[Productivity_Score]]) * 100</f>
        <v>51.578947368421055</v>
      </c>
    </row>
    <row r="1384" spans="1:20" x14ac:dyDescent="0.35">
      <c r="A1384">
        <v>1383</v>
      </c>
      <c r="B1384">
        <v>62</v>
      </c>
      <c r="C1384" t="s">
        <v>14</v>
      </c>
      <c r="D1384" t="s">
        <v>34</v>
      </c>
      <c r="E1384" t="s">
        <v>21</v>
      </c>
      <c r="F1384" t="s">
        <v>22</v>
      </c>
      <c r="G1384">
        <v>62</v>
      </c>
      <c r="H1384">
        <v>5.7</v>
      </c>
      <c r="I1384">
        <v>5.9</v>
      </c>
      <c r="J1384">
        <v>1</v>
      </c>
      <c r="K1384" t="s">
        <v>28</v>
      </c>
      <c r="L1384">
        <v>10</v>
      </c>
      <c r="M1384">
        <v>4.4000000000000004</v>
      </c>
      <c r="N1384">
        <v>3</v>
      </c>
      <c r="O1384">
        <f>Table1[[#This Row],[Stress_Level]]*Table1[[#This Row],[Weekly_Work_Hours]]</f>
        <v>620</v>
      </c>
      <c r="P1384" s="9">
        <f>Table1[[#This Row],[Column1]]/Table1[[#This Row],[Productivity_Score]]</f>
        <v>206.66666666666666</v>
      </c>
      <c r="Q1384">
        <f>8-AVERAGE(Table1[[#This Row],[Sleep_Hours]])</f>
        <v>2.2999999999999998</v>
      </c>
      <c r="R1384">
        <f>Table1[[#This Row],[Stress_Level]]/Table1[[#This Row],[Weekly_Work_Hours]]</f>
        <v>0.16129032258064516</v>
      </c>
      <c r="S1384" s="5">
        <f>CORREL(Table1[Stress_Level],Table1[Sleep_Hours])</f>
        <v>-1.150943896331845E-2</v>
      </c>
      <c r="T1384" s="1">
        <f>((Table1[[#Totals],[Productivity_Score]] - Table1[[#This Row],[Productivity_Score]]) / Table1[[#Totals],[Productivity_Score]]) * 100</f>
        <v>68.421052631578945</v>
      </c>
    </row>
    <row r="1385" spans="1:20" x14ac:dyDescent="0.35">
      <c r="A1385">
        <v>1384</v>
      </c>
      <c r="B1385">
        <v>36</v>
      </c>
      <c r="C1385" t="s">
        <v>14</v>
      </c>
      <c r="D1385" t="s">
        <v>33</v>
      </c>
      <c r="E1385" t="s">
        <v>38</v>
      </c>
      <c r="F1385" t="s">
        <v>22</v>
      </c>
      <c r="G1385">
        <v>40</v>
      </c>
      <c r="H1385">
        <v>3.8</v>
      </c>
      <c r="I1385">
        <v>5.0999999999999996</v>
      </c>
      <c r="J1385">
        <v>1</v>
      </c>
      <c r="K1385" t="s">
        <v>18</v>
      </c>
      <c r="L1385">
        <v>5.6</v>
      </c>
      <c r="M1385">
        <v>2.8</v>
      </c>
      <c r="N1385">
        <v>4.8</v>
      </c>
      <c r="O1385">
        <f>Table1[[#This Row],[Stress_Level]]*Table1[[#This Row],[Weekly_Work_Hours]]</f>
        <v>224</v>
      </c>
      <c r="P1385" s="9">
        <f>Table1[[#This Row],[Column1]]/Table1[[#This Row],[Productivity_Score]]</f>
        <v>46.666666666666671</v>
      </c>
      <c r="Q1385">
        <f>8-AVERAGE(Table1[[#This Row],[Sleep_Hours]])</f>
        <v>4.2</v>
      </c>
      <c r="R1385">
        <f>Table1[[#This Row],[Stress_Level]]/Table1[[#This Row],[Weekly_Work_Hours]]</f>
        <v>0.13999999999999999</v>
      </c>
      <c r="S1385" s="5">
        <f>CORREL(Table1[Stress_Level],Table1[Sleep_Hours])</f>
        <v>-1.150943896331845E-2</v>
      </c>
      <c r="T1385" s="1">
        <f>((Table1[[#Totals],[Productivity_Score]] - Table1[[#This Row],[Productivity_Score]]) / Table1[[#Totals],[Productivity_Score]]) * 100</f>
        <v>49.473684210526322</v>
      </c>
    </row>
    <row r="1386" spans="1:20" x14ac:dyDescent="0.35">
      <c r="A1386">
        <v>1385</v>
      </c>
      <c r="B1386">
        <v>33</v>
      </c>
      <c r="C1386" t="s">
        <v>14</v>
      </c>
      <c r="D1386" t="s">
        <v>26</v>
      </c>
      <c r="E1386" t="s">
        <v>38</v>
      </c>
      <c r="F1386" t="s">
        <v>22</v>
      </c>
      <c r="G1386">
        <v>50</v>
      </c>
      <c r="H1386">
        <v>7.5</v>
      </c>
      <c r="I1386">
        <v>8.1999999999999993</v>
      </c>
      <c r="J1386">
        <v>0</v>
      </c>
      <c r="K1386" t="s">
        <v>23</v>
      </c>
      <c r="L1386">
        <v>9.8000000000000007</v>
      </c>
      <c r="M1386">
        <v>5.3</v>
      </c>
      <c r="N1386">
        <v>4.2</v>
      </c>
      <c r="O1386">
        <f>Table1[[#This Row],[Stress_Level]]*Table1[[#This Row],[Weekly_Work_Hours]]</f>
        <v>490.00000000000006</v>
      </c>
      <c r="P1386" s="9">
        <f>Table1[[#This Row],[Column1]]/Table1[[#This Row],[Productivity_Score]]</f>
        <v>116.66666666666667</v>
      </c>
      <c r="Q1386">
        <f>8-AVERAGE(Table1[[#This Row],[Sleep_Hours]])</f>
        <v>0.5</v>
      </c>
      <c r="R1386">
        <f>Table1[[#This Row],[Stress_Level]]/Table1[[#This Row],[Weekly_Work_Hours]]</f>
        <v>0.19600000000000001</v>
      </c>
      <c r="S1386" s="5">
        <f>CORREL(Table1[Stress_Level],Table1[Sleep_Hours])</f>
        <v>-1.150943896331845E-2</v>
      </c>
      <c r="T1386" s="1">
        <f>((Table1[[#Totals],[Productivity_Score]] - Table1[[#This Row],[Productivity_Score]]) / Table1[[#Totals],[Productivity_Score]]) * 100</f>
        <v>55.78947368421052</v>
      </c>
    </row>
    <row r="1387" spans="1:20" x14ac:dyDescent="0.35">
      <c r="A1387">
        <v>1386</v>
      </c>
      <c r="B1387">
        <v>48</v>
      </c>
      <c r="C1387" t="s">
        <v>14</v>
      </c>
      <c r="D1387" t="s">
        <v>33</v>
      </c>
      <c r="E1387" t="s">
        <v>21</v>
      </c>
      <c r="F1387" t="s">
        <v>22</v>
      </c>
      <c r="G1387">
        <v>47</v>
      </c>
      <c r="H1387">
        <v>6.7</v>
      </c>
      <c r="I1387">
        <v>8.8000000000000007</v>
      </c>
      <c r="J1387">
        <v>1</v>
      </c>
      <c r="K1387" t="s">
        <v>28</v>
      </c>
      <c r="L1387">
        <v>8.5</v>
      </c>
      <c r="M1387">
        <v>2.8</v>
      </c>
      <c r="N1387">
        <v>5.2</v>
      </c>
      <c r="O1387">
        <f>Table1[[#This Row],[Stress_Level]]*Table1[[#This Row],[Weekly_Work_Hours]]</f>
        <v>399.5</v>
      </c>
      <c r="P1387" s="9">
        <f>Table1[[#This Row],[Column1]]/Table1[[#This Row],[Productivity_Score]]</f>
        <v>76.82692307692308</v>
      </c>
      <c r="Q1387">
        <f>8-AVERAGE(Table1[[#This Row],[Sleep_Hours]])</f>
        <v>1.2999999999999998</v>
      </c>
      <c r="R1387">
        <f>Table1[[#This Row],[Stress_Level]]/Table1[[#This Row],[Weekly_Work_Hours]]</f>
        <v>0.18085106382978725</v>
      </c>
      <c r="S1387" s="5">
        <f>CORREL(Table1[Stress_Level],Table1[Sleep_Hours])</f>
        <v>-1.150943896331845E-2</v>
      </c>
      <c r="T1387" s="1">
        <f>((Table1[[#Totals],[Productivity_Score]] - Table1[[#This Row],[Productivity_Score]]) / Table1[[#Totals],[Productivity_Score]]) * 100</f>
        <v>45.263157894736835</v>
      </c>
    </row>
    <row r="1388" spans="1:20" x14ac:dyDescent="0.35">
      <c r="A1388">
        <v>1387</v>
      </c>
      <c r="B1388">
        <v>39</v>
      </c>
      <c r="C1388" t="s">
        <v>14</v>
      </c>
      <c r="D1388" t="s">
        <v>20</v>
      </c>
      <c r="E1388" t="s">
        <v>38</v>
      </c>
      <c r="F1388" t="s">
        <v>22</v>
      </c>
      <c r="G1388">
        <v>55</v>
      </c>
      <c r="H1388">
        <v>3</v>
      </c>
      <c r="I1388">
        <v>2.5</v>
      </c>
      <c r="J1388">
        <v>1</v>
      </c>
      <c r="K1388" t="s">
        <v>18</v>
      </c>
      <c r="L1388">
        <v>10</v>
      </c>
      <c r="M1388">
        <v>7.3</v>
      </c>
      <c r="N1388">
        <v>1.2</v>
      </c>
      <c r="O1388">
        <f>Table1[[#This Row],[Stress_Level]]*Table1[[#This Row],[Weekly_Work_Hours]]</f>
        <v>550</v>
      </c>
      <c r="P1388" s="9">
        <f>Table1[[#This Row],[Column1]]/Table1[[#This Row],[Productivity_Score]]</f>
        <v>458.33333333333337</v>
      </c>
      <c r="Q1388">
        <f>8-AVERAGE(Table1[[#This Row],[Sleep_Hours]])</f>
        <v>5</v>
      </c>
      <c r="R1388">
        <f>Table1[[#This Row],[Stress_Level]]/Table1[[#This Row],[Weekly_Work_Hours]]</f>
        <v>0.18181818181818182</v>
      </c>
      <c r="S1388" s="5">
        <f>CORREL(Table1[Stress_Level],Table1[Sleep_Hours])</f>
        <v>-1.150943896331845E-2</v>
      </c>
      <c r="T1388" s="1">
        <f>((Table1[[#Totals],[Productivity_Score]] - Table1[[#This Row],[Productivity_Score]]) / Table1[[#Totals],[Productivity_Score]]) * 100</f>
        <v>87.368421052631589</v>
      </c>
    </row>
    <row r="1389" spans="1:20" x14ac:dyDescent="0.35">
      <c r="A1389">
        <v>1388</v>
      </c>
      <c r="B1389">
        <v>49</v>
      </c>
      <c r="C1389" t="s">
        <v>19</v>
      </c>
      <c r="D1389" t="s">
        <v>20</v>
      </c>
      <c r="E1389" t="s">
        <v>21</v>
      </c>
      <c r="F1389" t="s">
        <v>22</v>
      </c>
      <c r="G1389">
        <v>57</v>
      </c>
      <c r="H1389">
        <v>6.9</v>
      </c>
      <c r="I1389">
        <v>8.1</v>
      </c>
      <c r="J1389">
        <v>0</v>
      </c>
      <c r="K1389" t="s">
        <v>23</v>
      </c>
      <c r="L1389">
        <v>7.5</v>
      </c>
      <c r="M1389">
        <v>3</v>
      </c>
      <c r="N1389">
        <v>5.3</v>
      </c>
      <c r="O1389">
        <f>Table1[[#This Row],[Stress_Level]]*Table1[[#This Row],[Weekly_Work_Hours]]</f>
        <v>427.5</v>
      </c>
      <c r="P1389" s="9">
        <f>Table1[[#This Row],[Column1]]/Table1[[#This Row],[Productivity_Score]]</f>
        <v>80.660377358490564</v>
      </c>
      <c r="Q1389">
        <f>8-AVERAGE(Table1[[#This Row],[Sleep_Hours]])</f>
        <v>1.0999999999999996</v>
      </c>
      <c r="R1389">
        <f>Table1[[#This Row],[Stress_Level]]/Table1[[#This Row],[Weekly_Work_Hours]]</f>
        <v>0.13157894736842105</v>
      </c>
      <c r="S1389" s="5">
        <f>CORREL(Table1[Stress_Level],Table1[Sleep_Hours])</f>
        <v>-1.150943896331845E-2</v>
      </c>
      <c r="T1389" s="1">
        <f>((Table1[[#Totals],[Productivity_Score]] - Table1[[#This Row],[Productivity_Score]]) / Table1[[#Totals],[Productivity_Score]]) * 100</f>
        <v>44.21052631578948</v>
      </c>
    </row>
    <row r="1390" spans="1:20" x14ac:dyDescent="0.35">
      <c r="A1390">
        <v>1389</v>
      </c>
      <c r="B1390">
        <v>38</v>
      </c>
      <c r="C1390" t="s">
        <v>19</v>
      </c>
      <c r="D1390" t="s">
        <v>37</v>
      </c>
      <c r="E1390" t="s">
        <v>38</v>
      </c>
      <c r="F1390" t="s">
        <v>22</v>
      </c>
      <c r="G1390">
        <v>45</v>
      </c>
      <c r="H1390">
        <v>5.6</v>
      </c>
      <c r="I1390">
        <v>7.4</v>
      </c>
      <c r="J1390">
        <v>1</v>
      </c>
      <c r="K1390" t="s">
        <v>18</v>
      </c>
      <c r="L1390">
        <v>6.8</v>
      </c>
      <c r="M1390">
        <v>2.7</v>
      </c>
      <c r="N1390">
        <v>5.3</v>
      </c>
      <c r="O1390">
        <f>Table1[[#This Row],[Stress_Level]]*Table1[[#This Row],[Weekly_Work_Hours]]</f>
        <v>306</v>
      </c>
      <c r="P1390" s="9">
        <f>Table1[[#This Row],[Column1]]/Table1[[#This Row],[Productivity_Score]]</f>
        <v>57.735849056603776</v>
      </c>
      <c r="Q1390">
        <f>8-AVERAGE(Table1[[#This Row],[Sleep_Hours]])</f>
        <v>2.4000000000000004</v>
      </c>
      <c r="R1390">
        <f>Table1[[#This Row],[Stress_Level]]/Table1[[#This Row],[Weekly_Work_Hours]]</f>
        <v>0.15111111111111111</v>
      </c>
      <c r="S1390" s="5">
        <f>CORREL(Table1[Stress_Level],Table1[Sleep_Hours])</f>
        <v>-1.150943896331845E-2</v>
      </c>
      <c r="T1390" s="1">
        <f>((Table1[[#Totals],[Productivity_Score]] - Table1[[#This Row],[Productivity_Score]]) / Table1[[#Totals],[Productivity_Score]]) * 100</f>
        <v>44.21052631578948</v>
      </c>
    </row>
    <row r="1391" spans="1:20" x14ac:dyDescent="0.35">
      <c r="A1391">
        <v>1390</v>
      </c>
      <c r="B1391">
        <v>58</v>
      </c>
      <c r="C1391" t="s">
        <v>14</v>
      </c>
      <c r="D1391" t="s">
        <v>20</v>
      </c>
      <c r="E1391" t="s">
        <v>16</v>
      </c>
      <c r="F1391" t="s">
        <v>22</v>
      </c>
      <c r="G1391">
        <v>38</v>
      </c>
      <c r="H1391">
        <v>7.4</v>
      </c>
      <c r="I1391">
        <v>9.6999999999999993</v>
      </c>
      <c r="J1391">
        <v>0</v>
      </c>
      <c r="K1391" t="s">
        <v>23</v>
      </c>
      <c r="L1391">
        <v>3.6</v>
      </c>
      <c r="M1391">
        <v>3.3</v>
      </c>
      <c r="N1391">
        <v>8</v>
      </c>
      <c r="O1391">
        <f>Table1[[#This Row],[Stress_Level]]*Table1[[#This Row],[Weekly_Work_Hours]]</f>
        <v>136.80000000000001</v>
      </c>
      <c r="P1391" s="9">
        <f>Table1[[#This Row],[Column1]]/Table1[[#This Row],[Productivity_Score]]</f>
        <v>17.100000000000001</v>
      </c>
      <c r="Q1391">
        <f>8-AVERAGE(Table1[[#This Row],[Sleep_Hours]])</f>
        <v>0.59999999999999964</v>
      </c>
      <c r="R1391">
        <f>Table1[[#This Row],[Stress_Level]]/Table1[[#This Row],[Weekly_Work_Hours]]</f>
        <v>9.4736842105263161E-2</v>
      </c>
      <c r="S1391" s="5">
        <f>CORREL(Table1[Stress_Level],Table1[Sleep_Hours])</f>
        <v>-1.150943896331845E-2</v>
      </c>
      <c r="T1391" s="1">
        <f>((Table1[[#Totals],[Productivity_Score]] - Table1[[#This Row],[Productivity_Score]]) / Table1[[#Totals],[Productivity_Score]]) * 100</f>
        <v>15.789473684210526</v>
      </c>
    </row>
    <row r="1392" spans="1:20" x14ac:dyDescent="0.35">
      <c r="A1392">
        <v>1391</v>
      </c>
      <c r="B1392">
        <v>32</v>
      </c>
      <c r="C1392" t="s">
        <v>19</v>
      </c>
      <c r="D1392" t="s">
        <v>24</v>
      </c>
      <c r="E1392" t="s">
        <v>31</v>
      </c>
      <c r="F1392" t="s">
        <v>17</v>
      </c>
      <c r="G1392">
        <v>48</v>
      </c>
      <c r="H1392">
        <v>6</v>
      </c>
      <c r="I1392">
        <v>7.8</v>
      </c>
      <c r="J1392">
        <v>0</v>
      </c>
      <c r="K1392" t="s">
        <v>23</v>
      </c>
      <c r="L1392">
        <v>10</v>
      </c>
      <c r="M1392">
        <v>5.2</v>
      </c>
      <c r="N1392">
        <v>3.9</v>
      </c>
      <c r="O1392">
        <f>Table1[[#This Row],[Stress_Level]]*Table1[[#This Row],[Weekly_Work_Hours]]</f>
        <v>480</v>
      </c>
      <c r="P1392" s="9">
        <f>Table1[[#This Row],[Column1]]/Table1[[#This Row],[Productivity_Score]]</f>
        <v>123.07692307692308</v>
      </c>
      <c r="Q1392">
        <f>8-AVERAGE(Table1[[#This Row],[Sleep_Hours]])</f>
        <v>2</v>
      </c>
      <c r="R1392">
        <f>Table1[[#This Row],[Stress_Level]]/Table1[[#This Row],[Weekly_Work_Hours]]</f>
        <v>0.20833333333333334</v>
      </c>
      <c r="S1392" s="5">
        <f>CORREL(Table1[Stress_Level],Table1[Sleep_Hours])</f>
        <v>-1.150943896331845E-2</v>
      </c>
      <c r="T1392" s="1">
        <f>((Table1[[#Totals],[Productivity_Score]] - Table1[[#This Row],[Productivity_Score]]) / Table1[[#Totals],[Productivity_Score]]) * 100</f>
        <v>58.947368421052623</v>
      </c>
    </row>
    <row r="1393" spans="1:20" x14ac:dyDescent="0.35">
      <c r="A1393">
        <v>1392</v>
      </c>
      <c r="B1393">
        <v>37</v>
      </c>
      <c r="C1393" t="s">
        <v>14</v>
      </c>
      <c r="D1393" t="s">
        <v>24</v>
      </c>
      <c r="E1393" t="s">
        <v>21</v>
      </c>
      <c r="F1393" t="s">
        <v>22</v>
      </c>
      <c r="G1393">
        <v>39</v>
      </c>
      <c r="H1393">
        <v>5</v>
      </c>
      <c r="I1393">
        <v>7.1</v>
      </c>
      <c r="J1393">
        <v>1</v>
      </c>
      <c r="K1393" t="s">
        <v>18</v>
      </c>
      <c r="L1393">
        <v>4.0999999999999996</v>
      </c>
      <c r="M1393">
        <v>5</v>
      </c>
      <c r="N1393">
        <v>6.5</v>
      </c>
      <c r="O1393">
        <f>Table1[[#This Row],[Stress_Level]]*Table1[[#This Row],[Weekly_Work_Hours]]</f>
        <v>159.89999999999998</v>
      </c>
      <c r="P1393" s="9">
        <f>Table1[[#This Row],[Column1]]/Table1[[#This Row],[Productivity_Score]]</f>
        <v>24.599999999999998</v>
      </c>
      <c r="Q1393">
        <f>8-AVERAGE(Table1[[#This Row],[Sleep_Hours]])</f>
        <v>3</v>
      </c>
      <c r="R1393">
        <f>Table1[[#This Row],[Stress_Level]]/Table1[[#This Row],[Weekly_Work_Hours]]</f>
        <v>0.10512820512820512</v>
      </c>
      <c r="S1393" s="5">
        <f>CORREL(Table1[Stress_Level],Table1[Sleep_Hours])</f>
        <v>-1.150943896331845E-2</v>
      </c>
      <c r="T1393" s="1">
        <f>((Table1[[#Totals],[Productivity_Score]] - Table1[[#This Row],[Productivity_Score]]) / Table1[[#Totals],[Productivity_Score]]) * 100</f>
        <v>31.578947368421051</v>
      </c>
    </row>
    <row r="1394" spans="1:20" x14ac:dyDescent="0.35">
      <c r="A1394">
        <v>1393</v>
      </c>
      <c r="B1394">
        <v>42</v>
      </c>
      <c r="C1394" t="s">
        <v>14</v>
      </c>
      <c r="D1394" t="s">
        <v>15</v>
      </c>
      <c r="E1394" t="s">
        <v>27</v>
      </c>
      <c r="F1394" t="s">
        <v>22</v>
      </c>
      <c r="G1394">
        <v>61</v>
      </c>
      <c r="H1394">
        <v>8.8000000000000007</v>
      </c>
      <c r="I1394">
        <v>5.2</v>
      </c>
      <c r="J1394">
        <v>0</v>
      </c>
      <c r="K1394" t="s">
        <v>23</v>
      </c>
      <c r="L1394">
        <v>10</v>
      </c>
      <c r="M1394">
        <v>5</v>
      </c>
      <c r="N1394">
        <v>2.6</v>
      </c>
      <c r="O1394">
        <f>Table1[[#This Row],[Stress_Level]]*Table1[[#This Row],[Weekly_Work_Hours]]</f>
        <v>610</v>
      </c>
      <c r="P1394" s="9">
        <f>Table1[[#This Row],[Column1]]/Table1[[#This Row],[Productivity_Score]]</f>
        <v>234.61538461538461</v>
      </c>
      <c r="Q1394">
        <f>8-AVERAGE(Table1[[#This Row],[Sleep_Hours]])</f>
        <v>-0.80000000000000071</v>
      </c>
      <c r="R1394">
        <f>Table1[[#This Row],[Stress_Level]]/Table1[[#This Row],[Weekly_Work_Hours]]</f>
        <v>0.16393442622950818</v>
      </c>
      <c r="S1394" s="5">
        <f>CORREL(Table1[Stress_Level],Table1[Sleep_Hours])</f>
        <v>-1.150943896331845E-2</v>
      </c>
      <c r="T1394" s="1">
        <f>((Table1[[#Totals],[Productivity_Score]] - Table1[[#This Row],[Productivity_Score]]) / Table1[[#Totals],[Productivity_Score]]) * 100</f>
        <v>72.631578947368425</v>
      </c>
    </row>
    <row r="1395" spans="1:20" x14ac:dyDescent="0.35">
      <c r="A1395">
        <v>1394</v>
      </c>
      <c r="B1395">
        <v>52</v>
      </c>
      <c r="C1395" t="s">
        <v>19</v>
      </c>
      <c r="D1395" t="s">
        <v>30</v>
      </c>
      <c r="E1395" t="s">
        <v>38</v>
      </c>
      <c r="F1395" t="s">
        <v>22</v>
      </c>
      <c r="G1395">
        <v>46</v>
      </c>
      <c r="H1395">
        <v>8.6</v>
      </c>
      <c r="I1395">
        <v>7.1</v>
      </c>
      <c r="J1395">
        <v>0</v>
      </c>
      <c r="K1395" t="s">
        <v>23</v>
      </c>
      <c r="L1395">
        <v>5.8</v>
      </c>
      <c r="M1395">
        <v>3.6</v>
      </c>
      <c r="N1395">
        <v>5.6</v>
      </c>
      <c r="O1395">
        <f>Table1[[#This Row],[Stress_Level]]*Table1[[#This Row],[Weekly_Work_Hours]]</f>
        <v>266.8</v>
      </c>
      <c r="P1395" s="9">
        <f>Table1[[#This Row],[Column1]]/Table1[[#This Row],[Productivity_Score]]</f>
        <v>47.642857142857146</v>
      </c>
      <c r="Q1395">
        <f>8-AVERAGE(Table1[[#This Row],[Sleep_Hours]])</f>
        <v>-0.59999999999999964</v>
      </c>
      <c r="R1395">
        <f>Table1[[#This Row],[Stress_Level]]/Table1[[#This Row],[Weekly_Work_Hours]]</f>
        <v>0.12608695652173912</v>
      </c>
      <c r="S1395" s="5">
        <f>CORREL(Table1[Stress_Level],Table1[Sleep_Hours])</f>
        <v>-1.150943896331845E-2</v>
      </c>
      <c r="T1395" s="1">
        <f>((Table1[[#Totals],[Productivity_Score]] - Table1[[#This Row],[Productivity_Score]]) / Table1[[#Totals],[Productivity_Score]]) * 100</f>
        <v>41.052631578947377</v>
      </c>
    </row>
    <row r="1396" spans="1:20" x14ac:dyDescent="0.35">
      <c r="A1396">
        <v>1395</v>
      </c>
      <c r="B1396">
        <v>58</v>
      </c>
      <c r="C1396" t="s">
        <v>14</v>
      </c>
      <c r="D1396" t="s">
        <v>34</v>
      </c>
      <c r="E1396" t="s">
        <v>38</v>
      </c>
      <c r="F1396" t="s">
        <v>39</v>
      </c>
      <c r="G1396">
        <v>42</v>
      </c>
      <c r="H1396">
        <v>5.9</v>
      </c>
      <c r="I1396">
        <v>8.1999999999999993</v>
      </c>
      <c r="J1396">
        <v>1</v>
      </c>
      <c r="K1396" t="s">
        <v>41</v>
      </c>
      <c r="L1396">
        <v>6</v>
      </c>
      <c r="M1396">
        <v>4.8</v>
      </c>
      <c r="N1396">
        <v>6.1</v>
      </c>
      <c r="O1396">
        <f>Table1[[#This Row],[Stress_Level]]*Table1[[#This Row],[Weekly_Work_Hours]]</f>
        <v>252</v>
      </c>
      <c r="P1396" s="9">
        <f>Table1[[#This Row],[Column1]]/Table1[[#This Row],[Productivity_Score]]</f>
        <v>41.311475409836071</v>
      </c>
      <c r="Q1396">
        <f>8-AVERAGE(Table1[[#This Row],[Sleep_Hours]])</f>
        <v>2.0999999999999996</v>
      </c>
      <c r="R1396">
        <f>Table1[[#This Row],[Stress_Level]]/Table1[[#This Row],[Weekly_Work_Hours]]</f>
        <v>0.14285714285714285</v>
      </c>
      <c r="S1396" s="5">
        <f>CORREL(Table1[Stress_Level],Table1[Sleep_Hours])</f>
        <v>-1.150943896331845E-2</v>
      </c>
      <c r="T1396" s="1">
        <f>((Table1[[#Totals],[Productivity_Score]] - Table1[[#This Row],[Productivity_Score]]) / Table1[[#Totals],[Productivity_Score]]) * 100</f>
        <v>35.789473684210535</v>
      </c>
    </row>
    <row r="1397" spans="1:20" x14ac:dyDescent="0.35">
      <c r="A1397">
        <v>1396</v>
      </c>
      <c r="B1397">
        <v>59</v>
      </c>
      <c r="C1397" t="s">
        <v>14</v>
      </c>
      <c r="D1397" t="s">
        <v>30</v>
      </c>
      <c r="E1397" t="s">
        <v>25</v>
      </c>
      <c r="F1397" t="s">
        <v>17</v>
      </c>
      <c r="G1397">
        <v>46</v>
      </c>
      <c r="H1397">
        <v>6.8</v>
      </c>
      <c r="I1397">
        <v>9</v>
      </c>
      <c r="J1397">
        <v>0</v>
      </c>
      <c r="K1397" t="s">
        <v>23</v>
      </c>
      <c r="L1397">
        <v>6.3</v>
      </c>
      <c r="M1397">
        <v>5.2</v>
      </c>
      <c r="N1397">
        <v>6.4</v>
      </c>
      <c r="O1397">
        <f>Table1[[#This Row],[Stress_Level]]*Table1[[#This Row],[Weekly_Work_Hours]]</f>
        <v>289.8</v>
      </c>
      <c r="P1397" s="9">
        <f>Table1[[#This Row],[Column1]]/Table1[[#This Row],[Productivity_Score]]</f>
        <v>45.28125</v>
      </c>
      <c r="Q1397">
        <f>8-AVERAGE(Table1[[#This Row],[Sleep_Hours]])</f>
        <v>1.2000000000000002</v>
      </c>
      <c r="R1397">
        <f>Table1[[#This Row],[Stress_Level]]/Table1[[#This Row],[Weekly_Work_Hours]]</f>
        <v>0.13695652173913042</v>
      </c>
      <c r="S1397" s="5">
        <f>CORREL(Table1[Stress_Level],Table1[Sleep_Hours])</f>
        <v>-1.150943896331845E-2</v>
      </c>
      <c r="T1397" s="1">
        <f>((Table1[[#Totals],[Productivity_Score]] - Table1[[#This Row],[Productivity_Score]]) / Table1[[#Totals],[Productivity_Score]]) * 100</f>
        <v>32.631578947368418</v>
      </c>
    </row>
    <row r="1398" spans="1:20" x14ac:dyDescent="0.35">
      <c r="A1398">
        <v>1397</v>
      </c>
      <c r="B1398">
        <v>37</v>
      </c>
      <c r="C1398" t="s">
        <v>14</v>
      </c>
      <c r="D1398" t="s">
        <v>30</v>
      </c>
      <c r="E1398" t="s">
        <v>27</v>
      </c>
      <c r="F1398" t="s">
        <v>22</v>
      </c>
      <c r="G1398">
        <v>34</v>
      </c>
      <c r="H1398">
        <v>5.5</v>
      </c>
      <c r="I1398">
        <v>8.4</v>
      </c>
      <c r="J1398">
        <v>0</v>
      </c>
      <c r="K1398" t="s">
        <v>23</v>
      </c>
      <c r="L1398">
        <v>4.7</v>
      </c>
      <c r="M1398">
        <v>1.2</v>
      </c>
      <c r="N1398">
        <v>6.8</v>
      </c>
      <c r="O1398">
        <f>Table1[[#This Row],[Stress_Level]]*Table1[[#This Row],[Weekly_Work_Hours]]</f>
        <v>159.80000000000001</v>
      </c>
      <c r="P1398" s="9">
        <f>Table1[[#This Row],[Column1]]/Table1[[#This Row],[Productivity_Score]]</f>
        <v>23.500000000000004</v>
      </c>
      <c r="Q1398">
        <f>8-AVERAGE(Table1[[#This Row],[Sleep_Hours]])</f>
        <v>2.5</v>
      </c>
      <c r="R1398">
        <f>Table1[[#This Row],[Stress_Level]]/Table1[[#This Row],[Weekly_Work_Hours]]</f>
        <v>0.13823529411764707</v>
      </c>
      <c r="S1398" s="5">
        <f>CORREL(Table1[Stress_Level],Table1[Sleep_Hours])</f>
        <v>-1.150943896331845E-2</v>
      </c>
      <c r="T1398" s="1">
        <f>((Table1[[#Totals],[Productivity_Score]] - Table1[[#This Row],[Productivity_Score]]) / Table1[[#Totals],[Productivity_Score]]) * 100</f>
        <v>28.421052631578945</v>
      </c>
    </row>
    <row r="1399" spans="1:20" x14ac:dyDescent="0.35">
      <c r="A1399">
        <v>1398</v>
      </c>
      <c r="B1399">
        <v>28</v>
      </c>
      <c r="C1399" t="s">
        <v>19</v>
      </c>
      <c r="D1399" t="s">
        <v>24</v>
      </c>
      <c r="E1399" t="s">
        <v>27</v>
      </c>
      <c r="F1399" t="s">
        <v>39</v>
      </c>
      <c r="G1399">
        <v>37</v>
      </c>
      <c r="H1399">
        <v>3.6</v>
      </c>
      <c r="I1399">
        <v>5.3</v>
      </c>
      <c r="J1399">
        <v>1</v>
      </c>
      <c r="K1399" t="s">
        <v>18</v>
      </c>
      <c r="L1399">
        <v>8.5</v>
      </c>
      <c r="M1399">
        <v>4.9000000000000004</v>
      </c>
      <c r="N1399">
        <v>3.4</v>
      </c>
      <c r="O1399">
        <f>Table1[[#This Row],[Stress_Level]]*Table1[[#This Row],[Weekly_Work_Hours]]</f>
        <v>314.5</v>
      </c>
      <c r="P1399" s="9">
        <f>Table1[[#This Row],[Column1]]/Table1[[#This Row],[Productivity_Score]]</f>
        <v>92.5</v>
      </c>
      <c r="Q1399">
        <f>8-AVERAGE(Table1[[#This Row],[Sleep_Hours]])</f>
        <v>4.4000000000000004</v>
      </c>
      <c r="R1399">
        <f>Table1[[#This Row],[Stress_Level]]/Table1[[#This Row],[Weekly_Work_Hours]]</f>
        <v>0.22972972972972974</v>
      </c>
      <c r="S1399" s="5">
        <f>CORREL(Table1[Stress_Level],Table1[Sleep_Hours])</f>
        <v>-1.150943896331845E-2</v>
      </c>
      <c r="T1399" s="1">
        <f>((Table1[[#Totals],[Productivity_Score]] - Table1[[#This Row],[Productivity_Score]]) / Table1[[#Totals],[Productivity_Score]]) * 100</f>
        <v>64.21052631578948</v>
      </c>
    </row>
    <row r="1400" spans="1:20" x14ac:dyDescent="0.35">
      <c r="A1400">
        <v>1399</v>
      </c>
      <c r="B1400">
        <v>52</v>
      </c>
      <c r="C1400" t="s">
        <v>19</v>
      </c>
      <c r="D1400" t="s">
        <v>34</v>
      </c>
      <c r="E1400" t="s">
        <v>16</v>
      </c>
      <c r="F1400" t="s">
        <v>22</v>
      </c>
      <c r="G1400">
        <v>54</v>
      </c>
      <c r="H1400">
        <v>8.1999999999999993</v>
      </c>
      <c r="I1400">
        <v>6.8</v>
      </c>
      <c r="J1400">
        <v>0</v>
      </c>
      <c r="K1400" t="s">
        <v>23</v>
      </c>
      <c r="L1400">
        <v>7.6</v>
      </c>
      <c r="M1400">
        <v>7.1</v>
      </c>
      <c r="N1400">
        <v>4.5999999999999996</v>
      </c>
      <c r="O1400">
        <f>Table1[[#This Row],[Stress_Level]]*Table1[[#This Row],[Weekly_Work_Hours]]</f>
        <v>410.4</v>
      </c>
      <c r="P1400" s="9">
        <f>Table1[[#This Row],[Column1]]/Table1[[#This Row],[Productivity_Score]]</f>
        <v>89.217391304347828</v>
      </c>
      <c r="Q1400">
        <f>8-AVERAGE(Table1[[#This Row],[Sleep_Hours]])</f>
        <v>-0.19999999999999929</v>
      </c>
      <c r="R1400">
        <f>Table1[[#This Row],[Stress_Level]]/Table1[[#This Row],[Weekly_Work_Hours]]</f>
        <v>0.14074074074074072</v>
      </c>
      <c r="S1400" s="5">
        <f>CORREL(Table1[Stress_Level],Table1[Sleep_Hours])</f>
        <v>-1.150943896331845E-2</v>
      </c>
      <c r="T1400" s="1">
        <f>((Table1[[#Totals],[Productivity_Score]] - Table1[[#This Row],[Productivity_Score]]) / Table1[[#Totals],[Productivity_Score]]) * 100</f>
        <v>51.578947368421055</v>
      </c>
    </row>
    <row r="1401" spans="1:20" x14ac:dyDescent="0.35">
      <c r="A1401">
        <v>1400</v>
      </c>
      <c r="B1401">
        <v>51</v>
      </c>
      <c r="C1401" t="s">
        <v>14</v>
      </c>
      <c r="D1401" t="s">
        <v>15</v>
      </c>
      <c r="E1401" t="s">
        <v>31</v>
      </c>
      <c r="F1401" t="s">
        <v>39</v>
      </c>
      <c r="G1401">
        <v>39</v>
      </c>
      <c r="H1401">
        <v>5</v>
      </c>
      <c r="I1401">
        <v>7.1</v>
      </c>
      <c r="J1401">
        <v>1</v>
      </c>
      <c r="K1401" t="s">
        <v>35</v>
      </c>
      <c r="L1401">
        <v>4.3</v>
      </c>
      <c r="M1401">
        <v>2.7</v>
      </c>
      <c r="N1401">
        <v>6.4</v>
      </c>
      <c r="O1401">
        <f>Table1[[#This Row],[Stress_Level]]*Table1[[#This Row],[Weekly_Work_Hours]]</f>
        <v>167.7</v>
      </c>
      <c r="P1401" s="9">
        <f>Table1[[#This Row],[Column1]]/Table1[[#This Row],[Productivity_Score]]</f>
        <v>26.203124999999996</v>
      </c>
      <c r="Q1401">
        <f>8-AVERAGE(Table1[[#This Row],[Sleep_Hours]])</f>
        <v>3</v>
      </c>
      <c r="R1401">
        <f>Table1[[#This Row],[Stress_Level]]/Table1[[#This Row],[Weekly_Work_Hours]]</f>
        <v>0.11025641025641025</v>
      </c>
      <c r="S1401" s="5">
        <f>CORREL(Table1[Stress_Level],Table1[Sleep_Hours])</f>
        <v>-1.150943896331845E-2</v>
      </c>
      <c r="T1401" s="1">
        <f>((Table1[[#Totals],[Productivity_Score]] - Table1[[#This Row],[Productivity_Score]]) / Table1[[#Totals],[Productivity_Score]]) * 100</f>
        <v>32.631578947368418</v>
      </c>
    </row>
    <row r="1402" spans="1:20" x14ac:dyDescent="0.35">
      <c r="A1402">
        <v>1401</v>
      </c>
      <c r="B1402">
        <v>36</v>
      </c>
      <c r="C1402" t="s">
        <v>19</v>
      </c>
      <c r="D1402" t="s">
        <v>26</v>
      </c>
      <c r="E1402" t="s">
        <v>16</v>
      </c>
      <c r="F1402" t="s">
        <v>22</v>
      </c>
      <c r="G1402">
        <v>36</v>
      </c>
      <c r="H1402">
        <v>8.1</v>
      </c>
      <c r="I1402">
        <v>8.6999999999999993</v>
      </c>
      <c r="J1402">
        <v>0</v>
      </c>
      <c r="K1402" t="s">
        <v>23</v>
      </c>
      <c r="L1402">
        <v>6.1</v>
      </c>
      <c r="M1402">
        <v>4.2</v>
      </c>
      <c r="N1402">
        <v>6.3</v>
      </c>
      <c r="O1402">
        <f>Table1[[#This Row],[Stress_Level]]*Table1[[#This Row],[Weekly_Work_Hours]]</f>
        <v>219.6</v>
      </c>
      <c r="P1402" s="9">
        <f>Table1[[#This Row],[Column1]]/Table1[[#This Row],[Productivity_Score]]</f>
        <v>34.857142857142854</v>
      </c>
      <c r="Q1402">
        <f>8-AVERAGE(Table1[[#This Row],[Sleep_Hours]])</f>
        <v>-9.9999999999999645E-2</v>
      </c>
      <c r="R1402">
        <f>Table1[[#This Row],[Stress_Level]]/Table1[[#This Row],[Weekly_Work_Hours]]</f>
        <v>0.16944444444444443</v>
      </c>
      <c r="S1402" s="5">
        <f>CORREL(Table1[Stress_Level],Table1[Sleep_Hours])</f>
        <v>-1.150943896331845E-2</v>
      </c>
      <c r="T1402" s="1">
        <f>((Table1[[#Totals],[Productivity_Score]] - Table1[[#This Row],[Productivity_Score]]) / Table1[[#Totals],[Productivity_Score]]) * 100</f>
        <v>33.684210526315788</v>
      </c>
    </row>
    <row r="1403" spans="1:20" x14ac:dyDescent="0.35">
      <c r="A1403">
        <v>1402</v>
      </c>
      <c r="B1403">
        <v>38</v>
      </c>
      <c r="C1403" t="s">
        <v>19</v>
      </c>
      <c r="D1403" t="s">
        <v>37</v>
      </c>
      <c r="E1403" t="s">
        <v>31</v>
      </c>
      <c r="F1403" t="s">
        <v>22</v>
      </c>
      <c r="G1403">
        <v>49</v>
      </c>
      <c r="H1403">
        <v>7.2</v>
      </c>
      <c r="I1403">
        <v>8.6999999999999993</v>
      </c>
      <c r="J1403">
        <v>0</v>
      </c>
      <c r="K1403" t="s">
        <v>23</v>
      </c>
      <c r="L1403">
        <v>8.3000000000000007</v>
      </c>
      <c r="M1403">
        <v>6</v>
      </c>
      <c r="N1403">
        <v>5.2</v>
      </c>
      <c r="O1403">
        <f>Table1[[#This Row],[Stress_Level]]*Table1[[#This Row],[Weekly_Work_Hours]]</f>
        <v>406.70000000000005</v>
      </c>
      <c r="P1403" s="9">
        <f>Table1[[#This Row],[Column1]]/Table1[[#This Row],[Productivity_Score]]</f>
        <v>78.211538461538467</v>
      </c>
      <c r="Q1403">
        <f>8-AVERAGE(Table1[[#This Row],[Sleep_Hours]])</f>
        <v>0.79999999999999982</v>
      </c>
      <c r="R1403">
        <f>Table1[[#This Row],[Stress_Level]]/Table1[[#This Row],[Weekly_Work_Hours]]</f>
        <v>0.16938775510204082</v>
      </c>
      <c r="S1403" s="5">
        <f>CORREL(Table1[Stress_Level],Table1[Sleep_Hours])</f>
        <v>-1.150943896331845E-2</v>
      </c>
      <c r="T1403" s="1">
        <f>((Table1[[#Totals],[Productivity_Score]] - Table1[[#This Row],[Productivity_Score]]) / Table1[[#Totals],[Productivity_Score]]) * 100</f>
        <v>45.263157894736835</v>
      </c>
    </row>
    <row r="1404" spans="1:20" x14ac:dyDescent="0.35">
      <c r="A1404">
        <v>1403</v>
      </c>
      <c r="B1404">
        <v>46</v>
      </c>
      <c r="C1404" t="s">
        <v>19</v>
      </c>
      <c r="D1404" t="s">
        <v>24</v>
      </c>
      <c r="E1404" t="s">
        <v>21</v>
      </c>
      <c r="F1404" t="s">
        <v>17</v>
      </c>
      <c r="G1404">
        <v>54</v>
      </c>
      <c r="H1404">
        <v>6.6</v>
      </c>
      <c r="I1404">
        <v>8</v>
      </c>
      <c r="J1404">
        <v>0</v>
      </c>
      <c r="K1404" t="s">
        <v>23</v>
      </c>
      <c r="L1404">
        <v>7.8</v>
      </c>
      <c r="M1404">
        <v>5.2</v>
      </c>
      <c r="N1404">
        <v>5.0999999999999996</v>
      </c>
      <c r="O1404">
        <f>Table1[[#This Row],[Stress_Level]]*Table1[[#This Row],[Weekly_Work_Hours]]</f>
        <v>421.2</v>
      </c>
      <c r="P1404" s="9">
        <f>Table1[[#This Row],[Column1]]/Table1[[#This Row],[Productivity_Score]]</f>
        <v>82.588235294117652</v>
      </c>
      <c r="Q1404">
        <f>8-AVERAGE(Table1[[#This Row],[Sleep_Hours]])</f>
        <v>1.4000000000000004</v>
      </c>
      <c r="R1404">
        <f>Table1[[#This Row],[Stress_Level]]/Table1[[#This Row],[Weekly_Work_Hours]]</f>
        <v>0.14444444444444443</v>
      </c>
      <c r="S1404" s="5">
        <f>CORREL(Table1[Stress_Level],Table1[Sleep_Hours])</f>
        <v>-1.150943896331845E-2</v>
      </c>
      <c r="T1404" s="1">
        <f>((Table1[[#Totals],[Productivity_Score]] - Table1[[#This Row],[Productivity_Score]]) / Table1[[#Totals],[Productivity_Score]]) * 100</f>
        <v>46.315789473684212</v>
      </c>
    </row>
    <row r="1405" spans="1:20" x14ac:dyDescent="0.35">
      <c r="A1405">
        <v>1404</v>
      </c>
      <c r="B1405">
        <v>25</v>
      </c>
      <c r="C1405" t="s">
        <v>19</v>
      </c>
      <c r="D1405" t="s">
        <v>33</v>
      </c>
      <c r="E1405" t="s">
        <v>16</v>
      </c>
      <c r="F1405" t="s">
        <v>22</v>
      </c>
      <c r="G1405">
        <v>50</v>
      </c>
      <c r="H1405">
        <v>6.1</v>
      </c>
      <c r="I1405">
        <v>7.7</v>
      </c>
      <c r="J1405">
        <v>1</v>
      </c>
      <c r="K1405" t="s">
        <v>18</v>
      </c>
      <c r="L1405">
        <v>8</v>
      </c>
      <c r="M1405">
        <v>3.4</v>
      </c>
      <c r="N1405">
        <v>4.8</v>
      </c>
      <c r="O1405">
        <f>Table1[[#This Row],[Stress_Level]]*Table1[[#This Row],[Weekly_Work_Hours]]</f>
        <v>400</v>
      </c>
      <c r="P1405" s="9">
        <f>Table1[[#This Row],[Column1]]/Table1[[#This Row],[Productivity_Score]]</f>
        <v>83.333333333333343</v>
      </c>
      <c r="Q1405">
        <f>8-AVERAGE(Table1[[#This Row],[Sleep_Hours]])</f>
        <v>1.9000000000000004</v>
      </c>
      <c r="R1405">
        <f>Table1[[#This Row],[Stress_Level]]/Table1[[#This Row],[Weekly_Work_Hours]]</f>
        <v>0.16</v>
      </c>
      <c r="S1405" s="5">
        <f>CORREL(Table1[Stress_Level],Table1[Sleep_Hours])</f>
        <v>-1.150943896331845E-2</v>
      </c>
      <c r="T1405" s="1">
        <f>((Table1[[#Totals],[Productivity_Score]] - Table1[[#This Row],[Productivity_Score]]) / Table1[[#Totals],[Productivity_Score]]) * 100</f>
        <v>49.473684210526322</v>
      </c>
    </row>
    <row r="1406" spans="1:20" x14ac:dyDescent="0.35">
      <c r="A1406">
        <v>1405</v>
      </c>
      <c r="B1406">
        <v>54</v>
      </c>
      <c r="C1406" t="s">
        <v>14</v>
      </c>
      <c r="D1406" t="s">
        <v>37</v>
      </c>
      <c r="E1406" t="s">
        <v>25</v>
      </c>
      <c r="F1406" t="s">
        <v>17</v>
      </c>
      <c r="G1406">
        <v>52</v>
      </c>
      <c r="H1406">
        <v>7.3</v>
      </c>
      <c r="I1406">
        <v>8.4</v>
      </c>
      <c r="J1406">
        <v>0</v>
      </c>
      <c r="K1406" t="s">
        <v>23</v>
      </c>
      <c r="L1406">
        <v>7</v>
      </c>
      <c r="M1406">
        <v>4.2</v>
      </c>
      <c r="N1406">
        <v>5.7</v>
      </c>
      <c r="O1406">
        <f>Table1[[#This Row],[Stress_Level]]*Table1[[#This Row],[Weekly_Work_Hours]]</f>
        <v>364</v>
      </c>
      <c r="P1406" s="9">
        <f>Table1[[#This Row],[Column1]]/Table1[[#This Row],[Productivity_Score]]</f>
        <v>63.859649122807014</v>
      </c>
      <c r="Q1406">
        <f>8-AVERAGE(Table1[[#This Row],[Sleep_Hours]])</f>
        <v>0.70000000000000018</v>
      </c>
      <c r="R1406">
        <f>Table1[[#This Row],[Stress_Level]]/Table1[[#This Row],[Weekly_Work_Hours]]</f>
        <v>0.13461538461538461</v>
      </c>
      <c r="S1406" s="5">
        <f>CORREL(Table1[Stress_Level],Table1[Sleep_Hours])</f>
        <v>-1.150943896331845E-2</v>
      </c>
      <c r="T1406" s="1">
        <f>((Table1[[#Totals],[Productivity_Score]] - Table1[[#This Row],[Productivity_Score]]) / Table1[[#Totals],[Productivity_Score]]) * 100</f>
        <v>40</v>
      </c>
    </row>
    <row r="1407" spans="1:20" x14ac:dyDescent="0.35">
      <c r="A1407">
        <v>1406</v>
      </c>
      <c r="B1407">
        <v>56</v>
      </c>
      <c r="C1407" t="s">
        <v>14</v>
      </c>
      <c r="D1407" t="s">
        <v>26</v>
      </c>
      <c r="E1407" t="s">
        <v>31</v>
      </c>
      <c r="F1407" t="s">
        <v>22</v>
      </c>
      <c r="G1407">
        <v>38</v>
      </c>
      <c r="H1407">
        <v>4.8</v>
      </c>
      <c r="I1407">
        <v>6.9</v>
      </c>
      <c r="J1407">
        <v>0</v>
      </c>
      <c r="K1407" t="s">
        <v>23</v>
      </c>
      <c r="L1407">
        <v>5</v>
      </c>
      <c r="M1407">
        <v>2.2000000000000002</v>
      </c>
      <c r="N1407">
        <v>5.9</v>
      </c>
      <c r="O1407">
        <f>Table1[[#This Row],[Stress_Level]]*Table1[[#This Row],[Weekly_Work_Hours]]</f>
        <v>190</v>
      </c>
      <c r="P1407" s="9">
        <f>Table1[[#This Row],[Column1]]/Table1[[#This Row],[Productivity_Score]]</f>
        <v>32.20338983050847</v>
      </c>
      <c r="Q1407">
        <f>8-AVERAGE(Table1[[#This Row],[Sleep_Hours]])</f>
        <v>3.2</v>
      </c>
      <c r="R1407">
        <f>Table1[[#This Row],[Stress_Level]]/Table1[[#This Row],[Weekly_Work_Hours]]</f>
        <v>0.13157894736842105</v>
      </c>
      <c r="S1407" s="5">
        <f>CORREL(Table1[Stress_Level],Table1[Sleep_Hours])</f>
        <v>-1.150943896331845E-2</v>
      </c>
      <c r="T1407" s="1">
        <f>((Table1[[#Totals],[Productivity_Score]] - Table1[[#This Row],[Productivity_Score]]) / Table1[[#Totals],[Productivity_Score]]) * 100</f>
        <v>37.89473684210526</v>
      </c>
    </row>
    <row r="1408" spans="1:20" x14ac:dyDescent="0.35">
      <c r="A1408">
        <v>1407</v>
      </c>
      <c r="B1408">
        <v>53</v>
      </c>
      <c r="C1408" t="s">
        <v>19</v>
      </c>
      <c r="D1408" t="s">
        <v>20</v>
      </c>
      <c r="E1408" t="s">
        <v>16</v>
      </c>
      <c r="F1408" t="s">
        <v>17</v>
      </c>
      <c r="G1408">
        <v>33</v>
      </c>
      <c r="H1408">
        <v>8.1999999999999993</v>
      </c>
      <c r="I1408">
        <v>8.9</v>
      </c>
      <c r="J1408">
        <v>0</v>
      </c>
      <c r="K1408" t="s">
        <v>23</v>
      </c>
      <c r="L1408">
        <v>3</v>
      </c>
      <c r="M1408">
        <v>1.7</v>
      </c>
      <c r="N1408">
        <v>7.9</v>
      </c>
      <c r="O1408">
        <f>Table1[[#This Row],[Stress_Level]]*Table1[[#This Row],[Weekly_Work_Hours]]</f>
        <v>99</v>
      </c>
      <c r="P1408" s="9">
        <f>Table1[[#This Row],[Column1]]/Table1[[#This Row],[Productivity_Score]]</f>
        <v>12.531645569620252</v>
      </c>
      <c r="Q1408">
        <f>8-AVERAGE(Table1[[#This Row],[Sleep_Hours]])</f>
        <v>-0.19999999999999929</v>
      </c>
      <c r="R1408">
        <f>Table1[[#This Row],[Stress_Level]]/Table1[[#This Row],[Weekly_Work_Hours]]</f>
        <v>9.0909090909090912E-2</v>
      </c>
      <c r="S1408" s="5">
        <f>CORREL(Table1[Stress_Level],Table1[Sleep_Hours])</f>
        <v>-1.150943896331845E-2</v>
      </c>
      <c r="T1408" s="1">
        <f>((Table1[[#Totals],[Productivity_Score]] - Table1[[#This Row],[Productivity_Score]]) / Table1[[#Totals],[Productivity_Score]]) * 100</f>
        <v>16.84210526315789</v>
      </c>
    </row>
    <row r="1409" spans="1:20" x14ac:dyDescent="0.35">
      <c r="A1409">
        <v>1408</v>
      </c>
      <c r="B1409">
        <v>39</v>
      </c>
      <c r="C1409" t="s">
        <v>19</v>
      </c>
      <c r="D1409" t="s">
        <v>30</v>
      </c>
      <c r="E1409" t="s">
        <v>25</v>
      </c>
      <c r="F1409" t="s">
        <v>22</v>
      </c>
      <c r="G1409">
        <v>57</v>
      </c>
      <c r="H1409">
        <v>6.4</v>
      </c>
      <c r="I1409">
        <v>7.4</v>
      </c>
      <c r="J1409">
        <v>1</v>
      </c>
      <c r="K1409" t="s">
        <v>18</v>
      </c>
      <c r="L1409">
        <v>10</v>
      </c>
      <c r="M1409">
        <v>6.7</v>
      </c>
      <c r="N1409">
        <v>3.7</v>
      </c>
      <c r="O1409">
        <f>Table1[[#This Row],[Stress_Level]]*Table1[[#This Row],[Weekly_Work_Hours]]</f>
        <v>570</v>
      </c>
      <c r="P1409" s="9">
        <f>Table1[[#This Row],[Column1]]/Table1[[#This Row],[Productivity_Score]]</f>
        <v>154.05405405405403</v>
      </c>
      <c r="Q1409">
        <f>8-AVERAGE(Table1[[#This Row],[Sleep_Hours]])</f>
        <v>1.5999999999999996</v>
      </c>
      <c r="R1409">
        <f>Table1[[#This Row],[Stress_Level]]/Table1[[#This Row],[Weekly_Work_Hours]]</f>
        <v>0.17543859649122806</v>
      </c>
      <c r="S1409" s="5">
        <f>CORREL(Table1[Stress_Level],Table1[Sleep_Hours])</f>
        <v>-1.150943896331845E-2</v>
      </c>
      <c r="T1409" s="1">
        <f>((Table1[[#Totals],[Productivity_Score]] - Table1[[#This Row],[Productivity_Score]]) / Table1[[#Totals],[Productivity_Score]]) * 100</f>
        <v>61.05263157894737</v>
      </c>
    </row>
    <row r="1410" spans="1:20" x14ac:dyDescent="0.35">
      <c r="A1410">
        <v>1409</v>
      </c>
      <c r="B1410">
        <v>44</v>
      </c>
      <c r="C1410" t="s">
        <v>19</v>
      </c>
      <c r="D1410" t="s">
        <v>36</v>
      </c>
      <c r="E1410" t="s">
        <v>27</v>
      </c>
      <c r="F1410" t="s">
        <v>22</v>
      </c>
      <c r="G1410">
        <v>42</v>
      </c>
      <c r="H1410">
        <v>8.4</v>
      </c>
      <c r="I1410">
        <v>7.6</v>
      </c>
      <c r="J1410">
        <v>0</v>
      </c>
      <c r="K1410" t="s">
        <v>23</v>
      </c>
      <c r="L1410">
        <v>7.7</v>
      </c>
      <c r="M1410">
        <v>5.6</v>
      </c>
      <c r="N1410">
        <v>5</v>
      </c>
      <c r="O1410">
        <f>Table1[[#This Row],[Stress_Level]]*Table1[[#This Row],[Weekly_Work_Hours]]</f>
        <v>323.40000000000003</v>
      </c>
      <c r="P1410" s="9">
        <f>Table1[[#This Row],[Column1]]/Table1[[#This Row],[Productivity_Score]]</f>
        <v>64.680000000000007</v>
      </c>
      <c r="Q1410">
        <f>8-AVERAGE(Table1[[#This Row],[Sleep_Hours]])</f>
        <v>-0.40000000000000036</v>
      </c>
      <c r="R1410">
        <f>Table1[[#This Row],[Stress_Level]]/Table1[[#This Row],[Weekly_Work_Hours]]</f>
        <v>0.18333333333333335</v>
      </c>
      <c r="S1410" s="5">
        <f>CORREL(Table1[Stress_Level],Table1[Sleep_Hours])</f>
        <v>-1.150943896331845E-2</v>
      </c>
      <c r="T1410" s="1">
        <f>((Table1[[#Totals],[Productivity_Score]] - Table1[[#This Row],[Productivity_Score]]) / Table1[[#Totals],[Productivity_Score]]) * 100</f>
        <v>47.368421052631575</v>
      </c>
    </row>
    <row r="1411" spans="1:20" x14ac:dyDescent="0.35">
      <c r="A1411">
        <v>1410</v>
      </c>
      <c r="B1411">
        <v>23</v>
      </c>
      <c r="C1411" t="s">
        <v>19</v>
      </c>
      <c r="D1411" t="s">
        <v>15</v>
      </c>
      <c r="E1411" t="s">
        <v>38</v>
      </c>
      <c r="F1411" t="s">
        <v>39</v>
      </c>
      <c r="G1411">
        <v>42</v>
      </c>
      <c r="H1411">
        <v>6</v>
      </c>
      <c r="I1411">
        <v>8.3000000000000007</v>
      </c>
      <c r="J1411">
        <v>1</v>
      </c>
      <c r="K1411" t="s">
        <v>18</v>
      </c>
      <c r="L1411">
        <v>2.8</v>
      </c>
      <c r="M1411">
        <v>5.0999999999999996</v>
      </c>
      <c r="N1411">
        <v>7.8</v>
      </c>
      <c r="O1411">
        <f>Table1[[#This Row],[Stress_Level]]*Table1[[#This Row],[Weekly_Work_Hours]]</f>
        <v>117.6</v>
      </c>
      <c r="P1411" s="9">
        <f>Table1[[#This Row],[Column1]]/Table1[[#This Row],[Productivity_Score]]</f>
        <v>15.076923076923077</v>
      </c>
      <c r="Q1411">
        <f>8-AVERAGE(Table1[[#This Row],[Sleep_Hours]])</f>
        <v>2</v>
      </c>
      <c r="R1411">
        <f>Table1[[#This Row],[Stress_Level]]/Table1[[#This Row],[Weekly_Work_Hours]]</f>
        <v>6.6666666666666666E-2</v>
      </c>
      <c r="S1411" s="5">
        <f>CORREL(Table1[Stress_Level],Table1[Sleep_Hours])</f>
        <v>-1.150943896331845E-2</v>
      </c>
      <c r="T1411" s="1">
        <f>((Table1[[#Totals],[Productivity_Score]] - Table1[[#This Row],[Productivity_Score]]) / Table1[[#Totals],[Productivity_Score]]) * 100</f>
        <v>17.894736842105267</v>
      </c>
    </row>
    <row r="1412" spans="1:20" x14ac:dyDescent="0.35">
      <c r="A1412">
        <v>1411</v>
      </c>
      <c r="B1412">
        <v>29</v>
      </c>
      <c r="C1412" t="s">
        <v>19</v>
      </c>
      <c r="D1412" t="s">
        <v>30</v>
      </c>
      <c r="E1412" t="s">
        <v>21</v>
      </c>
      <c r="F1412" t="s">
        <v>39</v>
      </c>
      <c r="G1412">
        <v>55</v>
      </c>
      <c r="H1412">
        <v>6.4</v>
      </c>
      <c r="I1412">
        <v>7.6</v>
      </c>
      <c r="J1412">
        <v>1</v>
      </c>
      <c r="K1412" t="s">
        <v>28</v>
      </c>
      <c r="L1412">
        <v>10</v>
      </c>
      <c r="M1412">
        <v>6.4</v>
      </c>
      <c r="N1412">
        <v>3.8</v>
      </c>
      <c r="O1412">
        <f>Table1[[#This Row],[Stress_Level]]*Table1[[#This Row],[Weekly_Work_Hours]]</f>
        <v>550</v>
      </c>
      <c r="P1412" s="9">
        <f>Table1[[#This Row],[Column1]]/Table1[[#This Row],[Productivity_Score]]</f>
        <v>144.73684210526318</v>
      </c>
      <c r="Q1412">
        <f>8-AVERAGE(Table1[[#This Row],[Sleep_Hours]])</f>
        <v>1.5999999999999996</v>
      </c>
      <c r="R1412">
        <f>Table1[[#This Row],[Stress_Level]]/Table1[[#This Row],[Weekly_Work_Hours]]</f>
        <v>0.18181818181818182</v>
      </c>
      <c r="S1412" s="5">
        <f>CORREL(Table1[Stress_Level],Table1[Sleep_Hours])</f>
        <v>-1.150943896331845E-2</v>
      </c>
      <c r="T1412" s="1">
        <f>((Table1[[#Totals],[Productivity_Score]] - Table1[[#This Row],[Productivity_Score]]) / Table1[[#Totals],[Productivity_Score]]) * 100</f>
        <v>60</v>
      </c>
    </row>
    <row r="1413" spans="1:20" x14ac:dyDescent="0.35">
      <c r="A1413">
        <v>1412</v>
      </c>
      <c r="B1413">
        <v>29</v>
      </c>
      <c r="C1413" t="s">
        <v>19</v>
      </c>
      <c r="D1413" t="s">
        <v>20</v>
      </c>
      <c r="E1413" t="s">
        <v>21</v>
      </c>
      <c r="F1413" t="s">
        <v>39</v>
      </c>
      <c r="G1413">
        <v>49</v>
      </c>
      <c r="H1413">
        <v>6.6</v>
      </c>
      <c r="I1413">
        <v>8.5</v>
      </c>
      <c r="J1413">
        <v>0</v>
      </c>
      <c r="K1413" t="s">
        <v>23</v>
      </c>
      <c r="L1413">
        <v>5</v>
      </c>
      <c r="M1413">
        <v>3.5</v>
      </c>
      <c r="N1413">
        <v>6.7</v>
      </c>
      <c r="O1413">
        <f>Table1[[#This Row],[Stress_Level]]*Table1[[#This Row],[Weekly_Work_Hours]]</f>
        <v>245</v>
      </c>
      <c r="P1413" s="9">
        <f>Table1[[#This Row],[Column1]]/Table1[[#This Row],[Productivity_Score]]</f>
        <v>36.567164179104473</v>
      </c>
      <c r="Q1413">
        <f>8-AVERAGE(Table1[[#This Row],[Sleep_Hours]])</f>
        <v>1.4000000000000004</v>
      </c>
      <c r="R1413">
        <f>Table1[[#This Row],[Stress_Level]]/Table1[[#This Row],[Weekly_Work_Hours]]</f>
        <v>0.10204081632653061</v>
      </c>
      <c r="S1413" s="5">
        <f>CORREL(Table1[Stress_Level],Table1[Sleep_Hours])</f>
        <v>-1.150943896331845E-2</v>
      </c>
      <c r="T1413" s="1">
        <f>((Table1[[#Totals],[Productivity_Score]] - Table1[[#This Row],[Productivity_Score]]) / Table1[[#Totals],[Productivity_Score]]) * 100</f>
        <v>29.473684210526311</v>
      </c>
    </row>
    <row r="1414" spans="1:20" x14ac:dyDescent="0.35">
      <c r="A1414">
        <v>1413</v>
      </c>
      <c r="B1414">
        <v>43</v>
      </c>
      <c r="C1414" t="s">
        <v>19</v>
      </c>
      <c r="D1414" t="s">
        <v>26</v>
      </c>
      <c r="E1414" t="s">
        <v>27</v>
      </c>
      <c r="F1414" t="s">
        <v>17</v>
      </c>
      <c r="G1414">
        <v>48</v>
      </c>
      <c r="H1414">
        <v>7.1</v>
      </c>
      <c r="I1414">
        <v>9.1</v>
      </c>
      <c r="J1414">
        <v>0</v>
      </c>
      <c r="K1414" t="s">
        <v>23</v>
      </c>
      <c r="L1414">
        <v>8.3000000000000007</v>
      </c>
      <c r="M1414">
        <v>3.5</v>
      </c>
      <c r="N1414">
        <v>5.4</v>
      </c>
      <c r="O1414">
        <f>Table1[[#This Row],[Stress_Level]]*Table1[[#This Row],[Weekly_Work_Hours]]</f>
        <v>398.40000000000003</v>
      </c>
      <c r="P1414" s="9">
        <f>Table1[[#This Row],[Column1]]/Table1[[#This Row],[Productivity_Score]]</f>
        <v>73.777777777777786</v>
      </c>
      <c r="Q1414">
        <f>8-AVERAGE(Table1[[#This Row],[Sleep_Hours]])</f>
        <v>0.90000000000000036</v>
      </c>
      <c r="R1414">
        <f>Table1[[#This Row],[Stress_Level]]/Table1[[#This Row],[Weekly_Work_Hours]]</f>
        <v>0.17291666666666669</v>
      </c>
      <c r="S1414" s="5">
        <f>CORREL(Table1[Stress_Level],Table1[Sleep_Hours])</f>
        <v>-1.150943896331845E-2</v>
      </c>
      <c r="T1414" s="1">
        <f>((Table1[[#Totals],[Productivity_Score]] - Table1[[#This Row],[Productivity_Score]]) / Table1[[#Totals],[Productivity_Score]]) * 100</f>
        <v>43.157894736842103</v>
      </c>
    </row>
    <row r="1415" spans="1:20" x14ac:dyDescent="0.35">
      <c r="A1415">
        <v>1414</v>
      </c>
      <c r="B1415">
        <v>40</v>
      </c>
      <c r="C1415" t="s">
        <v>19</v>
      </c>
      <c r="D1415" t="s">
        <v>33</v>
      </c>
      <c r="E1415" t="s">
        <v>16</v>
      </c>
      <c r="F1415" t="s">
        <v>17</v>
      </c>
      <c r="G1415">
        <v>62</v>
      </c>
      <c r="H1415">
        <v>8.9</v>
      </c>
      <c r="I1415">
        <v>4.9000000000000004</v>
      </c>
      <c r="J1415">
        <v>1</v>
      </c>
      <c r="K1415" t="s">
        <v>18</v>
      </c>
      <c r="L1415">
        <v>10</v>
      </c>
      <c r="M1415">
        <v>7</v>
      </c>
      <c r="N1415">
        <v>2.5</v>
      </c>
      <c r="O1415">
        <f>Table1[[#This Row],[Stress_Level]]*Table1[[#This Row],[Weekly_Work_Hours]]</f>
        <v>620</v>
      </c>
      <c r="P1415" s="9">
        <f>Table1[[#This Row],[Column1]]/Table1[[#This Row],[Productivity_Score]]</f>
        <v>248</v>
      </c>
      <c r="Q1415">
        <f>8-AVERAGE(Table1[[#This Row],[Sleep_Hours]])</f>
        <v>-0.90000000000000036</v>
      </c>
      <c r="R1415">
        <f>Table1[[#This Row],[Stress_Level]]/Table1[[#This Row],[Weekly_Work_Hours]]</f>
        <v>0.16129032258064516</v>
      </c>
      <c r="S1415" s="5">
        <f>CORREL(Table1[Stress_Level],Table1[Sleep_Hours])</f>
        <v>-1.150943896331845E-2</v>
      </c>
      <c r="T1415" s="1">
        <f>((Table1[[#Totals],[Productivity_Score]] - Table1[[#This Row],[Productivity_Score]]) / Table1[[#Totals],[Productivity_Score]]) * 100</f>
        <v>73.68421052631578</v>
      </c>
    </row>
    <row r="1416" spans="1:20" x14ac:dyDescent="0.35">
      <c r="A1416">
        <v>1415</v>
      </c>
      <c r="B1416">
        <v>30</v>
      </c>
      <c r="C1416" t="s">
        <v>19</v>
      </c>
      <c r="D1416" t="s">
        <v>15</v>
      </c>
      <c r="E1416" t="s">
        <v>38</v>
      </c>
      <c r="F1416" t="s">
        <v>22</v>
      </c>
      <c r="G1416">
        <v>39</v>
      </c>
      <c r="H1416">
        <v>5.5</v>
      </c>
      <c r="I1416">
        <v>7.9</v>
      </c>
      <c r="J1416">
        <v>1</v>
      </c>
      <c r="K1416" t="s">
        <v>18</v>
      </c>
      <c r="L1416">
        <v>5.5</v>
      </c>
      <c r="M1416">
        <v>4.5999999999999996</v>
      </c>
      <c r="N1416">
        <v>6.2</v>
      </c>
      <c r="O1416">
        <f>Table1[[#This Row],[Stress_Level]]*Table1[[#This Row],[Weekly_Work_Hours]]</f>
        <v>214.5</v>
      </c>
      <c r="P1416" s="9">
        <f>Table1[[#This Row],[Column1]]/Table1[[#This Row],[Productivity_Score]]</f>
        <v>34.596774193548384</v>
      </c>
      <c r="Q1416">
        <f>8-AVERAGE(Table1[[#This Row],[Sleep_Hours]])</f>
        <v>2.5</v>
      </c>
      <c r="R1416">
        <f>Table1[[#This Row],[Stress_Level]]/Table1[[#This Row],[Weekly_Work_Hours]]</f>
        <v>0.14102564102564102</v>
      </c>
      <c r="S1416" s="5">
        <f>CORREL(Table1[Stress_Level],Table1[Sleep_Hours])</f>
        <v>-1.150943896331845E-2</v>
      </c>
      <c r="T1416" s="1">
        <f>((Table1[[#Totals],[Productivity_Score]] - Table1[[#This Row],[Productivity_Score]]) / Table1[[#Totals],[Productivity_Score]]) * 100</f>
        <v>34.736842105263158</v>
      </c>
    </row>
    <row r="1417" spans="1:20" x14ac:dyDescent="0.35">
      <c r="A1417">
        <v>1416</v>
      </c>
      <c r="B1417">
        <v>46</v>
      </c>
      <c r="C1417" t="s">
        <v>14</v>
      </c>
      <c r="D1417" t="s">
        <v>15</v>
      </c>
      <c r="E1417" t="s">
        <v>27</v>
      </c>
      <c r="F1417" t="s">
        <v>22</v>
      </c>
      <c r="G1417">
        <v>52</v>
      </c>
      <c r="H1417">
        <v>6</v>
      </c>
      <c r="I1417">
        <v>7.3</v>
      </c>
      <c r="J1417">
        <v>1</v>
      </c>
      <c r="K1417" t="s">
        <v>35</v>
      </c>
      <c r="L1417">
        <v>9.6</v>
      </c>
      <c r="M1417">
        <v>6.2</v>
      </c>
      <c r="N1417">
        <v>3.8</v>
      </c>
      <c r="O1417">
        <f>Table1[[#This Row],[Stress_Level]]*Table1[[#This Row],[Weekly_Work_Hours]]</f>
        <v>499.2</v>
      </c>
      <c r="P1417" s="9">
        <f>Table1[[#This Row],[Column1]]/Table1[[#This Row],[Productivity_Score]]</f>
        <v>131.36842105263159</v>
      </c>
      <c r="Q1417">
        <f>8-AVERAGE(Table1[[#This Row],[Sleep_Hours]])</f>
        <v>2</v>
      </c>
      <c r="R1417">
        <f>Table1[[#This Row],[Stress_Level]]/Table1[[#This Row],[Weekly_Work_Hours]]</f>
        <v>0.1846153846153846</v>
      </c>
      <c r="S1417" s="5">
        <f>CORREL(Table1[Stress_Level],Table1[Sleep_Hours])</f>
        <v>-1.150943896331845E-2</v>
      </c>
      <c r="T1417" s="1">
        <f>((Table1[[#Totals],[Productivity_Score]] - Table1[[#This Row],[Productivity_Score]]) / Table1[[#Totals],[Productivity_Score]]) * 100</f>
        <v>60</v>
      </c>
    </row>
    <row r="1418" spans="1:20" x14ac:dyDescent="0.35">
      <c r="A1418">
        <v>1417</v>
      </c>
      <c r="B1418">
        <v>35</v>
      </c>
      <c r="C1418" t="s">
        <v>14</v>
      </c>
      <c r="D1418" t="s">
        <v>26</v>
      </c>
      <c r="E1418" t="s">
        <v>25</v>
      </c>
      <c r="F1418" t="s">
        <v>22</v>
      </c>
      <c r="G1418">
        <v>45</v>
      </c>
      <c r="H1418">
        <v>6.2</v>
      </c>
      <c r="I1418">
        <v>8.3000000000000007</v>
      </c>
      <c r="J1418">
        <v>1</v>
      </c>
      <c r="K1418" t="s">
        <v>18</v>
      </c>
      <c r="L1418">
        <v>8.6</v>
      </c>
      <c r="M1418">
        <v>5.6</v>
      </c>
      <c r="N1418">
        <v>4.8</v>
      </c>
      <c r="O1418">
        <f>Table1[[#This Row],[Stress_Level]]*Table1[[#This Row],[Weekly_Work_Hours]]</f>
        <v>387</v>
      </c>
      <c r="P1418" s="9">
        <f>Table1[[#This Row],[Column1]]/Table1[[#This Row],[Productivity_Score]]</f>
        <v>80.625</v>
      </c>
      <c r="Q1418">
        <f>8-AVERAGE(Table1[[#This Row],[Sleep_Hours]])</f>
        <v>1.7999999999999998</v>
      </c>
      <c r="R1418">
        <f>Table1[[#This Row],[Stress_Level]]/Table1[[#This Row],[Weekly_Work_Hours]]</f>
        <v>0.19111111111111109</v>
      </c>
      <c r="S1418" s="5">
        <f>CORREL(Table1[Stress_Level],Table1[Sleep_Hours])</f>
        <v>-1.150943896331845E-2</v>
      </c>
      <c r="T1418" s="1">
        <f>((Table1[[#Totals],[Productivity_Score]] - Table1[[#This Row],[Productivity_Score]]) / Table1[[#Totals],[Productivity_Score]]) * 100</f>
        <v>49.473684210526322</v>
      </c>
    </row>
    <row r="1419" spans="1:20" x14ac:dyDescent="0.35">
      <c r="A1419">
        <v>1418</v>
      </c>
      <c r="B1419">
        <v>45</v>
      </c>
      <c r="C1419" t="s">
        <v>19</v>
      </c>
      <c r="D1419" t="s">
        <v>37</v>
      </c>
      <c r="E1419" t="s">
        <v>38</v>
      </c>
      <c r="F1419" t="s">
        <v>22</v>
      </c>
      <c r="G1419">
        <v>47</v>
      </c>
      <c r="H1419">
        <v>3</v>
      </c>
      <c r="I1419">
        <v>3.3</v>
      </c>
      <c r="J1419">
        <v>1</v>
      </c>
      <c r="K1419" t="s">
        <v>29</v>
      </c>
      <c r="L1419">
        <v>9.1999999999999993</v>
      </c>
      <c r="M1419">
        <v>6.5</v>
      </c>
      <c r="N1419">
        <v>2.1</v>
      </c>
      <c r="O1419">
        <f>Table1[[#This Row],[Stress_Level]]*Table1[[#This Row],[Weekly_Work_Hours]]</f>
        <v>432.4</v>
      </c>
      <c r="P1419" s="9">
        <f>Table1[[#This Row],[Column1]]/Table1[[#This Row],[Productivity_Score]]</f>
        <v>205.9047619047619</v>
      </c>
      <c r="Q1419">
        <f>8-AVERAGE(Table1[[#This Row],[Sleep_Hours]])</f>
        <v>5</v>
      </c>
      <c r="R1419">
        <f>Table1[[#This Row],[Stress_Level]]/Table1[[#This Row],[Weekly_Work_Hours]]</f>
        <v>0.19574468085106381</v>
      </c>
      <c r="S1419" s="5">
        <f>CORREL(Table1[Stress_Level],Table1[Sleep_Hours])</f>
        <v>-1.150943896331845E-2</v>
      </c>
      <c r="T1419" s="1">
        <f>((Table1[[#Totals],[Productivity_Score]] - Table1[[#This Row],[Productivity_Score]]) / Table1[[#Totals],[Productivity_Score]]) * 100</f>
        <v>77.894736842105274</v>
      </c>
    </row>
    <row r="1420" spans="1:20" x14ac:dyDescent="0.35">
      <c r="A1420">
        <v>1419</v>
      </c>
      <c r="B1420">
        <v>49</v>
      </c>
      <c r="C1420" t="s">
        <v>19</v>
      </c>
      <c r="D1420" t="s">
        <v>32</v>
      </c>
      <c r="E1420" t="s">
        <v>31</v>
      </c>
      <c r="F1420" t="s">
        <v>39</v>
      </c>
      <c r="G1420">
        <v>57</v>
      </c>
      <c r="H1420">
        <v>5.4</v>
      </c>
      <c r="I1420">
        <v>5.9</v>
      </c>
      <c r="J1420">
        <v>1</v>
      </c>
      <c r="K1420" t="s">
        <v>35</v>
      </c>
      <c r="L1420">
        <v>10</v>
      </c>
      <c r="M1420">
        <v>3.5</v>
      </c>
      <c r="N1420">
        <v>2.9</v>
      </c>
      <c r="O1420">
        <f>Table1[[#This Row],[Stress_Level]]*Table1[[#This Row],[Weekly_Work_Hours]]</f>
        <v>570</v>
      </c>
      <c r="P1420" s="9">
        <f>Table1[[#This Row],[Column1]]/Table1[[#This Row],[Productivity_Score]]</f>
        <v>196.55172413793105</v>
      </c>
      <c r="Q1420">
        <f>8-AVERAGE(Table1[[#This Row],[Sleep_Hours]])</f>
        <v>2.5999999999999996</v>
      </c>
      <c r="R1420">
        <f>Table1[[#This Row],[Stress_Level]]/Table1[[#This Row],[Weekly_Work_Hours]]</f>
        <v>0.17543859649122806</v>
      </c>
      <c r="S1420" s="5">
        <f>CORREL(Table1[Stress_Level],Table1[Sleep_Hours])</f>
        <v>-1.150943896331845E-2</v>
      </c>
      <c r="T1420" s="1">
        <f>((Table1[[#Totals],[Productivity_Score]] - Table1[[#This Row],[Productivity_Score]]) / Table1[[#Totals],[Productivity_Score]]) * 100</f>
        <v>69.473684210526315</v>
      </c>
    </row>
    <row r="1421" spans="1:20" x14ac:dyDescent="0.35">
      <c r="A1421">
        <v>1420</v>
      </c>
      <c r="B1421">
        <v>35</v>
      </c>
      <c r="C1421" t="s">
        <v>19</v>
      </c>
      <c r="D1421" t="s">
        <v>30</v>
      </c>
      <c r="E1421" t="s">
        <v>16</v>
      </c>
      <c r="F1421" t="s">
        <v>22</v>
      </c>
      <c r="G1421">
        <v>49</v>
      </c>
      <c r="H1421">
        <v>5.5</v>
      </c>
      <c r="I1421">
        <v>6.8</v>
      </c>
      <c r="J1421">
        <v>1</v>
      </c>
      <c r="K1421" t="s">
        <v>18</v>
      </c>
      <c r="L1421">
        <v>9.1999999999999993</v>
      </c>
      <c r="M1421">
        <v>3.6</v>
      </c>
      <c r="N1421">
        <v>3.8</v>
      </c>
      <c r="O1421">
        <f>Table1[[#This Row],[Stress_Level]]*Table1[[#This Row],[Weekly_Work_Hours]]</f>
        <v>450.79999999999995</v>
      </c>
      <c r="P1421" s="9">
        <f>Table1[[#This Row],[Column1]]/Table1[[#This Row],[Productivity_Score]]</f>
        <v>118.63157894736841</v>
      </c>
      <c r="Q1421">
        <f>8-AVERAGE(Table1[[#This Row],[Sleep_Hours]])</f>
        <v>2.5</v>
      </c>
      <c r="R1421">
        <f>Table1[[#This Row],[Stress_Level]]/Table1[[#This Row],[Weekly_Work_Hours]]</f>
        <v>0.1877551020408163</v>
      </c>
      <c r="S1421" s="5">
        <f>CORREL(Table1[Stress_Level],Table1[Sleep_Hours])</f>
        <v>-1.150943896331845E-2</v>
      </c>
      <c r="T1421" s="1">
        <f>((Table1[[#Totals],[Productivity_Score]] - Table1[[#This Row],[Productivity_Score]]) / Table1[[#Totals],[Productivity_Score]]) * 100</f>
        <v>60</v>
      </c>
    </row>
    <row r="1422" spans="1:20" x14ac:dyDescent="0.35">
      <c r="A1422">
        <v>1421</v>
      </c>
      <c r="B1422">
        <v>26</v>
      </c>
      <c r="C1422" t="s">
        <v>19</v>
      </c>
      <c r="D1422" t="s">
        <v>37</v>
      </c>
      <c r="E1422" t="s">
        <v>38</v>
      </c>
      <c r="F1422" t="s">
        <v>39</v>
      </c>
      <c r="G1422">
        <v>49</v>
      </c>
      <c r="H1422">
        <v>9</v>
      </c>
      <c r="I1422">
        <v>6.1</v>
      </c>
      <c r="J1422">
        <v>0</v>
      </c>
      <c r="K1422" t="s">
        <v>23</v>
      </c>
      <c r="L1422">
        <v>7.4</v>
      </c>
      <c r="M1422">
        <v>3.4</v>
      </c>
      <c r="N1422">
        <v>4.4000000000000004</v>
      </c>
      <c r="O1422">
        <f>Table1[[#This Row],[Stress_Level]]*Table1[[#This Row],[Weekly_Work_Hours]]</f>
        <v>362.6</v>
      </c>
      <c r="P1422" s="9">
        <f>Table1[[#This Row],[Column1]]/Table1[[#This Row],[Productivity_Score]]</f>
        <v>82.409090909090907</v>
      </c>
      <c r="Q1422">
        <f>8-AVERAGE(Table1[[#This Row],[Sleep_Hours]])</f>
        <v>-1</v>
      </c>
      <c r="R1422">
        <f>Table1[[#This Row],[Stress_Level]]/Table1[[#This Row],[Weekly_Work_Hours]]</f>
        <v>0.15102040816326531</v>
      </c>
      <c r="S1422" s="5">
        <f>CORREL(Table1[Stress_Level],Table1[Sleep_Hours])</f>
        <v>-1.150943896331845E-2</v>
      </c>
      <c r="T1422" s="1">
        <f>((Table1[[#Totals],[Productivity_Score]] - Table1[[#This Row],[Productivity_Score]]) / Table1[[#Totals],[Productivity_Score]]) * 100</f>
        <v>53.684210526315788</v>
      </c>
    </row>
    <row r="1423" spans="1:20" x14ac:dyDescent="0.35">
      <c r="A1423">
        <v>1422</v>
      </c>
      <c r="B1423">
        <v>35</v>
      </c>
      <c r="C1423" t="s">
        <v>14</v>
      </c>
      <c r="D1423" t="s">
        <v>24</v>
      </c>
      <c r="E1423" t="s">
        <v>31</v>
      </c>
      <c r="F1423" t="s">
        <v>22</v>
      </c>
      <c r="G1423">
        <v>53</v>
      </c>
      <c r="H1423">
        <v>6.6</v>
      </c>
      <c r="I1423">
        <v>8.1</v>
      </c>
      <c r="J1423">
        <v>1</v>
      </c>
      <c r="K1423" t="s">
        <v>35</v>
      </c>
      <c r="L1423">
        <v>10</v>
      </c>
      <c r="M1423">
        <v>5.8</v>
      </c>
      <c r="N1423">
        <v>4</v>
      </c>
      <c r="O1423">
        <f>Table1[[#This Row],[Stress_Level]]*Table1[[#This Row],[Weekly_Work_Hours]]</f>
        <v>530</v>
      </c>
      <c r="P1423" s="9">
        <f>Table1[[#This Row],[Column1]]/Table1[[#This Row],[Productivity_Score]]</f>
        <v>132.5</v>
      </c>
      <c r="Q1423">
        <f>8-AVERAGE(Table1[[#This Row],[Sleep_Hours]])</f>
        <v>1.4000000000000004</v>
      </c>
      <c r="R1423">
        <f>Table1[[#This Row],[Stress_Level]]/Table1[[#This Row],[Weekly_Work_Hours]]</f>
        <v>0.18867924528301888</v>
      </c>
      <c r="S1423" s="5">
        <f>CORREL(Table1[Stress_Level],Table1[Sleep_Hours])</f>
        <v>-1.150943896331845E-2</v>
      </c>
      <c r="T1423" s="1">
        <f>((Table1[[#Totals],[Productivity_Score]] - Table1[[#This Row],[Productivity_Score]]) / Table1[[#Totals],[Productivity_Score]]) * 100</f>
        <v>57.894736842105267</v>
      </c>
    </row>
    <row r="1424" spans="1:20" x14ac:dyDescent="0.35">
      <c r="A1424">
        <v>1423</v>
      </c>
      <c r="B1424">
        <v>54</v>
      </c>
      <c r="C1424" t="s">
        <v>14</v>
      </c>
      <c r="D1424" t="s">
        <v>26</v>
      </c>
      <c r="E1424" t="s">
        <v>27</v>
      </c>
      <c r="F1424" t="s">
        <v>17</v>
      </c>
      <c r="G1424">
        <v>42</v>
      </c>
      <c r="H1424">
        <v>6.9</v>
      </c>
      <c r="I1424">
        <v>9.6999999999999993</v>
      </c>
      <c r="J1424">
        <v>1</v>
      </c>
      <c r="K1424" t="s">
        <v>28</v>
      </c>
      <c r="L1424">
        <v>9</v>
      </c>
      <c r="M1424">
        <v>4.4000000000000004</v>
      </c>
      <c r="N1424">
        <v>5.4</v>
      </c>
      <c r="O1424">
        <f>Table1[[#This Row],[Stress_Level]]*Table1[[#This Row],[Weekly_Work_Hours]]</f>
        <v>378</v>
      </c>
      <c r="P1424" s="9">
        <f>Table1[[#This Row],[Column1]]/Table1[[#This Row],[Productivity_Score]]</f>
        <v>70</v>
      </c>
      <c r="Q1424">
        <f>8-AVERAGE(Table1[[#This Row],[Sleep_Hours]])</f>
        <v>1.0999999999999996</v>
      </c>
      <c r="R1424">
        <f>Table1[[#This Row],[Stress_Level]]/Table1[[#This Row],[Weekly_Work_Hours]]</f>
        <v>0.21428571428571427</v>
      </c>
      <c r="S1424" s="5">
        <f>CORREL(Table1[Stress_Level],Table1[Sleep_Hours])</f>
        <v>-1.150943896331845E-2</v>
      </c>
      <c r="T1424" s="1">
        <f>((Table1[[#Totals],[Productivity_Score]] - Table1[[#This Row],[Productivity_Score]]) / Table1[[#Totals],[Productivity_Score]]) * 100</f>
        <v>43.157894736842103</v>
      </c>
    </row>
    <row r="1425" spans="1:20" x14ac:dyDescent="0.35">
      <c r="A1425">
        <v>1424</v>
      </c>
      <c r="B1425">
        <v>35</v>
      </c>
      <c r="C1425" t="s">
        <v>19</v>
      </c>
      <c r="D1425" t="s">
        <v>24</v>
      </c>
      <c r="E1425" t="s">
        <v>21</v>
      </c>
      <c r="F1425" t="s">
        <v>22</v>
      </c>
      <c r="G1425">
        <v>38</v>
      </c>
      <c r="H1425">
        <v>4</v>
      </c>
      <c r="I1425">
        <v>5.7</v>
      </c>
      <c r="J1425">
        <v>0</v>
      </c>
      <c r="K1425" t="s">
        <v>23</v>
      </c>
      <c r="L1425">
        <v>6.5</v>
      </c>
      <c r="M1425">
        <v>5.5</v>
      </c>
      <c r="N1425">
        <v>4.5999999999999996</v>
      </c>
      <c r="O1425">
        <f>Table1[[#This Row],[Stress_Level]]*Table1[[#This Row],[Weekly_Work_Hours]]</f>
        <v>247</v>
      </c>
      <c r="P1425" s="9">
        <f>Table1[[#This Row],[Column1]]/Table1[[#This Row],[Productivity_Score]]</f>
        <v>53.695652173913047</v>
      </c>
      <c r="Q1425">
        <f>8-AVERAGE(Table1[[#This Row],[Sleep_Hours]])</f>
        <v>4</v>
      </c>
      <c r="R1425">
        <f>Table1[[#This Row],[Stress_Level]]/Table1[[#This Row],[Weekly_Work_Hours]]</f>
        <v>0.17105263157894737</v>
      </c>
      <c r="S1425" s="5">
        <f>CORREL(Table1[Stress_Level],Table1[Sleep_Hours])</f>
        <v>-1.150943896331845E-2</v>
      </c>
      <c r="T1425" s="1">
        <f>((Table1[[#Totals],[Productivity_Score]] - Table1[[#This Row],[Productivity_Score]]) / Table1[[#Totals],[Productivity_Score]]) * 100</f>
        <v>51.578947368421055</v>
      </c>
    </row>
    <row r="1426" spans="1:20" x14ac:dyDescent="0.35">
      <c r="A1426">
        <v>1425</v>
      </c>
      <c r="B1426">
        <v>59</v>
      </c>
      <c r="C1426" t="s">
        <v>14</v>
      </c>
      <c r="D1426" t="s">
        <v>33</v>
      </c>
      <c r="E1426" t="s">
        <v>38</v>
      </c>
      <c r="F1426" t="s">
        <v>22</v>
      </c>
      <c r="G1426">
        <v>36</v>
      </c>
      <c r="H1426">
        <v>6.1</v>
      </c>
      <c r="I1426">
        <v>9.1</v>
      </c>
      <c r="J1426">
        <v>0</v>
      </c>
      <c r="K1426" t="s">
        <v>23</v>
      </c>
      <c r="L1426">
        <v>5.5</v>
      </c>
      <c r="M1426">
        <v>3.8</v>
      </c>
      <c r="N1426">
        <v>6.8</v>
      </c>
      <c r="O1426">
        <f>Table1[[#This Row],[Stress_Level]]*Table1[[#This Row],[Weekly_Work_Hours]]</f>
        <v>198</v>
      </c>
      <c r="P1426" s="9">
        <f>Table1[[#This Row],[Column1]]/Table1[[#This Row],[Productivity_Score]]</f>
        <v>29.117647058823529</v>
      </c>
      <c r="Q1426">
        <f>8-AVERAGE(Table1[[#This Row],[Sleep_Hours]])</f>
        <v>1.9000000000000004</v>
      </c>
      <c r="R1426">
        <f>Table1[[#This Row],[Stress_Level]]/Table1[[#This Row],[Weekly_Work_Hours]]</f>
        <v>0.15277777777777779</v>
      </c>
      <c r="S1426" s="5">
        <f>CORREL(Table1[Stress_Level],Table1[Sleep_Hours])</f>
        <v>-1.150943896331845E-2</v>
      </c>
      <c r="T1426" s="1">
        <f>((Table1[[#Totals],[Productivity_Score]] - Table1[[#This Row],[Productivity_Score]]) / Table1[[#Totals],[Productivity_Score]]) * 100</f>
        <v>28.421052631578945</v>
      </c>
    </row>
    <row r="1427" spans="1:20" x14ac:dyDescent="0.35">
      <c r="A1427">
        <v>1426</v>
      </c>
      <c r="B1427">
        <v>31</v>
      </c>
      <c r="C1427" t="s">
        <v>14</v>
      </c>
      <c r="D1427" t="s">
        <v>37</v>
      </c>
      <c r="E1427" t="s">
        <v>38</v>
      </c>
      <c r="F1427" t="s">
        <v>39</v>
      </c>
      <c r="G1427">
        <v>30</v>
      </c>
      <c r="H1427">
        <v>7.6</v>
      </c>
      <c r="I1427">
        <v>10</v>
      </c>
      <c r="J1427">
        <v>0</v>
      </c>
      <c r="K1427" t="s">
        <v>23</v>
      </c>
      <c r="L1427">
        <v>1.2</v>
      </c>
      <c r="M1427">
        <v>5.2</v>
      </c>
      <c r="N1427">
        <v>9.4</v>
      </c>
      <c r="O1427">
        <f>Table1[[#This Row],[Stress_Level]]*Table1[[#This Row],[Weekly_Work_Hours]]</f>
        <v>36</v>
      </c>
      <c r="P1427" s="9">
        <f>Table1[[#This Row],[Column1]]/Table1[[#This Row],[Productivity_Score]]</f>
        <v>3.8297872340425529</v>
      </c>
      <c r="Q1427">
        <f>8-AVERAGE(Table1[[#This Row],[Sleep_Hours]])</f>
        <v>0.40000000000000036</v>
      </c>
      <c r="R1427">
        <f>Table1[[#This Row],[Stress_Level]]/Table1[[#This Row],[Weekly_Work_Hours]]</f>
        <v>0.04</v>
      </c>
      <c r="S1427" s="5">
        <f>CORREL(Table1[Stress_Level],Table1[Sleep_Hours])</f>
        <v>-1.150943896331845E-2</v>
      </c>
      <c r="T1427" s="1">
        <f>((Table1[[#Totals],[Productivity_Score]] - Table1[[#This Row],[Productivity_Score]]) / Table1[[#Totals],[Productivity_Score]]) * 100</f>
        <v>1.0526315789473648</v>
      </c>
    </row>
    <row r="1428" spans="1:20" x14ac:dyDescent="0.35">
      <c r="A1428">
        <v>1427</v>
      </c>
      <c r="B1428">
        <v>54</v>
      </c>
      <c r="C1428" t="s">
        <v>14</v>
      </c>
      <c r="D1428" t="s">
        <v>36</v>
      </c>
      <c r="E1428" t="s">
        <v>31</v>
      </c>
      <c r="F1428" t="s">
        <v>22</v>
      </c>
      <c r="G1428">
        <v>61</v>
      </c>
      <c r="H1428">
        <v>9</v>
      </c>
      <c r="I1428">
        <v>4.9000000000000004</v>
      </c>
      <c r="J1428">
        <v>0</v>
      </c>
      <c r="K1428" t="s">
        <v>23</v>
      </c>
      <c r="L1428">
        <v>9.9</v>
      </c>
      <c r="M1428">
        <v>7.4</v>
      </c>
      <c r="N1428">
        <v>2.5</v>
      </c>
      <c r="O1428">
        <f>Table1[[#This Row],[Stress_Level]]*Table1[[#This Row],[Weekly_Work_Hours]]</f>
        <v>603.9</v>
      </c>
      <c r="P1428" s="9">
        <f>Table1[[#This Row],[Column1]]/Table1[[#This Row],[Productivity_Score]]</f>
        <v>241.56</v>
      </c>
      <c r="Q1428">
        <f>8-AVERAGE(Table1[[#This Row],[Sleep_Hours]])</f>
        <v>-1</v>
      </c>
      <c r="R1428">
        <f>Table1[[#This Row],[Stress_Level]]/Table1[[#This Row],[Weekly_Work_Hours]]</f>
        <v>0.16229508196721312</v>
      </c>
      <c r="S1428" s="5">
        <f>CORREL(Table1[Stress_Level],Table1[Sleep_Hours])</f>
        <v>-1.150943896331845E-2</v>
      </c>
      <c r="T1428" s="1">
        <f>((Table1[[#Totals],[Productivity_Score]] - Table1[[#This Row],[Productivity_Score]]) / Table1[[#Totals],[Productivity_Score]]) * 100</f>
        <v>73.68421052631578</v>
      </c>
    </row>
    <row r="1429" spans="1:20" x14ac:dyDescent="0.35">
      <c r="A1429">
        <v>1428</v>
      </c>
      <c r="B1429">
        <v>40</v>
      </c>
      <c r="C1429" t="s">
        <v>14</v>
      </c>
      <c r="D1429" t="s">
        <v>32</v>
      </c>
      <c r="E1429" t="s">
        <v>31</v>
      </c>
      <c r="F1429" t="s">
        <v>22</v>
      </c>
      <c r="G1429">
        <v>36</v>
      </c>
      <c r="H1429">
        <v>5.2</v>
      </c>
      <c r="I1429">
        <v>7.7</v>
      </c>
      <c r="J1429">
        <v>1</v>
      </c>
      <c r="K1429" t="s">
        <v>35</v>
      </c>
      <c r="L1429">
        <v>4.2</v>
      </c>
      <c r="M1429">
        <v>3.6</v>
      </c>
      <c r="N1429">
        <v>6.7</v>
      </c>
      <c r="O1429">
        <f>Table1[[#This Row],[Stress_Level]]*Table1[[#This Row],[Weekly_Work_Hours]]</f>
        <v>151.20000000000002</v>
      </c>
      <c r="P1429" s="9">
        <f>Table1[[#This Row],[Column1]]/Table1[[#This Row],[Productivity_Score]]</f>
        <v>22.567164179104481</v>
      </c>
      <c r="Q1429">
        <f>8-AVERAGE(Table1[[#This Row],[Sleep_Hours]])</f>
        <v>2.8</v>
      </c>
      <c r="R1429">
        <f>Table1[[#This Row],[Stress_Level]]/Table1[[#This Row],[Weekly_Work_Hours]]</f>
        <v>0.11666666666666667</v>
      </c>
      <c r="S1429" s="5">
        <f>CORREL(Table1[Stress_Level],Table1[Sleep_Hours])</f>
        <v>-1.150943896331845E-2</v>
      </c>
      <c r="T1429" s="1">
        <f>((Table1[[#Totals],[Productivity_Score]] - Table1[[#This Row],[Productivity_Score]]) / Table1[[#Totals],[Productivity_Score]]) * 100</f>
        <v>29.473684210526311</v>
      </c>
    </row>
    <row r="1430" spans="1:20" x14ac:dyDescent="0.35">
      <c r="A1430">
        <v>1429</v>
      </c>
      <c r="B1430">
        <v>62</v>
      </c>
      <c r="C1430" t="s">
        <v>19</v>
      </c>
      <c r="D1430" t="s">
        <v>26</v>
      </c>
      <c r="E1430" t="s">
        <v>21</v>
      </c>
      <c r="F1430" t="s">
        <v>22</v>
      </c>
      <c r="G1430">
        <v>43</v>
      </c>
      <c r="H1430">
        <v>3.5</v>
      </c>
      <c r="I1430">
        <v>4.4000000000000004</v>
      </c>
      <c r="J1430">
        <v>1</v>
      </c>
      <c r="K1430" t="s">
        <v>29</v>
      </c>
      <c r="L1430">
        <v>5.4</v>
      </c>
      <c r="M1430">
        <v>2.2000000000000002</v>
      </c>
      <c r="N1430">
        <v>4.5</v>
      </c>
      <c r="O1430">
        <f>Table1[[#This Row],[Stress_Level]]*Table1[[#This Row],[Weekly_Work_Hours]]</f>
        <v>232.20000000000002</v>
      </c>
      <c r="P1430" s="9">
        <f>Table1[[#This Row],[Column1]]/Table1[[#This Row],[Productivity_Score]]</f>
        <v>51.6</v>
      </c>
      <c r="Q1430">
        <f>8-AVERAGE(Table1[[#This Row],[Sleep_Hours]])</f>
        <v>4.5</v>
      </c>
      <c r="R1430">
        <f>Table1[[#This Row],[Stress_Level]]/Table1[[#This Row],[Weekly_Work_Hours]]</f>
        <v>0.12558139534883722</v>
      </c>
      <c r="S1430" s="5">
        <f>CORREL(Table1[Stress_Level],Table1[Sleep_Hours])</f>
        <v>-1.150943896331845E-2</v>
      </c>
      <c r="T1430" s="1">
        <f>((Table1[[#Totals],[Productivity_Score]] - Table1[[#This Row],[Productivity_Score]]) / Table1[[#Totals],[Productivity_Score]]) * 100</f>
        <v>52.631578947368418</v>
      </c>
    </row>
    <row r="1431" spans="1:20" x14ac:dyDescent="0.35">
      <c r="A1431">
        <v>1430</v>
      </c>
      <c r="B1431">
        <v>55</v>
      </c>
      <c r="C1431" t="s">
        <v>14</v>
      </c>
      <c r="D1431" t="s">
        <v>26</v>
      </c>
      <c r="E1431" t="s">
        <v>31</v>
      </c>
      <c r="F1431" t="s">
        <v>22</v>
      </c>
      <c r="G1431">
        <v>42</v>
      </c>
      <c r="H1431">
        <v>5</v>
      </c>
      <c r="I1431">
        <v>6.9</v>
      </c>
      <c r="J1431">
        <v>1</v>
      </c>
      <c r="K1431" t="s">
        <v>18</v>
      </c>
      <c r="L1431">
        <v>6.5</v>
      </c>
      <c r="M1431">
        <v>5</v>
      </c>
      <c r="N1431">
        <v>5.2</v>
      </c>
      <c r="O1431">
        <f>Table1[[#This Row],[Stress_Level]]*Table1[[#This Row],[Weekly_Work_Hours]]</f>
        <v>273</v>
      </c>
      <c r="P1431" s="9">
        <f>Table1[[#This Row],[Column1]]/Table1[[#This Row],[Productivity_Score]]</f>
        <v>52.5</v>
      </c>
      <c r="Q1431">
        <f>8-AVERAGE(Table1[[#This Row],[Sleep_Hours]])</f>
        <v>3</v>
      </c>
      <c r="R1431">
        <f>Table1[[#This Row],[Stress_Level]]/Table1[[#This Row],[Weekly_Work_Hours]]</f>
        <v>0.15476190476190477</v>
      </c>
      <c r="S1431" s="5">
        <f>CORREL(Table1[Stress_Level],Table1[Sleep_Hours])</f>
        <v>-1.150943896331845E-2</v>
      </c>
      <c r="T1431" s="1">
        <f>((Table1[[#Totals],[Productivity_Score]] - Table1[[#This Row],[Productivity_Score]]) / Table1[[#Totals],[Productivity_Score]]) * 100</f>
        <v>45.263157894736835</v>
      </c>
    </row>
    <row r="1432" spans="1:20" x14ac:dyDescent="0.35">
      <c r="A1432">
        <v>1431</v>
      </c>
      <c r="B1432">
        <v>36</v>
      </c>
      <c r="C1432" t="s">
        <v>19</v>
      </c>
      <c r="D1432" t="s">
        <v>32</v>
      </c>
      <c r="E1432" t="s">
        <v>31</v>
      </c>
      <c r="F1432" t="s">
        <v>22</v>
      </c>
      <c r="G1432">
        <v>47</v>
      </c>
      <c r="H1432">
        <v>5</v>
      </c>
      <c r="I1432">
        <v>6.4</v>
      </c>
      <c r="J1432">
        <v>1</v>
      </c>
      <c r="K1432" t="s">
        <v>35</v>
      </c>
      <c r="L1432">
        <v>6.6</v>
      </c>
      <c r="M1432">
        <v>2.9</v>
      </c>
      <c r="N1432">
        <v>4.9000000000000004</v>
      </c>
      <c r="O1432">
        <f>Table1[[#This Row],[Stress_Level]]*Table1[[#This Row],[Weekly_Work_Hours]]</f>
        <v>310.2</v>
      </c>
      <c r="P1432" s="9">
        <f>Table1[[#This Row],[Column1]]/Table1[[#This Row],[Productivity_Score]]</f>
        <v>63.306122448979586</v>
      </c>
      <c r="Q1432">
        <f>8-AVERAGE(Table1[[#This Row],[Sleep_Hours]])</f>
        <v>3</v>
      </c>
      <c r="R1432">
        <f>Table1[[#This Row],[Stress_Level]]/Table1[[#This Row],[Weekly_Work_Hours]]</f>
        <v>0.1404255319148936</v>
      </c>
      <c r="S1432" s="5">
        <f>CORREL(Table1[Stress_Level],Table1[Sleep_Hours])</f>
        <v>-1.150943896331845E-2</v>
      </c>
      <c r="T1432" s="1">
        <f>((Table1[[#Totals],[Productivity_Score]] - Table1[[#This Row],[Productivity_Score]]) / Table1[[#Totals],[Productivity_Score]]) * 100</f>
        <v>48.421052631578945</v>
      </c>
    </row>
    <row r="1433" spans="1:20" x14ac:dyDescent="0.35">
      <c r="A1433">
        <v>1432</v>
      </c>
      <c r="B1433">
        <v>51</v>
      </c>
      <c r="C1433" t="s">
        <v>14</v>
      </c>
      <c r="D1433" t="s">
        <v>15</v>
      </c>
      <c r="E1433" t="s">
        <v>38</v>
      </c>
      <c r="F1433" t="s">
        <v>17</v>
      </c>
      <c r="G1433">
        <v>51</v>
      </c>
      <c r="H1433">
        <v>5.0999999999999996</v>
      </c>
      <c r="I1433">
        <v>6</v>
      </c>
      <c r="J1433">
        <v>1</v>
      </c>
      <c r="K1433" t="s">
        <v>18</v>
      </c>
      <c r="L1433">
        <v>10</v>
      </c>
      <c r="M1433">
        <v>4.2</v>
      </c>
      <c r="N1433">
        <v>3</v>
      </c>
      <c r="O1433">
        <f>Table1[[#This Row],[Stress_Level]]*Table1[[#This Row],[Weekly_Work_Hours]]</f>
        <v>510</v>
      </c>
      <c r="P1433" s="9">
        <f>Table1[[#This Row],[Column1]]/Table1[[#This Row],[Productivity_Score]]</f>
        <v>170</v>
      </c>
      <c r="Q1433">
        <f>8-AVERAGE(Table1[[#This Row],[Sleep_Hours]])</f>
        <v>2.9000000000000004</v>
      </c>
      <c r="R1433">
        <f>Table1[[#This Row],[Stress_Level]]/Table1[[#This Row],[Weekly_Work_Hours]]</f>
        <v>0.19607843137254902</v>
      </c>
      <c r="S1433" s="5">
        <f>CORREL(Table1[Stress_Level],Table1[Sleep_Hours])</f>
        <v>-1.150943896331845E-2</v>
      </c>
      <c r="T1433" s="1">
        <f>((Table1[[#Totals],[Productivity_Score]] - Table1[[#This Row],[Productivity_Score]]) / Table1[[#Totals],[Productivity_Score]]) * 100</f>
        <v>68.421052631578945</v>
      </c>
    </row>
    <row r="1434" spans="1:20" x14ac:dyDescent="0.35">
      <c r="A1434">
        <v>1433</v>
      </c>
      <c r="B1434">
        <v>60</v>
      </c>
      <c r="C1434" t="s">
        <v>19</v>
      </c>
      <c r="D1434" t="s">
        <v>20</v>
      </c>
      <c r="E1434" t="s">
        <v>21</v>
      </c>
      <c r="F1434" t="s">
        <v>22</v>
      </c>
      <c r="G1434">
        <v>51</v>
      </c>
      <c r="H1434">
        <v>7.6</v>
      </c>
      <c r="I1434">
        <v>8.1</v>
      </c>
      <c r="J1434">
        <v>0</v>
      </c>
      <c r="K1434" t="s">
        <v>23</v>
      </c>
      <c r="L1434">
        <v>8.4</v>
      </c>
      <c r="M1434">
        <v>4.3</v>
      </c>
      <c r="N1434">
        <v>4.8</v>
      </c>
      <c r="O1434">
        <f>Table1[[#This Row],[Stress_Level]]*Table1[[#This Row],[Weekly_Work_Hours]]</f>
        <v>428.40000000000003</v>
      </c>
      <c r="P1434" s="9">
        <f>Table1[[#This Row],[Column1]]/Table1[[#This Row],[Productivity_Score]]</f>
        <v>89.250000000000014</v>
      </c>
      <c r="Q1434">
        <f>8-AVERAGE(Table1[[#This Row],[Sleep_Hours]])</f>
        <v>0.40000000000000036</v>
      </c>
      <c r="R1434">
        <f>Table1[[#This Row],[Stress_Level]]/Table1[[#This Row],[Weekly_Work_Hours]]</f>
        <v>0.16470588235294117</v>
      </c>
      <c r="S1434" s="5">
        <f>CORREL(Table1[Stress_Level],Table1[Sleep_Hours])</f>
        <v>-1.150943896331845E-2</v>
      </c>
      <c r="T1434" s="1">
        <f>((Table1[[#Totals],[Productivity_Score]] - Table1[[#This Row],[Productivity_Score]]) / Table1[[#Totals],[Productivity_Score]]) * 100</f>
        <v>49.473684210526322</v>
      </c>
    </row>
    <row r="1435" spans="1:20" x14ac:dyDescent="0.35">
      <c r="A1435">
        <v>1434</v>
      </c>
      <c r="B1435">
        <v>25</v>
      </c>
      <c r="C1435" t="s">
        <v>14</v>
      </c>
      <c r="D1435" t="s">
        <v>33</v>
      </c>
      <c r="E1435" t="s">
        <v>21</v>
      </c>
      <c r="F1435" t="s">
        <v>22</v>
      </c>
      <c r="G1435">
        <v>40</v>
      </c>
      <c r="H1435">
        <v>6.7</v>
      </c>
      <c r="I1435">
        <v>9.6</v>
      </c>
      <c r="J1435">
        <v>1</v>
      </c>
      <c r="K1435" t="s">
        <v>35</v>
      </c>
      <c r="L1435">
        <v>4.5999999999999996</v>
      </c>
      <c r="M1435">
        <v>3</v>
      </c>
      <c r="N1435">
        <v>7.5</v>
      </c>
      <c r="O1435">
        <f>Table1[[#This Row],[Stress_Level]]*Table1[[#This Row],[Weekly_Work_Hours]]</f>
        <v>184</v>
      </c>
      <c r="P1435" s="9">
        <f>Table1[[#This Row],[Column1]]/Table1[[#This Row],[Productivity_Score]]</f>
        <v>24.533333333333335</v>
      </c>
      <c r="Q1435">
        <f>8-AVERAGE(Table1[[#This Row],[Sleep_Hours]])</f>
        <v>1.2999999999999998</v>
      </c>
      <c r="R1435">
        <f>Table1[[#This Row],[Stress_Level]]/Table1[[#This Row],[Weekly_Work_Hours]]</f>
        <v>0.11499999999999999</v>
      </c>
      <c r="S1435" s="5">
        <f>CORREL(Table1[Stress_Level],Table1[Sleep_Hours])</f>
        <v>-1.150943896331845E-2</v>
      </c>
      <c r="T1435" s="1">
        <f>((Table1[[#Totals],[Productivity_Score]] - Table1[[#This Row],[Productivity_Score]]) / Table1[[#Totals],[Productivity_Score]]) * 100</f>
        <v>21.052631578947366</v>
      </c>
    </row>
    <row r="1436" spans="1:20" x14ac:dyDescent="0.35">
      <c r="A1436">
        <v>1435</v>
      </c>
      <c r="B1436">
        <v>43</v>
      </c>
      <c r="C1436" t="s">
        <v>19</v>
      </c>
      <c r="D1436" t="s">
        <v>37</v>
      </c>
      <c r="E1436" t="s">
        <v>38</v>
      </c>
      <c r="F1436" t="s">
        <v>22</v>
      </c>
      <c r="G1436">
        <v>43</v>
      </c>
      <c r="H1436">
        <v>4.5</v>
      </c>
      <c r="I1436">
        <v>6</v>
      </c>
      <c r="J1436">
        <v>1</v>
      </c>
      <c r="K1436" t="s">
        <v>35</v>
      </c>
      <c r="L1436">
        <v>5.6</v>
      </c>
      <c r="M1436">
        <v>4.5</v>
      </c>
      <c r="N1436">
        <v>5.2</v>
      </c>
      <c r="O1436">
        <f>Table1[[#This Row],[Stress_Level]]*Table1[[#This Row],[Weekly_Work_Hours]]</f>
        <v>240.79999999999998</v>
      </c>
      <c r="P1436" s="9">
        <f>Table1[[#This Row],[Column1]]/Table1[[#This Row],[Productivity_Score]]</f>
        <v>46.307692307692299</v>
      </c>
      <c r="Q1436">
        <f>8-AVERAGE(Table1[[#This Row],[Sleep_Hours]])</f>
        <v>3.5</v>
      </c>
      <c r="R1436">
        <f>Table1[[#This Row],[Stress_Level]]/Table1[[#This Row],[Weekly_Work_Hours]]</f>
        <v>0.13023255813953488</v>
      </c>
      <c r="S1436" s="5">
        <f>CORREL(Table1[Stress_Level],Table1[Sleep_Hours])</f>
        <v>-1.150943896331845E-2</v>
      </c>
      <c r="T1436" s="1">
        <f>((Table1[[#Totals],[Productivity_Score]] - Table1[[#This Row],[Productivity_Score]]) / Table1[[#Totals],[Productivity_Score]]) * 100</f>
        <v>45.263157894736835</v>
      </c>
    </row>
    <row r="1437" spans="1:20" x14ac:dyDescent="0.35">
      <c r="A1437">
        <v>1436</v>
      </c>
      <c r="B1437">
        <v>46</v>
      </c>
      <c r="C1437" t="s">
        <v>19</v>
      </c>
      <c r="D1437" t="s">
        <v>26</v>
      </c>
      <c r="E1437" t="s">
        <v>27</v>
      </c>
      <c r="F1437" t="s">
        <v>17</v>
      </c>
      <c r="G1437">
        <v>47</v>
      </c>
      <c r="H1437">
        <v>8.3000000000000007</v>
      </c>
      <c r="I1437">
        <v>7.3</v>
      </c>
      <c r="J1437">
        <v>0</v>
      </c>
      <c r="K1437" t="s">
        <v>23</v>
      </c>
      <c r="L1437">
        <v>8.1</v>
      </c>
      <c r="M1437">
        <v>5.0999999999999996</v>
      </c>
      <c r="N1437">
        <v>4.5999999999999996</v>
      </c>
      <c r="O1437">
        <f>Table1[[#This Row],[Stress_Level]]*Table1[[#This Row],[Weekly_Work_Hours]]</f>
        <v>380.7</v>
      </c>
      <c r="P1437" s="9">
        <f>Table1[[#This Row],[Column1]]/Table1[[#This Row],[Productivity_Score]]</f>
        <v>82.760869565217391</v>
      </c>
      <c r="Q1437">
        <f>8-AVERAGE(Table1[[#This Row],[Sleep_Hours]])</f>
        <v>-0.30000000000000071</v>
      </c>
      <c r="R1437">
        <f>Table1[[#This Row],[Stress_Level]]/Table1[[#This Row],[Weekly_Work_Hours]]</f>
        <v>0.17234042553191489</v>
      </c>
      <c r="S1437" s="5">
        <f>CORREL(Table1[Stress_Level],Table1[Sleep_Hours])</f>
        <v>-1.150943896331845E-2</v>
      </c>
      <c r="T1437" s="1">
        <f>((Table1[[#Totals],[Productivity_Score]] - Table1[[#This Row],[Productivity_Score]]) / Table1[[#Totals],[Productivity_Score]]) * 100</f>
        <v>51.578947368421055</v>
      </c>
    </row>
    <row r="1438" spans="1:20" x14ac:dyDescent="0.35">
      <c r="A1438">
        <v>1437</v>
      </c>
      <c r="B1438">
        <v>39</v>
      </c>
      <c r="C1438" t="s">
        <v>14</v>
      </c>
      <c r="D1438" t="s">
        <v>26</v>
      </c>
      <c r="E1438" t="s">
        <v>27</v>
      </c>
      <c r="F1438" t="s">
        <v>17</v>
      </c>
      <c r="G1438">
        <v>43</v>
      </c>
      <c r="H1438">
        <v>9</v>
      </c>
      <c r="I1438">
        <v>6.7</v>
      </c>
      <c r="J1438">
        <v>0</v>
      </c>
      <c r="K1438" t="s">
        <v>23</v>
      </c>
      <c r="L1438">
        <v>6.6</v>
      </c>
      <c r="M1438">
        <v>3</v>
      </c>
      <c r="N1438">
        <v>5.0999999999999996</v>
      </c>
      <c r="O1438">
        <f>Table1[[#This Row],[Stress_Level]]*Table1[[#This Row],[Weekly_Work_Hours]]</f>
        <v>283.8</v>
      </c>
      <c r="P1438" s="9">
        <f>Table1[[#This Row],[Column1]]/Table1[[#This Row],[Productivity_Score]]</f>
        <v>55.64705882352942</v>
      </c>
      <c r="Q1438">
        <f>8-AVERAGE(Table1[[#This Row],[Sleep_Hours]])</f>
        <v>-1</v>
      </c>
      <c r="R1438">
        <f>Table1[[#This Row],[Stress_Level]]/Table1[[#This Row],[Weekly_Work_Hours]]</f>
        <v>0.15348837209302324</v>
      </c>
      <c r="S1438" s="5">
        <f>CORREL(Table1[Stress_Level],Table1[Sleep_Hours])</f>
        <v>-1.150943896331845E-2</v>
      </c>
      <c r="T1438" s="1">
        <f>((Table1[[#Totals],[Productivity_Score]] - Table1[[#This Row],[Productivity_Score]]) / Table1[[#Totals],[Productivity_Score]]) * 100</f>
        <v>46.315789473684212</v>
      </c>
    </row>
    <row r="1439" spans="1:20" x14ac:dyDescent="0.35">
      <c r="A1439">
        <v>1438</v>
      </c>
      <c r="B1439">
        <v>44</v>
      </c>
      <c r="C1439" t="s">
        <v>19</v>
      </c>
      <c r="D1439" t="s">
        <v>32</v>
      </c>
      <c r="E1439" t="s">
        <v>38</v>
      </c>
      <c r="F1439" t="s">
        <v>22</v>
      </c>
      <c r="G1439">
        <v>57</v>
      </c>
      <c r="H1439">
        <v>3.6</v>
      </c>
      <c r="I1439">
        <v>3.3</v>
      </c>
      <c r="J1439">
        <v>1</v>
      </c>
      <c r="K1439" t="s">
        <v>28</v>
      </c>
      <c r="L1439">
        <v>10</v>
      </c>
      <c r="M1439">
        <v>5</v>
      </c>
      <c r="N1439">
        <v>1.6</v>
      </c>
      <c r="O1439">
        <f>Table1[[#This Row],[Stress_Level]]*Table1[[#This Row],[Weekly_Work_Hours]]</f>
        <v>570</v>
      </c>
      <c r="P1439" s="9">
        <f>Table1[[#This Row],[Column1]]/Table1[[#This Row],[Productivity_Score]]</f>
        <v>356.25</v>
      </c>
      <c r="Q1439">
        <f>8-AVERAGE(Table1[[#This Row],[Sleep_Hours]])</f>
        <v>4.4000000000000004</v>
      </c>
      <c r="R1439">
        <f>Table1[[#This Row],[Stress_Level]]/Table1[[#This Row],[Weekly_Work_Hours]]</f>
        <v>0.17543859649122806</v>
      </c>
      <c r="S1439" s="5">
        <f>CORREL(Table1[Stress_Level],Table1[Sleep_Hours])</f>
        <v>-1.150943896331845E-2</v>
      </c>
      <c r="T1439" s="1">
        <f>((Table1[[#Totals],[Productivity_Score]] - Table1[[#This Row],[Productivity_Score]]) / Table1[[#Totals],[Productivity_Score]]) * 100</f>
        <v>83.15789473684211</v>
      </c>
    </row>
    <row r="1440" spans="1:20" x14ac:dyDescent="0.35">
      <c r="A1440">
        <v>1439</v>
      </c>
      <c r="B1440">
        <v>21</v>
      </c>
      <c r="C1440" t="s">
        <v>19</v>
      </c>
      <c r="D1440" t="s">
        <v>36</v>
      </c>
      <c r="E1440" t="s">
        <v>31</v>
      </c>
      <c r="F1440" t="s">
        <v>22</v>
      </c>
      <c r="G1440">
        <v>48</v>
      </c>
      <c r="H1440">
        <v>8</v>
      </c>
      <c r="I1440">
        <v>7.8</v>
      </c>
      <c r="J1440">
        <v>0</v>
      </c>
      <c r="K1440" t="s">
        <v>23</v>
      </c>
      <c r="L1440">
        <v>7.9</v>
      </c>
      <c r="M1440">
        <v>3</v>
      </c>
      <c r="N1440">
        <v>4.9000000000000004</v>
      </c>
      <c r="O1440">
        <f>Table1[[#This Row],[Stress_Level]]*Table1[[#This Row],[Weekly_Work_Hours]]</f>
        <v>379.20000000000005</v>
      </c>
      <c r="P1440" s="9">
        <f>Table1[[#This Row],[Column1]]/Table1[[#This Row],[Productivity_Score]]</f>
        <v>77.387755102040813</v>
      </c>
      <c r="Q1440">
        <f>8-AVERAGE(Table1[[#This Row],[Sleep_Hours]])</f>
        <v>0</v>
      </c>
      <c r="R1440">
        <f>Table1[[#This Row],[Stress_Level]]/Table1[[#This Row],[Weekly_Work_Hours]]</f>
        <v>0.16458333333333333</v>
      </c>
      <c r="S1440" s="5">
        <f>CORREL(Table1[Stress_Level],Table1[Sleep_Hours])</f>
        <v>-1.150943896331845E-2</v>
      </c>
      <c r="T1440" s="1">
        <f>((Table1[[#Totals],[Productivity_Score]] - Table1[[#This Row],[Productivity_Score]]) / Table1[[#Totals],[Productivity_Score]]) * 100</f>
        <v>48.421052631578945</v>
      </c>
    </row>
    <row r="1441" spans="1:20" x14ac:dyDescent="0.35">
      <c r="A1441">
        <v>1440</v>
      </c>
      <c r="B1441">
        <v>28</v>
      </c>
      <c r="C1441" t="s">
        <v>14</v>
      </c>
      <c r="D1441" t="s">
        <v>32</v>
      </c>
      <c r="E1441" t="s">
        <v>16</v>
      </c>
      <c r="F1441" t="s">
        <v>22</v>
      </c>
      <c r="G1441">
        <v>50</v>
      </c>
      <c r="H1441">
        <v>5.9</v>
      </c>
      <c r="I1441">
        <v>7.4</v>
      </c>
      <c r="J1441">
        <v>1</v>
      </c>
      <c r="K1441" t="s">
        <v>18</v>
      </c>
      <c r="L1441">
        <v>10</v>
      </c>
      <c r="M1441">
        <v>5.8</v>
      </c>
      <c r="N1441">
        <v>3.7</v>
      </c>
      <c r="O1441">
        <f>Table1[[#This Row],[Stress_Level]]*Table1[[#This Row],[Weekly_Work_Hours]]</f>
        <v>500</v>
      </c>
      <c r="P1441" s="9">
        <f>Table1[[#This Row],[Column1]]/Table1[[#This Row],[Productivity_Score]]</f>
        <v>135.13513513513513</v>
      </c>
      <c r="Q1441">
        <f>8-AVERAGE(Table1[[#This Row],[Sleep_Hours]])</f>
        <v>2.0999999999999996</v>
      </c>
      <c r="R1441">
        <f>Table1[[#This Row],[Stress_Level]]/Table1[[#This Row],[Weekly_Work_Hours]]</f>
        <v>0.2</v>
      </c>
      <c r="S1441" s="5">
        <f>CORREL(Table1[Stress_Level],Table1[Sleep_Hours])</f>
        <v>-1.150943896331845E-2</v>
      </c>
      <c r="T1441" s="1">
        <f>((Table1[[#Totals],[Productivity_Score]] - Table1[[#This Row],[Productivity_Score]]) / Table1[[#Totals],[Productivity_Score]]) * 100</f>
        <v>61.05263157894737</v>
      </c>
    </row>
    <row r="1442" spans="1:20" x14ac:dyDescent="0.35">
      <c r="A1442">
        <v>1441</v>
      </c>
      <c r="B1442">
        <v>47</v>
      </c>
      <c r="C1442" t="s">
        <v>14</v>
      </c>
      <c r="D1442" t="s">
        <v>32</v>
      </c>
      <c r="E1442" t="s">
        <v>27</v>
      </c>
      <c r="F1442" t="s">
        <v>17</v>
      </c>
      <c r="G1442">
        <v>50</v>
      </c>
      <c r="H1442">
        <v>4.8</v>
      </c>
      <c r="I1442">
        <v>5.7</v>
      </c>
      <c r="J1442">
        <v>1</v>
      </c>
      <c r="K1442" t="s">
        <v>28</v>
      </c>
      <c r="L1442">
        <v>10</v>
      </c>
      <c r="M1442">
        <v>3.1</v>
      </c>
      <c r="N1442">
        <v>2.8</v>
      </c>
      <c r="O1442">
        <f>Table1[[#This Row],[Stress_Level]]*Table1[[#This Row],[Weekly_Work_Hours]]</f>
        <v>500</v>
      </c>
      <c r="P1442" s="9">
        <f>Table1[[#This Row],[Column1]]/Table1[[#This Row],[Productivity_Score]]</f>
        <v>178.57142857142858</v>
      </c>
      <c r="Q1442">
        <f>8-AVERAGE(Table1[[#This Row],[Sleep_Hours]])</f>
        <v>3.2</v>
      </c>
      <c r="R1442">
        <f>Table1[[#This Row],[Stress_Level]]/Table1[[#This Row],[Weekly_Work_Hours]]</f>
        <v>0.2</v>
      </c>
      <c r="S1442" s="5">
        <f>CORREL(Table1[Stress_Level],Table1[Sleep_Hours])</f>
        <v>-1.150943896331845E-2</v>
      </c>
      <c r="T1442" s="1">
        <f>((Table1[[#Totals],[Productivity_Score]] - Table1[[#This Row],[Productivity_Score]]) / Table1[[#Totals],[Productivity_Score]]) * 100</f>
        <v>70.526315789473685</v>
      </c>
    </row>
    <row r="1443" spans="1:20" x14ac:dyDescent="0.35">
      <c r="A1443">
        <v>1442</v>
      </c>
      <c r="B1443">
        <v>57</v>
      </c>
      <c r="C1443" t="s">
        <v>19</v>
      </c>
      <c r="D1443" t="s">
        <v>30</v>
      </c>
      <c r="E1443" t="s">
        <v>27</v>
      </c>
      <c r="F1443" t="s">
        <v>17</v>
      </c>
      <c r="G1443">
        <v>54</v>
      </c>
      <c r="H1443">
        <v>4</v>
      </c>
      <c r="I1443">
        <v>4.0999999999999996</v>
      </c>
      <c r="J1443">
        <v>1</v>
      </c>
      <c r="K1443" t="s">
        <v>29</v>
      </c>
      <c r="L1443">
        <v>8.5</v>
      </c>
      <c r="M1443">
        <v>4.5</v>
      </c>
      <c r="N1443">
        <v>2.8</v>
      </c>
      <c r="O1443">
        <f>Table1[[#This Row],[Stress_Level]]*Table1[[#This Row],[Weekly_Work_Hours]]</f>
        <v>459</v>
      </c>
      <c r="P1443" s="9">
        <f>Table1[[#This Row],[Column1]]/Table1[[#This Row],[Productivity_Score]]</f>
        <v>163.92857142857144</v>
      </c>
      <c r="Q1443">
        <f>8-AVERAGE(Table1[[#This Row],[Sleep_Hours]])</f>
        <v>4</v>
      </c>
      <c r="R1443">
        <f>Table1[[#This Row],[Stress_Level]]/Table1[[#This Row],[Weekly_Work_Hours]]</f>
        <v>0.15740740740740741</v>
      </c>
      <c r="S1443" s="5">
        <f>CORREL(Table1[Stress_Level],Table1[Sleep_Hours])</f>
        <v>-1.150943896331845E-2</v>
      </c>
      <c r="T1443" s="1">
        <f>((Table1[[#Totals],[Productivity_Score]] - Table1[[#This Row],[Productivity_Score]]) / Table1[[#Totals],[Productivity_Score]]) * 100</f>
        <v>70.526315789473685</v>
      </c>
    </row>
    <row r="1444" spans="1:20" x14ac:dyDescent="0.35">
      <c r="A1444">
        <v>1443</v>
      </c>
      <c r="B1444">
        <v>22</v>
      </c>
      <c r="C1444" t="s">
        <v>19</v>
      </c>
      <c r="D1444" t="s">
        <v>37</v>
      </c>
      <c r="E1444" t="s">
        <v>38</v>
      </c>
      <c r="F1444" t="s">
        <v>39</v>
      </c>
      <c r="G1444">
        <v>46</v>
      </c>
      <c r="H1444">
        <v>5.5</v>
      </c>
      <c r="I1444">
        <v>7.2</v>
      </c>
      <c r="J1444">
        <v>1</v>
      </c>
      <c r="K1444" t="s">
        <v>18</v>
      </c>
      <c r="L1444">
        <v>4.8</v>
      </c>
      <c r="M1444">
        <v>2.8</v>
      </c>
      <c r="N1444">
        <v>6.2</v>
      </c>
      <c r="O1444">
        <f>Table1[[#This Row],[Stress_Level]]*Table1[[#This Row],[Weekly_Work_Hours]]</f>
        <v>220.79999999999998</v>
      </c>
      <c r="P1444" s="9">
        <f>Table1[[#This Row],[Column1]]/Table1[[#This Row],[Productivity_Score]]</f>
        <v>35.612903225806448</v>
      </c>
      <c r="Q1444">
        <f>8-AVERAGE(Table1[[#This Row],[Sleep_Hours]])</f>
        <v>2.5</v>
      </c>
      <c r="R1444">
        <f>Table1[[#This Row],[Stress_Level]]/Table1[[#This Row],[Weekly_Work_Hours]]</f>
        <v>0.10434782608695652</v>
      </c>
      <c r="S1444" s="5">
        <f>CORREL(Table1[Stress_Level],Table1[Sleep_Hours])</f>
        <v>-1.150943896331845E-2</v>
      </c>
      <c r="T1444" s="1">
        <f>((Table1[[#Totals],[Productivity_Score]] - Table1[[#This Row],[Productivity_Score]]) / Table1[[#Totals],[Productivity_Score]]) * 100</f>
        <v>34.736842105263158</v>
      </c>
    </row>
    <row r="1445" spans="1:20" x14ac:dyDescent="0.35">
      <c r="A1445">
        <v>1444</v>
      </c>
      <c r="B1445">
        <v>39</v>
      </c>
      <c r="C1445" t="s">
        <v>14</v>
      </c>
      <c r="D1445" t="s">
        <v>15</v>
      </c>
      <c r="E1445" t="s">
        <v>38</v>
      </c>
      <c r="F1445" t="s">
        <v>22</v>
      </c>
      <c r="G1445">
        <v>34</v>
      </c>
      <c r="H1445">
        <v>5.4</v>
      </c>
      <c r="I1445">
        <v>8.1999999999999993</v>
      </c>
      <c r="J1445">
        <v>0</v>
      </c>
      <c r="K1445" t="s">
        <v>23</v>
      </c>
      <c r="L1445">
        <v>4.2</v>
      </c>
      <c r="M1445">
        <v>4.0999999999999996</v>
      </c>
      <c r="N1445">
        <v>7</v>
      </c>
      <c r="O1445">
        <f>Table1[[#This Row],[Stress_Level]]*Table1[[#This Row],[Weekly_Work_Hours]]</f>
        <v>142.80000000000001</v>
      </c>
      <c r="P1445" s="9">
        <f>Table1[[#This Row],[Column1]]/Table1[[#This Row],[Productivity_Score]]</f>
        <v>20.400000000000002</v>
      </c>
      <c r="Q1445">
        <f>8-AVERAGE(Table1[[#This Row],[Sleep_Hours]])</f>
        <v>2.5999999999999996</v>
      </c>
      <c r="R1445">
        <f>Table1[[#This Row],[Stress_Level]]/Table1[[#This Row],[Weekly_Work_Hours]]</f>
        <v>0.12352941176470589</v>
      </c>
      <c r="S1445" s="5">
        <f>CORREL(Table1[Stress_Level],Table1[Sleep_Hours])</f>
        <v>-1.150943896331845E-2</v>
      </c>
      <c r="T1445" s="1">
        <f>((Table1[[#Totals],[Productivity_Score]] - Table1[[#This Row],[Productivity_Score]]) / Table1[[#Totals],[Productivity_Score]]) * 100</f>
        <v>26.315789473684209</v>
      </c>
    </row>
    <row r="1446" spans="1:20" x14ac:dyDescent="0.35">
      <c r="A1446">
        <v>1445</v>
      </c>
      <c r="B1446">
        <v>25</v>
      </c>
      <c r="C1446" t="s">
        <v>14</v>
      </c>
      <c r="D1446" t="s">
        <v>32</v>
      </c>
      <c r="E1446" t="s">
        <v>16</v>
      </c>
      <c r="F1446" t="s">
        <v>22</v>
      </c>
      <c r="G1446">
        <v>48</v>
      </c>
      <c r="H1446">
        <v>6.4</v>
      </c>
      <c r="I1446">
        <v>8.3000000000000007</v>
      </c>
      <c r="J1446">
        <v>1</v>
      </c>
      <c r="K1446" t="s">
        <v>18</v>
      </c>
      <c r="L1446">
        <v>6.5</v>
      </c>
      <c r="M1446">
        <v>3.2</v>
      </c>
      <c r="N1446">
        <v>5.9</v>
      </c>
      <c r="O1446">
        <f>Table1[[#This Row],[Stress_Level]]*Table1[[#This Row],[Weekly_Work_Hours]]</f>
        <v>312</v>
      </c>
      <c r="P1446" s="9">
        <f>Table1[[#This Row],[Column1]]/Table1[[#This Row],[Productivity_Score]]</f>
        <v>52.881355932203384</v>
      </c>
      <c r="Q1446">
        <f>8-AVERAGE(Table1[[#This Row],[Sleep_Hours]])</f>
        <v>1.5999999999999996</v>
      </c>
      <c r="R1446">
        <f>Table1[[#This Row],[Stress_Level]]/Table1[[#This Row],[Weekly_Work_Hours]]</f>
        <v>0.13541666666666666</v>
      </c>
      <c r="S1446" s="5">
        <f>CORREL(Table1[Stress_Level],Table1[Sleep_Hours])</f>
        <v>-1.150943896331845E-2</v>
      </c>
      <c r="T1446" s="1">
        <f>((Table1[[#Totals],[Productivity_Score]] - Table1[[#This Row],[Productivity_Score]]) / Table1[[#Totals],[Productivity_Score]]) * 100</f>
        <v>37.89473684210526</v>
      </c>
    </row>
    <row r="1447" spans="1:20" x14ac:dyDescent="0.35">
      <c r="A1447">
        <v>1446</v>
      </c>
      <c r="B1447">
        <v>58</v>
      </c>
      <c r="C1447" t="s">
        <v>19</v>
      </c>
      <c r="D1447" t="s">
        <v>36</v>
      </c>
      <c r="E1447" t="s">
        <v>16</v>
      </c>
      <c r="F1447" t="s">
        <v>22</v>
      </c>
      <c r="G1447">
        <v>39</v>
      </c>
      <c r="H1447">
        <v>9</v>
      </c>
      <c r="I1447">
        <v>7.1</v>
      </c>
      <c r="J1447">
        <v>0</v>
      </c>
      <c r="K1447" t="s">
        <v>23</v>
      </c>
      <c r="L1447">
        <v>3.4</v>
      </c>
      <c r="M1447">
        <v>2.1</v>
      </c>
      <c r="N1447">
        <v>6.8</v>
      </c>
      <c r="O1447">
        <f>Table1[[#This Row],[Stress_Level]]*Table1[[#This Row],[Weekly_Work_Hours]]</f>
        <v>132.6</v>
      </c>
      <c r="P1447" s="9">
        <f>Table1[[#This Row],[Column1]]/Table1[[#This Row],[Productivity_Score]]</f>
        <v>19.5</v>
      </c>
      <c r="Q1447">
        <f>8-AVERAGE(Table1[[#This Row],[Sleep_Hours]])</f>
        <v>-1</v>
      </c>
      <c r="R1447">
        <f>Table1[[#This Row],[Stress_Level]]/Table1[[#This Row],[Weekly_Work_Hours]]</f>
        <v>8.7179487179487175E-2</v>
      </c>
      <c r="S1447" s="5">
        <f>CORREL(Table1[Stress_Level],Table1[Sleep_Hours])</f>
        <v>-1.150943896331845E-2</v>
      </c>
      <c r="T1447" s="1">
        <f>((Table1[[#Totals],[Productivity_Score]] - Table1[[#This Row],[Productivity_Score]]) / Table1[[#Totals],[Productivity_Score]]) * 100</f>
        <v>28.421052631578945</v>
      </c>
    </row>
    <row r="1448" spans="1:20" x14ac:dyDescent="0.35">
      <c r="A1448">
        <v>1447</v>
      </c>
      <c r="B1448">
        <v>52</v>
      </c>
      <c r="C1448" t="s">
        <v>19</v>
      </c>
      <c r="D1448" t="s">
        <v>15</v>
      </c>
      <c r="E1448" t="s">
        <v>21</v>
      </c>
      <c r="F1448" t="s">
        <v>22</v>
      </c>
      <c r="G1448">
        <v>40</v>
      </c>
      <c r="H1448">
        <v>5.4</v>
      </c>
      <c r="I1448">
        <v>7.7</v>
      </c>
      <c r="J1448">
        <v>0</v>
      </c>
      <c r="K1448" t="s">
        <v>23</v>
      </c>
      <c r="L1448">
        <v>7.2</v>
      </c>
      <c r="M1448">
        <v>4.9000000000000004</v>
      </c>
      <c r="N1448">
        <v>5.2</v>
      </c>
      <c r="O1448">
        <f>Table1[[#This Row],[Stress_Level]]*Table1[[#This Row],[Weekly_Work_Hours]]</f>
        <v>288</v>
      </c>
      <c r="P1448" s="9">
        <f>Table1[[#This Row],[Column1]]/Table1[[#This Row],[Productivity_Score]]</f>
        <v>55.38461538461538</v>
      </c>
      <c r="Q1448">
        <f>8-AVERAGE(Table1[[#This Row],[Sleep_Hours]])</f>
        <v>2.5999999999999996</v>
      </c>
      <c r="R1448">
        <f>Table1[[#This Row],[Stress_Level]]/Table1[[#This Row],[Weekly_Work_Hours]]</f>
        <v>0.18</v>
      </c>
      <c r="S1448" s="5">
        <f>CORREL(Table1[Stress_Level],Table1[Sleep_Hours])</f>
        <v>-1.150943896331845E-2</v>
      </c>
      <c r="T1448" s="1">
        <f>((Table1[[#Totals],[Productivity_Score]] - Table1[[#This Row],[Productivity_Score]]) / Table1[[#Totals],[Productivity_Score]]) * 100</f>
        <v>45.263157894736835</v>
      </c>
    </row>
    <row r="1449" spans="1:20" x14ac:dyDescent="0.35">
      <c r="A1449">
        <v>1448</v>
      </c>
      <c r="B1449">
        <v>20</v>
      </c>
      <c r="C1449" t="s">
        <v>19</v>
      </c>
      <c r="D1449" t="s">
        <v>34</v>
      </c>
      <c r="E1449" t="s">
        <v>38</v>
      </c>
      <c r="F1449" t="s">
        <v>22</v>
      </c>
      <c r="G1449">
        <v>49</v>
      </c>
      <c r="H1449">
        <v>4.0999999999999996</v>
      </c>
      <c r="I1449">
        <v>4.7</v>
      </c>
      <c r="J1449">
        <v>1</v>
      </c>
      <c r="K1449" t="s">
        <v>29</v>
      </c>
      <c r="L1449">
        <v>8.5</v>
      </c>
      <c r="M1449">
        <v>5.4</v>
      </c>
      <c r="N1449">
        <v>3.1</v>
      </c>
      <c r="O1449">
        <f>Table1[[#This Row],[Stress_Level]]*Table1[[#This Row],[Weekly_Work_Hours]]</f>
        <v>416.5</v>
      </c>
      <c r="P1449" s="9">
        <f>Table1[[#This Row],[Column1]]/Table1[[#This Row],[Productivity_Score]]</f>
        <v>134.35483870967741</v>
      </c>
      <c r="Q1449">
        <f>8-AVERAGE(Table1[[#This Row],[Sleep_Hours]])</f>
        <v>3.9000000000000004</v>
      </c>
      <c r="R1449">
        <f>Table1[[#This Row],[Stress_Level]]/Table1[[#This Row],[Weekly_Work_Hours]]</f>
        <v>0.17346938775510204</v>
      </c>
      <c r="S1449" s="5">
        <f>CORREL(Table1[Stress_Level],Table1[Sleep_Hours])</f>
        <v>-1.150943896331845E-2</v>
      </c>
      <c r="T1449" s="1">
        <f>((Table1[[#Totals],[Productivity_Score]] - Table1[[#This Row],[Productivity_Score]]) / Table1[[#Totals],[Productivity_Score]]) * 100</f>
        <v>67.368421052631575</v>
      </c>
    </row>
    <row r="1450" spans="1:20" x14ac:dyDescent="0.35">
      <c r="A1450">
        <v>1449</v>
      </c>
      <c r="B1450">
        <v>56</v>
      </c>
      <c r="C1450" t="s">
        <v>14</v>
      </c>
      <c r="D1450" t="s">
        <v>37</v>
      </c>
      <c r="E1450" t="s">
        <v>27</v>
      </c>
      <c r="F1450" t="s">
        <v>22</v>
      </c>
      <c r="G1450">
        <v>54</v>
      </c>
      <c r="H1450">
        <v>5.7</v>
      </c>
      <c r="I1450">
        <v>6.7</v>
      </c>
      <c r="J1450">
        <v>1</v>
      </c>
      <c r="K1450" t="s">
        <v>18</v>
      </c>
      <c r="L1450">
        <v>10</v>
      </c>
      <c r="M1450">
        <v>4.0999999999999996</v>
      </c>
      <c r="N1450">
        <v>3.3</v>
      </c>
      <c r="O1450">
        <f>Table1[[#This Row],[Stress_Level]]*Table1[[#This Row],[Weekly_Work_Hours]]</f>
        <v>540</v>
      </c>
      <c r="P1450" s="9">
        <f>Table1[[#This Row],[Column1]]/Table1[[#This Row],[Productivity_Score]]</f>
        <v>163.63636363636365</v>
      </c>
      <c r="Q1450">
        <f>8-AVERAGE(Table1[[#This Row],[Sleep_Hours]])</f>
        <v>2.2999999999999998</v>
      </c>
      <c r="R1450">
        <f>Table1[[#This Row],[Stress_Level]]/Table1[[#This Row],[Weekly_Work_Hours]]</f>
        <v>0.18518518518518517</v>
      </c>
      <c r="S1450" s="5">
        <f>CORREL(Table1[Stress_Level],Table1[Sleep_Hours])</f>
        <v>-1.150943896331845E-2</v>
      </c>
      <c r="T1450" s="1">
        <f>((Table1[[#Totals],[Productivity_Score]] - Table1[[#This Row],[Productivity_Score]]) / Table1[[#Totals],[Productivity_Score]]) * 100</f>
        <v>65.26315789473685</v>
      </c>
    </row>
    <row r="1451" spans="1:20" x14ac:dyDescent="0.35">
      <c r="A1451">
        <v>1450</v>
      </c>
      <c r="B1451">
        <v>25</v>
      </c>
      <c r="C1451" t="s">
        <v>19</v>
      </c>
      <c r="D1451" t="s">
        <v>26</v>
      </c>
      <c r="E1451" t="s">
        <v>25</v>
      </c>
      <c r="F1451" t="s">
        <v>17</v>
      </c>
      <c r="G1451">
        <v>45</v>
      </c>
      <c r="H1451">
        <v>7.8</v>
      </c>
      <c r="I1451">
        <v>8.4</v>
      </c>
      <c r="J1451">
        <v>0</v>
      </c>
      <c r="K1451" t="s">
        <v>23</v>
      </c>
      <c r="L1451">
        <v>7.4</v>
      </c>
      <c r="M1451">
        <v>5.2</v>
      </c>
      <c r="N1451">
        <v>5.5</v>
      </c>
      <c r="O1451">
        <f>Table1[[#This Row],[Stress_Level]]*Table1[[#This Row],[Weekly_Work_Hours]]</f>
        <v>333</v>
      </c>
      <c r="P1451" s="9">
        <f>Table1[[#This Row],[Column1]]/Table1[[#This Row],[Productivity_Score]]</f>
        <v>60.545454545454547</v>
      </c>
      <c r="Q1451">
        <f>8-AVERAGE(Table1[[#This Row],[Sleep_Hours]])</f>
        <v>0.20000000000000018</v>
      </c>
      <c r="R1451">
        <f>Table1[[#This Row],[Stress_Level]]/Table1[[#This Row],[Weekly_Work_Hours]]</f>
        <v>0.16444444444444445</v>
      </c>
      <c r="S1451" s="5">
        <f>CORREL(Table1[Stress_Level],Table1[Sleep_Hours])</f>
        <v>-1.150943896331845E-2</v>
      </c>
      <c r="T1451" s="1">
        <f>((Table1[[#Totals],[Productivity_Score]] - Table1[[#This Row],[Productivity_Score]]) / Table1[[#Totals],[Productivity_Score]]) * 100</f>
        <v>42.105263157894733</v>
      </c>
    </row>
    <row r="1452" spans="1:20" x14ac:dyDescent="0.35">
      <c r="A1452">
        <v>1451</v>
      </c>
      <c r="B1452">
        <v>64</v>
      </c>
      <c r="C1452" t="s">
        <v>14</v>
      </c>
      <c r="D1452" t="s">
        <v>34</v>
      </c>
      <c r="E1452" t="s">
        <v>25</v>
      </c>
      <c r="F1452" t="s">
        <v>22</v>
      </c>
      <c r="G1452">
        <v>47</v>
      </c>
      <c r="H1452">
        <v>5.8</v>
      </c>
      <c r="I1452">
        <v>7.5</v>
      </c>
      <c r="J1452">
        <v>0</v>
      </c>
      <c r="K1452" t="s">
        <v>23</v>
      </c>
      <c r="L1452">
        <v>7.7</v>
      </c>
      <c r="M1452">
        <v>7.5</v>
      </c>
      <c r="N1452">
        <v>4.9000000000000004</v>
      </c>
      <c r="O1452">
        <f>Table1[[#This Row],[Stress_Level]]*Table1[[#This Row],[Weekly_Work_Hours]]</f>
        <v>361.90000000000003</v>
      </c>
      <c r="P1452" s="9">
        <f>Table1[[#This Row],[Column1]]/Table1[[#This Row],[Productivity_Score]]</f>
        <v>73.857142857142861</v>
      </c>
      <c r="Q1452">
        <f>8-AVERAGE(Table1[[#This Row],[Sleep_Hours]])</f>
        <v>2.2000000000000002</v>
      </c>
      <c r="R1452">
        <f>Table1[[#This Row],[Stress_Level]]/Table1[[#This Row],[Weekly_Work_Hours]]</f>
        <v>0.16382978723404257</v>
      </c>
      <c r="S1452" s="5">
        <f>CORREL(Table1[Stress_Level],Table1[Sleep_Hours])</f>
        <v>-1.150943896331845E-2</v>
      </c>
      <c r="T1452" s="1">
        <f>((Table1[[#Totals],[Productivity_Score]] - Table1[[#This Row],[Productivity_Score]]) / Table1[[#Totals],[Productivity_Score]]) * 100</f>
        <v>48.421052631578945</v>
      </c>
    </row>
    <row r="1453" spans="1:20" x14ac:dyDescent="0.35">
      <c r="A1453">
        <v>1452</v>
      </c>
      <c r="B1453">
        <v>53</v>
      </c>
      <c r="C1453" t="s">
        <v>14</v>
      </c>
      <c r="D1453" t="s">
        <v>15</v>
      </c>
      <c r="E1453" t="s">
        <v>31</v>
      </c>
      <c r="F1453" t="s">
        <v>17</v>
      </c>
      <c r="G1453">
        <v>58</v>
      </c>
      <c r="H1453">
        <v>7.2</v>
      </c>
      <c r="I1453">
        <v>7.9</v>
      </c>
      <c r="J1453">
        <v>1</v>
      </c>
      <c r="K1453" t="s">
        <v>18</v>
      </c>
      <c r="L1453">
        <v>8.8000000000000007</v>
      </c>
      <c r="M1453">
        <v>4.4000000000000004</v>
      </c>
      <c r="N1453">
        <v>4.5</v>
      </c>
      <c r="O1453">
        <f>Table1[[#This Row],[Stress_Level]]*Table1[[#This Row],[Weekly_Work_Hours]]</f>
        <v>510.40000000000003</v>
      </c>
      <c r="P1453" s="9">
        <f>Table1[[#This Row],[Column1]]/Table1[[#This Row],[Productivity_Score]]</f>
        <v>113.42222222222223</v>
      </c>
      <c r="Q1453">
        <f>8-AVERAGE(Table1[[#This Row],[Sleep_Hours]])</f>
        <v>0.79999999999999982</v>
      </c>
      <c r="R1453">
        <f>Table1[[#This Row],[Stress_Level]]/Table1[[#This Row],[Weekly_Work_Hours]]</f>
        <v>0.15172413793103451</v>
      </c>
      <c r="S1453" s="5">
        <f>CORREL(Table1[Stress_Level],Table1[Sleep_Hours])</f>
        <v>-1.150943896331845E-2</v>
      </c>
      <c r="T1453" s="1">
        <f>((Table1[[#Totals],[Productivity_Score]] - Table1[[#This Row],[Productivity_Score]]) / Table1[[#Totals],[Productivity_Score]]) * 100</f>
        <v>52.631578947368418</v>
      </c>
    </row>
    <row r="1454" spans="1:20" x14ac:dyDescent="0.35">
      <c r="A1454">
        <v>1453</v>
      </c>
      <c r="B1454">
        <v>34</v>
      </c>
      <c r="C1454" t="s">
        <v>19</v>
      </c>
      <c r="D1454" t="s">
        <v>15</v>
      </c>
      <c r="E1454" t="s">
        <v>27</v>
      </c>
      <c r="F1454" t="s">
        <v>22</v>
      </c>
      <c r="G1454">
        <v>46</v>
      </c>
      <c r="H1454">
        <v>6.5</v>
      </c>
      <c r="I1454">
        <v>8.6</v>
      </c>
      <c r="J1454">
        <v>0</v>
      </c>
      <c r="K1454" t="s">
        <v>23</v>
      </c>
      <c r="L1454">
        <v>6.8</v>
      </c>
      <c r="M1454">
        <v>2.8</v>
      </c>
      <c r="N1454">
        <v>5.9</v>
      </c>
      <c r="O1454">
        <f>Table1[[#This Row],[Stress_Level]]*Table1[[#This Row],[Weekly_Work_Hours]]</f>
        <v>312.8</v>
      </c>
      <c r="P1454" s="9">
        <f>Table1[[#This Row],[Column1]]/Table1[[#This Row],[Productivity_Score]]</f>
        <v>53.016949152542374</v>
      </c>
      <c r="Q1454">
        <f>8-AVERAGE(Table1[[#This Row],[Sleep_Hours]])</f>
        <v>1.5</v>
      </c>
      <c r="R1454">
        <f>Table1[[#This Row],[Stress_Level]]/Table1[[#This Row],[Weekly_Work_Hours]]</f>
        <v>0.14782608695652175</v>
      </c>
      <c r="S1454" s="5">
        <f>CORREL(Table1[Stress_Level],Table1[Sleep_Hours])</f>
        <v>-1.150943896331845E-2</v>
      </c>
      <c r="T1454" s="1">
        <f>((Table1[[#Totals],[Productivity_Score]] - Table1[[#This Row],[Productivity_Score]]) / Table1[[#Totals],[Productivity_Score]]) * 100</f>
        <v>37.89473684210526</v>
      </c>
    </row>
    <row r="1455" spans="1:20" x14ac:dyDescent="0.35">
      <c r="A1455">
        <v>1454</v>
      </c>
      <c r="B1455">
        <v>64</v>
      </c>
      <c r="C1455" t="s">
        <v>40</v>
      </c>
      <c r="D1455" t="s">
        <v>37</v>
      </c>
      <c r="E1455" t="s">
        <v>25</v>
      </c>
      <c r="F1455" t="s">
        <v>39</v>
      </c>
      <c r="G1455">
        <v>65</v>
      </c>
      <c r="H1455">
        <v>6.3</v>
      </c>
      <c r="I1455">
        <v>6.4</v>
      </c>
      <c r="J1455">
        <v>1</v>
      </c>
      <c r="K1455" t="s">
        <v>35</v>
      </c>
      <c r="L1455">
        <v>9.8000000000000007</v>
      </c>
      <c r="M1455">
        <v>5.3</v>
      </c>
      <c r="N1455">
        <v>3.3</v>
      </c>
      <c r="O1455">
        <f>Table1[[#This Row],[Stress_Level]]*Table1[[#This Row],[Weekly_Work_Hours]]</f>
        <v>637</v>
      </c>
      <c r="P1455" s="9">
        <f>Table1[[#This Row],[Column1]]/Table1[[#This Row],[Productivity_Score]]</f>
        <v>193.03030303030303</v>
      </c>
      <c r="Q1455">
        <f>8-AVERAGE(Table1[[#This Row],[Sleep_Hours]])</f>
        <v>1.7000000000000002</v>
      </c>
      <c r="R1455">
        <f>Table1[[#This Row],[Stress_Level]]/Table1[[#This Row],[Weekly_Work_Hours]]</f>
        <v>0.15076923076923077</v>
      </c>
      <c r="S1455" s="5">
        <f>CORREL(Table1[Stress_Level],Table1[Sleep_Hours])</f>
        <v>-1.150943896331845E-2</v>
      </c>
      <c r="T1455" s="1">
        <f>((Table1[[#Totals],[Productivity_Score]] - Table1[[#This Row],[Productivity_Score]]) / Table1[[#Totals],[Productivity_Score]]) * 100</f>
        <v>65.26315789473685</v>
      </c>
    </row>
    <row r="1456" spans="1:20" x14ac:dyDescent="0.35">
      <c r="A1456">
        <v>1455</v>
      </c>
      <c r="B1456">
        <v>45</v>
      </c>
      <c r="C1456" t="s">
        <v>14</v>
      </c>
      <c r="D1456" t="s">
        <v>20</v>
      </c>
      <c r="E1456" t="s">
        <v>27</v>
      </c>
      <c r="F1456" t="s">
        <v>39</v>
      </c>
      <c r="G1456">
        <v>49</v>
      </c>
      <c r="H1456">
        <v>8.6</v>
      </c>
      <c r="I1456">
        <v>6.7</v>
      </c>
      <c r="J1456">
        <v>0</v>
      </c>
      <c r="K1456" t="s">
        <v>23</v>
      </c>
      <c r="L1456">
        <v>10</v>
      </c>
      <c r="M1456">
        <v>3.7</v>
      </c>
      <c r="N1456">
        <v>3.4</v>
      </c>
      <c r="O1456">
        <f>Table1[[#This Row],[Stress_Level]]*Table1[[#This Row],[Weekly_Work_Hours]]</f>
        <v>490</v>
      </c>
      <c r="P1456" s="9">
        <f>Table1[[#This Row],[Column1]]/Table1[[#This Row],[Productivity_Score]]</f>
        <v>144.11764705882354</v>
      </c>
      <c r="Q1456">
        <f>8-AVERAGE(Table1[[#This Row],[Sleep_Hours]])</f>
        <v>-0.59999999999999964</v>
      </c>
      <c r="R1456">
        <f>Table1[[#This Row],[Stress_Level]]/Table1[[#This Row],[Weekly_Work_Hours]]</f>
        <v>0.20408163265306123</v>
      </c>
      <c r="S1456" s="5">
        <f>CORREL(Table1[Stress_Level],Table1[Sleep_Hours])</f>
        <v>-1.150943896331845E-2</v>
      </c>
      <c r="T1456" s="1">
        <f>((Table1[[#Totals],[Productivity_Score]] - Table1[[#This Row],[Productivity_Score]]) / Table1[[#Totals],[Productivity_Score]]) * 100</f>
        <v>64.21052631578948</v>
      </c>
    </row>
    <row r="1457" spans="1:20" x14ac:dyDescent="0.35">
      <c r="A1457">
        <v>1456</v>
      </c>
      <c r="B1457">
        <v>33</v>
      </c>
      <c r="C1457" t="s">
        <v>14</v>
      </c>
      <c r="D1457" t="s">
        <v>30</v>
      </c>
      <c r="E1457" t="s">
        <v>38</v>
      </c>
      <c r="F1457" t="s">
        <v>39</v>
      </c>
      <c r="G1457">
        <v>30</v>
      </c>
      <c r="H1457">
        <v>4.7</v>
      </c>
      <c r="I1457">
        <v>7.6</v>
      </c>
      <c r="J1457">
        <v>0</v>
      </c>
      <c r="K1457" t="s">
        <v>23</v>
      </c>
      <c r="L1457">
        <v>1.8</v>
      </c>
      <c r="M1457">
        <v>2.2999999999999998</v>
      </c>
      <c r="N1457">
        <v>7.9</v>
      </c>
      <c r="O1457">
        <f>Table1[[#This Row],[Stress_Level]]*Table1[[#This Row],[Weekly_Work_Hours]]</f>
        <v>54</v>
      </c>
      <c r="P1457" s="9">
        <f>Table1[[#This Row],[Column1]]/Table1[[#This Row],[Productivity_Score]]</f>
        <v>6.8354430379746836</v>
      </c>
      <c r="Q1457">
        <f>8-AVERAGE(Table1[[#This Row],[Sleep_Hours]])</f>
        <v>3.3</v>
      </c>
      <c r="R1457">
        <f>Table1[[#This Row],[Stress_Level]]/Table1[[#This Row],[Weekly_Work_Hours]]</f>
        <v>6.0000000000000005E-2</v>
      </c>
      <c r="S1457" s="5">
        <f>CORREL(Table1[Stress_Level],Table1[Sleep_Hours])</f>
        <v>-1.150943896331845E-2</v>
      </c>
      <c r="T1457" s="1">
        <f>((Table1[[#Totals],[Productivity_Score]] - Table1[[#This Row],[Productivity_Score]]) / Table1[[#Totals],[Productivity_Score]]) * 100</f>
        <v>16.84210526315789</v>
      </c>
    </row>
    <row r="1458" spans="1:20" x14ac:dyDescent="0.35">
      <c r="A1458">
        <v>1457</v>
      </c>
      <c r="B1458">
        <v>26</v>
      </c>
      <c r="C1458" t="s">
        <v>19</v>
      </c>
      <c r="D1458" t="s">
        <v>26</v>
      </c>
      <c r="E1458" t="s">
        <v>27</v>
      </c>
      <c r="F1458" t="s">
        <v>17</v>
      </c>
      <c r="G1458">
        <v>51</v>
      </c>
      <c r="H1458">
        <v>4.5999999999999996</v>
      </c>
      <c r="I1458">
        <v>5.4</v>
      </c>
      <c r="J1458">
        <v>1</v>
      </c>
      <c r="K1458" t="s">
        <v>29</v>
      </c>
      <c r="L1458">
        <v>9.3000000000000007</v>
      </c>
      <c r="M1458">
        <v>4.5</v>
      </c>
      <c r="N1458">
        <v>3</v>
      </c>
      <c r="O1458">
        <f>Table1[[#This Row],[Stress_Level]]*Table1[[#This Row],[Weekly_Work_Hours]]</f>
        <v>474.3</v>
      </c>
      <c r="P1458" s="9">
        <f>Table1[[#This Row],[Column1]]/Table1[[#This Row],[Productivity_Score]]</f>
        <v>158.1</v>
      </c>
      <c r="Q1458">
        <f>8-AVERAGE(Table1[[#This Row],[Sleep_Hours]])</f>
        <v>3.4000000000000004</v>
      </c>
      <c r="R1458">
        <f>Table1[[#This Row],[Stress_Level]]/Table1[[#This Row],[Weekly_Work_Hours]]</f>
        <v>0.18235294117647061</v>
      </c>
      <c r="S1458" s="5">
        <f>CORREL(Table1[Stress_Level],Table1[Sleep_Hours])</f>
        <v>-1.150943896331845E-2</v>
      </c>
      <c r="T1458" s="1">
        <f>((Table1[[#Totals],[Productivity_Score]] - Table1[[#This Row],[Productivity_Score]]) / Table1[[#Totals],[Productivity_Score]]) * 100</f>
        <v>68.421052631578945</v>
      </c>
    </row>
    <row r="1459" spans="1:20" x14ac:dyDescent="0.35">
      <c r="A1459">
        <v>1458</v>
      </c>
      <c r="B1459">
        <v>50</v>
      </c>
      <c r="C1459" t="s">
        <v>19</v>
      </c>
      <c r="D1459" t="s">
        <v>34</v>
      </c>
      <c r="E1459" t="s">
        <v>25</v>
      </c>
      <c r="F1459" t="s">
        <v>17</v>
      </c>
      <c r="G1459">
        <v>48</v>
      </c>
      <c r="H1459">
        <v>4.8</v>
      </c>
      <c r="I1459">
        <v>6</v>
      </c>
      <c r="J1459">
        <v>1</v>
      </c>
      <c r="K1459" t="s">
        <v>18</v>
      </c>
      <c r="L1459">
        <v>7.9</v>
      </c>
      <c r="M1459">
        <v>5.5</v>
      </c>
      <c r="N1459">
        <v>4</v>
      </c>
      <c r="O1459">
        <f>Table1[[#This Row],[Stress_Level]]*Table1[[#This Row],[Weekly_Work_Hours]]</f>
        <v>379.20000000000005</v>
      </c>
      <c r="P1459" s="9">
        <f>Table1[[#This Row],[Column1]]/Table1[[#This Row],[Productivity_Score]]</f>
        <v>94.800000000000011</v>
      </c>
      <c r="Q1459">
        <f>8-AVERAGE(Table1[[#This Row],[Sleep_Hours]])</f>
        <v>3.2</v>
      </c>
      <c r="R1459">
        <f>Table1[[#This Row],[Stress_Level]]/Table1[[#This Row],[Weekly_Work_Hours]]</f>
        <v>0.16458333333333333</v>
      </c>
      <c r="S1459" s="5">
        <f>CORREL(Table1[Stress_Level],Table1[Sleep_Hours])</f>
        <v>-1.150943896331845E-2</v>
      </c>
      <c r="T1459" s="1">
        <f>((Table1[[#Totals],[Productivity_Score]] - Table1[[#This Row],[Productivity_Score]]) / Table1[[#Totals],[Productivity_Score]]) * 100</f>
        <v>57.894736842105267</v>
      </c>
    </row>
    <row r="1460" spans="1:20" x14ac:dyDescent="0.35">
      <c r="A1460">
        <v>1459</v>
      </c>
      <c r="B1460">
        <v>43</v>
      </c>
      <c r="C1460" t="s">
        <v>19</v>
      </c>
      <c r="D1460" t="s">
        <v>32</v>
      </c>
      <c r="E1460" t="s">
        <v>27</v>
      </c>
      <c r="F1460" t="s">
        <v>22</v>
      </c>
      <c r="G1460">
        <v>55</v>
      </c>
      <c r="H1460">
        <v>6.7</v>
      </c>
      <c r="I1460">
        <v>8.1</v>
      </c>
      <c r="J1460">
        <v>1</v>
      </c>
      <c r="K1460" t="s">
        <v>35</v>
      </c>
      <c r="L1460">
        <v>10</v>
      </c>
      <c r="M1460">
        <v>3.2</v>
      </c>
      <c r="N1460">
        <v>4</v>
      </c>
      <c r="O1460">
        <f>Table1[[#This Row],[Stress_Level]]*Table1[[#This Row],[Weekly_Work_Hours]]</f>
        <v>550</v>
      </c>
      <c r="P1460" s="9">
        <f>Table1[[#This Row],[Column1]]/Table1[[#This Row],[Productivity_Score]]</f>
        <v>137.5</v>
      </c>
      <c r="Q1460">
        <f>8-AVERAGE(Table1[[#This Row],[Sleep_Hours]])</f>
        <v>1.2999999999999998</v>
      </c>
      <c r="R1460">
        <f>Table1[[#This Row],[Stress_Level]]/Table1[[#This Row],[Weekly_Work_Hours]]</f>
        <v>0.18181818181818182</v>
      </c>
      <c r="S1460" s="5">
        <f>CORREL(Table1[Stress_Level],Table1[Sleep_Hours])</f>
        <v>-1.150943896331845E-2</v>
      </c>
      <c r="T1460" s="1">
        <f>((Table1[[#Totals],[Productivity_Score]] - Table1[[#This Row],[Productivity_Score]]) / Table1[[#Totals],[Productivity_Score]]) * 100</f>
        <v>57.894736842105267</v>
      </c>
    </row>
    <row r="1461" spans="1:20" x14ac:dyDescent="0.35">
      <c r="A1461">
        <v>1460</v>
      </c>
      <c r="B1461">
        <v>50</v>
      </c>
      <c r="C1461" t="s">
        <v>19</v>
      </c>
      <c r="D1461" t="s">
        <v>33</v>
      </c>
      <c r="E1461" t="s">
        <v>16</v>
      </c>
      <c r="F1461" t="s">
        <v>22</v>
      </c>
      <c r="G1461">
        <v>50</v>
      </c>
      <c r="H1461">
        <v>6.3</v>
      </c>
      <c r="I1461">
        <v>7.9</v>
      </c>
      <c r="J1461">
        <v>1</v>
      </c>
      <c r="K1461" t="s">
        <v>29</v>
      </c>
      <c r="L1461">
        <v>8.8000000000000007</v>
      </c>
      <c r="M1461">
        <v>3</v>
      </c>
      <c r="N1461">
        <v>4.5999999999999996</v>
      </c>
      <c r="O1461">
        <f>Table1[[#This Row],[Stress_Level]]*Table1[[#This Row],[Weekly_Work_Hours]]</f>
        <v>440.00000000000006</v>
      </c>
      <c r="P1461" s="9">
        <f>Table1[[#This Row],[Column1]]/Table1[[#This Row],[Productivity_Score]]</f>
        <v>95.652173913043498</v>
      </c>
      <c r="Q1461">
        <f>8-AVERAGE(Table1[[#This Row],[Sleep_Hours]])</f>
        <v>1.7000000000000002</v>
      </c>
      <c r="R1461">
        <f>Table1[[#This Row],[Stress_Level]]/Table1[[#This Row],[Weekly_Work_Hours]]</f>
        <v>0.17600000000000002</v>
      </c>
      <c r="S1461" s="5">
        <f>CORREL(Table1[Stress_Level],Table1[Sleep_Hours])</f>
        <v>-1.150943896331845E-2</v>
      </c>
      <c r="T1461" s="1">
        <f>((Table1[[#Totals],[Productivity_Score]] - Table1[[#This Row],[Productivity_Score]]) / Table1[[#Totals],[Productivity_Score]]) * 100</f>
        <v>51.578947368421055</v>
      </c>
    </row>
    <row r="1462" spans="1:20" x14ac:dyDescent="0.35">
      <c r="A1462">
        <v>1461</v>
      </c>
      <c r="B1462">
        <v>48</v>
      </c>
      <c r="C1462" t="s">
        <v>14</v>
      </c>
      <c r="D1462" t="s">
        <v>20</v>
      </c>
      <c r="E1462" t="s">
        <v>31</v>
      </c>
      <c r="F1462" t="s">
        <v>17</v>
      </c>
      <c r="G1462">
        <v>43</v>
      </c>
      <c r="H1462">
        <v>7.3</v>
      </c>
      <c r="I1462">
        <v>9.3000000000000007</v>
      </c>
      <c r="J1462">
        <v>0</v>
      </c>
      <c r="K1462" t="s">
        <v>23</v>
      </c>
      <c r="L1462">
        <v>5</v>
      </c>
      <c r="M1462">
        <v>4.0999999999999996</v>
      </c>
      <c r="N1462">
        <v>7.1</v>
      </c>
      <c r="O1462">
        <f>Table1[[#This Row],[Stress_Level]]*Table1[[#This Row],[Weekly_Work_Hours]]</f>
        <v>215</v>
      </c>
      <c r="P1462" s="9">
        <f>Table1[[#This Row],[Column1]]/Table1[[#This Row],[Productivity_Score]]</f>
        <v>30.281690140845072</v>
      </c>
      <c r="Q1462">
        <f>8-AVERAGE(Table1[[#This Row],[Sleep_Hours]])</f>
        <v>0.70000000000000018</v>
      </c>
      <c r="R1462">
        <f>Table1[[#This Row],[Stress_Level]]/Table1[[#This Row],[Weekly_Work_Hours]]</f>
        <v>0.11627906976744186</v>
      </c>
      <c r="S1462" s="5">
        <f>CORREL(Table1[Stress_Level],Table1[Sleep_Hours])</f>
        <v>-1.150943896331845E-2</v>
      </c>
      <c r="T1462" s="1">
        <f>((Table1[[#Totals],[Productivity_Score]] - Table1[[#This Row],[Productivity_Score]]) / Table1[[#Totals],[Productivity_Score]]) * 100</f>
        <v>25.26315789473685</v>
      </c>
    </row>
    <row r="1463" spans="1:20" x14ac:dyDescent="0.35">
      <c r="A1463">
        <v>1462</v>
      </c>
      <c r="B1463">
        <v>61</v>
      </c>
      <c r="C1463" t="s">
        <v>40</v>
      </c>
      <c r="D1463" t="s">
        <v>26</v>
      </c>
      <c r="E1463" t="s">
        <v>21</v>
      </c>
      <c r="F1463" t="s">
        <v>17</v>
      </c>
      <c r="G1463">
        <v>35</v>
      </c>
      <c r="H1463">
        <v>6.1</v>
      </c>
      <c r="I1463">
        <v>9.1</v>
      </c>
      <c r="J1463">
        <v>0</v>
      </c>
      <c r="K1463" t="s">
        <v>23</v>
      </c>
      <c r="L1463">
        <v>4.5</v>
      </c>
      <c r="M1463">
        <v>4.2</v>
      </c>
      <c r="N1463">
        <v>7.3</v>
      </c>
      <c r="O1463">
        <f>Table1[[#This Row],[Stress_Level]]*Table1[[#This Row],[Weekly_Work_Hours]]</f>
        <v>157.5</v>
      </c>
      <c r="P1463" s="9">
        <f>Table1[[#This Row],[Column1]]/Table1[[#This Row],[Productivity_Score]]</f>
        <v>21.575342465753426</v>
      </c>
      <c r="Q1463">
        <f>8-AVERAGE(Table1[[#This Row],[Sleep_Hours]])</f>
        <v>1.9000000000000004</v>
      </c>
      <c r="R1463">
        <f>Table1[[#This Row],[Stress_Level]]/Table1[[#This Row],[Weekly_Work_Hours]]</f>
        <v>0.12857142857142856</v>
      </c>
      <c r="S1463" s="5">
        <f>CORREL(Table1[Stress_Level],Table1[Sleep_Hours])</f>
        <v>-1.150943896331845E-2</v>
      </c>
      <c r="T1463" s="1">
        <f>((Table1[[#Totals],[Productivity_Score]] - Table1[[#This Row],[Productivity_Score]]) / Table1[[#Totals],[Productivity_Score]]) * 100</f>
        <v>23.157894736842106</v>
      </c>
    </row>
    <row r="1464" spans="1:20" x14ac:dyDescent="0.35">
      <c r="A1464">
        <v>1463</v>
      </c>
      <c r="B1464">
        <v>51</v>
      </c>
      <c r="C1464" t="s">
        <v>19</v>
      </c>
      <c r="D1464" t="s">
        <v>33</v>
      </c>
      <c r="E1464" t="s">
        <v>25</v>
      </c>
      <c r="F1464" t="s">
        <v>39</v>
      </c>
      <c r="G1464">
        <v>43</v>
      </c>
      <c r="H1464">
        <v>5.9</v>
      </c>
      <c r="I1464">
        <v>8.1</v>
      </c>
      <c r="J1464">
        <v>0</v>
      </c>
      <c r="K1464" t="s">
        <v>23</v>
      </c>
      <c r="L1464">
        <v>8.9</v>
      </c>
      <c r="M1464">
        <v>2.4</v>
      </c>
      <c r="N1464">
        <v>4.5999999999999996</v>
      </c>
      <c r="O1464">
        <f>Table1[[#This Row],[Stress_Level]]*Table1[[#This Row],[Weekly_Work_Hours]]</f>
        <v>382.7</v>
      </c>
      <c r="P1464" s="9">
        <f>Table1[[#This Row],[Column1]]/Table1[[#This Row],[Productivity_Score]]</f>
        <v>83.195652173913047</v>
      </c>
      <c r="Q1464">
        <f>8-AVERAGE(Table1[[#This Row],[Sleep_Hours]])</f>
        <v>2.0999999999999996</v>
      </c>
      <c r="R1464">
        <f>Table1[[#This Row],[Stress_Level]]/Table1[[#This Row],[Weekly_Work_Hours]]</f>
        <v>0.20697674418604653</v>
      </c>
      <c r="S1464" s="5">
        <f>CORREL(Table1[Stress_Level],Table1[Sleep_Hours])</f>
        <v>-1.150943896331845E-2</v>
      </c>
      <c r="T1464" s="1">
        <f>((Table1[[#Totals],[Productivity_Score]] - Table1[[#This Row],[Productivity_Score]]) / Table1[[#Totals],[Productivity_Score]]) * 100</f>
        <v>51.578947368421055</v>
      </c>
    </row>
    <row r="1465" spans="1:20" x14ac:dyDescent="0.35">
      <c r="A1465">
        <v>1464</v>
      </c>
      <c r="B1465">
        <v>36</v>
      </c>
      <c r="C1465" t="s">
        <v>19</v>
      </c>
      <c r="D1465" t="s">
        <v>30</v>
      </c>
      <c r="E1465" t="s">
        <v>38</v>
      </c>
      <c r="F1465" t="s">
        <v>22</v>
      </c>
      <c r="G1465">
        <v>38</v>
      </c>
      <c r="H1465">
        <v>6.7</v>
      </c>
      <c r="I1465">
        <v>9.6999999999999993</v>
      </c>
      <c r="J1465">
        <v>0</v>
      </c>
      <c r="K1465" t="s">
        <v>23</v>
      </c>
      <c r="L1465">
        <v>4.5</v>
      </c>
      <c r="M1465">
        <v>5.3</v>
      </c>
      <c r="N1465">
        <v>7.6</v>
      </c>
      <c r="O1465">
        <f>Table1[[#This Row],[Stress_Level]]*Table1[[#This Row],[Weekly_Work_Hours]]</f>
        <v>171</v>
      </c>
      <c r="P1465" s="9">
        <f>Table1[[#This Row],[Column1]]/Table1[[#This Row],[Productivity_Score]]</f>
        <v>22.5</v>
      </c>
      <c r="Q1465">
        <f>8-AVERAGE(Table1[[#This Row],[Sleep_Hours]])</f>
        <v>1.2999999999999998</v>
      </c>
      <c r="R1465">
        <f>Table1[[#This Row],[Stress_Level]]/Table1[[#This Row],[Weekly_Work_Hours]]</f>
        <v>0.11842105263157894</v>
      </c>
      <c r="S1465" s="5">
        <f>CORREL(Table1[Stress_Level],Table1[Sleep_Hours])</f>
        <v>-1.150943896331845E-2</v>
      </c>
      <c r="T1465" s="1">
        <f>((Table1[[#Totals],[Productivity_Score]] - Table1[[#This Row],[Productivity_Score]]) / Table1[[#Totals],[Productivity_Score]]) * 100</f>
        <v>20.000000000000004</v>
      </c>
    </row>
    <row r="1466" spans="1:20" x14ac:dyDescent="0.35">
      <c r="A1466">
        <v>1465</v>
      </c>
      <c r="B1466">
        <v>33</v>
      </c>
      <c r="C1466" t="s">
        <v>19</v>
      </c>
      <c r="D1466" t="s">
        <v>33</v>
      </c>
      <c r="E1466" t="s">
        <v>21</v>
      </c>
      <c r="F1466" t="s">
        <v>22</v>
      </c>
      <c r="G1466">
        <v>40</v>
      </c>
      <c r="H1466">
        <v>8.6999999999999993</v>
      </c>
      <c r="I1466">
        <v>7.4</v>
      </c>
      <c r="J1466">
        <v>0</v>
      </c>
      <c r="K1466" t="s">
        <v>23</v>
      </c>
      <c r="L1466">
        <v>8</v>
      </c>
      <c r="M1466">
        <v>5.7</v>
      </c>
      <c r="N1466">
        <v>4.7</v>
      </c>
      <c r="O1466">
        <f>Table1[[#This Row],[Stress_Level]]*Table1[[#This Row],[Weekly_Work_Hours]]</f>
        <v>320</v>
      </c>
      <c r="P1466" s="9">
        <f>Table1[[#This Row],[Column1]]/Table1[[#This Row],[Productivity_Score]]</f>
        <v>68.085106382978722</v>
      </c>
      <c r="Q1466">
        <f>8-AVERAGE(Table1[[#This Row],[Sleep_Hours]])</f>
        <v>-0.69999999999999929</v>
      </c>
      <c r="R1466">
        <f>Table1[[#This Row],[Stress_Level]]/Table1[[#This Row],[Weekly_Work_Hours]]</f>
        <v>0.2</v>
      </c>
      <c r="S1466" s="5">
        <f>CORREL(Table1[Stress_Level],Table1[Sleep_Hours])</f>
        <v>-1.150943896331845E-2</v>
      </c>
      <c r="T1466" s="1">
        <f>((Table1[[#Totals],[Productivity_Score]] - Table1[[#This Row],[Productivity_Score]]) / Table1[[#Totals],[Productivity_Score]]) * 100</f>
        <v>50.526315789473685</v>
      </c>
    </row>
    <row r="1467" spans="1:20" x14ac:dyDescent="0.35">
      <c r="A1467">
        <v>1466</v>
      </c>
      <c r="B1467">
        <v>59</v>
      </c>
      <c r="C1467" t="s">
        <v>19</v>
      </c>
      <c r="D1467" t="s">
        <v>32</v>
      </c>
      <c r="E1467" t="s">
        <v>31</v>
      </c>
      <c r="F1467" t="s">
        <v>17</v>
      </c>
      <c r="G1467">
        <v>49</v>
      </c>
      <c r="H1467">
        <v>4.5</v>
      </c>
      <c r="I1467">
        <v>5.3</v>
      </c>
      <c r="J1467">
        <v>1</v>
      </c>
      <c r="K1467" t="s">
        <v>35</v>
      </c>
      <c r="L1467">
        <v>9.5</v>
      </c>
      <c r="M1467">
        <v>4.4000000000000004</v>
      </c>
      <c r="N1467">
        <v>2.9</v>
      </c>
      <c r="O1467">
        <f>Table1[[#This Row],[Stress_Level]]*Table1[[#This Row],[Weekly_Work_Hours]]</f>
        <v>465.5</v>
      </c>
      <c r="P1467" s="9">
        <f>Table1[[#This Row],[Column1]]/Table1[[#This Row],[Productivity_Score]]</f>
        <v>160.51724137931035</v>
      </c>
      <c r="Q1467">
        <f>8-AVERAGE(Table1[[#This Row],[Sleep_Hours]])</f>
        <v>3.5</v>
      </c>
      <c r="R1467">
        <f>Table1[[#This Row],[Stress_Level]]/Table1[[#This Row],[Weekly_Work_Hours]]</f>
        <v>0.19387755102040816</v>
      </c>
      <c r="S1467" s="5">
        <f>CORREL(Table1[Stress_Level],Table1[Sleep_Hours])</f>
        <v>-1.150943896331845E-2</v>
      </c>
      <c r="T1467" s="1">
        <f>((Table1[[#Totals],[Productivity_Score]] - Table1[[#This Row],[Productivity_Score]]) / Table1[[#Totals],[Productivity_Score]]) * 100</f>
        <v>69.473684210526315</v>
      </c>
    </row>
    <row r="1468" spans="1:20" x14ac:dyDescent="0.35">
      <c r="A1468">
        <v>1467</v>
      </c>
      <c r="B1468">
        <v>55</v>
      </c>
      <c r="C1468" t="s">
        <v>14</v>
      </c>
      <c r="D1468" t="s">
        <v>33</v>
      </c>
      <c r="E1468" t="s">
        <v>16</v>
      </c>
      <c r="F1468" t="s">
        <v>39</v>
      </c>
      <c r="G1468">
        <v>58</v>
      </c>
      <c r="H1468">
        <v>4.8</v>
      </c>
      <c r="I1468">
        <v>4.9000000000000004</v>
      </c>
      <c r="J1468">
        <v>1</v>
      </c>
      <c r="K1468" t="s">
        <v>35</v>
      </c>
      <c r="L1468">
        <v>10</v>
      </c>
      <c r="M1468">
        <v>5.4</v>
      </c>
      <c r="N1468">
        <v>2.5</v>
      </c>
      <c r="O1468">
        <f>Table1[[#This Row],[Stress_Level]]*Table1[[#This Row],[Weekly_Work_Hours]]</f>
        <v>580</v>
      </c>
      <c r="P1468" s="9">
        <f>Table1[[#This Row],[Column1]]/Table1[[#This Row],[Productivity_Score]]</f>
        <v>232</v>
      </c>
      <c r="Q1468">
        <f>8-AVERAGE(Table1[[#This Row],[Sleep_Hours]])</f>
        <v>3.2</v>
      </c>
      <c r="R1468">
        <f>Table1[[#This Row],[Stress_Level]]/Table1[[#This Row],[Weekly_Work_Hours]]</f>
        <v>0.17241379310344829</v>
      </c>
      <c r="S1468" s="5">
        <f>CORREL(Table1[Stress_Level],Table1[Sleep_Hours])</f>
        <v>-1.150943896331845E-2</v>
      </c>
      <c r="T1468" s="1">
        <f>((Table1[[#Totals],[Productivity_Score]] - Table1[[#This Row],[Productivity_Score]]) / Table1[[#Totals],[Productivity_Score]]) * 100</f>
        <v>73.68421052631578</v>
      </c>
    </row>
    <row r="1469" spans="1:20" x14ac:dyDescent="0.35">
      <c r="A1469">
        <v>1468</v>
      </c>
      <c r="B1469">
        <v>43</v>
      </c>
      <c r="C1469" t="s">
        <v>14</v>
      </c>
      <c r="D1469" t="s">
        <v>20</v>
      </c>
      <c r="E1469" t="s">
        <v>16</v>
      </c>
      <c r="F1469" t="s">
        <v>22</v>
      </c>
      <c r="G1469">
        <v>48</v>
      </c>
      <c r="H1469">
        <v>6.3</v>
      </c>
      <c r="I1469">
        <v>8.1</v>
      </c>
      <c r="J1469">
        <v>0</v>
      </c>
      <c r="K1469" t="s">
        <v>23</v>
      </c>
      <c r="L1469">
        <v>7.1</v>
      </c>
      <c r="M1469">
        <v>2</v>
      </c>
      <c r="N1469">
        <v>5.5</v>
      </c>
      <c r="O1469">
        <f>Table1[[#This Row],[Stress_Level]]*Table1[[#This Row],[Weekly_Work_Hours]]</f>
        <v>340.79999999999995</v>
      </c>
      <c r="P1469" s="9">
        <f>Table1[[#This Row],[Column1]]/Table1[[#This Row],[Productivity_Score]]</f>
        <v>61.963636363636354</v>
      </c>
      <c r="Q1469">
        <f>8-AVERAGE(Table1[[#This Row],[Sleep_Hours]])</f>
        <v>1.7000000000000002</v>
      </c>
      <c r="R1469">
        <f>Table1[[#This Row],[Stress_Level]]/Table1[[#This Row],[Weekly_Work_Hours]]</f>
        <v>0.14791666666666667</v>
      </c>
      <c r="S1469" s="5">
        <f>CORREL(Table1[Stress_Level],Table1[Sleep_Hours])</f>
        <v>-1.150943896331845E-2</v>
      </c>
      <c r="T1469" s="1">
        <f>((Table1[[#Totals],[Productivity_Score]] - Table1[[#This Row],[Productivity_Score]]) / Table1[[#Totals],[Productivity_Score]]) * 100</f>
        <v>42.105263157894733</v>
      </c>
    </row>
    <row r="1470" spans="1:20" x14ac:dyDescent="0.35">
      <c r="A1470">
        <v>1469</v>
      </c>
      <c r="B1470">
        <v>64</v>
      </c>
      <c r="C1470" t="s">
        <v>19</v>
      </c>
      <c r="D1470" t="s">
        <v>24</v>
      </c>
      <c r="E1470" t="s">
        <v>16</v>
      </c>
      <c r="F1470" t="s">
        <v>22</v>
      </c>
      <c r="G1470">
        <v>35</v>
      </c>
      <c r="H1470">
        <v>9</v>
      </c>
      <c r="I1470">
        <v>7.5</v>
      </c>
      <c r="J1470">
        <v>0</v>
      </c>
      <c r="K1470" t="s">
        <v>23</v>
      </c>
      <c r="L1470">
        <v>5.4</v>
      </c>
      <c r="M1470">
        <v>4.5999999999999996</v>
      </c>
      <c r="N1470">
        <v>6</v>
      </c>
      <c r="O1470">
        <f>Table1[[#This Row],[Stress_Level]]*Table1[[#This Row],[Weekly_Work_Hours]]</f>
        <v>189</v>
      </c>
      <c r="P1470" s="9">
        <f>Table1[[#This Row],[Column1]]/Table1[[#This Row],[Productivity_Score]]</f>
        <v>31.5</v>
      </c>
      <c r="Q1470">
        <f>8-AVERAGE(Table1[[#This Row],[Sleep_Hours]])</f>
        <v>-1</v>
      </c>
      <c r="R1470">
        <f>Table1[[#This Row],[Stress_Level]]/Table1[[#This Row],[Weekly_Work_Hours]]</f>
        <v>0.1542857142857143</v>
      </c>
      <c r="S1470" s="5">
        <f>CORREL(Table1[Stress_Level],Table1[Sleep_Hours])</f>
        <v>-1.150943896331845E-2</v>
      </c>
      <c r="T1470" s="1">
        <f>((Table1[[#Totals],[Productivity_Score]] - Table1[[#This Row],[Productivity_Score]]) / Table1[[#Totals],[Productivity_Score]]) * 100</f>
        <v>36.84210526315789</v>
      </c>
    </row>
    <row r="1471" spans="1:20" x14ac:dyDescent="0.35">
      <c r="A1471">
        <v>1470</v>
      </c>
      <c r="B1471">
        <v>46</v>
      </c>
      <c r="C1471" t="s">
        <v>14</v>
      </c>
      <c r="D1471" t="s">
        <v>20</v>
      </c>
      <c r="E1471" t="s">
        <v>16</v>
      </c>
      <c r="F1471" t="s">
        <v>22</v>
      </c>
      <c r="G1471">
        <v>48</v>
      </c>
      <c r="H1471">
        <v>4.5999999999999996</v>
      </c>
      <c r="I1471">
        <v>5.6</v>
      </c>
      <c r="J1471">
        <v>1</v>
      </c>
      <c r="K1471" t="s">
        <v>35</v>
      </c>
      <c r="L1471">
        <v>7.5</v>
      </c>
      <c r="M1471">
        <v>3.5</v>
      </c>
      <c r="N1471">
        <v>4.0999999999999996</v>
      </c>
      <c r="O1471">
        <f>Table1[[#This Row],[Stress_Level]]*Table1[[#This Row],[Weekly_Work_Hours]]</f>
        <v>360</v>
      </c>
      <c r="P1471" s="9">
        <f>Table1[[#This Row],[Column1]]/Table1[[#This Row],[Productivity_Score]]</f>
        <v>87.804878048780495</v>
      </c>
      <c r="Q1471">
        <f>8-AVERAGE(Table1[[#This Row],[Sleep_Hours]])</f>
        <v>3.4000000000000004</v>
      </c>
      <c r="R1471">
        <f>Table1[[#This Row],[Stress_Level]]/Table1[[#This Row],[Weekly_Work_Hours]]</f>
        <v>0.15625</v>
      </c>
      <c r="S1471" s="5">
        <f>CORREL(Table1[Stress_Level],Table1[Sleep_Hours])</f>
        <v>-1.150943896331845E-2</v>
      </c>
      <c r="T1471" s="1">
        <f>((Table1[[#Totals],[Productivity_Score]] - Table1[[#This Row],[Productivity_Score]]) / Table1[[#Totals],[Productivity_Score]]) * 100</f>
        <v>56.84210526315789</v>
      </c>
    </row>
    <row r="1472" spans="1:20" x14ac:dyDescent="0.35">
      <c r="A1472">
        <v>1471</v>
      </c>
      <c r="B1472">
        <v>44</v>
      </c>
      <c r="C1472" t="s">
        <v>14</v>
      </c>
      <c r="D1472" t="s">
        <v>32</v>
      </c>
      <c r="E1472" t="s">
        <v>25</v>
      </c>
      <c r="F1472" t="s">
        <v>22</v>
      </c>
      <c r="G1472">
        <v>54</v>
      </c>
      <c r="H1472">
        <v>6.2</v>
      </c>
      <c r="I1472">
        <v>7.4</v>
      </c>
      <c r="J1472">
        <v>1</v>
      </c>
      <c r="K1472" t="s">
        <v>18</v>
      </c>
      <c r="L1472">
        <v>10</v>
      </c>
      <c r="M1472">
        <v>4.9000000000000004</v>
      </c>
      <c r="N1472">
        <v>3.7</v>
      </c>
      <c r="O1472">
        <f>Table1[[#This Row],[Stress_Level]]*Table1[[#This Row],[Weekly_Work_Hours]]</f>
        <v>540</v>
      </c>
      <c r="P1472" s="9">
        <f>Table1[[#This Row],[Column1]]/Table1[[#This Row],[Productivity_Score]]</f>
        <v>145.94594594594594</v>
      </c>
      <c r="Q1472">
        <f>8-AVERAGE(Table1[[#This Row],[Sleep_Hours]])</f>
        <v>1.7999999999999998</v>
      </c>
      <c r="R1472">
        <f>Table1[[#This Row],[Stress_Level]]/Table1[[#This Row],[Weekly_Work_Hours]]</f>
        <v>0.18518518518518517</v>
      </c>
      <c r="S1472" s="5">
        <f>CORREL(Table1[Stress_Level],Table1[Sleep_Hours])</f>
        <v>-1.150943896331845E-2</v>
      </c>
      <c r="T1472" s="1">
        <f>((Table1[[#Totals],[Productivity_Score]] - Table1[[#This Row],[Productivity_Score]]) / Table1[[#Totals],[Productivity_Score]]) * 100</f>
        <v>61.05263157894737</v>
      </c>
    </row>
    <row r="1473" spans="1:20" x14ac:dyDescent="0.35">
      <c r="A1473">
        <v>1472</v>
      </c>
      <c r="B1473">
        <v>51</v>
      </c>
      <c r="C1473" t="s">
        <v>19</v>
      </c>
      <c r="D1473" t="s">
        <v>34</v>
      </c>
      <c r="E1473" t="s">
        <v>25</v>
      </c>
      <c r="F1473" t="s">
        <v>22</v>
      </c>
      <c r="G1473">
        <v>40</v>
      </c>
      <c r="H1473">
        <v>4.9000000000000004</v>
      </c>
      <c r="I1473">
        <v>6.8</v>
      </c>
      <c r="J1473">
        <v>1</v>
      </c>
      <c r="K1473" t="s">
        <v>18</v>
      </c>
      <c r="L1473">
        <v>4.3</v>
      </c>
      <c r="M1473">
        <v>3.3</v>
      </c>
      <c r="N1473">
        <v>6.3</v>
      </c>
      <c r="O1473">
        <f>Table1[[#This Row],[Stress_Level]]*Table1[[#This Row],[Weekly_Work_Hours]]</f>
        <v>172</v>
      </c>
      <c r="P1473" s="9">
        <f>Table1[[#This Row],[Column1]]/Table1[[#This Row],[Productivity_Score]]</f>
        <v>27.301587301587304</v>
      </c>
      <c r="Q1473">
        <f>8-AVERAGE(Table1[[#This Row],[Sleep_Hours]])</f>
        <v>3.0999999999999996</v>
      </c>
      <c r="R1473">
        <f>Table1[[#This Row],[Stress_Level]]/Table1[[#This Row],[Weekly_Work_Hours]]</f>
        <v>0.1075</v>
      </c>
      <c r="S1473" s="5">
        <f>CORREL(Table1[Stress_Level],Table1[Sleep_Hours])</f>
        <v>-1.150943896331845E-2</v>
      </c>
      <c r="T1473" s="1">
        <f>((Table1[[#Totals],[Productivity_Score]] - Table1[[#This Row],[Productivity_Score]]) / Table1[[#Totals],[Productivity_Score]]) * 100</f>
        <v>33.684210526315788</v>
      </c>
    </row>
    <row r="1474" spans="1:20" x14ac:dyDescent="0.35">
      <c r="A1474">
        <v>1473</v>
      </c>
      <c r="B1474">
        <v>37</v>
      </c>
      <c r="C1474" t="s">
        <v>19</v>
      </c>
      <c r="D1474" t="s">
        <v>24</v>
      </c>
      <c r="E1474" t="s">
        <v>27</v>
      </c>
      <c r="F1474" t="s">
        <v>22</v>
      </c>
      <c r="G1474">
        <v>43</v>
      </c>
      <c r="H1474">
        <v>6.8</v>
      </c>
      <c r="I1474">
        <v>9.4</v>
      </c>
      <c r="J1474">
        <v>0</v>
      </c>
      <c r="K1474" t="s">
        <v>23</v>
      </c>
      <c r="L1474">
        <v>7.5</v>
      </c>
      <c r="M1474">
        <v>5.9</v>
      </c>
      <c r="N1474">
        <v>6</v>
      </c>
      <c r="O1474">
        <f>Table1[[#This Row],[Stress_Level]]*Table1[[#This Row],[Weekly_Work_Hours]]</f>
        <v>322.5</v>
      </c>
      <c r="P1474" s="9">
        <f>Table1[[#This Row],[Column1]]/Table1[[#This Row],[Productivity_Score]]</f>
        <v>53.75</v>
      </c>
      <c r="Q1474">
        <f>8-AVERAGE(Table1[[#This Row],[Sleep_Hours]])</f>
        <v>1.2000000000000002</v>
      </c>
      <c r="R1474">
        <f>Table1[[#This Row],[Stress_Level]]/Table1[[#This Row],[Weekly_Work_Hours]]</f>
        <v>0.1744186046511628</v>
      </c>
      <c r="S1474" s="5">
        <f>CORREL(Table1[Stress_Level],Table1[Sleep_Hours])</f>
        <v>-1.150943896331845E-2</v>
      </c>
      <c r="T1474" s="1">
        <f>((Table1[[#Totals],[Productivity_Score]] - Table1[[#This Row],[Productivity_Score]]) / Table1[[#Totals],[Productivity_Score]]) * 100</f>
        <v>36.84210526315789</v>
      </c>
    </row>
    <row r="1475" spans="1:20" x14ac:dyDescent="0.35">
      <c r="A1475">
        <v>1474</v>
      </c>
      <c r="B1475">
        <v>37</v>
      </c>
      <c r="C1475" t="s">
        <v>14</v>
      </c>
      <c r="D1475" t="s">
        <v>30</v>
      </c>
      <c r="E1475" t="s">
        <v>38</v>
      </c>
      <c r="F1475" t="s">
        <v>39</v>
      </c>
      <c r="G1475">
        <v>45</v>
      </c>
      <c r="H1475">
        <v>3.1</v>
      </c>
      <c r="I1475">
        <v>3.7</v>
      </c>
      <c r="J1475">
        <v>1</v>
      </c>
      <c r="K1475" t="s">
        <v>35</v>
      </c>
      <c r="L1475">
        <v>7.5</v>
      </c>
      <c r="M1475">
        <v>5.0999999999999996</v>
      </c>
      <c r="N1475">
        <v>3.1</v>
      </c>
      <c r="O1475">
        <f>Table1[[#This Row],[Stress_Level]]*Table1[[#This Row],[Weekly_Work_Hours]]</f>
        <v>337.5</v>
      </c>
      <c r="P1475" s="9">
        <f>Table1[[#This Row],[Column1]]/Table1[[#This Row],[Productivity_Score]]</f>
        <v>108.87096774193549</v>
      </c>
      <c r="Q1475">
        <f>8-AVERAGE(Table1[[#This Row],[Sleep_Hours]])</f>
        <v>4.9000000000000004</v>
      </c>
      <c r="R1475">
        <f>Table1[[#This Row],[Stress_Level]]/Table1[[#This Row],[Weekly_Work_Hours]]</f>
        <v>0.16666666666666666</v>
      </c>
      <c r="S1475" s="5">
        <f>CORREL(Table1[Stress_Level],Table1[Sleep_Hours])</f>
        <v>-1.150943896331845E-2</v>
      </c>
      <c r="T1475" s="1">
        <f>((Table1[[#Totals],[Productivity_Score]] - Table1[[#This Row],[Productivity_Score]]) / Table1[[#Totals],[Productivity_Score]]) * 100</f>
        <v>67.368421052631575</v>
      </c>
    </row>
    <row r="1476" spans="1:20" x14ac:dyDescent="0.35">
      <c r="A1476">
        <v>1475</v>
      </c>
      <c r="B1476">
        <v>56</v>
      </c>
      <c r="C1476" t="s">
        <v>19</v>
      </c>
      <c r="D1476" t="s">
        <v>20</v>
      </c>
      <c r="E1476" t="s">
        <v>27</v>
      </c>
      <c r="F1476" t="s">
        <v>22</v>
      </c>
      <c r="G1476">
        <v>38</v>
      </c>
      <c r="H1476">
        <v>4.5999999999999996</v>
      </c>
      <c r="I1476">
        <v>6.7</v>
      </c>
      <c r="J1476">
        <v>1</v>
      </c>
      <c r="K1476" t="s">
        <v>18</v>
      </c>
      <c r="L1476">
        <v>6.2</v>
      </c>
      <c r="M1476">
        <v>3.6</v>
      </c>
      <c r="N1476">
        <v>5.2</v>
      </c>
      <c r="O1476">
        <f>Table1[[#This Row],[Stress_Level]]*Table1[[#This Row],[Weekly_Work_Hours]]</f>
        <v>235.6</v>
      </c>
      <c r="P1476" s="9">
        <f>Table1[[#This Row],[Column1]]/Table1[[#This Row],[Productivity_Score]]</f>
        <v>45.307692307692307</v>
      </c>
      <c r="Q1476">
        <f>8-AVERAGE(Table1[[#This Row],[Sleep_Hours]])</f>
        <v>3.4000000000000004</v>
      </c>
      <c r="R1476">
        <f>Table1[[#This Row],[Stress_Level]]/Table1[[#This Row],[Weekly_Work_Hours]]</f>
        <v>0.16315789473684211</v>
      </c>
      <c r="S1476" s="5">
        <f>CORREL(Table1[Stress_Level],Table1[Sleep_Hours])</f>
        <v>-1.150943896331845E-2</v>
      </c>
      <c r="T1476" s="1">
        <f>((Table1[[#Totals],[Productivity_Score]] - Table1[[#This Row],[Productivity_Score]]) / Table1[[#Totals],[Productivity_Score]]) * 100</f>
        <v>45.263157894736835</v>
      </c>
    </row>
    <row r="1477" spans="1:20" x14ac:dyDescent="0.35">
      <c r="A1477">
        <v>1476</v>
      </c>
      <c r="B1477">
        <v>45</v>
      </c>
      <c r="C1477" t="s">
        <v>19</v>
      </c>
      <c r="D1477" t="s">
        <v>24</v>
      </c>
      <c r="E1477" t="s">
        <v>38</v>
      </c>
      <c r="F1477" t="s">
        <v>22</v>
      </c>
      <c r="G1477">
        <v>50</v>
      </c>
      <c r="H1477">
        <v>8.1</v>
      </c>
      <c r="I1477">
        <v>7.3</v>
      </c>
      <c r="J1477">
        <v>0</v>
      </c>
      <c r="K1477" t="s">
        <v>23</v>
      </c>
      <c r="L1477">
        <v>9.8000000000000007</v>
      </c>
      <c r="M1477">
        <v>4.5999999999999996</v>
      </c>
      <c r="N1477">
        <v>3.7</v>
      </c>
      <c r="O1477">
        <f>Table1[[#This Row],[Stress_Level]]*Table1[[#This Row],[Weekly_Work_Hours]]</f>
        <v>490.00000000000006</v>
      </c>
      <c r="P1477" s="9">
        <f>Table1[[#This Row],[Column1]]/Table1[[#This Row],[Productivity_Score]]</f>
        <v>132.43243243243245</v>
      </c>
      <c r="Q1477">
        <f>8-AVERAGE(Table1[[#This Row],[Sleep_Hours]])</f>
        <v>-9.9999999999999645E-2</v>
      </c>
      <c r="R1477">
        <f>Table1[[#This Row],[Stress_Level]]/Table1[[#This Row],[Weekly_Work_Hours]]</f>
        <v>0.19600000000000001</v>
      </c>
      <c r="S1477" s="5">
        <f>CORREL(Table1[Stress_Level],Table1[Sleep_Hours])</f>
        <v>-1.150943896331845E-2</v>
      </c>
      <c r="T1477" s="1">
        <f>((Table1[[#Totals],[Productivity_Score]] - Table1[[#This Row],[Productivity_Score]]) / Table1[[#Totals],[Productivity_Score]]) * 100</f>
        <v>61.05263157894737</v>
      </c>
    </row>
    <row r="1478" spans="1:20" x14ac:dyDescent="0.35">
      <c r="A1478">
        <v>1477</v>
      </c>
      <c r="B1478">
        <v>28</v>
      </c>
      <c r="C1478" t="s">
        <v>19</v>
      </c>
      <c r="D1478" t="s">
        <v>15</v>
      </c>
      <c r="E1478" t="s">
        <v>31</v>
      </c>
      <c r="F1478" t="s">
        <v>17</v>
      </c>
      <c r="G1478">
        <v>44</v>
      </c>
      <c r="H1478">
        <v>6.2</v>
      </c>
      <c r="I1478">
        <v>8.4</v>
      </c>
      <c r="J1478">
        <v>0</v>
      </c>
      <c r="K1478" t="s">
        <v>23</v>
      </c>
      <c r="L1478">
        <v>5.9</v>
      </c>
      <c r="M1478">
        <v>4.2</v>
      </c>
      <c r="N1478">
        <v>6.3</v>
      </c>
      <c r="O1478">
        <f>Table1[[#This Row],[Stress_Level]]*Table1[[#This Row],[Weekly_Work_Hours]]</f>
        <v>259.60000000000002</v>
      </c>
      <c r="P1478" s="9">
        <f>Table1[[#This Row],[Column1]]/Table1[[#This Row],[Productivity_Score]]</f>
        <v>41.206349206349209</v>
      </c>
      <c r="Q1478">
        <f>8-AVERAGE(Table1[[#This Row],[Sleep_Hours]])</f>
        <v>1.7999999999999998</v>
      </c>
      <c r="R1478">
        <f>Table1[[#This Row],[Stress_Level]]/Table1[[#This Row],[Weekly_Work_Hours]]</f>
        <v>0.13409090909090909</v>
      </c>
      <c r="S1478" s="5">
        <f>CORREL(Table1[Stress_Level],Table1[Sleep_Hours])</f>
        <v>-1.150943896331845E-2</v>
      </c>
      <c r="T1478" s="1">
        <f>((Table1[[#Totals],[Productivity_Score]] - Table1[[#This Row],[Productivity_Score]]) / Table1[[#Totals],[Productivity_Score]]) * 100</f>
        <v>33.684210526315788</v>
      </c>
    </row>
    <row r="1479" spans="1:20" x14ac:dyDescent="0.35">
      <c r="A1479">
        <v>1478</v>
      </c>
      <c r="B1479">
        <v>54</v>
      </c>
      <c r="C1479" t="s">
        <v>19</v>
      </c>
      <c r="D1479" t="s">
        <v>20</v>
      </c>
      <c r="E1479" t="s">
        <v>27</v>
      </c>
      <c r="F1479" t="s">
        <v>39</v>
      </c>
      <c r="G1479">
        <v>48</v>
      </c>
      <c r="H1479">
        <v>5.0999999999999996</v>
      </c>
      <c r="I1479">
        <v>6.3</v>
      </c>
      <c r="J1479">
        <v>0</v>
      </c>
      <c r="K1479" t="s">
        <v>23</v>
      </c>
      <c r="L1479">
        <v>6.9</v>
      </c>
      <c r="M1479">
        <v>4.2</v>
      </c>
      <c r="N1479">
        <v>4.7</v>
      </c>
      <c r="O1479">
        <f>Table1[[#This Row],[Stress_Level]]*Table1[[#This Row],[Weekly_Work_Hours]]</f>
        <v>331.20000000000005</v>
      </c>
      <c r="P1479" s="9">
        <f>Table1[[#This Row],[Column1]]/Table1[[#This Row],[Productivity_Score]]</f>
        <v>70.468085106382986</v>
      </c>
      <c r="Q1479">
        <f>8-AVERAGE(Table1[[#This Row],[Sleep_Hours]])</f>
        <v>2.9000000000000004</v>
      </c>
      <c r="R1479">
        <f>Table1[[#This Row],[Stress_Level]]/Table1[[#This Row],[Weekly_Work_Hours]]</f>
        <v>0.14375000000000002</v>
      </c>
      <c r="S1479" s="5">
        <f>CORREL(Table1[Stress_Level],Table1[Sleep_Hours])</f>
        <v>-1.150943896331845E-2</v>
      </c>
      <c r="T1479" s="1">
        <f>((Table1[[#Totals],[Productivity_Score]] - Table1[[#This Row],[Productivity_Score]]) / Table1[[#Totals],[Productivity_Score]]) * 100</f>
        <v>50.526315789473685</v>
      </c>
    </row>
    <row r="1480" spans="1:20" x14ac:dyDescent="0.35">
      <c r="A1480">
        <v>1479</v>
      </c>
      <c r="B1480">
        <v>27</v>
      </c>
      <c r="C1480" t="s">
        <v>14</v>
      </c>
      <c r="D1480" t="s">
        <v>24</v>
      </c>
      <c r="E1480" t="s">
        <v>31</v>
      </c>
      <c r="F1480" t="s">
        <v>39</v>
      </c>
      <c r="G1480">
        <v>37</v>
      </c>
      <c r="H1480">
        <v>6.1</v>
      </c>
      <c r="I1480">
        <v>9</v>
      </c>
      <c r="J1480">
        <v>0</v>
      </c>
      <c r="K1480" t="s">
        <v>23</v>
      </c>
      <c r="L1480">
        <v>5.8</v>
      </c>
      <c r="M1480">
        <v>3.7</v>
      </c>
      <c r="N1480">
        <v>6.6</v>
      </c>
      <c r="O1480">
        <f>Table1[[#This Row],[Stress_Level]]*Table1[[#This Row],[Weekly_Work_Hours]]</f>
        <v>214.6</v>
      </c>
      <c r="P1480" s="9">
        <f>Table1[[#This Row],[Column1]]/Table1[[#This Row],[Productivity_Score]]</f>
        <v>32.515151515151516</v>
      </c>
      <c r="Q1480">
        <f>8-AVERAGE(Table1[[#This Row],[Sleep_Hours]])</f>
        <v>1.9000000000000004</v>
      </c>
      <c r="R1480">
        <f>Table1[[#This Row],[Stress_Level]]/Table1[[#This Row],[Weekly_Work_Hours]]</f>
        <v>0.15675675675675677</v>
      </c>
      <c r="S1480" s="5">
        <f>CORREL(Table1[Stress_Level],Table1[Sleep_Hours])</f>
        <v>-1.150943896331845E-2</v>
      </c>
      <c r="T1480" s="1">
        <f>((Table1[[#Totals],[Productivity_Score]] - Table1[[#This Row],[Productivity_Score]]) / Table1[[#Totals],[Productivity_Score]]) * 100</f>
        <v>30.526315789473692</v>
      </c>
    </row>
    <row r="1481" spans="1:20" x14ac:dyDescent="0.35">
      <c r="A1481">
        <v>1480</v>
      </c>
      <c r="B1481">
        <v>39</v>
      </c>
      <c r="C1481" t="s">
        <v>14</v>
      </c>
      <c r="D1481" t="s">
        <v>37</v>
      </c>
      <c r="E1481" t="s">
        <v>31</v>
      </c>
      <c r="F1481" t="s">
        <v>22</v>
      </c>
      <c r="G1481">
        <v>41</v>
      </c>
      <c r="H1481">
        <v>6.1</v>
      </c>
      <c r="I1481">
        <v>8.6</v>
      </c>
      <c r="J1481">
        <v>1</v>
      </c>
      <c r="K1481" t="s">
        <v>35</v>
      </c>
      <c r="L1481">
        <v>7.9</v>
      </c>
      <c r="M1481">
        <v>4.7</v>
      </c>
      <c r="N1481">
        <v>5.3</v>
      </c>
      <c r="O1481">
        <f>Table1[[#This Row],[Stress_Level]]*Table1[[#This Row],[Weekly_Work_Hours]]</f>
        <v>323.90000000000003</v>
      </c>
      <c r="P1481" s="9">
        <f>Table1[[#This Row],[Column1]]/Table1[[#This Row],[Productivity_Score]]</f>
        <v>61.113207547169822</v>
      </c>
      <c r="Q1481">
        <f>8-AVERAGE(Table1[[#This Row],[Sleep_Hours]])</f>
        <v>1.9000000000000004</v>
      </c>
      <c r="R1481">
        <f>Table1[[#This Row],[Stress_Level]]/Table1[[#This Row],[Weekly_Work_Hours]]</f>
        <v>0.1926829268292683</v>
      </c>
      <c r="S1481" s="5">
        <f>CORREL(Table1[Stress_Level],Table1[Sleep_Hours])</f>
        <v>-1.150943896331845E-2</v>
      </c>
      <c r="T1481" s="1">
        <f>((Table1[[#Totals],[Productivity_Score]] - Table1[[#This Row],[Productivity_Score]]) / Table1[[#Totals],[Productivity_Score]]) * 100</f>
        <v>44.21052631578948</v>
      </c>
    </row>
    <row r="1482" spans="1:20" x14ac:dyDescent="0.35">
      <c r="A1482">
        <v>1481</v>
      </c>
      <c r="B1482">
        <v>61</v>
      </c>
      <c r="C1482" t="s">
        <v>14</v>
      </c>
      <c r="D1482" t="s">
        <v>34</v>
      </c>
      <c r="E1482" t="s">
        <v>31</v>
      </c>
      <c r="F1482" t="s">
        <v>39</v>
      </c>
      <c r="G1482">
        <v>50</v>
      </c>
      <c r="H1482">
        <v>7</v>
      </c>
      <c r="I1482">
        <v>8.9</v>
      </c>
      <c r="J1482">
        <v>0</v>
      </c>
      <c r="K1482" t="s">
        <v>23</v>
      </c>
      <c r="L1482">
        <v>8.4</v>
      </c>
      <c r="M1482">
        <v>4.5</v>
      </c>
      <c r="N1482">
        <v>5.3</v>
      </c>
      <c r="O1482">
        <f>Table1[[#This Row],[Stress_Level]]*Table1[[#This Row],[Weekly_Work_Hours]]</f>
        <v>420</v>
      </c>
      <c r="P1482" s="9">
        <f>Table1[[#This Row],[Column1]]/Table1[[#This Row],[Productivity_Score]]</f>
        <v>79.245283018867923</v>
      </c>
      <c r="Q1482">
        <f>8-AVERAGE(Table1[[#This Row],[Sleep_Hours]])</f>
        <v>1</v>
      </c>
      <c r="R1482">
        <f>Table1[[#This Row],[Stress_Level]]/Table1[[#This Row],[Weekly_Work_Hours]]</f>
        <v>0.16800000000000001</v>
      </c>
      <c r="S1482" s="5">
        <f>CORREL(Table1[Stress_Level],Table1[Sleep_Hours])</f>
        <v>-1.150943896331845E-2</v>
      </c>
      <c r="T1482" s="1">
        <f>((Table1[[#Totals],[Productivity_Score]] - Table1[[#This Row],[Productivity_Score]]) / Table1[[#Totals],[Productivity_Score]]) * 100</f>
        <v>44.21052631578948</v>
      </c>
    </row>
    <row r="1483" spans="1:20" x14ac:dyDescent="0.35">
      <c r="A1483">
        <v>1482</v>
      </c>
      <c r="B1483">
        <v>41</v>
      </c>
      <c r="C1483" t="s">
        <v>19</v>
      </c>
      <c r="D1483" t="s">
        <v>26</v>
      </c>
      <c r="E1483" t="s">
        <v>16</v>
      </c>
      <c r="F1483" t="s">
        <v>22</v>
      </c>
      <c r="G1483">
        <v>42</v>
      </c>
      <c r="H1483">
        <v>3.1</v>
      </c>
      <c r="I1483">
        <v>3.9</v>
      </c>
      <c r="J1483">
        <v>1</v>
      </c>
      <c r="K1483" t="s">
        <v>35</v>
      </c>
      <c r="L1483">
        <v>8.9</v>
      </c>
      <c r="M1483">
        <v>3.1</v>
      </c>
      <c r="N1483">
        <v>2.5</v>
      </c>
      <c r="O1483">
        <f>Table1[[#This Row],[Stress_Level]]*Table1[[#This Row],[Weekly_Work_Hours]]</f>
        <v>373.8</v>
      </c>
      <c r="P1483" s="9">
        <f>Table1[[#This Row],[Column1]]/Table1[[#This Row],[Productivity_Score]]</f>
        <v>149.52000000000001</v>
      </c>
      <c r="Q1483">
        <f>8-AVERAGE(Table1[[#This Row],[Sleep_Hours]])</f>
        <v>4.9000000000000004</v>
      </c>
      <c r="R1483">
        <f>Table1[[#This Row],[Stress_Level]]/Table1[[#This Row],[Weekly_Work_Hours]]</f>
        <v>0.2119047619047619</v>
      </c>
      <c r="S1483" s="5">
        <f>CORREL(Table1[Stress_Level],Table1[Sleep_Hours])</f>
        <v>-1.150943896331845E-2</v>
      </c>
      <c r="T1483" s="1">
        <f>((Table1[[#Totals],[Productivity_Score]] - Table1[[#This Row],[Productivity_Score]]) / Table1[[#Totals],[Productivity_Score]]) * 100</f>
        <v>73.68421052631578</v>
      </c>
    </row>
    <row r="1484" spans="1:20" x14ac:dyDescent="0.35">
      <c r="A1484">
        <v>1483</v>
      </c>
      <c r="B1484">
        <v>38</v>
      </c>
      <c r="C1484" t="s">
        <v>19</v>
      </c>
      <c r="D1484" t="s">
        <v>33</v>
      </c>
      <c r="E1484" t="s">
        <v>21</v>
      </c>
      <c r="F1484" t="s">
        <v>17</v>
      </c>
      <c r="G1484">
        <v>58</v>
      </c>
      <c r="H1484">
        <v>4.5999999999999996</v>
      </c>
      <c r="I1484">
        <v>4.7</v>
      </c>
      <c r="J1484">
        <v>1</v>
      </c>
      <c r="K1484" t="s">
        <v>35</v>
      </c>
      <c r="L1484">
        <v>10</v>
      </c>
      <c r="M1484">
        <v>5.3</v>
      </c>
      <c r="N1484">
        <v>2.2999999999999998</v>
      </c>
      <c r="O1484">
        <f>Table1[[#This Row],[Stress_Level]]*Table1[[#This Row],[Weekly_Work_Hours]]</f>
        <v>580</v>
      </c>
      <c r="P1484" s="9">
        <f>Table1[[#This Row],[Column1]]/Table1[[#This Row],[Productivity_Score]]</f>
        <v>252.17391304347828</v>
      </c>
      <c r="Q1484">
        <f>8-AVERAGE(Table1[[#This Row],[Sleep_Hours]])</f>
        <v>3.4000000000000004</v>
      </c>
      <c r="R1484">
        <f>Table1[[#This Row],[Stress_Level]]/Table1[[#This Row],[Weekly_Work_Hours]]</f>
        <v>0.17241379310344829</v>
      </c>
      <c r="S1484" s="5">
        <f>CORREL(Table1[Stress_Level],Table1[Sleep_Hours])</f>
        <v>-1.150943896331845E-2</v>
      </c>
      <c r="T1484" s="1">
        <f>((Table1[[#Totals],[Productivity_Score]] - Table1[[#This Row],[Productivity_Score]]) / Table1[[#Totals],[Productivity_Score]]) * 100</f>
        <v>75.789473684210535</v>
      </c>
    </row>
    <row r="1485" spans="1:20" x14ac:dyDescent="0.35">
      <c r="A1485">
        <v>1484</v>
      </c>
      <c r="B1485">
        <v>49</v>
      </c>
      <c r="C1485" t="s">
        <v>19</v>
      </c>
      <c r="D1485" t="s">
        <v>24</v>
      </c>
      <c r="E1485" t="s">
        <v>21</v>
      </c>
      <c r="F1485" t="s">
        <v>17</v>
      </c>
      <c r="G1485">
        <v>41</v>
      </c>
      <c r="H1485">
        <v>4.8</v>
      </c>
      <c r="I1485">
        <v>6.6</v>
      </c>
      <c r="J1485">
        <v>1</v>
      </c>
      <c r="K1485" t="s">
        <v>18</v>
      </c>
      <c r="L1485">
        <v>5.4</v>
      </c>
      <c r="M1485">
        <v>3.8</v>
      </c>
      <c r="N1485">
        <v>5.6</v>
      </c>
      <c r="O1485">
        <f>Table1[[#This Row],[Stress_Level]]*Table1[[#This Row],[Weekly_Work_Hours]]</f>
        <v>221.4</v>
      </c>
      <c r="P1485" s="9">
        <f>Table1[[#This Row],[Column1]]/Table1[[#This Row],[Productivity_Score]]</f>
        <v>39.535714285714292</v>
      </c>
      <c r="Q1485">
        <f>8-AVERAGE(Table1[[#This Row],[Sleep_Hours]])</f>
        <v>3.2</v>
      </c>
      <c r="R1485">
        <f>Table1[[#This Row],[Stress_Level]]/Table1[[#This Row],[Weekly_Work_Hours]]</f>
        <v>0.13170731707317074</v>
      </c>
      <c r="S1485" s="5">
        <f>CORREL(Table1[Stress_Level],Table1[Sleep_Hours])</f>
        <v>-1.150943896331845E-2</v>
      </c>
      <c r="T1485" s="1">
        <f>((Table1[[#Totals],[Productivity_Score]] - Table1[[#This Row],[Productivity_Score]]) / Table1[[#Totals],[Productivity_Score]]) * 100</f>
        <v>41.052631578947377</v>
      </c>
    </row>
    <row r="1486" spans="1:20" x14ac:dyDescent="0.35">
      <c r="A1486">
        <v>1485</v>
      </c>
      <c r="B1486">
        <v>47</v>
      </c>
      <c r="C1486" t="s">
        <v>19</v>
      </c>
      <c r="D1486" t="s">
        <v>26</v>
      </c>
      <c r="E1486" t="s">
        <v>25</v>
      </c>
      <c r="F1486" t="s">
        <v>22</v>
      </c>
      <c r="G1486">
        <v>46</v>
      </c>
      <c r="H1486">
        <v>7.1</v>
      </c>
      <c r="I1486">
        <v>9.1999999999999993</v>
      </c>
      <c r="J1486">
        <v>0</v>
      </c>
      <c r="K1486" t="s">
        <v>23</v>
      </c>
      <c r="L1486">
        <v>8.4</v>
      </c>
      <c r="M1486">
        <v>5</v>
      </c>
      <c r="N1486">
        <v>5.4</v>
      </c>
      <c r="O1486">
        <f>Table1[[#This Row],[Stress_Level]]*Table1[[#This Row],[Weekly_Work_Hours]]</f>
        <v>386.40000000000003</v>
      </c>
      <c r="P1486" s="9">
        <f>Table1[[#This Row],[Column1]]/Table1[[#This Row],[Productivity_Score]]</f>
        <v>71.555555555555557</v>
      </c>
      <c r="Q1486">
        <f>8-AVERAGE(Table1[[#This Row],[Sleep_Hours]])</f>
        <v>0.90000000000000036</v>
      </c>
      <c r="R1486">
        <f>Table1[[#This Row],[Stress_Level]]/Table1[[#This Row],[Weekly_Work_Hours]]</f>
        <v>0.18260869565217391</v>
      </c>
      <c r="S1486" s="5">
        <f>CORREL(Table1[Stress_Level],Table1[Sleep_Hours])</f>
        <v>-1.150943896331845E-2</v>
      </c>
      <c r="T1486" s="1">
        <f>((Table1[[#Totals],[Productivity_Score]] - Table1[[#This Row],[Productivity_Score]]) / Table1[[#Totals],[Productivity_Score]]) * 100</f>
        <v>43.157894736842103</v>
      </c>
    </row>
    <row r="1487" spans="1:20" x14ac:dyDescent="0.35">
      <c r="A1487">
        <v>1486</v>
      </c>
      <c r="B1487">
        <v>54</v>
      </c>
      <c r="C1487" t="s">
        <v>19</v>
      </c>
      <c r="D1487" t="s">
        <v>20</v>
      </c>
      <c r="E1487" t="s">
        <v>31</v>
      </c>
      <c r="F1487" t="s">
        <v>22</v>
      </c>
      <c r="G1487">
        <v>52</v>
      </c>
      <c r="H1487">
        <v>6.2</v>
      </c>
      <c r="I1487">
        <v>7.6</v>
      </c>
      <c r="J1487">
        <v>0</v>
      </c>
      <c r="K1487" t="s">
        <v>23</v>
      </c>
      <c r="L1487">
        <v>8.4</v>
      </c>
      <c r="M1487">
        <v>3.6</v>
      </c>
      <c r="N1487">
        <v>4.5999999999999996</v>
      </c>
      <c r="O1487">
        <f>Table1[[#This Row],[Stress_Level]]*Table1[[#This Row],[Weekly_Work_Hours]]</f>
        <v>436.8</v>
      </c>
      <c r="P1487" s="9">
        <f>Table1[[#This Row],[Column1]]/Table1[[#This Row],[Productivity_Score]]</f>
        <v>94.956521739130451</v>
      </c>
      <c r="Q1487">
        <f>8-AVERAGE(Table1[[#This Row],[Sleep_Hours]])</f>
        <v>1.7999999999999998</v>
      </c>
      <c r="R1487">
        <f>Table1[[#This Row],[Stress_Level]]/Table1[[#This Row],[Weekly_Work_Hours]]</f>
        <v>0.16153846153846155</v>
      </c>
      <c r="S1487" s="5">
        <f>CORREL(Table1[Stress_Level],Table1[Sleep_Hours])</f>
        <v>-1.150943896331845E-2</v>
      </c>
      <c r="T1487" s="1">
        <f>((Table1[[#Totals],[Productivity_Score]] - Table1[[#This Row],[Productivity_Score]]) / Table1[[#Totals],[Productivity_Score]]) * 100</f>
        <v>51.578947368421055</v>
      </c>
    </row>
    <row r="1488" spans="1:20" x14ac:dyDescent="0.35">
      <c r="A1488">
        <v>1487</v>
      </c>
      <c r="B1488">
        <v>62</v>
      </c>
      <c r="C1488" t="s">
        <v>19</v>
      </c>
      <c r="D1488" t="s">
        <v>26</v>
      </c>
      <c r="E1488" t="s">
        <v>16</v>
      </c>
      <c r="F1488" t="s">
        <v>22</v>
      </c>
      <c r="G1488">
        <v>33</v>
      </c>
      <c r="H1488">
        <v>8.4</v>
      </c>
      <c r="I1488">
        <v>8.6999999999999993</v>
      </c>
      <c r="J1488">
        <v>0</v>
      </c>
      <c r="K1488" t="s">
        <v>23</v>
      </c>
      <c r="L1488">
        <v>3.7</v>
      </c>
      <c r="M1488">
        <v>2.2999999999999998</v>
      </c>
      <c r="N1488">
        <v>7.5</v>
      </c>
      <c r="O1488">
        <f>Table1[[#This Row],[Stress_Level]]*Table1[[#This Row],[Weekly_Work_Hours]]</f>
        <v>122.10000000000001</v>
      </c>
      <c r="P1488" s="9">
        <f>Table1[[#This Row],[Column1]]/Table1[[#This Row],[Productivity_Score]]</f>
        <v>16.28</v>
      </c>
      <c r="Q1488">
        <f>8-AVERAGE(Table1[[#This Row],[Sleep_Hours]])</f>
        <v>-0.40000000000000036</v>
      </c>
      <c r="R1488">
        <f>Table1[[#This Row],[Stress_Level]]/Table1[[#This Row],[Weekly_Work_Hours]]</f>
        <v>0.11212121212121212</v>
      </c>
      <c r="S1488" s="5">
        <f>CORREL(Table1[Stress_Level],Table1[Sleep_Hours])</f>
        <v>-1.150943896331845E-2</v>
      </c>
      <c r="T1488" s="1">
        <f>((Table1[[#Totals],[Productivity_Score]] - Table1[[#This Row],[Productivity_Score]]) / Table1[[#Totals],[Productivity_Score]]) * 100</f>
        <v>21.052631578947366</v>
      </c>
    </row>
    <row r="1489" spans="1:20" x14ac:dyDescent="0.35">
      <c r="A1489">
        <v>1488</v>
      </c>
      <c r="B1489">
        <v>30</v>
      </c>
      <c r="C1489" t="s">
        <v>14</v>
      </c>
      <c r="D1489" t="s">
        <v>15</v>
      </c>
      <c r="E1489" t="s">
        <v>27</v>
      </c>
      <c r="F1489" t="s">
        <v>39</v>
      </c>
      <c r="G1489">
        <v>30</v>
      </c>
      <c r="H1489">
        <v>7.4</v>
      </c>
      <c r="I1489">
        <v>10</v>
      </c>
      <c r="J1489">
        <v>0</v>
      </c>
      <c r="K1489" t="s">
        <v>23</v>
      </c>
      <c r="L1489">
        <v>4.0999999999999996</v>
      </c>
      <c r="M1489">
        <v>5.3</v>
      </c>
      <c r="N1489">
        <v>7.9</v>
      </c>
      <c r="O1489">
        <f>Table1[[#This Row],[Stress_Level]]*Table1[[#This Row],[Weekly_Work_Hours]]</f>
        <v>122.99999999999999</v>
      </c>
      <c r="P1489" s="9">
        <f>Table1[[#This Row],[Column1]]/Table1[[#This Row],[Productivity_Score]]</f>
        <v>15.569620253164555</v>
      </c>
      <c r="Q1489">
        <f>8-AVERAGE(Table1[[#This Row],[Sleep_Hours]])</f>
        <v>0.59999999999999964</v>
      </c>
      <c r="R1489">
        <f>Table1[[#This Row],[Stress_Level]]/Table1[[#This Row],[Weekly_Work_Hours]]</f>
        <v>0.13666666666666666</v>
      </c>
      <c r="S1489" s="5">
        <f>CORREL(Table1[Stress_Level],Table1[Sleep_Hours])</f>
        <v>-1.150943896331845E-2</v>
      </c>
      <c r="T1489" s="1">
        <f>((Table1[[#Totals],[Productivity_Score]] - Table1[[#This Row],[Productivity_Score]]) / Table1[[#Totals],[Productivity_Score]]) * 100</f>
        <v>16.84210526315789</v>
      </c>
    </row>
    <row r="1490" spans="1:20" x14ac:dyDescent="0.35">
      <c r="A1490">
        <v>1489</v>
      </c>
      <c r="B1490">
        <v>50</v>
      </c>
      <c r="C1490" t="s">
        <v>14</v>
      </c>
      <c r="D1490" t="s">
        <v>36</v>
      </c>
      <c r="E1490" t="s">
        <v>27</v>
      </c>
      <c r="F1490" t="s">
        <v>22</v>
      </c>
      <c r="G1490">
        <v>32</v>
      </c>
      <c r="H1490">
        <v>5.7</v>
      </c>
      <c r="I1490">
        <v>8.8000000000000007</v>
      </c>
      <c r="J1490">
        <v>0</v>
      </c>
      <c r="K1490" t="s">
        <v>23</v>
      </c>
      <c r="L1490">
        <v>5.6</v>
      </c>
      <c r="M1490">
        <v>3</v>
      </c>
      <c r="N1490">
        <v>6.6</v>
      </c>
      <c r="O1490">
        <f>Table1[[#This Row],[Stress_Level]]*Table1[[#This Row],[Weekly_Work_Hours]]</f>
        <v>179.2</v>
      </c>
      <c r="P1490" s="9">
        <f>Table1[[#This Row],[Column1]]/Table1[[#This Row],[Productivity_Score]]</f>
        <v>27.151515151515152</v>
      </c>
      <c r="Q1490">
        <f>8-AVERAGE(Table1[[#This Row],[Sleep_Hours]])</f>
        <v>2.2999999999999998</v>
      </c>
      <c r="R1490">
        <f>Table1[[#This Row],[Stress_Level]]/Table1[[#This Row],[Weekly_Work_Hours]]</f>
        <v>0.17499999999999999</v>
      </c>
      <c r="S1490" s="5">
        <f>CORREL(Table1[Stress_Level],Table1[Sleep_Hours])</f>
        <v>-1.150943896331845E-2</v>
      </c>
      <c r="T1490" s="1">
        <f>((Table1[[#Totals],[Productivity_Score]] - Table1[[#This Row],[Productivity_Score]]) / Table1[[#Totals],[Productivity_Score]]) * 100</f>
        <v>30.526315789473692</v>
      </c>
    </row>
    <row r="1491" spans="1:20" x14ac:dyDescent="0.35">
      <c r="A1491">
        <v>1490</v>
      </c>
      <c r="B1491">
        <v>58</v>
      </c>
      <c r="C1491" t="s">
        <v>19</v>
      </c>
      <c r="D1491" t="s">
        <v>36</v>
      </c>
      <c r="E1491" t="s">
        <v>25</v>
      </c>
      <c r="F1491" t="s">
        <v>17</v>
      </c>
      <c r="G1491">
        <v>55</v>
      </c>
      <c r="H1491">
        <v>6.1</v>
      </c>
      <c r="I1491">
        <v>7.2</v>
      </c>
      <c r="J1491">
        <v>1</v>
      </c>
      <c r="K1491" t="s">
        <v>18</v>
      </c>
      <c r="L1491">
        <v>10</v>
      </c>
      <c r="M1491">
        <v>5.9</v>
      </c>
      <c r="N1491">
        <v>3.6</v>
      </c>
      <c r="O1491">
        <f>Table1[[#This Row],[Stress_Level]]*Table1[[#This Row],[Weekly_Work_Hours]]</f>
        <v>550</v>
      </c>
      <c r="P1491" s="9">
        <f>Table1[[#This Row],[Column1]]/Table1[[#This Row],[Productivity_Score]]</f>
        <v>152.77777777777777</v>
      </c>
      <c r="Q1491">
        <f>8-AVERAGE(Table1[[#This Row],[Sleep_Hours]])</f>
        <v>1.9000000000000004</v>
      </c>
      <c r="R1491">
        <f>Table1[[#This Row],[Stress_Level]]/Table1[[#This Row],[Weekly_Work_Hours]]</f>
        <v>0.18181818181818182</v>
      </c>
      <c r="S1491" s="5">
        <f>CORREL(Table1[Stress_Level],Table1[Sleep_Hours])</f>
        <v>-1.150943896331845E-2</v>
      </c>
      <c r="T1491" s="1">
        <f>((Table1[[#Totals],[Productivity_Score]] - Table1[[#This Row],[Productivity_Score]]) / Table1[[#Totals],[Productivity_Score]]) * 100</f>
        <v>62.10526315789474</v>
      </c>
    </row>
    <row r="1492" spans="1:20" x14ac:dyDescent="0.35">
      <c r="A1492">
        <v>1491</v>
      </c>
      <c r="B1492">
        <v>55</v>
      </c>
      <c r="C1492" t="s">
        <v>14</v>
      </c>
      <c r="D1492" t="s">
        <v>34</v>
      </c>
      <c r="E1492" t="s">
        <v>25</v>
      </c>
      <c r="F1492" t="s">
        <v>22</v>
      </c>
      <c r="G1492">
        <v>40</v>
      </c>
      <c r="H1492">
        <v>8.1</v>
      </c>
      <c r="I1492">
        <v>8.3000000000000007</v>
      </c>
      <c r="J1492">
        <v>0</v>
      </c>
      <c r="K1492" t="s">
        <v>23</v>
      </c>
      <c r="L1492">
        <v>6.4</v>
      </c>
      <c r="M1492">
        <v>3.2</v>
      </c>
      <c r="N1492">
        <v>5.9</v>
      </c>
      <c r="O1492">
        <f>Table1[[#This Row],[Stress_Level]]*Table1[[#This Row],[Weekly_Work_Hours]]</f>
        <v>256</v>
      </c>
      <c r="P1492" s="9">
        <f>Table1[[#This Row],[Column1]]/Table1[[#This Row],[Productivity_Score]]</f>
        <v>43.389830508474574</v>
      </c>
      <c r="Q1492">
        <f>8-AVERAGE(Table1[[#This Row],[Sleep_Hours]])</f>
        <v>-9.9999999999999645E-2</v>
      </c>
      <c r="R1492">
        <f>Table1[[#This Row],[Stress_Level]]/Table1[[#This Row],[Weekly_Work_Hours]]</f>
        <v>0.16</v>
      </c>
      <c r="S1492" s="5">
        <f>CORREL(Table1[Stress_Level],Table1[Sleep_Hours])</f>
        <v>-1.150943896331845E-2</v>
      </c>
      <c r="T1492" s="1">
        <f>((Table1[[#Totals],[Productivity_Score]] - Table1[[#This Row],[Productivity_Score]]) / Table1[[#Totals],[Productivity_Score]]) * 100</f>
        <v>37.89473684210526</v>
      </c>
    </row>
    <row r="1493" spans="1:20" x14ac:dyDescent="0.35">
      <c r="A1493">
        <v>1492</v>
      </c>
      <c r="B1493">
        <v>49</v>
      </c>
      <c r="C1493" t="s">
        <v>14</v>
      </c>
      <c r="D1493" t="s">
        <v>24</v>
      </c>
      <c r="E1493" t="s">
        <v>31</v>
      </c>
      <c r="F1493" t="s">
        <v>22</v>
      </c>
      <c r="G1493">
        <v>65</v>
      </c>
      <c r="H1493">
        <v>8.3000000000000007</v>
      </c>
      <c r="I1493">
        <v>5.5</v>
      </c>
      <c r="J1493">
        <v>0</v>
      </c>
      <c r="K1493" t="s">
        <v>23</v>
      </c>
      <c r="L1493">
        <v>10</v>
      </c>
      <c r="M1493">
        <v>3.1</v>
      </c>
      <c r="N1493">
        <v>2.7</v>
      </c>
      <c r="O1493">
        <f>Table1[[#This Row],[Stress_Level]]*Table1[[#This Row],[Weekly_Work_Hours]]</f>
        <v>650</v>
      </c>
      <c r="P1493" s="9">
        <f>Table1[[#This Row],[Column1]]/Table1[[#This Row],[Productivity_Score]]</f>
        <v>240.74074074074073</v>
      </c>
      <c r="Q1493">
        <f>8-AVERAGE(Table1[[#This Row],[Sleep_Hours]])</f>
        <v>-0.30000000000000071</v>
      </c>
      <c r="R1493">
        <f>Table1[[#This Row],[Stress_Level]]/Table1[[#This Row],[Weekly_Work_Hours]]</f>
        <v>0.15384615384615385</v>
      </c>
      <c r="S1493" s="5">
        <f>CORREL(Table1[Stress_Level],Table1[Sleep_Hours])</f>
        <v>-1.150943896331845E-2</v>
      </c>
      <c r="T1493" s="1">
        <f>((Table1[[#Totals],[Productivity_Score]] - Table1[[#This Row],[Productivity_Score]]) / Table1[[#Totals],[Productivity_Score]]) * 100</f>
        <v>71.578947368421055</v>
      </c>
    </row>
    <row r="1494" spans="1:20" x14ac:dyDescent="0.35">
      <c r="A1494">
        <v>1493</v>
      </c>
      <c r="B1494">
        <v>42</v>
      </c>
      <c r="C1494" t="s">
        <v>19</v>
      </c>
      <c r="D1494" t="s">
        <v>15</v>
      </c>
      <c r="E1494" t="s">
        <v>31</v>
      </c>
      <c r="F1494" t="s">
        <v>39</v>
      </c>
      <c r="G1494">
        <v>40</v>
      </c>
      <c r="H1494">
        <v>6.1</v>
      </c>
      <c r="I1494">
        <v>8.6</v>
      </c>
      <c r="J1494">
        <v>1</v>
      </c>
      <c r="K1494" t="s">
        <v>35</v>
      </c>
      <c r="L1494">
        <v>7.3</v>
      </c>
      <c r="M1494">
        <v>4.3</v>
      </c>
      <c r="N1494">
        <v>5.6</v>
      </c>
      <c r="O1494">
        <f>Table1[[#This Row],[Stress_Level]]*Table1[[#This Row],[Weekly_Work_Hours]]</f>
        <v>292</v>
      </c>
      <c r="P1494" s="9">
        <f>Table1[[#This Row],[Column1]]/Table1[[#This Row],[Productivity_Score]]</f>
        <v>52.142857142857146</v>
      </c>
      <c r="Q1494">
        <f>8-AVERAGE(Table1[[#This Row],[Sleep_Hours]])</f>
        <v>1.9000000000000004</v>
      </c>
      <c r="R1494">
        <f>Table1[[#This Row],[Stress_Level]]/Table1[[#This Row],[Weekly_Work_Hours]]</f>
        <v>0.1825</v>
      </c>
      <c r="S1494" s="5">
        <f>CORREL(Table1[Stress_Level],Table1[Sleep_Hours])</f>
        <v>-1.150943896331845E-2</v>
      </c>
      <c r="T1494" s="1">
        <f>((Table1[[#Totals],[Productivity_Score]] - Table1[[#This Row],[Productivity_Score]]) / Table1[[#Totals],[Productivity_Score]]) * 100</f>
        <v>41.052631578947377</v>
      </c>
    </row>
    <row r="1495" spans="1:20" x14ac:dyDescent="0.35">
      <c r="A1495">
        <v>1494</v>
      </c>
      <c r="B1495">
        <v>38</v>
      </c>
      <c r="C1495" t="s">
        <v>14</v>
      </c>
      <c r="D1495" t="s">
        <v>33</v>
      </c>
      <c r="E1495" t="s">
        <v>27</v>
      </c>
      <c r="F1495" t="s">
        <v>17</v>
      </c>
      <c r="G1495">
        <v>46</v>
      </c>
      <c r="H1495">
        <v>4.7</v>
      </c>
      <c r="I1495">
        <v>6</v>
      </c>
      <c r="J1495">
        <v>1</v>
      </c>
      <c r="K1495" t="s">
        <v>35</v>
      </c>
      <c r="L1495">
        <v>7.2</v>
      </c>
      <c r="M1495">
        <v>5.0999999999999996</v>
      </c>
      <c r="N1495">
        <v>4.4000000000000004</v>
      </c>
      <c r="O1495">
        <f>Table1[[#This Row],[Stress_Level]]*Table1[[#This Row],[Weekly_Work_Hours]]</f>
        <v>331.2</v>
      </c>
      <c r="P1495" s="9">
        <f>Table1[[#This Row],[Column1]]/Table1[[#This Row],[Productivity_Score]]</f>
        <v>75.272727272727266</v>
      </c>
      <c r="Q1495">
        <f>8-AVERAGE(Table1[[#This Row],[Sleep_Hours]])</f>
        <v>3.3</v>
      </c>
      <c r="R1495">
        <f>Table1[[#This Row],[Stress_Level]]/Table1[[#This Row],[Weekly_Work_Hours]]</f>
        <v>0.15652173913043479</v>
      </c>
      <c r="S1495" s="5">
        <f>CORREL(Table1[Stress_Level],Table1[Sleep_Hours])</f>
        <v>-1.150943896331845E-2</v>
      </c>
      <c r="T1495" s="1">
        <f>((Table1[[#Totals],[Productivity_Score]] - Table1[[#This Row],[Productivity_Score]]) / Table1[[#Totals],[Productivity_Score]]) * 100</f>
        <v>53.684210526315788</v>
      </c>
    </row>
    <row r="1496" spans="1:20" x14ac:dyDescent="0.35">
      <c r="A1496">
        <v>1495</v>
      </c>
      <c r="B1496">
        <v>31</v>
      </c>
      <c r="C1496" t="s">
        <v>19</v>
      </c>
      <c r="D1496" t="s">
        <v>30</v>
      </c>
      <c r="E1496" t="s">
        <v>27</v>
      </c>
      <c r="F1496" t="s">
        <v>39</v>
      </c>
      <c r="G1496">
        <v>57</v>
      </c>
      <c r="H1496">
        <v>3</v>
      </c>
      <c r="I1496">
        <v>2.4</v>
      </c>
      <c r="J1496">
        <v>1</v>
      </c>
      <c r="K1496" t="s">
        <v>28</v>
      </c>
      <c r="L1496">
        <v>10</v>
      </c>
      <c r="M1496">
        <v>4.9000000000000004</v>
      </c>
      <c r="N1496">
        <v>1.2</v>
      </c>
      <c r="O1496">
        <f>Table1[[#This Row],[Stress_Level]]*Table1[[#This Row],[Weekly_Work_Hours]]</f>
        <v>570</v>
      </c>
      <c r="P1496" s="9">
        <f>Table1[[#This Row],[Column1]]/Table1[[#This Row],[Productivity_Score]]</f>
        <v>475</v>
      </c>
      <c r="Q1496">
        <f>8-AVERAGE(Table1[[#This Row],[Sleep_Hours]])</f>
        <v>5</v>
      </c>
      <c r="R1496">
        <f>Table1[[#This Row],[Stress_Level]]/Table1[[#This Row],[Weekly_Work_Hours]]</f>
        <v>0.17543859649122806</v>
      </c>
      <c r="S1496" s="5">
        <f>CORREL(Table1[Stress_Level],Table1[Sleep_Hours])</f>
        <v>-1.150943896331845E-2</v>
      </c>
      <c r="T1496" s="1">
        <f>((Table1[[#Totals],[Productivity_Score]] - Table1[[#This Row],[Productivity_Score]]) / Table1[[#Totals],[Productivity_Score]]) * 100</f>
        <v>87.368421052631589</v>
      </c>
    </row>
    <row r="1497" spans="1:20" x14ac:dyDescent="0.35">
      <c r="A1497">
        <v>1496</v>
      </c>
      <c r="B1497">
        <v>34</v>
      </c>
      <c r="C1497" t="s">
        <v>14</v>
      </c>
      <c r="D1497" t="s">
        <v>32</v>
      </c>
      <c r="E1497" t="s">
        <v>27</v>
      </c>
      <c r="F1497" t="s">
        <v>22</v>
      </c>
      <c r="G1497">
        <v>61</v>
      </c>
      <c r="H1497">
        <v>3</v>
      </c>
      <c r="I1497">
        <v>2</v>
      </c>
      <c r="J1497">
        <v>1</v>
      </c>
      <c r="K1497" t="s">
        <v>18</v>
      </c>
      <c r="L1497">
        <v>10</v>
      </c>
      <c r="M1497">
        <v>2.9</v>
      </c>
      <c r="N1497">
        <v>1</v>
      </c>
      <c r="O1497">
        <f>Table1[[#This Row],[Stress_Level]]*Table1[[#This Row],[Weekly_Work_Hours]]</f>
        <v>610</v>
      </c>
      <c r="P1497" s="9">
        <f>Table1[[#This Row],[Column1]]/Table1[[#This Row],[Productivity_Score]]</f>
        <v>610</v>
      </c>
      <c r="Q1497">
        <f>8-AVERAGE(Table1[[#This Row],[Sleep_Hours]])</f>
        <v>5</v>
      </c>
      <c r="R1497">
        <f>Table1[[#This Row],[Stress_Level]]/Table1[[#This Row],[Weekly_Work_Hours]]</f>
        <v>0.16393442622950818</v>
      </c>
      <c r="S1497" s="5">
        <f>CORREL(Table1[Stress_Level],Table1[Sleep_Hours])</f>
        <v>-1.150943896331845E-2</v>
      </c>
      <c r="T1497" s="1">
        <f>((Table1[[#Totals],[Productivity_Score]] - Table1[[#This Row],[Productivity_Score]]) / Table1[[#Totals],[Productivity_Score]]) * 100</f>
        <v>89.473684210526315</v>
      </c>
    </row>
    <row r="1498" spans="1:20" x14ac:dyDescent="0.35">
      <c r="A1498">
        <v>1497</v>
      </c>
      <c r="B1498">
        <v>50</v>
      </c>
      <c r="C1498" t="s">
        <v>14</v>
      </c>
      <c r="D1498" t="s">
        <v>34</v>
      </c>
      <c r="E1498" t="s">
        <v>27</v>
      </c>
      <c r="F1498" t="s">
        <v>22</v>
      </c>
      <c r="G1498">
        <v>61</v>
      </c>
      <c r="H1498">
        <v>6.9</v>
      </c>
      <c r="I1498">
        <v>7.8</v>
      </c>
      <c r="J1498">
        <v>1</v>
      </c>
      <c r="K1498" t="s">
        <v>28</v>
      </c>
      <c r="L1498">
        <v>10</v>
      </c>
      <c r="M1498">
        <v>2.7</v>
      </c>
      <c r="N1498">
        <v>3.9</v>
      </c>
      <c r="O1498">
        <f>Table1[[#This Row],[Stress_Level]]*Table1[[#This Row],[Weekly_Work_Hours]]</f>
        <v>610</v>
      </c>
      <c r="P1498" s="9">
        <f>Table1[[#This Row],[Column1]]/Table1[[#This Row],[Productivity_Score]]</f>
        <v>156.41025641025641</v>
      </c>
      <c r="Q1498">
        <f>8-AVERAGE(Table1[[#This Row],[Sleep_Hours]])</f>
        <v>1.0999999999999996</v>
      </c>
      <c r="R1498">
        <f>Table1[[#This Row],[Stress_Level]]/Table1[[#This Row],[Weekly_Work_Hours]]</f>
        <v>0.16393442622950818</v>
      </c>
      <c r="S1498" s="5">
        <f>CORREL(Table1[Stress_Level],Table1[Sleep_Hours])</f>
        <v>-1.150943896331845E-2</v>
      </c>
      <c r="T1498" s="1">
        <f>((Table1[[#Totals],[Productivity_Score]] - Table1[[#This Row],[Productivity_Score]]) / Table1[[#Totals],[Productivity_Score]]) * 100</f>
        <v>58.947368421052623</v>
      </c>
    </row>
    <row r="1499" spans="1:20" x14ac:dyDescent="0.35">
      <c r="A1499">
        <v>1498</v>
      </c>
      <c r="B1499">
        <v>62</v>
      </c>
      <c r="C1499" t="s">
        <v>14</v>
      </c>
      <c r="D1499" t="s">
        <v>32</v>
      </c>
      <c r="E1499" t="s">
        <v>21</v>
      </c>
      <c r="F1499" t="s">
        <v>22</v>
      </c>
      <c r="G1499">
        <v>54</v>
      </c>
      <c r="H1499">
        <v>6.9</v>
      </c>
      <c r="I1499">
        <v>8.4</v>
      </c>
      <c r="J1499">
        <v>0</v>
      </c>
      <c r="K1499" t="s">
        <v>23</v>
      </c>
      <c r="L1499">
        <v>10</v>
      </c>
      <c r="M1499">
        <v>6.7</v>
      </c>
      <c r="N1499">
        <v>4.2</v>
      </c>
      <c r="O1499">
        <f>Table1[[#This Row],[Stress_Level]]*Table1[[#This Row],[Weekly_Work_Hours]]</f>
        <v>540</v>
      </c>
      <c r="P1499" s="9">
        <f>Table1[[#This Row],[Column1]]/Table1[[#This Row],[Productivity_Score]]</f>
        <v>128.57142857142856</v>
      </c>
      <c r="Q1499">
        <f>8-AVERAGE(Table1[[#This Row],[Sleep_Hours]])</f>
        <v>1.0999999999999996</v>
      </c>
      <c r="R1499">
        <f>Table1[[#This Row],[Stress_Level]]/Table1[[#This Row],[Weekly_Work_Hours]]</f>
        <v>0.18518518518518517</v>
      </c>
      <c r="S1499" s="5">
        <f>CORREL(Table1[Stress_Level],Table1[Sleep_Hours])</f>
        <v>-1.150943896331845E-2</v>
      </c>
      <c r="T1499" s="1">
        <f>((Table1[[#Totals],[Productivity_Score]] - Table1[[#This Row],[Productivity_Score]]) / Table1[[#Totals],[Productivity_Score]]) * 100</f>
        <v>55.78947368421052</v>
      </c>
    </row>
    <row r="1500" spans="1:20" x14ac:dyDescent="0.35">
      <c r="A1500">
        <v>1499</v>
      </c>
      <c r="B1500">
        <v>56</v>
      </c>
      <c r="C1500" t="s">
        <v>19</v>
      </c>
      <c r="D1500" t="s">
        <v>36</v>
      </c>
      <c r="E1500" t="s">
        <v>31</v>
      </c>
      <c r="F1500" t="s">
        <v>22</v>
      </c>
      <c r="G1500">
        <v>53</v>
      </c>
      <c r="H1500">
        <v>5.2</v>
      </c>
      <c r="I1500">
        <v>6</v>
      </c>
      <c r="J1500">
        <v>1</v>
      </c>
      <c r="K1500" t="s">
        <v>18</v>
      </c>
      <c r="L1500">
        <v>9.5</v>
      </c>
      <c r="M1500">
        <v>5.2</v>
      </c>
      <c r="N1500">
        <v>3.2</v>
      </c>
      <c r="O1500">
        <f>Table1[[#This Row],[Stress_Level]]*Table1[[#This Row],[Weekly_Work_Hours]]</f>
        <v>503.5</v>
      </c>
      <c r="P1500" s="9">
        <f>Table1[[#This Row],[Column1]]/Table1[[#This Row],[Productivity_Score]]</f>
        <v>157.34375</v>
      </c>
      <c r="Q1500">
        <f>8-AVERAGE(Table1[[#This Row],[Sleep_Hours]])</f>
        <v>2.8</v>
      </c>
      <c r="R1500">
        <f>Table1[[#This Row],[Stress_Level]]/Table1[[#This Row],[Weekly_Work_Hours]]</f>
        <v>0.17924528301886791</v>
      </c>
      <c r="S1500" s="5">
        <f>CORREL(Table1[Stress_Level],Table1[Sleep_Hours])</f>
        <v>-1.150943896331845E-2</v>
      </c>
      <c r="T1500" s="1">
        <f>((Table1[[#Totals],[Productivity_Score]] - Table1[[#This Row],[Productivity_Score]]) / Table1[[#Totals],[Productivity_Score]]) * 100</f>
        <v>66.315789473684205</v>
      </c>
    </row>
    <row r="1501" spans="1:20" x14ac:dyDescent="0.35">
      <c r="A1501">
        <v>1500</v>
      </c>
      <c r="B1501">
        <v>56</v>
      </c>
      <c r="C1501" t="s">
        <v>14</v>
      </c>
      <c r="D1501" t="s">
        <v>37</v>
      </c>
      <c r="E1501" t="s">
        <v>31</v>
      </c>
      <c r="F1501" t="s">
        <v>22</v>
      </c>
      <c r="G1501">
        <v>49</v>
      </c>
      <c r="H1501">
        <v>8.1999999999999993</v>
      </c>
      <c r="I1501">
        <v>7.4</v>
      </c>
      <c r="J1501">
        <v>0</v>
      </c>
      <c r="K1501" t="s">
        <v>23</v>
      </c>
      <c r="L1501">
        <v>7.4</v>
      </c>
      <c r="M1501">
        <v>5.2</v>
      </c>
      <c r="N1501">
        <v>5</v>
      </c>
      <c r="O1501">
        <f>Table1[[#This Row],[Stress_Level]]*Table1[[#This Row],[Weekly_Work_Hours]]</f>
        <v>362.6</v>
      </c>
      <c r="P1501" s="9">
        <f>Table1[[#This Row],[Column1]]/Table1[[#This Row],[Productivity_Score]]</f>
        <v>72.52000000000001</v>
      </c>
      <c r="Q1501">
        <f>8-AVERAGE(Table1[[#This Row],[Sleep_Hours]])</f>
        <v>-0.19999999999999929</v>
      </c>
      <c r="R1501">
        <f>Table1[[#This Row],[Stress_Level]]/Table1[[#This Row],[Weekly_Work_Hours]]</f>
        <v>0.15102040816326531</v>
      </c>
      <c r="S1501" s="5">
        <f>CORREL(Table1[Stress_Level],Table1[Sleep_Hours])</f>
        <v>-1.150943896331845E-2</v>
      </c>
      <c r="T1501" s="1">
        <f>((Table1[[#Totals],[Productivity_Score]] - Table1[[#This Row],[Productivity_Score]]) / Table1[[#Totals],[Productivity_Score]]) * 100</f>
        <v>47.368421052631575</v>
      </c>
    </row>
    <row r="1502" spans="1:20" x14ac:dyDescent="0.35">
      <c r="A1502">
        <v>1501</v>
      </c>
      <c r="B1502">
        <v>34</v>
      </c>
      <c r="C1502" t="s">
        <v>19</v>
      </c>
      <c r="D1502" t="s">
        <v>30</v>
      </c>
      <c r="E1502" t="s">
        <v>27</v>
      </c>
      <c r="F1502" t="s">
        <v>17</v>
      </c>
      <c r="G1502">
        <v>51</v>
      </c>
      <c r="H1502">
        <v>5.9</v>
      </c>
      <c r="I1502">
        <v>7.2</v>
      </c>
      <c r="J1502">
        <v>1</v>
      </c>
      <c r="K1502" t="s">
        <v>35</v>
      </c>
      <c r="L1502">
        <v>9</v>
      </c>
      <c r="M1502">
        <v>5.3</v>
      </c>
      <c r="N1502">
        <v>4.0999999999999996</v>
      </c>
      <c r="O1502">
        <f>Table1[[#This Row],[Stress_Level]]*Table1[[#This Row],[Weekly_Work_Hours]]</f>
        <v>459</v>
      </c>
      <c r="P1502" s="9">
        <f>Table1[[#This Row],[Column1]]/Table1[[#This Row],[Productivity_Score]]</f>
        <v>111.95121951219514</v>
      </c>
      <c r="Q1502">
        <f>8-AVERAGE(Table1[[#This Row],[Sleep_Hours]])</f>
        <v>2.0999999999999996</v>
      </c>
      <c r="R1502">
        <f>Table1[[#This Row],[Stress_Level]]/Table1[[#This Row],[Weekly_Work_Hours]]</f>
        <v>0.17647058823529413</v>
      </c>
      <c r="S1502" s="5">
        <f>CORREL(Table1[Stress_Level],Table1[Sleep_Hours])</f>
        <v>-1.150943896331845E-2</v>
      </c>
      <c r="T1502" s="1">
        <f>((Table1[[#Totals],[Productivity_Score]] - Table1[[#This Row],[Productivity_Score]]) / Table1[[#Totals],[Productivity_Score]]) * 100</f>
        <v>56.84210526315789</v>
      </c>
    </row>
    <row r="1503" spans="1:20" x14ac:dyDescent="0.35">
      <c r="A1503">
        <v>1502</v>
      </c>
      <c r="B1503">
        <v>48</v>
      </c>
      <c r="C1503" t="s">
        <v>19</v>
      </c>
      <c r="D1503" t="s">
        <v>30</v>
      </c>
      <c r="E1503" t="s">
        <v>16</v>
      </c>
      <c r="F1503" t="s">
        <v>22</v>
      </c>
      <c r="G1503">
        <v>40</v>
      </c>
      <c r="H1503">
        <v>5.3</v>
      </c>
      <c r="I1503">
        <v>7.5</v>
      </c>
      <c r="J1503">
        <v>1</v>
      </c>
      <c r="K1503" t="s">
        <v>35</v>
      </c>
      <c r="L1503">
        <v>5.5</v>
      </c>
      <c r="M1503">
        <v>2.5</v>
      </c>
      <c r="N1503">
        <v>6</v>
      </c>
      <c r="O1503">
        <f>Table1[[#This Row],[Stress_Level]]*Table1[[#This Row],[Weekly_Work_Hours]]</f>
        <v>220</v>
      </c>
      <c r="P1503" s="9">
        <f>Table1[[#This Row],[Column1]]/Table1[[#This Row],[Productivity_Score]]</f>
        <v>36.666666666666664</v>
      </c>
      <c r="Q1503">
        <f>8-AVERAGE(Table1[[#This Row],[Sleep_Hours]])</f>
        <v>2.7</v>
      </c>
      <c r="R1503">
        <f>Table1[[#This Row],[Stress_Level]]/Table1[[#This Row],[Weekly_Work_Hours]]</f>
        <v>0.13750000000000001</v>
      </c>
      <c r="S1503" s="5">
        <f>CORREL(Table1[Stress_Level],Table1[Sleep_Hours])</f>
        <v>-1.150943896331845E-2</v>
      </c>
      <c r="T1503" s="1">
        <f>((Table1[[#Totals],[Productivity_Score]] - Table1[[#This Row],[Productivity_Score]]) / Table1[[#Totals],[Productivity_Score]]) * 100</f>
        <v>36.84210526315789</v>
      </c>
    </row>
    <row r="1504" spans="1:20" x14ac:dyDescent="0.35">
      <c r="A1504">
        <v>1503</v>
      </c>
      <c r="B1504">
        <v>62</v>
      </c>
      <c r="C1504" t="s">
        <v>19</v>
      </c>
      <c r="D1504" t="s">
        <v>32</v>
      </c>
      <c r="E1504" t="s">
        <v>27</v>
      </c>
      <c r="F1504" t="s">
        <v>22</v>
      </c>
      <c r="G1504">
        <v>38</v>
      </c>
      <c r="H1504">
        <v>8</v>
      </c>
      <c r="I1504">
        <v>8.8000000000000007</v>
      </c>
      <c r="J1504">
        <v>0</v>
      </c>
      <c r="K1504" t="s">
        <v>23</v>
      </c>
      <c r="L1504">
        <v>6.1</v>
      </c>
      <c r="M1504">
        <v>3.7</v>
      </c>
      <c r="N1504">
        <v>6.3</v>
      </c>
      <c r="O1504">
        <f>Table1[[#This Row],[Stress_Level]]*Table1[[#This Row],[Weekly_Work_Hours]]</f>
        <v>231.79999999999998</v>
      </c>
      <c r="P1504" s="9">
        <f>Table1[[#This Row],[Column1]]/Table1[[#This Row],[Productivity_Score]]</f>
        <v>36.793650793650791</v>
      </c>
      <c r="Q1504">
        <f>8-AVERAGE(Table1[[#This Row],[Sleep_Hours]])</f>
        <v>0</v>
      </c>
      <c r="R1504">
        <f>Table1[[#This Row],[Stress_Level]]/Table1[[#This Row],[Weekly_Work_Hours]]</f>
        <v>0.16052631578947368</v>
      </c>
      <c r="S1504" s="5">
        <f>CORREL(Table1[Stress_Level],Table1[Sleep_Hours])</f>
        <v>-1.150943896331845E-2</v>
      </c>
      <c r="T1504" s="1">
        <f>((Table1[[#Totals],[Productivity_Score]] - Table1[[#This Row],[Productivity_Score]]) / Table1[[#Totals],[Productivity_Score]]) * 100</f>
        <v>33.684210526315788</v>
      </c>
    </row>
    <row r="1505" spans="1:20" x14ac:dyDescent="0.35">
      <c r="A1505">
        <v>1504</v>
      </c>
      <c r="B1505">
        <v>45</v>
      </c>
      <c r="C1505" t="s">
        <v>14</v>
      </c>
      <c r="D1505" t="s">
        <v>37</v>
      </c>
      <c r="E1505" t="s">
        <v>38</v>
      </c>
      <c r="F1505" t="s">
        <v>22</v>
      </c>
      <c r="G1505">
        <v>44</v>
      </c>
      <c r="H1505">
        <v>7.8</v>
      </c>
      <c r="I1505">
        <v>8.5</v>
      </c>
      <c r="J1505">
        <v>0</v>
      </c>
      <c r="K1505" t="s">
        <v>23</v>
      </c>
      <c r="L1505">
        <v>7.9</v>
      </c>
      <c r="M1505">
        <v>2.6</v>
      </c>
      <c r="N1505">
        <v>5.3</v>
      </c>
      <c r="O1505">
        <f>Table1[[#This Row],[Stress_Level]]*Table1[[#This Row],[Weekly_Work_Hours]]</f>
        <v>347.6</v>
      </c>
      <c r="P1505" s="9">
        <f>Table1[[#This Row],[Column1]]/Table1[[#This Row],[Productivity_Score]]</f>
        <v>65.584905660377359</v>
      </c>
      <c r="Q1505">
        <f>8-AVERAGE(Table1[[#This Row],[Sleep_Hours]])</f>
        <v>0.20000000000000018</v>
      </c>
      <c r="R1505">
        <f>Table1[[#This Row],[Stress_Level]]/Table1[[#This Row],[Weekly_Work_Hours]]</f>
        <v>0.17954545454545456</v>
      </c>
      <c r="S1505" s="5">
        <f>CORREL(Table1[Stress_Level],Table1[Sleep_Hours])</f>
        <v>-1.150943896331845E-2</v>
      </c>
      <c r="T1505" s="1">
        <f>((Table1[[#Totals],[Productivity_Score]] - Table1[[#This Row],[Productivity_Score]]) / Table1[[#Totals],[Productivity_Score]]) * 100</f>
        <v>44.21052631578948</v>
      </c>
    </row>
    <row r="1506" spans="1:20" x14ac:dyDescent="0.35">
      <c r="A1506">
        <v>1505</v>
      </c>
      <c r="B1506">
        <v>63</v>
      </c>
      <c r="C1506" t="s">
        <v>14</v>
      </c>
      <c r="D1506" t="s">
        <v>20</v>
      </c>
      <c r="E1506" t="s">
        <v>25</v>
      </c>
      <c r="F1506" t="s">
        <v>22</v>
      </c>
      <c r="G1506">
        <v>43</v>
      </c>
      <c r="H1506">
        <v>6.1</v>
      </c>
      <c r="I1506">
        <v>8.4</v>
      </c>
      <c r="J1506">
        <v>0</v>
      </c>
      <c r="K1506" t="s">
        <v>23</v>
      </c>
      <c r="L1506">
        <v>4</v>
      </c>
      <c r="M1506">
        <v>4.5</v>
      </c>
      <c r="N1506">
        <v>7.2</v>
      </c>
      <c r="O1506">
        <f>Table1[[#This Row],[Stress_Level]]*Table1[[#This Row],[Weekly_Work_Hours]]</f>
        <v>172</v>
      </c>
      <c r="P1506" s="9">
        <f>Table1[[#This Row],[Column1]]/Table1[[#This Row],[Productivity_Score]]</f>
        <v>23.888888888888889</v>
      </c>
      <c r="Q1506">
        <f>8-AVERAGE(Table1[[#This Row],[Sleep_Hours]])</f>
        <v>1.9000000000000004</v>
      </c>
      <c r="R1506">
        <f>Table1[[#This Row],[Stress_Level]]/Table1[[#This Row],[Weekly_Work_Hours]]</f>
        <v>9.3023255813953487E-2</v>
      </c>
      <c r="S1506" s="5">
        <f>CORREL(Table1[Stress_Level],Table1[Sleep_Hours])</f>
        <v>-1.150943896331845E-2</v>
      </c>
      <c r="T1506" s="1">
        <f>((Table1[[#Totals],[Productivity_Score]] - Table1[[#This Row],[Productivity_Score]]) / Table1[[#Totals],[Productivity_Score]]) * 100</f>
        <v>24.210526315789473</v>
      </c>
    </row>
    <row r="1507" spans="1:20" x14ac:dyDescent="0.35">
      <c r="A1507">
        <v>1506</v>
      </c>
      <c r="B1507">
        <v>21</v>
      </c>
      <c r="C1507" t="s">
        <v>19</v>
      </c>
      <c r="D1507" t="s">
        <v>26</v>
      </c>
      <c r="E1507" t="s">
        <v>38</v>
      </c>
      <c r="F1507" t="s">
        <v>17</v>
      </c>
      <c r="G1507">
        <v>41</v>
      </c>
      <c r="H1507">
        <v>7</v>
      </c>
      <c r="I1507">
        <v>9.9</v>
      </c>
      <c r="J1507">
        <v>0</v>
      </c>
      <c r="K1507" t="s">
        <v>23</v>
      </c>
      <c r="L1507">
        <v>7</v>
      </c>
      <c r="M1507">
        <v>4.7</v>
      </c>
      <c r="N1507">
        <v>6.4</v>
      </c>
      <c r="O1507">
        <f>Table1[[#This Row],[Stress_Level]]*Table1[[#This Row],[Weekly_Work_Hours]]</f>
        <v>287</v>
      </c>
      <c r="P1507" s="9">
        <f>Table1[[#This Row],[Column1]]/Table1[[#This Row],[Productivity_Score]]</f>
        <v>44.84375</v>
      </c>
      <c r="Q1507">
        <f>8-AVERAGE(Table1[[#This Row],[Sleep_Hours]])</f>
        <v>1</v>
      </c>
      <c r="R1507">
        <f>Table1[[#This Row],[Stress_Level]]/Table1[[#This Row],[Weekly_Work_Hours]]</f>
        <v>0.17073170731707318</v>
      </c>
      <c r="S1507" s="5">
        <f>CORREL(Table1[Stress_Level],Table1[Sleep_Hours])</f>
        <v>-1.150943896331845E-2</v>
      </c>
      <c r="T1507" s="1">
        <f>((Table1[[#Totals],[Productivity_Score]] - Table1[[#This Row],[Productivity_Score]]) / Table1[[#Totals],[Productivity_Score]]) * 100</f>
        <v>32.631578947368418</v>
      </c>
    </row>
    <row r="1508" spans="1:20" x14ac:dyDescent="0.35">
      <c r="A1508">
        <v>1507</v>
      </c>
      <c r="B1508">
        <v>39</v>
      </c>
      <c r="C1508" t="s">
        <v>19</v>
      </c>
      <c r="D1508" t="s">
        <v>34</v>
      </c>
      <c r="E1508" t="s">
        <v>16</v>
      </c>
      <c r="F1508" t="s">
        <v>22</v>
      </c>
      <c r="G1508">
        <v>50</v>
      </c>
      <c r="H1508">
        <v>7.2</v>
      </c>
      <c r="I1508">
        <v>8.8000000000000007</v>
      </c>
      <c r="J1508">
        <v>0</v>
      </c>
      <c r="K1508" t="s">
        <v>23</v>
      </c>
      <c r="L1508">
        <v>10</v>
      </c>
      <c r="M1508">
        <v>6.2</v>
      </c>
      <c r="N1508">
        <v>4.4000000000000004</v>
      </c>
      <c r="O1508">
        <f>Table1[[#This Row],[Stress_Level]]*Table1[[#This Row],[Weekly_Work_Hours]]</f>
        <v>500</v>
      </c>
      <c r="P1508" s="9">
        <f>Table1[[#This Row],[Column1]]/Table1[[#This Row],[Productivity_Score]]</f>
        <v>113.63636363636363</v>
      </c>
      <c r="Q1508">
        <f>8-AVERAGE(Table1[[#This Row],[Sleep_Hours]])</f>
        <v>0.79999999999999982</v>
      </c>
      <c r="R1508">
        <f>Table1[[#This Row],[Stress_Level]]/Table1[[#This Row],[Weekly_Work_Hours]]</f>
        <v>0.2</v>
      </c>
      <c r="S1508" s="5">
        <f>CORREL(Table1[Stress_Level],Table1[Sleep_Hours])</f>
        <v>-1.150943896331845E-2</v>
      </c>
      <c r="T1508" s="1">
        <f>((Table1[[#Totals],[Productivity_Score]] - Table1[[#This Row],[Productivity_Score]]) / Table1[[#Totals],[Productivity_Score]]) * 100</f>
        <v>53.684210526315788</v>
      </c>
    </row>
    <row r="1509" spans="1:20" x14ac:dyDescent="0.35">
      <c r="A1509">
        <v>1508</v>
      </c>
      <c r="B1509">
        <v>34</v>
      </c>
      <c r="C1509" t="s">
        <v>40</v>
      </c>
      <c r="D1509" t="s">
        <v>15</v>
      </c>
      <c r="E1509" t="s">
        <v>25</v>
      </c>
      <c r="F1509" t="s">
        <v>22</v>
      </c>
      <c r="G1509">
        <v>52</v>
      </c>
      <c r="H1509">
        <v>9</v>
      </c>
      <c r="I1509">
        <v>5.8</v>
      </c>
      <c r="J1509">
        <v>0</v>
      </c>
      <c r="K1509" t="s">
        <v>23</v>
      </c>
      <c r="L1509">
        <v>8.8000000000000007</v>
      </c>
      <c r="M1509">
        <v>6.5</v>
      </c>
      <c r="N1509">
        <v>3.5</v>
      </c>
      <c r="O1509">
        <f>Table1[[#This Row],[Stress_Level]]*Table1[[#This Row],[Weekly_Work_Hours]]</f>
        <v>457.6</v>
      </c>
      <c r="P1509" s="9">
        <f>Table1[[#This Row],[Column1]]/Table1[[#This Row],[Productivity_Score]]</f>
        <v>130.74285714285716</v>
      </c>
      <c r="Q1509">
        <f>8-AVERAGE(Table1[[#This Row],[Sleep_Hours]])</f>
        <v>-1</v>
      </c>
      <c r="R1509">
        <f>Table1[[#This Row],[Stress_Level]]/Table1[[#This Row],[Weekly_Work_Hours]]</f>
        <v>0.16923076923076924</v>
      </c>
      <c r="S1509" s="5">
        <f>CORREL(Table1[Stress_Level],Table1[Sleep_Hours])</f>
        <v>-1.150943896331845E-2</v>
      </c>
      <c r="T1509" s="1">
        <f>((Table1[[#Totals],[Productivity_Score]] - Table1[[#This Row],[Productivity_Score]]) / Table1[[#Totals],[Productivity_Score]]) * 100</f>
        <v>63.157894736842103</v>
      </c>
    </row>
    <row r="1510" spans="1:20" x14ac:dyDescent="0.35">
      <c r="A1510">
        <v>1509</v>
      </c>
      <c r="B1510">
        <v>23</v>
      </c>
      <c r="C1510" t="s">
        <v>14</v>
      </c>
      <c r="D1510" t="s">
        <v>30</v>
      </c>
      <c r="E1510" t="s">
        <v>16</v>
      </c>
      <c r="F1510" t="s">
        <v>22</v>
      </c>
      <c r="G1510">
        <v>45</v>
      </c>
      <c r="H1510">
        <v>6</v>
      </c>
      <c r="I1510">
        <v>8</v>
      </c>
      <c r="J1510">
        <v>0</v>
      </c>
      <c r="K1510" t="s">
        <v>23</v>
      </c>
      <c r="L1510">
        <v>9</v>
      </c>
      <c r="M1510">
        <v>4.5999999999999996</v>
      </c>
      <c r="N1510">
        <v>4.5</v>
      </c>
      <c r="O1510">
        <f>Table1[[#This Row],[Stress_Level]]*Table1[[#This Row],[Weekly_Work_Hours]]</f>
        <v>405</v>
      </c>
      <c r="P1510" s="9">
        <f>Table1[[#This Row],[Column1]]/Table1[[#This Row],[Productivity_Score]]</f>
        <v>90</v>
      </c>
      <c r="Q1510">
        <f>8-AVERAGE(Table1[[#This Row],[Sleep_Hours]])</f>
        <v>2</v>
      </c>
      <c r="R1510">
        <f>Table1[[#This Row],[Stress_Level]]/Table1[[#This Row],[Weekly_Work_Hours]]</f>
        <v>0.2</v>
      </c>
      <c r="S1510" s="5">
        <f>CORREL(Table1[Stress_Level],Table1[Sleep_Hours])</f>
        <v>-1.150943896331845E-2</v>
      </c>
      <c r="T1510" s="1">
        <f>((Table1[[#Totals],[Productivity_Score]] - Table1[[#This Row],[Productivity_Score]]) / Table1[[#Totals],[Productivity_Score]]) * 100</f>
        <v>52.631578947368418</v>
      </c>
    </row>
    <row r="1511" spans="1:20" x14ac:dyDescent="0.35">
      <c r="A1511">
        <v>1510</v>
      </c>
      <c r="B1511">
        <v>41</v>
      </c>
      <c r="C1511" t="s">
        <v>19</v>
      </c>
      <c r="D1511" t="s">
        <v>32</v>
      </c>
      <c r="E1511" t="s">
        <v>25</v>
      </c>
      <c r="F1511" t="s">
        <v>39</v>
      </c>
      <c r="G1511">
        <v>56</v>
      </c>
      <c r="H1511">
        <v>4.4000000000000004</v>
      </c>
      <c r="I1511">
        <v>4.5</v>
      </c>
      <c r="J1511">
        <v>1</v>
      </c>
      <c r="K1511" t="s">
        <v>35</v>
      </c>
      <c r="L1511">
        <v>10</v>
      </c>
      <c r="M1511">
        <v>4.4000000000000004</v>
      </c>
      <c r="N1511">
        <v>2.2999999999999998</v>
      </c>
      <c r="O1511">
        <f>Table1[[#This Row],[Stress_Level]]*Table1[[#This Row],[Weekly_Work_Hours]]</f>
        <v>560</v>
      </c>
      <c r="P1511" s="9">
        <f>Table1[[#This Row],[Column1]]/Table1[[#This Row],[Productivity_Score]]</f>
        <v>243.47826086956525</v>
      </c>
      <c r="Q1511">
        <f>8-AVERAGE(Table1[[#This Row],[Sleep_Hours]])</f>
        <v>3.5999999999999996</v>
      </c>
      <c r="R1511">
        <f>Table1[[#This Row],[Stress_Level]]/Table1[[#This Row],[Weekly_Work_Hours]]</f>
        <v>0.17857142857142858</v>
      </c>
      <c r="S1511" s="5">
        <f>CORREL(Table1[Stress_Level],Table1[Sleep_Hours])</f>
        <v>-1.150943896331845E-2</v>
      </c>
      <c r="T1511" s="1">
        <f>((Table1[[#Totals],[Productivity_Score]] - Table1[[#This Row],[Productivity_Score]]) / Table1[[#Totals],[Productivity_Score]]) * 100</f>
        <v>75.789473684210535</v>
      </c>
    </row>
    <row r="1512" spans="1:20" x14ac:dyDescent="0.35">
      <c r="A1512">
        <v>1511</v>
      </c>
      <c r="B1512">
        <v>57</v>
      </c>
      <c r="C1512" t="s">
        <v>14</v>
      </c>
      <c r="D1512" t="s">
        <v>26</v>
      </c>
      <c r="E1512" t="s">
        <v>27</v>
      </c>
      <c r="F1512" t="s">
        <v>39</v>
      </c>
      <c r="G1512">
        <v>35</v>
      </c>
      <c r="H1512">
        <v>7.1</v>
      </c>
      <c r="I1512">
        <v>10</v>
      </c>
      <c r="J1512">
        <v>0</v>
      </c>
      <c r="K1512" t="s">
        <v>23</v>
      </c>
      <c r="L1512">
        <v>2.5</v>
      </c>
      <c r="M1512">
        <v>2.7</v>
      </c>
      <c r="N1512">
        <v>8.6999999999999993</v>
      </c>
      <c r="O1512">
        <f>Table1[[#This Row],[Stress_Level]]*Table1[[#This Row],[Weekly_Work_Hours]]</f>
        <v>87.5</v>
      </c>
      <c r="P1512" s="9">
        <f>Table1[[#This Row],[Column1]]/Table1[[#This Row],[Productivity_Score]]</f>
        <v>10.057471264367816</v>
      </c>
      <c r="Q1512">
        <f>8-AVERAGE(Table1[[#This Row],[Sleep_Hours]])</f>
        <v>0.90000000000000036</v>
      </c>
      <c r="R1512">
        <f>Table1[[#This Row],[Stress_Level]]/Table1[[#This Row],[Weekly_Work_Hours]]</f>
        <v>7.1428571428571425E-2</v>
      </c>
      <c r="S1512" s="5">
        <f>CORREL(Table1[Stress_Level],Table1[Sleep_Hours])</f>
        <v>-1.150943896331845E-2</v>
      </c>
      <c r="T1512" s="1">
        <f>((Table1[[#Totals],[Productivity_Score]] - Table1[[#This Row],[Productivity_Score]]) / Table1[[#Totals],[Productivity_Score]]) * 100</f>
        <v>8.4210526315789558</v>
      </c>
    </row>
    <row r="1513" spans="1:20" x14ac:dyDescent="0.35">
      <c r="A1513">
        <v>1512</v>
      </c>
      <c r="B1513">
        <v>42</v>
      </c>
      <c r="C1513" t="s">
        <v>14</v>
      </c>
      <c r="D1513" t="s">
        <v>36</v>
      </c>
      <c r="E1513" t="s">
        <v>27</v>
      </c>
      <c r="F1513" t="s">
        <v>17</v>
      </c>
      <c r="G1513">
        <v>43</v>
      </c>
      <c r="H1513">
        <v>6.3</v>
      </c>
      <c r="I1513">
        <v>8.6</v>
      </c>
      <c r="J1513">
        <v>0</v>
      </c>
      <c r="K1513" t="s">
        <v>23</v>
      </c>
      <c r="L1513">
        <v>7.7</v>
      </c>
      <c r="M1513">
        <v>6.1</v>
      </c>
      <c r="N1513">
        <v>5.4</v>
      </c>
      <c r="O1513">
        <f>Table1[[#This Row],[Stress_Level]]*Table1[[#This Row],[Weekly_Work_Hours]]</f>
        <v>331.1</v>
      </c>
      <c r="P1513" s="9">
        <f>Table1[[#This Row],[Column1]]/Table1[[#This Row],[Productivity_Score]]</f>
        <v>61.314814814814817</v>
      </c>
      <c r="Q1513">
        <f>8-AVERAGE(Table1[[#This Row],[Sleep_Hours]])</f>
        <v>1.7000000000000002</v>
      </c>
      <c r="R1513">
        <f>Table1[[#This Row],[Stress_Level]]/Table1[[#This Row],[Weekly_Work_Hours]]</f>
        <v>0.17906976744186046</v>
      </c>
      <c r="S1513" s="5">
        <f>CORREL(Table1[Stress_Level],Table1[Sleep_Hours])</f>
        <v>-1.150943896331845E-2</v>
      </c>
      <c r="T1513" s="1">
        <f>((Table1[[#Totals],[Productivity_Score]] - Table1[[#This Row],[Productivity_Score]]) / Table1[[#Totals],[Productivity_Score]]) * 100</f>
        <v>43.157894736842103</v>
      </c>
    </row>
    <row r="1514" spans="1:20" x14ac:dyDescent="0.35">
      <c r="A1514">
        <v>1513</v>
      </c>
      <c r="B1514">
        <v>45</v>
      </c>
      <c r="C1514" t="s">
        <v>14</v>
      </c>
      <c r="D1514" t="s">
        <v>15</v>
      </c>
      <c r="E1514" t="s">
        <v>16</v>
      </c>
      <c r="F1514" t="s">
        <v>22</v>
      </c>
      <c r="G1514">
        <v>39</v>
      </c>
      <c r="H1514">
        <v>6.4</v>
      </c>
      <c r="I1514">
        <v>9.1999999999999993</v>
      </c>
      <c r="J1514">
        <v>0</v>
      </c>
      <c r="K1514" t="s">
        <v>23</v>
      </c>
      <c r="L1514">
        <v>4.7</v>
      </c>
      <c r="M1514">
        <v>1.7</v>
      </c>
      <c r="N1514">
        <v>7.2</v>
      </c>
      <c r="O1514">
        <f>Table1[[#This Row],[Stress_Level]]*Table1[[#This Row],[Weekly_Work_Hours]]</f>
        <v>183.3</v>
      </c>
      <c r="P1514" s="9">
        <f>Table1[[#This Row],[Column1]]/Table1[[#This Row],[Productivity_Score]]</f>
        <v>25.458333333333336</v>
      </c>
      <c r="Q1514">
        <f>8-AVERAGE(Table1[[#This Row],[Sleep_Hours]])</f>
        <v>1.5999999999999996</v>
      </c>
      <c r="R1514">
        <f>Table1[[#This Row],[Stress_Level]]/Table1[[#This Row],[Weekly_Work_Hours]]</f>
        <v>0.12051282051282051</v>
      </c>
      <c r="S1514" s="5">
        <f>CORREL(Table1[Stress_Level],Table1[Sleep_Hours])</f>
        <v>-1.150943896331845E-2</v>
      </c>
      <c r="T1514" s="1">
        <f>((Table1[[#Totals],[Productivity_Score]] - Table1[[#This Row],[Productivity_Score]]) / Table1[[#Totals],[Productivity_Score]]) * 100</f>
        <v>24.210526315789473</v>
      </c>
    </row>
    <row r="1515" spans="1:20" x14ac:dyDescent="0.35">
      <c r="A1515">
        <v>1514</v>
      </c>
      <c r="B1515">
        <v>30</v>
      </c>
      <c r="C1515" t="s">
        <v>14</v>
      </c>
      <c r="D1515" t="s">
        <v>32</v>
      </c>
      <c r="E1515" t="s">
        <v>25</v>
      </c>
      <c r="F1515" t="s">
        <v>22</v>
      </c>
      <c r="G1515">
        <v>30</v>
      </c>
      <c r="H1515">
        <v>6.2</v>
      </c>
      <c r="I1515">
        <v>9.6999999999999993</v>
      </c>
      <c r="J1515">
        <v>0</v>
      </c>
      <c r="K1515" t="s">
        <v>23</v>
      </c>
      <c r="L1515">
        <v>3.5</v>
      </c>
      <c r="M1515">
        <v>3.2</v>
      </c>
      <c r="N1515">
        <v>8.1</v>
      </c>
      <c r="O1515">
        <f>Table1[[#This Row],[Stress_Level]]*Table1[[#This Row],[Weekly_Work_Hours]]</f>
        <v>105</v>
      </c>
      <c r="P1515" s="9">
        <f>Table1[[#This Row],[Column1]]/Table1[[#This Row],[Productivity_Score]]</f>
        <v>12.962962962962964</v>
      </c>
      <c r="Q1515">
        <f>8-AVERAGE(Table1[[#This Row],[Sleep_Hours]])</f>
        <v>1.7999999999999998</v>
      </c>
      <c r="R1515">
        <f>Table1[[#This Row],[Stress_Level]]/Table1[[#This Row],[Weekly_Work_Hours]]</f>
        <v>0.11666666666666667</v>
      </c>
      <c r="S1515" s="5">
        <f>CORREL(Table1[Stress_Level],Table1[Sleep_Hours])</f>
        <v>-1.150943896331845E-2</v>
      </c>
      <c r="T1515" s="1">
        <f>((Table1[[#Totals],[Productivity_Score]] - Table1[[#This Row],[Productivity_Score]]) / Table1[[#Totals],[Productivity_Score]]) * 100</f>
        <v>14.736842105263163</v>
      </c>
    </row>
    <row r="1516" spans="1:20" x14ac:dyDescent="0.35">
      <c r="A1516">
        <v>1515</v>
      </c>
      <c r="B1516">
        <v>47</v>
      </c>
      <c r="C1516" t="s">
        <v>19</v>
      </c>
      <c r="D1516" t="s">
        <v>34</v>
      </c>
      <c r="E1516" t="s">
        <v>21</v>
      </c>
      <c r="F1516" t="s">
        <v>17</v>
      </c>
      <c r="G1516">
        <v>44</v>
      </c>
      <c r="H1516">
        <v>3.8</v>
      </c>
      <c r="I1516">
        <v>4.8</v>
      </c>
      <c r="J1516">
        <v>1</v>
      </c>
      <c r="K1516" t="s">
        <v>18</v>
      </c>
      <c r="L1516">
        <v>5.0999999999999996</v>
      </c>
      <c r="M1516">
        <v>4.7</v>
      </c>
      <c r="N1516">
        <v>4.9000000000000004</v>
      </c>
      <c r="O1516">
        <f>Table1[[#This Row],[Stress_Level]]*Table1[[#This Row],[Weekly_Work_Hours]]</f>
        <v>224.39999999999998</v>
      </c>
      <c r="P1516" s="9">
        <f>Table1[[#This Row],[Column1]]/Table1[[#This Row],[Productivity_Score]]</f>
        <v>45.795918367346928</v>
      </c>
      <c r="Q1516">
        <f>8-AVERAGE(Table1[[#This Row],[Sleep_Hours]])</f>
        <v>4.2</v>
      </c>
      <c r="R1516">
        <f>Table1[[#This Row],[Stress_Level]]/Table1[[#This Row],[Weekly_Work_Hours]]</f>
        <v>0.11590909090909091</v>
      </c>
      <c r="S1516" s="5">
        <f>CORREL(Table1[Stress_Level],Table1[Sleep_Hours])</f>
        <v>-1.150943896331845E-2</v>
      </c>
      <c r="T1516" s="1">
        <f>((Table1[[#Totals],[Productivity_Score]] - Table1[[#This Row],[Productivity_Score]]) / Table1[[#Totals],[Productivity_Score]]) * 100</f>
        <v>48.421052631578945</v>
      </c>
    </row>
    <row r="1517" spans="1:20" x14ac:dyDescent="0.35">
      <c r="A1517">
        <v>1516</v>
      </c>
      <c r="B1517">
        <v>21</v>
      </c>
      <c r="C1517" t="s">
        <v>14</v>
      </c>
      <c r="D1517" t="s">
        <v>33</v>
      </c>
      <c r="E1517" t="s">
        <v>16</v>
      </c>
      <c r="F1517" t="s">
        <v>39</v>
      </c>
      <c r="G1517">
        <v>44</v>
      </c>
      <c r="H1517">
        <v>6.6</v>
      </c>
      <c r="I1517">
        <v>9</v>
      </c>
      <c r="J1517">
        <v>0</v>
      </c>
      <c r="K1517" t="s">
        <v>23</v>
      </c>
      <c r="L1517">
        <v>7.9</v>
      </c>
      <c r="M1517">
        <v>5</v>
      </c>
      <c r="N1517">
        <v>5.5</v>
      </c>
      <c r="O1517">
        <f>Table1[[#This Row],[Stress_Level]]*Table1[[#This Row],[Weekly_Work_Hours]]</f>
        <v>347.6</v>
      </c>
      <c r="P1517" s="9">
        <f>Table1[[#This Row],[Column1]]/Table1[[#This Row],[Productivity_Score]]</f>
        <v>63.2</v>
      </c>
      <c r="Q1517">
        <f>8-AVERAGE(Table1[[#This Row],[Sleep_Hours]])</f>
        <v>1.4000000000000004</v>
      </c>
      <c r="R1517">
        <f>Table1[[#This Row],[Stress_Level]]/Table1[[#This Row],[Weekly_Work_Hours]]</f>
        <v>0.17954545454545456</v>
      </c>
      <c r="S1517" s="5">
        <f>CORREL(Table1[Stress_Level],Table1[Sleep_Hours])</f>
        <v>-1.150943896331845E-2</v>
      </c>
      <c r="T1517" s="1">
        <f>((Table1[[#Totals],[Productivity_Score]] - Table1[[#This Row],[Productivity_Score]]) / Table1[[#Totals],[Productivity_Score]]) * 100</f>
        <v>42.105263157894733</v>
      </c>
    </row>
    <row r="1518" spans="1:20" x14ac:dyDescent="0.35">
      <c r="A1518">
        <v>1517</v>
      </c>
      <c r="B1518">
        <v>27</v>
      </c>
      <c r="C1518" t="s">
        <v>19</v>
      </c>
      <c r="D1518" t="s">
        <v>30</v>
      </c>
      <c r="E1518" t="s">
        <v>16</v>
      </c>
      <c r="F1518" t="s">
        <v>39</v>
      </c>
      <c r="G1518">
        <v>57</v>
      </c>
      <c r="H1518">
        <v>5.7</v>
      </c>
      <c r="I1518">
        <v>6.3</v>
      </c>
      <c r="J1518">
        <v>1</v>
      </c>
      <c r="K1518" t="s">
        <v>18</v>
      </c>
      <c r="L1518">
        <v>10</v>
      </c>
      <c r="M1518">
        <v>6.6</v>
      </c>
      <c r="N1518">
        <v>3.2</v>
      </c>
      <c r="O1518">
        <f>Table1[[#This Row],[Stress_Level]]*Table1[[#This Row],[Weekly_Work_Hours]]</f>
        <v>570</v>
      </c>
      <c r="P1518" s="9">
        <f>Table1[[#This Row],[Column1]]/Table1[[#This Row],[Productivity_Score]]</f>
        <v>178.125</v>
      </c>
      <c r="Q1518">
        <f>8-AVERAGE(Table1[[#This Row],[Sleep_Hours]])</f>
        <v>2.2999999999999998</v>
      </c>
      <c r="R1518">
        <f>Table1[[#This Row],[Stress_Level]]/Table1[[#This Row],[Weekly_Work_Hours]]</f>
        <v>0.17543859649122806</v>
      </c>
      <c r="S1518" s="5">
        <f>CORREL(Table1[Stress_Level],Table1[Sleep_Hours])</f>
        <v>-1.150943896331845E-2</v>
      </c>
      <c r="T1518" s="1">
        <f>((Table1[[#Totals],[Productivity_Score]] - Table1[[#This Row],[Productivity_Score]]) / Table1[[#Totals],[Productivity_Score]]) * 100</f>
        <v>66.315789473684205</v>
      </c>
    </row>
    <row r="1519" spans="1:20" x14ac:dyDescent="0.35">
      <c r="A1519">
        <v>1518</v>
      </c>
      <c r="B1519">
        <v>48</v>
      </c>
      <c r="C1519" t="s">
        <v>14</v>
      </c>
      <c r="D1519" t="s">
        <v>36</v>
      </c>
      <c r="E1519" t="s">
        <v>38</v>
      </c>
      <c r="F1519" t="s">
        <v>39</v>
      </c>
      <c r="G1519">
        <v>50</v>
      </c>
      <c r="H1519">
        <v>5.7</v>
      </c>
      <c r="I1519">
        <v>7.1</v>
      </c>
      <c r="J1519">
        <v>1</v>
      </c>
      <c r="K1519" t="s">
        <v>35</v>
      </c>
      <c r="L1519">
        <v>10</v>
      </c>
      <c r="M1519">
        <v>3.5</v>
      </c>
      <c r="N1519">
        <v>3.6</v>
      </c>
      <c r="O1519">
        <f>Table1[[#This Row],[Stress_Level]]*Table1[[#This Row],[Weekly_Work_Hours]]</f>
        <v>500</v>
      </c>
      <c r="P1519" s="9">
        <f>Table1[[#This Row],[Column1]]/Table1[[#This Row],[Productivity_Score]]</f>
        <v>138.88888888888889</v>
      </c>
      <c r="Q1519">
        <f>8-AVERAGE(Table1[[#This Row],[Sleep_Hours]])</f>
        <v>2.2999999999999998</v>
      </c>
      <c r="R1519">
        <f>Table1[[#This Row],[Stress_Level]]/Table1[[#This Row],[Weekly_Work_Hours]]</f>
        <v>0.2</v>
      </c>
      <c r="S1519" s="5">
        <f>CORREL(Table1[Stress_Level],Table1[Sleep_Hours])</f>
        <v>-1.150943896331845E-2</v>
      </c>
      <c r="T1519" s="1">
        <f>((Table1[[#Totals],[Productivity_Score]] - Table1[[#This Row],[Productivity_Score]]) / Table1[[#Totals],[Productivity_Score]]) * 100</f>
        <v>62.10526315789474</v>
      </c>
    </row>
    <row r="1520" spans="1:20" x14ac:dyDescent="0.35">
      <c r="A1520">
        <v>1519</v>
      </c>
      <c r="B1520">
        <v>30</v>
      </c>
      <c r="C1520" t="s">
        <v>19</v>
      </c>
      <c r="D1520" t="s">
        <v>34</v>
      </c>
      <c r="E1520" t="s">
        <v>31</v>
      </c>
      <c r="F1520" t="s">
        <v>22</v>
      </c>
      <c r="G1520">
        <v>36</v>
      </c>
      <c r="H1520">
        <v>5.6</v>
      </c>
      <c r="I1520">
        <v>8.3000000000000007</v>
      </c>
      <c r="J1520">
        <v>0</v>
      </c>
      <c r="K1520" t="s">
        <v>23</v>
      </c>
      <c r="L1520">
        <v>3.2</v>
      </c>
      <c r="M1520">
        <v>4.4000000000000004</v>
      </c>
      <c r="N1520">
        <v>7.5</v>
      </c>
      <c r="O1520">
        <f>Table1[[#This Row],[Stress_Level]]*Table1[[#This Row],[Weekly_Work_Hours]]</f>
        <v>115.2</v>
      </c>
      <c r="P1520" s="9">
        <f>Table1[[#This Row],[Column1]]/Table1[[#This Row],[Productivity_Score]]</f>
        <v>15.360000000000001</v>
      </c>
      <c r="Q1520">
        <f>8-AVERAGE(Table1[[#This Row],[Sleep_Hours]])</f>
        <v>2.4000000000000004</v>
      </c>
      <c r="R1520">
        <f>Table1[[#This Row],[Stress_Level]]/Table1[[#This Row],[Weekly_Work_Hours]]</f>
        <v>8.8888888888888892E-2</v>
      </c>
      <c r="S1520" s="5">
        <f>CORREL(Table1[Stress_Level],Table1[Sleep_Hours])</f>
        <v>-1.150943896331845E-2</v>
      </c>
      <c r="T1520" s="1">
        <f>((Table1[[#Totals],[Productivity_Score]] - Table1[[#This Row],[Productivity_Score]]) / Table1[[#Totals],[Productivity_Score]]) * 100</f>
        <v>21.052631578947366</v>
      </c>
    </row>
    <row r="1521" spans="1:20" x14ac:dyDescent="0.35">
      <c r="A1521">
        <v>1520</v>
      </c>
      <c r="B1521">
        <v>56</v>
      </c>
      <c r="C1521" t="s">
        <v>14</v>
      </c>
      <c r="D1521" t="s">
        <v>24</v>
      </c>
      <c r="E1521" t="s">
        <v>16</v>
      </c>
      <c r="F1521" t="s">
        <v>39</v>
      </c>
      <c r="G1521">
        <v>59</v>
      </c>
      <c r="H1521">
        <v>6.1</v>
      </c>
      <c r="I1521">
        <v>6.8</v>
      </c>
      <c r="J1521">
        <v>1</v>
      </c>
      <c r="K1521" t="s">
        <v>18</v>
      </c>
      <c r="L1521">
        <v>10</v>
      </c>
      <c r="M1521">
        <v>4.5999999999999996</v>
      </c>
      <c r="N1521">
        <v>3.4</v>
      </c>
      <c r="O1521">
        <f>Table1[[#This Row],[Stress_Level]]*Table1[[#This Row],[Weekly_Work_Hours]]</f>
        <v>590</v>
      </c>
      <c r="P1521" s="9">
        <f>Table1[[#This Row],[Column1]]/Table1[[#This Row],[Productivity_Score]]</f>
        <v>173.52941176470588</v>
      </c>
      <c r="Q1521">
        <f>8-AVERAGE(Table1[[#This Row],[Sleep_Hours]])</f>
        <v>1.9000000000000004</v>
      </c>
      <c r="R1521">
        <f>Table1[[#This Row],[Stress_Level]]/Table1[[#This Row],[Weekly_Work_Hours]]</f>
        <v>0.16949152542372881</v>
      </c>
      <c r="S1521" s="5">
        <f>CORREL(Table1[Stress_Level],Table1[Sleep_Hours])</f>
        <v>-1.150943896331845E-2</v>
      </c>
      <c r="T1521" s="1">
        <f>((Table1[[#Totals],[Productivity_Score]] - Table1[[#This Row],[Productivity_Score]]) / Table1[[#Totals],[Productivity_Score]]) * 100</f>
        <v>64.21052631578948</v>
      </c>
    </row>
    <row r="1522" spans="1:20" x14ac:dyDescent="0.35">
      <c r="A1522">
        <v>1521</v>
      </c>
      <c r="B1522">
        <v>37</v>
      </c>
      <c r="C1522" t="s">
        <v>14</v>
      </c>
      <c r="D1522" t="s">
        <v>36</v>
      </c>
      <c r="E1522" t="s">
        <v>21</v>
      </c>
      <c r="F1522" t="s">
        <v>17</v>
      </c>
      <c r="G1522">
        <v>54</v>
      </c>
      <c r="H1522">
        <v>6.6</v>
      </c>
      <c r="I1522">
        <v>8</v>
      </c>
      <c r="J1522">
        <v>0</v>
      </c>
      <c r="K1522" t="s">
        <v>23</v>
      </c>
      <c r="L1522">
        <v>10</v>
      </c>
      <c r="M1522">
        <v>2.8</v>
      </c>
      <c r="N1522">
        <v>4</v>
      </c>
      <c r="O1522">
        <f>Table1[[#This Row],[Stress_Level]]*Table1[[#This Row],[Weekly_Work_Hours]]</f>
        <v>540</v>
      </c>
      <c r="P1522" s="9">
        <f>Table1[[#This Row],[Column1]]/Table1[[#This Row],[Productivity_Score]]</f>
        <v>135</v>
      </c>
      <c r="Q1522">
        <f>8-AVERAGE(Table1[[#This Row],[Sleep_Hours]])</f>
        <v>1.4000000000000004</v>
      </c>
      <c r="R1522">
        <f>Table1[[#This Row],[Stress_Level]]/Table1[[#This Row],[Weekly_Work_Hours]]</f>
        <v>0.18518518518518517</v>
      </c>
      <c r="S1522" s="5">
        <f>CORREL(Table1[Stress_Level],Table1[Sleep_Hours])</f>
        <v>-1.150943896331845E-2</v>
      </c>
      <c r="T1522" s="1">
        <f>((Table1[[#Totals],[Productivity_Score]] - Table1[[#This Row],[Productivity_Score]]) / Table1[[#Totals],[Productivity_Score]]) * 100</f>
        <v>57.894736842105267</v>
      </c>
    </row>
    <row r="1523" spans="1:20" x14ac:dyDescent="0.35">
      <c r="A1523">
        <v>1522</v>
      </c>
      <c r="B1523">
        <v>33</v>
      </c>
      <c r="C1523" t="s">
        <v>14</v>
      </c>
      <c r="D1523" t="s">
        <v>15</v>
      </c>
      <c r="E1523" t="s">
        <v>27</v>
      </c>
      <c r="F1523" t="s">
        <v>17</v>
      </c>
      <c r="G1523">
        <v>49</v>
      </c>
      <c r="H1523">
        <v>6.2</v>
      </c>
      <c r="I1523">
        <v>7.8</v>
      </c>
      <c r="J1523">
        <v>1</v>
      </c>
      <c r="K1523" t="s">
        <v>18</v>
      </c>
      <c r="L1523">
        <v>7.2</v>
      </c>
      <c r="M1523">
        <v>4</v>
      </c>
      <c r="N1523">
        <v>5.3</v>
      </c>
      <c r="O1523">
        <f>Table1[[#This Row],[Stress_Level]]*Table1[[#This Row],[Weekly_Work_Hours]]</f>
        <v>352.8</v>
      </c>
      <c r="P1523" s="9">
        <f>Table1[[#This Row],[Column1]]/Table1[[#This Row],[Productivity_Score]]</f>
        <v>66.566037735849065</v>
      </c>
      <c r="Q1523">
        <f>8-AVERAGE(Table1[[#This Row],[Sleep_Hours]])</f>
        <v>1.7999999999999998</v>
      </c>
      <c r="R1523">
        <f>Table1[[#This Row],[Stress_Level]]/Table1[[#This Row],[Weekly_Work_Hours]]</f>
        <v>0.14693877551020409</v>
      </c>
      <c r="S1523" s="5">
        <f>CORREL(Table1[Stress_Level],Table1[Sleep_Hours])</f>
        <v>-1.150943896331845E-2</v>
      </c>
      <c r="T1523" s="1">
        <f>((Table1[[#Totals],[Productivity_Score]] - Table1[[#This Row],[Productivity_Score]]) / Table1[[#Totals],[Productivity_Score]]) * 100</f>
        <v>44.21052631578948</v>
      </c>
    </row>
    <row r="1524" spans="1:20" x14ac:dyDescent="0.35">
      <c r="A1524">
        <v>1523</v>
      </c>
      <c r="B1524">
        <v>29</v>
      </c>
      <c r="C1524" t="s">
        <v>14</v>
      </c>
      <c r="D1524" t="s">
        <v>24</v>
      </c>
      <c r="E1524" t="s">
        <v>25</v>
      </c>
      <c r="F1524" t="s">
        <v>22</v>
      </c>
      <c r="G1524">
        <v>43</v>
      </c>
      <c r="H1524">
        <v>7.9</v>
      </c>
      <c r="I1524">
        <v>8.3000000000000007</v>
      </c>
      <c r="J1524">
        <v>0</v>
      </c>
      <c r="K1524" t="s">
        <v>23</v>
      </c>
      <c r="L1524">
        <v>4.7</v>
      </c>
      <c r="M1524">
        <v>2.6</v>
      </c>
      <c r="N1524">
        <v>6.8</v>
      </c>
      <c r="O1524">
        <f>Table1[[#This Row],[Stress_Level]]*Table1[[#This Row],[Weekly_Work_Hours]]</f>
        <v>202.1</v>
      </c>
      <c r="P1524" s="9">
        <f>Table1[[#This Row],[Column1]]/Table1[[#This Row],[Productivity_Score]]</f>
        <v>29.720588235294116</v>
      </c>
      <c r="Q1524">
        <f>8-AVERAGE(Table1[[#This Row],[Sleep_Hours]])</f>
        <v>9.9999999999999645E-2</v>
      </c>
      <c r="R1524">
        <f>Table1[[#This Row],[Stress_Level]]/Table1[[#This Row],[Weekly_Work_Hours]]</f>
        <v>0.10930232558139535</v>
      </c>
      <c r="S1524" s="5">
        <f>CORREL(Table1[Stress_Level],Table1[Sleep_Hours])</f>
        <v>-1.150943896331845E-2</v>
      </c>
      <c r="T1524" s="1">
        <f>((Table1[[#Totals],[Productivity_Score]] - Table1[[#This Row],[Productivity_Score]]) / Table1[[#Totals],[Productivity_Score]]) * 100</f>
        <v>28.421052631578945</v>
      </c>
    </row>
    <row r="1525" spans="1:20" x14ac:dyDescent="0.35">
      <c r="A1525">
        <v>1524</v>
      </c>
      <c r="B1525">
        <v>54</v>
      </c>
      <c r="C1525" t="s">
        <v>19</v>
      </c>
      <c r="D1525" t="s">
        <v>36</v>
      </c>
      <c r="E1525" t="s">
        <v>31</v>
      </c>
      <c r="F1525" t="s">
        <v>22</v>
      </c>
      <c r="G1525">
        <v>37</v>
      </c>
      <c r="H1525">
        <v>7.3</v>
      </c>
      <c r="I1525">
        <v>9.8000000000000007</v>
      </c>
      <c r="J1525">
        <v>0</v>
      </c>
      <c r="K1525" t="s">
        <v>23</v>
      </c>
      <c r="L1525">
        <v>5.0999999999999996</v>
      </c>
      <c r="M1525">
        <v>3.5</v>
      </c>
      <c r="N1525">
        <v>7.4</v>
      </c>
      <c r="O1525">
        <f>Table1[[#This Row],[Stress_Level]]*Table1[[#This Row],[Weekly_Work_Hours]]</f>
        <v>188.7</v>
      </c>
      <c r="P1525" s="9">
        <f>Table1[[#This Row],[Column1]]/Table1[[#This Row],[Productivity_Score]]</f>
        <v>25.499999999999996</v>
      </c>
      <c r="Q1525">
        <f>8-AVERAGE(Table1[[#This Row],[Sleep_Hours]])</f>
        <v>0.70000000000000018</v>
      </c>
      <c r="R1525">
        <f>Table1[[#This Row],[Stress_Level]]/Table1[[#This Row],[Weekly_Work_Hours]]</f>
        <v>0.13783783783783782</v>
      </c>
      <c r="S1525" s="5">
        <f>CORREL(Table1[Stress_Level],Table1[Sleep_Hours])</f>
        <v>-1.150943896331845E-2</v>
      </c>
      <c r="T1525" s="1">
        <f>((Table1[[#Totals],[Productivity_Score]] - Table1[[#This Row],[Productivity_Score]]) / Table1[[#Totals],[Productivity_Score]]) * 100</f>
        <v>22.105263157894733</v>
      </c>
    </row>
    <row r="1526" spans="1:20" x14ac:dyDescent="0.35">
      <c r="A1526">
        <v>1525</v>
      </c>
      <c r="B1526">
        <v>28</v>
      </c>
      <c r="C1526" t="s">
        <v>14</v>
      </c>
      <c r="D1526" t="s">
        <v>32</v>
      </c>
      <c r="E1526" t="s">
        <v>25</v>
      </c>
      <c r="F1526" t="s">
        <v>22</v>
      </c>
      <c r="G1526">
        <v>42</v>
      </c>
      <c r="H1526">
        <v>6.1</v>
      </c>
      <c r="I1526">
        <v>8.4</v>
      </c>
      <c r="J1526">
        <v>0</v>
      </c>
      <c r="K1526" t="s">
        <v>23</v>
      </c>
      <c r="L1526">
        <v>7.1</v>
      </c>
      <c r="M1526">
        <v>2.5</v>
      </c>
      <c r="N1526">
        <v>5.7</v>
      </c>
      <c r="O1526">
        <f>Table1[[#This Row],[Stress_Level]]*Table1[[#This Row],[Weekly_Work_Hours]]</f>
        <v>298.2</v>
      </c>
      <c r="P1526" s="9">
        <f>Table1[[#This Row],[Column1]]/Table1[[#This Row],[Productivity_Score]]</f>
        <v>52.315789473684205</v>
      </c>
      <c r="Q1526">
        <f>8-AVERAGE(Table1[[#This Row],[Sleep_Hours]])</f>
        <v>1.9000000000000004</v>
      </c>
      <c r="R1526">
        <f>Table1[[#This Row],[Stress_Level]]/Table1[[#This Row],[Weekly_Work_Hours]]</f>
        <v>0.16904761904761903</v>
      </c>
      <c r="S1526" s="5">
        <f>CORREL(Table1[Stress_Level],Table1[Sleep_Hours])</f>
        <v>-1.150943896331845E-2</v>
      </c>
      <c r="T1526" s="1">
        <f>((Table1[[#Totals],[Productivity_Score]] - Table1[[#This Row],[Productivity_Score]]) / Table1[[#Totals],[Productivity_Score]]) * 100</f>
        <v>40</v>
      </c>
    </row>
    <row r="1527" spans="1:20" x14ac:dyDescent="0.35">
      <c r="A1527">
        <v>1526</v>
      </c>
      <c r="B1527">
        <v>54</v>
      </c>
      <c r="C1527" t="s">
        <v>19</v>
      </c>
      <c r="D1527" t="s">
        <v>33</v>
      </c>
      <c r="E1527" t="s">
        <v>27</v>
      </c>
      <c r="F1527" t="s">
        <v>22</v>
      </c>
      <c r="G1527">
        <v>53</v>
      </c>
      <c r="H1527">
        <v>4.5999999999999996</v>
      </c>
      <c r="I1527">
        <v>5.2</v>
      </c>
      <c r="J1527">
        <v>1</v>
      </c>
      <c r="K1527" t="s">
        <v>18</v>
      </c>
      <c r="L1527">
        <v>7.9</v>
      </c>
      <c r="M1527">
        <v>4.5</v>
      </c>
      <c r="N1527">
        <v>3.6</v>
      </c>
      <c r="O1527">
        <f>Table1[[#This Row],[Stress_Level]]*Table1[[#This Row],[Weekly_Work_Hours]]</f>
        <v>418.70000000000005</v>
      </c>
      <c r="P1527" s="9">
        <f>Table1[[#This Row],[Column1]]/Table1[[#This Row],[Productivity_Score]]</f>
        <v>116.30555555555557</v>
      </c>
      <c r="Q1527">
        <f>8-AVERAGE(Table1[[#This Row],[Sleep_Hours]])</f>
        <v>3.4000000000000004</v>
      </c>
      <c r="R1527">
        <f>Table1[[#This Row],[Stress_Level]]/Table1[[#This Row],[Weekly_Work_Hours]]</f>
        <v>0.1490566037735849</v>
      </c>
      <c r="S1527" s="5">
        <f>CORREL(Table1[Stress_Level],Table1[Sleep_Hours])</f>
        <v>-1.150943896331845E-2</v>
      </c>
      <c r="T1527" s="1">
        <f>((Table1[[#Totals],[Productivity_Score]] - Table1[[#This Row],[Productivity_Score]]) / Table1[[#Totals],[Productivity_Score]]) * 100</f>
        <v>62.10526315789474</v>
      </c>
    </row>
    <row r="1528" spans="1:20" x14ac:dyDescent="0.35">
      <c r="A1528">
        <v>1527</v>
      </c>
      <c r="B1528">
        <v>30</v>
      </c>
      <c r="C1528" t="s">
        <v>14</v>
      </c>
      <c r="D1528" t="s">
        <v>26</v>
      </c>
      <c r="E1528" t="s">
        <v>16</v>
      </c>
      <c r="F1528" t="s">
        <v>22</v>
      </c>
      <c r="G1528">
        <v>60</v>
      </c>
      <c r="H1528">
        <v>7.1</v>
      </c>
      <c r="I1528">
        <v>7.9</v>
      </c>
      <c r="J1528">
        <v>0</v>
      </c>
      <c r="K1528" t="s">
        <v>23</v>
      </c>
      <c r="L1528">
        <v>9.8000000000000007</v>
      </c>
      <c r="M1528">
        <v>4.5999999999999996</v>
      </c>
      <c r="N1528">
        <v>4</v>
      </c>
      <c r="O1528">
        <f>Table1[[#This Row],[Stress_Level]]*Table1[[#This Row],[Weekly_Work_Hours]]</f>
        <v>588</v>
      </c>
      <c r="P1528" s="9">
        <f>Table1[[#This Row],[Column1]]/Table1[[#This Row],[Productivity_Score]]</f>
        <v>147</v>
      </c>
      <c r="Q1528">
        <f>8-AVERAGE(Table1[[#This Row],[Sleep_Hours]])</f>
        <v>0.90000000000000036</v>
      </c>
      <c r="R1528">
        <f>Table1[[#This Row],[Stress_Level]]/Table1[[#This Row],[Weekly_Work_Hours]]</f>
        <v>0.16333333333333336</v>
      </c>
      <c r="S1528" s="5">
        <f>CORREL(Table1[Stress_Level],Table1[Sleep_Hours])</f>
        <v>-1.150943896331845E-2</v>
      </c>
      <c r="T1528" s="1">
        <f>((Table1[[#Totals],[Productivity_Score]] - Table1[[#This Row],[Productivity_Score]]) / Table1[[#Totals],[Productivity_Score]]) * 100</f>
        <v>57.894736842105267</v>
      </c>
    </row>
    <row r="1529" spans="1:20" x14ac:dyDescent="0.35">
      <c r="A1529">
        <v>1528</v>
      </c>
      <c r="B1529">
        <v>63</v>
      </c>
      <c r="C1529" t="s">
        <v>19</v>
      </c>
      <c r="D1529" t="s">
        <v>33</v>
      </c>
      <c r="E1529" t="s">
        <v>38</v>
      </c>
      <c r="F1529" t="s">
        <v>39</v>
      </c>
      <c r="G1529">
        <v>57</v>
      </c>
      <c r="H1529">
        <v>5.7</v>
      </c>
      <c r="I1529">
        <v>6.4</v>
      </c>
      <c r="J1529">
        <v>1</v>
      </c>
      <c r="K1529" t="s">
        <v>18</v>
      </c>
      <c r="L1529">
        <v>10</v>
      </c>
      <c r="M1529">
        <v>7.7</v>
      </c>
      <c r="N1529">
        <v>3.2</v>
      </c>
      <c r="O1529">
        <f>Table1[[#This Row],[Stress_Level]]*Table1[[#This Row],[Weekly_Work_Hours]]</f>
        <v>570</v>
      </c>
      <c r="P1529" s="9">
        <f>Table1[[#This Row],[Column1]]/Table1[[#This Row],[Productivity_Score]]</f>
        <v>178.125</v>
      </c>
      <c r="Q1529">
        <f>8-AVERAGE(Table1[[#This Row],[Sleep_Hours]])</f>
        <v>2.2999999999999998</v>
      </c>
      <c r="R1529">
        <f>Table1[[#This Row],[Stress_Level]]/Table1[[#This Row],[Weekly_Work_Hours]]</f>
        <v>0.17543859649122806</v>
      </c>
      <c r="S1529" s="5">
        <f>CORREL(Table1[Stress_Level],Table1[Sleep_Hours])</f>
        <v>-1.150943896331845E-2</v>
      </c>
      <c r="T1529" s="1">
        <f>((Table1[[#Totals],[Productivity_Score]] - Table1[[#This Row],[Productivity_Score]]) / Table1[[#Totals],[Productivity_Score]]) * 100</f>
        <v>66.315789473684205</v>
      </c>
    </row>
    <row r="1530" spans="1:20" x14ac:dyDescent="0.35">
      <c r="A1530">
        <v>1529</v>
      </c>
      <c r="B1530">
        <v>31</v>
      </c>
      <c r="C1530" t="s">
        <v>19</v>
      </c>
      <c r="D1530" t="s">
        <v>33</v>
      </c>
      <c r="E1530" t="s">
        <v>21</v>
      </c>
      <c r="F1530" t="s">
        <v>22</v>
      </c>
      <c r="G1530">
        <v>41</v>
      </c>
      <c r="H1530">
        <v>5.9</v>
      </c>
      <c r="I1530">
        <v>8.3000000000000007</v>
      </c>
      <c r="J1530">
        <v>0</v>
      </c>
      <c r="K1530" t="s">
        <v>23</v>
      </c>
      <c r="L1530">
        <v>5.3</v>
      </c>
      <c r="M1530">
        <v>4</v>
      </c>
      <c r="N1530">
        <v>6.5</v>
      </c>
      <c r="O1530">
        <f>Table1[[#This Row],[Stress_Level]]*Table1[[#This Row],[Weekly_Work_Hours]]</f>
        <v>217.29999999999998</v>
      </c>
      <c r="P1530" s="9">
        <f>Table1[[#This Row],[Column1]]/Table1[[#This Row],[Productivity_Score]]</f>
        <v>33.430769230769229</v>
      </c>
      <c r="Q1530">
        <f>8-AVERAGE(Table1[[#This Row],[Sleep_Hours]])</f>
        <v>2.0999999999999996</v>
      </c>
      <c r="R1530">
        <f>Table1[[#This Row],[Stress_Level]]/Table1[[#This Row],[Weekly_Work_Hours]]</f>
        <v>0.12926829268292683</v>
      </c>
      <c r="S1530" s="5">
        <f>CORREL(Table1[Stress_Level],Table1[Sleep_Hours])</f>
        <v>-1.150943896331845E-2</v>
      </c>
      <c r="T1530" s="1">
        <f>((Table1[[#Totals],[Productivity_Score]] - Table1[[#This Row],[Productivity_Score]]) / Table1[[#Totals],[Productivity_Score]]) * 100</f>
        <v>31.578947368421051</v>
      </c>
    </row>
    <row r="1531" spans="1:20" x14ac:dyDescent="0.35">
      <c r="A1531">
        <v>1530</v>
      </c>
      <c r="B1531">
        <v>22</v>
      </c>
      <c r="C1531" t="s">
        <v>14</v>
      </c>
      <c r="D1531" t="s">
        <v>32</v>
      </c>
      <c r="E1531" t="s">
        <v>31</v>
      </c>
      <c r="F1531" t="s">
        <v>22</v>
      </c>
      <c r="G1531">
        <v>36</v>
      </c>
      <c r="H1531">
        <v>4.2</v>
      </c>
      <c r="I1531">
        <v>6.2</v>
      </c>
      <c r="J1531">
        <v>0</v>
      </c>
      <c r="K1531" t="s">
        <v>23</v>
      </c>
      <c r="L1531">
        <v>6.1</v>
      </c>
      <c r="M1531">
        <v>4.3</v>
      </c>
      <c r="N1531">
        <v>5.0999999999999996</v>
      </c>
      <c r="O1531">
        <f>Table1[[#This Row],[Stress_Level]]*Table1[[#This Row],[Weekly_Work_Hours]]</f>
        <v>219.6</v>
      </c>
      <c r="P1531" s="9">
        <f>Table1[[#This Row],[Column1]]/Table1[[#This Row],[Productivity_Score]]</f>
        <v>43.058823529411768</v>
      </c>
      <c r="Q1531">
        <f>8-AVERAGE(Table1[[#This Row],[Sleep_Hours]])</f>
        <v>3.8</v>
      </c>
      <c r="R1531">
        <f>Table1[[#This Row],[Stress_Level]]/Table1[[#This Row],[Weekly_Work_Hours]]</f>
        <v>0.16944444444444443</v>
      </c>
      <c r="S1531" s="5">
        <f>CORREL(Table1[Stress_Level],Table1[Sleep_Hours])</f>
        <v>-1.150943896331845E-2</v>
      </c>
      <c r="T1531" s="1">
        <f>((Table1[[#Totals],[Productivity_Score]] - Table1[[#This Row],[Productivity_Score]]) / Table1[[#Totals],[Productivity_Score]]) * 100</f>
        <v>46.315789473684212</v>
      </c>
    </row>
    <row r="1532" spans="1:20" x14ac:dyDescent="0.35">
      <c r="A1532">
        <v>1531</v>
      </c>
      <c r="B1532">
        <v>58</v>
      </c>
      <c r="C1532" t="s">
        <v>14</v>
      </c>
      <c r="D1532" t="s">
        <v>37</v>
      </c>
      <c r="E1532" t="s">
        <v>21</v>
      </c>
      <c r="F1532" t="s">
        <v>22</v>
      </c>
      <c r="G1532">
        <v>46</v>
      </c>
      <c r="H1532">
        <v>6.8</v>
      </c>
      <c r="I1532">
        <v>9.1</v>
      </c>
      <c r="J1532">
        <v>0</v>
      </c>
      <c r="K1532" t="s">
        <v>23</v>
      </c>
      <c r="L1532">
        <v>9.6</v>
      </c>
      <c r="M1532">
        <v>4.9000000000000004</v>
      </c>
      <c r="N1532">
        <v>4.8</v>
      </c>
      <c r="O1532">
        <f>Table1[[#This Row],[Stress_Level]]*Table1[[#This Row],[Weekly_Work_Hours]]</f>
        <v>441.59999999999997</v>
      </c>
      <c r="P1532" s="9">
        <f>Table1[[#This Row],[Column1]]/Table1[[#This Row],[Productivity_Score]]</f>
        <v>92</v>
      </c>
      <c r="Q1532">
        <f>8-AVERAGE(Table1[[#This Row],[Sleep_Hours]])</f>
        <v>1.2000000000000002</v>
      </c>
      <c r="R1532">
        <f>Table1[[#This Row],[Stress_Level]]/Table1[[#This Row],[Weekly_Work_Hours]]</f>
        <v>0.20869565217391303</v>
      </c>
      <c r="S1532" s="5">
        <f>CORREL(Table1[Stress_Level],Table1[Sleep_Hours])</f>
        <v>-1.150943896331845E-2</v>
      </c>
      <c r="T1532" s="1">
        <f>((Table1[[#Totals],[Productivity_Score]] - Table1[[#This Row],[Productivity_Score]]) / Table1[[#Totals],[Productivity_Score]]) * 100</f>
        <v>49.473684210526322</v>
      </c>
    </row>
    <row r="1533" spans="1:20" x14ac:dyDescent="0.35">
      <c r="A1533">
        <v>1532</v>
      </c>
      <c r="B1533">
        <v>33</v>
      </c>
      <c r="C1533" t="s">
        <v>14</v>
      </c>
      <c r="D1533" t="s">
        <v>36</v>
      </c>
      <c r="E1533" t="s">
        <v>21</v>
      </c>
      <c r="F1533" t="s">
        <v>22</v>
      </c>
      <c r="G1533">
        <v>30</v>
      </c>
      <c r="H1533">
        <v>9</v>
      </c>
      <c r="I1533">
        <v>8</v>
      </c>
      <c r="J1533">
        <v>0</v>
      </c>
      <c r="K1533" t="s">
        <v>23</v>
      </c>
      <c r="L1533">
        <v>2.5</v>
      </c>
      <c r="M1533">
        <v>4.3</v>
      </c>
      <c r="N1533">
        <v>7.7</v>
      </c>
      <c r="O1533">
        <f>Table1[[#This Row],[Stress_Level]]*Table1[[#This Row],[Weekly_Work_Hours]]</f>
        <v>75</v>
      </c>
      <c r="P1533" s="9">
        <f>Table1[[#This Row],[Column1]]/Table1[[#This Row],[Productivity_Score]]</f>
        <v>9.7402597402597397</v>
      </c>
      <c r="Q1533">
        <f>8-AVERAGE(Table1[[#This Row],[Sleep_Hours]])</f>
        <v>-1</v>
      </c>
      <c r="R1533">
        <f>Table1[[#This Row],[Stress_Level]]/Table1[[#This Row],[Weekly_Work_Hours]]</f>
        <v>8.3333333333333329E-2</v>
      </c>
      <c r="S1533" s="5">
        <f>CORREL(Table1[Stress_Level],Table1[Sleep_Hours])</f>
        <v>-1.150943896331845E-2</v>
      </c>
      <c r="T1533" s="1">
        <f>((Table1[[#Totals],[Productivity_Score]] - Table1[[#This Row],[Productivity_Score]]) / Table1[[#Totals],[Productivity_Score]]) * 100</f>
        <v>18.94736842105263</v>
      </c>
    </row>
    <row r="1534" spans="1:20" x14ac:dyDescent="0.35">
      <c r="A1534">
        <v>1533</v>
      </c>
      <c r="B1534">
        <v>47</v>
      </c>
      <c r="C1534" t="s">
        <v>19</v>
      </c>
      <c r="D1534" t="s">
        <v>26</v>
      </c>
      <c r="E1534" t="s">
        <v>21</v>
      </c>
      <c r="F1534" t="s">
        <v>39</v>
      </c>
      <c r="G1534">
        <v>47</v>
      </c>
      <c r="H1534">
        <v>5.4</v>
      </c>
      <c r="I1534">
        <v>7</v>
      </c>
      <c r="J1534">
        <v>1</v>
      </c>
      <c r="K1534" t="s">
        <v>35</v>
      </c>
      <c r="L1534">
        <v>6.1</v>
      </c>
      <c r="M1534">
        <v>4.5999999999999996</v>
      </c>
      <c r="N1534">
        <v>5.4</v>
      </c>
      <c r="O1534">
        <f>Table1[[#This Row],[Stress_Level]]*Table1[[#This Row],[Weekly_Work_Hours]]</f>
        <v>286.7</v>
      </c>
      <c r="P1534" s="9">
        <f>Table1[[#This Row],[Column1]]/Table1[[#This Row],[Productivity_Score]]</f>
        <v>53.092592592592588</v>
      </c>
      <c r="Q1534">
        <f>8-AVERAGE(Table1[[#This Row],[Sleep_Hours]])</f>
        <v>2.5999999999999996</v>
      </c>
      <c r="R1534">
        <f>Table1[[#This Row],[Stress_Level]]/Table1[[#This Row],[Weekly_Work_Hours]]</f>
        <v>0.12978723404255318</v>
      </c>
      <c r="S1534" s="5">
        <f>CORREL(Table1[Stress_Level],Table1[Sleep_Hours])</f>
        <v>-1.150943896331845E-2</v>
      </c>
      <c r="T1534" s="1">
        <f>((Table1[[#Totals],[Productivity_Score]] - Table1[[#This Row],[Productivity_Score]]) / Table1[[#Totals],[Productivity_Score]]) * 100</f>
        <v>43.157894736842103</v>
      </c>
    </row>
    <row r="1535" spans="1:20" x14ac:dyDescent="0.35">
      <c r="A1535">
        <v>1534</v>
      </c>
      <c r="B1535">
        <v>30</v>
      </c>
      <c r="C1535" t="s">
        <v>14</v>
      </c>
      <c r="D1535" t="s">
        <v>20</v>
      </c>
      <c r="E1535" t="s">
        <v>21</v>
      </c>
      <c r="F1535" t="s">
        <v>22</v>
      </c>
      <c r="G1535">
        <v>43</v>
      </c>
      <c r="H1535">
        <v>7.1</v>
      </c>
      <c r="I1535">
        <v>9.5</v>
      </c>
      <c r="J1535">
        <v>0</v>
      </c>
      <c r="K1535" t="s">
        <v>23</v>
      </c>
      <c r="L1535">
        <v>8.3000000000000007</v>
      </c>
      <c r="M1535">
        <v>6.6</v>
      </c>
      <c r="N1535">
        <v>5.6</v>
      </c>
      <c r="O1535">
        <f>Table1[[#This Row],[Stress_Level]]*Table1[[#This Row],[Weekly_Work_Hours]]</f>
        <v>356.90000000000003</v>
      </c>
      <c r="P1535" s="9">
        <f>Table1[[#This Row],[Column1]]/Table1[[#This Row],[Productivity_Score]]</f>
        <v>63.732142857142868</v>
      </c>
      <c r="Q1535">
        <f>8-AVERAGE(Table1[[#This Row],[Sleep_Hours]])</f>
        <v>0.90000000000000036</v>
      </c>
      <c r="R1535">
        <f>Table1[[#This Row],[Stress_Level]]/Table1[[#This Row],[Weekly_Work_Hours]]</f>
        <v>0.19302325581395349</v>
      </c>
      <c r="S1535" s="5">
        <f>CORREL(Table1[Stress_Level],Table1[Sleep_Hours])</f>
        <v>-1.150943896331845E-2</v>
      </c>
      <c r="T1535" s="1">
        <f>((Table1[[#Totals],[Productivity_Score]] - Table1[[#This Row],[Productivity_Score]]) / Table1[[#Totals],[Productivity_Score]]) * 100</f>
        <v>41.052631578947377</v>
      </c>
    </row>
    <row r="1536" spans="1:20" x14ac:dyDescent="0.35">
      <c r="A1536">
        <v>1535</v>
      </c>
      <c r="B1536">
        <v>58</v>
      </c>
      <c r="C1536" t="s">
        <v>19</v>
      </c>
      <c r="D1536" t="s">
        <v>32</v>
      </c>
      <c r="E1536" t="s">
        <v>27</v>
      </c>
      <c r="F1536" t="s">
        <v>22</v>
      </c>
      <c r="G1536">
        <v>41</v>
      </c>
      <c r="H1536">
        <v>8.1</v>
      </c>
      <c r="I1536">
        <v>8.3000000000000007</v>
      </c>
      <c r="J1536">
        <v>0</v>
      </c>
      <c r="K1536" t="s">
        <v>23</v>
      </c>
      <c r="L1536">
        <v>6.1</v>
      </c>
      <c r="M1536">
        <v>5.3</v>
      </c>
      <c r="N1536">
        <v>6.1</v>
      </c>
      <c r="O1536">
        <f>Table1[[#This Row],[Stress_Level]]*Table1[[#This Row],[Weekly_Work_Hours]]</f>
        <v>250.1</v>
      </c>
      <c r="P1536" s="9">
        <f>Table1[[#This Row],[Column1]]/Table1[[#This Row],[Productivity_Score]]</f>
        <v>41</v>
      </c>
      <c r="Q1536">
        <f>8-AVERAGE(Table1[[#This Row],[Sleep_Hours]])</f>
        <v>-9.9999999999999645E-2</v>
      </c>
      <c r="R1536">
        <f>Table1[[#This Row],[Stress_Level]]/Table1[[#This Row],[Weekly_Work_Hours]]</f>
        <v>0.14878048780487804</v>
      </c>
      <c r="S1536" s="5">
        <f>CORREL(Table1[Stress_Level],Table1[Sleep_Hours])</f>
        <v>-1.150943896331845E-2</v>
      </c>
      <c r="T1536" s="1">
        <f>((Table1[[#Totals],[Productivity_Score]] - Table1[[#This Row],[Productivity_Score]]) / Table1[[#Totals],[Productivity_Score]]) * 100</f>
        <v>35.789473684210535</v>
      </c>
    </row>
    <row r="1537" spans="1:20" x14ac:dyDescent="0.35">
      <c r="A1537">
        <v>1536</v>
      </c>
      <c r="B1537">
        <v>44</v>
      </c>
      <c r="C1537" t="s">
        <v>19</v>
      </c>
      <c r="D1537" t="s">
        <v>37</v>
      </c>
      <c r="E1537" t="s">
        <v>21</v>
      </c>
      <c r="F1537" t="s">
        <v>39</v>
      </c>
      <c r="G1537">
        <v>32</v>
      </c>
      <c r="H1537">
        <v>5.4</v>
      </c>
      <c r="I1537">
        <v>8.4</v>
      </c>
      <c r="J1537">
        <v>0</v>
      </c>
      <c r="K1537" t="s">
        <v>23</v>
      </c>
      <c r="L1537">
        <v>3.6</v>
      </c>
      <c r="M1537">
        <v>2.7</v>
      </c>
      <c r="N1537">
        <v>7.4</v>
      </c>
      <c r="O1537">
        <f>Table1[[#This Row],[Stress_Level]]*Table1[[#This Row],[Weekly_Work_Hours]]</f>
        <v>115.2</v>
      </c>
      <c r="P1537" s="9">
        <f>Table1[[#This Row],[Column1]]/Table1[[#This Row],[Productivity_Score]]</f>
        <v>15.567567567567567</v>
      </c>
      <c r="Q1537">
        <f>8-AVERAGE(Table1[[#This Row],[Sleep_Hours]])</f>
        <v>2.5999999999999996</v>
      </c>
      <c r="R1537">
        <f>Table1[[#This Row],[Stress_Level]]/Table1[[#This Row],[Weekly_Work_Hours]]</f>
        <v>0.1125</v>
      </c>
      <c r="S1537" s="5">
        <f>CORREL(Table1[Stress_Level],Table1[Sleep_Hours])</f>
        <v>-1.150943896331845E-2</v>
      </c>
      <c r="T1537" s="1">
        <f>((Table1[[#Totals],[Productivity_Score]] - Table1[[#This Row],[Productivity_Score]]) / Table1[[#Totals],[Productivity_Score]]) * 100</f>
        <v>22.105263157894733</v>
      </c>
    </row>
    <row r="1538" spans="1:20" x14ac:dyDescent="0.35">
      <c r="A1538">
        <v>1537</v>
      </c>
      <c r="B1538">
        <v>40</v>
      </c>
      <c r="C1538" t="s">
        <v>19</v>
      </c>
      <c r="D1538" t="s">
        <v>32</v>
      </c>
      <c r="E1538" t="s">
        <v>38</v>
      </c>
      <c r="F1538" t="s">
        <v>39</v>
      </c>
      <c r="G1538">
        <v>49</v>
      </c>
      <c r="H1538">
        <v>3</v>
      </c>
      <c r="I1538">
        <v>3.1</v>
      </c>
      <c r="J1538">
        <v>1</v>
      </c>
      <c r="K1538" t="s">
        <v>35</v>
      </c>
      <c r="L1538">
        <v>10</v>
      </c>
      <c r="M1538">
        <v>6.2</v>
      </c>
      <c r="N1538">
        <v>1.6</v>
      </c>
      <c r="O1538">
        <f>Table1[[#This Row],[Stress_Level]]*Table1[[#This Row],[Weekly_Work_Hours]]</f>
        <v>490</v>
      </c>
      <c r="P1538" s="9">
        <f>Table1[[#This Row],[Column1]]/Table1[[#This Row],[Productivity_Score]]</f>
        <v>306.25</v>
      </c>
      <c r="Q1538">
        <f>8-AVERAGE(Table1[[#This Row],[Sleep_Hours]])</f>
        <v>5</v>
      </c>
      <c r="R1538">
        <f>Table1[[#This Row],[Stress_Level]]/Table1[[#This Row],[Weekly_Work_Hours]]</f>
        <v>0.20408163265306123</v>
      </c>
      <c r="S1538" s="5">
        <f>CORREL(Table1[Stress_Level],Table1[Sleep_Hours])</f>
        <v>-1.150943896331845E-2</v>
      </c>
      <c r="T1538" s="1">
        <f>((Table1[[#Totals],[Productivity_Score]] - Table1[[#This Row],[Productivity_Score]]) / Table1[[#Totals],[Productivity_Score]]) * 100</f>
        <v>83.15789473684211</v>
      </c>
    </row>
    <row r="1539" spans="1:20" x14ac:dyDescent="0.35">
      <c r="A1539">
        <v>1538</v>
      </c>
      <c r="B1539">
        <v>29</v>
      </c>
      <c r="C1539" t="s">
        <v>19</v>
      </c>
      <c r="D1539" t="s">
        <v>37</v>
      </c>
      <c r="E1539" t="s">
        <v>21</v>
      </c>
      <c r="F1539" t="s">
        <v>22</v>
      </c>
      <c r="G1539">
        <v>40</v>
      </c>
      <c r="H1539">
        <v>7.2</v>
      </c>
      <c r="I1539">
        <v>9.6</v>
      </c>
      <c r="J1539">
        <v>0</v>
      </c>
      <c r="K1539" t="s">
        <v>23</v>
      </c>
      <c r="L1539">
        <v>5.8</v>
      </c>
      <c r="M1539">
        <v>4.9000000000000004</v>
      </c>
      <c r="N1539">
        <v>6.9</v>
      </c>
      <c r="O1539">
        <f>Table1[[#This Row],[Stress_Level]]*Table1[[#This Row],[Weekly_Work_Hours]]</f>
        <v>232</v>
      </c>
      <c r="P1539" s="9">
        <f>Table1[[#This Row],[Column1]]/Table1[[#This Row],[Productivity_Score]]</f>
        <v>33.623188405797102</v>
      </c>
      <c r="Q1539">
        <f>8-AVERAGE(Table1[[#This Row],[Sleep_Hours]])</f>
        <v>0.79999999999999982</v>
      </c>
      <c r="R1539">
        <f>Table1[[#This Row],[Stress_Level]]/Table1[[#This Row],[Weekly_Work_Hours]]</f>
        <v>0.14499999999999999</v>
      </c>
      <c r="S1539" s="5">
        <f>CORREL(Table1[Stress_Level],Table1[Sleep_Hours])</f>
        <v>-1.150943896331845E-2</v>
      </c>
      <c r="T1539" s="1">
        <f>((Table1[[#Totals],[Productivity_Score]] - Table1[[#This Row],[Productivity_Score]]) / Table1[[#Totals],[Productivity_Score]]) * 100</f>
        <v>27.368421052631575</v>
      </c>
    </row>
    <row r="1540" spans="1:20" x14ac:dyDescent="0.35">
      <c r="A1540">
        <v>1539</v>
      </c>
      <c r="B1540">
        <v>62</v>
      </c>
      <c r="C1540" t="s">
        <v>19</v>
      </c>
      <c r="D1540" t="s">
        <v>33</v>
      </c>
      <c r="E1540" t="s">
        <v>27</v>
      </c>
      <c r="F1540" t="s">
        <v>17</v>
      </c>
      <c r="G1540">
        <v>35</v>
      </c>
      <c r="H1540">
        <v>6.3</v>
      </c>
      <c r="I1540">
        <v>9.5</v>
      </c>
      <c r="J1540">
        <v>0</v>
      </c>
      <c r="K1540" t="s">
        <v>23</v>
      </c>
      <c r="L1540">
        <v>5.4</v>
      </c>
      <c r="M1540">
        <v>4.9000000000000004</v>
      </c>
      <c r="N1540">
        <v>7</v>
      </c>
      <c r="O1540">
        <f>Table1[[#This Row],[Stress_Level]]*Table1[[#This Row],[Weekly_Work_Hours]]</f>
        <v>189</v>
      </c>
      <c r="P1540" s="9">
        <f>Table1[[#This Row],[Column1]]/Table1[[#This Row],[Productivity_Score]]</f>
        <v>27</v>
      </c>
      <c r="Q1540">
        <f>8-AVERAGE(Table1[[#This Row],[Sleep_Hours]])</f>
        <v>1.7000000000000002</v>
      </c>
      <c r="R1540">
        <f>Table1[[#This Row],[Stress_Level]]/Table1[[#This Row],[Weekly_Work_Hours]]</f>
        <v>0.1542857142857143</v>
      </c>
      <c r="S1540" s="5">
        <f>CORREL(Table1[Stress_Level],Table1[Sleep_Hours])</f>
        <v>-1.150943896331845E-2</v>
      </c>
      <c r="T1540" s="1">
        <f>((Table1[[#Totals],[Productivity_Score]] - Table1[[#This Row],[Productivity_Score]]) / Table1[[#Totals],[Productivity_Score]]) * 100</f>
        <v>26.315789473684209</v>
      </c>
    </row>
    <row r="1541" spans="1:20" x14ac:dyDescent="0.35">
      <c r="A1541">
        <v>1540</v>
      </c>
      <c r="B1541">
        <v>34</v>
      </c>
      <c r="C1541" t="s">
        <v>14</v>
      </c>
      <c r="D1541" t="s">
        <v>30</v>
      </c>
      <c r="E1541" t="s">
        <v>25</v>
      </c>
      <c r="F1541" t="s">
        <v>17</v>
      </c>
      <c r="G1541">
        <v>30</v>
      </c>
      <c r="H1541">
        <v>6.7</v>
      </c>
      <c r="I1541">
        <v>10</v>
      </c>
      <c r="J1541">
        <v>0</v>
      </c>
      <c r="K1541" t="s">
        <v>23</v>
      </c>
      <c r="L1541">
        <v>1.3</v>
      </c>
      <c r="M1541">
        <v>2.9</v>
      </c>
      <c r="N1541">
        <v>9.3000000000000007</v>
      </c>
      <c r="O1541">
        <f>Table1[[#This Row],[Stress_Level]]*Table1[[#This Row],[Weekly_Work_Hours]]</f>
        <v>39</v>
      </c>
      <c r="P1541" s="9">
        <f>Table1[[#This Row],[Column1]]/Table1[[#This Row],[Productivity_Score]]</f>
        <v>4.193548387096774</v>
      </c>
      <c r="Q1541">
        <f>8-AVERAGE(Table1[[#This Row],[Sleep_Hours]])</f>
        <v>1.2999999999999998</v>
      </c>
      <c r="R1541">
        <f>Table1[[#This Row],[Stress_Level]]/Table1[[#This Row],[Weekly_Work_Hours]]</f>
        <v>4.3333333333333335E-2</v>
      </c>
      <c r="S1541" s="5">
        <f>CORREL(Table1[Stress_Level],Table1[Sleep_Hours])</f>
        <v>-1.150943896331845E-2</v>
      </c>
      <c r="T1541" s="1">
        <f>((Table1[[#Totals],[Productivity_Score]] - Table1[[#This Row],[Productivity_Score]]) / Table1[[#Totals],[Productivity_Score]]) * 100</f>
        <v>2.1052631578947296</v>
      </c>
    </row>
    <row r="1542" spans="1:20" x14ac:dyDescent="0.35">
      <c r="A1542">
        <v>1541</v>
      </c>
      <c r="B1542">
        <v>38</v>
      </c>
      <c r="C1542" t="s">
        <v>19</v>
      </c>
      <c r="D1542" t="s">
        <v>30</v>
      </c>
      <c r="E1542" t="s">
        <v>27</v>
      </c>
      <c r="F1542" t="s">
        <v>17</v>
      </c>
      <c r="G1542">
        <v>44</v>
      </c>
      <c r="H1542">
        <v>6.3</v>
      </c>
      <c r="I1542">
        <v>8.5</v>
      </c>
      <c r="J1542">
        <v>0</v>
      </c>
      <c r="K1542" t="s">
        <v>23</v>
      </c>
      <c r="L1542">
        <v>7.1</v>
      </c>
      <c r="M1542">
        <v>2.8</v>
      </c>
      <c r="N1542">
        <v>5.7</v>
      </c>
      <c r="O1542">
        <f>Table1[[#This Row],[Stress_Level]]*Table1[[#This Row],[Weekly_Work_Hours]]</f>
        <v>312.39999999999998</v>
      </c>
      <c r="P1542" s="9">
        <f>Table1[[#This Row],[Column1]]/Table1[[#This Row],[Productivity_Score]]</f>
        <v>54.807017543859644</v>
      </c>
      <c r="Q1542">
        <f>8-AVERAGE(Table1[[#This Row],[Sleep_Hours]])</f>
        <v>1.7000000000000002</v>
      </c>
      <c r="R1542">
        <f>Table1[[#This Row],[Stress_Level]]/Table1[[#This Row],[Weekly_Work_Hours]]</f>
        <v>0.16136363636363635</v>
      </c>
      <c r="S1542" s="5">
        <f>CORREL(Table1[Stress_Level],Table1[Sleep_Hours])</f>
        <v>-1.150943896331845E-2</v>
      </c>
      <c r="T1542" s="1">
        <f>((Table1[[#Totals],[Productivity_Score]] - Table1[[#This Row],[Productivity_Score]]) / Table1[[#Totals],[Productivity_Score]]) * 100</f>
        <v>40</v>
      </c>
    </row>
    <row r="1543" spans="1:20" x14ac:dyDescent="0.35">
      <c r="A1543">
        <v>1542</v>
      </c>
      <c r="B1543">
        <v>41</v>
      </c>
      <c r="C1543" t="s">
        <v>19</v>
      </c>
      <c r="D1543" t="s">
        <v>24</v>
      </c>
      <c r="E1543" t="s">
        <v>38</v>
      </c>
      <c r="F1543" t="s">
        <v>22</v>
      </c>
      <c r="G1543">
        <v>59</v>
      </c>
      <c r="H1543">
        <v>7.9</v>
      </c>
      <c r="I1543">
        <v>6.7</v>
      </c>
      <c r="J1543">
        <v>1</v>
      </c>
      <c r="K1543" t="s">
        <v>18</v>
      </c>
      <c r="L1543">
        <v>9.6999999999999993</v>
      </c>
      <c r="M1543">
        <v>5.2</v>
      </c>
      <c r="N1543">
        <v>3.5</v>
      </c>
      <c r="O1543">
        <f>Table1[[#This Row],[Stress_Level]]*Table1[[#This Row],[Weekly_Work_Hours]]</f>
        <v>572.29999999999995</v>
      </c>
      <c r="P1543" s="9">
        <f>Table1[[#This Row],[Column1]]/Table1[[#This Row],[Productivity_Score]]</f>
        <v>163.51428571428571</v>
      </c>
      <c r="Q1543">
        <f>8-AVERAGE(Table1[[#This Row],[Sleep_Hours]])</f>
        <v>9.9999999999999645E-2</v>
      </c>
      <c r="R1543">
        <f>Table1[[#This Row],[Stress_Level]]/Table1[[#This Row],[Weekly_Work_Hours]]</f>
        <v>0.16440677966101694</v>
      </c>
      <c r="S1543" s="5">
        <f>CORREL(Table1[Stress_Level],Table1[Sleep_Hours])</f>
        <v>-1.150943896331845E-2</v>
      </c>
      <c r="T1543" s="1">
        <f>((Table1[[#Totals],[Productivity_Score]] - Table1[[#This Row],[Productivity_Score]]) / Table1[[#Totals],[Productivity_Score]]) * 100</f>
        <v>63.157894736842103</v>
      </c>
    </row>
    <row r="1544" spans="1:20" x14ac:dyDescent="0.35">
      <c r="A1544">
        <v>1543</v>
      </c>
      <c r="B1544">
        <v>40</v>
      </c>
      <c r="C1544" t="s">
        <v>14</v>
      </c>
      <c r="D1544" t="s">
        <v>20</v>
      </c>
      <c r="E1544" t="s">
        <v>38</v>
      </c>
      <c r="F1544" t="s">
        <v>39</v>
      </c>
      <c r="G1544">
        <v>58</v>
      </c>
      <c r="H1544">
        <v>6.1</v>
      </c>
      <c r="I1544">
        <v>6.8</v>
      </c>
      <c r="J1544">
        <v>0</v>
      </c>
      <c r="K1544" t="s">
        <v>23</v>
      </c>
      <c r="L1544">
        <v>10</v>
      </c>
      <c r="M1544">
        <v>5.5</v>
      </c>
      <c r="N1544">
        <v>3.4</v>
      </c>
      <c r="O1544">
        <f>Table1[[#This Row],[Stress_Level]]*Table1[[#This Row],[Weekly_Work_Hours]]</f>
        <v>580</v>
      </c>
      <c r="P1544" s="9">
        <f>Table1[[#This Row],[Column1]]/Table1[[#This Row],[Productivity_Score]]</f>
        <v>170.58823529411765</v>
      </c>
      <c r="Q1544">
        <f>8-AVERAGE(Table1[[#This Row],[Sleep_Hours]])</f>
        <v>1.9000000000000004</v>
      </c>
      <c r="R1544">
        <f>Table1[[#This Row],[Stress_Level]]/Table1[[#This Row],[Weekly_Work_Hours]]</f>
        <v>0.17241379310344829</v>
      </c>
      <c r="S1544" s="5">
        <f>CORREL(Table1[Stress_Level],Table1[Sleep_Hours])</f>
        <v>-1.150943896331845E-2</v>
      </c>
      <c r="T1544" s="1">
        <f>((Table1[[#Totals],[Productivity_Score]] - Table1[[#This Row],[Productivity_Score]]) / Table1[[#Totals],[Productivity_Score]]) * 100</f>
        <v>64.21052631578948</v>
      </c>
    </row>
    <row r="1545" spans="1:20" x14ac:dyDescent="0.35">
      <c r="A1545">
        <v>1544</v>
      </c>
      <c r="B1545">
        <v>63</v>
      </c>
      <c r="C1545" t="s">
        <v>19</v>
      </c>
      <c r="D1545" t="s">
        <v>26</v>
      </c>
      <c r="E1545" t="s">
        <v>16</v>
      </c>
      <c r="F1545" t="s">
        <v>22</v>
      </c>
      <c r="G1545">
        <v>41</v>
      </c>
      <c r="H1545">
        <v>9</v>
      </c>
      <c r="I1545">
        <v>6.9</v>
      </c>
      <c r="J1545">
        <v>0</v>
      </c>
      <c r="K1545" t="s">
        <v>23</v>
      </c>
      <c r="L1545">
        <v>5.7</v>
      </c>
      <c r="M1545">
        <v>4</v>
      </c>
      <c r="N1545">
        <v>5.6</v>
      </c>
      <c r="O1545">
        <f>Table1[[#This Row],[Stress_Level]]*Table1[[#This Row],[Weekly_Work_Hours]]</f>
        <v>233.70000000000002</v>
      </c>
      <c r="P1545" s="9">
        <f>Table1[[#This Row],[Column1]]/Table1[[#This Row],[Productivity_Score]]</f>
        <v>41.732142857142861</v>
      </c>
      <c r="Q1545">
        <f>8-AVERAGE(Table1[[#This Row],[Sleep_Hours]])</f>
        <v>-1</v>
      </c>
      <c r="R1545">
        <f>Table1[[#This Row],[Stress_Level]]/Table1[[#This Row],[Weekly_Work_Hours]]</f>
        <v>0.13902439024390245</v>
      </c>
      <c r="S1545" s="5">
        <f>CORREL(Table1[Stress_Level],Table1[Sleep_Hours])</f>
        <v>-1.150943896331845E-2</v>
      </c>
      <c r="T1545" s="1">
        <f>((Table1[[#Totals],[Productivity_Score]] - Table1[[#This Row],[Productivity_Score]]) / Table1[[#Totals],[Productivity_Score]]) * 100</f>
        <v>41.052631578947377</v>
      </c>
    </row>
    <row r="1546" spans="1:20" x14ac:dyDescent="0.35">
      <c r="A1546">
        <v>1545</v>
      </c>
      <c r="B1546">
        <v>51</v>
      </c>
      <c r="C1546" t="s">
        <v>14</v>
      </c>
      <c r="D1546" t="s">
        <v>37</v>
      </c>
      <c r="E1546" t="s">
        <v>27</v>
      </c>
      <c r="F1546" t="s">
        <v>22</v>
      </c>
      <c r="G1546">
        <v>40</v>
      </c>
      <c r="H1546">
        <v>7.2</v>
      </c>
      <c r="I1546">
        <v>9.6</v>
      </c>
      <c r="J1546">
        <v>0</v>
      </c>
      <c r="K1546" t="s">
        <v>23</v>
      </c>
      <c r="L1546">
        <v>8.1999999999999993</v>
      </c>
      <c r="M1546">
        <v>6.1</v>
      </c>
      <c r="N1546">
        <v>5.7</v>
      </c>
      <c r="O1546">
        <f>Table1[[#This Row],[Stress_Level]]*Table1[[#This Row],[Weekly_Work_Hours]]</f>
        <v>328</v>
      </c>
      <c r="P1546" s="9">
        <f>Table1[[#This Row],[Column1]]/Table1[[#This Row],[Productivity_Score]]</f>
        <v>57.543859649122808</v>
      </c>
      <c r="Q1546">
        <f>8-AVERAGE(Table1[[#This Row],[Sleep_Hours]])</f>
        <v>0.79999999999999982</v>
      </c>
      <c r="R1546">
        <f>Table1[[#This Row],[Stress_Level]]/Table1[[#This Row],[Weekly_Work_Hours]]</f>
        <v>0.20499999999999999</v>
      </c>
      <c r="S1546" s="5">
        <f>CORREL(Table1[Stress_Level],Table1[Sleep_Hours])</f>
        <v>-1.150943896331845E-2</v>
      </c>
      <c r="T1546" s="1">
        <f>((Table1[[#Totals],[Productivity_Score]] - Table1[[#This Row],[Productivity_Score]]) / Table1[[#Totals],[Productivity_Score]]) * 100</f>
        <v>40</v>
      </c>
    </row>
    <row r="1547" spans="1:20" x14ac:dyDescent="0.35">
      <c r="A1547">
        <v>1546</v>
      </c>
      <c r="B1547">
        <v>42</v>
      </c>
      <c r="C1547" t="s">
        <v>19</v>
      </c>
      <c r="D1547" t="s">
        <v>36</v>
      </c>
      <c r="E1547" t="s">
        <v>25</v>
      </c>
      <c r="F1547" t="s">
        <v>22</v>
      </c>
      <c r="G1547">
        <v>48</v>
      </c>
      <c r="H1547">
        <v>7.7</v>
      </c>
      <c r="I1547">
        <v>8.1</v>
      </c>
      <c r="J1547">
        <v>0</v>
      </c>
      <c r="K1547" t="s">
        <v>23</v>
      </c>
      <c r="L1547">
        <v>7.3</v>
      </c>
      <c r="M1547">
        <v>3.6</v>
      </c>
      <c r="N1547">
        <v>5.4</v>
      </c>
      <c r="O1547">
        <f>Table1[[#This Row],[Stress_Level]]*Table1[[#This Row],[Weekly_Work_Hours]]</f>
        <v>350.4</v>
      </c>
      <c r="P1547" s="9">
        <f>Table1[[#This Row],[Column1]]/Table1[[#This Row],[Productivity_Score]]</f>
        <v>64.888888888888886</v>
      </c>
      <c r="Q1547">
        <f>8-AVERAGE(Table1[[#This Row],[Sleep_Hours]])</f>
        <v>0.29999999999999982</v>
      </c>
      <c r="R1547">
        <f>Table1[[#This Row],[Stress_Level]]/Table1[[#This Row],[Weekly_Work_Hours]]</f>
        <v>0.15208333333333332</v>
      </c>
      <c r="S1547" s="5">
        <f>CORREL(Table1[Stress_Level],Table1[Sleep_Hours])</f>
        <v>-1.150943896331845E-2</v>
      </c>
      <c r="T1547" s="1">
        <f>((Table1[[#Totals],[Productivity_Score]] - Table1[[#This Row],[Productivity_Score]]) / Table1[[#Totals],[Productivity_Score]]) * 100</f>
        <v>43.157894736842103</v>
      </c>
    </row>
    <row r="1548" spans="1:20" x14ac:dyDescent="0.35">
      <c r="A1548">
        <v>1547</v>
      </c>
      <c r="B1548">
        <v>32</v>
      </c>
      <c r="C1548" t="s">
        <v>19</v>
      </c>
      <c r="D1548" t="s">
        <v>33</v>
      </c>
      <c r="E1548" t="s">
        <v>16</v>
      </c>
      <c r="F1548" t="s">
        <v>22</v>
      </c>
      <c r="G1548">
        <v>37</v>
      </c>
      <c r="H1548">
        <v>6.2</v>
      </c>
      <c r="I1548">
        <v>9.1</v>
      </c>
      <c r="J1548">
        <v>1</v>
      </c>
      <c r="K1548" t="s">
        <v>35</v>
      </c>
      <c r="L1548">
        <v>4.7</v>
      </c>
      <c r="M1548">
        <v>3.7</v>
      </c>
      <c r="N1548">
        <v>7.2</v>
      </c>
      <c r="O1548">
        <f>Table1[[#This Row],[Stress_Level]]*Table1[[#This Row],[Weekly_Work_Hours]]</f>
        <v>173.9</v>
      </c>
      <c r="P1548" s="9">
        <f>Table1[[#This Row],[Column1]]/Table1[[#This Row],[Productivity_Score]]</f>
        <v>24.152777777777779</v>
      </c>
      <c r="Q1548">
        <f>8-AVERAGE(Table1[[#This Row],[Sleep_Hours]])</f>
        <v>1.7999999999999998</v>
      </c>
      <c r="R1548">
        <f>Table1[[#This Row],[Stress_Level]]/Table1[[#This Row],[Weekly_Work_Hours]]</f>
        <v>0.12702702702702703</v>
      </c>
      <c r="S1548" s="5">
        <f>CORREL(Table1[Stress_Level],Table1[Sleep_Hours])</f>
        <v>-1.150943896331845E-2</v>
      </c>
      <c r="T1548" s="1">
        <f>((Table1[[#Totals],[Productivity_Score]] - Table1[[#This Row],[Productivity_Score]]) / Table1[[#Totals],[Productivity_Score]]) * 100</f>
        <v>24.210526315789473</v>
      </c>
    </row>
    <row r="1549" spans="1:20" x14ac:dyDescent="0.35">
      <c r="A1549">
        <v>1548</v>
      </c>
      <c r="B1549">
        <v>24</v>
      </c>
      <c r="C1549" t="s">
        <v>14</v>
      </c>
      <c r="D1549" t="s">
        <v>15</v>
      </c>
      <c r="E1549" t="s">
        <v>16</v>
      </c>
      <c r="F1549" t="s">
        <v>39</v>
      </c>
      <c r="G1549">
        <v>47</v>
      </c>
      <c r="H1549">
        <v>6.7</v>
      </c>
      <c r="I1549">
        <v>8.8000000000000007</v>
      </c>
      <c r="J1549">
        <v>0</v>
      </c>
      <c r="K1549" t="s">
        <v>23</v>
      </c>
      <c r="L1549">
        <v>10</v>
      </c>
      <c r="M1549">
        <v>5.2</v>
      </c>
      <c r="N1549">
        <v>4.4000000000000004</v>
      </c>
      <c r="O1549">
        <f>Table1[[#This Row],[Stress_Level]]*Table1[[#This Row],[Weekly_Work_Hours]]</f>
        <v>470</v>
      </c>
      <c r="P1549" s="9">
        <f>Table1[[#This Row],[Column1]]/Table1[[#This Row],[Productivity_Score]]</f>
        <v>106.81818181818181</v>
      </c>
      <c r="Q1549">
        <f>8-AVERAGE(Table1[[#This Row],[Sleep_Hours]])</f>
        <v>1.2999999999999998</v>
      </c>
      <c r="R1549">
        <f>Table1[[#This Row],[Stress_Level]]/Table1[[#This Row],[Weekly_Work_Hours]]</f>
        <v>0.21276595744680851</v>
      </c>
      <c r="S1549" s="5">
        <f>CORREL(Table1[Stress_Level],Table1[Sleep_Hours])</f>
        <v>-1.150943896331845E-2</v>
      </c>
      <c r="T1549" s="1">
        <f>((Table1[[#Totals],[Productivity_Score]] - Table1[[#This Row],[Productivity_Score]]) / Table1[[#Totals],[Productivity_Score]]) * 100</f>
        <v>53.684210526315788</v>
      </c>
    </row>
    <row r="1550" spans="1:20" x14ac:dyDescent="0.35">
      <c r="A1550">
        <v>1549</v>
      </c>
      <c r="B1550">
        <v>23</v>
      </c>
      <c r="C1550" t="s">
        <v>19</v>
      </c>
      <c r="D1550" t="s">
        <v>36</v>
      </c>
      <c r="E1550" t="s">
        <v>31</v>
      </c>
      <c r="F1550" t="s">
        <v>22</v>
      </c>
      <c r="G1550">
        <v>51</v>
      </c>
      <c r="H1550">
        <v>3.7</v>
      </c>
      <c r="I1550">
        <v>3.9</v>
      </c>
      <c r="J1550">
        <v>1</v>
      </c>
      <c r="K1550" t="s">
        <v>41</v>
      </c>
      <c r="L1550">
        <v>8.5</v>
      </c>
      <c r="M1550">
        <v>5.6</v>
      </c>
      <c r="N1550">
        <v>2.7</v>
      </c>
      <c r="O1550">
        <f>Table1[[#This Row],[Stress_Level]]*Table1[[#This Row],[Weekly_Work_Hours]]</f>
        <v>433.5</v>
      </c>
      <c r="P1550" s="9">
        <f>Table1[[#This Row],[Column1]]/Table1[[#This Row],[Productivity_Score]]</f>
        <v>160.55555555555554</v>
      </c>
      <c r="Q1550">
        <f>8-AVERAGE(Table1[[#This Row],[Sleep_Hours]])</f>
        <v>4.3</v>
      </c>
      <c r="R1550">
        <f>Table1[[#This Row],[Stress_Level]]/Table1[[#This Row],[Weekly_Work_Hours]]</f>
        <v>0.16666666666666666</v>
      </c>
      <c r="S1550" s="5">
        <f>CORREL(Table1[Stress_Level],Table1[Sleep_Hours])</f>
        <v>-1.150943896331845E-2</v>
      </c>
      <c r="T1550" s="1">
        <f>((Table1[[#Totals],[Productivity_Score]] - Table1[[#This Row],[Productivity_Score]]) / Table1[[#Totals],[Productivity_Score]]) * 100</f>
        <v>71.578947368421055</v>
      </c>
    </row>
    <row r="1551" spans="1:20" x14ac:dyDescent="0.35">
      <c r="A1551">
        <v>1550</v>
      </c>
      <c r="B1551">
        <v>47</v>
      </c>
      <c r="C1551" t="s">
        <v>14</v>
      </c>
      <c r="D1551" t="s">
        <v>36</v>
      </c>
      <c r="E1551" t="s">
        <v>21</v>
      </c>
      <c r="F1551" t="s">
        <v>22</v>
      </c>
      <c r="G1551">
        <v>54</v>
      </c>
      <c r="H1551">
        <v>5.3</v>
      </c>
      <c r="I1551">
        <v>6.1</v>
      </c>
      <c r="J1551">
        <v>1</v>
      </c>
      <c r="K1551" t="s">
        <v>18</v>
      </c>
      <c r="L1551">
        <v>8.8000000000000007</v>
      </c>
      <c r="M1551">
        <v>7.1</v>
      </c>
      <c r="N1551">
        <v>3.6</v>
      </c>
      <c r="O1551">
        <f>Table1[[#This Row],[Stress_Level]]*Table1[[#This Row],[Weekly_Work_Hours]]</f>
        <v>475.20000000000005</v>
      </c>
      <c r="P1551" s="9">
        <f>Table1[[#This Row],[Column1]]/Table1[[#This Row],[Productivity_Score]]</f>
        <v>132</v>
      </c>
      <c r="Q1551">
        <f>8-AVERAGE(Table1[[#This Row],[Sleep_Hours]])</f>
        <v>2.7</v>
      </c>
      <c r="R1551">
        <f>Table1[[#This Row],[Stress_Level]]/Table1[[#This Row],[Weekly_Work_Hours]]</f>
        <v>0.16296296296296298</v>
      </c>
      <c r="S1551" s="5">
        <f>CORREL(Table1[Stress_Level],Table1[Sleep_Hours])</f>
        <v>-1.150943896331845E-2</v>
      </c>
      <c r="T1551" s="1">
        <f>((Table1[[#Totals],[Productivity_Score]] - Table1[[#This Row],[Productivity_Score]]) / Table1[[#Totals],[Productivity_Score]]) * 100</f>
        <v>62.10526315789474</v>
      </c>
    </row>
    <row r="1552" spans="1:20" x14ac:dyDescent="0.35">
      <c r="A1552">
        <v>1551</v>
      </c>
      <c r="B1552">
        <v>33</v>
      </c>
      <c r="C1552" t="s">
        <v>14</v>
      </c>
      <c r="D1552" t="s">
        <v>37</v>
      </c>
      <c r="E1552" t="s">
        <v>16</v>
      </c>
      <c r="F1552" t="s">
        <v>22</v>
      </c>
      <c r="G1552">
        <v>44</v>
      </c>
      <c r="H1552">
        <v>7.8</v>
      </c>
      <c r="I1552">
        <v>8.4</v>
      </c>
      <c r="J1552">
        <v>0</v>
      </c>
      <c r="K1552" t="s">
        <v>23</v>
      </c>
      <c r="L1552">
        <v>8.9</v>
      </c>
      <c r="M1552">
        <v>5.7</v>
      </c>
      <c r="N1552">
        <v>4.7</v>
      </c>
      <c r="O1552">
        <f>Table1[[#This Row],[Stress_Level]]*Table1[[#This Row],[Weekly_Work_Hours]]</f>
        <v>391.6</v>
      </c>
      <c r="P1552" s="9">
        <f>Table1[[#This Row],[Column1]]/Table1[[#This Row],[Productivity_Score]]</f>
        <v>83.319148936170208</v>
      </c>
      <c r="Q1552">
        <f>8-AVERAGE(Table1[[#This Row],[Sleep_Hours]])</f>
        <v>0.20000000000000018</v>
      </c>
      <c r="R1552">
        <f>Table1[[#This Row],[Stress_Level]]/Table1[[#This Row],[Weekly_Work_Hours]]</f>
        <v>0.20227272727272727</v>
      </c>
      <c r="S1552" s="5">
        <f>CORREL(Table1[Stress_Level],Table1[Sleep_Hours])</f>
        <v>-1.150943896331845E-2</v>
      </c>
      <c r="T1552" s="1">
        <f>((Table1[[#Totals],[Productivity_Score]] - Table1[[#This Row],[Productivity_Score]]) / Table1[[#Totals],[Productivity_Score]]) * 100</f>
        <v>50.526315789473685</v>
      </c>
    </row>
    <row r="1553" spans="1:20" x14ac:dyDescent="0.35">
      <c r="A1553">
        <v>1552</v>
      </c>
      <c r="B1553">
        <v>27</v>
      </c>
      <c r="C1553" t="s">
        <v>14</v>
      </c>
      <c r="D1553" t="s">
        <v>26</v>
      </c>
      <c r="E1553" t="s">
        <v>16</v>
      </c>
      <c r="F1553" t="s">
        <v>22</v>
      </c>
      <c r="G1553">
        <v>43</v>
      </c>
      <c r="H1553">
        <v>6.1</v>
      </c>
      <c r="I1553">
        <v>8.3000000000000007</v>
      </c>
      <c r="J1553">
        <v>0</v>
      </c>
      <c r="K1553" t="s">
        <v>23</v>
      </c>
      <c r="L1553">
        <v>7</v>
      </c>
      <c r="M1553">
        <v>5</v>
      </c>
      <c r="N1553">
        <v>5.7</v>
      </c>
      <c r="O1553">
        <f>Table1[[#This Row],[Stress_Level]]*Table1[[#This Row],[Weekly_Work_Hours]]</f>
        <v>301</v>
      </c>
      <c r="P1553" s="9">
        <f>Table1[[#This Row],[Column1]]/Table1[[#This Row],[Productivity_Score]]</f>
        <v>52.807017543859651</v>
      </c>
      <c r="Q1553">
        <f>8-AVERAGE(Table1[[#This Row],[Sleep_Hours]])</f>
        <v>1.9000000000000004</v>
      </c>
      <c r="R1553">
        <f>Table1[[#This Row],[Stress_Level]]/Table1[[#This Row],[Weekly_Work_Hours]]</f>
        <v>0.16279069767441862</v>
      </c>
      <c r="S1553" s="5">
        <f>CORREL(Table1[Stress_Level],Table1[Sleep_Hours])</f>
        <v>-1.150943896331845E-2</v>
      </c>
      <c r="T1553" s="1">
        <f>((Table1[[#Totals],[Productivity_Score]] - Table1[[#This Row],[Productivity_Score]]) / Table1[[#Totals],[Productivity_Score]]) * 100</f>
        <v>40</v>
      </c>
    </row>
    <row r="1554" spans="1:20" x14ac:dyDescent="0.35">
      <c r="A1554">
        <v>1553</v>
      </c>
      <c r="B1554">
        <v>28</v>
      </c>
      <c r="C1554" t="s">
        <v>19</v>
      </c>
      <c r="D1554" t="s">
        <v>33</v>
      </c>
      <c r="E1554" t="s">
        <v>38</v>
      </c>
      <c r="F1554" t="s">
        <v>39</v>
      </c>
      <c r="G1554">
        <v>37</v>
      </c>
      <c r="H1554">
        <v>4.5</v>
      </c>
      <c r="I1554">
        <v>6.6</v>
      </c>
      <c r="J1554">
        <v>1</v>
      </c>
      <c r="K1554" t="s">
        <v>29</v>
      </c>
      <c r="L1554">
        <v>5.6</v>
      </c>
      <c r="M1554">
        <v>2.7</v>
      </c>
      <c r="N1554">
        <v>5.5</v>
      </c>
      <c r="O1554">
        <f>Table1[[#This Row],[Stress_Level]]*Table1[[#This Row],[Weekly_Work_Hours]]</f>
        <v>207.2</v>
      </c>
      <c r="P1554" s="9">
        <f>Table1[[#This Row],[Column1]]/Table1[[#This Row],[Productivity_Score]]</f>
        <v>37.672727272727272</v>
      </c>
      <c r="Q1554">
        <f>8-AVERAGE(Table1[[#This Row],[Sleep_Hours]])</f>
        <v>3.5</v>
      </c>
      <c r="R1554">
        <f>Table1[[#This Row],[Stress_Level]]/Table1[[#This Row],[Weekly_Work_Hours]]</f>
        <v>0.15135135135135133</v>
      </c>
      <c r="S1554" s="5">
        <f>CORREL(Table1[Stress_Level],Table1[Sleep_Hours])</f>
        <v>-1.150943896331845E-2</v>
      </c>
      <c r="T1554" s="1">
        <f>((Table1[[#Totals],[Productivity_Score]] - Table1[[#This Row],[Productivity_Score]]) / Table1[[#Totals],[Productivity_Score]]) * 100</f>
        <v>42.105263157894733</v>
      </c>
    </row>
    <row r="1555" spans="1:20" x14ac:dyDescent="0.35">
      <c r="A1555">
        <v>1554</v>
      </c>
      <c r="B1555">
        <v>54</v>
      </c>
      <c r="C1555" t="s">
        <v>14</v>
      </c>
      <c r="D1555" t="s">
        <v>33</v>
      </c>
      <c r="E1555" t="s">
        <v>25</v>
      </c>
      <c r="F1555" t="s">
        <v>22</v>
      </c>
      <c r="G1555">
        <v>38</v>
      </c>
      <c r="H1555">
        <v>5.2</v>
      </c>
      <c r="I1555">
        <v>7.5</v>
      </c>
      <c r="J1555">
        <v>0</v>
      </c>
      <c r="K1555" t="s">
        <v>23</v>
      </c>
      <c r="L1555">
        <v>6.2</v>
      </c>
      <c r="M1555">
        <v>2.2000000000000002</v>
      </c>
      <c r="N1555">
        <v>5.6</v>
      </c>
      <c r="O1555">
        <f>Table1[[#This Row],[Stress_Level]]*Table1[[#This Row],[Weekly_Work_Hours]]</f>
        <v>235.6</v>
      </c>
      <c r="P1555" s="9">
        <f>Table1[[#This Row],[Column1]]/Table1[[#This Row],[Productivity_Score]]</f>
        <v>42.071428571428577</v>
      </c>
      <c r="Q1555">
        <f>8-AVERAGE(Table1[[#This Row],[Sleep_Hours]])</f>
        <v>2.8</v>
      </c>
      <c r="R1555">
        <f>Table1[[#This Row],[Stress_Level]]/Table1[[#This Row],[Weekly_Work_Hours]]</f>
        <v>0.16315789473684211</v>
      </c>
      <c r="S1555" s="5">
        <f>CORREL(Table1[Stress_Level],Table1[Sleep_Hours])</f>
        <v>-1.150943896331845E-2</v>
      </c>
      <c r="T1555" s="1">
        <f>((Table1[[#Totals],[Productivity_Score]] - Table1[[#This Row],[Productivity_Score]]) / Table1[[#Totals],[Productivity_Score]]) * 100</f>
        <v>41.052631578947377</v>
      </c>
    </row>
    <row r="1556" spans="1:20" x14ac:dyDescent="0.35">
      <c r="A1556">
        <v>1555</v>
      </c>
      <c r="B1556">
        <v>56</v>
      </c>
      <c r="C1556" t="s">
        <v>14</v>
      </c>
      <c r="D1556" t="s">
        <v>26</v>
      </c>
      <c r="E1556" t="s">
        <v>16</v>
      </c>
      <c r="F1556" t="s">
        <v>17</v>
      </c>
      <c r="G1556">
        <v>43</v>
      </c>
      <c r="H1556">
        <v>5.2</v>
      </c>
      <c r="I1556">
        <v>6.9</v>
      </c>
      <c r="J1556">
        <v>1</v>
      </c>
      <c r="K1556" t="s">
        <v>29</v>
      </c>
      <c r="L1556">
        <v>9</v>
      </c>
      <c r="M1556">
        <v>5.3</v>
      </c>
      <c r="N1556">
        <v>4</v>
      </c>
      <c r="O1556">
        <f>Table1[[#This Row],[Stress_Level]]*Table1[[#This Row],[Weekly_Work_Hours]]</f>
        <v>387</v>
      </c>
      <c r="P1556" s="9">
        <f>Table1[[#This Row],[Column1]]/Table1[[#This Row],[Productivity_Score]]</f>
        <v>96.75</v>
      </c>
      <c r="Q1556">
        <f>8-AVERAGE(Table1[[#This Row],[Sleep_Hours]])</f>
        <v>2.8</v>
      </c>
      <c r="R1556">
        <f>Table1[[#This Row],[Stress_Level]]/Table1[[#This Row],[Weekly_Work_Hours]]</f>
        <v>0.20930232558139536</v>
      </c>
      <c r="S1556" s="5">
        <f>CORREL(Table1[Stress_Level],Table1[Sleep_Hours])</f>
        <v>-1.150943896331845E-2</v>
      </c>
      <c r="T1556" s="1">
        <f>((Table1[[#Totals],[Productivity_Score]] - Table1[[#This Row],[Productivity_Score]]) / Table1[[#Totals],[Productivity_Score]]) * 100</f>
        <v>57.894736842105267</v>
      </c>
    </row>
    <row r="1557" spans="1:20" x14ac:dyDescent="0.35">
      <c r="A1557">
        <v>1556</v>
      </c>
      <c r="B1557">
        <v>40</v>
      </c>
      <c r="C1557" t="s">
        <v>19</v>
      </c>
      <c r="D1557" t="s">
        <v>30</v>
      </c>
      <c r="E1557" t="s">
        <v>25</v>
      </c>
      <c r="F1557" t="s">
        <v>17</v>
      </c>
      <c r="G1557">
        <v>47</v>
      </c>
      <c r="H1557">
        <v>6.1</v>
      </c>
      <c r="I1557">
        <v>8</v>
      </c>
      <c r="J1557">
        <v>0</v>
      </c>
      <c r="K1557" t="s">
        <v>23</v>
      </c>
      <c r="L1557">
        <v>6.4</v>
      </c>
      <c r="M1557">
        <v>3.9</v>
      </c>
      <c r="N1557">
        <v>5.8</v>
      </c>
      <c r="O1557">
        <f>Table1[[#This Row],[Stress_Level]]*Table1[[#This Row],[Weekly_Work_Hours]]</f>
        <v>300.8</v>
      </c>
      <c r="P1557" s="9">
        <f>Table1[[#This Row],[Column1]]/Table1[[#This Row],[Productivity_Score]]</f>
        <v>51.862068965517246</v>
      </c>
      <c r="Q1557">
        <f>8-AVERAGE(Table1[[#This Row],[Sleep_Hours]])</f>
        <v>1.9000000000000004</v>
      </c>
      <c r="R1557">
        <f>Table1[[#This Row],[Stress_Level]]/Table1[[#This Row],[Weekly_Work_Hours]]</f>
        <v>0.13617021276595745</v>
      </c>
      <c r="S1557" s="5">
        <f>CORREL(Table1[Stress_Level],Table1[Sleep_Hours])</f>
        <v>-1.150943896331845E-2</v>
      </c>
      <c r="T1557" s="1">
        <f>((Table1[[#Totals],[Productivity_Score]] - Table1[[#This Row],[Productivity_Score]]) / Table1[[#Totals],[Productivity_Score]]) * 100</f>
        <v>38.947368421052637</v>
      </c>
    </row>
    <row r="1558" spans="1:20" x14ac:dyDescent="0.35">
      <c r="A1558">
        <v>1557</v>
      </c>
      <c r="B1558">
        <v>37</v>
      </c>
      <c r="C1558" t="s">
        <v>14</v>
      </c>
      <c r="D1558" t="s">
        <v>34</v>
      </c>
      <c r="E1558" t="s">
        <v>21</v>
      </c>
      <c r="F1558" t="s">
        <v>17</v>
      </c>
      <c r="G1558">
        <v>52</v>
      </c>
      <c r="H1558">
        <v>4.9000000000000004</v>
      </c>
      <c r="I1558">
        <v>5.7</v>
      </c>
      <c r="J1558">
        <v>1</v>
      </c>
      <c r="K1558" t="s">
        <v>18</v>
      </c>
      <c r="L1558">
        <v>10</v>
      </c>
      <c r="M1558">
        <v>5.9</v>
      </c>
      <c r="N1558">
        <v>2.9</v>
      </c>
      <c r="O1558">
        <f>Table1[[#This Row],[Stress_Level]]*Table1[[#This Row],[Weekly_Work_Hours]]</f>
        <v>520</v>
      </c>
      <c r="P1558" s="9">
        <f>Table1[[#This Row],[Column1]]/Table1[[#This Row],[Productivity_Score]]</f>
        <v>179.31034482758622</v>
      </c>
      <c r="Q1558">
        <f>8-AVERAGE(Table1[[#This Row],[Sleep_Hours]])</f>
        <v>3.0999999999999996</v>
      </c>
      <c r="R1558">
        <f>Table1[[#This Row],[Stress_Level]]/Table1[[#This Row],[Weekly_Work_Hours]]</f>
        <v>0.19230769230769232</v>
      </c>
      <c r="S1558" s="5">
        <f>CORREL(Table1[Stress_Level],Table1[Sleep_Hours])</f>
        <v>-1.150943896331845E-2</v>
      </c>
      <c r="T1558" s="1">
        <f>((Table1[[#Totals],[Productivity_Score]] - Table1[[#This Row],[Productivity_Score]]) / Table1[[#Totals],[Productivity_Score]]) * 100</f>
        <v>69.473684210526315</v>
      </c>
    </row>
    <row r="1559" spans="1:20" x14ac:dyDescent="0.35">
      <c r="A1559">
        <v>1558</v>
      </c>
      <c r="B1559">
        <v>52</v>
      </c>
      <c r="C1559" t="s">
        <v>14</v>
      </c>
      <c r="D1559" t="s">
        <v>24</v>
      </c>
      <c r="E1559" t="s">
        <v>38</v>
      </c>
      <c r="F1559" t="s">
        <v>17</v>
      </c>
      <c r="G1559">
        <v>38</v>
      </c>
      <c r="H1559">
        <v>8.3000000000000007</v>
      </c>
      <c r="I1559">
        <v>8.1999999999999993</v>
      </c>
      <c r="J1559">
        <v>0</v>
      </c>
      <c r="K1559" t="s">
        <v>23</v>
      </c>
      <c r="L1559">
        <v>3.5</v>
      </c>
      <c r="M1559">
        <v>2.4</v>
      </c>
      <c r="N1559">
        <v>7.3</v>
      </c>
      <c r="O1559">
        <f>Table1[[#This Row],[Stress_Level]]*Table1[[#This Row],[Weekly_Work_Hours]]</f>
        <v>133</v>
      </c>
      <c r="P1559" s="9">
        <f>Table1[[#This Row],[Column1]]/Table1[[#This Row],[Productivity_Score]]</f>
        <v>18.219178082191782</v>
      </c>
      <c r="Q1559">
        <f>8-AVERAGE(Table1[[#This Row],[Sleep_Hours]])</f>
        <v>-0.30000000000000071</v>
      </c>
      <c r="R1559">
        <f>Table1[[#This Row],[Stress_Level]]/Table1[[#This Row],[Weekly_Work_Hours]]</f>
        <v>9.2105263157894732E-2</v>
      </c>
      <c r="S1559" s="5">
        <f>CORREL(Table1[Stress_Level],Table1[Sleep_Hours])</f>
        <v>-1.150943896331845E-2</v>
      </c>
      <c r="T1559" s="1">
        <f>((Table1[[#Totals],[Productivity_Score]] - Table1[[#This Row],[Productivity_Score]]) / Table1[[#Totals],[Productivity_Score]]) * 100</f>
        <v>23.157894736842106</v>
      </c>
    </row>
    <row r="1560" spans="1:20" x14ac:dyDescent="0.35">
      <c r="A1560">
        <v>1559</v>
      </c>
      <c r="B1560">
        <v>27</v>
      </c>
      <c r="C1560" t="s">
        <v>14</v>
      </c>
      <c r="D1560" t="s">
        <v>32</v>
      </c>
      <c r="E1560" t="s">
        <v>31</v>
      </c>
      <c r="F1560" t="s">
        <v>22</v>
      </c>
      <c r="G1560">
        <v>56</v>
      </c>
      <c r="H1560">
        <v>6.5</v>
      </c>
      <c r="I1560">
        <v>7.7</v>
      </c>
      <c r="J1560">
        <v>1</v>
      </c>
      <c r="K1560" t="s">
        <v>35</v>
      </c>
      <c r="L1560">
        <v>9</v>
      </c>
      <c r="M1560">
        <v>6.7</v>
      </c>
      <c r="N1560">
        <v>4.3</v>
      </c>
      <c r="O1560">
        <f>Table1[[#This Row],[Stress_Level]]*Table1[[#This Row],[Weekly_Work_Hours]]</f>
        <v>504</v>
      </c>
      <c r="P1560" s="9">
        <f>Table1[[#This Row],[Column1]]/Table1[[#This Row],[Productivity_Score]]</f>
        <v>117.2093023255814</v>
      </c>
      <c r="Q1560">
        <f>8-AVERAGE(Table1[[#This Row],[Sleep_Hours]])</f>
        <v>1.5</v>
      </c>
      <c r="R1560">
        <f>Table1[[#This Row],[Stress_Level]]/Table1[[#This Row],[Weekly_Work_Hours]]</f>
        <v>0.16071428571428573</v>
      </c>
      <c r="S1560" s="5">
        <f>CORREL(Table1[Stress_Level],Table1[Sleep_Hours])</f>
        <v>-1.150943896331845E-2</v>
      </c>
      <c r="T1560" s="1">
        <f>((Table1[[#Totals],[Productivity_Score]] - Table1[[#This Row],[Productivity_Score]]) / Table1[[#Totals],[Productivity_Score]]) * 100</f>
        <v>54.736842105263165</v>
      </c>
    </row>
    <row r="1561" spans="1:20" x14ac:dyDescent="0.35">
      <c r="A1561">
        <v>1560</v>
      </c>
      <c r="B1561">
        <v>36</v>
      </c>
      <c r="C1561" t="s">
        <v>14</v>
      </c>
      <c r="D1561" t="s">
        <v>24</v>
      </c>
      <c r="E1561" t="s">
        <v>31</v>
      </c>
      <c r="F1561" t="s">
        <v>39</v>
      </c>
      <c r="G1561">
        <v>42</v>
      </c>
      <c r="H1561">
        <v>4.0999999999999996</v>
      </c>
      <c r="I1561">
        <v>5.5</v>
      </c>
      <c r="J1561">
        <v>1</v>
      </c>
      <c r="K1561" t="s">
        <v>35</v>
      </c>
      <c r="L1561">
        <v>5.4</v>
      </c>
      <c r="M1561">
        <v>2.4</v>
      </c>
      <c r="N1561">
        <v>5</v>
      </c>
      <c r="O1561">
        <f>Table1[[#This Row],[Stress_Level]]*Table1[[#This Row],[Weekly_Work_Hours]]</f>
        <v>226.8</v>
      </c>
      <c r="P1561" s="9">
        <f>Table1[[#This Row],[Column1]]/Table1[[#This Row],[Productivity_Score]]</f>
        <v>45.36</v>
      </c>
      <c r="Q1561">
        <f>8-AVERAGE(Table1[[#This Row],[Sleep_Hours]])</f>
        <v>3.9000000000000004</v>
      </c>
      <c r="R1561">
        <f>Table1[[#This Row],[Stress_Level]]/Table1[[#This Row],[Weekly_Work_Hours]]</f>
        <v>0.12857142857142859</v>
      </c>
      <c r="S1561" s="5">
        <f>CORREL(Table1[Stress_Level],Table1[Sleep_Hours])</f>
        <v>-1.150943896331845E-2</v>
      </c>
      <c r="T1561" s="1">
        <f>((Table1[[#Totals],[Productivity_Score]] - Table1[[#This Row],[Productivity_Score]]) / Table1[[#Totals],[Productivity_Score]]) * 100</f>
        <v>47.368421052631575</v>
      </c>
    </row>
    <row r="1562" spans="1:20" x14ac:dyDescent="0.35">
      <c r="A1562">
        <v>1561</v>
      </c>
      <c r="B1562">
        <v>62</v>
      </c>
      <c r="C1562" t="s">
        <v>14</v>
      </c>
      <c r="D1562" t="s">
        <v>30</v>
      </c>
      <c r="E1562" t="s">
        <v>21</v>
      </c>
      <c r="F1562" t="s">
        <v>17</v>
      </c>
      <c r="G1562">
        <v>44</v>
      </c>
      <c r="H1562">
        <v>8.5</v>
      </c>
      <c r="I1562">
        <v>7.3</v>
      </c>
      <c r="J1562">
        <v>0</v>
      </c>
      <c r="K1562" t="s">
        <v>23</v>
      </c>
      <c r="L1562">
        <v>7</v>
      </c>
      <c r="M1562">
        <v>4.0999999999999996</v>
      </c>
      <c r="N1562">
        <v>5.2</v>
      </c>
      <c r="O1562">
        <f>Table1[[#This Row],[Stress_Level]]*Table1[[#This Row],[Weekly_Work_Hours]]</f>
        <v>308</v>
      </c>
      <c r="P1562" s="9">
        <f>Table1[[#This Row],[Column1]]/Table1[[#This Row],[Productivity_Score]]</f>
        <v>59.230769230769226</v>
      </c>
      <c r="Q1562">
        <f>8-AVERAGE(Table1[[#This Row],[Sleep_Hours]])</f>
        <v>-0.5</v>
      </c>
      <c r="R1562">
        <f>Table1[[#This Row],[Stress_Level]]/Table1[[#This Row],[Weekly_Work_Hours]]</f>
        <v>0.15909090909090909</v>
      </c>
      <c r="S1562" s="5">
        <f>CORREL(Table1[Stress_Level],Table1[Sleep_Hours])</f>
        <v>-1.150943896331845E-2</v>
      </c>
      <c r="T1562" s="1">
        <f>((Table1[[#Totals],[Productivity_Score]] - Table1[[#This Row],[Productivity_Score]]) / Table1[[#Totals],[Productivity_Score]]) * 100</f>
        <v>45.263157894736835</v>
      </c>
    </row>
    <row r="1563" spans="1:20" x14ac:dyDescent="0.35">
      <c r="A1563">
        <v>1562</v>
      </c>
      <c r="B1563">
        <v>50</v>
      </c>
      <c r="C1563" t="s">
        <v>14</v>
      </c>
      <c r="D1563" t="s">
        <v>37</v>
      </c>
      <c r="E1563" t="s">
        <v>21</v>
      </c>
      <c r="F1563" t="s">
        <v>17</v>
      </c>
      <c r="G1563">
        <v>39</v>
      </c>
      <c r="H1563">
        <v>6.1</v>
      </c>
      <c r="I1563">
        <v>8.8000000000000007</v>
      </c>
      <c r="J1563">
        <v>1</v>
      </c>
      <c r="K1563" t="s">
        <v>28</v>
      </c>
      <c r="L1563">
        <v>4.9000000000000004</v>
      </c>
      <c r="M1563">
        <v>3.2</v>
      </c>
      <c r="N1563">
        <v>7</v>
      </c>
      <c r="O1563">
        <f>Table1[[#This Row],[Stress_Level]]*Table1[[#This Row],[Weekly_Work_Hours]]</f>
        <v>191.10000000000002</v>
      </c>
      <c r="P1563" s="9">
        <f>Table1[[#This Row],[Column1]]/Table1[[#This Row],[Productivity_Score]]</f>
        <v>27.300000000000004</v>
      </c>
      <c r="Q1563">
        <f>8-AVERAGE(Table1[[#This Row],[Sleep_Hours]])</f>
        <v>1.9000000000000004</v>
      </c>
      <c r="R1563">
        <f>Table1[[#This Row],[Stress_Level]]/Table1[[#This Row],[Weekly_Work_Hours]]</f>
        <v>0.12564102564102564</v>
      </c>
      <c r="S1563" s="5">
        <f>CORREL(Table1[Stress_Level],Table1[Sleep_Hours])</f>
        <v>-1.150943896331845E-2</v>
      </c>
      <c r="T1563" s="1">
        <f>((Table1[[#Totals],[Productivity_Score]] - Table1[[#This Row],[Productivity_Score]]) / Table1[[#Totals],[Productivity_Score]]) * 100</f>
        <v>26.315789473684209</v>
      </c>
    </row>
    <row r="1564" spans="1:20" x14ac:dyDescent="0.35">
      <c r="A1564">
        <v>1563</v>
      </c>
      <c r="B1564">
        <v>53</v>
      </c>
      <c r="C1564" t="s">
        <v>40</v>
      </c>
      <c r="D1564" t="s">
        <v>37</v>
      </c>
      <c r="E1564" t="s">
        <v>38</v>
      </c>
      <c r="F1564" t="s">
        <v>39</v>
      </c>
      <c r="G1564">
        <v>30</v>
      </c>
      <c r="H1564">
        <v>7</v>
      </c>
      <c r="I1564">
        <v>10</v>
      </c>
      <c r="J1564">
        <v>0</v>
      </c>
      <c r="K1564" t="s">
        <v>23</v>
      </c>
      <c r="L1564">
        <v>5.7</v>
      </c>
      <c r="M1564">
        <v>5.2</v>
      </c>
      <c r="N1564">
        <v>7.2</v>
      </c>
      <c r="O1564">
        <f>Table1[[#This Row],[Stress_Level]]*Table1[[#This Row],[Weekly_Work_Hours]]</f>
        <v>171</v>
      </c>
      <c r="P1564" s="9">
        <f>Table1[[#This Row],[Column1]]/Table1[[#This Row],[Productivity_Score]]</f>
        <v>23.75</v>
      </c>
      <c r="Q1564">
        <f>8-AVERAGE(Table1[[#This Row],[Sleep_Hours]])</f>
        <v>1</v>
      </c>
      <c r="R1564">
        <f>Table1[[#This Row],[Stress_Level]]/Table1[[#This Row],[Weekly_Work_Hours]]</f>
        <v>0.19</v>
      </c>
      <c r="S1564" s="5">
        <f>CORREL(Table1[Stress_Level],Table1[Sleep_Hours])</f>
        <v>-1.150943896331845E-2</v>
      </c>
      <c r="T1564" s="1">
        <f>((Table1[[#Totals],[Productivity_Score]] - Table1[[#This Row],[Productivity_Score]]) / Table1[[#Totals],[Productivity_Score]]) * 100</f>
        <v>24.210526315789473</v>
      </c>
    </row>
    <row r="1565" spans="1:20" x14ac:dyDescent="0.35">
      <c r="A1565">
        <v>1564</v>
      </c>
      <c r="B1565">
        <v>25</v>
      </c>
      <c r="C1565" t="s">
        <v>19</v>
      </c>
      <c r="D1565" t="s">
        <v>20</v>
      </c>
      <c r="E1565" t="s">
        <v>38</v>
      </c>
      <c r="F1565" t="s">
        <v>17</v>
      </c>
      <c r="G1565">
        <v>52</v>
      </c>
      <c r="H1565">
        <v>6.7</v>
      </c>
      <c r="I1565">
        <v>8.3000000000000007</v>
      </c>
      <c r="J1565">
        <v>1</v>
      </c>
      <c r="K1565" t="s">
        <v>29</v>
      </c>
      <c r="L1565">
        <v>10</v>
      </c>
      <c r="M1565">
        <v>5.0999999999999996</v>
      </c>
      <c r="N1565">
        <v>4.0999999999999996</v>
      </c>
      <c r="O1565">
        <f>Table1[[#This Row],[Stress_Level]]*Table1[[#This Row],[Weekly_Work_Hours]]</f>
        <v>520</v>
      </c>
      <c r="P1565" s="9">
        <f>Table1[[#This Row],[Column1]]/Table1[[#This Row],[Productivity_Score]]</f>
        <v>126.82926829268294</v>
      </c>
      <c r="Q1565">
        <f>8-AVERAGE(Table1[[#This Row],[Sleep_Hours]])</f>
        <v>1.2999999999999998</v>
      </c>
      <c r="R1565">
        <f>Table1[[#This Row],[Stress_Level]]/Table1[[#This Row],[Weekly_Work_Hours]]</f>
        <v>0.19230769230769232</v>
      </c>
      <c r="S1565" s="5">
        <f>CORREL(Table1[Stress_Level],Table1[Sleep_Hours])</f>
        <v>-1.150943896331845E-2</v>
      </c>
      <c r="T1565" s="1">
        <f>((Table1[[#Totals],[Productivity_Score]] - Table1[[#This Row],[Productivity_Score]]) / Table1[[#Totals],[Productivity_Score]]) * 100</f>
        <v>56.84210526315789</v>
      </c>
    </row>
    <row r="1566" spans="1:20" x14ac:dyDescent="0.35">
      <c r="A1566">
        <v>1565</v>
      </c>
      <c r="B1566">
        <v>41</v>
      </c>
      <c r="C1566" t="s">
        <v>14</v>
      </c>
      <c r="D1566" t="s">
        <v>24</v>
      </c>
      <c r="E1566" t="s">
        <v>27</v>
      </c>
      <c r="F1566" t="s">
        <v>17</v>
      </c>
      <c r="G1566">
        <v>50</v>
      </c>
      <c r="H1566">
        <v>6.8</v>
      </c>
      <c r="I1566">
        <v>8.6999999999999993</v>
      </c>
      <c r="J1566">
        <v>0</v>
      </c>
      <c r="K1566" t="s">
        <v>23</v>
      </c>
      <c r="L1566">
        <v>8.6999999999999993</v>
      </c>
      <c r="M1566">
        <v>4.2</v>
      </c>
      <c r="N1566">
        <v>5</v>
      </c>
      <c r="O1566">
        <f>Table1[[#This Row],[Stress_Level]]*Table1[[#This Row],[Weekly_Work_Hours]]</f>
        <v>434.99999999999994</v>
      </c>
      <c r="P1566" s="9">
        <f>Table1[[#This Row],[Column1]]/Table1[[#This Row],[Productivity_Score]]</f>
        <v>86.999999999999986</v>
      </c>
      <c r="Q1566">
        <f>8-AVERAGE(Table1[[#This Row],[Sleep_Hours]])</f>
        <v>1.2000000000000002</v>
      </c>
      <c r="R1566">
        <f>Table1[[#This Row],[Stress_Level]]/Table1[[#This Row],[Weekly_Work_Hours]]</f>
        <v>0.17399999999999999</v>
      </c>
      <c r="S1566" s="5">
        <f>CORREL(Table1[Stress_Level],Table1[Sleep_Hours])</f>
        <v>-1.150943896331845E-2</v>
      </c>
      <c r="T1566" s="1">
        <f>((Table1[[#Totals],[Productivity_Score]] - Table1[[#This Row],[Productivity_Score]]) / Table1[[#Totals],[Productivity_Score]]) * 100</f>
        <v>47.368421052631575</v>
      </c>
    </row>
    <row r="1567" spans="1:20" x14ac:dyDescent="0.35">
      <c r="A1567">
        <v>1566</v>
      </c>
      <c r="B1567">
        <v>33</v>
      </c>
      <c r="C1567" t="s">
        <v>14</v>
      </c>
      <c r="D1567" t="s">
        <v>24</v>
      </c>
      <c r="E1567" t="s">
        <v>16</v>
      </c>
      <c r="F1567" t="s">
        <v>39</v>
      </c>
      <c r="G1567">
        <v>42</v>
      </c>
      <c r="H1567">
        <v>5.7</v>
      </c>
      <c r="I1567">
        <v>7.8</v>
      </c>
      <c r="J1567">
        <v>0</v>
      </c>
      <c r="K1567" t="s">
        <v>23</v>
      </c>
      <c r="L1567">
        <v>5.4</v>
      </c>
      <c r="M1567">
        <v>3.9</v>
      </c>
      <c r="N1567">
        <v>6.2</v>
      </c>
      <c r="O1567">
        <f>Table1[[#This Row],[Stress_Level]]*Table1[[#This Row],[Weekly_Work_Hours]]</f>
        <v>226.8</v>
      </c>
      <c r="P1567" s="9">
        <f>Table1[[#This Row],[Column1]]/Table1[[#This Row],[Productivity_Score]]</f>
        <v>36.58064516129032</v>
      </c>
      <c r="Q1567">
        <f>8-AVERAGE(Table1[[#This Row],[Sleep_Hours]])</f>
        <v>2.2999999999999998</v>
      </c>
      <c r="R1567">
        <f>Table1[[#This Row],[Stress_Level]]/Table1[[#This Row],[Weekly_Work_Hours]]</f>
        <v>0.12857142857142859</v>
      </c>
      <c r="S1567" s="5">
        <f>CORREL(Table1[Stress_Level],Table1[Sleep_Hours])</f>
        <v>-1.150943896331845E-2</v>
      </c>
      <c r="T1567" s="1">
        <f>((Table1[[#Totals],[Productivity_Score]] - Table1[[#This Row],[Productivity_Score]]) / Table1[[#Totals],[Productivity_Score]]) * 100</f>
        <v>34.736842105263158</v>
      </c>
    </row>
    <row r="1568" spans="1:20" x14ac:dyDescent="0.35">
      <c r="A1568">
        <v>1567</v>
      </c>
      <c r="B1568">
        <v>22</v>
      </c>
      <c r="C1568" t="s">
        <v>14</v>
      </c>
      <c r="D1568" t="s">
        <v>32</v>
      </c>
      <c r="E1568" t="s">
        <v>16</v>
      </c>
      <c r="F1568" t="s">
        <v>22</v>
      </c>
      <c r="G1568">
        <v>45</v>
      </c>
      <c r="H1568">
        <v>6.7</v>
      </c>
      <c r="I1568">
        <v>9</v>
      </c>
      <c r="J1568">
        <v>0</v>
      </c>
      <c r="K1568" t="s">
        <v>23</v>
      </c>
      <c r="L1568">
        <v>9.6</v>
      </c>
      <c r="M1568">
        <v>4.3</v>
      </c>
      <c r="N1568">
        <v>4.7</v>
      </c>
      <c r="O1568">
        <f>Table1[[#This Row],[Stress_Level]]*Table1[[#This Row],[Weekly_Work_Hours]]</f>
        <v>432</v>
      </c>
      <c r="P1568" s="9">
        <f>Table1[[#This Row],[Column1]]/Table1[[#This Row],[Productivity_Score]]</f>
        <v>91.914893617021278</v>
      </c>
      <c r="Q1568">
        <f>8-AVERAGE(Table1[[#This Row],[Sleep_Hours]])</f>
        <v>1.2999999999999998</v>
      </c>
      <c r="R1568">
        <f>Table1[[#This Row],[Stress_Level]]/Table1[[#This Row],[Weekly_Work_Hours]]</f>
        <v>0.21333333333333332</v>
      </c>
      <c r="S1568" s="5">
        <f>CORREL(Table1[Stress_Level],Table1[Sleep_Hours])</f>
        <v>-1.150943896331845E-2</v>
      </c>
      <c r="T1568" s="1">
        <f>((Table1[[#Totals],[Productivity_Score]] - Table1[[#This Row],[Productivity_Score]]) / Table1[[#Totals],[Productivity_Score]]) * 100</f>
        <v>50.526315789473685</v>
      </c>
    </row>
    <row r="1569" spans="1:20" x14ac:dyDescent="0.35">
      <c r="A1569">
        <v>1568</v>
      </c>
      <c r="B1569">
        <v>31</v>
      </c>
      <c r="C1569" t="s">
        <v>19</v>
      </c>
      <c r="D1569" t="s">
        <v>37</v>
      </c>
      <c r="E1569" t="s">
        <v>16</v>
      </c>
      <c r="F1569" t="s">
        <v>22</v>
      </c>
      <c r="G1569">
        <v>49</v>
      </c>
      <c r="H1569">
        <v>6</v>
      </c>
      <c r="I1569">
        <v>7.6</v>
      </c>
      <c r="J1569">
        <v>0</v>
      </c>
      <c r="K1569" t="s">
        <v>23</v>
      </c>
      <c r="L1569">
        <v>8.6</v>
      </c>
      <c r="M1569">
        <v>4.9000000000000004</v>
      </c>
      <c r="N1569">
        <v>4.5</v>
      </c>
      <c r="O1569">
        <f>Table1[[#This Row],[Stress_Level]]*Table1[[#This Row],[Weekly_Work_Hours]]</f>
        <v>421.4</v>
      </c>
      <c r="P1569" s="9">
        <f>Table1[[#This Row],[Column1]]/Table1[[#This Row],[Productivity_Score]]</f>
        <v>93.644444444444446</v>
      </c>
      <c r="Q1569">
        <f>8-AVERAGE(Table1[[#This Row],[Sleep_Hours]])</f>
        <v>2</v>
      </c>
      <c r="R1569">
        <f>Table1[[#This Row],[Stress_Level]]/Table1[[#This Row],[Weekly_Work_Hours]]</f>
        <v>0.17551020408163265</v>
      </c>
      <c r="S1569" s="5">
        <f>CORREL(Table1[Stress_Level],Table1[Sleep_Hours])</f>
        <v>-1.150943896331845E-2</v>
      </c>
      <c r="T1569" s="1">
        <f>((Table1[[#Totals],[Productivity_Score]] - Table1[[#This Row],[Productivity_Score]]) / Table1[[#Totals],[Productivity_Score]]) * 100</f>
        <v>52.631578947368418</v>
      </c>
    </row>
    <row r="1570" spans="1:20" x14ac:dyDescent="0.35">
      <c r="A1570">
        <v>1569</v>
      </c>
      <c r="B1570">
        <v>55</v>
      </c>
      <c r="C1570" t="s">
        <v>14</v>
      </c>
      <c r="D1570" t="s">
        <v>36</v>
      </c>
      <c r="E1570" t="s">
        <v>25</v>
      </c>
      <c r="F1570" t="s">
        <v>22</v>
      </c>
      <c r="G1570">
        <v>32</v>
      </c>
      <c r="H1570">
        <v>6.7</v>
      </c>
      <c r="I1570">
        <v>10</v>
      </c>
      <c r="J1570">
        <v>0</v>
      </c>
      <c r="K1570" t="s">
        <v>23</v>
      </c>
      <c r="L1570">
        <v>3.9</v>
      </c>
      <c r="M1570">
        <v>3.1</v>
      </c>
      <c r="N1570">
        <v>8.1</v>
      </c>
      <c r="O1570">
        <f>Table1[[#This Row],[Stress_Level]]*Table1[[#This Row],[Weekly_Work_Hours]]</f>
        <v>124.8</v>
      </c>
      <c r="P1570" s="9">
        <f>Table1[[#This Row],[Column1]]/Table1[[#This Row],[Productivity_Score]]</f>
        <v>15.407407407407408</v>
      </c>
      <c r="Q1570">
        <f>8-AVERAGE(Table1[[#This Row],[Sleep_Hours]])</f>
        <v>1.2999999999999998</v>
      </c>
      <c r="R1570">
        <f>Table1[[#This Row],[Stress_Level]]/Table1[[#This Row],[Weekly_Work_Hours]]</f>
        <v>0.121875</v>
      </c>
      <c r="S1570" s="5">
        <f>CORREL(Table1[Stress_Level],Table1[Sleep_Hours])</f>
        <v>-1.150943896331845E-2</v>
      </c>
      <c r="T1570" s="1">
        <f>((Table1[[#Totals],[Productivity_Score]] - Table1[[#This Row],[Productivity_Score]]) / Table1[[#Totals],[Productivity_Score]]) * 100</f>
        <v>14.736842105263163</v>
      </c>
    </row>
    <row r="1571" spans="1:20" x14ac:dyDescent="0.35">
      <c r="A1571">
        <v>1570</v>
      </c>
      <c r="B1571">
        <v>31</v>
      </c>
      <c r="C1571" t="s">
        <v>14</v>
      </c>
      <c r="D1571" t="s">
        <v>24</v>
      </c>
      <c r="E1571" t="s">
        <v>27</v>
      </c>
      <c r="F1571" t="s">
        <v>22</v>
      </c>
      <c r="G1571">
        <v>40</v>
      </c>
      <c r="H1571">
        <v>5.9</v>
      </c>
      <c r="I1571">
        <v>8.4</v>
      </c>
      <c r="J1571">
        <v>0</v>
      </c>
      <c r="K1571" t="s">
        <v>23</v>
      </c>
      <c r="L1571">
        <v>6</v>
      </c>
      <c r="M1571">
        <v>7.5</v>
      </c>
      <c r="N1571">
        <v>6.2</v>
      </c>
      <c r="O1571">
        <f>Table1[[#This Row],[Stress_Level]]*Table1[[#This Row],[Weekly_Work_Hours]]</f>
        <v>240</v>
      </c>
      <c r="P1571" s="9">
        <f>Table1[[#This Row],[Column1]]/Table1[[#This Row],[Productivity_Score]]</f>
        <v>38.70967741935484</v>
      </c>
      <c r="Q1571">
        <f>8-AVERAGE(Table1[[#This Row],[Sleep_Hours]])</f>
        <v>2.0999999999999996</v>
      </c>
      <c r="R1571">
        <f>Table1[[#This Row],[Stress_Level]]/Table1[[#This Row],[Weekly_Work_Hours]]</f>
        <v>0.15</v>
      </c>
      <c r="S1571" s="5">
        <f>CORREL(Table1[Stress_Level],Table1[Sleep_Hours])</f>
        <v>-1.150943896331845E-2</v>
      </c>
      <c r="T1571" s="1">
        <f>((Table1[[#Totals],[Productivity_Score]] - Table1[[#This Row],[Productivity_Score]]) / Table1[[#Totals],[Productivity_Score]]) * 100</f>
        <v>34.736842105263158</v>
      </c>
    </row>
    <row r="1572" spans="1:20" x14ac:dyDescent="0.35">
      <c r="A1572">
        <v>1571</v>
      </c>
      <c r="B1572">
        <v>64</v>
      </c>
      <c r="C1572" t="s">
        <v>19</v>
      </c>
      <c r="D1572" t="s">
        <v>32</v>
      </c>
      <c r="E1572" t="s">
        <v>16</v>
      </c>
      <c r="F1572" t="s">
        <v>17</v>
      </c>
      <c r="G1572">
        <v>51</v>
      </c>
      <c r="H1572">
        <v>5.8</v>
      </c>
      <c r="I1572">
        <v>7</v>
      </c>
      <c r="J1572">
        <v>1</v>
      </c>
      <c r="K1572" t="s">
        <v>35</v>
      </c>
      <c r="L1572">
        <v>8.6999999999999993</v>
      </c>
      <c r="M1572">
        <v>4.3</v>
      </c>
      <c r="N1572">
        <v>4.2</v>
      </c>
      <c r="O1572">
        <f>Table1[[#This Row],[Stress_Level]]*Table1[[#This Row],[Weekly_Work_Hours]]</f>
        <v>443.7</v>
      </c>
      <c r="P1572" s="9">
        <f>Table1[[#This Row],[Column1]]/Table1[[#This Row],[Productivity_Score]]</f>
        <v>105.64285714285714</v>
      </c>
      <c r="Q1572">
        <f>8-AVERAGE(Table1[[#This Row],[Sleep_Hours]])</f>
        <v>2.2000000000000002</v>
      </c>
      <c r="R1572">
        <f>Table1[[#This Row],[Stress_Level]]/Table1[[#This Row],[Weekly_Work_Hours]]</f>
        <v>0.17058823529411762</v>
      </c>
      <c r="S1572" s="5">
        <f>CORREL(Table1[Stress_Level],Table1[Sleep_Hours])</f>
        <v>-1.150943896331845E-2</v>
      </c>
      <c r="T1572" s="1">
        <f>((Table1[[#Totals],[Productivity_Score]] - Table1[[#This Row],[Productivity_Score]]) / Table1[[#Totals],[Productivity_Score]]) * 100</f>
        <v>55.78947368421052</v>
      </c>
    </row>
    <row r="1573" spans="1:20" x14ac:dyDescent="0.35">
      <c r="A1573">
        <v>1572</v>
      </c>
      <c r="B1573">
        <v>21</v>
      </c>
      <c r="C1573" t="s">
        <v>14</v>
      </c>
      <c r="D1573" t="s">
        <v>26</v>
      </c>
      <c r="E1573" t="s">
        <v>25</v>
      </c>
      <c r="F1573" t="s">
        <v>17</v>
      </c>
      <c r="G1573">
        <v>34</v>
      </c>
      <c r="H1573">
        <v>4</v>
      </c>
      <c r="I1573">
        <v>6.1</v>
      </c>
      <c r="J1573">
        <v>0</v>
      </c>
      <c r="K1573" t="s">
        <v>23</v>
      </c>
      <c r="L1573">
        <v>6</v>
      </c>
      <c r="M1573">
        <v>3.9</v>
      </c>
      <c r="N1573">
        <v>5</v>
      </c>
      <c r="O1573">
        <f>Table1[[#This Row],[Stress_Level]]*Table1[[#This Row],[Weekly_Work_Hours]]</f>
        <v>204</v>
      </c>
      <c r="P1573" s="9">
        <f>Table1[[#This Row],[Column1]]/Table1[[#This Row],[Productivity_Score]]</f>
        <v>40.799999999999997</v>
      </c>
      <c r="Q1573">
        <f>8-AVERAGE(Table1[[#This Row],[Sleep_Hours]])</f>
        <v>4</v>
      </c>
      <c r="R1573">
        <f>Table1[[#This Row],[Stress_Level]]/Table1[[#This Row],[Weekly_Work_Hours]]</f>
        <v>0.17647058823529413</v>
      </c>
      <c r="S1573" s="5">
        <f>CORREL(Table1[Stress_Level],Table1[Sleep_Hours])</f>
        <v>-1.150943896331845E-2</v>
      </c>
      <c r="T1573" s="1">
        <f>((Table1[[#Totals],[Productivity_Score]] - Table1[[#This Row],[Productivity_Score]]) / Table1[[#Totals],[Productivity_Score]]) * 100</f>
        <v>47.368421052631575</v>
      </c>
    </row>
    <row r="1574" spans="1:20" x14ac:dyDescent="0.35">
      <c r="A1574">
        <v>1573</v>
      </c>
      <c r="B1574">
        <v>21</v>
      </c>
      <c r="C1574" t="s">
        <v>14</v>
      </c>
      <c r="D1574" t="s">
        <v>15</v>
      </c>
      <c r="E1574" t="s">
        <v>25</v>
      </c>
      <c r="F1574" t="s">
        <v>17</v>
      </c>
      <c r="G1574">
        <v>47</v>
      </c>
      <c r="H1574">
        <v>6.2</v>
      </c>
      <c r="I1574">
        <v>8.1</v>
      </c>
      <c r="J1574">
        <v>0</v>
      </c>
      <c r="K1574" t="s">
        <v>23</v>
      </c>
      <c r="L1574">
        <v>9.6999999999999993</v>
      </c>
      <c r="M1574">
        <v>5.5</v>
      </c>
      <c r="N1574">
        <v>4.2</v>
      </c>
      <c r="O1574">
        <f>Table1[[#This Row],[Stress_Level]]*Table1[[#This Row],[Weekly_Work_Hours]]</f>
        <v>455.9</v>
      </c>
      <c r="P1574" s="9">
        <f>Table1[[#This Row],[Column1]]/Table1[[#This Row],[Productivity_Score]]</f>
        <v>108.54761904761904</v>
      </c>
      <c r="Q1574">
        <f>8-AVERAGE(Table1[[#This Row],[Sleep_Hours]])</f>
        <v>1.7999999999999998</v>
      </c>
      <c r="R1574">
        <f>Table1[[#This Row],[Stress_Level]]/Table1[[#This Row],[Weekly_Work_Hours]]</f>
        <v>0.20638297872340425</v>
      </c>
      <c r="S1574" s="5">
        <f>CORREL(Table1[Stress_Level],Table1[Sleep_Hours])</f>
        <v>-1.150943896331845E-2</v>
      </c>
      <c r="T1574" s="1">
        <f>((Table1[[#Totals],[Productivity_Score]] - Table1[[#This Row],[Productivity_Score]]) / Table1[[#Totals],[Productivity_Score]]) * 100</f>
        <v>55.78947368421052</v>
      </c>
    </row>
    <row r="1575" spans="1:20" x14ac:dyDescent="0.35">
      <c r="A1575">
        <v>1574</v>
      </c>
      <c r="B1575">
        <v>34</v>
      </c>
      <c r="C1575" t="s">
        <v>19</v>
      </c>
      <c r="D1575" t="s">
        <v>26</v>
      </c>
      <c r="E1575" t="s">
        <v>31</v>
      </c>
      <c r="F1575" t="s">
        <v>39</v>
      </c>
      <c r="G1575">
        <v>34</v>
      </c>
      <c r="H1575">
        <v>6.5</v>
      </c>
      <c r="I1575">
        <v>9.9</v>
      </c>
      <c r="J1575">
        <v>0</v>
      </c>
      <c r="K1575" t="s">
        <v>23</v>
      </c>
      <c r="L1575">
        <v>3.4</v>
      </c>
      <c r="M1575">
        <v>3.4</v>
      </c>
      <c r="N1575">
        <v>8.3000000000000007</v>
      </c>
      <c r="O1575">
        <f>Table1[[#This Row],[Stress_Level]]*Table1[[#This Row],[Weekly_Work_Hours]]</f>
        <v>115.6</v>
      </c>
      <c r="P1575" s="9">
        <f>Table1[[#This Row],[Column1]]/Table1[[#This Row],[Productivity_Score]]</f>
        <v>13.927710843373491</v>
      </c>
      <c r="Q1575">
        <f>8-AVERAGE(Table1[[#This Row],[Sleep_Hours]])</f>
        <v>1.5</v>
      </c>
      <c r="R1575">
        <f>Table1[[#This Row],[Stress_Level]]/Table1[[#This Row],[Weekly_Work_Hours]]</f>
        <v>9.9999999999999992E-2</v>
      </c>
      <c r="S1575" s="5">
        <f>CORREL(Table1[Stress_Level],Table1[Sleep_Hours])</f>
        <v>-1.150943896331845E-2</v>
      </c>
      <c r="T1575" s="1">
        <f>((Table1[[#Totals],[Productivity_Score]] - Table1[[#This Row],[Productivity_Score]]) / Table1[[#Totals],[Productivity_Score]]) * 100</f>
        <v>12.631578947368412</v>
      </c>
    </row>
    <row r="1576" spans="1:20" x14ac:dyDescent="0.35">
      <c r="A1576">
        <v>1575</v>
      </c>
      <c r="B1576">
        <v>42</v>
      </c>
      <c r="C1576" t="s">
        <v>19</v>
      </c>
      <c r="D1576" t="s">
        <v>32</v>
      </c>
      <c r="E1576" t="s">
        <v>25</v>
      </c>
      <c r="F1576" t="s">
        <v>22</v>
      </c>
      <c r="G1576">
        <v>48</v>
      </c>
      <c r="H1576">
        <v>9</v>
      </c>
      <c r="I1576">
        <v>6.2</v>
      </c>
      <c r="J1576">
        <v>0</v>
      </c>
      <c r="K1576" t="s">
        <v>23</v>
      </c>
      <c r="L1576">
        <v>7.3</v>
      </c>
      <c r="M1576">
        <v>5.7</v>
      </c>
      <c r="N1576">
        <v>4.5</v>
      </c>
      <c r="O1576">
        <f>Table1[[#This Row],[Stress_Level]]*Table1[[#This Row],[Weekly_Work_Hours]]</f>
        <v>350.4</v>
      </c>
      <c r="P1576" s="9">
        <f>Table1[[#This Row],[Column1]]/Table1[[#This Row],[Productivity_Score]]</f>
        <v>77.86666666666666</v>
      </c>
      <c r="Q1576">
        <f>8-AVERAGE(Table1[[#This Row],[Sleep_Hours]])</f>
        <v>-1</v>
      </c>
      <c r="R1576">
        <f>Table1[[#This Row],[Stress_Level]]/Table1[[#This Row],[Weekly_Work_Hours]]</f>
        <v>0.15208333333333332</v>
      </c>
      <c r="S1576" s="5">
        <f>CORREL(Table1[Stress_Level],Table1[Sleep_Hours])</f>
        <v>-1.150943896331845E-2</v>
      </c>
      <c r="T1576" s="1">
        <f>((Table1[[#Totals],[Productivity_Score]] - Table1[[#This Row],[Productivity_Score]]) / Table1[[#Totals],[Productivity_Score]]) * 100</f>
        <v>52.631578947368418</v>
      </c>
    </row>
    <row r="1577" spans="1:20" x14ac:dyDescent="0.35">
      <c r="A1577">
        <v>1576</v>
      </c>
      <c r="B1577">
        <v>48</v>
      </c>
      <c r="C1577" t="s">
        <v>14</v>
      </c>
      <c r="D1577" t="s">
        <v>36</v>
      </c>
      <c r="E1577" t="s">
        <v>21</v>
      </c>
      <c r="F1577" t="s">
        <v>17</v>
      </c>
      <c r="G1577">
        <v>44</v>
      </c>
      <c r="H1577">
        <v>6.9</v>
      </c>
      <c r="I1577">
        <v>9.5</v>
      </c>
      <c r="J1577">
        <v>0</v>
      </c>
      <c r="K1577" t="s">
        <v>23</v>
      </c>
      <c r="L1577">
        <v>6.3</v>
      </c>
      <c r="M1577">
        <v>6.4</v>
      </c>
      <c r="N1577">
        <v>6.6</v>
      </c>
      <c r="O1577">
        <f>Table1[[#This Row],[Stress_Level]]*Table1[[#This Row],[Weekly_Work_Hours]]</f>
        <v>277.2</v>
      </c>
      <c r="P1577" s="9">
        <f>Table1[[#This Row],[Column1]]/Table1[[#This Row],[Productivity_Score]]</f>
        <v>42</v>
      </c>
      <c r="Q1577">
        <f>8-AVERAGE(Table1[[#This Row],[Sleep_Hours]])</f>
        <v>1.0999999999999996</v>
      </c>
      <c r="R1577">
        <f>Table1[[#This Row],[Stress_Level]]/Table1[[#This Row],[Weekly_Work_Hours]]</f>
        <v>0.14318181818181819</v>
      </c>
      <c r="S1577" s="5">
        <f>CORREL(Table1[Stress_Level],Table1[Sleep_Hours])</f>
        <v>-1.150943896331845E-2</v>
      </c>
      <c r="T1577" s="1">
        <f>((Table1[[#Totals],[Productivity_Score]] - Table1[[#This Row],[Productivity_Score]]) / Table1[[#Totals],[Productivity_Score]]) * 100</f>
        <v>30.526315789473692</v>
      </c>
    </row>
    <row r="1578" spans="1:20" x14ac:dyDescent="0.35">
      <c r="A1578">
        <v>1577</v>
      </c>
      <c r="B1578">
        <v>36</v>
      </c>
      <c r="C1578" t="s">
        <v>19</v>
      </c>
      <c r="D1578" t="s">
        <v>20</v>
      </c>
      <c r="E1578" t="s">
        <v>38</v>
      </c>
      <c r="F1578" t="s">
        <v>22</v>
      </c>
      <c r="G1578">
        <v>32</v>
      </c>
      <c r="H1578">
        <v>5.0999999999999996</v>
      </c>
      <c r="I1578">
        <v>8</v>
      </c>
      <c r="J1578">
        <v>0</v>
      </c>
      <c r="K1578" t="s">
        <v>23</v>
      </c>
      <c r="L1578">
        <v>4.7</v>
      </c>
      <c r="M1578">
        <v>2.6</v>
      </c>
      <c r="N1578">
        <v>6.6</v>
      </c>
      <c r="O1578">
        <f>Table1[[#This Row],[Stress_Level]]*Table1[[#This Row],[Weekly_Work_Hours]]</f>
        <v>150.4</v>
      </c>
      <c r="P1578" s="9">
        <f>Table1[[#This Row],[Column1]]/Table1[[#This Row],[Productivity_Score]]</f>
        <v>22.787878787878789</v>
      </c>
      <c r="Q1578">
        <f>8-AVERAGE(Table1[[#This Row],[Sleep_Hours]])</f>
        <v>2.9000000000000004</v>
      </c>
      <c r="R1578">
        <f>Table1[[#This Row],[Stress_Level]]/Table1[[#This Row],[Weekly_Work_Hours]]</f>
        <v>0.14687500000000001</v>
      </c>
      <c r="S1578" s="5">
        <f>CORREL(Table1[Stress_Level],Table1[Sleep_Hours])</f>
        <v>-1.150943896331845E-2</v>
      </c>
      <c r="T1578" s="1">
        <f>((Table1[[#Totals],[Productivity_Score]] - Table1[[#This Row],[Productivity_Score]]) / Table1[[#Totals],[Productivity_Score]]) * 100</f>
        <v>30.526315789473692</v>
      </c>
    </row>
    <row r="1579" spans="1:20" x14ac:dyDescent="0.35">
      <c r="A1579">
        <v>1578</v>
      </c>
      <c r="B1579">
        <v>51</v>
      </c>
      <c r="C1579" t="s">
        <v>14</v>
      </c>
      <c r="D1579" t="s">
        <v>37</v>
      </c>
      <c r="E1579" t="s">
        <v>25</v>
      </c>
      <c r="F1579" t="s">
        <v>22</v>
      </c>
      <c r="G1579">
        <v>54</v>
      </c>
      <c r="H1579">
        <v>4.7</v>
      </c>
      <c r="I1579">
        <v>5.0999999999999996</v>
      </c>
      <c r="J1579">
        <v>1</v>
      </c>
      <c r="K1579" t="s">
        <v>29</v>
      </c>
      <c r="L1579">
        <v>10</v>
      </c>
      <c r="M1579">
        <v>5.9</v>
      </c>
      <c r="N1579">
        <v>2.6</v>
      </c>
      <c r="O1579">
        <f>Table1[[#This Row],[Stress_Level]]*Table1[[#This Row],[Weekly_Work_Hours]]</f>
        <v>540</v>
      </c>
      <c r="P1579" s="9">
        <f>Table1[[#This Row],[Column1]]/Table1[[#This Row],[Productivity_Score]]</f>
        <v>207.69230769230768</v>
      </c>
      <c r="Q1579">
        <f>8-AVERAGE(Table1[[#This Row],[Sleep_Hours]])</f>
        <v>3.3</v>
      </c>
      <c r="R1579">
        <f>Table1[[#This Row],[Stress_Level]]/Table1[[#This Row],[Weekly_Work_Hours]]</f>
        <v>0.18518518518518517</v>
      </c>
      <c r="S1579" s="5">
        <f>CORREL(Table1[Stress_Level],Table1[Sleep_Hours])</f>
        <v>-1.150943896331845E-2</v>
      </c>
      <c r="T1579" s="1">
        <f>((Table1[[#Totals],[Productivity_Score]] - Table1[[#This Row],[Productivity_Score]]) / Table1[[#Totals],[Productivity_Score]]) * 100</f>
        <v>72.631578947368425</v>
      </c>
    </row>
    <row r="1580" spans="1:20" x14ac:dyDescent="0.35">
      <c r="A1580">
        <v>1579</v>
      </c>
      <c r="B1580">
        <v>26</v>
      </c>
      <c r="C1580" t="s">
        <v>19</v>
      </c>
      <c r="D1580" t="s">
        <v>20</v>
      </c>
      <c r="E1580" t="s">
        <v>21</v>
      </c>
      <c r="F1580" t="s">
        <v>22</v>
      </c>
      <c r="G1580">
        <v>39</v>
      </c>
      <c r="H1580">
        <v>6.6</v>
      </c>
      <c r="I1580">
        <v>9.5</v>
      </c>
      <c r="J1580">
        <v>0</v>
      </c>
      <c r="K1580" t="s">
        <v>23</v>
      </c>
      <c r="L1580">
        <v>3.9</v>
      </c>
      <c r="M1580">
        <v>3.1</v>
      </c>
      <c r="N1580">
        <v>7.8</v>
      </c>
      <c r="O1580">
        <f>Table1[[#This Row],[Stress_Level]]*Table1[[#This Row],[Weekly_Work_Hours]]</f>
        <v>152.1</v>
      </c>
      <c r="P1580" s="9">
        <f>Table1[[#This Row],[Column1]]/Table1[[#This Row],[Productivity_Score]]</f>
        <v>19.5</v>
      </c>
      <c r="Q1580">
        <f>8-AVERAGE(Table1[[#This Row],[Sleep_Hours]])</f>
        <v>1.4000000000000004</v>
      </c>
      <c r="R1580">
        <f>Table1[[#This Row],[Stress_Level]]/Table1[[#This Row],[Weekly_Work_Hours]]</f>
        <v>9.9999999999999992E-2</v>
      </c>
      <c r="S1580" s="5">
        <f>CORREL(Table1[Stress_Level],Table1[Sleep_Hours])</f>
        <v>-1.150943896331845E-2</v>
      </c>
      <c r="T1580" s="1">
        <f>((Table1[[#Totals],[Productivity_Score]] - Table1[[#This Row],[Productivity_Score]]) / Table1[[#Totals],[Productivity_Score]]) * 100</f>
        <v>17.894736842105267</v>
      </c>
    </row>
    <row r="1581" spans="1:20" x14ac:dyDescent="0.35">
      <c r="A1581">
        <v>1580</v>
      </c>
      <c r="B1581">
        <v>49</v>
      </c>
      <c r="C1581" t="s">
        <v>19</v>
      </c>
      <c r="D1581" t="s">
        <v>20</v>
      </c>
      <c r="E1581" t="s">
        <v>21</v>
      </c>
      <c r="F1581" t="s">
        <v>39</v>
      </c>
      <c r="G1581">
        <v>38</v>
      </c>
      <c r="H1581">
        <v>5.0999999999999996</v>
      </c>
      <c r="I1581">
        <v>7.3</v>
      </c>
      <c r="J1581">
        <v>1</v>
      </c>
      <c r="K1581" t="s">
        <v>35</v>
      </c>
      <c r="L1581">
        <v>4.2</v>
      </c>
      <c r="M1581">
        <v>3.8</v>
      </c>
      <c r="N1581">
        <v>6.6</v>
      </c>
      <c r="O1581">
        <f>Table1[[#This Row],[Stress_Level]]*Table1[[#This Row],[Weekly_Work_Hours]]</f>
        <v>159.6</v>
      </c>
      <c r="P1581" s="9">
        <f>Table1[[#This Row],[Column1]]/Table1[[#This Row],[Productivity_Score]]</f>
        <v>24.181818181818183</v>
      </c>
      <c r="Q1581">
        <f>8-AVERAGE(Table1[[#This Row],[Sleep_Hours]])</f>
        <v>2.9000000000000004</v>
      </c>
      <c r="R1581">
        <f>Table1[[#This Row],[Stress_Level]]/Table1[[#This Row],[Weekly_Work_Hours]]</f>
        <v>0.11052631578947369</v>
      </c>
      <c r="S1581" s="5">
        <f>CORREL(Table1[Stress_Level],Table1[Sleep_Hours])</f>
        <v>-1.150943896331845E-2</v>
      </c>
      <c r="T1581" s="1">
        <f>((Table1[[#Totals],[Productivity_Score]] - Table1[[#This Row],[Productivity_Score]]) / Table1[[#Totals],[Productivity_Score]]) * 100</f>
        <v>30.526315789473692</v>
      </c>
    </row>
    <row r="1582" spans="1:20" x14ac:dyDescent="0.35">
      <c r="A1582">
        <v>1581</v>
      </c>
      <c r="B1582">
        <v>47</v>
      </c>
      <c r="C1582" t="s">
        <v>19</v>
      </c>
      <c r="D1582" t="s">
        <v>32</v>
      </c>
      <c r="E1582" t="s">
        <v>31</v>
      </c>
      <c r="F1582" t="s">
        <v>22</v>
      </c>
      <c r="G1582">
        <v>46</v>
      </c>
      <c r="H1582">
        <v>5.3</v>
      </c>
      <c r="I1582">
        <v>6.9</v>
      </c>
      <c r="J1582">
        <v>1</v>
      </c>
      <c r="K1582" t="s">
        <v>18</v>
      </c>
      <c r="L1582">
        <v>7.2</v>
      </c>
      <c r="M1582">
        <v>5.7</v>
      </c>
      <c r="N1582">
        <v>4.8</v>
      </c>
      <c r="O1582">
        <f>Table1[[#This Row],[Stress_Level]]*Table1[[#This Row],[Weekly_Work_Hours]]</f>
        <v>331.2</v>
      </c>
      <c r="P1582" s="9">
        <f>Table1[[#This Row],[Column1]]/Table1[[#This Row],[Productivity_Score]]</f>
        <v>69</v>
      </c>
      <c r="Q1582">
        <f>8-AVERAGE(Table1[[#This Row],[Sleep_Hours]])</f>
        <v>2.7</v>
      </c>
      <c r="R1582">
        <f>Table1[[#This Row],[Stress_Level]]/Table1[[#This Row],[Weekly_Work_Hours]]</f>
        <v>0.15652173913043479</v>
      </c>
      <c r="S1582" s="5">
        <f>CORREL(Table1[Stress_Level],Table1[Sleep_Hours])</f>
        <v>-1.150943896331845E-2</v>
      </c>
      <c r="T1582" s="1">
        <f>((Table1[[#Totals],[Productivity_Score]] - Table1[[#This Row],[Productivity_Score]]) / Table1[[#Totals],[Productivity_Score]]) * 100</f>
        <v>49.473684210526322</v>
      </c>
    </row>
    <row r="1583" spans="1:20" x14ac:dyDescent="0.35">
      <c r="A1583">
        <v>1582</v>
      </c>
      <c r="B1583">
        <v>33</v>
      </c>
      <c r="C1583" t="s">
        <v>19</v>
      </c>
      <c r="D1583" t="s">
        <v>37</v>
      </c>
      <c r="E1583" t="s">
        <v>31</v>
      </c>
      <c r="F1583" t="s">
        <v>17</v>
      </c>
      <c r="G1583">
        <v>54</v>
      </c>
      <c r="H1583">
        <v>5.0999999999999996</v>
      </c>
      <c r="I1583">
        <v>5.7</v>
      </c>
      <c r="J1583">
        <v>1</v>
      </c>
      <c r="K1583" t="s">
        <v>29</v>
      </c>
      <c r="L1583">
        <v>10</v>
      </c>
      <c r="M1583">
        <v>7.3</v>
      </c>
      <c r="N1583">
        <v>2.9</v>
      </c>
      <c r="O1583">
        <f>Table1[[#This Row],[Stress_Level]]*Table1[[#This Row],[Weekly_Work_Hours]]</f>
        <v>540</v>
      </c>
      <c r="P1583" s="9">
        <f>Table1[[#This Row],[Column1]]/Table1[[#This Row],[Productivity_Score]]</f>
        <v>186.20689655172416</v>
      </c>
      <c r="Q1583">
        <f>8-AVERAGE(Table1[[#This Row],[Sleep_Hours]])</f>
        <v>2.9000000000000004</v>
      </c>
      <c r="R1583">
        <f>Table1[[#This Row],[Stress_Level]]/Table1[[#This Row],[Weekly_Work_Hours]]</f>
        <v>0.18518518518518517</v>
      </c>
      <c r="S1583" s="5">
        <f>CORREL(Table1[Stress_Level],Table1[Sleep_Hours])</f>
        <v>-1.150943896331845E-2</v>
      </c>
      <c r="T1583" s="1">
        <f>((Table1[[#Totals],[Productivity_Score]] - Table1[[#This Row],[Productivity_Score]]) / Table1[[#Totals],[Productivity_Score]]) * 100</f>
        <v>69.473684210526315</v>
      </c>
    </row>
    <row r="1584" spans="1:20" x14ac:dyDescent="0.35">
      <c r="A1584">
        <v>1583</v>
      </c>
      <c r="B1584">
        <v>63</v>
      </c>
      <c r="C1584" t="s">
        <v>19</v>
      </c>
      <c r="D1584" t="s">
        <v>33</v>
      </c>
      <c r="E1584" t="s">
        <v>25</v>
      </c>
      <c r="F1584" t="s">
        <v>22</v>
      </c>
      <c r="G1584">
        <v>36</v>
      </c>
      <c r="H1584">
        <v>5.7</v>
      </c>
      <c r="I1584">
        <v>8.5</v>
      </c>
      <c r="J1584">
        <v>0</v>
      </c>
      <c r="K1584" t="s">
        <v>23</v>
      </c>
      <c r="L1584">
        <v>3.8</v>
      </c>
      <c r="M1584">
        <v>4.3</v>
      </c>
      <c r="N1584">
        <v>7.3</v>
      </c>
      <c r="O1584">
        <f>Table1[[#This Row],[Stress_Level]]*Table1[[#This Row],[Weekly_Work_Hours]]</f>
        <v>136.79999999999998</v>
      </c>
      <c r="P1584" s="9">
        <f>Table1[[#This Row],[Column1]]/Table1[[#This Row],[Productivity_Score]]</f>
        <v>18.739726027397257</v>
      </c>
      <c r="Q1584">
        <f>8-AVERAGE(Table1[[#This Row],[Sleep_Hours]])</f>
        <v>2.2999999999999998</v>
      </c>
      <c r="R1584">
        <f>Table1[[#This Row],[Stress_Level]]/Table1[[#This Row],[Weekly_Work_Hours]]</f>
        <v>0.10555555555555556</v>
      </c>
      <c r="S1584" s="5">
        <f>CORREL(Table1[Stress_Level],Table1[Sleep_Hours])</f>
        <v>-1.150943896331845E-2</v>
      </c>
      <c r="T1584" s="1">
        <f>((Table1[[#Totals],[Productivity_Score]] - Table1[[#This Row],[Productivity_Score]]) / Table1[[#Totals],[Productivity_Score]]) * 100</f>
        <v>23.157894736842106</v>
      </c>
    </row>
    <row r="1585" spans="1:20" x14ac:dyDescent="0.35">
      <c r="A1585">
        <v>1584</v>
      </c>
      <c r="B1585">
        <v>49</v>
      </c>
      <c r="C1585" t="s">
        <v>19</v>
      </c>
      <c r="D1585" t="s">
        <v>15</v>
      </c>
      <c r="E1585" t="s">
        <v>31</v>
      </c>
      <c r="F1585" t="s">
        <v>22</v>
      </c>
      <c r="G1585">
        <v>45</v>
      </c>
      <c r="H1585">
        <v>7.3</v>
      </c>
      <c r="I1585">
        <v>9</v>
      </c>
      <c r="J1585">
        <v>0</v>
      </c>
      <c r="K1585" t="s">
        <v>23</v>
      </c>
      <c r="L1585">
        <v>6.9</v>
      </c>
      <c r="M1585">
        <v>4.7</v>
      </c>
      <c r="N1585">
        <v>6.1</v>
      </c>
      <c r="O1585">
        <f>Table1[[#This Row],[Stress_Level]]*Table1[[#This Row],[Weekly_Work_Hours]]</f>
        <v>310.5</v>
      </c>
      <c r="P1585" s="9">
        <f>Table1[[#This Row],[Column1]]/Table1[[#This Row],[Productivity_Score]]</f>
        <v>50.9016393442623</v>
      </c>
      <c r="Q1585">
        <f>8-AVERAGE(Table1[[#This Row],[Sleep_Hours]])</f>
        <v>0.70000000000000018</v>
      </c>
      <c r="R1585">
        <f>Table1[[#This Row],[Stress_Level]]/Table1[[#This Row],[Weekly_Work_Hours]]</f>
        <v>0.15333333333333335</v>
      </c>
      <c r="S1585" s="5">
        <f>CORREL(Table1[Stress_Level],Table1[Sleep_Hours])</f>
        <v>-1.150943896331845E-2</v>
      </c>
      <c r="T1585" s="1">
        <f>((Table1[[#Totals],[Productivity_Score]] - Table1[[#This Row],[Productivity_Score]]) / Table1[[#Totals],[Productivity_Score]]) * 100</f>
        <v>35.789473684210535</v>
      </c>
    </row>
    <row r="1586" spans="1:20" x14ac:dyDescent="0.35">
      <c r="A1586">
        <v>1585</v>
      </c>
      <c r="B1586">
        <v>36</v>
      </c>
      <c r="C1586" t="s">
        <v>19</v>
      </c>
      <c r="D1586" t="s">
        <v>24</v>
      </c>
      <c r="E1586" t="s">
        <v>31</v>
      </c>
      <c r="F1586" t="s">
        <v>22</v>
      </c>
      <c r="G1586">
        <v>48</v>
      </c>
      <c r="H1586">
        <v>3.2</v>
      </c>
      <c r="I1586">
        <v>3.5</v>
      </c>
      <c r="J1586">
        <v>1</v>
      </c>
      <c r="K1586" t="s">
        <v>18</v>
      </c>
      <c r="L1586">
        <v>7.2</v>
      </c>
      <c r="M1586">
        <v>5.6</v>
      </c>
      <c r="N1586">
        <v>3.2</v>
      </c>
      <c r="O1586">
        <f>Table1[[#This Row],[Stress_Level]]*Table1[[#This Row],[Weekly_Work_Hours]]</f>
        <v>345.6</v>
      </c>
      <c r="P1586" s="9">
        <f>Table1[[#This Row],[Column1]]/Table1[[#This Row],[Productivity_Score]]</f>
        <v>108</v>
      </c>
      <c r="Q1586">
        <f>8-AVERAGE(Table1[[#This Row],[Sleep_Hours]])</f>
        <v>4.8</v>
      </c>
      <c r="R1586">
        <f>Table1[[#This Row],[Stress_Level]]/Table1[[#This Row],[Weekly_Work_Hours]]</f>
        <v>0.15</v>
      </c>
      <c r="S1586" s="5">
        <f>CORREL(Table1[Stress_Level],Table1[Sleep_Hours])</f>
        <v>-1.150943896331845E-2</v>
      </c>
      <c r="T1586" s="1">
        <f>((Table1[[#Totals],[Productivity_Score]] - Table1[[#This Row],[Productivity_Score]]) / Table1[[#Totals],[Productivity_Score]]) * 100</f>
        <v>66.315789473684205</v>
      </c>
    </row>
    <row r="1587" spans="1:20" x14ac:dyDescent="0.35">
      <c r="A1587">
        <v>1586</v>
      </c>
      <c r="B1587">
        <v>51</v>
      </c>
      <c r="C1587" t="s">
        <v>14</v>
      </c>
      <c r="D1587" t="s">
        <v>20</v>
      </c>
      <c r="E1587" t="s">
        <v>38</v>
      </c>
      <c r="F1587" t="s">
        <v>22</v>
      </c>
      <c r="G1587">
        <v>50</v>
      </c>
      <c r="H1587">
        <v>8.1</v>
      </c>
      <c r="I1587">
        <v>7.3</v>
      </c>
      <c r="J1587">
        <v>0</v>
      </c>
      <c r="K1587" t="s">
        <v>23</v>
      </c>
      <c r="L1587">
        <v>9.9</v>
      </c>
      <c r="M1587">
        <v>4.3</v>
      </c>
      <c r="N1587">
        <v>3.7</v>
      </c>
      <c r="O1587">
        <f>Table1[[#This Row],[Stress_Level]]*Table1[[#This Row],[Weekly_Work_Hours]]</f>
        <v>495</v>
      </c>
      <c r="P1587" s="9">
        <f>Table1[[#This Row],[Column1]]/Table1[[#This Row],[Productivity_Score]]</f>
        <v>133.78378378378378</v>
      </c>
      <c r="Q1587">
        <f>8-AVERAGE(Table1[[#This Row],[Sleep_Hours]])</f>
        <v>-9.9999999999999645E-2</v>
      </c>
      <c r="R1587">
        <f>Table1[[#This Row],[Stress_Level]]/Table1[[#This Row],[Weekly_Work_Hours]]</f>
        <v>0.19800000000000001</v>
      </c>
      <c r="S1587" s="5">
        <f>CORREL(Table1[Stress_Level],Table1[Sleep_Hours])</f>
        <v>-1.150943896331845E-2</v>
      </c>
      <c r="T1587" s="1">
        <f>((Table1[[#Totals],[Productivity_Score]] - Table1[[#This Row],[Productivity_Score]]) / Table1[[#Totals],[Productivity_Score]]) * 100</f>
        <v>61.05263157894737</v>
      </c>
    </row>
    <row r="1588" spans="1:20" x14ac:dyDescent="0.35">
      <c r="A1588">
        <v>1587</v>
      </c>
      <c r="B1588">
        <v>25</v>
      </c>
      <c r="C1588" t="s">
        <v>14</v>
      </c>
      <c r="D1588" t="s">
        <v>26</v>
      </c>
      <c r="E1588" t="s">
        <v>16</v>
      </c>
      <c r="F1588" t="s">
        <v>39</v>
      </c>
      <c r="G1588">
        <v>46</v>
      </c>
      <c r="H1588">
        <v>5.9</v>
      </c>
      <c r="I1588">
        <v>7.7</v>
      </c>
      <c r="J1588">
        <v>1</v>
      </c>
      <c r="K1588" t="s">
        <v>35</v>
      </c>
      <c r="L1588">
        <v>7.6</v>
      </c>
      <c r="M1588">
        <v>3.7</v>
      </c>
      <c r="N1588">
        <v>5.0999999999999996</v>
      </c>
      <c r="O1588">
        <f>Table1[[#This Row],[Stress_Level]]*Table1[[#This Row],[Weekly_Work_Hours]]</f>
        <v>349.59999999999997</v>
      </c>
      <c r="P1588" s="9">
        <f>Table1[[#This Row],[Column1]]/Table1[[#This Row],[Productivity_Score]]</f>
        <v>68.549019607843135</v>
      </c>
      <c r="Q1588">
        <f>8-AVERAGE(Table1[[#This Row],[Sleep_Hours]])</f>
        <v>2.0999999999999996</v>
      </c>
      <c r="R1588">
        <f>Table1[[#This Row],[Stress_Level]]/Table1[[#This Row],[Weekly_Work_Hours]]</f>
        <v>0.16521739130434782</v>
      </c>
      <c r="S1588" s="5">
        <f>CORREL(Table1[Stress_Level],Table1[Sleep_Hours])</f>
        <v>-1.150943896331845E-2</v>
      </c>
      <c r="T1588" s="1">
        <f>((Table1[[#Totals],[Productivity_Score]] - Table1[[#This Row],[Productivity_Score]]) / Table1[[#Totals],[Productivity_Score]]) * 100</f>
        <v>46.315789473684212</v>
      </c>
    </row>
    <row r="1589" spans="1:20" x14ac:dyDescent="0.35">
      <c r="A1589">
        <v>1588</v>
      </c>
      <c r="B1589">
        <v>43</v>
      </c>
      <c r="C1589" t="s">
        <v>19</v>
      </c>
      <c r="D1589" t="s">
        <v>33</v>
      </c>
      <c r="E1589" t="s">
        <v>25</v>
      </c>
      <c r="F1589" t="s">
        <v>22</v>
      </c>
      <c r="G1589">
        <v>42</v>
      </c>
      <c r="H1589">
        <v>5.2</v>
      </c>
      <c r="I1589">
        <v>7.2</v>
      </c>
      <c r="J1589">
        <v>1</v>
      </c>
      <c r="K1589" t="s">
        <v>18</v>
      </c>
      <c r="L1589">
        <v>5.7</v>
      </c>
      <c r="M1589">
        <v>4.0999999999999996</v>
      </c>
      <c r="N1589">
        <v>5.8</v>
      </c>
      <c r="O1589">
        <f>Table1[[#This Row],[Stress_Level]]*Table1[[#This Row],[Weekly_Work_Hours]]</f>
        <v>239.4</v>
      </c>
      <c r="P1589" s="9">
        <f>Table1[[#This Row],[Column1]]/Table1[[#This Row],[Productivity_Score]]</f>
        <v>41.275862068965516</v>
      </c>
      <c r="Q1589">
        <f>8-AVERAGE(Table1[[#This Row],[Sleep_Hours]])</f>
        <v>2.8</v>
      </c>
      <c r="R1589">
        <f>Table1[[#This Row],[Stress_Level]]/Table1[[#This Row],[Weekly_Work_Hours]]</f>
        <v>0.13571428571428573</v>
      </c>
      <c r="S1589" s="5">
        <f>CORREL(Table1[Stress_Level],Table1[Sleep_Hours])</f>
        <v>-1.150943896331845E-2</v>
      </c>
      <c r="T1589" s="1">
        <f>((Table1[[#Totals],[Productivity_Score]] - Table1[[#This Row],[Productivity_Score]]) / Table1[[#Totals],[Productivity_Score]]) * 100</f>
        <v>38.947368421052637</v>
      </c>
    </row>
    <row r="1590" spans="1:20" x14ac:dyDescent="0.35">
      <c r="A1590">
        <v>1589</v>
      </c>
      <c r="B1590">
        <v>25</v>
      </c>
      <c r="C1590" t="s">
        <v>19</v>
      </c>
      <c r="D1590" t="s">
        <v>33</v>
      </c>
      <c r="E1590" t="s">
        <v>25</v>
      </c>
      <c r="F1590" t="s">
        <v>39</v>
      </c>
      <c r="G1590">
        <v>38</v>
      </c>
      <c r="H1590">
        <v>7.5</v>
      </c>
      <c r="I1590">
        <v>9.4</v>
      </c>
      <c r="J1590">
        <v>0</v>
      </c>
      <c r="K1590" t="s">
        <v>23</v>
      </c>
      <c r="L1590">
        <v>4</v>
      </c>
      <c r="M1590">
        <v>4.7</v>
      </c>
      <c r="N1590">
        <v>7.7</v>
      </c>
      <c r="O1590">
        <f>Table1[[#This Row],[Stress_Level]]*Table1[[#This Row],[Weekly_Work_Hours]]</f>
        <v>152</v>
      </c>
      <c r="P1590" s="9">
        <f>Table1[[#This Row],[Column1]]/Table1[[#This Row],[Productivity_Score]]</f>
        <v>19.740259740259742</v>
      </c>
      <c r="Q1590">
        <f>8-AVERAGE(Table1[[#This Row],[Sleep_Hours]])</f>
        <v>0.5</v>
      </c>
      <c r="R1590">
        <f>Table1[[#This Row],[Stress_Level]]/Table1[[#This Row],[Weekly_Work_Hours]]</f>
        <v>0.10526315789473684</v>
      </c>
      <c r="S1590" s="5">
        <f>CORREL(Table1[Stress_Level],Table1[Sleep_Hours])</f>
        <v>-1.150943896331845E-2</v>
      </c>
      <c r="T1590" s="1">
        <f>((Table1[[#Totals],[Productivity_Score]] - Table1[[#This Row],[Productivity_Score]]) / Table1[[#Totals],[Productivity_Score]]) * 100</f>
        <v>18.94736842105263</v>
      </c>
    </row>
    <row r="1591" spans="1:20" x14ac:dyDescent="0.35">
      <c r="A1591">
        <v>1590</v>
      </c>
      <c r="B1591">
        <v>46</v>
      </c>
      <c r="C1591" t="s">
        <v>14</v>
      </c>
      <c r="D1591" t="s">
        <v>36</v>
      </c>
      <c r="E1591" t="s">
        <v>25</v>
      </c>
      <c r="F1591" t="s">
        <v>39</v>
      </c>
      <c r="G1591">
        <v>45</v>
      </c>
      <c r="H1591">
        <v>5.9</v>
      </c>
      <c r="I1591">
        <v>7.8</v>
      </c>
      <c r="J1591">
        <v>1</v>
      </c>
      <c r="K1591" t="s">
        <v>28</v>
      </c>
      <c r="L1591">
        <v>6.9</v>
      </c>
      <c r="M1591">
        <v>3.9</v>
      </c>
      <c r="N1591">
        <v>5.5</v>
      </c>
      <c r="O1591">
        <f>Table1[[#This Row],[Stress_Level]]*Table1[[#This Row],[Weekly_Work_Hours]]</f>
        <v>310.5</v>
      </c>
      <c r="P1591" s="9">
        <f>Table1[[#This Row],[Column1]]/Table1[[#This Row],[Productivity_Score]]</f>
        <v>56.454545454545453</v>
      </c>
      <c r="Q1591">
        <f>8-AVERAGE(Table1[[#This Row],[Sleep_Hours]])</f>
        <v>2.0999999999999996</v>
      </c>
      <c r="R1591">
        <f>Table1[[#This Row],[Stress_Level]]/Table1[[#This Row],[Weekly_Work_Hours]]</f>
        <v>0.15333333333333335</v>
      </c>
      <c r="S1591" s="5">
        <f>CORREL(Table1[Stress_Level],Table1[Sleep_Hours])</f>
        <v>-1.150943896331845E-2</v>
      </c>
      <c r="T1591" s="1">
        <f>((Table1[[#Totals],[Productivity_Score]] - Table1[[#This Row],[Productivity_Score]]) / Table1[[#Totals],[Productivity_Score]]) * 100</f>
        <v>42.105263157894733</v>
      </c>
    </row>
    <row r="1592" spans="1:20" x14ac:dyDescent="0.35">
      <c r="A1592">
        <v>1591</v>
      </c>
      <c r="B1592">
        <v>37</v>
      </c>
      <c r="C1592" t="s">
        <v>19</v>
      </c>
      <c r="D1592" t="s">
        <v>20</v>
      </c>
      <c r="E1592" t="s">
        <v>31</v>
      </c>
      <c r="F1592" t="s">
        <v>39</v>
      </c>
      <c r="G1592">
        <v>36</v>
      </c>
      <c r="H1592">
        <v>4.5999999999999996</v>
      </c>
      <c r="I1592">
        <v>6.8</v>
      </c>
      <c r="J1592">
        <v>1</v>
      </c>
      <c r="K1592" t="s">
        <v>18</v>
      </c>
      <c r="L1592">
        <v>4.9000000000000004</v>
      </c>
      <c r="M1592">
        <v>3.4</v>
      </c>
      <c r="N1592">
        <v>6</v>
      </c>
      <c r="O1592">
        <f>Table1[[#This Row],[Stress_Level]]*Table1[[#This Row],[Weekly_Work_Hours]]</f>
        <v>176.4</v>
      </c>
      <c r="P1592" s="9">
        <f>Table1[[#This Row],[Column1]]/Table1[[#This Row],[Productivity_Score]]</f>
        <v>29.400000000000002</v>
      </c>
      <c r="Q1592">
        <f>8-AVERAGE(Table1[[#This Row],[Sleep_Hours]])</f>
        <v>3.4000000000000004</v>
      </c>
      <c r="R1592">
        <f>Table1[[#This Row],[Stress_Level]]/Table1[[#This Row],[Weekly_Work_Hours]]</f>
        <v>0.13611111111111113</v>
      </c>
      <c r="S1592" s="5">
        <f>CORREL(Table1[Stress_Level],Table1[Sleep_Hours])</f>
        <v>-1.150943896331845E-2</v>
      </c>
      <c r="T1592" s="1">
        <f>((Table1[[#Totals],[Productivity_Score]] - Table1[[#This Row],[Productivity_Score]]) / Table1[[#Totals],[Productivity_Score]]) * 100</f>
        <v>36.84210526315789</v>
      </c>
    </row>
    <row r="1593" spans="1:20" x14ac:dyDescent="0.35">
      <c r="A1593">
        <v>1592</v>
      </c>
      <c r="B1593">
        <v>43</v>
      </c>
      <c r="C1593" t="s">
        <v>19</v>
      </c>
      <c r="D1593" t="s">
        <v>20</v>
      </c>
      <c r="E1593" t="s">
        <v>38</v>
      </c>
      <c r="F1593" t="s">
        <v>22</v>
      </c>
      <c r="G1593">
        <v>30</v>
      </c>
      <c r="H1593">
        <v>3.9</v>
      </c>
      <c r="I1593">
        <v>6.4</v>
      </c>
      <c r="J1593">
        <v>0</v>
      </c>
      <c r="K1593" t="s">
        <v>23</v>
      </c>
      <c r="L1593">
        <v>5</v>
      </c>
      <c r="M1593">
        <v>1.3</v>
      </c>
      <c r="N1593">
        <v>5.7</v>
      </c>
      <c r="O1593">
        <f>Table1[[#This Row],[Stress_Level]]*Table1[[#This Row],[Weekly_Work_Hours]]</f>
        <v>150</v>
      </c>
      <c r="P1593" s="9">
        <f>Table1[[#This Row],[Column1]]/Table1[[#This Row],[Productivity_Score]]</f>
        <v>26.315789473684209</v>
      </c>
      <c r="Q1593">
        <f>8-AVERAGE(Table1[[#This Row],[Sleep_Hours]])</f>
        <v>4.0999999999999996</v>
      </c>
      <c r="R1593">
        <f>Table1[[#This Row],[Stress_Level]]/Table1[[#This Row],[Weekly_Work_Hours]]</f>
        <v>0.16666666666666666</v>
      </c>
      <c r="S1593" s="5">
        <f>CORREL(Table1[Stress_Level],Table1[Sleep_Hours])</f>
        <v>-1.150943896331845E-2</v>
      </c>
      <c r="T1593" s="1">
        <f>((Table1[[#Totals],[Productivity_Score]] - Table1[[#This Row],[Productivity_Score]]) / Table1[[#Totals],[Productivity_Score]]) * 100</f>
        <v>40</v>
      </c>
    </row>
    <row r="1594" spans="1:20" x14ac:dyDescent="0.35">
      <c r="A1594">
        <v>1593</v>
      </c>
      <c r="B1594">
        <v>56</v>
      </c>
      <c r="C1594" t="s">
        <v>40</v>
      </c>
      <c r="D1594" t="s">
        <v>34</v>
      </c>
      <c r="E1594" t="s">
        <v>31</v>
      </c>
      <c r="F1594" t="s">
        <v>39</v>
      </c>
      <c r="G1594">
        <v>48</v>
      </c>
      <c r="H1594">
        <v>7.2</v>
      </c>
      <c r="I1594">
        <v>8.8000000000000007</v>
      </c>
      <c r="J1594">
        <v>0</v>
      </c>
      <c r="K1594" t="s">
        <v>23</v>
      </c>
      <c r="L1594">
        <v>9.8000000000000007</v>
      </c>
      <c r="M1594">
        <v>8</v>
      </c>
      <c r="N1594">
        <v>4.5</v>
      </c>
      <c r="O1594">
        <f>Table1[[#This Row],[Stress_Level]]*Table1[[#This Row],[Weekly_Work_Hours]]</f>
        <v>470.40000000000003</v>
      </c>
      <c r="P1594" s="9">
        <f>Table1[[#This Row],[Column1]]/Table1[[#This Row],[Productivity_Score]]</f>
        <v>104.53333333333335</v>
      </c>
      <c r="Q1594">
        <f>8-AVERAGE(Table1[[#This Row],[Sleep_Hours]])</f>
        <v>0.79999999999999982</v>
      </c>
      <c r="R1594">
        <f>Table1[[#This Row],[Stress_Level]]/Table1[[#This Row],[Weekly_Work_Hours]]</f>
        <v>0.20416666666666669</v>
      </c>
      <c r="S1594" s="5">
        <f>CORREL(Table1[Stress_Level],Table1[Sleep_Hours])</f>
        <v>-1.150943896331845E-2</v>
      </c>
      <c r="T1594" s="1">
        <f>((Table1[[#Totals],[Productivity_Score]] - Table1[[#This Row],[Productivity_Score]]) / Table1[[#Totals],[Productivity_Score]]) * 100</f>
        <v>52.631578947368418</v>
      </c>
    </row>
    <row r="1595" spans="1:20" x14ac:dyDescent="0.35">
      <c r="A1595">
        <v>1594</v>
      </c>
      <c r="B1595">
        <v>43</v>
      </c>
      <c r="C1595" t="s">
        <v>19</v>
      </c>
      <c r="D1595" t="s">
        <v>32</v>
      </c>
      <c r="E1595" t="s">
        <v>21</v>
      </c>
      <c r="F1595" t="s">
        <v>22</v>
      </c>
      <c r="G1595">
        <v>52</v>
      </c>
      <c r="H1595">
        <v>7.3</v>
      </c>
      <c r="I1595">
        <v>8.3000000000000007</v>
      </c>
      <c r="J1595">
        <v>0</v>
      </c>
      <c r="K1595" t="s">
        <v>23</v>
      </c>
      <c r="L1595">
        <v>7.5</v>
      </c>
      <c r="M1595">
        <v>4.2</v>
      </c>
      <c r="N1595">
        <v>5.4</v>
      </c>
      <c r="O1595">
        <f>Table1[[#This Row],[Stress_Level]]*Table1[[#This Row],[Weekly_Work_Hours]]</f>
        <v>390</v>
      </c>
      <c r="P1595" s="9">
        <f>Table1[[#This Row],[Column1]]/Table1[[#This Row],[Productivity_Score]]</f>
        <v>72.222222222222214</v>
      </c>
      <c r="Q1595">
        <f>8-AVERAGE(Table1[[#This Row],[Sleep_Hours]])</f>
        <v>0.70000000000000018</v>
      </c>
      <c r="R1595">
        <f>Table1[[#This Row],[Stress_Level]]/Table1[[#This Row],[Weekly_Work_Hours]]</f>
        <v>0.14423076923076922</v>
      </c>
      <c r="S1595" s="5">
        <f>CORREL(Table1[Stress_Level],Table1[Sleep_Hours])</f>
        <v>-1.150943896331845E-2</v>
      </c>
      <c r="T1595" s="1">
        <f>((Table1[[#Totals],[Productivity_Score]] - Table1[[#This Row],[Productivity_Score]]) / Table1[[#Totals],[Productivity_Score]]) * 100</f>
        <v>43.157894736842103</v>
      </c>
    </row>
    <row r="1596" spans="1:20" x14ac:dyDescent="0.35">
      <c r="A1596">
        <v>1595</v>
      </c>
      <c r="B1596">
        <v>57</v>
      </c>
      <c r="C1596" t="s">
        <v>14</v>
      </c>
      <c r="D1596" t="s">
        <v>36</v>
      </c>
      <c r="E1596" t="s">
        <v>27</v>
      </c>
      <c r="F1596" t="s">
        <v>22</v>
      </c>
      <c r="G1596">
        <v>30</v>
      </c>
      <c r="H1596">
        <v>5.6</v>
      </c>
      <c r="I1596">
        <v>8.9</v>
      </c>
      <c r="J1596">
        <v>0</v>
      </c>
      <c r="K1596" t="s">
        <v>23</v>
      </c>
      <c r="L1596">
        <v>5.2</v>
      </c>
      <c r="M1596">
        <v>0.5</v>
      </c>
      <c r="N1596">
        <v>6.8</v>
      </c>
      <c r="O1596">
        <f>Table1[[#This Row],[Stress_Level]]*Table1[[#This Row],[Weekly_Work_Hours]]</f>
        <v>156</v>
      </c>
      <c r="P1596" s="9">
        <f>Table1[[#This Row],[Column1]]/Table1[[#This Row],[Productivity_Score]]</f>
        <v>22.941176470588236</v>
      </c>
      <c r="Q1596">
        <f>8-AVERAGE(Table1[[#This Row],[Sleep_Hours]])</f>
        <v>2.4000000000000004</v>
      </c>
      <c r="R1596">
        <f>Table1[[#This Row],[Stress_Level]]/Table1[[#This Row],[Weekly_Work_Hours]]</f>
        <v>0.17333333333333334</v>
      </c>
      <c r="S1596" s="5">
        <f>CORREL(Table1[Stress_Level],Table1[Sleep_Hours])</f>
        <v>-1.150943896331845E-2</v>
      </c>
      <c r="T1596" s="1">
        <f>((Table1[[#Totals],[Productivity_Score]] - Table1[[#This Row],[Productivity_Score]]) / Table1[[#Totals],[Productivity_Score]]) * 100</f>
        <v>28.421052631578945</v>
      </c>
    </row>
    <row r="1597" spans="1:20" x14ac:dyDescent="0.35">
      <c r="A1597">
        <v>1596</v>
      </c>
      <c r="B1597">
        <v>53</v>
      </c>
      <c r="C1597" t="s">
        <v>14</v>
      </c>
      <c r="D1597" t="s">
        <v>33</v>
      </c>
      <c r="E1597" t="s">
        <v>27</v>
      </c>
      <c r="F1597" t="s">
        <v>22</v>
      </c>
      <c r="G1597">
        <v>36</v>
      </c>
      <c r="H1597">
        <v>8.1999999999999993</v>
      </c>
      <c r="I1597">
        <v>8.6</v>
      </c>
      <c r="J1597">
        <v>0</v>
      </c>
      <c r="K1597" t="s">
        <v>23</v>
      </c>
      <c r="L1597">
        <v>6.3</v>
      </c>
      <c r="M1597">
        <v>4.3</v>
      </c>
      <c r="N1597">
        <v>6.2</v>
      </c>
      <c r="O1597">
        <f>Table1[[#This Row],[Stress_Level]]*Table1[[#This Row],[Weekly_Work_Hours]]</f>
        <v>226.79999999999998</v>
      </c>
      <c r="P1597" s="9">
        <f>Table1[[#This Row],[Column1]]/Table1[[#This Row],[Productivity_Score]]</f>
        <v>36.58064516129032</v>
      </c>
      <c r="Q1597">
        <f>8-AVERAGE(Table1[[#This Row],[Sleep_Hours]])</f>
        <v>-0.19999999999999929</v>
      </c>
      <c r="R1597">
        <f>Table1[[#This Row],[Stress_Level]]/Table1[[#This Row],[Weekly_Work_Hours]]</f>
        <v>0.17499999999999999</v>
      </c>
      <c r="S1597" s="5">
        <f>CORREL(Table1[Stress_Level],Table1[Sleep_Hours])</f>
        <v>-1.150943896331845E-2</v>
      </c>
      <c r="T1597" s="1">
        <f>((Table1[[#Totals],[Productivity_Score]] - Table1[[#This Row],[Productivity_Score]]) / Table1[[#Totals],[Productivity_Score]]) * 100</f>
        <v>34.736842105263158</v>
      </c>
    </row>
    <row r="1598" spans="1:20" x14ac:dyDescent="0.35">
      <c r="A1598">
        <v>1597</v>
      </c>
      <c r="B1598">
        <v>59</v>
      </c>
      <c r="C1598" t="s">
        <v>14</v>
      </c>
      <c r="D1598" t="s">
        <v>33</v>
      </c>
      <c r="E1598" t="s">
        <v>27</v>
      </c>
      <c r="F1598" t="s">
        <v>39</v>
      </c>
      <c r="G1598">
        <v>49</v>
      </c>
      <c r="H1598">
        <v>6.3</v>
      </c>
      <c r="I1598">
        <v>8</v>
      </c>
      <c r="J1598">
        <v>1</v>
      </c>
      <c r="K1598" t="s">
        <v>35</v>
      </c>
      <c r="L1598">
        <v>7.7</v>
      </c>
      <c r="M1598">
        <v>5.0999999999999996</v>
      </c>
      <c r="N1598">
        <v>5.0999999999999996</v>
      </c>
      <c r="O1598">
        <f>Table1[[#This Row],[Stress_Level]]*Table1[[#This Row],[Weekly_Work_Hours]]</f>
        <v>377.3</v>
      </c>
      <c r="P1598" s="9">
        <f>Table1[[#This Row],[Column1]]/Table1[[#This Row],[Productivity_Score]]</f>
        <v>73.980392156862749</v>
      </c>
      <c r="Q1598">
        <f>8-AVERAGE(Table1[[#This Row],[Sleep_Hours]])</f>
        <v>1.7000000000000002</v>
      </c>
      <c r="R1598">
        <f>Table1[[#This Row],[Stress_Level]]/Table1[[#This Row],[Weekly_Work_Hours]]</f>
        <v>0.15714285714285714</v>
      </c>
      <c r="S1598" s="5">
        <f>CORREL(Table1[Stress_Level],Table1[Sleep_Hours])</f>
        <v>-1.150943896331845E-2</v>
      </c>
      <c r="T1598" s="1">
        <f>((Table1[[#Totals],[Productivity_Score]] - Table1[[#This Row],[Productivity_Score]]) / Table1[[#Totals],[Productivity_Score]]) * 100</f>
        <v>46.315789473684212</v>
      </c>
    </row>
    <row r="1599" spans="1:20" x14ac:dyDescent="0.35">
      <c r="A1599">
        <v>1598</v>
      </c>
      <c r="B1599">
        <v>34</v>
      </c>
      <c r="C1599" t="s">
        <v>14</v>
      </c>
      <c r="D1599" t="s">
        <v>34</v>
      </c>
      <c r="E1599" t="s">
        <v>16</v>
      </c>
      <c r="F1599" t="s">
        <v>22</v>
      </c>
      <c r="G1599">
        <v>61</v>
      </c>
      <c r="H1599">
        <v>8.1999999999999993</v>
      </c>
      <c r="I1599">
        <v>6.1</v>
      </c>
      <c r="J1599">
        <v>0</v>
      </c>
      <c r="K1599" t="s">
        <v>23</v>
      </c>
      <c r="L1599">
        <v>10</v>
      </c>
      <c r="M1599">
        <v>5.0999999999999996</v>
      </c>
      <c r="N1599">
        <v>3.1</v>
      </c>
      <c r="O1599">
        <f>Table1[[#This Row],[Stress_Level]]*Table1[[#This Row],[Weekly_Work_Hours]]</f>
        <v>610</v>
      </c>
      <c r="P1599" s="9">
        <f>Table1[[#This Row],[Column1]]/Table1[[#This Row],[Productivity_Score]]</f>
        <v>196.7741935483871</v>
      </c>
      <c r="Q1599">
        <f>8-AVERAGE(Table1[[#This Row],[Sleep_Hours]])</f>
        <v>-0.19999999999999929</v>
      </c>
      <c r="R1599">
        <f>Table1[[#This Row],[Stress_Level]]/Table1[[#This Row],[Weekly_Work_Hours]]</f>
        <v>0.16393442622950818</v>
      </c>
      <c r="S1599" s="5">
        <f>CORREL(Table1[Stress_Level],Table1[Sleep_Hours])</f>
        <v>-1.150943896331845E-2</v>
      </c>
      <c r="T1599" s="1">
        <f>((Table1[[#Totals],[Productivity_Score]] - Table1[[#This Row],[Productivity_Score]]) / Table1[[#Totals],[Productivity_Score]]) * 100</f>
        <v>67.368421052631575</v>
      </c>
    </row>
    <row r="1600" spans="1:20" x14ac:dyDescent="0.35">
      <c r="A1600">
        <v>1599</v>
      </c>
      <c r="B1600">
        <v>30</v>
      </c>
      <c r="C1600" t="s">
        <v>19</v>
      </c>
      <c r="D1600" t="s">
        <v>24</v>
      </c>
      <c r="E1600" t="s">
        <v>31</v>
      </c>
      <c r="F1600" t="s">
        <v>22</v>
      </c>
      <c r="G1600">
        <v>45</v>
      </c>
      <c r="H1600">
        <v>4.8</v>
      </c>
      <c r="I1600">
        <v>6.1</v>
      </c>
      <c r="J1600">
        <v>1</v>
      </c>
      <c r="K1600" t="s">
        <v>18</v>
      </c>
      <c r="L1600">
        <v>6.3</v>
      </c>
      <c r="M1600">
        <v>3</v>
      </c>
      <c r="N1600">
        <v>4.9000000000000004</v>
      </c>
      <c r="O1600">
        <f>Table1[[#This Row],[Stress_Level]]*Table1[[#This Row],[Weekly_Work_Hours]]</f>
        <v>283.5</v>
      </c>
      <c r="P1600" s="9">
        <f>Table1[[#This Row],[Column1]]/Table1[[#This Row],[Productivity_Score]]</f>
        <v>57.857142857142854</v>
      </c>
      <c r="Q1600">
        <f>8-AVERAGE(Table1[[#This Row],[Sleep_Hours]])</f>
        <v>3.2</v>
      </c>
      <c r="R1600">
        <f>Table1[[#This Row],[Stress_Level]]/Table1[[#This Row],[Weekly_Work_Hours]]</f>
        <v>0.13999999999999999</v>
      </c>
      <c r="S1600" s="5">
        <f>CORREL(Table1[Stress_Level],Table1[Sleep_Hours])</f>
        <v>-1.150943896331845E-2</v>
      </c>
      <c r="T1600" s="1">
        <f>((Table1[[#Totals],[Productivity_Score]] - Table1[[#This Row],[Productivity_Score]]) / Table1[[#Totals],[Productivity_Score]]) * 100</f>
        <v>48.421052631578945</v>
      </c>
    </row>
    <row r="1601" spans="1:20" x14ac:dyDescent="0.35">
      <c r="A1601">
        <v>1600</v>
      </c>
      <c r="B1601">
        <v>41</v>
      </c>
      <c r="C1601" t="s">
        <v>19</v>
      </c>
      <c r="D1601" t="s">
        <v>30</v>
      </c>
      <c r="E1601" t="s">
        <v>21</v>
      </c>
      <c r="F1601" t="s">
        <v>22</v>
      </c>
      <c r="G1601">
        <v>39</v>
      </c>
      <c r="H1601">
        <v>4.5999999999999996</v>
      </c>
      <c r="I1601">
        <v>6.5</v>
      </c>
      <c r="J1601">
        <v>1</v>
      </c>
      <c r="K1601" t="s">
        <v>18</v>
      </c>
      <c r="L1601">
        <v>6.6</v>
      </c>
      <c r="M1601">
        <v>5.3</v>
      </c>
      <c r="N1601">
        <v>4.9000000000000004</v>
      </c>
      <c r="O1601">
        <f>Table1[[#This Row],[Stress_Level]]*Table1[[#This Row],[Weekly_Work_Hours]]</f>
        <v>257.39999999999998</v>
      </c>
      <c r="P1601" s="9">
        <f>Table1[[#This Row],[Column1]]/Table1[[#This Row],[Productivity_Score]]</f>
        <v>52.530612244897952</v>
      </c>
      <c r="Q1601">
        <f>8-AVERAGE(Table1[[#This Row],[Sleep_Hours]])</f>
        <v>3.4000000000000004</v>
      </c>
      <c r="R1601">
        <f>Table1[[#This Row],[Stress_Level]]/Table1[[#This Row],[Weekly_Work_Hours]]</f>
        <v>0.16923076923076921</v>
      </c>
      <c r="S1601" s="5">
        <f>CORREL(Table1[Stress_Level],Table1[Sleep_Hours])</f>
        <v>-1.150943896331845E-2</v>
      </c>
      <c r="T1601" s="1">
        <f>((Table1[[#Totals],[Productivity_Score]] - Table1[[#This Row],[Productivity_Score]]) / Table1[[#Totals],[Productivity_Score]]) * 100</f>
        <v>48.421052631578945</v>
      </c>
    </row>
    <row r="1602" spans="1:20" x14ac:dyDescent="0.35">
      <c r="A1602">
        <v>1601</v>
      </c>
      <c r="B1602">
        <v>43</v>
      </c>
      <c r="C1602" t="s">
        <v>19</v>
      </c>
      <c r="D1602" t="s">
        <v>26</v>
      </c>
      <c r="E1602" t="s">
        <v>21</v>
      </c>
      <c r="F1602" t="s">
        <v>22</v>
      </c>
      <c r="G1602">
        <v>43</v>
      </c>
      <c r="H1602">
        <v>5.4</v>
      </c>
      <c r="I1602">
        <v>7.3</v>
      </c>
      <c r="J1602">
        <v>0</v>
      </c>
      <c r="K1602" t="s">
        <v>23</v>
      </c>
      <c r="L1602">
        <v>10</v>
      </c>
      <c r="M1602">
        <v>6.3</v>
      </c>
      <c r="N1602">
        <v>3.7</v>
      </c>
      <c r="O1602">
        <f>Table1[[#This Row],[Stress_Level]]*Table1[[#This Row],[Weekly_Work_Hours]]</f>
        <v>430</v>
      </c>
      <c r="P1602" s="9">
        <f>Table1[[#This Row],[Column1]]/Table1[[#This Row],[Productivity_Score]]</f>
        <v>116.21621621621621</v>
      </c>
      <c r="Q1602">
        <f>8-AVERAGE(Table1[[#This Row],[Sleep_Hours]])</f>
        <v>2.5999999999999996</v>
      </c>
      <c r="R1602">
        <f>Table1[[#This Row],[Stress_Level]]/Table1[[#This Row],[Weekly_Work_Hours]]</f>
        <v>0.23255813953488372</v>
      </c>
      <c r="S1602" s="5">
        <f>CORREL(Table1[Stress_Level],Table1[Sleep_Hours])</f>
        <v>-1.150943896331845E-2</v>
      </c>
      <c r="T1602" s="1">
        <f>((Table1[[#Totals],[Productivity_Score]] - Table1[[#This Row],[Productivity_Score]]) / Table1[[#Totals],[Productivity_Score]]) * 100</f>
        <v>61.05263157894737</v>
      </c>
    </row>
    <row r="1603" spans="1:20" x14ac:dyDescent="0.35">
      <c r="A1603">
        <v>1602</v>
      </c>
      <c r="B1603">
        <v>20</v>
      </c>
      <c r="C1603" t="s">
        <v>19</v>
      </c>
      <c r="D1603" t="s">
        <v>30</v>
      </c>
      <c r="E1603" t="s">
        <v>27</v>
      </c>
      <c r="F1603" t="s">
        <v>22</v>
      </c>
      <c r="G1603">
        <v>55</v>
      </c>
      <c r="H1603">
        <v>5.6</v>
      </c>
      <c r="I1603">
        <v>6.4</v>
      </c>
      <c r="J1603">
        <v>1</v>
      </c>
      <c r="K1603" t="s">
        <v>29</v>
      </c>
      <c r="L1603">
        <v>10</v>
      </c>
      <c r="M1603">
        <v>6</v>
      </c>
      <c r="N1603">
        <v>3.2</v>
      </c>
      <c r="O1603">
        <f>Table1[[#This Row],[Stress_Level]]*Table1[[#This Row],[Weekly_Work_Hours]]</f>
        <v>550</v>
      </c>
      <c r="P1603" s="9">
        <f>Table1[[#This Row],[Column1]]/Table1[[#This Row],[Productivity_Score]]</f>
        <v>171.875</v>
      </c>
      <c r="Q1603">
        <f>8-AVERAGE(Table1[[#This Row],[Sleep_Hours]])</f>
        <v>2.4000000000000004</v>
      </c>
      <c r="R1603">
        <f>Table1[[#This Row],[Stress_Level]]/Table1[[#This Row],[Weekly_Work_Hours]]</f>
        <v>0.18181818181818182</v>
      </c>
      <c r="S1603" s="5">
        <f>CORREL(Table1[Stress_Level],Table1[Sleep_Hours])</f>
        <v>-1.150943896331845E-2</v>
      </c>
      <c r="T1603" s="1">
        <f>((Table1[[#Totals],[Productivity_Score]] - Table1[[#This Row],[Productivity_Score]]) / Table1[[#Totals],[Productivity_Score]]) * 100</f>
        <v>66.315789473684205</v>
      </c>
    </row>
    <row r="1604" spans="1:20" x14ac:dyDescent="0.35">
      <c r="A1604">
        <v>1603</v>
      </c>
      <c r="B1604">
        <v>37</v>
      </c>
      <c r="C1604" t="s">
        <v>14</v>
      </c>
      <c r="D1604" t="s">
        <v>20</v>
      </c>
      <c r="E1604" t="s">
        <v>38</v>
      </c>
      <c r="F1604" t="s">
        <v>39</v>
      </c>
      <c r="G1604">
        <v>39</v>
      </c>
      <c r="H1604">
        <v>7.9</v>
      </c>
      <c r="I1604">
        <v>8.6999999999999993</v>
      </c>
      <c r="J1604">
        <v>0</v>
      </c>
      <c r="K1604" t="s">
        <v>23</v>
      </c>
      <c r="L1604">
        <v>5.5</v>
      </c>
      <c r="M1604">
        <v>2.9</v>
      </c>
      <c r="N1604">
        <v>6.6</v>
      </c>
      <c r="O1604">
        <f>Table1[[#This Row],[Stress_Level]]*Table1[[#This Row],[Weekly_Work_Hours]]</f>
        <v>214.5</v>
      </c>
      <c r="P1604" s="9">
        <f>Table1[[#This Row],[Column1]]/Table1[[#This Row],[Productivity_Score]]</f>
        <v>32.5</v>
      </c>
      <c r="Q1604">
        <f>8-AVERAGE(Table1[[#This Row],[Sleep_Hours]])</f>
        <v>9.9999999999999645E-2</v>
      </c>
      <c r="R1604">
        <f>Table1[[#This Row],[Stress_Level]]/Table1[[#This Row],[Weekly_Work_Hours]]</f>
        <v>0.14102564102564102</v>
      </c>
      <c r="S1604" s="5">
        <f>CORREL(Table1[Stress_Level],Table1[Sleep_Hours])</f>
        <v>-1.150943896331845E-2</v>
      </c>
      <c r="T1604" s="1">
        <f>((Table1[[#Totals],[Productivity_Score]] - Table1[[#This Row],[Productivity_Score]]) / Table1[[#Totals],[Productivity_Score]]) * 100</f>
        <v>30.526315789473692</v>
      </c>
    </row>
    <row r="1605" spans="1:20" x14ac:dyDescent="0.35">
      <c r="A1605">
        <v>1604</v>
      </c>
      <c r="B1605">
        <v>63</v>
      </c>
      <c r="C1605" t="s">
        <v>14</v>
      </c>
      <c r="D1605" t="s">
        <v>37</v>
      </c>
      <c r="E1605" t="s">
        <v>16</v>
      </c>
      <c r="F1605" t="s">
        <v>22</v>
      </c>
      <c r="G1605">
        <v>38</v>
      </c>
      <c r="H1605">
        <v>6.6</v>
      </c>
      <c r="I1605">
        <v>9.6999999999999993</v>
      </c>
      <c r="J1605">
        <v>1</v>
      </c>
      <c r="K1605" t="s">
        <v>18</v>
      </c>
      <c r="L1605">
        <v>3.8</v>
      </c>
      <c r="M1605">
        <v>2.5</v>
      </c>
      <c r="N1605">
        <v>7.9</v>
      </c>
      <c r="O1605">
        <f>Table1[[#This Row],[Stress_Level]]*Table1[[#This Row],[Weekly_Work_Hours]]</f>
        <v>144.4</v>
      </c>
      <c r="P1605" s="9">
        <f>Table1[[#This Row],[Column1]]/Table1[[#This Row],[Productivity_Score]]</f>
        <v>18.278481012658229</v>
      </c>
      <c r="Q1605">
        <f>8-AVERAGE(Table1[[#This Row],[Sleep_Hours]])</f>
        <v>1.4000000000000004</v>
      </c>
      <c r="R1605">
        <f>Table1[[#This Row],[Stress_Level]]/Table1[[#This Row],[Weekly_Work_Hours]]</f>
        <v>9.9999999999999992E-2</v>
      </c>
      <c r="S1605" s="5">
        <f>CORREL(Table1[Stress_Level],Table1[Sleep_Hours])</f>
        <v>-1.150943896331845E-2</v>
      </c>
      <c r="T1605" s="1">
        <f>((Table1[[#Totals],[Productivity_Score]] - Table1[[#This Row],[Productivity_Score]]) / Table1[[#Totals],[Productivity_Score]]) * 100</f>
        <v>16.84210526315789</v>
      </c>
    </row>
    <row r="1606" spans="1:20" x14ac:dyDescent="0.35">
      <c r="A1606">
        <v>1605</v>
      </c>
      <c r="B1606">
        <v>31</v>
      </c>
      <c r="C1606" t="s">
        <v>14</v>
      </c>
      <c r="D1606" t="s">
        <v>36</v>
      </c>
      <c r="E1606" t="s">
        <v>16</v>
      </c>
      <c r="F1606" t="s">
        <v>39</v>
      </c>
      <c r="G1606">
        <v>41</v>
      </c>
      <c r="H1606">
        <v>5.0999999999999996</v>
      </c>
      <c r="I1606">
        <v>7</v>
      </c>
      <c r="J1606">
        <v>1</v>
      </c>
      <c r="K1606" t="s">
        <v>18</v>
      </c>
      <c r="L1606">
        <v>6.6</v>
      </c>
      <c r="M1606">
        <v>3.8</v>
      </c>
      <c r="N1606">
        <v>5.2</v>
      </c>
      <c r="O1606">
        <f>Table1[[#This Row],[Stress_Level]]*Table1[[#This Row],[Weekly_Work_Hours]]</f>
        <v>270.59999999999997</v>
      </c>
      <c r="P1606" s="9">
        <f>Table1[[#This Row],[Column1]]/Table1[[#This Row],[Productivity_Score]]</f>
        <v>52.038461538461533</v>
      </c>
      <c r="Q1606">
        <f>8-AVERAGE(Table1[[#This Row],[Sleep_Hours]])</f>
        <v>2.9000000000000004</v>
      </c>
      <c r="R1606">
        <f>Table1[[#This Row],[Stress_Level]]/Table1[[#This Row],[Weekly_Work_Hours]]</f>
        <v>0.16097560975609757</v>
      </c>
      <c r="S1606" s="5">
        <f>CORREL(Table1[Stress_Level],Table1[Sleep_Hours])</f>
        <v>-1.150943896331845E-2</v>
      </c>
      <c r="T1606" s="1">
        <f>((Table1[[#Totals],[Productivity_Score]] - Table1[[#This Row],[Productivity_Score]]) / Table1[[#Totals],[Productivity_Score]]) * 100</f>
        <v>45.263157894736835</v>
      </c>
    </row>
    <row r="1607" spans="1:20" x14ac:dyDescent="0.35">
      <c r="A1607">
        <v>1606</v>
      </c>
      <c r="B1607">
        <v>62</v>
      </c>
      <c r="C1607" t="s">
        <v>14</v>
      </c>
      <c r="D1607" t="s">
        <v>20</v>
      </c>
      <c r="E1607" t="s">
        <v>27</v>
      </c>
      <c r="F1607" t="s">
        <v>17</v>
      </c>
      <c r="G1607">
        <v>37</v>
      </c>
      <c r="H1607">
        <v>6.2</v>
      </c>
      <c r="I1607">
        <v>9.1</v>
      </c>
      <c r="J1607">
        <v>0</v>
      </c>
      <c r="K1607" t="s">
        <v>23</v>
      </c>
      <c r="L1607">
        <v>7</v>
      </c>
      <c r="M1607">
        <v>3.8</v>
      </c>
      <c r="N1607">
        <v>6.1</v>
      </c>
      <c r="O1607">
        <f>Table1[[#This Row],[Stress_Level]]*Table1[[#This Row],[Weekly_Work_Hours]]</f>
        <v>259</v>
      </c>
      <c r="P1607" s="9">
        <f>Table1[[#This Row],[Column1]]/Table1[[#This Row],[Productivity_Score]]</f>
        <v>42.459016393442624</v>
      </c>
      <c r="Q1607">
        <f>8-AVERAGE(Table1[[#This Row],[Sleep_Hours]])</f>
        <v>1.7999999999999998</v>
      </c>
      <c r="R1607">
        <f>Table1[[#This Row],[Stress_Level]]/Table1[[#This Row],[Weekly_Work_Hours]]</f>
        <v>0.1891891891891892</v>
      </c>
      <c r="S1607" s="5">
        <f>CORREL(Table1[Stress_Level],Table1[Sleep_Hours])</f>
        <v>-1.150943896331845E-2</v>
      </c>
      <c r="T1607" s="1">
        <f>((Table1[[#Totals],[Productivity_Score]] - Table1[[#This Row],[Productivity_Score]]) / Table1[[#Totals],[Productivity_Score]]) * 100</f>
        <v>35.789473684210535</v>
      </c>
    </row>
    <row r="1608" spans="1:20" x14ac:dyDescent="0.35">
      <c r="A1608">
        <v>1607</v>
      </c>
      <c r="B1608">
        <v>47</v>
      </c>
      <c r="C1608" t="s">
        <v>19</v>
      </c>
      <c r="D1608" t="s">
        <v>24</v>
      </c>
      <c r="E1608" t="s">
        <v>27</v>
      </c>
      <c r="F1608" t="s">
        <v>39</v>
      </c>
      <c r="G1608">
        <v>45</v>
      </c>
      <c r="H1608">
        <v>5.6</v>
      </c>
      <c r="I1608">
        <v>7.3</v>
      </c>
      <c r="J1608">
        <v>1</v>
      </c>
      <c r="K1608" t="s">
        <v>18</v>
      </c>
      <c r="L1608">
        <v>6.4</v>
      </c>
      <c r="M1608">
        <v>4.9000000000000004</v>
      </c>
      <c r="N1608">
        <v>5.5</v>
      </c>
      <c r="O1608">
        <f>Table1[[#This Row],[Stress_Level]]*Table1[[#This Row],[Weekly_Work_Hours]]</f>
        <v>288</v>
      </c>
      <c r="P1608" s="9">
        <f>Table1[[#This Row],[Column1]]/Table1[[#This Row],[Productivity_Score]]</f>
        <v>52.363636363636367</v>
      </c>
      <c r="Q1608">
        <f>8-AVERAGE(Table1[[#This Row],[Sleep_Hours]])</f>
        <v>2.4000000000000004</v>
      </c>
      <c r="R1608">
        <f>Table1[[#This Row],[Stress_Level]]/Table1[[#This Row],[Weekly_Work_Hours]]</f>
        <v>0.14222222222222222</v>
      </c>
      <c r="S1608" s="5">
        <f>CORREL(Table1[Stress_Level],Table1[Sleep_Hours])</f>
        <v>-1.150943896331845E-2</v>
      </c>
      <c r="T1608" s="1">
        <f>((Table1[[#Totals],[Productivity_Score]] - Table1[[#This Row],[Productivity_Score]]) / Table1[[#Totals],[Productivity_Score]]) * 100</f>
        <v>42.105263157894733</v>
      </c>
    </row>
    <row r="1609" spans="1:20" x14ac:dyDescent="0.35">
      <c r="A1609">
        <v>1608</v>
      </c>
      <c r="B1609">
        <v>59</v>
      </c>
      <c r="C1609" t="s">
        <v>14</v>
      </c>
      <c r="D1609" t="s">
        <v>30</v>
      </c>
      <c r="E1609" t="s">
        <v>31</v>
      </c>
      <c r="F1609" t="s">
        <v>22</v>
      </c>
      <c r="G1609">
        <v>57</v>
      </c>
      <c r="H1609">
        <v>5</v>
      </c>
      <c r="I1609">
        <v>5.3</v>
      </c>
      <c r="J1609">
        <v>1</v>
      </c>
      <c r="K1609" t="s">
        <v>35</v>
      </c>
      <c r="L1609">
        <v>10</v>
      </c>
      <c r="M1609">
        <v>4.9000000000000004</v>
      </c>
      <c r="N1609">
        <v>2.6</v>
      </c>
      <c r="O1609">
        <f>Table1[[#This Row],[Stress_Level]]*Table1[[#This Row],[Weekly_Work_Hours]]</f>
        <v>570</v>
      </c>
      <c r="P1609" s="9">
        <f>Table1[[#This Row],[Column1]]/Table1[[#This Row],[Productivity_Score]]</f>
        <v>219.23076923076923</v>
      </c>
      <c r="Q1609">
        <f>8-AVERAGE(Table1[[#This Row],[Sleep_Hours]])</f>
        <v>3</v>
      </c>
      <c r="R1609">
        <f>Table1[[#This Row],[Stress_Level]]/Table1[[#This Row],[Weekly_Work_Hours]]</f>
        <v>0.17543859649122806</v>
      </c>
      <c r="S1609" s="5">
        <f>CORREL(Table1[Stress_Level],Table1[Sleep_Hours])</f>
        <v>-1.150943896331845E-2</v>
      </c>
      <c r="T1609" s="1">
        <f>((Table1[[#Totals],[Productivity_Score]] - Table1[[#This Row],[Productivity_Score]]) / Table1[[#Totals],[Productivity_Score]]) * 100</f>
        <v>72.631578947368425</v>
      </c>
    </row>
    <row r="1610" spans="1:20" x14ac:dyDescent="0.35">
      <c r="A1610">
        <v>1609</v>
      </c>
      <c r="B1610">
        <v>26</v>
      </c>
      <c r="C1610" t="s">
        <v>14</v>
      </c>
      <c r="D1610" t="s">
        <v>20</v>
      </c>
      <c r="E1610" t="s">
        <v>38</v>
      </c>
      <c r="F1610" t="s">
        <v>17</v>
      </c>
      <c r="G1610">
        <v>47</v>
      </c>
      <c r="H1610">
        <v>6.1</v>
      </c>
      <c r="I1610">
        <v>7.9</v>
      </c>
      <c r="J1610">
        <v>1</v>
      </c>
      <c r="K1610" t="s">
        <v>35</v>
      </c>
      <c r="L1610">
        <v>7.6</v>
      </c>
      <c r="M1610">
        <v>3.4</v>
      </c>
      <c r="N1610">
        <v>5.2</v>
      </c>
      <c r="O1610">
        <f>Table1[[#This Row],[Stress_Level]]*Table1[[#This Row],[Weekly_Work_Hours]]</f>
        <v>357.2</v>
      </c>
      <c r="P1610" s="9">
        <f>Table1[[#This Row],[Column1]]/Table1[[#This Row],[Productivity_Score]]</f>
        <v>68.692307692307693</v>
      </c>
      <c r="Q1610">
        <f>8-AVERAGE(Table1[[#This Row],[Sleep_Hours]])</f>
        <v>1.9000000000000004</v>
      </c>
      <c r="R1610">
        <f>Table1[[#This Row],[Stress_Level]]/Table1[[#This Row],[Weekly_Work_Hours]]</f>
        <v>0.16170212765957445</v>
      </c>
      <c r="S1610" s="5">
        <f>CORREL(Table1[Stress_Level],Table1[Sleep_Hours])</f>
        <v>-1.150943896331845E-2</v>
      </c>
      <c r="T1610" s="1">
        <f>((Table1[[#Totals],[Productivity_Score]] - Table1[[#This Row],[Productivity_Score]]) / Table1[[#Totals],[Productivity_Score]]) * 100</f>
        <v>45.263157894736835</v>
      </c>
    </row>
    <row r="1611" spans="1:20" x14ac:dyDescent="0.35">
      <c r="A1611">
        <v>1610</v>
      </c>
      <c r="B1611">
        <v>42</v>
      </c>
      <c r="C1611" t="s">
        <v>14</v>
      </c>
      <c r="D1611" t="s">
        <v>26</v>
      </c>
      <c r="E1611" t="s">
        <v>16</v>
      </c>
      <c r="F1611" t="s">
        <v>22</v>
      </c>
      <c r="G1611">
        <v>42</v>
      </c>
      <c r="H1611">
        <v>5.9</v>
      </c>
      <c r="I1611">
        <v>8.1999999999999993</v>
      </c>
      <c r="J1611">
        <v>0</v>
      </c>
      <c r="K1611" t="s">
        <v>23</v>
      </c>
      <c r="L1611">
        <v>6.2</v>
      </c>
      <c r="M1611">
        <v>4.5999999999999996</v>
      </c>
      <c r="N1611">
        <v>6</v>
      </c>
      <c r="O1611">
        <f>Table1[[#This Row],[Stress_Level]]*Table1[[#This Row],[Weekly_Work_Hours]]</f>
        <v>260.40000000000003</v>
      </c>
      <c r="P1611" s="9">
        <f>Table1[[#This Row],[Column1]]/Table1[[#This Row],[Productivity_Score]]</f>
        <v>43.400000000000006</v>
      </c>
      <c r="Q1611">
        <f>8-AVERAGE(Table1[[#This Row],[Sleep_Hours]])</f>
        <v>2.0999999999999996</v>
      </c>
      <c r="R1611">
        <f>Table1[[#This Row],[Stress_Level]]/Table1[[#This Row],[Weekly_Work_Hours]]</f>
        <v>0.14761904761904762</v>
      </c>
      <c r="S1611" s="5">
        <f>CORREL(Table1[Stress_Level],Table1[Sleep_Hours])</f>
        <v>-1.150943896331845E-2</v>
      </c>
      <c r="T1611" s="1">
        <f>((Table1[[#Totals],[Productivity_Score]] - Table1[[#This Row],[Productivity_Score]]) / Table1[[#Totals],[Productivity_Score]]) * 100</f>
        <v>36.84210526315789</v>
      </c>
    </row>
    <row r="1612" spans="1:20" x14ac:dyDescent="0.35">
      <c r="A1612">
        <v>1611</v>
      </c>
      <c r="B1612">
        <v>40</v>
      </c>
      <c r="C1612" t="s">
        <v>19</v>
      </c>
      <c r="D1612" t="s">
        <v>33</v>
      </c>
      <c r="E1612" t="s">
        <v>21</v>
      </c>
      <c r="F1612" t="s">
        <v>22</v>
      </c>
      <c r="G1612">
        <v>42</v>
      </c>
      <c r="H1612">
        <v>5.0999999999999996</v>
      </c>
      <c r="I1612">
        <v>6.9</v>
      </c>
      <c r="J1612">
        <v>1</v>
      </c>
      <c r="K1612" t="s">
        <v>29</v>
      </c>
      <c r="L1612">
        <v>7.5</v>
      </c>
      <c r="M1612">
        <v>7.3</v>
      </c>
      <c r="N1612">
        <v>4.7</v>
      </c>
      <c r="O1612">
        <f>Table1[[#This Row],[Stress_Level]]*Table1[[#This Row],[Weekly_Work_Hours]]</f>
        <v>315</v>
      </c>
      <c r="P1612" s="9">
        <f>Table1[[#This Row],[Column1]]/Table1[[#This Row],[Productivity_Score]]</f>
        <v>67.021276595744681</v>
      </c>
      <c r="Q1612">
        <f>8-AVERAGE(Table1[[#This Row],[Sleep_Hours]])</f>
        <v>2.9000000000000004</v>
      </c>
      <c r="R1612">
        <f>Table1[[#This Row],[Stress_Level]]/Table1[[#This Row],[Weekly_Work_Hours]]</f>
        <v>0.17857142857142858</v>
      </c>
      <c r="S1612" s="5">
        <f>CORREL(Table1[Stress_Level],Table1[Sleep_Hours])</f>
        <v>-1.150943896331845E-2</v>
      </c>
      <c r="T1612" s="1">
        <f>((Table1[[#Totals],[Productivity_Score]] - Table1[[#This Row],[Productivity_Score]]) / Table1[[#Totals],[Productivity_Score]]) * 100</f>
        <v>50.526315789473685</v>
      </c>
    </row>
    <row r="1613" spans="1:20" x14ac:dyDescent="0.35">
      <c r="A1613">
        <v>1612</v>
      </c>
      <c r="B1613">
        <v>53</v>
      </c>
      <c r="C1613" t="s">
        <v>14</v>
      </c>
      <c r="D1613" t="s">
        <v>32</v>
      </c>
      <c r="E1613" t="s">
        <v>27</v>
      </c>
      <c r="F1613" t="s">
        <v>17</v>
      </c>
      <c r="G1613">
        <v>32</v>
      </c>
      <c r="H1613">
        <v>5</v>
      </c>
      <c r="I1613">
        <v>7.9</v>
      </c>
      <c r="J1613">
        <v>0</v>
      </c>
      <c r="K1613" t="s">
        <v>23</v>
      </c>
      <c r="L1613">
        <v>1.4</v>
      </c>
      <c r="M1613">
        <v>1.5</v>
      </c>
      <c r="N1613">
        <v>8.1999999999999993</v>
      </c>
      <c r="O1613">
        <f>Table1[[#This Row],[Stress_Level]]*Table1[[#This Row],[Weekly_Work_Hours]]</f>
        <v>44.8</v>
      </c>
      <c r="P1613" s="9">
        <f>Table1[[#This Row],[Column1]]/Table1[[#This Row],[Productivity_Score]]</f>
        <v>5.4634146341463419</v>
      </c>
      <c r="Q1613">
        <f>8-AVERAGE(Table1[[#This Row],[Sleep_Hours]])</f>
        <v>3</v>
      </c>
      <c r="R1613">
        <f>Table1[[#This Row],[Stress_Level]]/Table1[[#This Row],[Weekly_Work_Hours]]</f>
        <v>4.3749999999999997E-2</v>
      </c>
      <c r="S1613" s="5">
        <f>CORREL(Table1[Stress_Level],Table1[Sleep_Hours])</f>
        <v>-1.150943896331845E-2</v>
      </c>
      <c r="T1613" s="1">
        <f>((Table1[[#Totals],[Productivity_Score]] - Table1[[#This Row],[Productivity_Score]]) / Table1[[#Totals],[Productivity_Score]]) * 100</f>
        <v>13.684210526315796</v>
      </c>
    </row>
    <row r="1614" spans="1:20" x14ac:dyDescent="0.35">
      <c r="A1614">
        <v>1613</v>
      </c>
      <c r="B1614">
        <v>30</v>
      </c>
      <c r="C1614" t="s">
        <v>19</v>
      </c>
      <c r="D1614" t="s">
        <v>15</v>
      </c>
      <c r="E1614" t="s">
        <v>31</v>
      </c>
      <c r="F1614" t="s">
        <v>17</v>
      </c>
      <c r="G1614">
        <v>52</v>
      </c>
      <c r="H1614">
        <v>7.4</v>
      </c>
      <c r="I1614">
        <v>8.1999999999999993</v>
      </c>
      <c r="J1614">
        <v>0</v>
      </c>
      <c r="K1614" t="s">
        <v>23</v>
      </c>
      <c r="L1614">
        <v>9</v>
      </c>
      <c r="M1614">
        <v>4.0999999999999996</v>
      </c>
      <c r="N1614">
        <v>4.5999999999999996</v>
      </c>
      <c r="O1614">
        <f>Table1[[#This Row],[Stress_Level]]*Table1[[#This Row],[Weekly_Work_Hours]]</f>
        <v>468</v>
      </c>
      <c r="P1614" s="9">
        <f>Table1[[#This Row],[Column1]]/Table1[[#This Row],[Productivity_Score]]</f>
        <v>101.73913043478262</v>
      </c>
      <c r="Q1614">
        <f>8-AVERAGE(Table1[[#This Row],[Sleep_Hours]])</f>
        <v>0.59999999999999964</v>
      </c>
      <c r="R1614">
        <f>Table1[[#This Row],[Stress_Level]]/Table1[[#This Row],[Weekly_Work_Hours]]</f>
        <v>0.17307692307692307</v>
      </c>
      <c r="S1614" s="5">
        <f>CORREL(Table1[Stress_Level],Table1[Sleep_Hours])</f>
        <v>-1.150943896331845E-2</v>
      </c>
      <c r="T1614" s="1">
        <f>((Table1[[#Totals],[Productivity_Score]] - Table1[[#This Row],[Productivity_Score]]) / Table1[[#Totals],[Productivity_Score]]) * 100</f>
        <v>51.578947368421055</v>
      </c>
    </row>
    <row r="1615" spans="1:20" x14ac:dyDescent="0.35">
      <c r="A1615">
        <v>1614</v>
      </c>
      <c r="B1615">
        <v>41</v>
      </c>
      <c r="C1615" t="s">
        <v>14</v>
      </c>
      <c r="D1615" t="s">
        <v>20</v>
      </c>
      <c r="E1615" t="s">
        <v>21</v>
      </c>
      <c r="F1615" t="s">
        <v>17</v>
      </c>
      <c r="G1615">
        <v>44</v>
      </c>
      <c r="H1615">
        <v>6.8</v>
      </c>
      <c r="I1615">
        <v>9.4</v>
      </c>
      <c r="J1615">
        <v>0</v>
      </c>
      <c r="K1615" t="s">
        <v>23</v>
      </c>
      <c r="L1615">
        <v>8.6999999999999993</v>
      </c>
      <c r="M1615">
        <v>4.8</v>
      </c>
      <c r="N1615">
        <v>5.3</v>
      </c>
      <c r="O1615">
        <f>Table1[[#This Row],[Stress_Level]]*Table1[[#This Row],[Weekly_Work_Hours]]</f>
        <v>382.79999999999995</v>
      </c>
      <c r="P1615" s="9">
        <f>Table1[[#This Row],[Column1]]/Table1[[#This Row],[Productivity_Score]]</f>
        <v>72.226415094339615</v>
      </c>
      <c r="Q1615">
        <f>8-AVERAGE(Table1[[#This Row],[Sleep_Hours]])</f>
        <v>1.2000000000000002</v>
      </c>
      <c r="R1615">
        <f>Table1[[#This Row],[Stress_Level]]/Table1[[#This Row],[Weekly_Work_Hours]]</f>
        <v>0.19772727272727272</v>
      </c>
      <c r="S1615" s="5">
        <f>CORREL(Table1[Stress_Level],Table1[Sleep_Hours])</f>
        <v>-1.150943896331845E-2</v>
      </c>
      <c r="T1615" s="1">
        <f>((Table1[[#Totals],[Productivity_Score]] - Table1[[#This Row],[Productivity_Score]]) / Table1[[#Totals],[Productivity_Score]]) * 100</f>
        <v>44.21052631578948</v>
      </c>
    </row>
    <row r="1616" spans="1:20" x14ac:dyDescent="0.35">
      <c r="A1616">
        <v>1615</v>
      </c>
      <c r="B1616">
        <v>61</v>
      </c>
      <c r="C1616" t="s">
        <v>19</v>
      </c>
      <c r="D1616" t="s">
        <v>24</v>
      </c>
      <c r="E1616" t="s">
        <v>16</v>
      </c>
      <c r="F1616" t="s">
        <v>17</v>
      </c>
      <c r="G1616">
        <v>43</v>
      </c>
      <c r="H1616">
        <v>7.6</v>
      </c>
      <c r="I1616">
        <v>8.8000000000000007</v>
      </c>
      <c r="J1616">
        <v>0</v>
      </c>
      <c r="K1616" t="s">
        <v>23</v>
      </c>
      <c r="L1616">
        <v>6.7</v>
      </c>
      <c r="M1616">
        <v>5.0999999999999996</v>
      </c>
      <c r="N1616">
        <v>6</v>
      </c>
      <c r="O1616">
        <f>Table1[[#This Row],[Stress_Level]]*Table1[[#This Row],[Weekly_Work_Hours]]</f>
        <v>288.10000000000002</v>
      </c>
      <c r="P1616" s="9">
        <f>Table1[[#This Row],[Column1]]/Table1[[#This Row],[Productivity_Score]]</f>
        <v>48.016666666666673</v>
      </c>
      <c r="Q1616">
        <f>8-AVERAGE(Table1[[#This Row],[Sleep_Hours]])</f>
        <v>0.40000000000000036</v>
      </c>
      <c r="R1616">
        <f>Table1[[#This Row],[Stress_Level]]/Table1[[#This Row],[Weekly_Work_Hours]]</f>
        <v>0.1558139534883721</v>
      </c>
      <c r="S1616" s="5">
        <f>CORREL(Table1[Stress_Level],Table1[Sleep_Hours])</f>
        <v>-1.150943896331845E-2</v>
      </c>
      <c r="T1616" s="1">
        <f>((Table1[[#Totals],[Productivity_Score]] - Table1[[#This Row],[Productivity_Score]]) / Table1[[#Totals],[Productivity_Score]]) * 100</f>
        <v>36.84210526315789</v>
      </c>
    </row>
    <row r="1617" spans="1:20" x14ac:dyDescent="0.35">
      <c r="A1617">
        <v>1616</v>
      </c>
      <c r="B1617">
        <v>54</v>
      </c>
      <c r="C1617" t="s">
        <v>14</v>
      </c>
      <c r="D1617" t="s">
        <v>36</v>
      </c>
      <c r="E1617" t="s">
        <v>27</v>
      </c>
      <c r="F1617" t="s">
        <v>22</v>
      </c>
      <c r="G1617">
        <v>70</v>
      </c>
      <c r="H1617">
        <v>5.8</v>
      </c>
      <c r="I1617">
        <v>5.2</v>
      </c>
      <c r="J1617">
        <v>1</v>
      </c>
      <c r="K1617" t="s">
        <v>29</v>
      </c>
      <c r="L1617">
        <v>10</v>
      </c>
      <c r="M1617">
        <v>6</v>
      </c>
      <c r="N1617">
        <v>2.6</v>
      </c>
      <c r="O1617">
        <f>Table1[[#This Row],[Stress_Level]]*Table1[[#This Row],[Weekly_Work_Hours]]</f>
        <v>700</v>
      </c>
      <c r="P1617" s="9">
        <f>Table1[[#This Row],[Column1]]/Table1[[#This Row],[Productivity_Score]]</f>
        <v>269.23076923076923</v>
      </c>
      <c r="Q1617">
        <f>8-AVERAGE(Table1[[#This Row],[Sleep_Hours]])</f>
        <v>2.2000000000000002</v>
      </c>
      <c r="R1617">
        <f>Table1[[#This Row],[Stress_Level]]/Table1[[#This Row],[Weekly_Work_Hours]]</f>
        <v>0.14285714285714285</v>
      </c>
      <c r="S1617" s="5">
        <f>CORREL(Table1[Stress_Level],Table1[Sleep_Hours])</f>
        <v>-1.150943896331845E-2</v>
      </c>
      <c r="T1617" s="1">
        <f>((Table1[[#Totals],[Productivity_Score]] - Table1[[#This Row],[Productivity_Score]]) / Table1[[#Totals],[Productivity_Score]]) * 100</f>
        <v>72.631578947368425</v>
      </c>
    </row>
    <row r="1618" spans="1:20" x14ac:dyDescent="0.35">
      <c r="A1618">
        <v>1617</v>
      </c>
      <c r="B1618">
        <v>48</v>
      </c>
      <c r="C1618" t="s">
        <v>19</v>
      </c>
      <c r="D1618" t="s">
        <v>37</v>
      </c>
      <c r="E1618" t="s">
        <v>38</v>
      </c>
      <c r="F1618" t="s">
        <v>17</v>
      </c>
      <c r="G1618">
        <v>47</v>
      </c>
      <c r="H1618">
        <v>4.5999999999999996</v>
      </c>
      <c r="I1618">
        <v>5.7</v>
      </c>
      <c r="J1618">
        <v>1</v>
      </c>
      <c r="K1618" t="s">
        <v>18</v>
      </c>
      <c r="L1618">
        <v>7.8</v>
      </c>
      <c r="M1618">
        <v>4.5</v>
      </c>
      <c r="N1618">
        <v>3.9</v>
      </c>
      <c r="O1618">
        <f>Table1[[#This Row],[Stress_Level]]*Table1[[#This Row],[Weekly_Work_Hours]]</f>
        <v>366.59999999999997</v>
      </c>
      <c r="P1618" s="9">
        <f>Table1[[#This Row],[Column1]]/Table1[[#This Row],[Productivity_Score]]</f>
        <v>94</v>
      </c>
      <c r="Q1618">
        <f>8-AVERAGE(Table1[[#This Row],[Sleep_Hours]])</f>
        <v>3.4000000000000004</v>
      </c>
      <c r="R1618">
        <f>Table1[[#This Row],[Stress_Level]]/Table1[[#This Row],[Weekly_Work_Hours]]</f>
        <v>0.16595744680851063</v>
      </c>
      <c r="S1618" s="5">
        <f>CORREL(Table1[Stress_Level],Table1[Sleep_Hours])</f>
        <v>-1.150943896331845E-2</v>
      </c>
      <c r="T1618" s="1">
        <f>((Table1[[#Totals],[Productivity_Score]] - Table1[[#This Row],[Productivity_Score]]) / Table1[[#Totals],[Productivity_Score]]) * 100</f>
        <v>58.947368421052623</v>
      </c>
    </row>
    <row r="1619" spans="1:20" x14ac:dyDescent="0.35">
      <c r="A1619">
        <v>1618</v>
      </c>
      <c r="B1619">
        <v>61</v>
      </c>
      <c r="C1619" t="s">
        <v>19</v>
      </c>
      <c r="D1619" t="s">
        <v>26</v>
      </c>
      <c r="E1619" t="s">
        <v>27</v>
      </c>
      <c r="F1619" t="s">
        <v>22</v>
      </c>
      <c r="G1619">
        <v>38</v>
      </c>
      <c r="H1619">
        <v>5.3</v>
      </c>
      <c r="I1619">
        <v>7.7</v>
      </c>
      <c r="J1619">
        <v>1</v>
      </c>
      <c r="K1619" t="s">
        <v>18</v>
      </c>
      <c r="L1619">
        <v>8.6</v>
      </c>
      <c r="M1619">
        <v>4.3</v>
      </c>
      <c r="N1619">
        <v>4.5</v>
      </c>
      <c r="O1619">
        <f>Table1[[#This Row],[Stress_Level]]*Table1[[#This Row],[Weekly_Work_Hours]]</f>
        <v>326.8</v>
      </c>
      <c r="P1619" s="9">
        <f>Table1[[#This Row],[Column1]]/Table1[[#This Row],[Productivity_Score]]</f>
        <v>72.62222222222222</v>
      </c>
      <c r="Q1619">
        <f>8-AVERAGE(Table1[[#This Row],[Sleep_Hours]])</f>
        <v>2.7</v>
      </c>
      <c r="R1619">
        <f>Table1[[#This Row],[Stress_Level]]/Table1[[#This Row],[Weekly_Work_Hours]]</f>
        <v>0.22631578947368419</v>
      </c>
      <c r="S1619" s="5">
        <f>CORREL(Table1[Stress_Level],Table1[Sleep_Hours])</f>
        <v>-1.150943896331845E-2</v>
      </c>
      <c r="T1619" s="1">
        <f>((Table1[[#Totals],[Productivity_Score]] - Table1[[#This Row],[Productivity_Score]]) / Table1[[#Totals],[Productivity_Score]]) * 100</f>
        <v>52.631578947368418</v>
      </c>
    </row>
    <row r="1620" spans="1:20" x14ac:dyDescent="0.35">
      <c r="A1620">
        <v>1619</v>
      </c>
      <c r="B1620">
        <v>47</v>
      </c>
      <c r="C1620" t="s">
        <v>19</v>
      </c>
      <c r="D1620" t="s">
        <v>34</v>
      </c>
      <c r="E1620" t="s">
        <v>38</v>
      </c>
      <c r="F1620" t="s">
        <v>22</v>
      </c>
      <c r="G1620">
        <v>41</v>
      </c>
      <c r="H1620">
        <v>7.7</v>
      </c>
      <c r="I1620">
        <v>8.8000000000000007</v>
      </c>
      <c r="J1620">
        <v>0</v>
      </c>
      <c r="K1620" t="s">
        <v>23</v>
      </c>
      <c r="L1620">
        <v>7.1</v>
      </c>
      <c r="M1620">
        <v>6.9</v>
      </c>
      <c r="N1620">
        <v>5.9</v>
      </c>
      <c r="O1620">
        <f>Table1[[#This Row],[Stress_Level]]*Table1[[#This Row],[Weekly_Work_Hours]]</f>
        <v>291.09999999999997</v>
      </c>
      <c r="P1620" s="9">
        <f>Table1[[#This Row],[Column1]]/Table1[[#This Row],[Productivity_Score]]</f>
        <v>49.338983050847446</v>
      </c>
      <c r="Q1620">
        <f>8-AVERAGE(Table1[[#This Row],[Sleep_Hours]])</f>
        <v>0.29999999999999982</v>
      </c>
      <c r="R1620">
        <f>Table1[[#This Row],[Stress_Level]]/Table1[[#This Row],[Weekly_Work_Hours]]</f>
        <v>0.17317073170731706</v>
      </c>
      <c r="S1620" s="5">
        <f>CORREL(Table1[Stress_Level],Table1[Sleep_Hours])</f>
        <v>-1.150943896331845E-2</v>
      </c>
      <c r="T1620" s="1">
        <f>((Table1[[#Totals],[Productivity_Score]] - Table1[[#This Row],[Productivity_Score]]) / Table1[[#Totals],[Productivity_Score]]) * 100</f>
        <v>37.89473684210526</v>
      </c>
    </row>
    <row r="1621" spans="1:20" x14ac:dyDescent="0.35">
      <c r="A1621">
        <v>1620</v>
      </c>
      <c r="B1621">
        <v>37</v>
      </c>
      <c r="C1621" t="s">
        <v>19</v>
      </c>
      <c r="D1621" t="s">
        <v>24</v>
      </c>
      <c r="E1621" t="s">
        <v>31</v>
      </c>
      <c r="F1621" t="s">
        <v>17</v>
      </c>
      <c r="G1621">
        <v>54</v>
      </c>
      <c r="H1621">
        <v>3.8</v>
      </c>
      <c r="I1621">
        <v>3.8</v>
      </c>
      <c r="J1621">
        <v>1</v>
      </c>
      <c r="K1621" t="s">
        <v>35</v>
      </c>
      <c r="L1621">
        <v>7.8</v>
      </c>
      <c r="M1621">
        <v>6</v>
      </c>
      <c r="N1621">
        <v>3</v>
      </c>
      <c r="O1621">
        <f>Table1[[#This Row],[Stress_Level]]*Table1[[#This Row],[Weekly_Work_Hours]]</f>
        <v>421.2</v>
      </c>
      <c r="P1621" s="9">
        <f>Table1[[#This Row],[Column1]]/Table1[[#This Row],[Productivity_Score]]</f>
        <v>140.4</v>
      </c>
      <c r="Q1621">
        <f>8-AVERAGE(Table1[[#This Row],[Sleep_Hours]])</f>
        <v>4.2</v>
      </c>
      <c r="R1621">
        <f>Table1[[#This Row],[Stress_Level]]/Table1[[#This Row],[Weekly_Work_Hours]]</f>
        <v>0.14444444444444443</v>
      </c>
      <c r="S1621" s="5">
        <f>CORREL(Table1[Stress_Level],Table1[Sleep_Hours])</f>
        <v>-1.150943896331845E-2</v>
      </c>
      <c r="T1621" s="1">
        <f>((Table1[[#Totals],[Productivity_Score]] - Table1[[#This Row],[Productivity_Score]]) / Table1[[#Totals],[Productivity_Score]]) * 100</f>
        <v>68.421052631578945</v>
      </c>
    </row>
    <row r="1622" spans="1:20" x14ac:dyDescent="0.35">
      <c r="A1622">
        <v>1621</v>
      </c>
      <c r="B1622">
        <v>33</v>
      </c>
      <c r="C1622" t="s">
        <v>14</v>
      </c>
      <c r="D1622" t="s">
        <v>30</v>
      </c>
      <c r="E1622" t="s">
        <v>31</v>
      </c>
      <c r="F1622" t="s">
        <v>39</v>
      </c>
      <c r="G1622">
        <v>45</v>
      </c>
      <c r="H1622">
        <v>8.4</v>
      </c>
      <c r="I1622">
        <v>7.4</v>
      </c>
      <c r="J1622">
        <v>0</v>
      </c>
      <c r="K1622" t="s">
        <v>23</v>
      </c>
      <c r="L1622">
        <v>6.2</v>
      </c>
      <c r="M1622">
        <v>6.1</v>
      </c>
      <c r="N1622">
        <v>5.6</v>
      </c>
      <c r="O1622">
        <f>Table1[[#This Row],[Stress_Level]]*Table1[[#This Row],[Weekly_Work_Hours]]</f>
        <v>279</v>
      </c>
      <c r="P1622" s="9">
        <f>Table1[[#This Row],[Column1]]/Table1[[#This Row],[Productivity_Score]]</f>
        <v>49.821428571428577</v>
      </c>
      <c r="Q1622">
        <f>8-AVERAGE(Table1[[#This Row],[Sleep_Hours]])</f>
        <v>-0.40000000000000036</v>
      </c>
      <c r="R1622">
        <f>Table1[[#This Row],[Stress_Level]]/Table1[[#This Row],[Weekly_Work_Hours]]</f>
        <v>0.13777777777777778</v>
      </c>
      <c r="S1622" s="5">
        <f>CORREL(Table1[Stress_Level],Table1[Sleep_Hours])</f>
        <v>-1.150943896331845E-2</v>
      </c>
      <c r="T1622" s="1">
        <f>((Table1[[#Totals],[Productivity_Score]] - Table1[[#This Row],[Productivity_Score]]) / Table1[[#Totals],[Productivity_Score]]) * 100</f>
        <v>41.052631578947377</v>
      </c>
    </row>
    <row r="1623" spans="1:20" x14ac:dyDescent="0.35">
      <c r="A1623">
        <v>1622</v>
      </c>
      <c r="B1623">
        <v>37</v>
      </c>
      <c r="C1623" t="s">
        <v>14</v>
      </c>
      <c r="D1623" t="s">
        <v>32</v>
      </c>
      <c r="E1623" t="s">
        <v>16</v>
      </c>
      <c r="F1623" t="s">
        <v>22</v>
      </c>
      <c r="G1623">
        <v>33</v>
      </c>
      <c r="H1623">
        <v>4.5</v>
      </c>
      <c r="I1623">
        <v>7</v>
      </c>
      <c r="J1623">
        <v>0</v>
      </c>
      <c r="K1623" t="s">
        <v>23</v>
      </c>
      <c r="L1623">
        <v>4.5999999999999996</v>
      </c>
      <c r="M1623">
        <v>4.4000000000000004</v>
      </c>
      <c r="N1623">
        <v>6.2</v>
      </c>
      <c r="O1623">
        <f>Table1[[#This Row],[Stress_Level]]*Table1[[#This Row],[Weekly_Work_Hours]]</f>
        <v>151.79999999999998</v>
      </c>
      <c r="P1623" s="9">
        <f>Table1[[#This Row],[Column1]]/Table1[[#This Row],[Productivity_Score]]</f>
        <v>24.483870967741932</v>
      </c>
      <c r="Q1623">
        <f>8-AVERAGE(Table1[[#This Row],[Sleep_Hours]])</f>
        <v>3.5</v>
      </c>
      <c r="R1623">
        <f>Table1[[#This Row],[Stress_Level]]/Table1[[#This Row],[Weekly_Work_Hours]]</f>
        <v>0.13939393939393938</v>
      </c>
      <c r="S1623" s="5">
        <f>CORREL(Table1[Stress_Level],Table1[Sleep_Hours])</f>
        <v>-1.150943896331845E-2</v>
      </c>
      <c r="T1623" s="1">
        <f>((Table1[[#Totals],[Productivity_Score]] - Table1[[#This Row],[Productivity_Score]]) / Table1[[#Totals],[Productivity_Score]]) * 100</f>
        <v>34.736842105263158</v>
      </c>
    </row>
    <row r="1624" spans="1:20" x14ac:dyDescent="0.35">
      <c r="A1624">
        <v>1623</v>
      </c>
      <c r="B1624">
        <v>47</v>
      </c>
      <c r="C1624" t="s">
        <v>14</v>
      </c>
      <c r="D1624" t="s">
        <v>30</v>
      </c>
      <c r="E1624" t="s">
        <v>38</v>
      </c>
      <c r="F1624" t="s">
        <v>22</v>
      </c>
      <c r="G1624">
        <v>52</v>
      </c>
      <c r="H1624">
        <v>7.4</v>
      </c>
      <c r="I1624">
        <v>8.1999999999999993</v>
      </c>
      <c r="J1624">
        <v>0</v>
      </c>
      <c r="K1624" t="s">
        <v>23</v>
      </c>
      <c r="L1624">
        <v>10</v>
      </c>
      <c r="M1624">
        <v>5.2</v>
      </c>
      <c r="N1624">
        <v>4.0999999999999996</v>
      </c>
      <c r="O1624">
        <f>Table1[[#This Row],[Stress_Level]]*Table1[[#This Row],[Weekly_Work_Hours]]</f>
        <v>520</v>
      </c>
      <c r="P1624" s="9">
        <f>Table1[[#This Row],[Column1]]/Table1[[#This Row],[Productivity_Score]]</f>
        <v>126.82926829268294</v>
      </c>
      <c r="Q1624">
        <f>8-AVERAGE(Table1[[#This Row],[Sleep_Hours]])</f>
        <v>0.59999999999999964</v>
      </c>
      <c r="R1624">
        <f>Table1[[#This Row],[Stress_Level]]/Table1[[#This Row],[Weekly_Work_Hours]]</f>
        <v>0.19230769230769232</v>
      </c>
      <c r="S1624" s="5">
        <f>CORREL(Table1[Stress_Level],Table1[Sleep_Hours])</f>
        <v>-1.150943896331845E-2</v>
      </c>
      <c r="T1624" s="1">
        <f>((Table1[[#Totals],[Productivity_Score]] - Table1[[#This Row],[Productivity_Score]]) / Table1[[#Totals],[Productivity_Score]]) * 100</f>
        <v>56.84210526315789</v>
      </c>
    </row>
    <row r="1625" spans="1:20" x14ac:dyDescent="0.35">
      <c r="A1625">
        <v>1624</v>
      </c>
      <c r="B1625">
        <v>43</v>
      </c>
      <c r="C1625" t="s">
        <v>19</v>
      </c>
      <c r="D1625" t="s">
        <v>33</v>
      </c>
      <c r="E1625" t="s">
        <v>27</v>
      </c>
      <c r="F1625" t="s">
        <v>22</v>
      </c>
      <c r="G1625">
        <v>39</v>
      </c>
      <c r="H1625">
        <v>4.7</v>
      </c>
      <c r="I1625">
        <v>6.6</v>
      </c>
      <c r="J1625">
        <v>1</v>
      </c>
      <c r="K1625" t="s">
        <v>35</v>
      </c>
      <c r="L1625">
        <v>7</v>
      </c>
      <c r="M1625">
        <v>4.8</v>
      </c>
      <c r="N1625">
        <v>4.8</v>
      </c>
      <c r="O1625">
        <f>Table1[[#This Row],[Stress_Level]]*Table1[[#This Row],[Weekly_Work_Hours]]</f>
        <v>273</v>
      </c>
      <c r="P1625" s="9">
        <f>Table1[[#This Row],[Column1]]/Table1[[#This Row],[Productivity_Score]]</f>
        <v>56.875</v>
      </c>
      <c r="Q1625">
        <f>8-AVERAGE(Table1[[#This Row],[Sleep_Hours]])</f>
        <v>3.3</v>
      </c>
      <c r="R1625">
        <f>Table1[[#This Row],[Stress_Level]]/Table1[[#This Row],[Weekly_Work_Hours]]</f>
        <v>0.17948717948717949</v>
      </c>
      <c r="S1625" s="5">
        <f>CORREL(Table1[Stress_Level],Table1[Sleep_Hours])</f>
        <v>-1.150943896331845E-2</v>
      </c>
      <c r="T1625" s="1">
        <f>((Table1[[#Totals],[Productivity_Score]] - Table1[[#This Row],[Productivity_Score]]) / Table1[[#Totals],[Productivity_Score]]) * 100</f>
        <v>49.473684210526322</v>
      </c>
    </row>
    <row r="1626" spans="1:20" x14ac:dyDescent="0.35">
      <c r="A1626">
        <v>1625</v>
      </c>
      <c r="B1626">
        <v>27</v>
      </c>
      <c r="C1626" t="s">
        <v>14</v>
      </c>
      <c r="D1626" t="s">
        <v>32</v>
      </c>
      <c r="E1626" t="s">
        <v>31</v>
      </c>
      <c r="F1626" t="s">
        <v>22</v>
      </c>
      <c r="G1626">
        <v>59</v>
      </c>
      <c r="H1626">
        <v>5.3</v>
      </c>
      <c r="I1626">
        <v>5.6</v>
      </c>
      <c r="J1626">
        <v>1</v>
      </c>
      <c r="K1626" t="s">
        <v>35</v>
      </c>
      <c r="L1626">
        <v>10</v>
      </c>
      <c r="M1626">
        <v>7.5</v>
      </c>
      <c r="N1626">
        <v>2.8</v>
      </c>
      <c r="O1626">
        <f>Table1[[#This Row],[Stress_Level]]*Table1[[#This Row],[Weekly_Work_Hours]]</f>
        <v>590</v>
      </c>
      <c r="P1626" s="9">
        <f>Table1[[#This Row],[Column1]]/Table1[[#This Row],[Productivity_Score]]</f>
        <v>210.71428571428572</v>
      </c>
      <c r="Q1626">
        <f>8-AVERAGE(Table1[[#This Row],[Sleep_Hours]])</f>
        <v>2.7</v>
      </c>
      <c r="R1626">
        <f>Table1[[#This Row],[Stress_Level]]/Table1[[#This Row],[Weekly_Work_Hours]]</f>
        <v>0.16949152542372881</v>
      </c>
      <c r="S1626" s="5">
        <f>CORREL(Table1[Stress_Level],Table1[Sleep_Hours])</f>
        <v>-1.150943896331845E-2</v>
      </c>
      <c r="T1626" s="1">
        <f>((Table1[[#Totals],[Productivity_Score]] - Table1[[#This Row],[Productivity_Score]]) / Table1[[#Totals],[Productivity_Score]]) * 100</f>
        <v>70.526315789473685</v>
      </c>
    </row>
    <row r="1627" spans="1:20" x14ac:dyDescent="0.35">
      <c r="A1627">
        <v>1626</v>
      </c>
      <c r="B1627">
        <v>61</v>
      </c>
      <c r="C1627" t="s">
        <v>14</v>
      </c>
      <c r="D1627" t="s">
        <v>30</v>
      </c>
      <c r="E1627" t="s">
        <v>27</v>
      </c>
      <c r="F1627" t="s">
        <v>17</v>
      </c>
      <c r="G1627">
        <v>53</v>
      </c>
      <c r="H1627">
        <v>3.1</v>
      </c>
      <c r="I1627">
        <v>2.9</v>
      </c>
      <c r="J1627">
        <v>1</v>
      </c>
      <c r="K1627" t="s">
        <v>35</v>
      </c>
      <c r="L1627">
        <v>7.8</v>
      </c>
      <c r="M1627">
        <v>5.2</v>
      </c>
      <c r="N1627">
        <v>2.5</v>
      </c>
      <c r="O1627">
        <f>Table1[[#This Row],[Stress_Level]]*Table1[[#This Row],[Weekly_Work_Hours]]</f>
        <v>413.4</v>
      </c>
      <c r="P1627" s="9">
        <f>Table1[[#This Row],[Column1]]/Table1[[#This Row],[Productivity_Score]]</f>
        <v>165.35999999999999</v>
      </c>
      <c r="Q1627">
        <f>8-AVERAGE(Table1[[#This Row],[Sleep_Hours]])</f>
        <v>4.9000000000000004</v>
      </c>
      <c r="R1627">
        <f>Table1[[#This Row],[Stress_Level]]/Table1[[#This Row],[Weekly_Work_Hours]]</f>
        <v>0.14716981132075471</v>
      </c>
      <c r="S1627" s="5">
        <f>CORREL(Table1[Stress_Level],Table1[Sleep_Hours])</f>
        <v>-1.150943896331845E-2</v>
      </c>
      <c r="T1627" s="1">
        <f>((Table1[[#Totals],[Productivity_Score]] - Table1[[#This Row],[Productivity_Score]]) / Table1[[#Totals],[Productivity_Score]]) * 100</f>
        <v>73.68421052631578</v>
      </c>
    </row>
    <row r="1628" spans="1:20" x14ac:dyDescent="0.35">
      <c r="A1628">
        <v>1627</v>
      </c>
      <c r="B1628">
        <v>64</v>
      </c>
      <c r="C1628" t="s">
        <v>19</v>
      </c>
      <c r="D1628" t="s">
        <v>36</v>
      </c>
      <c r="E1628" t="s">
        <v>16</v>
      </c>
      <c r="F1628" t="s">
        <v>17</v>
      </c>
      <c r="G1628">
        <v>41</v>
      </c>
      <c r="H1628">
        <v>9</v>
      </c>
      <c r="I1628">
        <v>6.9</v>
      </c>
      <c r="J1628">
        <v>0</v>
      </c>
      <c r="K1628" t="s">
        <v>23</v>
      </c>
      <c r="L1628">
        <v>7.4</v>
      </c>
      <c r="M1628">
        <v>2.4</v>
      </c>
      <c r="N1628">
        <v>4.7</v>
      </c>
      <c r="O1628">
        <f>Table1[[#This Row],[Stress_Level]]*Table1[[#This Row],[Weekly_Work_Hours]]</f>
        <v>303.40000000000003</v>
      </c>
      <c r="P1628" s="9">
        <f>Table1[[#This Row],[Column1]]/Table1[[#This Row],[Productivity_Score]]</f>
        <v>64.553191489361708</v>
      </c>
      <c r="Q1628">
        <f>8-AVERAGE(Table1[[#This Row],[Sleep_Hours]])</f>
        <v>-1</v>
      </c>
      <c r="R1628">
        <f>Table1[[#This Row],[Stress_Level]]/Table1[[#This Row],[Weekly_Work_Hours]]</f>
        <v>0.1804878048780488</v>
      </c>
      <c r="S1628" s="5">
        <f>CORREL(Table1[Stress_Level],Table1[Sleep_Hours])</f>
        <v>-1.150943896331845E-2</v>
      </c>
      <c r="T1628" s="1">
        <f>((Table1[[#Totals],[Productivity_Score]] - Table1[[#This Row],[Productivity_Score]]) / Table1[[#Totals],[Productivity_Score]]) * 100</f>
        <v>50.526315789473685</v>
      </c>
    </row>
    <row r="1629" spans="1:20" x14ac:dyDescent="0.35">
      <c r="A1629">
        <v>1628</v>
      </c>
      <c r="B1629">
        <v>27</v>
      </c>
      <c r="C1629" t="s">
        <v>19</v>
      </c>
      <c r="D1629" t="s">
        <v>30</v>
      </c>
      <c r="E1629" t="s">
        <v>38</v>
      </c>
      <c r="F1629" t="s">
        <v>17</v>
      </c>
      <c r="G1629">
        <v>55</v>
      </c>
      <c r="H1629">
        <v>7.1</v>
      </c>
      <c r="I1629">
        <v>8.4</v>
      </c>
      <c r="J1629">
        <v>1</v>
      </c>
      <c r="K1629" t="s">
        <v>41</v>
      </c>
      <c r="L1629">
        <v>8.9</v>
      </c>
      <c r="M1629">
        <v>6.6</v>
      </c>
      <c r="N1629">
        <v>4.8</v>
      </c>
      <c r="O1629">
        <f>Table1[[#This Row],[Stress_Level]]*Table1[[#This Row],[Weekly_Work_Hours]]</f>
        <v>489.5</v>
      </c>
      <c r="P1629" s="9">
        <f>Table1[[#This Row],[Column1]]/Table1[[#This Row],[Productivity_Score]]</f>
        <v>101.97916666666667</v>
      </c>
      <c r="Q1629">
        <f>8-AVERAGE(Table1[[#This Row],[Sleep_Hours]])</f>
        <v>0.90000000000000036</v>
      </c>
      <c r="R1629">
        <f>Table1[[#This Row],[Stress_Level]]/Table1[[#This Row],[Weekly_Work_Hours]]</f>
        <v>0.16181818181818183</v>
      </c>
      <c r="S1629" s="5">
        <f>CORREL(Table1[Stress_Level],Table1[Sleep_Hours])</f>
        <v>-1.150943896331845E-2</v>
      </c>
      <c r="T1629" s="1">
        <f>((Table1[[#Totals],[Productivity_Score]] - Table1[[#This Row],[Productivity_Score]]) / Table1[[#Totals],[Productivity_Score]]) * 100</f>
        <v>49.473684210526322</v>
      </c>
    </row>
    <row r="1630" spans="1:20" x14ac:dyDescent="0.35">
      <c r="A1630">
        <v>1629</v>
      </c>
      <c r="B1630">
        <v>23</v>
      </c>
      <c r="C1630" t="s">
        <v>14</v>
      </c>
      <c r="D1630" t="s">
        <v>26</v>
      </c>
      <c r="E1630" t="s">
        <v>27</v>
      </c>
      <c r="F1630" t="s">
        <v>39</v>
      </c>
      <c r="G1630">
        <v>45</v>
      </c>
      <c r="H1630">
        <v>7.2</v>
      </c>
      <c r="I1630">
        <v>9.3000000000000007</v>
      </c>
      <c r="J1630">
        <v>0</v>
      </c>
      <c r="K1630" t="s">
        <v>23</v>
      </c>
      <c r="L1630">
        <v>7.3</v>
      </c>
      <c r="M1630">
        <v>6.2</v>
      </c>
      <c r="N1630">
        <v>6</v>
      </c>
      <c r="O1630">
        <f>Table1[[#This Row],[Stress_Level]]*Table1[[#This Row],[Weekly_Work_Hours]]</f>
        <v>328.5</v>
      </c>
      <c r="P1630" s="9">
        <f>Table1[[#This Row],[Column1]]/Table1[[#This Row],[Productivity_Score]]</f>
        <v>54.75</v>
      </c>
      <c r="Q1630">
        <f>8-AVERAGE(Table1[[#This Row],[Sleep_Hours]])</f>
        <v>0.79999999999999982</v>
      </c>
      <c r="R1630">
        <f>Table1[[#This Row],[Stress_Level]]/Table1[[#This Row],[Weekly_Work_Hours]]</f>
        <v>0.16222222222222221</v>
      </c>
      <c r="S1630" s="5">
        <f>CORREL(Table1[Stress_Level],Table1[Sleep_Hours])</f>
        <v>-1.150943896331845E-2</v>
      </c>
      <c r="T1630" s="1">
        <f>((Table1[[#Totals],[Productivity_Score]] - Table1[[#This Row],[Productivity_Score]]) / Table1[[#Totals],[Productivity_Score]]) * 100</f>
        <v>36.84210526315789</v>
      </c>
    </row>
    <row r="1631" spans="1:20" x14ac:dyDescent="0.35">
      <c r="A1631">
        <v>1630</v>
      </c>
      <c r="B1631">
        <v>46</v>
      </c>
      <c r="C1631" t="s">
        <v>19</v>
      </c>
      <c r="D1631" t="s">
        <v>26</v>
      </c>
      <c r="E1631" t="s">
        <v>21</v>
      </c>
      <c r="F1631" t="s">
        <v>22</v>
      </c>
      <c r="G1631">
        <v>51</v>
      </c>
      <c r="H1631">
        <v>5.5</v>
      </c>
      <c r="I1631">
        <v>6.6</v>
      </c>
      <c r="J1631">
        <v>1</v>
      </c>
      <c r="K1631" t="s">
        <v>41</v>
      </c>
      <c r="L1631">
        <v>10</v>
      </c>
      <c r="M1631">
        <v>6.8</v>
      </c>
      <c r="N1631">
        <v>3.3</v>
      </c>
      <c r="O1631">
        <f>Table1[[#This Row],[Stress_Level]]*Table1[[#This Row],[Weekly_Work_Hours]]</f>
        <v>510</v>
      </c>
      <c r="P1631" s="9">
        <f>Table1[[#This Row],[Column1]]/Table1[[#This Row],[Productivity_Score]]</f>
        <v>154.54545454545456</v>
      </c>
      <c r="Q1631">
        <f>8-AVERAGE(Table1[[#This Row],[Sleep_Hours]])</f>
        <v>2.5</v>
      </c>
      <c r="R1631">
        <f>Table1[[#This Row],[Stress_Level]]/Table1[[#This Row],[Weekly_Work_Hours]]</f>
        <v>0.19607843137254902</v>
      </c>
      <c r="S1631" s="5">
        <f>CORREL(Table1[Stress_Level],Table1[Sleep_Hours])</f>
        <v>-1.150943896331845E-2</v>
      </c>
      <c r="T1631" s="1">
        <f>((Table1[[#Totals],[Productivity_Score]] - Table1[[#This Row],[Productivity_Score]]) / Table1[[#Totals],[Productivity_Score]]) * 100</f>
        <v>65.26315789473685</v>
      </c>
    </row>
    <row r="1632" spans="1:20" x14ac:dyDescent="0.35">
      <c r="A1632">
        <v>1631</v>
      </c>
      <c r="B1632">
        <v>55</v>
      </c>
      <c r="C1632" t="s">
        <v>19</v>
      </c>
      <c r="D1632" t="s">
        <v>15</v>
      </c>
      <c r="E1632" t="s">
        <v>27</v>
      </c>
      <c r="F1632" t="s">
        <v>22</v>
      </c>
      <c r="G1632">
        <v>48</v>
      </c>
      <c r="H1632">
        <v>4.8</v>
      </c>
      <c r="I1632">
        <v>5.9</v>
      </c>
      <c r="J1632">
        <v>1</v>
      </c>
      <c r="K1632" t="s">
        <v>18</v>
      </c>
      <c r="L1632">
        <v>7.4</v>
      </c>
      <c r="M1632">
        <v>2.9</v>
      </c>
      <c r="N1632">
        <v>4.3</v>
      </c>
      <c r="O1632">
        <f>Table1[[#This Row],[Stress_Level]]*Table1[[#This Row],[Weekly_Work_Hours]]</f>
        <v>355.20000000000005</v>
      </c>
      <c r="P1632" s="9">
        <f>Table1[[#This Row],[Column1]]/Table1[[#This Row],[Productivity_Score]]</f>
        <v>82.604651162790717</v>
      </c>
      <c r="Q1632">
        <f>8-AVERAGE(Table1[[#This Row],[Sleep_Hours]])</f>
        <v>3.2</v>
      </c>
      <c r="R1632">
        <f>Table1[[#This Row],[Stress_Level]]/Table1[[#This Row],[Weekly_Work_Hours]]</f>
        <v>0.15416666666666667</v>
      </c>
      <c r="S1632" s="5">
        <f>CORREL(Table1[Stress_Level],Table1[Sleep_Hours])</f>
        <v>-1.150943896331845E-2</v>
      </c>
      <c r="T1632" s="1">
        <f>((Table1[[#Totals],[Productivity_Score]] - Table1[[#This Row],[Productivity_Score]]) / Table1[[#Totals],[Productivity_Score]]) * 100</f>
        <v>54.736842105263165</v>
      </c>
    </row>
    <row r="1633" spans="1:20" x14ac:dyDescent="0.35">
      <c r="A1633">
        <v>1632</v>
      </c>
      <c r="B1633">
        <v>24</v>
      </c>
      <c r="C1633" t="s">
        <v>14</v>
      </c>
      <c r="D1633" t="s">
        <v>30</v>
      </c>
      <c r="E1633" t="s">
        <v>25</v>
      </c>
      <c r="F1633" t="s">
        <v>22</v>
      </c>
      <c r="G1633">
        <v>38</v>
      </c>
      <c r="H1633">
        <v>7.4</v>
      </c>
      <c r="I1633">
        <v>9.6999999999999993</v>
      </c>
      <c r="J1633">
        <v>0</v>
      </c>
      <c r="K1633" t="s">
        <v>23</v>
      </c>
      <c r="L1633">
        <v>3.6</v>
      </c>
      <c r="M1633">
        <v>3.7</v>
      </c>
      <c r="N1633">
        <v>8</v>
      </c>
      <c r="O1633">
        <f>Table1[[#This Row],[Stress_Level]]*Table1[[#This Row],[Weekly_Work_Hours]]</f>
        <v>136.80000000000001</v>
      </c>
      <c r="P1633" s="9">
        <f>Table1[[#This Row],[Column1]]/Table1[[#This Row],[Productivity_Score]]</f>
        <v>17.100000000000001</v>
      </c>
      <c r="Q1633">
        <f>8-AVERAGE(Table1[[#This Row],[Sleep_Hours]])</f>
        <v>0.59999999999999964</v>
      </c>
      <c r="R1633">
        <f>Table1[[#This Row],[Stress_Level]]/Table1[[#This Row],[Weekly_Work_Hours]]</f>
        <v>9.4736842105263161E-2</v>
      </c>
      <c r="S1633" s="5">
        <f>CORREL(Table1[Stress_Level],Table1[Sleep_Hours])</f>
        <v>-1.150943896331845E-2</v>
      </c>
      <c r="T1633" s="1">
        <f>((Table1[[#Totals],[Productivity_Score]] - Table1[[#This Row],[Productivity_Score]]) / Table1[[#Totals],[Productivity_Score]]) * 100</f>
        <v>15.789473684210526</v>
      </c>
    </row>
    <row r="1634" spans="1:20" x14ac:dyDescent="0.35">
      <c r="A1634">
        <v>1633</v>
      </c>
      <c r="B1634">
        <v>52</v>
      </c>
      <c r="C1634" t="s">
        <v>14</v>
      </c>
      <c r="D1634" t="s">
        <v>36</v>
      </c>
      <c r="E1634" t="s">
        <v>25</v>
      </c>
      <c r="F1634" t="s">
        <v>39</v>
      </c>
      <c r="G1634">
        <v>39</v>
      </c>
      <c r="H1634">
        <v>4.4000000000000004</v>
      </c>
      <c r="I1634">
        <v>6.2</v>
      </c>
      <c r="J1634">
        <v>1</v>
      </c>
      <c r="K1634" t="s">
        <v>35</v>
      </c>
      <c r="L1634">
        <v>5.4</v>
      </c>
      <c r="M1634">
        <v>5</v>
      </c>
      <c r="N1634">
        <v>5.4</v>
      </c>
      <c r="O1634">
        <f>Table1[[#This Row],[Stress_Level]]*Table1[[#This Row],[Weekly_Work_Hours]]</f>
        <v>210.60000000000002</v>
      </c>
      <c r="P1634" s="9">
        <f>Table1[[#This Row],[Column1]]/Table1[[#This Row],[Productivity_Score]]</f>
        <v>39</v>
      </c>
      <c r="Q1634">
        <f>8-AVERAGE(Table1[[#This Row],[Sleep_Hours]])</f>
        <v>3.5999999999999996</v>
      </c>
      <c r="R1634">
        <f>Table1[[#This Row],[Stress_Level]]/Table1[[#This Row],[Weekly_Work_Hours]]</f>
        <v>0.13846153846153847</v>
      </c>
      <c r="S1634" s="5">
        <f>CORREL(Table1[Stress_Level],Table1[Sleep_Hours])</f>
        <v>-1.150943896331845E-2</v>
      </c>
      <c r="T1634" s="1">
        <f>((Table1[[#Totals],[Productivity_Score]] - Table1[[#This Row],[Productivity_Score]]) / Table1[[#Totals],[Productivity_Score]]) * 100</f>
        <v>43.157894736842103</v>
      </c>
    </row>
    <row r="1635" spans="1:20" x14ac:dyDescent="0.35">
      <c r="A1635">
        <v>1634</v>
      </c>
      <c r="B1635">
        <v>53</v>
      </c>
      <c r="C1635" t="s">
        <v>19</v>
      </c>
      <c r="D1635" t="s">
        <v>36</v>
      </c>
      <c r="E1635" t="s">
        <v>16</v>
      </c>
      <c r="F1635" t="s">
        <v>17</v>
      </c>
      <c r="G1635">
        <v>53</v>
      </c>
      <c r="H1635">
        <v>5.9</v>
      </c>
      <c r="I1635">
        <v>7.1</v>
      </c>
      <c r="J1635">
        <v>0</v>
      </c>
      <c r="K1635" t="s">
        <v>23</v>
      </c>
      <c r="L1635">
        <v>9.6999999999999993</v>
      </c>
      <c r="M1635">
        <v>5.2</v>
      </c>
      <c r="N1635">
        <v>3.7</v>
      </c>
      <c r="O1635">
        <f>Table1[[#This Row],[Stress_Level]]*Table1[[#This Row],[Weekly_Work_Hours]]</f>
        <v>514.09999999999991</v>
      </c>
      <c r="P1635" s="9">
        <f>Table1[[#This Row],[Column1]]/Table1[[#This Row],[Productivity_Score]]</f>
        <v>138.94594594594591</v>
      </c>
      <c r="Q1635">
        <f>8-AVERAGE(Table1[[#This Row],[Sleep_Hours]])</f>
        <v>2.0999999999999996</v>
      </c>
      <c r="R1635">
        <f>Table1[[#This Row],[Stress_Level]]/Table1[[#This Row],[Weekly_Work_Hours]]</f>
        <v>0.18301886792452829</v>
      </c>
      <c r="S1635" s="5">
        <f>CORREL(Table1[Stress_Level],Table1[Sleep_Hours])</f>
        <v>-1.150943896331845E-2</v>
      </c>
      <c r="T1635" s="1">
        <f>((Table1[[#Totals],[Productivity_Score]] - Table1[[#This Row],[Productivity_Score]]) / Table1[[#Totals],[Productivity_Score]]) * 100</f>
        <v>61.05263157894737</v>
      </c>
    </row>
    <row r="1636" spans="1:20" x14ac:dyDescent="0.35">
      <c r="A1636">
        <v>1635</v>
      </c>
      <c r="B1636">
        <v>49</v>
      </c>
      <c r="C1636" t="s">
        <v>19</v>
      </c>
      <c r="D1636" t="s">
        <v>20</v>
      </c>
      <c r="E1636" t="s">
        <v>16</v>
      </c>
      <c r="F1636" t="s">
        <v>17</v>
      </c>
      <c r="G1636">
        <v>42</v>
      </c>
      <c r="H1636">
        <v>4.3</v>
      </c>
      <c r="I1636">
        <v>5.8</v>
      </c>
      <c r="J1636">
        <v>1</v>
      </c>
      <c r="K1636" t="s">
        <v>28</v>
      </c>
      <c r="L1636">
        <v>7.8</v>
      </c>
      <c r="M1636">
        <v>5</v>
      </c>
      <c r="N1636">
        <v>4</v>
      </c>
      <c r="O1636">
        <f>Table1[[#This Row],[Stress_Level]]*Table1[[#This Row],[Weekly_Work_Hours]]</f>
        <v>327.59999999999997</v>
      </c>
      <c r="P1636" s="9">
        <f>Table1[[#This Row],[Column1]]/Table1[[#This Row],[Productivity_Score]]</f>
        <v>81.899999999999991</v>
      </c>
      <c r="Q1636">
        <f>8-AVERAGE(Table1[[#This Row],[Sleep_Hours]])</f>
        <v>3.7</v>
      </c>
      <c r="R1636">
        <f>Table1[[#This Row],[Stress_Level]]/Table1[[#This Row],[Weekly_Work_Hours]]</f>
        <v>0.18571428571428572</v>
      </c>
      <c r="S1636" s="5">
        <f>CORREL(Table1[Stress_Level],Table1[Sleep_Hours])</f>
        <v>-1.150943896331845E-2</v>
      </c>
      <c r="T1636" s="1">
        <f>((Table1[[#Totals],[Productivity_Score]] - Table1[[#This Row],[Productivity_Score]]) / Table1[[#Totals],[Productivity_Score]]) * 100</f>
        <v>57.894736842105267</v>
      </c>
    </row>
    <row r="1637" spans="1:20" x14ac:dyDescent="0.35">
      <c r="A1637">
        <v>1636</v>
      </c>
      <c r="B1637">
        <v>27</v>
      </c>
      <c r="C1637" t="s">
        <v>14</v>
      </c>
      <c r="D1637" t="s">
        <v>37</v>
      </c>
      <c r="E1637" t="s">
        <v>16</v>
      </c>
      <c r="F1637" t="s">
        <v>22</v>
      </c>
      <c r="G1637">
        <v>41</v>
      </c>
      <c r="H1637">
        <v>6.4</v>
      </c>
      <c r="I1637">
        <v>9</v>
      </c>
      <c r="J1637">
        <v>0</v>
      </c>
      <c r="K1637" t="s">
        <v>23</v>
      </c>
      <c r="L1637">
        <v>5.2</v>
      </c>
      <c r="M1637">
        <v>4.4000000000000004</v>
      </c>
      <c r="N1637">
        <v>6.9</v>
      </c>
      <c r="O1637">
        <f>Table1[[#This Row],[Stress_Level]]*Table1[[#This Row],[Weekly_Work_Hours]]</f>
        <v>213.20000000000002</v>
      </c>
      <c r="P1637" s="9">
        <f>Table1[[#This Row],[Column1]]/Table1[[#This Row],[Productivity_Score]]</f>
        <v>30.898550724637683</v>
      </c>
      <c r="Q1637">
        <f>8-AVERAGE(Table1[[#This Row],[Sleep_Hours]])</f>
        <v>1.5999999999999996</v>
      </c>
      <c r="R1637">
        <f>Table1[[#This Row],[Stress_Level]]/Table1[[#This Row],[Weekly_Work_Hours]]</f>
        <v>0.12682926829268293</v>
      </c>
      <c r="S1637" s="5">
        <f>CORREL(Table1[Stress_Level],Table1[Sleep_Hours])</f>
        <v>-1.150943896331845E-2</v>
      </c>
      <c r="T1637" s="1">
        <f>((Table1[[#Totals],[Productivity_Score]] - Table1[[#This Row],[Productivity_Score]]) / Table1[[#Totals],[Productivity_Score]]) * 100</f>
        <v>27.368421052631575</v>
      </c>
    </row>
    <row r="1638" spans="1:20" x14ac:dyDescent="0.35">
      <c r="A1638">
        <v>1637</v>
      </c>
      <c r="B1638">
        <v>58</v>
      </c>
      <c r="C1638" t="s">
        <v>14</v>
      </c>
      <c r="D1638" t="s">
        <v>32</v>
      </c>
      <c r="E1638" t="s">
        <v>21</v>
      </c>
      <c r="F1638" t="s">
        <v>22</v>
      </c>
      <c r="G1638">
        <v>37</v>
      </c>
      <c r="H1638">
        <v>3.3</v>
      </c>
      <c r="I1638">
        <v>4.8</v>
      </c>
      <c r="J1638">
        <v>1</v>
      </c>
      <c r="K1638" t="s">
        <v>18</v>
      </c>
      <c r="L1638">
        <v>4.7</v>
      </c>
      <c r="M1638">
        <v>2.6</v>
      </c>
      <c r="N1638">
        <v>5.0999999999999996</v>
      </c>
      <c r="O1638">
        <f>Table1[[#This Row],[Stress_Level]]*Table1[[#This Row],[Weekly_Work_Hours]]</f>
        <v>173.9</v>
      </c>
      <c r="P1638" s="9">
        <f>Table1[[#This Row],[Column1]]/Table1[[#This Row],[Productivity_Score]]</f>
        <v>34.098039215686278</v>
      </c>
      <c r="Q1638">
        <f>8-AVERAGE(Table1[[#This Row],[Sleep_Hours]])</f>
        <v>4.7</v>
      </c>
      <c r="R1638">
        <f>Table1[[#This Row],[Stress_Level]]/Table1[[#This Row],[Weekly_Work_Hours]]</f>
        <v>0.12702702702702703</v>
      </c>
      <c r="S1638" s="5">
        <f>CORREL(Table1[Stress_Level],Table1[Sleep_Hours])</f>
        <v>-1.150943896331845E-2</v>
      </c>
      <c r="T1638" s="1">
        <f>((Table1[[#Totals],[Productivity_Score]] - Table1[[#This Row],[Productivity_Score]]) / Table1[[#Totals],[Productivity_Score]]) * 100</f>
        <v>46.315789473684212</v>
      </c>
    </row>
    <row r="1639" spans="1:20" x14ac:dyDescent="0.35">
      <c r="A1639">
        <v>1638</v>
      </c>
      <c r="B1639">
        <v>45</v>
      </c>
      <c r="C1639" t="s">
        <v>19</v>
      </c>
      <c r="D1639" t="s">
        <v>24</v>
      </c>
      <c r="E1639" t="s">
        <v>38</v>
      </c>
      <c r="F1639" t="s">
        <v>39</v>
      </c>
      <c r="G1639">
        <v>48</v>
      </c>
      <c r="H1639">
        <v>4</v>
      </c>
      <c r="I1639">
        <v>4.7</v>
      </c>
      <c r="J1639">
        <v>1</v>
      </c>
      <c r="K1639" t="s">
        <v>28</v>
      </c>
      <c r="L1639">
        <v>8.6</v>
      </c>
      <c r="M1639">
        <v>5.4</v>
      </c>
      <c r="N1639">
        <v>3</v>
      </c>
      <c r="O1639">
        <f>Table1[[#This Row],[Stress_Level]]*Table1[[#This Row],[Weekly_Work_Hours]]</f>
        <v>412.79999999999995</v>
      </c>
      <c r="P1639" s="9">
        <f>Table1[[#This Row],[Column1]]/Table1[[#This Row],[Productivity_Score]]</f>
        <v>137.6</v>
      </c>
      <c r="Q1639">
        <f>8-AVERAGE(Table1[[#This Row],[Sleep_Hours]])</f>
        <v>4</v>
      </c>
      <c r="R1639">
        <f>Table1[[#This Row],[Stress_Level]]/Table1[[#This Row],[Weekly_Work_Hours]]</f>
        <v>0.17916666666666667</v>
      </c>
      <c r="S1639" s="5">
        <f>CORREL(Table1[Stress_Level],Table1[Sleep_Hours])</f>
        <v>-1.150943896331845E-2</v>
      </c>
      <c r="T1639" s="1">
        <f>((Table1[[#Totals],[Productivity_Score]] - Table1[[#This Row],[Productivity_Score]]) / Table1[[#Totals],[Productivity_Score]]) * 100</f>
        <v>68.421052631578945</v>
      </c>
    </row>
    <row r="1640" spans="1:20" x14ac:dyDescent="0.35">
      <c r="A1640">
        <v>1639</v>
      </c>
      <c r="B1640">
        <v>56</v>
      </c>
      <c r="C1640" t="s">
        <v>19</v>
      </c>
      <c r="D1640" t="s">
        <v>34</v>
      </c>
      <c r="E1640" t="s">
        <v>21</v>
      </c>
      <c r="F1640" t="s">
        <v>22</v>
      </c>
      <c r="G1640">
        <v>61</v>
      </c>
      <c r="H1640">
        <v>4.9000000000000004</v>
      </c>
      <c r="I1640">
        <v>4.8</v>
      </c>
      <c r="J1640">
        <v>1</v>
      </c>
      <c r="K1640" t="s">
        <v>18</v>
      </c>
      <c r="L1640">
        <v>10</v>
      </c>
      <c r="M1640">
        <v>4.2</v>
      </c>
      <c r="N1640">
        <v>2.4</v>
      </c>
      <c r="O1640">
        <f>Table1[[#This Row],[Stress_Level]]*Table1[[#This Row],[Weekly_Work_Hours]]</f>
        <v>610</v>
      </c>
      <c r="P1640" s="9">
        <f>Table1[[#This Row],[Column1]]/Table1[[#This Row],[Productivity_Score]]</f>
        <v>254.16666666666669</v>
      </c>
      <c r="Q1640">
        <f>8-AVERAGE(Table1[[#This Row],[Sleep_Hours]])</f>
        <v>3.0999999999999996</v>
      </c>
      <c r="R1640">
        <f>Table1[[#This Row],[Stress_Level]]/Table1[[#This Row],[Weekly_Work_Hours]]</f>
        <v>0.16393442622950818</v>
      </c>
      <c r="S1640" s="5">
        <f>CORREL(Table1[Stress_Level],Table1[Sleep_Hours])</f>
        <v>-1.150943896331845E-2</v>
      </c>
      <c r="T1640" s="1">
        <f>((Table1[[#Totals],[Productivity_Score]] - Table1[[#This Row],[Productivity_Score]]) / Table1[[#Totals],[Productivity_Score]]) * 100</f>
        <v>74.73684210526315</v>
      </c>
    </row>
    <row r="1641" spans="1:20" x14ac:dyDescent="0.35">
      <c r="A1641">
        <v>1640</v>
      </c>
      <c r="B1641">
        <v>53</v>
      </c>
      <c r="C1641" t="s">
        <v>19</v>
      </c>
      <c r="D1641" t="s">
        <v>32</v>
      </c>
      <c r="E1641" t="s">
        <v>27</v>
      </c>
      <c r="F1641" t="s">
        <v>17</v>
      </c>
      <c r="G1641">
        <v>36</v>
      </c>
      <c r="H1641">
        <v>7.1</v>
      </c>
      <c r="I1641">
        <v>10</v>
      </c>
      <c r="J1641">
        <v>0</v>
      </c>
      <c r="K1641" t="s">
        <v>23</v>
      </c>
      <c r="L1641">
        <v>5.6</v>
      </c>
      <c r="M1641">
        <v>3.7</v>
      </c>
      <c r="N1641">
        <v>7.2</v>
      </c>
      <c r="O1641">
        <f>Table1[[#This Row],[Stress_Level]]*Table1[[#This Row],[Weekly_Work_Hours]]</f>
        <v>201.6</v>
      </c>
      <c r="P1641" s="9">
        <f>Table1[[#This Row],[Column1]]/Table1[[#This Row],[Productivity_Score]]</f>
        <v>28</v>
      </c>
      <c r="Q1641">
        <f>8-AVERAGE(Table1[[#This Row],[Sleep_Hours]])</f>
        <v>0.90000000000000036</v>
      </c>
      <c r="R1641">
        <f>Table1[[#This Row],[Stress_Level]]/Table1[[#This Row],[Weekly_Work_Hours]]</f>
        <v>0.15555555555555556</v>
      </c>
      <c r="S1641" s="5">
        <f>CORREL(Table1[Stress_Level],Table1[Sleep_Hours])</f>
        <v>-1.150943896331845E-2</v>
      </c>
      <c r="T1641" s="1">
        <f>((Table1[[#Totals],[Productivity_Score]] - Table1[[#This Row],[Productivity_Score]]) / Table1[[#Totals],[Productivity_Score]]) * 100</f>
        <v>24.210526315789473</v>
      </c>
    </row>
    <row r="1642" spans="1:20" x14ac:dyDescent="0.35">
      <c r="A1642">
        <v>1641</v>
      </c>
      <c r="B1642">
        <v>26</v>
      </c>
      <c r="C1642" t="s">
        <v>14</v>
      </c>
      <c r="D1642" t="s">
        <v>32</v>
      </c>
      <c r="E1642" t="s">
        <v>31</v>
      </c>
      <c r="F1642" t="s">
        <v>22</v>
      </c>
      <c r="G1642">
        <v>45</v>
      </c>
      <c r="H1642">
        <v>5.4</v>
      </c>
      <c r="I1642">
        <v>7.1</v>
      </c>
      <c r="J1642">
        <v>1</v>
      </c>
      <c r="K1642" t="s">
        <v>18</v>
      </c>
      <c r="L1642">
        <v>7.3</v>
      </c>
      <c r="M1642">
        <v>3.7</v>
      </c>
      <c r="N1642">
        <v>4.9000000000000004</v>
      </c>
      <c r="O1642">
        <f>Table1[[#This Row],[Stress_Level]]*Table1[[#This Row],[Weekly_Work_Hours]]</f>
        <v>328.5</v>
      </c>
      <c r="P1642" s="9">
        <f>Table1[[#This Row],[Column1]]/Table1[[#This Row],[Productivity_Score]]</f>
        <v>67.040816326530603</v>
      </c>
      <c r="Q1642">
        <f>8-AVERAGE(Table1[[#This Row],[Sleep_Hours]])</f>
        <v>2.5999999999999996</v>
      </c>
      <c r="R1642">
        <f>Table1[[#This Row],[Stress_Level]]/Table1[[#This Row],[Weekly_Work_Hours]]</f>
        <v>0.16222222222222221</v>
      </c>
      <c r="S1642" s="5">
        <f>CORREL(Table1[Stress_Level],Table1[Sleep_Hours])</f>
        <v>-1.150943896331845E-2</v>
      </c>
      <c r="T1642" s="1">
        <f>((Table1[[#Totals],[Productivity_Score]] - Table1[[#This Row],[Productivity_Score]]) / Table1[[#Totals],[Productivity_Score]]) * 100</f>
        <v>48.421052631578945</v>
      </c>
    </row>
    <row r="1643" spans="1:20" x14ac:dyDescent="0.35">
      <c r="A1643">
        <v>1642</v>
      </c>
      <c r="B1643">
        <v>59</v>
      </c>
      <c r="C1643" t="s">
        <v>14</v>
      </c>
      <c r="D1643" t="s">
        <v>33</v>
      </c>
      <c r="E1643" t="s">
        <v>38</v>
      </c>
      <c r="F1643" t="s">
        <v>22</v>
      </c>
      <c r="G1643">
        <v>56</v>
      </c>
      <c r="H1643">
        <v>7.7</v>
      </c>
      <c r="I1643">
        <v>7.4</v>
      </c>
      <c r="J1643">
        <v>0</v>
      </c>
      <c r="K1643" t="s">
        <v>23</v>
      </c>
      <c r="L1643">
        <v>9.1</v>
      </c>
      <c r="M1643">
        <v>6.1</v>
      </c>
      <c r="N1643">
        <v>4.0999999999999996</v>
      </c>
      <c r="O1643">
        <f>Table1[[#This Row],[Stress_Level]]*Table1[[#This Row],[Weekly_Work_Hours]]</f>
        <v>509.59999999999997</v>
      </c>
      <c r="P1643" s="9">
        <f>Table1[[#This Row],[Column1]]/Table1[[#This Row],[Productivity_Score]]</f>
        <v>124.29268292682927</v>
      </c>
      <c r="Q1643">
        <f>8-AVERAGE(Table1[[#This Row],[Sleep_Hours]])</f>
        <v>0.29999999999999982</v>
      </c>
      <c r="R1643">
        <f>Table1[[#This Row],[Stress_Level]]/Table1[[#This Row],[Weekly_Work_Hours]]</f>
        <v>0.16250000000000001</v>
      </c>
      <c r="S1643" s="5">
        <f>CORREL(Table1[Stress_Level],Table1[Sleep_Hours])</f>
        <v>-1.150943896331845E-2</v>
      </c>
      <c r="T1643" s="1">
        <f>((Table1[[#Totals],[Productivity_Score]] - Table1[[#This Row],[Productivity_Score]]) / Table1[[#Totals],[Productivity_Score]]) * 100</f>
        <v>56.84210526315789</v>
      </c>
    </row>
    <row r="1644" spans="1:20" x14ac:dyDescent="0.35">
      <c r="A1644">
        <v>1643</v>
      </c>
      <c r="B1644">
        <v>47</v>
      </c>
      <c r="C1644" t="s">
        <v>19</v>
      </c>
      <c r="D1644" t="s">
        <v>32</v>
      </c>
      <c r="E1644" t="s">
        <v>25</v>
      </c>
      <c r="F1644" t="s">
        <v>17</v>
      </c>
      <c r="G1644">
        <v>44</v>
      </c>
      <c r="H1644">
        <v>8.5</v>
      </c>
      <c r="I1644">
        <v>7.4</v>
      </c>
      <c r="J1644">
        <v>0</v>
      </c>
      <c r="K1644" t="s">
        <v>23</v>
      </c>
      <c r="L1644">
        <v>8.6</v>
      </c>
      <c r="M1644">
        <v>5.7</v>
      </c>
      <c r="N1644">
        <v>4.4000000000000004</v>
      </c>
      <c r="O1644">
        <f>Table1[[#This Row],[Stress_Level]]*Table1[[#This Row],[Weekly_Work_Hours]]</f>
        <v>378.4</v>
      </c>
      <c r="P1644" s="9">
        <f>Table1[[#This Row],[Column1]]/Table1[[#This Row],[Productivity_Score]]</f>
        <v>85.999999999999986</v>
      </c>
      <c r="Q1644">
        <f>8-AVERAGE(Table1[[#This Row],[Sleep_Hours]])</f>
        <v>-0.5</v>
      </c>
      <c r="R1644">
        <f>Table1[[#This Row],[Stress_Level]]/Table1[[#This Row],[Weekly_Work_Hours]]</f>
        <v>0.19545454545454544</v>
      </c>
      <c r="S1644" s="5">
        <f>CORREL(Table1[Stress_Level],Table1[Sleep_Hours])</f>
        <v>-1.150943896331845E-2</v>
      </c>
      <c r="T1644" s="1">
        <f>((Table1[[#Totals],[Productivity_Score]] - Table1[[#This Row],[Productivity_Score]]) / Table1[[#Totals],[Productivity_Score]]) * 100</f>
        <v>53.684210526315788</v>
      </c>
    </row>
    <row r="1645" spans="1:20" x14ac:dyDescent="0.35">
      <c r="A1645">
        <v>1644</v>
      </c>
      <c r="B1645">
        <v>58</v>
      </c>
      <c r="C1645" t="s">
        <v>14</v>
      </c>
      <c r="D1645" t="s">
        <v>33</v>
      </c>
      <c r="E1645" t="s">
        <v>25</v>
      </c>
      <c r="F1645" t="s">
        <v>22</v>
      </c>
      <c r="G1645">
        <v>48</v>
      </c>
      <c r="H1645">
        <v>5.7</v>
      </c>
      <c r="I1645">
        <v>7.3</v>
      </c>
      <c r="J1645">
        <v>1</v>
      </c>
      <c r="K1645" t="s">
        <v>18</v>
      </c>
      <c r="L1645">
        <v>10</v>
      </c>
      <c r="M1645">
        <v>6</v>
      </c>
      <c r="N1645">
        <v>3.7</v>
      </c>
      <c r="O1645">
        <f>Table1[[#This Row],[Stress_Level]]*Table1[[#This Row],[Weekly_Work_Hours]]</f>
        <v>480</v>
      </c>
      <c r="P1645" s="9">
        <f>Table1[[#This Row],[Column1]]/Table1[[#This Row],[Productivity_Score]]</f>
        <v>129.72972972972971</v>
      </c>
      <c r="Q1645">
        <f>8-AVERAGE(Table1[[#This Row],[Sleep_Hours]])</f>
        <v>2.2999999999999998</v>
      </c>
      <c r="R1645">
        <f>Table1[[#This Row],[Stress_Level]]/Table1[[#This Row],[Weekly_Work_Hours]]</f>
        <v>0.20833333333333334</v>
      </c>
      <c r="S1645" s="5">
        <f>CORREL(Table1[Stress_Level],Table1[Sleep_Hours])</f>
        <v>-1.150943896331845E-2</v>
      </c>
      <c r="T1645" s="1">
        <f>((Table1[[#Totals],[Productivity_Score]] - Table1[[#This Row],[Productivity_Score]]) / Table1[[#Totals],[Productivity_Score]]) * 100</f>
        <v>61.05263157894737</v>
      </c>
    </row>
    <row r="1646" spans="1:20" x14ac:dyDescent="0.35">
      <c r="A1646">
        <v>1645</v>
      </c>
      <c r="B1646">
        <v>58</v>
      </c>
      <c r="C1646" t="s">
        <v>40</v>
      </c>
      <c r="D1646" t="s">
        <v>20</v>
      </c>
      <c r="E1646" t="s">
        <v>25</v>
      </c>
      <c r="F1646" t="s">
        <v>17</v>
      </c>
      <c r="G1646">
        <v>36</v>
      </c>
      <c r="H1646">
        <v>4</v>
      </c>
      <c r="I1646">
        <v>5.9</v>
      </c>
      <c r="J1646">
        <v>1</v>
      </c>
      <c r="K1646" t="s">
        <v>18</v>
      </c>
      <c r="L1646">
        <v>4.4000000000000004</v>
      </c>
      <c r="M1646">
        <v>3.8</v>
      </c>
      <c r="N1646">
        <v>5.8</v>
      </c>
      <c r="O1646">
        <f>Table1[[#This Row],[Stress_Level]]*Table1[[#This Row],[Weekly_Work_Hours]]</f>
        <v>158.4</v>
      </c>
      <c r="P1646" s="9">
        <f>Table1[[#This Row],[Column1]]/Table1[[#This Row],[Productivity_Score]]</f>
        <v>27.31034482758621</v>
      </c>
      <c r="Q1646">
        <f>8-AVERAGE(Table1[[#This Row],[Sleep_Hours]])</f>
        <v>4</v>
      </c>
      <c r="R1646">
        <f>Table1[[#This Row],[Stress_Level]]/Table1[[#This Row],[Weekly_Work_Hours]]</f>
        <v>0.12222222222222223</v>
      </c>
      <c r="S1646" s="5">
        <f>CORREL(Table1[Stress_Level],Table1[Sleep_Hours])</f>
        <v>-1.150943896331845E-2</v>
      </c>
      <c r="T1646" s="1">
        <f>((Table1[[#Totals],[Productivity_Score]] - Table1[[#This Row],[Productivity_Score]]) / Table1[[#Totals],[Productivity_Score]]) * 100</f>
        <v>38.947368421052637</v>
      </c>
    </row>
    <row r="1647" spans="1:20" x14ac:dyDescent="0.35">
      <c r="A1647">
        <v>1646</v>
      </c>
      <c r="B1647">
        <v>47</v>
      </c>
      <c r="C1647" t="s">
        <v>19</v>
      </c>
      <c r="D1647" t="s">
        <v>37</v>
      </c>
      <c r="E1647" t="s">
        <v>27</v>
      </c>
      <c r="F1647" t="s">
        <v>17</v>
      </c>
      <c r="G1647">
        <v>48</v>
      </c>
      <c r="H1647">
        <v>7.6</v>
      </c>
      <c r="I1647">
        <v>8.1999999999999993</v>
      </c>
      <c r="J1647">
        <v>0</v>
      </c>
      <c r="K1647" t="s">
        <v>23</v>
      </c>
      <c r="L1647">
        <v>7.5</v>
      </c>
      <c r="M1647">
        <v>5</v>
      </c>
      <c r="N1647">
        <v>5.3</v>
      </c>
      <c r="O1647">
        <f>Table1[[#This Row],[Stress_Level]]*Table1[[#This Row],[Weekly_Work_Hours]]</f>
        <v>360</v>
      </c>
      <c r="P1647" s="9">
        <f>Table1[[#This Row],[Column1]]/Table1[[#This Row],[Productivity_Score]]</f>
        <v>67.924528301886795</v>
      </c>
      <c r="Q1647">
        <f>8-AVERAGE(Table1[[#This Row],[Sleep_Hours]])</f>
        <v>0.40000000000000036</v>
      </c>
      <c r="R1647">
        <f>Table1[[#This Row],[Stress_Level]]/Table1[[#This Row],[Weekly_Work_Hours]]</f>
        <v>0.15625</v>
      </c>
      <c r="S1647" s="5">
        <f>CORREL(Table1[Stress_Level],Table1[Sleep_Hours])</f>
        <v>-1.150943896331845E-2</v>
      </c>
      <c r="T1647" s="1">
        <f>((Table1[[#Totals],[Productivity_Score]] - Table1[[#This Row],[Productivity_Score]]) / Table1[[#Totals],[Productivity_Score]]) * 100</f>
        <v>44.21052631578948</v>
      </c>
    </row>
    <row r="1648" spans="1:20" x14ac:dyDescent="0.35">
      <c r="A1648">
        <v>1647</v>
      </c>
      <c r="B1648">
        <v>33</v>
      </c>
      <c r="C1648" t="s">
        <v>14</v>
      </c>
      <c r="D1648" t="s">
        <v>36</v>
      </c>
      <c r="E1648" t="s">
        <v>27</v>
      </c>
      <c r="F1648" t="s">
        <v>22</v>
      </c>
      <c r="G1648">
        <v>43</v>
      </c>
      <c r="H1648">
        <v>3.9</v>
      </c>
      <c r="I1648">
        <v>5</v>
      </c>
      <c r="J1648">
        <v>1</v>
      </c>
      <c r="K1648" t="s">
        <v>41</v>
      </c>
      <c r="L1648">
        <v>8</v>
      </c>
      <c r="M1648">
        <v>7.1</v>
      </c>
      <c r="N1648">
        <v>3.5</v>
      </c>
      <c r="O1648">
        <f>Table1[[#This Row],[Stress_Level]]*Table1[[#This Row],[Weekly_Work_Hours]]</f>
        <v>344</v>
      </c>
      <c r="P1648" s="9">
        <f>Table1[[#This Row],[Column1]]/Table1[[#This Row],[Productivity_Score]]</f>
        <v>98.285714285714292</v>
      </c>
      <c r="Q1648">
        <f>8-AVERAGE(Table1[[#This Row],[Sleep_Hours]])</f>
        <v>4.0999999999999996</v>
      </c>
      <c r="R1648">
        <f>Table1[[#This Row],[Stress_Level]]/Table1[[#This Row],[Weekly_Work_Hours]]</f>
        <v>0.18604651162790697</v>
      </c>
      <c r="S1648" s="5">
        <f>CORREL(Table1[Stress_Level],Table1[Sleep_Hours])</f>
        <v>-1.150943896331845E-2</v>
      </c>
      <c r="T1648" s="1">
        <f>((Table1[[#Totals],[Productivity_Score]] - Table1[[#This Row],[Productivity_Score]]) / Table1[[#Totals],[Productivity_Score]]) * 100</f>
        <v>63.157894736842103</v>
      </c>
    </row>
    <row r="1649" spans="1:20" x14ac:dyDescent="0.35">
      <c r="A1649">
        <v>1648</v>
      </c>
      <c r="B1649">
        <v>57</v>
      </c>
      <c r="C1649" t="s">
        <v>19</v>
      </c>
      <c r="D1649" t="s">
        <v>15</v>
      </c>
      <c r="E1649" t="s">
        <v>16</v>
      </c>
      <c r="F1649" t="s">
        <v>17</v>
      </c>
      <c r="G1649">
        <v>52</v>
      </c>
      <c r="H1649">
        <v>4.8</v>
      </c>
      <c r="I1649">
        <v>5.6</v>
      </c>
      <c r="J1649">
        <v>1</v>
      </c>
      <c r="K1649" t="s">
        <v>35</v>
      </c>
      <c r="L1649">
        <v>9.5</v>
      </c>
      <c r="M1649">
        <v>6.8</v>
      </c>
      <c r="N1649">
        <v>3</v>
      </c>
      <c r="O1649">
        <f>Table1[[#This Row],[Stress_Level]]*Table1[[#This Row],[Weekly_Work_Hours]]</f>
        <v>494</v>
      </c>
      <c r="P1649" s="9">
        <f>Table1[[#This Row],[Column1]]/Table1[[#This Row],[Productivity_Score]]</f>
        <v>164.66666666666666</v>
      </c>
      <c r="Q1649">
        <f>8-AVERAGE(Table1[[#This Row],[Sleep_Hours]])</f>
        <v>3.2</v>
      </c>
      <c r="R1649">
        <f>Table1[[#This Row],[Stress_Level]]/Table1[[#This Row],[Weekly_Work_Hours]]</f>
        <v>0.18269230769230768</v>
      </c>
      <c r="S1649" s="5">
        <f>CORREL(Table1[Stress_Level],Table1[Sleep_Hours])</f>
        <v>-1.150943896331845E-2</v>
      </c>
      <c r="T1649" s="1">
        <f>((Table1[[#Totals],[Productivity_Score]] - Table1[[#This Row],[Productivity_Score]]) / Table1[[#Totals],[Productivity_Score]]) * 100</f>
        <v>68.421052631578945</v>
      </c>
    </row>
    <row r="1650" spans="1:20" x14ac:dyDescent="0.35">
      <c r="A1650">
        <v>1649</v>
      </c>
      <c r="B1650">
        <v>23</v>
      </c>
      <c r="C1650" t="s">
        <v>14</v>
      </c>
      <c r="D1650" t="s">
        <v>36</v>
      </c>
      <c r="E1650" t="s">
        <v>31</v>
      </c>
      <c r="F1650" t="s">
        <v>22</v>
      </c>
      <c r="G1650">
        <v>54</v>
      </c>
      <c r="H1650">
        <v>3.6</v>
      </c>
      <c r="I1650">
        <v>3.6</v>
      </c>
      <c r="J1650">
        <v>1</v>
      </c>
      <c r="K1650" t="s">
        <v>35</v>
      </c>
      <c r="L1650">
        <v>10</v>
      </c>
      <c r="M1650">
        <v>4.2</v>
      </c>
      <c r="N1650">
        <v>1.8</v>
      </c>
      <c r="O1650">
        <f>Table1[[#This Row],[Stress_Level]]*Table1[[#This Row],[Weekly_Work_Hours]]</f>
        <v>540</v>
      </c>
      <c r="P1650" s="9">
        <f>Table1[[#This Row],[Column1]]/Table1[[#This Row],[Productivity_Score]]</f>
        <v>300</v>
      </c>
      <c r="Q1650">
        <f>8-AVERAGE(Table1[[#This Row],[Sleep_Hours]])</f>
        <v>4.4000000000000004</v>
      </c>
      <c r="R1650">
        <f>Table1[[#This Row],[Stress_Level]]/Table1[[#This Row],[Weekly_Work_Hours]]</f>
        <v>0.18518518518518517</v>
      </c>
      <c r="S1650" s="5">
        <f>CORREL(Table1[Stress_Level],Table1[Sleep_Hours])</f>
        <v>-1.150943896331845E-2</v>
      </c>
      <c r="T1650" s="1">
        <f>((Table1[[#Totals],[Productivity_Score]] - Table1[[#This Row],[Productivity_Score]]) / Table1[[#Totals],[Productivity_Score]]) * 100</f>
        <v>81.05263157894737</v>
      </c>
    </row>
    <row r="1651" spans="1:20" x14ac:dyDescent="0.35">
      <c r="A1651">
        <v>1650</v>
      </c>
      <c r="B1651">
        <v>61</v>
      </c>
      <c r="C1651" t="s">
        <v>19</v>
      </c>
      <c r="D1651" t="s">
        <v>30</v>
      </c>
      <c r="E1651" t="s">
        <v>16</v>
      </c>
      <c r="F1651" t="s">
        <v>22</v>
      </c>
      <c r="G1651">
        <v>65</v>
      </c>
      <c r="H1651">
        <v>7.6</v>
      </c>
      <c r="I1651">
        <v>6.5</v>
      </c>
      <c r="J1651">
        <v>1</v>
      </c>
      <c r="K1651" t="s">
        <v>35</v>
      </c>
      <c r="L1651">
        <v>10</v>
      </c>
      <c r="M1651">
        <v>4.7</v>
      </c>
      <c r="N1651">
        <v>3.3</v>
      </c>
      <c r="O1651">
        <f>Table1[[#This Row],[Stress_Level]]*Table1[[#This Row],[Weekly_Work_Hours]]</f>
        <v>650</v>
      </c>
      <c r="P1651" s="9">
        <f>Table1[[#This Row],[Column1]]/Table1[[#This Row],[Productivity_Score]]</f>
        <v>196.96969696969697</v>
      </c>
      <c r="Q1651">
        <f>8-AVERAGE(Table1[[#This Row],[Sleep_Hours]])</f>
        <v>0.40000000000000036</v>
      </c>
      <c r="R1651">
        <f>Table1[[#This Row],[Stress_Level]]/Table1[[#This Row],[Weekly_Work_Hours]]</f>
        <v>0.15384615384615385</v>
      </c>
      <c r="S1651" s="5">
        <f>CORREL(Table1[Stress_Level],Table1[Sleep_Hours])</f>
        <v>-1.150943896331845E-2</v>
      </c>
      <c r="T1651" s="1">
        <f>((Table1[[#Totals],[Productivity_Score]] - Table1[[#This Row],[Productivity_Score]]) / Table1[[#Totals],[Productivity_Score]]) * 100</f>
        <v>65.26315789473685</v>
      </c>
    </row>
    <row r="1652" spans="1:20" x14ac:dyDescent="0.35">
      <c r="A1652">
        <v>1651</v>
      </c>
      <c r="B1652">
        <v>37</v>
      </c>
      <c r="C1652" t="s">
        <v>14</v>
      </c>
      <c r="D1652" t="s">
        <v>34</v>
      </c>
      <c r="E1652" t="s">
        <v>27</v>
      </c>
      <c r="F1652" t="s">
        <v>17</v>
      </c>
      <c r="G1652">
        <v>49</v>
      </c>
      <c r="H1652">
        <v>7.1</v>
      </c>
      <c r="I1652">
        <v>9</v>
      </c>
      <c r="J1652">
        <v>1</v>
      </c>
      <c r="K1652" t="s">
        <v>28</v>
      </c>
      <c r="L1652">
        <v>9.1</v>
      </c>
      <c r="M1652">
        <v>4.8</v>
      </c>
      <c r="N1652">
        <v>5</v>
      </c>
      <c r="O1652">
        <f>Table1[[#This Row],[Stress_Level]]*Table1[[#This Row],[Weekly_Work_Hours]]</f>
        <v>445.9</v>
      </c>
      <c r="P1652" s="9">
        <f>Table1[[#This Row],[Column1]]/Table1[[#This Row],[Productivity_Score]]</f>
        <v>89.179999999999993</v>
      </c>
      <c r="Q1652">
        <f>8-AVERAGE(Table1[[#This Row],[Sleep_Hours]])</f>
        <v>0.90000000000000036</v>
      </c>
      <c r="R1652">
        <f>Table1[[#This Row],[Stress_Level]]/Table1[[#This Row],[Weekly_Work_Hours]]</f>
        <v>0.18571428571428572</v>
      </c>
      <c r="S1652" s="5">
        <f>CORREL(Table1[Stress_Level],Table1[Sleep_Hours])</f>
        <v>-1.150943896331845E-2</v>
      </c>
      <c r="T1652" s="1">
        <f>((Table1[[#Totals],[Productivity_Score]] - Table1[[#This Row],[Productivity_Score]]) / Table1[[#Totals],[Productivity_Score]]) * 100</f>
        <v>47.368421052631575</v>
      </c>
    </row>
    <row r="1653" spans="1:20" x14ac:dyDescent="0.35">
      <c r="A1653">
        <v>1652</v>
      </c>
      <c r="B1653">
        <v>63</v>
      </c>
      <c r="C1653" t="s">
        <v>14</v>
      </c>
      <c r="D1653" t="s">
        <v>37</v>
      </c>
      <c r="E1653" t="s">
        <v>21</v>
      </c>
      <c r="F1653" t="s">
        <v>22</v>
      </c>
      <c r="G1653">
        <v>47</v>
      </c>
      <c r="H1653">
        <v>8.6</v>
      </c>
      <c r="I1653">
        <v>6.9</v>
      </c>
      <c r="J1653">
        <v>0</v>
      </c>
      <c r="K1653" t="s">
        <v>23</v>
      </c>
      <c r="L1653">
        <v>7.4</v>
      </c>
      <c r="M1653">
        <v>4.2</v>
      </c>
      <c r="N1653">
        <v>4.7</v>
      </c>
      <c r="O1653">
        <f>Table1[[#This Row],[Stress_Level]]*Table1[[#This Row],[Weekly_Work_Hours]]</f>
        <v>347.8</v>
      </c>
      <c r="P1653" s="9">
        <f>Table1[[#This Row],[Column1]]/Table1[[#This Row],[Productivity_Score]]</f>
        <v>74</v>
      </c>
      <c r="Q1653">
        <f>8-AVERAGE(Table1[[#This Row],[Sleep_Hours]])</f>
        <v>-0.59999999999999964</v>
      </c>
      <c r="R1653">
        <f>Table1[[#This Row],[Stress_Level]]/Table1[[#This Row],[Weekly_Work_Hours]]</f>
        <v>0.1574468085106383</v>
      </c>
      <c r="S1653" s="5">
        <f>CORREL(Table1[Stress_Level],Table1[Sleep_Hours])</f>
        <v>-1.150943896331845E-2</v>
      </c>
      <c r="T1653" s="1">
        <f>((Table1[[#Totals],[Productivity_Score]] - Table1[[#This Row],[Productivity_Score]]) / Table1[[#Totals],[Productivity_Score]]) * 100</f>
        <v>50.526315789473685</v>
      </c>
    </row>
    <row r="1654" spans="1:20" x14ac:dyDescent="0.35">
      <c r="A1654">
        <v>1653</v>
      </c>
      <c r="B1654">
        <v>44</v>
      </c>
      <c r="C1654" t="s">
        <v>19</v>
      </c>
      <c r="D1654" t="s">
        <v>37</v>
      </c>
      <c r="E1654" t="s">
        <v>16</v>
      </c>
      <c r="F1654" t="s">
        <v>22</v>
      </c>
      <c r="G1654">
        <v>46</v>
      </c>
      <c r="H1654">
        <v>5.5</v>
      </c>
      <c r="I1654">
        <v>7.2</v>
      </c>
      <c r="J1654">
        <v>1</v>
      </c>
      <c r="K1654" t="s">
        <v>35</v>
      </c>
      <c r="L1654">
        <v>4.8</v>
      </c>
      <c r="M1654">
        <v>2.6</v>
      </c>
      <c r="N1654">
        <v>6.2</v>
      </c>
      <c r="O1654">
        <f>Table1[[#This Row],[Stress_Level]]*Table1[[#This Row],[Weekly_Work_Hours]]</f>
        <v>220.79999999999998</v>
      </c>
      <c r="P1654" s="9">
        <f>Table1[[#This Row],[Column1]]/Table1[[#This Row],[Productivity_Score]]</f>
        <v>35.612903225806448</v>
      </c>
      <c r="Q1654">
        <f>8-AVERAGE(Table1[[#This Row],[Sleep_Hours]])</f>
        <v>2.5</v>
      </c>
      <c r="R1654">
        <f>Table1[[#This Row],[Stress_Level]]/Table1[[#This Row],[Weekly_Work_Hours]]</f>
        <v>0.10434782608695652</v>
      </c>
      <c r="S1654" s="5">
        <f>CORREL(Table1[Stress_Level],Table1[Sleep_Hours])</f>
        <v>-1.150943896331845E-2</v>
      </c>
      <c r="T1654" s="1">
        <f>((Table1[[#Totals],[Productivity_Score]] - Table1[[#This Row],[Productivity_Score]]) / Table1[[#Totals],[Productivity_Score]]) * 100</f>
        <v>34.736842105263158</v>
      </c>
    </row>
    <row r="1655" spans="1:20" x14ac:dyDescent="0.35">
      <c r="A1655">
        <v>1654</v>
      </c>
      <c r="B1655">
        <v>26</v>
      </c>
      <c r="C1655" t="s">
        <v>19</v>
      </c>
      <c r="D1655" t="s">
        <v>20</v>
      </c>
      <c r="E1655" t="s">
        <v>38</v>
      </c>
      <c r="F1655" t="s">
        <v>39</v>
      </c>
      <c r="G1655">
        <v>42</v>
      </c>
      <c r="H1655">
        <v>5</v>
      </c>
      <c r="I1655">
        <v>6.7</v>
      </c>
      <c r="J1655">
        <v>0</v>
      </c>
      <c r="K1655" t="s">
        <v>23</v>
      </c>
      <c r="L1655">
        <v>7</v>
      </c>
      <c r="M1655">
        <v>5.0999999999999996</v>
      </c>
      <c r="N1655">
        <v>4.9000000000000004</v>
      </c>
      <c r="O1655">
        <f>Table1[[#This Row],[Stress_Level]]*Table1[[#This Row],[Weekly_Work_Hours]]</f>
        <v>294</v>
      </c>
      <c r="P1655" s="9">
        <f>Table1[[#This Row],[Column1]]/Table1[[#This Row],[Productivity_Score]]</f>
        <v>59.999999999999993</v>
      </c>
      <c r="Q1655">
        <f>8-AVERAGE(Table1[[#This Row],[Sleep_Hours]])</f>
        <v>3</v>
      </c>
      <c r="R1655">
        <f>Table1[[#This Row],[Stress_Level]]/Table1[[#This Row],[Weekly_Work_Hours]]</f>
        <v>0.16666666666666666</v>
      </c>
      <c r="S1655" s="5">
        <f>CORREL(Table1[Stress_Level],Table1[Sleep_Hours])</f>
        <v>-1.150943896331845E-2</v>
      </c>
      <c r="T1655" s="1">
        <f>((Table1[[#Totals],[Productivity_Score]] - Table1[[#This Row],[Productivity_Score]]) / Table1[[#Totals],[Productivity_Score]]) * 100</f>
        <v>48.421052631578945</v>
      </c>
    </row>
    <row r="1656" spans="1:20" x14ac:dyDescent="0.35">
      <c r="A1656">
        <v>1655</v>
      </c>
      <c r="B1656">
        <v>57</v>
      </c>
      <c r="C1656" t="s">
        <v>14</v>
      </c>
      <c r="D1656" t="s">
        <v>34</v>
      </c>
      <c r="E1656" t="s">
        <v>27</v>
      </c>
      <c r="F1656" t="s">
        <v>22</v>
      </c>
      <c r="G1656">
        <v>47</v>
      </c>
      <c r="H1656">
        <v>5.4</v>
      </c>
      <c r="I1656">
        <v>6.9</v>
      </c>
      <c r="J1656">
        <v>1</v>
      </c>
      <c r="K1656" t="s">
        <v>29</v>
      </c>
      <c r="L1656">
        <v>9</v>
      </c>
      <c r="M1656">
        <v>4.9000000000000004</v>
      </c>
      <c r="N1656">
        <v>3.9</v>
      </c>
      <c r="O1656">
        <f>Table1[[#This Row],[Stress_Level]]*Table1[[#This Row],[Weekly_Work_Hours]]</f>
        <v>423</v>
      </c>
      <c r="P1656" s="9">
        <f>Table1[[#This Row],[Column1]]/Table1[[#This Row],[Productivity_Score]]</f>
        <v>108.46153846153847</v>
      </c>
      <c r="Q1656">
        <f>8-AVERAGE(Table1[[#This Row],[Sleep_Hours]])</f>
        <v>2.5999999999999996</v>
      </c>
      <c r="R1656">
        <f>Table1[[#This Row],[Stress_Level]]/Table1[[#This Row],[Weekly_Work_Hours]]</f>
        <v>0.19148936170212766</v>
      </c>
      <c r="S1656" s="5">
        <f>CORREL(Table1[Stress_Level],Table1[Sleep_Hours])</f>
        <v>-1.150943896331845E-2</v>
      </c>
      <c r="T1656" s="1">
        <f>((Table1[[#Totals],[Productivity_Score]] - Table1[[#This Row],[Productivity_Score]]) / Table1[[#Totals],[Productivity_Score]]) * 100</f>
        <v>58.947368421052623</v>
      </c>
    </row>
    <row r="1657" spans="1:20" x14ac:dyDescent="0.35">
      <c r="A1657">
        <v>1656</v>
      </c>
      <c r="B1657">
        <v>47</v>
      </c>
      <c r="C1657" t="s">
        <v>19</v>
      </c>
      <c r="D1657" t="s">
        <v>30</v>
      </c>
      <c r="E1657" t="s">
        <v>27</v>
      </c>
      <c r="F1657" t="s">
        <v>39</v>
      </c>
      <c r="G1657">
        <v>42</v>
      </c>
      <c r="H1657">
        <v>4.2</v>
      </c>
      <c r="I1657">
        <v>5.6</v>
      </c>
      <c r="J1657">
        <v>1</v>
      </c>
      <c r="K1657" t="s">
        <v>41</v>
      </c>
      <c r="L1657">
        <v>7.2</v>
      </c>
      <c r="M1657">
        <v>4.7</v>
      </c>
      <c r="N1657">
        <v>4.2</v>
      </c>
      <c r="O1657">
        <f>Table1[[#This Row],[Stress_Level]]*Table1[[#This Row],[Weekly_Work_Hours]]</f>
        <v>302.40000000000003</v>
      </c>
      <c r="P1657" s="9">
        <f>Table1[[#This Row],[Column1]]/Table1[[#This Row],[Productivity_Score]]</f>
        <v>72</v>
      </c>
      <c r="Q1657">
        <f>8-AVERAGE(Table1[[#This Row],[Sleep_Hours]])</f>
        <v>3.8</v>
      </c>
      <c r="R1657">
        <f>Table1[[#This Row],[Stress_Level]]/Table1[[#This Row],[Weekly_Work_Hours]]</f>
        <v>0.17142857142857143</v>
      </c>
      <c r="S1657" s="5">
        <f>CORREL(Table1[Stress_Level],Table1[Sleep_Hours])</f>
        <v>-1.150943896331845E-2</v>
      </c>
      <c r="T1657" s="1">
        <f>((Table1[[#Totals],[Productivity_Score]] - Table1[[#This Row],[Productivity_Score]]) / Table1[[#Totals],[Productivity_Score]]) * 100</f>
        <v>55.78947368421052</v>
      </c>
    </row>
    <row r="1658" spans="1:20" x14ac:dyDescent="0.35">
      <c r="A1658">
        <v>1657</v>
      </c>
      <c r="B1658">
        <v>24</v>
      </c>
      <c r="C1658" t="s">
        <v>14</v>
      </c>
      <c r="D1658" t="s">
        <v>30</v>
      </c>
      <c r="E1658" t="s">
        <v>21</v>
      </c>
      <c r="F1658" t="s">
        <v>39</v>
      </c>
      <c r="G1658">
        <v>46</v>
      </c>
      <c r="H1658">
        <v>8.3000000000000007</v>
      </c>
      <c r="I1658">
        <v>7.4</v>
      </c>
      <c r="J1658">
        <v>0</v>
      </c>
      <c r="K1658" t="s">
        <v>23</v>
      </c>
      <c r="L1658">
        <v>6.6</v>
      </c>
      <c r="M1658">
        <v>2.2000000000000002</v>
      </c>
      <c r="N1658">
        <v>5.4</v>
      </c>
      <c r="O1658">
        <f>Table1[[#This Row],[Stress_Level]]*Table1[[#This Row],[Weekly_Work_Hours]]</f>
        <v>303.59999999999997</v>
      </c>
      <c r="P1658" s="9">
        <f>Table1[[#This Row],[Column1]]/Table1[[#This Row],[Productivity_Score]]</f>
        <v>56.222222222222214</v>
      </c>
      <c r="Q1658">
        <f>8-AVERAGE(Table1[[#This Row],[Sleep_Hours]])</f>
        <v>-0.30000000000000071</v>
      </c>
      <c r="R1658">
        <f>Table1[[#This Row],[Stress_Level]]/Table1[[#This Row],[Weekly_Work_Hours]]</f>
        <v>0.14347826086956522</v>
      </c>
      <c r="S1658" s="5">
        <f>CORREL(Table1[Stress_Level],Table1[Sleep_Hours])</f>
        <v>-1.150943896331845E-2</v>
      </c>
      <c r="T1658" s="1">
        <f>((Table1[[#Totals],[Productivity_Score]] - Table1[[#This Row],[Productivity_Score]]) / Table1[[#Totals],[Productivity_Score]]) * 100</f>
        <v>43.157894736842103</v>
      </c>
    </row>
    <row r="1659" spans="1:20" x14ac:dyDescent="0.35">
      <c r="A1659">
        <v>1658</v>
      </c>
      <c r="B1659">
        <v>22</v>
      </c>
      <c r="C1659" t="s">
        <v>14</v>
      </c>
      <c r="D1659" t="s">
        <v>15</v>
      </c>
      <c r="E1659" t="s">
        <v>21</v>
      </c>
      <c r="F1659" t="s">
        <v>22</v>
      </c>
      <c r="G1659">
        <v>55</v>
      </c>
      <c r="H1659">
        <v>9</v>
      </c>
      <c r="I1659">
        <v>5.5</v>
      </c>
      <c r="J1659">
        <v>0</v>
      </c>
      <c r="K1659" t="s">
        <v>23</v>
      </c>
      <c r="L1659">
        <v>9.1</v>
      </c>
      <c r="M1659">
        <v>3.2</v>
      </c>
      <c r="N1659">
        <v>3.2</v>
      </c>
      <c r="O1659">
        <f>Table1[[#This Row],[Stress_Level]]*Table1[[#This Row],[Weekly_Work_Hours]]</f>
        <v>500.5</v>
      </c>
      <c r="P1659" s="9">
        <f>Table1[[#This Row],[Column1]]/Table1[[#This Row],[Productivity_Score]]</f>
        <v>156.40625</v>
      </c>
      <c r="Q1659">
        <f>8-AVERAGE(Table1[[#This Row],[Sleep_Hours]])</f>
        <v>-1</v>
      </c>
      <c r="R1659">
        <f>Table1[[#This Row],[Stress_Level]]/Table1[[#This Row],[Weekly_Work_Hours]]</f>
        <v>0.16545454545454544</v>
      </c>
      <c r="S1659" s="5">
        <f>CORREL(Table1[Stress_Level],Table1[Sleep_Hours])</f>
        <v>-1.150943896331845E-2</v>
      </c>
      <c r="T1659" s="1">
        <f>((Table1[[#Totals],[Productivity_Score]] - Table1[[#This Row],[Productivity_Score]]) / Table1[[#Totals],[Productivity_Score]]) * 100</f>
        <v>66.315789473684205</v>
      </c>
    </row>
    <row r="1660" spans="1:20" x14ac:dyDescent="0.35">
      <c r="A1660">
        <v>1659</v>
      </c>
      <c r="B1660">
        <v>63</v>
      </c>
      <c r="C1660" t="s">
        <v>14</v>
      </c>
      <c r="D1660" t="s">
        <v>24</v>
      </c>
      <c r="E1660" t="s">
        <v>21</v>
      </c>
      <c r="F1660" t="s">
        <v>22</v>
      </c>
      <c r="G1660">
        <v>36</v>
      </c>
      <c r="H1660">
        <v>5.0999999999999996</v>
      </c>
      <c r="I1660">
        <v>7.6</v>
      </c>
      <c r="J1660">
        <v>0</v>
      </c>
      <c r="K1660" t="s">
        <v>23</v>
      </c>
      <c r="L1660">
        <v>8.9</v>
      </c>
      <c r="M1660">
        <v>4.3</v>
      </c>
      <c r="N1660">
        <v>4.3</v>
      </c>
      <c r="O1660">
        <f>Table1[[#This Row],[Stress_Level]]*Table1[[#This Row],[Weekly_Work_Hours]]</f>
        <v>320.40000000000003</v>
      </c>
      <c r="P1660" s="9">
        <f>Table1[[#This Row],[Column1]]/Table1[[#This Row],[Productivity_Score]]</f>
        <v>74.511627906976756</v>
      </c>
      <c r="Q1660">
        <f>8-AVERAGE(Table1[[#This Row],[Sleep_Hours]])</f>
        <v>2.9000000000000004</v>
      </c>
      <c r="R1660">
        <f>Table1[[#This Row],[Stress_Level]]/Table1[[#This Row],[Weekly_Work_Hours]]</f>
        <v>0.24722222222222223</v>
      </c>
      <c r="S1660" s="5">
        <f>CORREL(Table1[Stress_Level],Table1[Sleep_Hours])</f>
        <v>-1.150943896331845E-2</v>
      </c>
      <c r="T1660" s="1">
        <f>((Table1[[#Totals],[Productivity_Score]] - Table1[[#This Row],[Productivity_Score]]) / Table1[[#Totals],[Productivity_Score]]) * 100</f>
        <v>54.736842105263165</v>
      </c>
    </row>
    <row r="1661" spans="1:20" x14ac:dyDescent="0.35">
      <c r="A1661">
        <v>1660</v>
      </c>
      <c r="B1661">
        <v>50</v>
      </c>
      <c r="C1661" t="s">
        <v>14</v>
      </c>
      <c r="D1661" t="s">
        <v>36</v>
      </c>
      <c r="E1661" t="s">
        <v>31</v>
      </c>
      <c r="F1661" t="s">
        <v>22</v>
      </c>
      <c r="G1661">
        <v>54</v>
      </c>
      <c r="H1661">
        <v>7.1</v>
      </c>
      <c r="I1661">
        <v>8.5</v>
      </c>
      <c r="J1661">
        <v>0</v>
      </c>
      <c r="K1661" t="s">
        <v>23</v>
      </c>
      <c r="L1661">
        <v>10</v>
      </c>
      <c r="M1661">
        <v>6.1</v>
      </c>
      <c r="N1661">
        <v>4.2</v>
      </c>
      <c r="O1661">
        <f>Table1[[#This Row],[Stress_Level]]*Table1[[#This Row],[Weekly_Work_Hours]]</f>
        <v>540</v>
      </c>
      <c r="P1661" s="9">
        <f>Table1[[#This Row],[Column1]]/Table1[[#This Row],[Productivity_Score]]</f>
        <v>128.57142857142856</v>
      </c>
      <c r="Q1661">
        <f>8-AVERAGE(Table1[[#This Row],[Sleep_Hours]])</f>
        <v>0.90000000000000036</v>
      </c>
      <c r="R1661">
        <f>Table1[[#This Row],[Stress_Level]]/Table1[[#This Row],[Weekly_Work_Hours]]</f>
        <v>0.18518518518518517</v>
      </c>
      <c r="S1661" s="5">
        <f>CORREL(Table1[Stress_Level],Table1[Sleep_Hours])</f>
        <v>-1.150943896331845E-2</v>
      </c>
      <c r="T1661" s="1">
        <f>((Table1[[#Totals],[Productivity_Score]] - Table1[[#This Row],[Productivity_Score]]) / Table1[[#Totals],[Productivity_Score]]) * 100</f>
        <v>55.78947368421052</v>
      </c>
    </row>
    <row r="1662" spans="1:20" x14ac:dyDescent="0.35">
      <c r="A1662">
        <v>1661</v>
      </c>
      <c r="B1662">
        <v>61</v>
      </c>
      <c r="C1662" t="s">
        <v>14</v>
      </c>
      <c r="D1662" t="s">
        <v>32</v>
      </c>
      <c r="E1662" t="s">
        <v>38</v>
      </c>
      <c r="F1662" t="s">
        <v>22</v>
      </c>
      <c r="G1662">
        <v>55</v>
      </c>
      <c r="H1662">
        <v>6</v>
      </c>
      <c r="I1662">
        <v>7</v>
      </c>
      <c r="J1662">
        <v>1</v>
      </c>
      <c r="K1662" t="s">
        <v>18</v>
      </c>
      <c r="L1662">
        <v>6.5</v>
      </c>
      <c r="M1662">
        <v>4.7</v>
      </c>
      <c r="N1662">
        <v>5.2</v>
      </c>
      <c r="O1662">
        <f>Table1[[#This Row],[Stress_Level]]*Table1[[#This Row],[Weekly_Work_Hours]]</f>
        <v>357.5</v>
      </c>
      <c r="P1662" s="9">
        <f>Table1[[#This Row],[Column1]]/Table1[[#This Row],[Productivity_Score]]</f>
        <v>68.75</v>
      </c>
      <c r="Q1662">
        <f>8-AVERAGE(Table1[[#This Row],[Sleep_Hours]])</f>
        <v>2</v>
      </c>
      <c r="R1662">
        <f>Table1[[#This Row],[Stress_Level]]/Table1[[#This Row],[Weekly_Work_Hours]]</f>
        <v>0.11818181818181818</v>
      </c>
      <c r="S1662" s="5">
        <f>CORREL(Table1[Stress_Level],Table1[Sleep_Hours])</f>
        <v>-1.150943896331845E-2</v>
      </c>
      <c r="T1662" s="1">
        <f>((Table1[[#Totals],[Productivity_Score]] - Table1[[#This Row],[Productivity_Score]]) / Table1[[#Totals],[Productivity_Score]]) * 100</f>
        <v>45.263157894736835</v>
      </c>
    </row>
    <row r="1663" spans="1:20" x14ac:dyDescent="0.35">
      <c r="A1663">
        <v>1662</v>
      </c>
      <c r="B1663">
        <v>39</v>
      </c>
      <c r="C1663" t="s">
        <v>14</v>
      </c>
      <c r="D1663" t="s">
        <v>34</v>
      </c>
      <c r="E1663" t="s">
        <v>27</v>
      </c>
      <c r="F1663" t="s">
        <v>39</v>
      </c>
      <c r="G1663">
        <v>44</v>
      </c>
      <c r="H1663">
        <v>6.9</v>
      </c>
      <c r="I1663">
        <v>9.4</v>
      </c>
      <c r="J1663">
        <v>1</v>
      </c>
      <c r="K1663" t="s">
        <v>35</v>
      </c>
      <c r="L1663">
        <v>6.4</v>
      </c>
      <c r="M1663">
        <v>5.3</v>
      </c>
      <c r="N1663">
        <v>6.5</v>
      </c>
      <c r="O1663">
        <f>Table1[[#This Row],[Stress_Level]]*Table1[[#This Row],[Weekly_Work_Hours]]</f>
        <v>281.60000000000002</v>
      </c>
      <c r="P1663" s="9">
        <f>Table1[[#This Row],[Column1]]/Table1[[#This Row],[Productivity_Score]]</f>
        <v>43.323076923076925</v>
      </c>
      <c r="Q1663">
        <f>8-AVERAGE(Table1[[#This Row],[Sleep_Hours]])</f>
        <v>1.0999999999999996</v>
      </c>
      <c r="R1663">
        <f>Table1[[#This Row],[Stress_Level]]/Table1[[#This Row],[Weekly_Work_Hours]]</f>
        <v>0.14545454545454548</v>
      </c>
      <c r="S1663" s="5">
        <f>CORREL(Table1[Stress_Level],Table1[Sleep_Hours])</f>
        <v>-1.150943896331845E-2</v>
      </c>
      <c r="T1663" s="1">
        <f>((Table1[[#Totals],[Productivity_Score]] - Table1[[#This Row],[Productivity_Score]]) / Table1[[#Totals],[Productivity_Score]]) * 100</f>
        <v>31.578947368421051</v>
      </c>
    </row>
    <row r="1664" spans="1:20" x14ac:dyDescent="0.35">
      <c r="A1664">
        <v>1663</v>
      </c>
      <c r="B1664">
        <v>38</v>
      </c>
      <c r="C1664" t="s">
        <v>14</v>
      </c>
      <c r="D1664" t="s">
        <v>30</v>
      </c>
      <c r="E1664" t="s">
        <v>21</v>
      </c>
      <c r="F1664" t="s">
        <v>17</v>
      </c>
      <c r="G1664">
        <v>30</v>
      </c>
      <c r="H1664">
        <v>7.8</v>
      </c>
      <c r="I1664">
        <v>9.8000000000000007</v>
      </c>
      <c r="J1664">
        <v>0</v>
      </c>
      <c r="K1664" t="s">
        <v>23</v>
      </c>
      <c r="L1664">
        <v>3.4</v>
      </c>
      <c r="M1664">
        <v>2.2999999999999998</v>
      </c>
      <c r="N1664">
        <v>8.1999999999999993</v>
      </c>
      <c r="O1664">
        <f>Table1[[#This Row],[Stress_Level]]*Table1[[#This Row],[Weekly_Work_Hours]]</f>
        <v>102</v>
      </c>
      <c r="P1664" s="9">
        <f>Table1[[#This Row],[Column1]]/Table1[[#This Row],[Productivity_Score]]</f>
        <v>12.439024390243903</v>
      </c>
      <c r="Q1664">
        <f>8-AVERAGE(Table1[[#This Row],[Sleep_Hours]])</f>
        <v>0.20000000000000018</v>
      </c>
      <c r="R1664">
        <f>Table1[[#This Row],[Stress_Level]]/Table1[[#This Row],[Weekly_Work_Hours]]</f>
        <v>0.11333333333333333</v>
      </c>
      <c r="S1664" s="5">
        <f>CORREL(Table1[Stress_Level],Table1[Sleep_Hours])</f>
        <v>-1.150943896331845E-2</v>
      </c>
      <c r="T1664" s="1">
        <f>((Table1[[#Totals],[Productivity_Score]] - Table1[[#This Row],[Productivity_Score]]) / Table1[[#Totals],[Productivity_Score]]) * 100</f>
        <v>13.684210526315796</v>
      </c>
    </row>
    <row r="1665" spans="1:20" x14ac:dyDescent="0.35">
      <c r="A1665">
        <v>1664</v>
      </c>
      <c r="B1665">
        <v>30</v>
      </c>
      <c r="C1665" t="s">
        <v>14</v>
      </c>
      <c r="D1665" t="s">
        <v>30</v>
      </c>
      <c r="E1665" t="s">
        <v>31</v>
      </c>
      <c r="F1665" t="s">
        <v>22</v>
      </c>
      <c r="G1665">
        <v>40</v>
      </c>
      <c r="H1665">
        <v>4.5</v>
      </c>
      <c r="I1665">
        <v>6.2</v>
      </c>
      <c r="J1665">
        <v>1</v>
      </c>
      <c r="K1665" t="s">
        <v>18</v>
      </c>
      <c r="L1665">
        <v>4.4000000000000004</v>
      </c>
      <c r="M1665">
        <v>4.3</v>
      </c>
      <c r="N1665">
        <v>5.9</v>
      </c>
      <c r="O1665">
        <f>Table1[[#This Row],[Stress_Level]]*Table1[[#This Row],[Weekly_Work_Hours]]</f>
        <v>176</v>
      </c>
      <c r="P1665" s="9">
        <f>Table1[[#This Row],[Column1]]/Table1[[#This Row],[Productivity_Score]]</f>
        <v>29.83050847457627</v>
      </c>
      <c r="Q1665">
        <f>8-AVERAGE(Table1[[#This Row],[Sleep_Hours]])</f>
        <v>3.5</v>
      </c>
      <c r="R1665">
        <f>Table1[[#This Row],[Stress_Level]]/Table1[[#This Row],[Weekly_Work_Hours]]</f>
        <v>0.11000000000000001</v>
      </c>
      <c r="S1665" s="5">
        <f>CORREL(Table1[Stress_Level],Table1[Sleep_Hours])</f>
        <v>-1.150943896331845E-2</v>
      </c>
      <c r="T1665" s="1">
        <f>((Table1[[#Totals],[Productivity_Score]] - Table1[[#This Row],[Productivity_Score]]) / Table1[[#Totals],[Productivity_Score]]) * 100</f>
        <v>37.89473684210526</v>
      </c>
    </row>
    <row r="1666" spans="1:20" x14ac:dyDescent="0.35">
      <c r="A1666">
        <v>1665</v>
      </c>
      <c r="B1666">
        <v>59</v>
      </c>
      <c r="C1666" t="s">
        <v>14</v>
      </c>
      <c r="D1666" t="s">
        <v>24</v>
      </c>
      <c r="E1666" t="s">
        <v>25</v>
      </c>
      <c r="F1666" t="s">
        <v>17</v>
      </c>
      <c r="G1666">
        <v>55</v>
      </c>
      <c r="H1666">
        <v>5.5</v>
      </c>
      <c r="I1666">
        <v>6.2</v>
      </c>
      <c r="J1666">
        <v>1</v>
      </c>
      <c r="K1666" t="s">
        <v>41</v>
      </c>
      <c r="L1666">
        <v>9.8000000000000007</v>
      </c>
      <c r="M1666">
        <v>7.1</v>
      </c>
      <c r="N1666">
        <v>3.2</v>
      </c>
      <c r="O1666">
        <f>Table1[[#This Row],[Stress_Level]]*Table1[[#This Row],[Weekly_Work_Hours]]</f>
        <v>539</v>
      </c>
      <c r="P1666" s="9">
        <f>Table1[[#This Row],[Column1]]/Table1[[#This Row],[Productivity_Score]]</f>
        <v>168.4375</v>
      </c>
      <c r="Q1666">
        <f>8-AVERAGE(Table1[[#This Row],[Sleep_Hours]])</f>
        <v>2.5</v>
      </c>
      <c r="R1666">
        <f>Table1[[#This Row],[Stress_Level]]/Table1[[#This Row],[Weekly_Work_Hours]]</f>
        <v>0.17818181818181819</v>
      </c>
      <c r="S1666" s="5">
        <f>CORREL(Table1[Stress_Level],Table1[Sleep_Hours])</f>
        <v>-1.150943896331845E-2</v>
      </c>
      <c r="T1666" s="1">
        <f>((Table1[[#Totals],[Productivity_Score]] - Table1[[#This Row],[Productivity_Score]]) / Table1[[#Totals],[Productivity_Score]]) * 100</f>
        <v>66.315789473684205</v>
      </c>
    </row>
    <row r="1667" spans="1:20" x14ac:dyDescent="0.35">
      <c r="A1667">
        <v>1666</v>
      </c>
      <c r="B1667">
        <v>22</v>
      </c>
      <c r="C1667" t="s">
        <v>19</v>
      </c>
      <c r="D1667" t="s">
        <v>37</v>
      </c>
      <c r="E1667" t="s">
        <v>38</v>
      </c>
      <c r="F1667" t="s">
        <v>39</v>
      </c>
      <c r="G1667">
        <v>44</v>
      </c>
      <c r="H1667">
        <v>8</v>
      </c>
      <c r="I1667">
        <v>8.1</v>
      </c>
      <c r="J1667">
        <v>0</v>
      </c>
      <c r="K1667" t="s">
        <v>23</v>
      </c>
      <c r="L1667">
        <v>6.5</v>
      </c>
      <c r="M1667">
        <v>5.3</v>
      </c>
      <c r="N1667">
        <v>5.8</v>
      </c>
      <c r="O1667">
        <f>Table1[[#This Row],[Stress_Level]]*Table1[[#This Row],[Weekly_Work_Hours]]</f>
        <v>286</v>
      </c>
      <c r="P1667" s="9">
        <f>Table1[[#This Row],[Column1]]/Table1[[#This Row],[Productivity_Score]]</f>
        <v>49.310344827586206</v>
      </c>
      <c r="Q1667">
        <f>8-AVERAGE(Table1[[#This Row],[Sleep_Hours]])</f>
        <v>0</v>
      </c>
      <c r="R1667">
        <f>Table1[[#This Row],[Stress_Level]]/Table1[[#This Row],[Weekly_Work_Hours]]</f>
        <v>0.14772727272727273</v>
      </c>
      <c r="S1667" s="5">
        <f>CORREL(Table1[Stress_Level],Table1[Sleep_Hours])</f>
        <v>-1.150943896331845E-2</v>
      </c>
      <c r="T1667" s="1">
        <f>((Table1[[#Totals],[Productivity_Score]] - Table1[[#This Row],[Productivity_Score]]) / Table1[[#Totals],[Productivity_Score]]) * 100</f>
        <v>38.947368421052637</v>
      </c>
    </row>
    <row r="1668" spans="1:20" x14ac:dyDescent="0.35">
      <c r="A1668">
        <v>1667</v>
      </c>
      <c r="B1668">
        <v>42</v>
      </c>
      <c r="C1668" t="s">
        <v>14</v>
      </c>
      <c r="D1668" t="s">
        <v>30</v>
      </c>
      <c r="E1668" t="s">
        <v>25</v>
      </c>
      <c r="F1668" t="s">
        <v>22</v>
      </c>
      <c r="G1668">
        <v>37</v>
      </c>
      <c r="H1668">
        <v>7</v>
      </c>
      <c r="I1668">
        <v>10</v>
      </c>
      <c r="J1668">
        <v>0</v>
      </c>
      <c r="K1668" t="s">
        <v>23</v>
      </c>
      <c r="L1668">
        <v>5.8</v>
      </c>
      <c r="M1668">
        <v>2.4</v>
      </c>
      <c r="N1668">
        <v>7.1</v>
      </c>
      <c r="O1668">
        <f>Table1[[#This Row],[Stress_Level]]*Table1[[#This Row],[Weekly_Work_Hours]]</f>
        <v>214.6</v>
      </c>
      <c r="P1668" s="9">
        <f>Table1[[#This Row],[Column1]]/Table1[[#This Row],[Productivity_Score]]</f>
        <v>30.225352112676056</v>
      </c>
      <c r="Q1668">
        <f>8-AVERAGE(Table1[[#This Row],[Sleep_Hours]])</f>
        <v>1</v>
      </c>
      <c r="R1668">
        <f>Table1[[#This Row],[Stress_Level]]/Table1[[#This Row],[Weekly_Work_Hours]]</f>
        <v>0.15675675675675677</v>
      </c>
      <c r="S1668" s="5">
        <f>CORREL(Table1[Stress_Level],Table1[Sleep_Hours])</f>
        <v>-1.150943896331845E-2</v>
      </c>
      <c r="T1668" s="1">
        <f>((Table1[[#Totals],[Productivity_Score]] - Table1[[#This Row],[Productivity_Score]]) / Table1[[#Totals],[Productivity_Score]]) * 100</f>
        <v>25.26315789473685</v>
      </c>
    </row>
    <row r="1669" spans="1:20" x14ac:dyDescent="0.35">
      <c r="A1669">
        <v>1668</v>
      </c>
      <c r="B1669">
        <v>26</v>
      </c>
      <c r="C1669" t="s">
        <v>19</v>
      </c>
      <c r="D1669" t="s">
        <v>15</v>
      </c>
      <c r="E1669" t="s">
        <v>25</v>
      </c>
      <c r="F1669" t="s">
        <v>17</v>
      </c>
      <c r="G1669">
        <v>40</v>
      </c>
      <c r="H1669">
        <v>6.7</v>
      </c>
      <c r="I1669">
        <v>9.5</v>
      </c>
      <c r="J1669">
        <v>0</v>
      </c>
      <c r="K1669" t="s">
        <v>23</v>
      </c>
      <c r="L1669">
        <v>5.8</v>
      </c>
      <c r="M1669">
        <v>5.3</v>
      </c>
      <c r="N1669">
        <v>6.9</v>
      </c>
      <c r="O1669">
        <f>Table1[[#This Row],[Stress_Level]]*Table1[[#This Row],[Weekly_Work_Hours]]</f>
        <v>232</v>
      </c>
      <c r="P1669" s="9">
        <f>Table1[[#This Row],[Column1]]/Table1[[#This Row],[Productivity_Score]]</f>
        <v>33.623188405797102</v>
      </c>
      <c r="Q1669">
        <f>8-AVERAGE(Table1[[#This Row],[Sleep_Hours]])</f>
        <v>1.2999999999999998</v>
      </c>
      <c r="R1669">
        <f>Table1[[#This Row],[Stress_Level]]/Table1[[#This Row],[Weekly_Work_Hours]]</f>
        <v>0.14499999999999999</v>
      </c>
      <c r="S1669" s="5">
        <f>CORREL(Table1[Stress_Level],Table1[Sleep_Hours])</f>
        <v>-1.150943896331845E-2</v>
      </c>
      <c r="T1669" s="1">
        <f>((Table1[[#Totals],[Productivity_Score]] - Table1[[#This Row],[Productivity_Score]]) / Table1[[#Totals],[Productivity_Score]]) * 100</f>
        <v>27.368421052631575</v>
      </c>
    </row>
    <row r="1670" spans="1:20" x14ac:dyDescent="0.35">
      <c r="A1670">
        <v>1669</v>
      </c>
      <c r="B1670">
        <v>42</v>
      </c>
      <c r="C1670" t="s">
        <v>19</v>
      </c>
      <c r="D1670" t="s">
        <v>30</v>
      </c>
      <c r="E1670" t="s">
        <v>27</v>
      </c>
      <c r="F1670" t="s">
        <v>17</v>
      </c>
      <c r="G1670">
        <v>51</v>
      </c>
      <c r="H1670">
        <v>7</v>
      </c>
      <c r="I1670">
        <v>8.8000000000000007</v>
      </c>
      <c r="J1670">
        <v>0</v>
      </c>
      <c r="K1670" t="s">
        <v>23</v>
      </c>
      <c r="L1670">
        <v>7.9</v>
      </c>
      <c r="M1670">
        <v>5</v>
      </c>
      <c r="N1670">
        <v>5.4</v>
      </c>
      <c r="O1670">
        <f>Table1[[#This Row],[Stress_Level]]*Table1[[#This Row],[Weekly_Work_Hours]]</f>
        <v>402.90000000000003</v>
      </c>
      <c r="P1670" s="9">
        <f>Table1[[#This Row],[Column1]]/Table1[[#This Row],[Productivity_Score]]</f>
        <v>74.611111111111114</v>
      </c>
      <c r="Q1670">
        <f>8-AVERAGE(Table1[[#This Row],[Sleep_Hours]])</f>
        <v>1</v>
      </c>
      <c r="R1670">
        <f>Table1[[#This Row],[Stress_Level]]/Table1[[#This Row],[Weekly_Work_Hours]]</f>
        <v>0.15490196078431373</v>
      </c>
      <c r="S1670" s="5">
        <f>CORREL(Table1[Stress_Level],Table1[Sleep_Hours])</f>
        <v>-1.150943896331845E-2</v>
      </c>
      <c r="T1670" s="1">
        <f>((Table1[[#Totals],[Productivity_Score]] - Table1[[#This Row],[Productivity_Score]]) / Table1[[#Totals],[Productivity_Score]]) * 100</f>
        <v>43.157894736842103</v>
      </c>
    </row>
    <row r="1671" spans="1:20" x14ac:dyDescent="0.35">
      <c r="A1671">
        <v>1670</v>
      </c>
      <c r="B1671">
        <v>26</v>
      </c>
      <c r="C1671" t="s">
        <v>19</v>
      </c>
      <c r="D1671" t="s">
        <v>30</v>
      </c>
      <c r="E1671" t="s">
        <v>31</v>
      </c>
      <c r="F1671" t="s">
        <v>22</v>
      </c>
      <c r="G1671">
        <v>49</v>
      </c>
      <c r="H1671">
        <v>7.1</v>
      </c>
      <c r="I1671">
        <v>8.9</v>
      </c>
      <c r="J1671">
        <v>0</v>
      </c>
      <c r="K1671" t="s">
        <v>23</v>
      </c>
      <c r="L1671">
        <v>8</v>
      </c>
      <c r="M1671">
        <v>5.2</v>
      </c>
      <c r="N1671">
        <v>5.5</v>
      </c>
      <c r="O1671">
        <f>Table1[[#This Row],[Stress_Level]]*Table1[[#This Row],[Weekly_Work_Hours]]</f>
        <v>392</v>
      </c>
      <c r="P1671" s="9">
        <f>Table1[[#This Row],[Column1]]/Table1[[#This Row],[Productivity_Score]]</f>
        <v>71.272727272727266</v>
      </c>
      <c r="Q1671">
        <f>8-AVERAGE(Table1[[#This Row],[Sleep_Hours]])</f>
        <v>0.90000000000000036</v>
      </c>
      <c r="R1671">
        <f>Table1[[#This Row],[Stress_Level]]/Table1[[#This Row],[Weekly_Work_Hours]]</f>
        <v>0.16326530612244897</v>
      </c>
      <c r="S1671" s="5">
        <f>CORREL(Table1[Stress_Level],Table1[Sleep_Hours])</f>
        <v>-1.150943896331845E-2</v>
      </c>
      <c r="T1671" s="1">
        <f>((Table1[[#Totals],[Productivity_Score]] - Table1[[#This Row],[Productivity_Score]]) / Table1[[#Totals],[Productivity_Score]]) * 100</f>
        <v>42.105263157894733</v>
      </c>
    </row>
    <row r="1672" spans="1:20" x14ac:dyDescent="0.35">
      <c r="A1672">
        <v>1671</v>
      </c>
      <c r="B1672">
        <v>53</v>
      </c>
      <c r="C1672" t="s">
        <v>19</v>
      </c>
      <c r="D1672" t="s">
        <v>24</v>
      </c>
      <c r="E1672" t="s">
        <v>31</v>
      </c>
      <c r="F1672" t="s">
        <v>22</v>
      </c>
      <c r="G1672">
        <v>43</v>
      </c>
      <c r="H1672">
        <v>7.9</v>
      </c>
      <c r="I1672">
        <v>8.3000000000000007</v>
      </c>
      <c r="J1672">
        <v>0</v>
      </c>
      <c r="K1672" t="s">
        <v>23</v>
      </c>
      <c r="L1672">
        <v>8.3000000000000007</v>
      </c>
      <c r="M1672">
        <v>7.8</v>
      </c>
      <c r="N1672">
        <v>5</v>
      </c>
      <c r="O1672">
        <f>Table1[[#This Row],[Stress_Level]]*Table1[[#This Row],[Weekly_Work_Hours]]</f>
        <v>356.90000000000003</v>
      </c>
      <c r="P1672" s="9">
        <f>Table1[[#This Row],[Column1]]/Table1[[#This Row],[Productivity_Score]]</f>
        <v>71.38000000000001</v>
      </c>
      <c r="Q1672">
        <f>8-AVERAGE(Table1[[#This Row],[Sleep_Hours]])</f>
        <v>9.9999999999999645E-2</v>
      </c>
      <c r="R1672">
        <f>Table1[[#This Row],[Stress_Level]]/Table1[[#This Row],[Weekly_Work_Hours]]</f>
        <v>0.19302325581395349</v>
      </c>
      <c r="S1672" s="5">
        <f>CORREL(Table1[Stress_Level],Table1[Sleep_Hours])</f>
        <v>-1.150943896331845E-2</v>
      </c>
      <c r="T1672" s="1">
        <f>((Table1[[#Totals],[Productivity_Score]] - Table1[[#This Row],[Productivity_Score]]) / Table1[[#Totals],[Productivity_Score]]) * 100</f>
        <v>47.368421052631575</v>
      </c>
    </row>
    <row r="1673" spans="1:20" x14ac:dyDescent="0.35">
      <c r="A1673">
        <v>1672</v>
      </c>
      <c r="B1673">
        <v>61</v>
      </c>
      <c r="C1673" t="s">
        <v>19</v>
      </c>
      <c r="D1673" t="s">
        <v>15</v>
      </c>
      <c r="E1673" t="s">
        <v>25</v>
      </c>
      <c r="F1673" t="s">
        <v>17</v>
      </c>
      <c r="G1673">
        <v>42</v>
      </c>
      <c r="H1673">
        <v>7.3</v>
      </c>
      <c r="I1673">
        <v>9.3000000000000007</v>
      </c>
      <c r="J1673">
        <v>0</v>
      </c>
      <c r="K1673" t="s">
        <v>23</v>
      </c>
      <c r="L1673">
        <v>6.8</v>
      </c>
      <c r="M1673">
        <v>4.5999999999999996</v>
      </c>
      <c r="N1673">
        <v>6.2</v>
      </c>
      <c r="O1673">
        <f>Table1[[#This Row],[Stress_Level]]*Table1[[#This Row],[Weekly_Work_Hours]]</f>
        <v>285.59999999999997</v>
      </c>
      <c r="P1673" s="9">
        <f>Table1[[#This Row],[Column1]]/Table1[[#This Row],[Productivity_Score]]</f>
        <v>46.064516129032249</v>
      </c>
      <c r="Q1673">
        <f>8-AVERAGE(Table1[[#This Row],[Sleep_Hours]])</f>
        <v>0.70000000000000018</v>
      </c>
      <c r="R1673">
        <f>Table1[[#This Row],[Stress_Level]]/Table1[[#This Row],[Weekly_Work_Hours]]</f>
        <v>0.16190476190476191</v>
      </c>
      <c r="S1673" s="5">
        <f>CORREL(Table1[Stress_Level],Table1[Sleep_Hours])</f>
        <v>-1.150943896331845E-2</v>
      </c>
      <c r="T1673" s="1">
        <f>((Table1[[#Totals],[Productivity_Score]] - Table1[[#This Row],[Productivity_Score]]) / Table1[[#Totals],[Productivity_Score]]) * 100</f>
        <v>34.736842105263158</v>
      </c>
    </row>
    <row r="1674" spans="1:20" x14ac:dyDescent="0.35">
      <c r="A1674">
        <v>1673</v>
      </c>
      <c r="B1674">
        <v>38</v>
      </c>
      <c r="C1674" t="s">
        <v>14</v>
      </c>
      <c r="D1674" t="s">
        <v>26</v>
      </c>
      <c r="E1674" t="s">
        <v>38</v>
      </c>
      <c r="F1674" t="s">
        <v>22</v>
      </c>
      <c r="G1674">
        <v>41</v>
      </c>
      <c r="H1674">
        <v>6.1</v>
      </c>
      <c r="I1674">
        <v>8.6</v>
      </c>
      <c r="J1674">
        <v>0</v>
      </c>
      <c r="K1674" t="s">
        <v>23</v>
      </c>
      <c r="L1674">
        <v>6.2</v>
      </c>
      <c r="M1674">
        <v>4.8</v>
      </c>
      <c r="N1674">
        <v>6.2</v>
      </c>
      <c r="O1674">
        <f>Table1[[#This Row],[Stress_Level]]*Table1[[#This Row],[Weekly_Work_Hours]]</f>
        <v>254.20000000000002</v>
      </c>
      <c r="P1674" s="9">
        <f>Table1[[#This Row],[Column1]]/Table1[[#This Row],[Productivity_Score]]</f>
        <v>41</v>
      </c>
      <c r="Q1674">
        <f>8-AVERAGE(Table1[[#This Row],[Sleep_Hours]])</f>
        <v>1.9000000000000004</v>
      </c>
      <c r="R1674">
        <f>Table1[[#This Row],[Stress_Level]]/Table1[[#This Row],[Weekly_Work_Hours]]</f>
        <v>0.15121951219512195</v>
      </c>
      <c r="S1674" s="5">
        <f>CORREL(Table1[Stress_Level],Table1[Sleep_Hours])</f>
        <v>-1.150943896331845E-2</v>
      </c>
      <c r="T1674" s="1">
        <f>((Table1[[#Totals],[Productivity_Score]] - Table1[[#This Row],[Productivity_Score]]) / Table1[[#Totals],[Productivity_Score]]) * 100</f>
        <v>34.736842105263158</v>
      </c>
    </row>
    <row r="1675" spans="1:20" x14ac:dyDescent="0.35">
      <c r="A1675">
        <v>1674</v>
      </c>
      <c r="B1675">
        <v>28</v>
      </c>
      <c r="C1675" t="s">
        <v>19</v>
      </c>
      <c r="D1675" t="s">
        <v>33</v>
      </c>
      <c r="E1675" t="s">
        <v>16</v>
      </c>
      <c r="F1675" t="s">
        <v>22</v>
      </c>
      <c r="G1675">
        <v>37</v>
      </c>
      <c r="H1675">
        <v>6.7</v>
      </c>
      <c r="I1675">
        <v>9.9</v>
      </c>
      <c r="J1675">
        <v>0</v>
      </c>
      <c r="K1675" t="s">
        <v>23</v>
      </c>
      <c r="L1675">
        <v>6</v>
      </c>
      <c r="M1675">
        <v>4.0999999999999996</v>
      </c>
      <c r="N1675">
        <v>6.9</v>
      </c>
      <c r="O1675">
        <f>Table1[[#This Row],[Stress_Level]]*Table1[[#This Row],[Weekly_Work_Hours]]</f>
        <v>222</v>
      </c>
      <c r="P1675" s="9">
        <f>Table1[[#This Row],[Column1]]/Table1[[#This Row],[Productivity_Score]]</f>
        <v>32.173913043478258</v>
      </c>
      <c r="Q1675">
        <f>8-AVERAGE(Table1[[#This Row],[Sleep_Hours]])</f>
        <v>1.2999999999999998</v>
      </c>
      <c r="R1675">
        <f>Table1[[#This Row],[Stress_Level]]/Table1[[#This Row],[Weekly_Work_Hours]]</f>
        <v>0.16216216216216217</v>
      </c>
      <c r="S1675" s="5">
        <f>CORREL(Table1[Stress_Level],Table1[Sleep_Hours])</f>
        <v>-1.150943896331845E-2</v>
      </c>
      <c r="T1675" s="1">
        <f>((Table1[[#Totals],[Productivity_Score]] - Table1[[#This Row],[Productivity_Score]]) / Table1[[#Totals],[Productivity_Score]]) * 100</f>
        <v>27.368421052631575</v>
      </c>
    </row>
    <row r="1676" spans="1:20" x14ac:dyDescent="0.35">
      <c r="A1676">
        <v>1675</v>
      </c>
      <c r="B1676">
        <v>37</v>
      </c>
      <c r="C1676" t="s">
        <v>19</v>
      </c>
      <c r="D1676" t="s">
        <v>24</v>
      </c>
      <c r="E1676" t="s">
        <v>25</v>
      </c>
      <c r="F1676" t="s">
        <v>17</v>
      </c>
      <c r="G1676">
        <v>57</v>
      </c>
      <c r="H1676">
        <v>6.1</v>
      </c>
      <c r="I1676">
        <v>6.9</v>
      </c>
      <c r="J1676">
        <v>0</v>
      </c>
      <c r="K1676" t="s">
        <v>23</v>
      </c>
      <c r="L1676">
        <v>10</v>
      </c>
      <c r="M1676">
        <v>5</v>
      </c>
      <c r="N1676">
        <v>3.5</v>
      </c>
      <c r="O1676">
        <f>Table1[[#This Row],[Stress_Level]]*Table1[[#This Row],[Weekly_Work_Hours]]</f>
        <v>570</v>
      </c>
      <c r="P1676" s="9">
        <f>Table1[[#This Row],[Column1]]/Table1[[#This Row],[Productivity_Score]]</f>
        <v>162.85714285714286</v>
      </c>
      <c r="Q1676">
        <f>8-AVERAGE(Table1[[#This Row],[Sleep_Hours]])</f>
        <v>1.9000000000000004</v>
      </c>
      <c r="R1676">
        <f>Table1[[#This Row],[Stress_Level]]/Table1[[#This Row],[Weekly_Work_Hours]]</f>
        <v>0.17543859649122806</v>
      </c>
      <c r="S1676" s="5">
        <f>CORREL(Table1[Stress_Level],Table1[Sleep_Hours])</f>
        <v>-1.150943896331845E-2</v>
      </c>
      <c r="T1676" s="1">
        <f>((Table1[[#Totals],[Productivity_Score]] - Table1[[#This Row],[Productivity_Score]]) / Table1[[#Totals],[Productivity_Score]]) * 100</f>
        <v>63.157894736842103</v>
      </c>
    </row>
    <row r="1677" spans="1:20" x14ac:dyDescent="0.35">
      <c r="A1677">
        <v>1676</v>
      </c>
      <c r="B1677">
        <v>60</v>
      </c>
      <c r="C1677" t="s">
        <v>19</v>
      </c>
      <c r="D1677" t="s">
        <v>37</v>
      </c>
      <c r="E1677" t="s">
        <v>27</v>
      </c>
      <c r="F1677" t="s">
        <v>17</v>
      </c>
      <c r="G1677">
        <v>42</v>
      </c>
      <c r="H1677">
        <v>5.0999999999999996</v>
      </c>
      <c r="I1677">
        <v>6.9</v>
      </c>
      <c r="J1677">
        <v>1</v>
      </c>
      <c r="K1677" t="s">
        <v>18</v>
      </c>
      <c r="L1677">
        <v>5.0999999999999996</v>
      </c>
      <c r="M1677">
        <v>4.0999999999999996</v>
      </c>
      <c r="N1677">
        <v>5.9</v>
      </c>
      <c r="O1677">
        <f>Table1[[#This Row],[Stress_Level]]*Table1[[#This Row],[Weekly_Work_Hours]]</f>
        <v>214.2</v>
      </c>
      <c r="P1677" s="9">
        <f>Table1[[#This Row],[Column1]]/Table1[[#This Row],[Productivity_Score]]</f>
        <v>36.305084745762706</v>
      </c>
      <c r="Q1677">
        <f>8-AVERAGE(Table1[[#This Row],[Sleep_Hours]])</f>
        <v>2.9000000000000004</v>
      </c>
      <c r="R1677">
        <f>Table1[[#This Row],[Stress_Level]]/Table1[[#This Row],[Weekly_Work_Hours]]</f>
        <v>0.12142857142857141</v>
      </c>
      <c r="S1677" s="5">
        <f>CORREL(Table1[Stress_Level],Table1[Sleep_Hours])</f>
        <v>-1.150943896331845E-2</v>
      </c>
      <c r="T1677" s="1">
        <f>((Table1[[#Totals],[Productivity_Score]] - Table1[[#This Row],[Productivity_Score]]) / Table1[[#Totals],[Productivity_Score]]) * 100</f>
        <v>37.89473684210526</v>
      </c>
    </row>
    <row r="1678" spans="1:20" x14ac:dyDescent="0.35">
      <c r="A1678">
        <v>1677</v>
      </c>
      <c r="B1678">
        <v>64</v>
      </c>
      <c r="C1678" t="s">
        <v>19</v>
      </c>
      <c r="D1678" t="s">
        <v>37</v>
      </c>
      <c r="E1678" t="s">
        <v>25</v>
      </c>
      <c r="F1678" t="s">
        <v>22</v>
      </c>
      <c r="G1678">
        <v>54</v>
      </c>
      <c r="H1678">
        <v>6.1</v>
      </c>
      <c r="I1678">
        <v>7.3</v>
      </c>
      <c r="J1678">
        <v>0</v>
      </c>
      <c r="K1678" t="s">
        <v>23</v>
      </c>
      <c r="L1678">
        <v>10</v>
      </c>
      <c r="M1678">
        <v>4.8</v>
      </c>
      <c r="N1678">
        <v>3.6</v>
      </c>
      <c r="O1678">
        <f>Table1[[#This Row],[Stress_Level]]*Table1[[#This Row],[Weekly_Work_Hours]]</f>
        <v>540</v>
      </c>
      <c r="P1678" s="9">
        <f>Table1[[#This Row],[Column1]]/Table1[[#This Row],[Productivity_Score]]</f>
        <v>150</v>
      </c>
      <c r="Q1678">
        <f>8-AVERAGE(Table1[[#This Row],[Sleep_Hours]])</f>
        <v>1.9000000000000004</v>
      </c>
      <c r="R1678">
        <f>Table1[[#This Row],[Stress_Level]]/Table1[[#This Row],[Weekly_Work_Hours]]</f>
        <v>0.18518518518518517</v>
      </c>
      <c r="S1678" s="5">
        <f>CORREL(Table1[Stress_Level],Table1[Sleep_Hours])</f>
        <v>-1.150943896331845E-2</v>
      </c>
      <c r="T1678" s="1">
        <f>((Table1[[#Totals],[Productivity_Score]] - Table1[[#This Row],[Productivity_Score]]) / Table1[[#Totals],[Productivity_Score]]) * 100</f>
        <v>62.10526315789474</v>
      </c>
    </row>
    <row r="1679" spans="1:20" x14ac:dyDescent="0.35">
      <c r="A1679">
        <v>1678</v>
      </c>
      <c r="B1679">
        <v>61</v>
      </c>
      <c r="C1679" t="s">
        <v>14</v>
      </c>
      <c r="D1679" t="s">
        <v>34</v>
      </c>
      <c r="E1679" t="s">
        <v>38</v>
      </c>
      <c r="F1679" t="s">
        <v>22</v>
      </c>
      <c r="G1679">
        <v>57</v>
      </c>
      <c r="H1679">
        <v>6</v>
      </c>
      <c r="I1679">
        <v>6.8</v>
      </c>
      <c r="J1679">
        <v>1</v>
      </c>
      <c r="K1679" t="s">
        <v>35</v>
      </c>
      <c r="L1679">
        <v>9.6</v>
      </c>
      <c r="M1679">
        <v>5.4</v>
      </c>
      <c r="N1679">
        <v>3.6</v>
      </c>
      <c r="O1679">
        <f>Table1[[#This Row],[Stress_Level]]*Table1[[#This Row],[Weekly_Work_Hours]]</f>
        <v>547.19999999999993</v>
      </c>
      <c r="P1679" s="9">
        <f>Table1[[#This Row],[Column1]]/Table1[[#This Row],[Productivity_Score]]</f>
        <v>151.99999999999997</v>
      </c>
      <c r="Q1679">
        <f>8-AVERAGE(Table1[[#This Row],[Sleep_Hours]])</f>
        <v>2</v>
      </c>
      <c r="R1679">
        <f>Table1[[#This Row],[Stress_Level]]/Table1[[#This Row],[Weekly_Work_Hours]]</f>
        <v>0.16842105263157894</v>
      </c>
      <c r="S1679" s="5">
        <f>CORREL(Table1[Stress_Level],Table1[Sleep_Hours])</f>
        <v>-1.150943896331845E-2</v>
      </c>
      <c r="T1679" s="1">
        <f>((Table1[[#Totals],[Productivity_Score]] - Table1[[#This Row],[Productivity_Score]]) / Table1[[#Totals],[Productivity_Score]]) * 100</f>
        <v>62.10526315789474</v>
      </c>
    </row>
    <row r="1680" spans="1:20" x14ac:dyDescent="0.35">
      <c r="A1680">
        <v>1679</v>
      </c>
      <c r="B1680">
        <v>44</v>
      </c>
      <c r="C1680" t="s">
        <v>19</v>
      </c>
      <c r="D1680" t="s">
        <v>24</v>
      </c>
      <c r="E1680" t="s">
        <v>38</v>
      </c>
      <c r="F1680" t="s">
        <v>22</v>
      </c>
      <c r="G1680">
        <v>52</v>
      </c>
      <c r="H1680">
        <v>3.7</v>
      </c>
      <c r="I1680">
        <v>3.8</v>
      </c>
      <c r="J1680">
        <v>1</v>
      </c>
      <c r="K1680" t="s">
        <v>41</v>
      </c>
      <c r="L1680">
        <v>8.6999999999999993</v>
      </c>
      <c r="M1680">
        <v>4.5999999999999996</v>
      </c>
      <c r="N1680">
        <v>2.5</v>
      </c>
      <c r="O1680">
        <f>Table1[[#This Row],[Stress_Level]]*Table1[[#This Row],[Weekly_Work_Hours]]</f>
        <v>452.4</v>
      </c>
      <c r="P1680" s="9">
        <f>Table1[[#This Row],[Column1]]/Table1[[#This Row],[Productivity_Score]]</f>
        <v>180.95999999999998</v>
      </c>
      <c r="Q1680">
        <f>8-AVERAGE(Table1[[#This Row],[Sleep_Hours]])</f>
        <v>4.3</v>
      </c>
      <c r="R1680">
        <f>Table1[[#This Row],[Stress_Level]]/Table1[[#This Row],[Weekly_Work_Hours]]</f>
        <v>0.1673076923076923</v>
      </c>
      <c r="S1680" s="5">
        <f>CORREL(Table1[Stress_Level],Table1[Sleep_Hours])</f>
        <v>-1.150943896331845E-2</v>
      </c>
      <c r="T1680" s="1">
        <f>((Table1[[#Totals],[Productivity_Score]] - Table1[[#This Row],[Productivity_Score]]) / Table1[[#Totals],[Productivity_Score]]) * 100</f>
        <v>73.68421052631578</v>
      </c>
    </row>
    <row r="1681" spans="1:20" x14ac:dyDescent="0.35">
      <c r="A1681">
        <v>1680</v>
      </c>
      <c r="B1681">
        <v>33</v>
      </c>
      <c r="C1681" t="s">
        <v>19</v>
      </c>
      <c r="D1681" t="s">
        <v>20</v>
      </c>
      <c r="E1681" t="s">
        <v>25</v>
      </c>
      <c r="F1681" t="s">
        <v>22</v>
      </c>
      <c r="G1681">
        <v>41</v>
      </c>
      <c r="H1681">
        <v>7.4</v>
      </c>
      <c r="I1681">
        <v>9.4</v>
      </c>
      <c r="J1681">
        <v>0</v>
      </c>
      <c r="K1681" t="s">
        <v>23</v>
      </c>
      <c r="L1681">
        <v>4.2</v>
      </c>
      <c r="M1681">
        <v>0.9</v>
      </c>
      <c r="N1681">
        <v>7.6</v>
      </c>
      <c r="O1681">
        <f>Table1[[#This Row],[Stress_Level]]*Table1[[#This Row],[Weekly_Work_Hours]]</f>
        <v>172.20000000000002</v>
      </c>
      <c r="P1681" s="9">
        <f>Table1[[#This Row],[Column1]]/Table1[[#This Row],[Productivity_Score]]</f>
        <v>22.65789473684211</v>
      </c>
      <c r="Q1681">
        <f>8-AVERAGE(Table1[[#This Row],[Sleep_Hours]])</f>
        <v>0.59999999999999964</v>
      </c>
      <c r="R1681">
        <f>Table1[[#This Row],[Stress_Level]]/Table1[[#This Row],[Weekly_Work_Hours]]</f>
        <v>0.10243902439024391</v>
      </c>
      <c r="S1681" s="5">
        <f>CORREL(Table1[Stress_Level],Table1[Sleep_Hours])</f>
        <v>-1.150943896331845E-2</v>
      </c>
      <c r="T1681" s="1">
        <f>((Table1[[#Totals],[Productivity_Score]] - Table1[[#This Row],[Productivity_Score]]) / Table1[[#Totals],[Productivity_Score]]) * 100</f>
        <v>20.000000000000004</v>
      </c>
    </row>
    <row r="1682" spans="1:20" x14ac:dyDescent="0.35">
      <c r="A1682">
        <v>1681</v>
      </c>
      <c r="B1682">
        <v>63</v>
      </c>
      <c r="C1682" t="s">
        <v>14</v>
      </c>
      <c r="D1682" t="s">
        <v>24</v>
      </c>
      <c r="E1682" t="s">
        <v>31</v>
      </c>
      <c r="F1682" t="s">
        <v>22</v>
      </c>
      <c r="G1682">
        <v>48</v>
      </c>
      <c r="H1682">
        <v>7.6</v>
      </c>
      <c r="I1682">
        <v>8.3000000000000007</v>
      </c>
      <c r="J1682">
        <v>0</v>
      </c>
      <c r="K1682" t="s">
        <v>23</v>
      </c>
      <c r="L1682">
        <v>9.5</v>
      </c>
      <c r="M1682">
        <v>4.5999999999999996</v>
      </c>
      <c r="N1682">
        <v>4.4000000000000004</v>
      </c>
      <c r="O1682">
        <f>Table1[[#This Row],[Stress_Level]]*Table1[[#This Row],[Weekly_Work_Hours]]</f>
        <v>456</v>
      </c>
      <c r="P1682" s="9">
        <f>Table1[[#This Row],[Column1]]/Table1[[#This Row],[Productivity_Score]]</f>
        <v>103.63636363636363</v>
      </c>
      <c r="Q1682">
        <f>8-AVERAGE(Table1[[#This Row],[Sleep_Hours]])</f>
        <v>0.40000000000000036</v>
      </c>
      <c r="R1682">
        <f>Table1[[#This Row],[Stress_Level]]/Table1[[#This Row],[Weekly_Work_Hours]]</f>
        <v>0.19791666666666666</v>
      </c>
      <c r="S1682" s="5">
        <f>CORREL(Table1[Stress_Level],Table1[Sleep_Hours])</f>
        <v>-1.150943896331845E-2</v>
      </c>
      <c r="T1682" s="1">
        <f>((Table1[[#Totals],[Productivity_Score]] - Table1[[#This Row],[Productivity_Score]]) / Table1[[#Totals],[Productivity_Score]]) * 100</f>
        <v>53.684210526315788</v>
      </c>
    </row>
    <row r="1683" spans="1:20" x14ac:dyDescent="0.35">
      <c r="A1683">
        <v>1682</v>
      </c>
      <c r="B1683">
        <v>44</v>
      </c>
      <c r="C1683" t="s">
        <v>14</v>
      </c>
      <c r="D1683" t="s">
        <v>26</v>
      </c>
      <c r="E1683" t="s">
        <v>25</v>
      </c>
      <c r="F1683" t="s">
        <v>22</v>
      </c>
      <c r="G1683">
        <v>44</v>
      </c>
      <c r="H1683">
        <v>7</v>
      </c>
      <c r="I1683">
        <v>9.6</v>
      </c>
      <c r="J1683">
        <v>1</v>
      </c>
      <c r="K1683" t="s">
        <v>18</v>
      </c>
      <c r="L1683">
        <v>7.4</v>
      </c>
      <c r="M1683">
        <v>5.6</v>
      </c>
      <c r="N1683">
        <v>6.1</v>
      </c>
      <c r="O1683">
        <f>Table1[[#This Row],[Stress_Level]]*Table1[[#This Row],[Weekly_Work_Hours]]</f>
        <v>325.60000000000002</v>
      </c>
      <c r="P1683" s="9">
        <f>Table1[[#This Row],[Column1]]/Table1[[#This Row],[Productivity_Score]]</f>
        <v>53.377049180327873</v>
      </c>
      <c r="Q1683">
        <f>8-AVERAGE(Table1[[#This Row],[Sleep_Hours]])</f>
        <v>1</v>
      </c>
      <c r="R1683">
        <f>Table1[[#This Row],[Stress_Level]]/Table1[[#This Row],[Weekly_Work_Hours]]</f>
        <v>0.16818181818181818</v>
      </c>
      <c r="S1683" s="5">
        <f>CORREL(Table1[Stress_Level],Table1[Sleep_Hours])</f>
        <v>-1.150943896331845E-2</v>
      </c>
      <c r="T1683" s="1">
        <f>((Table1[[#Totals],[Productivity_Score]] - Table1[[#This Row],[Productivity_Score]]) / Table1[[#Totals],[Productivity_Score]]) * 100</f>
        <v>35.789473684210535</v>
      </c>
    </row>
    <row r="1684" spans="1:20" x14ac:dyDescent="0.35">
      <c r="A1684">
        <v>1683</v>
      </c>
      <c r="B1684">
        <v>38</v>
      </c>
      <c r="C1684" t="s">
        <v>19</v>
      </c>
      <c r="D1684" t="s">
        <v>30</v>
      </c>
      <c r="E1684" t="s">
        <v>21</v>
      </c>
      <c r="F1684" t="s">
        <v>22</v>
      </c>
      <c r="G1684">
        <v>37</v>
      </c>
      <c r="H1684">
        <v>7.5</v>
      </c>
      <c r="I1684">
        <v>9.5</v>
      </c>
      <c r="J1684">
        <v>0</v>
      </c>
      <c r="K1684" t="s">
        <v>23</v>
      </c>
      <c r="L1684">
        <v>5.9</v>
      </c>
      <c r="M1684">
        <v>4.5999999999999996</v>
      </c>
      <c r="N1684">
        <v>6.8</v>
      </c>
      <c r="O1684">
        <f>Table1[[#This Row],[Stress_Level]]*Table1[[#This Row],[Weekly_Work_Hours]]</f>
        <v>218.3</v>
      </c>
      <c r="P1684" s="9">
        <f>Table1[[#This Row],[Column1]]/Table1[[#This Row],[Productivity_Score]]</f>
        <v>32.102941176470594</v>
      </c>
      <c r="Q1684">
        <f>8-AVERAGE(Table1[[#This Row],[Sleep_Hours]])</f>
        <v>0.5</v>
      </c>
      <c r="R1684">
        <f>Table1[[#This Row],[Stress_Level]]/Table1[[#This Row],[Weekly_Work_Hours]]</f>
        <v>0.15945945945945947</v>
      </c>
      <c r="S1684" s="5">
        <f>CORREL(Table1[Stress_Level],Table1[Sleep_Hours])</f>
        <v>-1.150943896331845E-2</v>
      </c>
      <c r="T1684" s="1">
        <f>((Table1[[#Totals],[Productivity_Score]] - Table1[[#This Row],[Productivity_Score]]) / Table1[[#Totals],[Productivity_Score]]) * 100</f>
        <v>28.421052631578945</v>
      </c>
    </row>
    <row r="1685" spans="1:20" x14ac:dyDescent="0.35">
      <c r="A1685">
        <v>1684</v>
      </c>
      <c r="B1685">
        <v>58</v>
      </c>
      <c r="C1685" t="s">
        <v>19</v>
      </c>
      <c r="D1685" t="s">
        <v>24</v>
      </c>
      <c r="E1685" t="s">
        <v>21</v>
      </c>
      <c r="F1685" t="s">
        <v>22</v>
      </c>
      <c r="G1685">
        <v>47</v>
      </c>
      <c r="H1685">
        <v>5.9</v>
      </c>
      <c r="I1685">
        <v>7.7</v>
      </c>
      <c r="J1685">
        <v>0</v>
      </c>
      <c r="K1685" t="s">
        <v>23</v>
      </c>
      <c r="L1685">
        <v>9.1999999999999993</v>
      </c>
      <c r="M1685">
        <v>4.8</v>
      </c>
      <c r="N1685">
        <v>4.2</v>
      </c>
      <c r="O1685">
        <f>Table1[[#This Row],[Stress_Level]]*Table1[[#This Row],[Weekly_Work_Hours]]</f>
        <v>432.4</v>
      </c>
      <c r="P1685" s="9">
        <f>Table1[[#This Row],[Column1]]/Table1[[#This Row],[Productivity_Score]]</f>
        <v>102.95238095238095</v>
      </c>
      <c r="Q1685">
        <f>8-AVERAGE(Table1[[#This Row],[Sleep_Hours]])</f>
        <v>2.0999999999999996</v>
      </c>
      <c r="R1685">
        <f>Table1[[#This Row],[Stress_Level]]/Table1[[#This Row],[Weekly_Work_Hours]]</f>
        <v>0.19574468085106381</v>
      </c>
      <c r="S1685" s="5">
        <f>CORREL(Table1[Stress_Level],Table1[Sleep_Hours])</f>
        <v>-1.150943896331845E-2</v>
      </c>
      <c r="T1685" s="1">
        <f>((Table1[[#Totals],[Productivity_Score]] - Table1[[#This Row],[Productivity_Score]]) / Table1[[#Totals],[Productivity_Score]]) * 100</f>
        <v>55.78947368421052</v>
      </c>
    </row>
    <row r="1686" spans="1:20" x14ac:dyDescent="0.35">
      <c r="A1686">
        <v>1685</v>
      </c>
      <c r="B1686">
        <v>34</v>
      </c>
      <c r="C1686" t="s">
        <v>19</v>
      </c>
      <c r="D1686" t="s">
        <v>20</v>
      </c>
      <c r="E1686" t="s">
        <v>16</v>
      </c>
      <c r="F1686" t="s">
        <v>22</v>
      </c>
      <c r="G1686">
        <v>35</v>
      </c>
      <c r="H1686">
        <v>5.4</v>
      </c>
      <c r="I1686">
        <v>8.1</v>
      </c>
      <c r="J1686">
        <v>1</v>
      </c>
      <c r="K1686" t="s">
        <v>28</v>
      </c>
      <c r="L1686">
        <v>6.2</v>
      </c>
      <c r="M1686">
        <v>4.2</v>
      </c>
      <c r="N1686">
        <v>6</v>
      </c>
      <c r="O1686">
        <f>Table1[[#This Row],[Stress_Level]]*Table1[[#This Row],[Weekly_Work_Hours]]</f>
        <v>217</v>
      </c>
      <c r="P1686" s="9">
        <f>Table1[[#This Row],[Column1]]/Table1[[#This Row],[Productivity_Score]]</f>
        <v>36.166666666666664</v>
      </c>
      <c r="Q1686">
        <f>8-AVERAGE(Table1[[#This Row],[Sleep_Hours]])</f>
        <v>2.5999999999999996</v>
      </c>
      <c r="R1686">
        <f>Table1[[#This Row],[Stress_Level]]/Table1[[#This Row],[Weekly_Work_Hours]]</f>
        <v>0.17714285714285716</v>
      </c>
      <c r="S1686" s="5">
        <f>CORREL(Table1[Stress_Level],Table1[Sleep_Hours])</f>
        <v>-1.150943896331845E-2</v>
      </c>
      <c r="T1686" s="1">
        <f>((Table1[[#Totals],[Productivity_Score]] - Table1[[#This Row],[Productivity_Score]]) / Table1[[#Totals],[Productivity_Score]]) * 100</f>
        <v>36.84210526315789</v>
      </c>
    </row>
    <row r="1687" spans="1:20" x14ac:dyDescent="0.35">
      <c r="A1687">
        <v>1686</v>
      </c>
      <c r="B1687">
        <v>35</v>
      </c>
      <c r="C1687" t="s">
        <v>19</v>
      </c>
      <c r="D1687" t="s">
        <v>32</v>
      </c>
      <c r="E1687" t="s">
        <v>27</v>
      </c>
      <c r="F1687" t="s">
        <v>22</v>
      </c>
      <c r="G1687">
        <v>54</v>
      </c>
      <c r="H1687">
        <v>7.6</v>
      </c>
      <c r="I1687">
        <v>7.7</v>
      </c>
      <c r="J1687">
        <v>1</v>
      </c>
      <c r="K1687" t="s">
        <v>29</v>
      </c>
      <c r="L1687">
        <v>8.6999999999999993</v>
      </c>
      <c r="M1687">
        <v>3.9</v>
      </c>
      <c r="N1687">
        <v>4.5</v>
      </c>
      <c r="O1687">
        <f>Table1[[#This Row],[Stress_Level]]*Table1[[#This Row],[Weekly_Work_Hours]]</f>
        <v>469.79999999999995</v>
      </c>
      <c r="P1687" s="9">
        <f>Table1[[#This Row],[Column1]]/Table1[[#This Row],[Productivity_Score]]</f>
        <v>104.39999999999999</v>
      </c>
      <c r="Q1687">
        <f>8-AVERAGE(Table1[[#This Row],[Sleep_Hours]])</f>
        <v>0.40000000000000036</v>
      </c>
      <c r="R1687">
        <f>Table1[[#This Row],[Stress_Level]]/Table1[[#This Row],[Weekly_Work_Hours]]</f>
        <v>0.16111111111111109</v>
      </c>
      <c r="S1687" s="5">
        <f>CORREL(Table1[Stress_Level],Table1[Sleep_Hours])</f>
        <v>-1.150943896331845E-2</v>
      </c>
      <c r="T1687" s="1">
        <f>((Table1[[#Totals],[Productivity_Score]] - Table1[[#This Row],[Productivity_Score]]) / Table1[[#Totals],[Productivity_Score]]) * 100</f>
        <v>52.631578947368418</v>
      </c>
    </row>
    <row r="1688" spans="1:20" x14ac:dyDescent="0.35">
      <c r="A1688">
        <v>1687</v>
      </c>
      <c r="B1688">
        <v>46</v>
      </c>
      <c r="C1688" t="s">
        <v>14</v>
      </c>
      <c r="D1688" t="s">
        <v>20</v>
      </c>
      <c r="E1688" t="s">
        <v>27</v>
      </c>
      <c r="F1688" t="s">
        <v>22</v>
      </c>
      <c r="G1688">
        <v>41</v>
      </c>
      <c r="H1688">
        <v>4.5999999999999996</v>
      </c>
      <c r="I1688">
        <v>6.3</v>
      </c>
      <c r="J1688">
        <v>1</v>
      </c>
      <c r="K1688" t="s">
        <v>18</v>
      </c>
      <c r="L1688">
        <v>6.5</v>
      </c>
      <c r="M1688">
        <v>3.3</v>
      </c>
      <c r="N1688">
        <v>4.9000000000000004</v>
      </c>
      <c r="O1688">
        <f>Table1[[#This Row],[Stress_Level]]*Table1[[#This Row],[Weekly_Work_Hours]]</f>
        <v>266.5</v>
      </c>
      <c r="P1688" s="9">
        <f>Table1[[#This Row],[Column1]]/Table1[[#This Row],[Productivity_Score]]</f>
        <v>54.387755102040813</v>
      </c>
      <c r="Q1688">
        <f>8-AVERAGE(Table1[[#This Row],[Sleep_Hours]])</f>
        <v>3.4000000000000004</v>
      </c>
      <c r="R1688">
        <f>Table1[[#This Row],[Stress_Level]]/Table1[[#This Row],[Weekly_Work_Hours]]</f>
        <v>0.15853658536585366</v>
      </c>
      <c r="S1688" s="5">
        <f>CORREL(Table1[Stress_Level],Table1[Sleep_Hours])</f>
        <v>-1.150943896331845E-2</v>
      </c>
      <c r="T1688" s="1">
        <f>((Table1[[#Totals],[Productivity_Score]] - Table1[[#This Row],[Productivity_Score]]) / Table1[[#Totals],[Productivity_Score]]) * 100</f>
        <v>48.421052631578945</v>
      </c>
    </row>
    <row r="1689" spans="1:20" x14ac:dyDescent="0.35">
      <c r="A1689">
        <v>1688</v>
      </c>
      <c r="B1689">
        <v>59</v>
      </c>
      <c r="C1689" t="s">
        <v>14</v>
      </c>
      <c r="D1689" t="s">
        <v>37</v>
      </c>
      <c r="E1689" t="s">
        <v>31</v>
      </c>
      <c r="F1689" t="s">
        <v>22</v>
      </c>
      <c r="G1689">
        <v>46</v>
      </c>
      <c r="H1689">
        <v>4.5999999999999996</v>
      </c>
      <c r="I1689">
        <v>5.7</v>
      </c>
      <c r="J1689">
        <v>1</v>
      </c>
      <c r="K1689" t="s">
        <v>18</v>
      </c>
      <c r="L1689">
        <v>7.6</v>
      </c>
      <c r="M1689">
        <v>4.5</v>
      </c>
      <c r="N1689">
        <v>4.0999999999999996</v>
      </c>
      <c r="O1689">
        <f>Table1[[#This Row],[Stress_Level]]*Table1[[#This Row],[Weekly_Work_Hours]]</f>
        <v>349.59999999999997</v>
      </c>
      <c r="P1689" s="9">
        <f>Table1[[#This Row],[Column1]]/Table1[[#This Row],[Productivity_Score]]</f>
        <v>85.268292682926827</v>
      </c>
      <c r="Q1689">
        <f>8-AVERAGE(Table1[[#This Row],[Sleep_Hours]])</f>
        <v>3.4000000000000004</v>
      </c>
      <c r="R1689">
        <f>Table1[[#This Row],[Stress_Level]]/Table1[[#This Row],[Weekly_Work_Hours]]</f>
        <v>0.16521739130434782</v>
      </c>
      <c r="S1689" s="5">
        <f>CORREL(Table1[Stress_Level],Table1[Sleep_Hours])</f>
        <v>-1.150943896331845E-2</v>
      </c>
      <c r="T1689" s="1">
        <f>((Table1[[#Totals],[Productivity_Score]] - Table1[[#This Row],[Productivity_Score]]) / Table1[[#Totals],[Productivity_Score]]) * 100</f>
        <v>56.84210526315789</v>
      </c>
    </row>
    <row r="1690" spans="1:20" x14ac:dyDescent="0.35">
      <c r="A1690">
        <v>1689</v>
      </c>
      <c r="B1690">
        <v>29</v>
      </c>
      <c r="C1690" t="s">
        <v>14</v>
      </c>
      <c r="D1690" t="s">
        <v>26</v>
      </c>
      <c r="E1690" t="s">
        <v>27</v>
      </c>
      <c r="F1690" t="s">
        <v>39</v>
      </c>
      <c r="G1690">
        <v>47</v>
      </c>
      <c r="H1690">
        <v>6.9</v>
      </c>
      <c r="I1690">
        <v>9.1</v>
      </c>
      <c r="J1690">
        <v>1</v>
      </c>
      <c r="K1690" t="s">
        <v>18</v>
      </c>
      <c r="L1690">
        <v>7.7</v>
      </c>
      <c r="M1690">
        <v>4.3</v>
      </c>
      <c r="N1690">
        <v>5.7</v>
      </c>
      <c r="O1690">
        <f>Table1[[#This Row],[Stress_Level]]*Table1[[#This Row],[Weekly_Work_Hours]]</f>
        <v>361.90000000000003</v>
      </c>
      <c r="P1690" s="9">
        <f>Table1[[#This Row],[Column1]]/Table1[[#This Row],[Productivity_Score]]</f>
        <v>63.491228070175445</v>
      </c>
      <c r="Q1690">
        <f>8-AVERAGE(Table1[[#This Row],[Sleep_Hours]])</f>
        <v>1.0999999999999996</v>
      </c>
      <c r="R1690">
        <f>Table1[[#This Row],[Stress_Level]]/Table1[[#This Row],[Weekly_Work_Hours]]</f>
        <v>0.16382978723404257</v>
      </c>
      <c r="S1690" s="5">
        <f>CORREL(Table1[Stress_Level],Table1[Sleep_Hours])</f>
        <v>-1.150943896331845E-2</v>
      </c>
      <c r="T1690" s="1">
        <f>((Table1[[#Totals],[Productivity_Score]] - Table1[[#This Row],[Productivity_Score]]) / Table1[[#Totals],[Productivity_Score]]) * 100</f>
        <v>40</v>
      </c>
    </row>
    <row r="1691" spans="1:20" x14ac:dyDescent="0.35">
      <c r="A1691">
        <v>1690</v>
      </c>
      <c r="B1691">
        <v>23</v>
      </c>
      <c r="C1691" t="s">
        <v>14</v>
      </c>
      <c r="D1691" t="s">
        <v>30</v>
      </c>
      <c r="E1691" t="s">
        <v>16</v>
      </c>
      <c r="F1691" t="s">
        <v>22</v>
      </c>
      <c r="G1691">
        <v>42</v>
      </c>
      <c r="H1691">
        <v>6.8</v>
      </c>
      <c r="I1691">
        <v>9.5</v>
      </c>
      <c r="J1691">
        <v>0</v>
      </c>
      <c r="K1691" t="s">
        <v>23</v>
      </c>
      <c r="L1691">
        <v>5.5</v>
      </c>
      <c r="M1691">
        <v>2.9</v>
      </c>
      <c r="N1691">
        <v>7</v>
      </c>
      <c r="O1691">
        <f>Table1[[#This Row],[Stress_Level]]*Table1[[#This Row],[Weekly_Work_Hours]]</f>
        <v>231</v>
      </c>
      <c r="P1691" s="9">
        <f>Table1[[#This Row],[Column1]]/Table1[[#This Row],[Productivity_Score]]</f>
        <v>33</v>
      </c>
      <c r="Q1691">
        <f>8-AVERAGE(Table1[[#This Row],[Sleep_Hours]])</f>
        <v>1.2000000000000002</v>
      </c>
      <c r="R1691">
        <f>Table1[[#This Row],[Stress_Level]]/Table1[[#This Row],[Weekly_Work_Hours]]</f>
        <v>0.13095238095238096</v>
      </c>
      <c r="S1691" s="5">
        <f>CORREL(Table1[Stress_Level],Table1[Sleep_Hours])</f>
        <v>-1.150943896331845E-2</v>
      </c>
      <c r="T1691" s="1">
        <f>((Table1[[#Totals],[Productivity_Score]] - Table1[[#This Row],[Productivity_Score]]) / Table1[[#Totals],[Productivity_Score]]) * 100</f>
        <v>26.315789473684209</v>
      </c>
    </row>
    <row r="1692" spans="1:20" x14ac:dyDescent="0.35">
      <c r="A1692">
        <v>1691</v>
      </c>
      <c r="B1692">
        <v>38</v>
      </c>
      <c r="C1692" t="s">
        <v>14</v>
      </c>
      <c r="D1692" t="s">
        <v>20</v>
      </c>
      <c r="E1692" t="s">
        <v>21</v>
      </c>
      <c r="F1692" t="s">
        <v>17</v>
      </c>
      <c r="G1692">
        <v>49</v>
      </c>
      <c r="H1692">
        <v>7.6</v>
      </c>
      <c r="I1692">
        <v>8.1999999999999993</v>
      </c>
      <c r="J1692">
        <v>0</v>
      </c>
      <c r="K1692" t="s">
        <v>23</v>
      </c>
      <c r="L1692">
        <v>10</v>
      </c>
      <c r="M1692">
        <v>5.3</v>
      </c>
      <c r="N1692">
        <v>4.0999999999999996</v>
      </c>
      <c r="O1692">
        <f>Table1[[#This Row],[Stress_Level]]*Table1[[#This Row],[Weekly_Work_Hours]]</f>
        <v>490</v>
      </c>
      <c r="P1692" s="9">
        <f>Table1[[#This Row],[Column1]]/Table1[[#This Row],[Productivity_Score]]</f>
        <v>119.51219512195124</v>
      </c>
      <c r="Q1692">
        <f>8-AVERAGE(Table1[[#This Row],[Sleep_Hours]])</f>
        <v>0.40000000000000036</v>
      </c>
      <c r="R1692">
        <f>Table1[[#This Row],[Stress_Level]]/Table1[[#This Row],[Weekly_Work_Hours]]</f>
        <v>0.20408163265306123</v>
      </c>
      <c r="S1692" s="5">
        <f>CORREL(Table1[Stress_Level],Table1[Sleep_Hours])</f>
        <v>-1.150943896331845E-2</v>
      </c>
      <c r="T1692" s="1">
        <f>((Table1[[#Totals],[Productivity_Score]] - Table1[[#This Row],[Productivity_Score]]) / Table1[[#Totals],[Productivity_Score]]) * 100</f>
        <v>56.84210526315789</v>
      </c>
    </row>
    <row r="1693" spans="1:20" x14ac:dyDescent="0.35">
      <c r="A1693">
        <v>1692</v>
      </c>
      <c r="B1693">
        <v>47</v>
      </c>
      <c r="C1693" t="s">
        <v>14</v>
      </c>
      <c r="D1693" t="s">
        <v>26</v>
      </c>
      <c r="E1693" t="s">
        <v>31</v>
      </c>
      <c r="F1693" t="s">
        <v>39</v>
      </c>
      <c r="G1693">
        <v>41</v>
      </c>
      <c r="H1693">
        <v>3.6</v>
      </c>
      <c r="I1693">
        <v>4.9000000000000004</v>
      </c>
      <c r="J1693">
        <v>1</v>
      </c>
      <c r="K1693" t="s">
        <v>35</v>
      </c>
      <c r="L1693">
        <v>8</v>
      </c>
      <c r="M1693">
        <v>3.3</v>
      </c>
      <c r="N1693">
        <v>3.4</v>
      </c>
      <c r="O1693">
        <f>Table1[[#This Row],[Stress_Level]]*Table1[[#This Row],[Weekly_Work_Hours]]</f>
        <v>328</v>
      </c>
      <c r="P1693" s="9">
        <f>Table1[[#This Row],[Column1]]/Table1[[#This Row],[Productivity_Score]]</f>
        <v>96.470588235294116</v>
      </c>
      <c r="Q1693">
        <f>8-AVERAGE(Table1[[#This Row],[Sleep_Hours]])</f>
        <v>4.4000000000000004</v>
      </c>
      <c r="R1693">
        <f>Table1[[#This Row],[Stress_Level]]/Table1[[#This Row],[Weekly_Work_Hours]]</f>
        <v>0.1951219512195122</v>
      </c>
      <c r="S1693" s="5">
        <f>CORREL(Table1[Stress_Level],Table1[Sleep_Hours])</f>
        <v>-1.150943896331845E-2</v>
      </c>
      <c r="T1693" s="1">
        <f>((Table1[[#Totals],[Productivity_Score]] - Table1[[#This Row],[Productivity_Score]]) / Table1[[#Totals],[Productivity_Score]]) * 100</f>
        <v>64.21052631578948</v>
      </c>
    </row>
    <row r="1694" spans="1:20" x14ac:dyDescent="0.35">
      <c r="A1694">
        <v>1693</v>
      </c>
      <c r="B1694">
        <v>40</v>
      </c>
      <c r="C1694" t="s">
        <v>19</v>
      </c>
      <c r="D1694" t="s">
        <v>32</v>
      </c>
      <c r="E1694" t="s">
        <v>38</v>
      </c>
      <c r="F1694" t="s">
        <v>22</v>
      </c>
      <c r="G1694">
        <v>51</v>
      </c>
      <c r="H1694">
        <v>6.1</v>
      </c>
      <c r="I1694">
        <v>7.5</v>
      </c>
      <c r="J1694">
        <v>1</v>
      </c>
      <c r="K1694" t="s">
        <v>28</v>
      </c>
      <c r="L1694">
        <v>9.6999999999999993</v>
      </c>
      <c r="M1694">
        <v>7.1</v>
      </c>
      <c r="N1694">
        <v>3.9</v>
      </c>
      <c r="O1694">
        <f>Table1[[#This Row],[Stress_Level]]*Table1[[#This Row],[Weekly_Work_Hours]]</f>
        <v>494.7</v>
      </c>
      <c r="P1694" s="9">
        <f>Table1[[#This Row],[Column1]]/Table1[[#This Row],[Productivity_Score]]</f>
        <v>126.84615384615384</v>
      </c>
      <c r="Q1694">
        <f>8-AVERAGE(Table1[[#This Row],[Sleep_Hours]])</f>
        <v>1.9000000000000004</v>
      </c>
      <c r="R1694">
        <f>Table1[[#This Row],[Stress_Level]]/Table1[[#This Row],[Weekly_Work_Hours]]</f>
        <v>0.19019607843137254</v>
      </c>
      <c r="S1694" s="5">
        <f>CORREL(Table1[Stress_Level],Table1[Sleep_Hours])</f>
        <v>-1.150943896331845E-2</v>
      </c>
      <c r="T1694" s="1">
        <f>((Table1[[#Totals],[Productivity_Score]] - Table1[[#This Row],[Productivity_Score]]) / Table1[[#Totals],[Productivity_Score]]) * 100</f>
        <v>58.947368421052623</v>
      </c>
    </row>
    <row r="1695" spans="1:20" x14ac:dyDescent="0.35">
      <c r="A1695">
        <v>1694</v>
      </c>
      <c r="B1695">
        <v>33</v>
      </c>
      <c r="C1695" t="s">
        <v>19</v>
      </c>
      <c r="D1695" t="s">
        <v>15</v>
      </c>
      <c r="E1695" t="s">
        <v>21</v>
      </c>
      <c r="F1695" t="s">
        <v>39</v>
      </c>
      <c r="G1695">
        <v>34</v>
      </c>
      <c r="H1695">
        <v>4.5</v>
      </c>
      <c r="I1695">
        <v>6.9</v>
      </c>
      <c r="J1695">
        <v>1</v>
      </c>
      <c r="K1695" t="s">
        <v>35</v>
      </c>
      <c r="L1695">
        <v>6.8</v>
      </c>
      <c r="M1695">
        <v>5.3</v>
      </c>
      <c r="N1695">
        <v>5</v>
      </c>
      <c r="O1695">
        <f>Table1[[#This Row],[Stress_Level]]*Table1[[#This Row],[Weekly_Work_Hours]]</f>
        <v>231.2</v>
      </c>
      <c r="P1695" s="9">
        <f>Table1[[#This Row],[Column1]]/Table1[[#This Row],[Productivity_Score]]</f>
        <v>46.239999999999995</v>
      </c>
      <c r="Q1695">
        <f>8-AVERAGE(Table1[[#This Row],[Sleep_Hours]])</f>
        <v>3.5</v>
      </c>
      <c r="R1695">
        <f>Table1[[#This Row],[Stress_Level]]/Table1[[#This Row],[Weekly_Work_Hours]]</f>
        <v>0.19999999999999998</v>
      </c>
      <c r="S1695" s="5">
        <f>CORREL(Table1[Stress_Level],Table1[Sleep_Hours])</f>
        <v>-1.150943896331845E-2</v>
      </c>
      <c r="T1695" s="1">
        <f>((Table1[[#Totals],[Productivity_Score]] - Table1[[#This Row],[Productivity_Score]]) / Table1[[#Totals],[Productivity_Score]]) * 100</f>
        <v>47.368421052631575</v>
      </c>
    </row>
    <row r="1696" spans="1:20" x14ac:dyDescent="0.35">
      <c r="A1696">
        <v>1695</v>
      </c>
      <c r="B1696">
        <v>52</v>
      </c>
      <c r="C1696" t="s">
        <v>14</v>
      </c>
      <c r="D1696" t="s">
        <v>15</v>
      </c>
      <c r="E1696" t="s">
        <v>16</v>
      </c>
      <c r="F1696" t="s">
        <v>22</v>
      </c>
      <c r="G1696">
        <v>46</v>
      </c>
      <c r="H1696">
        <v>7.5</v>
      </c>
      <c r="I1696">
        <v>8.6999999999999993</v>
      </c>
      <c r="J1696">
        <v>0</v>
      </c>
      <c r="K1696" t="s">
        <v>23</v>
      </c>
      <c r="L1696">
        <v>8.5</v>
      </c>
      <c r="M1696">
        <v>2.2000000000000002</v>
      </c>
      <c r="N1696">
        <v>5.0999999999999996</v>
      </c>
      <c r="O1696">
        <f>Table1[[#This Row],[Stress_Level]]*Table1[[#This Row],[Weekly_Work_Hours]]</f>
        <v>391</v>
      </c>
      <c r="P1696" s="9">
        <f>Table1[[#This Row],[Column1]]/Table1[[#This Row],[Productivity_Score]]</f>
        <v>76.666666666666671</v>
      </c>
      <c r="Q1696">
        <f>8-AVERAGE(Table1[[#This Row],[Sleep_Hours]])</f>
        <v>0.5</v>
      </c>
      <c r="R1696">
        <f>Table1[[#This Row],[Stress_Level]]/Table1[[#This Row],[Weekly_Work_Hours]]</f>
        <v>0.18478260869565216</v>
      </c>
      <c r="S1696" s="5">
        <f>CORREL(Table1[Stress_Level],Table1[Sleep_Hours])</f>
        <v>-1.150943896331845E-2</v>
      </c>
      <c r="T1696" s="1">
        <f>((Table1[[#Totals],[Productivity_Score]] - Table1[[#This Row],[Productivity_Score]]) / Table1[[#Totals],[Productivity_Score]]) * 100</f>
        <v>46.315789473684212</v>
      </c>
    </row>
    <row r="1697" spans="1:20" x14ac:dyDescent="0.35">
      <c r="A1697">
        <v>1696</v>
      </c>
      <c r="B1697">
        <v>29</v>
      </c>
      <c r="C1697" t="s">
        <v>14</v>
      </c>
      <c r="D1697" t="s">
        <v>15</v>
      </c>
      <c r="E1697" t="s">
        <v>31</v>
      </c>
      <c r="F1697" t="s">
        <v>22</v>
      </c>
      <c r="G1697">
        <v>60</v>
      </c>
      <c r="H1697">
        <v>8.1999999999999993</v>
      </c>
      <c r="I1697">
        <v>6.2</v>
      </c>
      <c r="J1697">
        <v>0</v>
      </c>
      <c r="K1697" t="s">
        <v>23</v>
      </c>
      <c r="L1697">
        <v>10</v>
      </c>
      <c r="M1697">
        <v>6.3</v>
      </c>
      <c r="N1697">
        <v>3.1</v>
      </c>
      <c r="O1697">
        <f>Table1[[#This Row],[Stress_Level]]*Table1[[#This Row],[Weekly_Work_Hours]]</f>
        <v>600</v>
      </c>
      <c r="P1697" s="9">
        <f>Table1[[#This Row],[Column1]]/Table1[[#This Row],[Productivity_Score]]</f>
        <v>193.54838709677418</v>
      </c>
      <c r="Q1697">
        <f>8-AVERAGE(Table1[[#This Row],[Sleep_Hours]])</f>
        <v>-0.19999999999999929</v>
      </c>
      <c r="R1697">
        <f>Table1[[#This Row],[Stress_Level]]/Table1[[#This Row],[Weekly_Work_Hours]]</f>
        <v>0.16666666666666666</v>
      </c>
      <c r="S1697" s="5">
        <f>CORREL(Table1[Stress_Level],Table1[Sleep_Hours])</f>
        <v>-1.150943896331845E-2</v>
      </c>
      <c r="T1697" s="1">
        <f>((Table1[[#Totals],[Productivity_Score]] - Table1[[#This Row],[Productivity_Score]]) / Table1[[#Totals],[Productivity_Score]]) * 100</f>
        <v>67.368421052631575</v>
      </c>
    </row>
    <row r="1698" spans="1:20" x14ac:dyDescent="0.35">
      <c r="A1698">
        <v>1697</v>
      </c>
      <c r="B1698">
        <v>38</v>
      </c>
      <c r="C1698" t="s">
        <v>14</v>
      </c>
      <c r="D1698" t="s">
        <v>32</v>
      </c>
      <c r="E1698" t="s">
        <v>25</v>
      </c>
      <c r="F1698" t="s">
        <v>22</v>
      </c>
      <c r="G1698">
        <v>36</v>
      </c>
      <c r="H1698">
        <v>7</v>
      </c>
      <c r="I1698">
        <v>10</v>
      </c>
      <c r="J1698">
        <v>0</v>
      </c>
      <c r="K1698" t="s">
        <v>23</v>
      </c>
      <c r="L1698">
        <v>4.5999999999999996</v>
      </c>
      <c r="M1698">
        <v>3.1</v>
      </c>
      <c r="N1698">
        <v>7.7</v>
      </c>
      <c r="O1698">
        <f>Table1[[#This Row],[Stress_Level]]*Table1[[#This Row],[Weekly_Work_Hours]]</f>
        <v>165.6</v>
      </c>
      <c r="P1698" s="9">
        <f>Table1[[#This Row],[Column1]]/Table1[[#This Row],[Productivity_Score]]</f>
        <v>21.506493506493506</v>
      </c>
      <c r="Q1698">
        <f>8-AVERAGE(Table1[[#This Row],[Sleep_Hours]])</f>
        <v>1</v>
      </c>
      <c r="R1698">
        <f>Table1[[#This Row],[Stress_Level]]/Table1[[#This Row],[Weekly_Work_Hours]]</f>
        <v>0.12777777777777777</v>
      </c>
      <c r="S1698" s="5">
        <f>CORREL(Table1[Stress_Level],Table1[Sleep_Hours])</f>
        <v>-1.150943896331845E-2</v>
      </c>
      <c r="T1698" s="1">
        <f>((Table1[[#Totals],[Productivity_Score]] - Table1[[#This Row],[Productivity_Score]]) / Table1[[#Totals],[Productivity_Score]]) * 100</f>
        <v>18.94736842105263</v>
      </c>
    </row>
    <row r="1699" spans="1:20" x14ac:dyDescent="0.35">
      <c r="A1699">
        <v>1698</v>
      </c>
      <c r="B1699">
        <v>49</v>
      </c>
      <c r="C1699" t="s">
        <v>19</v>
      </c>
      <c r="D1699" t="s">
        <v>30</v>
      </c>
      <c r="E1699" t="s">
        <v>27</v>
      </c>
      <c r="F1699" t="s">
        <v>22</v>
      </c>
      <c r="G1699">
        <v>39</v>
      </c>
      <c r="H1699">
        <v>5.4</v>
      </c>
      <c r="I1699">
        <v>7.6</v>
      </c>
      <c r="J1699">
        <v>1</v>
      </c>
      <c r="K1699" t="s">
        <v>28</v>
      </c>
      <c r="L1699">
        <v>6.6</v>
      </c>
      <c r="M1699">
        <v>3.5</v>
      </c>
      <c r="N1699">
        <v>5.5</v>
      </c>
      <c r="O1699">
        <f>Table1[[#This Row],[Stress_Level]]*Table1[[#This Row],[Weekly_Work_Hours]]</f>
        <v>257.39999999999998</v>
      </c>
      <c r="P1699" s="9">
        <f>Table1[[#This Row],[Column1]]/Table1[[#This Row],[Productivity_Score]]</f>
        <v>46.8</v>
      </c>
      <c r="Q1699">
        <f>8-AVERAGE(Table1[[#This Row],[Sleep_Hours]])</f>
        <v>2.5999999999999996</v>
      </c>
      <c r="R1699">
        <f>Table1[[#This Row],[Stress_Level]]/Table1[[#This Row],[Weekly_Work_Hours]]</f>
        <v>0.16923076923076921</v>
      </c>
      <c r="S1699" s="5">
        <f>CORREL(Table1[Stress_Level],Table1[Sleep_Hours])</f>
        <v>-1.150943896331845E-2</v>
      </c>
      <c r="T1699" s="1">
        <f>((Table1[[#Totals],[Productivity_Score]] - Table1[[#This Row],[Productivity_Score]]) / Table1[[#Totals],[Productivity_Score]]) * 100</f>
        <v>42.105263157894733</v>
      </c>
    </row>
    <row r="1700" spans="1:20" x14ac:dyDescent="0.35">
      <c r="A1700">
        <v>1699</v>
      </c>
      <c r="B1700">
        <v>41</v>
      </c>
      <c r="C1700" t="s">
        <v>14</v>
      </c>
      <c r="D1700" t="s">
        <v>33</v>
      </c>
      <c r="E1700" t="s">
        <v>16</v>
      </c>
      <c r="F1700" t="s">
        <v>22</v>
      </c>
      <c r="G1700">
        <v>49</v>
      </c>
      <c r="H1700">
        <v>5.0999999999999996</v>
      </c>
      <c r="I1700">
        <v>6.2</v>
      </c>
      <c r="J1700">
        <v>1</v>
      </c>
      <c r="K1700" t="s">
        <v>28</v>
      </c>
      <c r="L1700">
        <v>6.4</v>
      </c>
      <c r="M1700">
        <v>5</v>
      </c>
      <c r="N1700">
        <v>4.9000000000000004</v>
      </c>
      <c r="O1700">
        <f>Table1[[#This Row],[Stress_Level]]*Table1[[#This Row],[Weekly_Work_Hours]]</f>
        <v>313.60000000000002</v>
      </c>
      <c r="P1700" s="9">
        <f>Table1[[#This Row],[Column1]]/Table1[[#This Row],[Productivity_Score]]</f>
        <v>64</v>
      </c>
      <c r="Q1700">
        <f>8-AVERAGE(Table1[[#This Row],[Sleep_Hours]])</f>
        <v>2.9000000000000004</v>
      </c>
      <c r="R1700">
        <f>Table1[[#This Row],[Stress_Level]]/Table1[[#This Row],[Weekly_Work_Hours]]</f>
        <v>0.1306122448979592</v>
      </c>
      <c r="S1700" s="5">
        <f>CORREL(Table1[Stress_Level],Table1[Sleep_Hours])</f>
        <v>-1.150943896331845E-2</v>
      </c>
      <c r="T1700" s="1">
        <f>((Table1[[#Totals],[Productivity_Score]] - Table1[[#This Row],[Productivity_Score]]) / Table1[[#Totals],[Productivity_Score]]) * 100</f>
        <v>48.421052631578945</v>
      </c>
    </row>
    <row r="1701" spans="1:20" x14ac:dyDescent="0.35">
      <c r="A1701">
        <v>1700</v>
      </c>
      <c r="B1701">
        <v>22</v>
      </c>
      <c r="C1701" t="s">
        <v>14</v>
      </c>
      <c r="D1701" t="s">
        <v>33</v>
      </c>
      <c r="E1701" t="s">
        <v>31</v>
      </c>
      <c r="F1701" t="s">
        <v>22</v>
      </c>
      <c r="G1701">
        <v>46</v>
      </c>
      <c r="H1701">
        <v>5.6</v>
      </c>
      <c r="I1701">
        <v>7.3</v>
      </c>
      <c r="J1701">
        <v>1</v>
      </c>
      <c r="K1701" t="s">
        <v>28</v>
      </c>
      <c r="L1701">
        <v>9.1</v>
      </c>
      <c r="M1701">
        <v>4.8</v>
      </c>
      <c r="N1701">
        <v>4.0999999999999996</v>
      </c>
      <c r="O1701">
        <f>Table1[[#This Row],[Stress_Level]]*Table1[[#This Row],[Weekly_Work_Hours]]</f>
        <v>418.59999999999997</v>
      </c>
      <c r="P1701" s="9">
        <f>Table1[[#This Row],[Column1]]/Table1[[#This Row],[Productivity_Score]]</f>
        <v>102.09756097560975</v>
      </c>
      <c r="Q1701">
        <f>8-AVERAGE(Table1[[#This Row],[Sleep_Hours]])</f>
        <v>2.4000000000000004</v>
      </c>
      <c r="R1701">
        <f>Table1[[#This Row],[Stress_Level]]/Table1[[#This Row],[Weekly_Work_Hours]]</f>
        <v>0.19782608695652174</v>
      </c>
      <c r="S1701" s="5">
        <f>CORREL(Table1[Stress_Level],Table1[Sleep_Hours])</f>
        <v>-1.150943896331845E-2</v>
      </c>
      <c r="T1701" s="1">
        <f>((Table1[[#Totals],[Productivity_Score]] - Table1[[#This Row],[Productivity_Score]]) / Table1[[#Totals],[Productivity_Score]]) * 100</f>
        <v>56.84210526315789</v>
      </c>
    </row>
    <row r="1702" spans="1:20" x14ac:dyDescent="0.35">
      <c r="A1702">
        <v>1701</v>
      </c>
      <c r="B1702">
        <v>56</v>
      </c>
      <c r="C1702" t="s">
        <v>19</v>
      </c>
      <c r="D1702" t="s">
        <v>26</v>
      </c>
      <c r="E1702" t="s">
        <v>21</v>
      </c>
      <c r="F1702" t="s">
        <v>17</v>
      </c>
      <c r="G1702">
        <v>47</v>
      </c>
      <c r="H1702">
        <v>4.9000000000000004</v>
      </c>
      <c r="I1702">
        <v>6.2</v>
      </c>
      <c r="J1702">
        <v>1</v>
      </c>
      <c r="K1702" t="s">
        <v>18</v>
      </c>
      <c r="L1702">
        <v>5.6</v>
      </c>
      <c r="M1702">
        <v>3.4</v>
      </c>
      <c r="N1702">
        <v>5.3</v>
      </c>
      <c r="O1702">
        <f>Table1[[#This Row],[Stress_Level]]*Table1[[#This Row],[Weekly_Work_Hours]]</f>
        <v>263.2</v>
      </c>
      <c r="P1702" s="9">
        <f>Table1[[#This Row],[Column1]]/Table1[[#This Row],[Productivity_Score]]</f>
        <v>49.660377358490564</v>
      </c>
      <c r="Q1702">
        <f>8-AVERAGE(Table1[[#This Row],[Sleep_Hours]])</f>
        <v>3.0999999999999996</v>
      </c>
      <c r="R1702">
        <f>Table1[[#This Row],[Stress_Level]]/Table1[[#This Row],[Weekly_Work_Hours]]</f>
        <v>0.11914893617021276</v>
      </c>
      <c r="S1702" s="5">
        <f>CORREL(Table1[Stress_Level],Table1[Sleep_Hours])</f>
        <v>-1.150943896331845E-2</v>
      </c>
      <c r="T1702" s="1">
        <f>((Table1[[#Totals],[Productivity_Score]] - Table1[[#This Row],[Productivity_Score]]) / Table1[[#Totals],[Productivity_Score]]) * 100</f>
        <v>44.21052631578948</v>
      </c>
    </row>
    <row r="1703" spans="1:20" x14ac:dyDescent="0.35">
      <c r="A1703">
        <v>1702</v>
      </c>
      <c r="B1703">
        <v>60</v>
      </c>
      <c r="C1703" t="s">
        <v>19</v>
      </c>
      <c r="D1703" t="s">
        <v>15</v>
      </c>
      <c r="E1703" t="s">
        <v>31</v>
      </c>
      <c r="F1703" t="s">
        <v>39</v>
      </c>
      <c r="G1703">
        <v>48</v>
      </c>
      <c r="H1703">
        <v>6</v>
      </c>
      <c r="I1703">
        <v>7.6</v>
      </c>
      <c r="J1703">
        <v>1</v>
      </c>
      <c r="K1703" t="s">
        <v>28</v>
      </c>
      <c r="L1703">
        <v>9.9</v>
      </c>
      <c r="M1703">
        <v>3.7</v>
      </c>
      <c r="N1703">
        <v>3.9</v>
      </c>
      <c r="O1703">
        <f>Table1[[#This Row],[Stress_Level]]*Table1[[#This Row],[Weekly_Work_Hours]]</f>
        <v>475.20000000000005</v>
      </c>
      <c r="P1703" s="9">
        <f>Table1[[#This Row],[Column1]]/Table1[[#This Row],[Productivity_Score]]</f>
        <v>121.84615384615385</v>
      </c>
      <c r="Q1703">
        <f>8-AVERAGE(Table1[[#This Row],[Sleep_Hours]])</f>
        <v>2</v>
      </c>
      <c r="R1703">
        <f>Table1[[#This Row],[Stress_Level]]/Table1[[#This Row],[Weekly_Work_Hours]]</f>
        <v>0.20625000000000002</v>
      </c>
      <c r="S1703" s="5">
        <f>CORREL(Table1[Stress_Level],Table1[Sleep_Hours])</f>
        <v>-1.150943896331845E-2</v>
      </c>
      <c r="T1703" s="1">
        <f>((Table1[[#Totals],[Productivity_Score]] - Table1[[#This Row],[Productivity_Score]]) / Table1[[#Totals],[Productivity_Score]]) * 100</f>
        <v>58.947368421052623</v>
      </c>
    </row>
    <row r="1704" spans="1:20" x14ac:dyDescent="0.35">
      <c r="A1704">
        <v>1703</v>
      </c>
      <c r="B1704">
        <v>37</v>
      </c>
      <c r="C1704" t="s">
        <v>14</v>
      </c>
      <c r="D1704" t="s">
        <v>37</v>
      </c>
      <c r="E1704" t="s">
        <v>25</v>
      </c>
      <c r="F1704" t="s">
        <v>22</v>
      </c>
      <c r="G1704">
        <v>50</v>
      </c>
      <c r="H1704">
        <v>5.0999999999999996</v>
      </c>
      <c r="I1704">
        <v>6.1</v>
      </c>
      <c r="J1704">
        <v>1</v>
      </c>
      <c r="K1704" t="s">
        <v>18</v>
      </c>
      <c r="L1704">
        <v>9.5</v>
      </c>
      <c r="M1704">
        <v>6.3</v>
      </c>
      <c r="N1704">
        <v>3.3</v>
      </c>
      <c r="O1704">
        <f>Table1[[#This Row],[Stress_Level]]*Table1[[#This Row],[Weekly_Work_Hours]]</f>
        <v>475</v>
      </c>
      <c r="P1704" s="9">
        <f>Table1[[#This Row],[Column1]]/Table1[[#This Row],[Productivity_Score]]</f>
        <v>143.93939393939394</v>
      </c>
      <c r="Q1704">
        <f>8-AVERAGE(Table1[[#This Row],[Sleep_Hours]])</f>
        <v>2.9000000000000004</v>
      </c>
      <c r="R1704">
        <f>Table1[[#This Row],[Stress_Level]]/Table1[[#This Row],[Weekly_Work_Hours]]</f>
        <v>0.19</v>
      </c>
      <c r="S1704" s="5">
        <f>CORREL(Table1[Stress_Level],Table1[Sleep_Hours])</f>
        <v>-1.150943896331845E-2</v>
      </c>
      <c r="T1704" s="1">
        <f>((Table1[[#Totals],[Productivity_Score]] - Table1[[#This Row],[Productivity_Score]]) / Table1[[#Totals],[Productivity_Score]]) * 100</f>
        <v>65.26315789473685</v>
      </c>
    </row>
    <row r="1705" spans="1:20" x14ac:dyDescent="0.35">
      <c r="A1705">
        <v>1704</v>
      </c>
      <c r="B1705">
        <v>30</v>
      </c>
      <c r="C1705" t="s">
        <v>14</v>
      </c>
      <c r="D1705" t="s">
        <v>30</v>
      </c>
      <c r="E1705" t="s">
        <v>16</v>
      </c>
      <c r="F1705" t="s">
        <v>22</v>
      </c>
      <c r="G1705">
        <v>53</v>
      </c>
      <c r="H1705">
        <v>4.0999999999999996</v>
      </c>
      <c r="I1705">
        <v>4.4000000000000004</v>
      </c>
      <c r="J1705">
        <v>1</v>
      </c>
      <c r="K1705" t="s">
        <v>18</v>
      </c>
      <c r="L1705">
        <v>10</v>
      </c>
      <c r="M1705">
        <v>6.6</v>
      </c>
      <c r="N1705">
        <v>2.2000000000000002</v>
      </c>
      <c r="O1705">
        <f>Table1[[#This Row],[Stress_Level]]*Table1[[#This Row],[Weekly_Work_Hours]]</f>
        <v>530</v>
      </c>
      <c r="P1705" s="9">
        <f>Table1[[#This Row],[Column1]]/Table1[[#This Row],[Productivity_Score]]</f>
        <v>240.90909090909088</v>
      </c>
      <c r="Q1705">
        <f>8-AVERAGE(Table1[[#This Row],[Sleep_Hours]])</f>
        <v>3.9000000000000004</v>
      </c>
      <c r="R1705">
        <f>Table1[[#This Row],[Stress_Level]]/Table1[[#This Row],[Weekly_Work_Hours]]</f>
        <v>0.18867924528301888</v>
      </c>
      <c r="S1705" s="5">
        <f>CORREL(Table1[Stress_Level],Table1[Sleep_Hours])</f>
        <v>-1.150943896331845E-2</v>
      </c>
      <c r="T1705" s="1">
        <f>((Table1[[#Totals],[Productivity_Score]] - Table1[[#This Row],[Productivity_Score]]) / Table1[[#Totals],[Productivity_Score]]) * 100</f>
        <v>76.84210526315789</v>
      </c>
    </row>
    <row r="1706" spans="1:20" x14ac:dyDescent="0.35">
      <c r="A1706">
        <v>1705</v>
      </c>
      <c r="B1706">
        <v>21</v>
      </c>
      <c r="C1706" t="s">
        <v>14</v>
      </c>
      <c r="D1706" t="s">
        <v>33</v>
      </c>
      <c r="E1706" t="s">
        <v>31</v>
      </c>
      <c r="F1706" t="s">
        <v>22</v>
      </c>
      <c r="G1706">
        <v>48</v>
      </c>
      <c r="H1706">
        <v>6.8</v>
      </c>
      <c r="I1706">
        <v>8.9</v>
      </c>
      <c r="J1706">
        <v>0</v>
      </c>
      <c r="K1706" t="s">
        <v>23</v>
      </c>
      <c r="L1706">
        <v>8.5</v>
      </c>
      <c r="M1706">
        <v>5</v>
      </c>
      <c r="N1706">
        <v>5.2</v>
      </c>
      <c r="O1706">
        <f>Table1[[#This Row],[Stress_Level]]*Table1[[#This Row],[Weekly_Work_Hours]]</f>
        <v>408</v>
      </c>
      <c r="P1706" s="9">
        <f>Table1[[#This Row],[Column1]]/Table1[[#This Row],[Productivity_Score]]</f>
        <v>78.461538461538453</v>
      </c>
      <c r="Q1706">
        <f>8-AVERAGE(Table1[[#This Row],[Sleep_Hours]])</f>
        <v>1.2000000000000002</v>
      </c>
      <c r="R1706">
        <f>Table1[[#This Row],[Stress_Level]]/Table1[[#This Row],[Weekly_Work_Hours]]</f>
        <v>0.17708333333333334</v>
      </c>
      <c r="S1706" s="5">
        <f>CORREL(Table1[Stress_Level],Table1[Sleep_Hours])</f>
        <v>-1.150943896331845E-2</v>
      </c>
      <c r="T1706" s="1">
        <f>((Table1[[#Totals],[Productivity_Score]] - Table1[[#This Row],[Productivity_Score]]) / Table1[[#Totals],[Productivity_Score]]) * 100</f>
        <v>45.263157894736835</v>
      </c>
    </row>
    <row r="1707" spans="1:20" x14ac:dyDescent="0.35">
      <c r="A1707">
        <v>1706</v>
      </c>
      <c r="B1707">
        <v>31</v>
      </c>
      <c r="C1707" t="s">
        <v>19</v>
      </c>
      <c r="D1707" t="s">
        <v>24</v>
      </c>
      <c r="E1707" t="s">
        <v>38</v>
      </c>
      <c r="F1707" t="s">
        <v>22</v>
      </c>
      <c r="G1707">
        <v>43</v>
      </c>
      <c r="H1707">
        <v>6.9</v>
      </c>
      <c r="I1707">
        <v>9.5</v>
      </c>
      <c r="J1707">
        <v>1</v>
      </c>
      <c r="K1707" t="s">
        <v>35</v>
      </c>
      <c r="L1707">
        <v>8</v>
      </c>
      <c r="M1707">
        <v>3.3</v>
      </c>
      <c r="N1707">
        <v>5.8</v>
      </c>
      <c r="O1707">
        <f>Table1[[#This Row],[Stress_Level]]*Table1[[#This Row],[Weekly_Work_Hours]]</f>
        <v>344</v>
      </c>
      <c r="P1707" s="9">
        <f>Table1[[#This Row],[Column1]]/Table1[[#This Row],[Productivity_Score]]</f>
        <v>59.310344827586206</v>
      </c>
      <c r="Q1707">
        <f>8-AVERAGE(Table1[[#This Row],[Sleep_Hours]])</f>
        <v>1.0999999999999996</v>
      </c>
      <c r="R1707">
        <f>Table1[[#This Row],[Stress_Level]]/Table1[[#This Row],[Weekly_Work_Hours]]</f>
        <v>0.18604651162790697</v>
      </c>
      <c r="S1707" s="5">
        <f>CORREL(Table1[Stress_Level],Table1[Sleep_Hours])</f>
        <v>-1.150943896331845E-2</v>
      </c>
      <c r="T1707" s="1">
        <f>((Table1[[#Totals],[Productivity_Score]] - Table1[[#This Row],[Productivity_Score]]) / Table1[[#Totals],[Productivity_Score]]) * 100</f>
        <v>38.947368421052637</v>
      </c>
    </row>
    <row r="1708" spans="1:20" x14ac:dyDescent="0.35">
      <c r="A1708">
        <v>1707</v>
      </c>
      <c r="B1708">
        <v>25</v>
      </c>
      <c r="C1708" t="s">
        <v>19</v>
      </c>
      <c r="D1708" t="s">
        <v>34</v>
      </c>
      <c r="E1708" t="s">
        <v>16</v>
      </c>
      <c r="F1708" t="s">
        <v>17</v>
      </c>
      <c r="G1708">
        <v>50</v>
      </c>
      <c r="H1708">
        <v>8.6999999999999993</v>
      </c>
      <c r="I1708">
        <v>6.4</v>
      </c>
      <c r="J1708">
        <v>0</v>
      </c>
      <c r="K1708" t="s">
        <v>23</v>
      </c>
      <c r="L1708">
        <v>9.8000000000000007</v>
      </c>
      <c r="M1708">
        <v>5.6</v>
      </c>
      <c r="N1708">
        <v>3.3</v>
      </c>
      <c r="O1708">
        <f>Table1[[#This Row],[Stress_Level]]*Table1[[#This Row],[Weekly_Work_Hours]]</f>
        <v>490.00000000000006</v>
      </c>
      <c r="P1708" s="9">
        <f>Table1[[#This Row],[Column1]]/Table1[[#This Row],[Productivity_Score]]</f>
        <v>148.4848484848485</v>
      </c>
      <c r="Q1708">
        <f>8-AVERAGE(Table1[[#This Row],[Sleep_Hours]])</f>
        <v>-0.69999999999999929</v>
      </c>
      <c r="R1708">
        <f>Table1[[#This Row],[Stress_Level]]/Table1[[#This Row],[Weekly_Work_Hours]]</f>
        <v>0.19600000000000001</v>
      </c>
      <c r="S1708" s="5">
        <f>CORREL(Table1[Stress_Level],Table1[Sleep_Hours])</f>
        <v>-1.150943896331845E-2</v>
      </c>
      <c r="T1708" s="1">
        <f>((Table1[[#Totals],[Productivity_Score]] - Table1[[#This Row],[Productivity_Score]]) / Table1[[#Totals],[Productivity_Score]]) * 100</f>
        <v>65.26315789473685</v>
      </c>
    </row>
    <row r="1709" spans="1:20" x14ac:dyDescent="0.35">
      <c r="A1709">
        <v>1708</v>
      </c>
      <c r="B1709">
        <v>62</v>
      </c>
      <c r="C1709" t="s">
        <v>14</v>
      </c>
      <c r="D1709" t="s">
        <v>36</v>
      </c>
      <c r="E1709" t="s">
        <v>16</v>
      </c>
      <c r="F1709" t="s">
        <v>22</v>
      </c>
      <c r="G1709">
        <v>60</v>
      </c>
      <c r="H1709">
        <v>5.6</v>
      </c>
      <c r="I1709">
        <v>5.8</v>
      </c>
      <c r="J1709">
        <v>1</v>
      </c>
      <c r="K1709" t="s">
        <v>35</v>
      </c>
      <c r="L1709">
        <v>9.9</v>
      </c>
      <c r="M1709">
        <v>6.1</v>
      </c>
      <c r="N1709">
        <v>3</v>
      </c>
      <c r="O1709">
        <f>Table1[[#This Row],[Stress_Level]]*Table1[[#This Row],[Weekly_Work_Hours]]</f>
        <v>594</v>
      </c>
      <c r="P1709" s="9">
        <f>Table1[[#This Row],[Column1]]/Table1[[#This Row],[Productivity_Score]]</f>
        <v>198</v>
      </c>
      <c r="Q1709">
        <f>8-AVERAGE(Table1[[#This Row],[Sleep_Hours]])</f>
        <v>2.4000000000000004</v>
      </c>
      <c r="R1709">
        <f>Table1[[#This Row],[Stress_Level]]/Table1[[#This Row],[Weekly_Work_Hours]]</f>
        <v>0.16500000000000001</v>
      </c>
      <c r="S1709" s="5">
        <f>CORREL(Table1[Stress_Level],Table1[Sleep_Hours])</f>
        <v>-1.150943896331845E-2</v>
      </c>
      <c r="T1709" s="1">
        <f>((Table1[[#Totals],[Productivity_Score]] - Table1[[#This Row],[Productivity_Score]]) / Table1[[#Totals],[Productivity_Score]]) * 100</f>
        <v>68.421052631578945</v>
      </c>
    </row>
    <row r="1710" spans="1:20" x14ac:dyDescent="0.35">
      <c r="A1710">
        <v>1709</v>
      </c>
      <c r="B1710">
        <v>59</v>
      </c>
      <c r="C1710" t="s">
        <v>19</v>
      </c>
      <c r="D1710" t="s">
        <v>32</v>
      </c>
      <c r="E1710" t="s">
        <v>21</v>
      </c>
      <c r="F1710" t="s">
        <v>22</v>
      </c>
      <c r="G1710">
        <v>43</v>
      </c>
      <c r="H1710">
        <v>3.4</v>
      </c>
      <c r="I1710">
        <v>4.2</v>
      </c>
      <c r="J1710">
        <v>1</v>
      </c>
      <c r="K1710" t="s">
        <v>18</v>
      </c>
      <c r="L1710">
        <v>5.4</v>
      </c>
      <c r="M1710">
        <v>3.8</v>
      </c>
      <c r="N1710">
        <v>4.4000000000000004</v>
      </c>
      <c r="O1710">
        <f>Table1[[#This Row],[Stress_Level]]*Table1[[#This Row],[Weekly_Work_Hours]]</f>
        <v>232.20000000000002</v>
      </c>
      <c r="P1710" s="9">
        <f>Table1[[#This Row],[Column1]]/Table1[[#This Row],[Productivity_Score]]</f>
        <v>52.772727272727273</v>
      </c>
      <c r="Q1710">
        <f>8-AVERAGE(Table1[[#This Row],[Sleep_Hours]])</f>
        <v>4.5999999999999996</v>
      </c>
      <c r="R1710">
        <f>Table1[[#This Row],[Stress_Level]]/Table1[[#This Row],[Weekly_Work_Hours]]</f>
        <v>0.12558139534883722</v>
      </c>
      <c r="S1710" s="5">
        <f>CORREL(Table1[Stress_Level],Table1[Sleep_Hours])</f>
        <v>-1.150943896331845E-2</v>
      </c>
      <c r="T1710" s="1">
        <f>((Table1[[#Totals],[Productivity_Score]] - Table1[[#This Row],[Productivity_Score]]) / Table1[[#Totals],[Productivity_Score]]) * 100</f>
        <v>53.684210526315788</v>
      </c>
    </row>
    <row r="1711" spans="1:20" x14ac:dyDescent="0.35">
      <c r="A1711">
        <v>1710</v>
      </c>
      <c r="B1711">
        <v>63</v>
      </c>
      <c r="C1711" t="s">
        <v>14</v>
      </c>
      <c r="D1711" t="s">
        <v>32</v>
      </c>
      <c r="E1711" t="s">
        <v>27</v>
      </c>
      <c r="F1711" t="s">
        <v>17</v>
      </c>
      <c r="G1711">
        <v>37</v>
      </c>
      <c r="H1711">
        <v>7.4</v>
      </c>
      <c r="I1711">
        <v>9.6999999999999993</v>
      </c>
      <c r="J1711">
        <v>0</v>
      </c>
      <c r="K1711" t="s">
        <v>23</v>
      </c>
      <c r="L1711">
        <v>4.0999999999999996</v>
      </c>
      <c r="M1711">
        <v>4.4000000000000004</v>
      </c>
      <c r="N1711">
        <v>7.8</v>
      </c>
      <c r="O1711">
        <f>Table1[[#This Row],[Stress_Level]]*Table1[[#This Row],[Weekly_Work_Hours]]</f>
        <v>151.69999999999999</v>
      </c>
      <c r="P1711" s="9">
        <f>Table1[[#This Row],[Column1]]/Table1[[#This Row],[Productivity_Score]]</f>
        <v>19.448717948717949</v>
      </c>
      <c r="Q1711">
        <f>8-AVERAGE(Table1[[#This Row],[Sleep_Hours]])</f>
        <v>0.59999999999999964</v>
      </c>
      <c r="R1711">
        <f>Table1[[#This Row],[Stress_Level]]/Table1[[#This Row],[Weekly_Work_Hours]]</f>
        <v>0.1108108108108108</v>
      </c>
      <c r="S1711" s="5">
        <f>CORREL(Table1[Stress_Level],Table1[Sleep_Hours])</f>
        <v>-1.150943896331845E-2</v>
      </c>
      <c r="T1711" s="1">
        <f>((Table1[[#Totals],[Productivity_Score]] - Table1[[#This Row],[Productivity_Score]]) / Table1[[#Totals],[Productivity_Score]]) * 100</f>
        <v>17.894736842105267</v>
      </c>
    </row>
    <row r="1712" spans="1:20" x14ac:dyDescent="0.35">
      <c r="A1712">
        <v>1711</v>
      </c>
      <c r="B1712">
        <v>48</v>
      </c>
      <c r="C1712" t="s">
        <v>14</v>
      </c>
      <c r="D1712" t="s">
        <v>33</v>
      </c>
      <c r="E1712" t="s">
        <v>38</v>
      </c>
      <c r="F1712" t="s">
        <v>39</v>
      </c>
      <c r="G1712">
        <v>53</v>
      </c>
      <c r="H1712">
        <v>7.6</v>
      </c>
      <c r="I1712">
        <v>7.8</v>
      </c>
      <c r="J1712">
        <v>0</v>
      </c>
      <c r="K1712" t="s">
        <v>23</v>
      </c>
      <c r="L1712">
        <v>9.5</v>
      </c>
      <c r="M1712">
        <v>5.4</v>
      </c>
      <c r="N1712">
        <v>4.2</v>
      </c>
      <c r="O1712">
        <f>Table1[[#This Row],[Stress_Level]]*Table1[[#This Row],[Weekly_Work_Hours]]</f>
        <v>503.5</v>
      </c>
      <c r="P1712" s="9">
        <f>Table1[[#This Row],[Column1]]/Table1[[#This Row],[Productivity_Score]]</f>
        <v>119.88095238095238</v>
      </c>
      <c r="Q1712">
        <f>8-AVERAGE(Table1[[#This Row],[Sleep_Hours]])</f>
        <v>0.40000000000000036</v>
      </c>
      <c r="R1712">
        <f>Table1[[#This Row],[Stress_Level]]/Table1[[#This Row],[Weekly_Work_Hours]]</f>
        <v>0.17924528301886791</v>
      </c>
      <c r="S1712" s="5">
        <f>CORREL(Table1[Stress_Level],Table1[Sleep_Hours])</f>
        <v>-1.150943896331845E-2</v>
      </c>
      <c r="T1712" s="1">
        <f>((Table1[[#Totals],[Productivity_Score]] - Table1[[#This Row],[Productivity_Score]]) / Table1[[#Totals],[Productivity_Score]]) * 100</f>
        <v>55.78947368421052</v>
      </c>
    </row>
    <row r="1713" spans="1:20" x14ac:dyDescent="0.35">
      <c r="A1713">
        <v>1712</v>
      </c>
      <c r="B1713">
        <v>49</v>
      </c>
      <c r="C1713" t="s">
        <v>14</v>
      </c>
      <c r="D1713" t="s">
        <v>32</v>
      </c>
      <c r="E1713" t="s">
        <v>25</v>
      </c>
      <c r="F1713" t="s">
        <v>22</v>
      </c>
      <c r="G1713">
        <v>44</v>
      </c>
      <c r="H1713">
        <v>7.9</v>
      </c>
      <c r="I1713">
        <v>8.1999999999999993</v>
      </c>
      <c r="J1713">
        <v>0</v>
      </c>
      <c r="K1713" t="s">
        <v>23</v>
      </c>
      <c r="L1713">
        <v>7.2</v>
      </c>
      <c r="M1713">
        <v>4.8</v>
      </c>
      <c r="N1713">
        <v>5.5</v>
      </c>
      <c r="O1713">
        <f>Table1[[#This Row],[Stress_Level]]*Table1[[#This Row],[Weekly_Work_Hours]]</f>
        <v>316.8</v>
      </c>
      <c r="P1713" s="9">
        <f>Table1[[#This Row],[Column1]]/Table1[[#This Row],[Productivity_Score]]</f>
        <v>57.6</v>
      </c>
      <c r="Q1713">
        <f>8-AVERAGE(Table1[[#This Row],[Sleep_Hours]])</f>
        <v>9.9999999999999645E-2</v>
      </c>
      <c r="R1713">
        <f>Table1[[#This Row],[Stress_Level]]/Table1[[#This Row],[Weekly_Work_Hours]]</f>
        <v>0.16363636363636364</v>
      </c>
      <c r="S1713" s="5">
        <f>CORREL(Table1[Stress_Level],Table1[Sleep_Hours])</f>
        <v>-1.150943896331845E-2</v>
      </c>
      <c r="T1713" s="1">
        <f>((Table1[[#Totals],[Productivity_Score]] - Table1[[#This Row],[Productivity_Score]]) / Table1[[#Totals],[Productivity_Score]]) * 100</f>
        <v>42.105263157894733</v>
      </c>
    </row>
    <row r="1714" spans="1:20" x14ac:dyDescent="0.35">
      <c r="A1714">
        <v>1713</v>
      </c>
      <c r="B1714">
        <v>21</v>
      </c>
      <c r="C1714" t="s">
        <v>19</v>
      </c>
      <c r="D1714" t="s">
        <v>15</v>
      </c>
      <c r="E1714" t="s">
        <v>31</v>
      </c>
      <c r="F1714" t="s">
        <v>22</v>
      </c>
      <c r="G1714">
        <v>30</v>
      </c>
      <c r="H1714">
        <v>8.4</v>
      </c>
      <c r="I1714">
        <v>8.9</v>
      </c>
      <c r="J1714">
        <v>0</v>
      </c>
      <c r="K1714" t="s">
        <v>23</v>
      </c>
      <c r="L1714">
        <v>3.8</v>
      </c>
      <c r="M1714">
        <v>5</v>
      </c>
      <c r="N1714">
        <v>7.5</v>
      </c>
      <c r="O1714">
        <f>Table1[[#This Row],[Stress_Level]]*Table1[[#This Row],[Weekly_Work_Hours]]</f>
        <v>114</v>
      </c>
      <c r="P1714" s="9">
        <f>Table1[[#This Row],[Column1]]/Table1[[#This Row],[Productivity_Score]]</f>
        <v>15.2</v>
      </c>
      <c r="Q1714">
        <f>8-AVERAGE(Table1[[#This Row],[Sleep_Hours]])</f>
        <v>-0.40000000000000036</v>
      </c>
      <c r="R1714">
        <f>Table1[[#This Row],[Stress_Level]]/Table1[[#This Row],[Weekly_Work_Hours]]</f>
        <v>0.12666666666666665</v>
      </c>
      <c r="S1714" s="5">
        <f>CORREL(Table1[Stress_Level],Table1[Sleep_Hours])</f>
        <v>-1.150943896331845E-2</v>
      </c>
      <c r="T1714" s="1">
        <f>((Table1[[#Totals],[Productivity_Score]] - Table1[[#This Row],[Productivity_Score]]) / Table1[[#Totals],[Productivity_Score]]) * 100</f>
        <v>21.052631578947366</v>
      </c>
    </row>
    <row r="1715" spans="1:20" x14ac:dyDescent="0.35">
      <c r="A1715">
        <v>1714</v>
      </c>
      <c r="B1715">
        <v>28</v>
      </c>
      <c r="C1715" t="s">
        <v>14</v>
      </c>
      <c r="D1715" t="s">
        <v>36</v>
      </c>
      <c r="E1715" t="s">
        <v>27</v>
      </c>
      <c r="F1715" t="s">
        <v>22</v>
      </c>
      <c r="G1715">
        <v>51</v>
      </c>
      <c r="H1715">
        <v>8.4</v>
      </c>
      <c r="I1715">
        <v>6.8</v>
      </c>
      <c r="J1715">
        <v>0</v>
      </c>
      <c r="K1715" t="s">
        <v>23</v>
      </c>
      <c r="L1715">
        <v>9.6999999999999993</v>
      </c>
      <c r="M1715">
        <v>4.7</v>
      </c>
      <c r="N1715">
        <v>3.5</v>
      </c>
      <c r="O1715">
        <f>Table1[[#This Row],[Stress_Level]]*Table1[[#This Row],[Weekly_Work_Hours]]</f>
        <v>494.7</v>
      </c>
      <c r="P1715" s="9">
        <f>Table1[[#This Row],[Column1]]/Table1[[#This Row],[Productivity_Score]]</f>
        <v>141.34285714285713</v>
      </c>
      <c r="Q1715">
        <f>8-AVERAGE(Table1[[#This Row],[Sleep_Hours]])</f>
        <v>-0.40000000000000036</v>
      </c>
      <c r="R1715">
        <f>Table1[[#This Row],[Stress_Level]]/Table1[[#This Row],[Weekly_Work_Hours]]</f>
        <v>0.19019607843137254</v>
      </c>
      <c r="S1715" s="5">
        <f>CORREL(Table1[Stress_Level],Table1[Sleep_Hours])</f>
        <v>-1.150943896331845E-2</v>
      </c>
      <c r="T1715" s="1">
        <f>((Table1[[#Totals],[Productivity_Score]] - Table1[[#This Row],[Productivity_Score]]) / Table1[[#Totals],[Productivity_Score]]) * 100</f>
        <v>63.157894736842103</v>
      </c>
    </row>
    <row r="1716" spans="1:20" x14ac:dyDescent="0.35">
      <c r="A1716">
        <v>1715</v>
      </c>
      <c r="B1716">
        <v>21</v>
      </c>
      <c r="C1716" t="s">
        <v>14</v>
      </c>
      <c r="D1716" t="s">
        <v>37</v>
      </c>
      <c r="E1716" t="s">
        <v>21</v>
      </c>
      <c r="F1716" t="s">
        <v>22</v>
      </c>
      <c r="G1716">
        <v>40</v>
      </c>
      <c r="H1716">
        <v>4.7</v>
      </c>
      <c r="I1716">
        <v>6.6</v>
      </c>
      <c r="J1716">
        <v>0</v>
      </c>
      <c r="K1716" t="s">
        <v>23</v>
      </c>
      <c r="L1716">
        <v>5.0999999999999996</v>
      </c>
      <c r="M1716">
        <v>1.8</v>
      </c>
      <c r="N1716">
        <v>5.7</v>
      </c>
      <c r="O1716">
        <f>Table1[[#This Row],[Stress_Level]]*Table1[[#This Row],[Weekly_Work_Hours]]</f>
        <v>204</v>
      </c>
      <c r="P1716" s="9">
        <f>Table1[[#This Row],[Column1]]/Table1[[#This Row],[Productivity_Score]]</f>
        <v>35.789473684210527</v>
      </c>
      <c r="Q1716">
        <f>8-AVERAGE(Table1[[#This Row],[Sleep_Hours]])</f>
        <v>3.3</v>
      </c>
      <c r="R1716">
        <f>Table1[[#This Row],[Stress_Level]]/Table1[[#This Row],[Weekly_Work_Hours]]</f>
        <v>0.1275</v>
      </c>
      <c r="S1716" s="5">
        <f>CORREL(Table1[Stress_Level],Table1[Sleep_Hours])</f>
        <v>-1.150943896331845E-2</v>
      </c>
      <c r="T1716" s="1">
        <f>((Table1[[#Totals],[Productivity_Score]] - Table1[[#This Row],[Productivity_Score]]) / Table1[[#Totals],[Productivity_Score]]) * 100</f>
        <v>40</v>
      </c>
    </row>
    <row r="1717" spans="1:20" x14ac:dyDescent="0.35">
      <c r="A1717">
        <v>1716</v>
      </c>
      <c r="B1717">
        <v>48</v>
      </c>
      <c r="C1717" t="s">
        <v>14</v>
      </c>
      <c r="D1717" t="s">
        <v>24</v>
      </c>
      <c r="E1717" t="s">
        <v>27</v>
      </c>
      <c r="F1717" t="s">
        <v>22</v>
      </c>
      <c r="G1717">
        <v>44</v>
      </c>
      <c r="H1717">
        <v>8.5</v>
      </c>
      <c r="I1717">
        <v>7.3</v>
      </c>
      <c r="J1717">
        <v>0</v>
      </c>
      <c r="K1717" t="s">
        <v>23</v>
      </c>
      <c r="L1717">
        <v>8.5</v>
      </c>
      <c r="M1717">
        <v>4.5999999999999996</v>
      </c>
      <c r="N1717">
        <v>4.4000000000000004</v>
      </c>
      <c r="O1717">
        <f>Table1[[#This Row],[Stress_Level]]*Table1[[#This Row],[Weekly_Work_Hours]]</f>
        <v>374</v>
      </c>
      <c r="P1717" s="9">
        <f>Table1[[#This Row],[Column1]]/Table1[[#This Row],[Productivity_Score]]</f>
        <v>85</v>
      </c>
      <c r="Q1717">
        <f>8-AVERAGE(Table1[[#This Row],[Sleep_Hours]])</f>
        <v>-0.5</v>
      </c>
      <c r="R1717">
        <f>Table1[[#This Row],[Stress_Level]]/Table1[[#This Row],[Weekly_Work_Hours]]</f>
        <v>0.19318181818181818</v>
      </c>
      <c r="S1717" s="5">
        <f>CORREL(Table1[Stress_Level],Table1[Sleep_Hours])</f>
        <v>-1.150943896331845E-2</v>
      </c>
      <c r="T1717" s="1">
        <f>((Table1[[#Totals],[Productivity_Score]] - Table1[[#This Row],[Productivity_Score]]) / Table1[[#Totals],[Productivity_Score]]) * 100</f>
        <v>53.684210526315788</v>
      </c>
    </row>
    <row r="1718" spans="1:20" x14ac:dyDescent="0.35">
      <c r="A1718">
        <v>1717</v>
      </c>
      <c r="B1718">
        <v>52</v>
      </c>
      <c r="C1718" t="s">
        <v>14</v>
      </c>
      <c r="D1718" t="s">
        <v>26</v>
      </c>
      <c r="E1718" t="s">
        <v>16</v>
      </c>
      <c r="F1718" t="s">
        <v>22</v>
      </c>
      <c r="G1718">
        <v>47</v>
      </c>
      <c r="H1718">
        <v>5.7</v>
      </c>
      <c r="I1718">
        <v>7.4</v>
      </c>
      <c r="J1718">
        <v>1</v>
      </c>
      <c r="K1718" t="s">
        <v>35</v>
      </c>
      <c r="L1718">
        <v>8.6</v>
      </c>
      <c r="M1718">
        <v>4.2</v>
      </c>
      <c r="N1718">
        <v>4.4000000000000004</v>
      </c>
      <c r="O1718">
        <f>Table1[[#This Row],[Stress_Level]]*Table1[[#This Row],[Weekly_Work_Hours]]</f>
        <v>404.2</v>
      </c>
      <c r="P1718" s="9">
        <f>Table1[[#This Row],[Column1]]/Table1[[#This Row],[Productivity_Score]]</f>
        <v>91.86363636363636</v>
      </c>
      <c r="Q1718">
        <f>8-AVERAGE(Table1[[#This Row],[Sleep_Hours]])</f>
        <v>2.2999999999999998</v>
      </c>
      <c r="R1718">
        <f>Table1[[#This Row],[Stress_Level]]/Table1[[#This Row],[Weekly_Work_Hours]]</f>
        <v>0.18297872340425531</v>
      </c>
      <c r="S1718" s="5">
        <f>CORREL(Table1[Stress_Level],Table1[Sleep_Hours])</f>
        <v>-1.150943896331845E-2</v>
      </c>
      <c r="T1718" s="1">
        <f>((Table1[[#Totals],[Productivity_Score]] - Table1[[#This Row],[Productivity_Score]]) / Table1[[#Totals],[Productivity_Score]]) * 100</f>
        <v>53.684210526315788</v>
      </c>
    </row>
    <row r="1719" spans="1:20" x14ac:dyDescent="0.35">
      <c r="A1719">
        <v>1718</v>
      </c>
      <c r="B1719">
        <v>29</v>
      </c>
      <c r="C1719" t="s">
        <v>19</v>
      </c>
      <c r="D1719" t="s">
        <v>36</v>
      </c>
      <c r="E1719" t="s">
        <v>16</v>
      </c>
      <c r="F1719" t="s">
        <v>39</v>
      </c>
      <c r="G1719">
        <v>46</v>
      </c>
      <c r="H1719">
        <v>7.4</v>
      </c>
      <c r="I1719">
        <v>8.8000000000000007</v>
      </c>
      <c r="J1719">
        <v>0</v>
      </c>
      <c r="K1719" t="s">
        <v>23</v>
      </c>
      <c r="L1719">
        <v>10</v>
      </c>
      <c r="M1719">
        <v>3.6</v>
      </c>
      <c r="N1719">
        <v>4.4000000000000004</v>
      </c>
      <c r="O1719">
        <f>Table1[[#This Row],[Stress_Level]]*Table1[[#This Row],[Weekly_Work_Hours]]</f>
        <v>460</v>
      </c>
      <c r="P1719" s="9">
        <f>Table1[[#This Row],[Column1]]/Table1[[#This Row],[Productivity_Score]]</f>
        <v>104.54545454545453</v>
      </c>
      <c r="Q1719">
        <f>8-AVERAGE(Table1[[#This Row],[Sleep_Hours]])</f>
        <v>0.59999999999999964</v>
      </c>
      <c r="R1719">
        <f>Table1[[#This Row],[Stress_Level]]/Table1[[#This Row],[Weekly_Work_Hours]]</f>
        <v>0.21739130434782608</v>
      </c>
      <c r="S1719" s="5">
        <f>CORREL(Table1[Stress_Level],Table1[Sleep_Hours])</f>
        <v>-1.150943896331845E-2</v>
      </c>
      <c r="T1719" s="1">
        <f>((Table1[[#Totals],[Productivity_Score]] - Table1[[#This Row],[Productivity_Score]]) / Table1[[#Totals],[Productivity_Score]]) * 100</f>
        <v>53.684210526315788</v>
      </c>
    </row>
    <row r="1720" spans="1:20" x14ac:dyDescent="0.35">
      <c r="A1720">
        <v>1719</v>
      </c>
      <c r="B1720">
        <v>53</v>
      </c>
      <c r="C1720" t="s">
        <v>14</v>
      </c>
      <c r="D1720" t="s">
        <v>37</v>
      </c>
      <c r="E1720" t="s">
        <v>25</v>
      </c>
      <c r="F1720" t="s">
        <v>22</v>
      </c>
      <c r="G1720">
        <v>50</v>
      </c>
      <c r="H1720">
        <v>6.6</v>
      </c>
      <c r="I1720">
        <v>8.4</v>
      </c>
      <c r="J1720">
        <v>1</v>
      </c>
      <c r="K1720" t="s">
        <v>18</v>
      </c>
      <c r="L1720">
        <v>9.4</v>
      </c>
      <c r="M1720">
        <v>5.9</v>
      </c>
      <c r="N1720">
        <v>4.5</v>
      </c>
      <c r="O1720">
        <f>Table1[[#This Row],[Stress_Level]]*Table1[[#This Row],[Weekly_Work_Hours]]</f>
        <v>470</v>
      </c>
      <c r="P1720" s="9">
        <f>Table1[[#This Row],[Column1]]/Table1[[#This Row],[Productivity_Score]]</f>
        <v>104.44444444444444</v>
      </c>
      <c r="Q1720">
        <f>8-AVERAGE(Table1[[#This Row],[Sleep_Hours]])</f>
        <v>1.4000000000000004</v>
      </c>
      <c r="R1720">
        <f>Table1[[#This Row],[Stress_Level]]/Table1[[#This Row],[Weekly_Work_Hours]]</f>
        <v>0.188</v>
      </c>
      <c r="S1720" s="5">
        <f>CORREL(Table1[Stress_Level],Table1[Sleep_Hours])</f>
        <v>-1.150943896331845E-2</v>
      </c>
      <c r="T1720" s="1">
        <f>((Table1[[#Totals],[Productivity_Score]] - Table1[[#This Row],[Productivity_Score]]) / Table1[[#Totals],[Productivity_Score]]) * 100</f>
        <v>52.631578947368418</v>
      </c>
    </row>
    <row r="1721" spans="1:20" x14ac:dyDescent="0.35">
      <c r="A1721">
        <v>1720</v>
      </c>
      <c r="B1721">
        <v>63</v>
      </c>
      <c r="C1721" t="s">
        <v>14</v>
      </c>
      <c r="D1721" t="s">
        <v>32</v>
      </c>
      <c r="E1721" t="s">
        <v>38</v>
      </c>
      <c r="F1721" t="s">
        <v>22</v>
      </c>
      <c r="G1721">
        <v>41</v>
      </c>
      <c r="H1721">
        <v>4.7</v>
      </c>
      <c r="I1721">
        <v>6.5</v>
      </c>
      <c r="J1721">
        <v>1</v>
      </c>
      <c r="K1721" t="s">
        <v>28</v>
      </c>
      <c r="L1721">
        <v>6.4</v>
      </c>
      <c r="M1721">
        <v>4.0999999999999996</v>
      </c>
      <c r="N1721">
        <v>5.0999999999999996</v>
      </c>
      <c r="O1721">
        <f>Table1[[#This Row],[Stress_Level]]*Table1[[#This Row],[Weekly_Work_Hours]]</f>
        <v>262.40000000000003</v>
      </c>
      <c r="P1721" s="9">
        <f>Table1[[#This Row],[Column1]]/Table1[[#This Row],[Productivity_Score]]</f>
        <v>51.450980392156872</v>
      </c>
      <c r="Q1721">
        <f>8-AVERAGE(Table1[[#This Row],[Sleep_Hours]])</f>
        <v>3.3</v>
      </c>
      <c r="R1721">
        <f>Table1[[#This Row],[Stress_Level]]/Table1[[#This Row],[Weekly_Work_Hours]]</f>
        <v>0.15609756097560976</v>
      </c>
      <c r="S1721" s="5">
        <f>CORREL(Table1[Stress_Level],Table1[Sleep_Hours])</f>
        <v>-1.150943896331845E-2</v>
      </c>
      <c r="T1721" s="1">
        <f>((Table1[[#Totals],[Productivity_Score]] - Table1[[#This Row],[Productivity_Score]]) / Table1[[#Totals],[Productivity_Score]]) * 100</f>
        <v>46.315789473684212</v>
      </c>
    </row>
    <row r="1722" spans="1:20" x14ac:dyDescent="0.35">
      <c r="A1722">
        <v>1721</v>
      </c>
      <c r="B1722">
        <v>27</v>
      </c>
      <c r="C1722" t="s">
        <v>19</v>
      </c>
      <c r="D1722" t="s">
        <v>33</v>
      </c>
      <c r="E1722" t="s">
        <v>31</v>
      </c>
      <c r="F1722" t="s">
        <v>22</v>
      </c>
      <c r="G1722">
        <v>49</v>
      </c>
      <c r="H1722">
        <v>7.9</v>
      </c>
      <c r="I1722">
        <v>7.7</v>
      </c>
      <c r="J1722">
        <v>0</v>
      </c>
      <c r="K1722" t="s">
        <v>23</v>
      </c>
      <c r="L1722">
        <v>10</v>
      </c>
      <c r="M1722">
        <v>3.1</v>
      </c>
      <c r="N1722">
        <v>3.8</v>
      </c>
      <c r="O1722">
        <f>Table1[[#This Row],[Stress_Level]]*Table1[[#This Row],[Weekly_Work_Hours]]</f>
        <v>490</v>
      </c>
      <c r="P1722" s="9">
        <f>Table1[[#This Row],[Column1]]/Table1[[#This Row],[Productivity_Score]]</f>
        <v>128.94736842105263</v>
      </c>
      <c r="Q1722">
        <f>8-AVERAGE(Table1[[#This Row],[Sleep_Hours]])</f>
        <v>9.9999999999999645E-2</v>
      </c>
      <c r="R1722">
        <f>Table1[[#This Row],[Stress_Level]]/Table1[[#This Row],[Weekly_Work_Hours]]</f>
        <v>0.20408163265306123</v>
      </c>
      <c r="S1722" s="5">
        <f>CORREL(Table1[Stress_Level],Table1[Sleep_Hours])</f>
        <v>-1.150943896331845E-2</v>
      </c>
      <c r="T1722" s="1">
        <f>((Table1[[#Totals],[Productivity_Score]] - Table1[[#This Row],[Productivity_Score]]) / Table1[[#Totals],[Productivity_Score]]) * 100</f>
        <v>60</v>
      </c>
    </row>
    <row r="1723" spans="1:20" x14ac:dyDescent="0.35">
      <c r="A1723">
        <v>1722</v>
      </c>
      <c r="B1723">
        <v>56</v>
      </c>
      <c r="C1723" t="s">
        <v>19</v>
      </c>
      <c r="D1723" t="s">
        <v>20</v>
      </c>
      <c r="E1723" t="s">
        <v>31</v>
      </c>
      <c r="F1723" t="s">
        <v>22</v>
      </c>
      <c r="G1723">
        <v>42</v>
      </c>
      <c r="H1723">
        <v>5.5</v>
      </c>
      <c r="I1723">
        <v>7.6</v>
      </c>
      <c r="J1723">
        <v>1</v>
      </c>
      <c r="K1723" t="s">
        <v>18</v>
      </c>
      <c r="L1723">
        <v>6.6</v>
      </c>
      <c r="M1723">
        <v>6.1</v>
      </c>
      <c r="N1723">
        <v>5.5</v>
      </c>
      <c r="O1723">
        <f>Table1[[#This Row],[Stress_Level]]*Table1[[#This Row],[Weekly_Work_Hours]]</f>
        <v>277.2</v>
      </c>
      <c r="P1723" s="9">
        <f>Table1[[#This Row],[Column1]]/Table1[[#This Row],[Productivity_Score]]</f>
        <v>50.4</v>
      </c>
      <c r="Q1723">
        <f>8-AVERAGE(Table1[[#This Row],[Sleep_Hours]])</f>
        <v>2.5</v>
      </c>
      <c r="R1723">
        <f>Table1[[#This Row],[Stress_Level]]/Table1[[#This Row],[Weekly_Work_Hours]]</f>
        <v>0.15714285714285714</v>
      </c>
      <c r="S1723" s="5">
        <f>CORREL(Table1[Stress_Level],Table1[Sleep_Hours])</f>
        <v>-1.150943896331845E-2</v>
      </c>
      <c r="T1723" s="1">
        <f>((Table1[[#Totals],[Productivity_Score]] - Table1[[#This Row],[Productivity_Score]]) / Table1[[#Totals],[Productivity_Score]]) * 100</f>
        <v>42.105263157894733</v>
      </c>
    </row>
    <row r="1724" spans="1:20" x14ac:dyDescent="0.35">
      <c r="A1724">
        <v>1723</v>
      </c>
      <c r="B1724">
        <v>52</v>
      </c>
      <c r="C1724" t="s">
        <v>19</v>
      </c>
      <c r="D1724" t="s">
        <v>26</v>
      </c>
      <c r="E1724" t="s">
        <v>21</v>
      </c>
      <c r="F1724" t="s">
        <v>17</v>
      </c>
      <c r="G1724">
        <v>50</v>
      </c>
      <c r="H1724">
        <v>9</v>
      </c>
      <c r="I1724">
        <v>6</v>
      </c>
      <c r="J1724">
        <v>0</v>
      </c>
      <c r="K1724" t="s">
        <v>23</v>
      </c>
      <c r="L1724">
        <v>9.1999999999999993</v>
      </c>
      <c r="M1724">
        <v>4.2</v>
      </c>
      <c r="N1724">
        <v>3.4</v>
      </c>
      <c r="O1724">
        <f>Table1[[#This Row],[Stress_Level]]*Table1[[#This Row],[Weekly_Work_Hours]]</f>
        <v>459.99999999999994</v>
      </c>
      <c r="P1724" s="9">
        <f>Table1[[#This Row],[Column1]]/Table1[[#This Row],[Productivity_Score]]</f>
        <v>135.29411764705881</v>
      </c>
      <c r="Q1724">
        <f>8-AVERAGE(Table1[[#This Row],[Sleep_Hours]])</f>
        <v>-1</v>
      </c>
      <c r="R1724">
        <f>Table1[[#This Row],[Stress_Level]]/Table1[[#This Row],[Weekly_Work_Hours]]</f>
        <v>0.184</v>
      </c>
      <c r="S1724" s="5">
        <f>CORREL(Table1[Stress_Level],Table1[Sleep_Hours])</f>
        <v>-1.150943896331845E-2</v>
      </c>
      <c r="T1724" s="1">
        <f>((Table1[[#Totals],[Productivity_Score]] - Table1[[#This Row],[Productivity_Score]]) / Table1[[#Totals],[Productivity_Score]]) * 100</f>
        <v>64.21052631578948</v>
      </c>
    </row>
    <row r="1725" spans="1:20" x14ac:dyDescent="0.35">
      <c r="A1725">
        <v>1724</v>
      </c>
      <c r="B1725">
        <v>25</v>
      </c>
      <c r="C1725" t="s">
        <v>19</v>
      </c>
      <c r="D1725" t="s">
        <v>30</v>
      </c>
      <c r="E1725" t="s">
        <v>25</v>
      </c>
      <c r="F1725" t="s">
        <v>22</v>
      </c>
      <c r="G1725">
        <v>49</v>
      </c>
      <c r="H1725">
        <v>5.0999999999999996</v>
      </c>
      <c r="I1725">
        <v>6.2</v>
      </c>
      <c r="J1725">
        <v>1</v>
      </c>
      <c r="K1725" t="s">
        <v>18</v>
      </c>
      <c r="L1725">
        <v>9.1999999999999993</v>
      </c>
      <c r="M1725">
        <v>4.3</v>
      </c>
      <c r="N1725">
        <v>3.5</v>
      </c>
      <c r="O1725">
        <f>Table1[[#This Row],[Stress_Level]]*Table1[[#This Row],[Weekly_Work_Hours]]</f>
        <v>450.79999999999995</v>
      </c>
      <c r="P1725" s="9">
        <f>Table1[[#This Row],[Column1]]/Table1[[#This Row],[Productivity_Score]]</f>
        <v>128.79999999999998</v>
      </c>
      <c r="Q1725">
        <f>8-AVERAGE(Table1[[#This Row],[Sleep_Hours]])</f>
        <v>2.9000000000000004</v>
      </c>
      <c r="R1725">
        <f>Table1[[#This Row],[Stress_Level]]/Table1[[#This Row],[Weekly_Work_Hours]]</f>
        <v>0.1877551020408163</v>
      </c>
      <c r="S1725" s="5">
        <f>CORREL(Table1[Stress_Level],Table1[Sleep_Hours])</f>
        <v>-1.150943896331845E-2</v>
      </c>
      <c r="T1725" s="1">
        <f>((Table1[[#Totals],[Productivity_Score]] - Table1[[#This Row],[Productivity_Score]]) / Table1[[#Totals],[Productivity_Score]]) * 100</f>
        <v>63.157894736842103</v>
      </c>
    </row>
    <row r="1726" spans="1:20" x14ac:dyDescent="0.35">
      <c r="A1726">
        <v>1725</v>
      </c>
      <c r="B1726">
        <v>63</v>
      </c>
      <c r="C1726" t="s">
        <v>14</v>
      </c>
      <c r="D1726" t="s">
        <v>34</v>
      </c>
      <c r="E1726" t="s">
        <v>31</v>
      </c>
      <c r="F1726" t="s">
        <v>22</v>
      </c>
      <c r="G1726">
        <v>37</v>
      </c>
      <c r="H1726">
        <v>4.7</v>
      </c>
      <c r="I1726">
        <v>6.8</v>
      </c>
      <c r="J1726">
        <v>1</v>
      </c>
      <c r="K1726" t="s">
        <v>29</v>
      </c>
      <c r="L1726">
        <v>6.9</v>
      </c>
      <c r="M1726">
        <v>5.4</v>
      </c>
      <c r="N1726">
        <v>5</v>
      </c>
      <c r="O1726">
        <f>Table1[[#This Row],[Stress_Level]]*Table1[[#This Row],[Weekly_Work_Hours]]</f>
        <v>255.3</v>
      </c>
      <c r="P1726" s="9">
        <f>Table1[[#This Row],[Column1]]/Table1[[#This Row],[Productivity_Score]]</f>
        <v>51.06</v>
      </c>
      <c r="Q1726">
        <f>8-AVERAGE(Table1[[#This Row],[Sleep_Hours]])</f>
        <v>3.3</v>
      </c>
      <c r="R1726">
        <f>Table1[[#This Row],[Stress_Level]]/Table1[[#This Row],[Weekly_Work_Hours]]</f>
        <v>0.1864864864864865</v>
      </c>
      <c r="S1726" s="5">
        <f>CORREL(Table1[Stress_Level],Table1[Sleep_Hours])</f>
        <v>-1.150943896331845E-2</v>
      </c>
      <c r="T1726" s="1">
        <f>((Table1[[#Totals],[Productivity_Score]] - Table1[[#This Row],[Productivity_Score]]) / Table1[[#Totals],[Productivity_Score]]) * 100</f>
        <v>47.368421052631575</v>
      </c>
    </row>
    <row r="1727" spans="1:20" x14ac:dyDescent="0.35">
      <c r="A1727">
        <v>1726</v>
      </c>
      <c r="B1727">
        <v>59</v>
      </c>
      <c r="C1727" t="s">
        <v>19</v>
      </c>
      <c r="D1727" t="s">
        <v>33</v>
      </c>
      <c r="E1727" t="s">
        <v>38</v>
      </c>
      <c r="F1727" t="s">
        <v>22</v>
      </c>
      <c r="G1727">
        <v>53</v>
      </c>
      <c r="H1727">
        <v>5.2</v>
      </c>
      <c r="I1727">
        <v>6</v>
      </c>
      <c r="J1727">
        <v>1</v>
      </c>
      <c r="K1727" t="s">
        <v>18</v>
      </c>
      <c r="L1727">
        <v>9.6</v>
      </c>
      <c r="M1727">
        <v>5.7</v>
      </c>
      <c r="N1727">
        <v>3.2</v>
      </c>
      <c r="O1727">
        <f>Table1[[#This Row],[Stress_Level]]*Table1[[#This Row],[Weekly_Work_Hours]]</f>
        <v>508.79999999999995</v>
      </c>
      <c r="P1727" s="9">
        <f>Table1[[#This Row],[Column1]]/Table1[[#This Row],[Productivity_Score]]</f>
        <v>158.99999999999997</v>
      </c>
      <c r="Q1727">
        <f>8-AVERAGE(Table1[[#This Row],[Sleep_Hours]])</f>
        <v>2.8</v>
      </c>
      <c r="R1727">
        <f>Table1[[#This Row],[Stress_Level]]/Table1[[#This Row],[Weekly_Work_Hours]]</f>
        <v>0.1811320754716981</v>
      </c>
      <c r="S1727" s="5">
        <f>CORREL(Table1[Stress_Level],Table1[Sleep_Hours])</f>
        <v>-1.150943896331845E-2</v>
      </c>
      <c r="T1727" s="1">
        <f>((Table1[[#Totals],[Productivity_Score]] - Table1[[#This Row],[Productivity_Score]]) / Table1[[#Totals],[Productivity_Score]]) * 100</f>
        <v>66.315789473684205</v>
      </c>
    </row>
    <row r="1728" spans="1:20" x14ac:dyDescent="0.35">
      <c r="A1728">
        <v>1727</v>
      </c>
      <c r="B1728">
        <v>64</v>
      </c>
      <c r="C1728" t="s">
        <v>19</v>
      </c>
      <c r="D1728" t="s">
        <v>32</v>
      </c>
      <c r="E1728" t="s">
        <v>16</v>
      </c>
      <c r="F1728" t="s">
        <v>22</v>
      </c>
      <c r="G1728">
        <v>40</v>
      </c>
      <c r="H1728">
        <v>8.4</v>
      </c>
      <c r="I1728">
        <v>7.8</v>
      </c>
      <c r="J1728">
        <v>0</v>
      </c>
      <c r="K1728" t="s">
        <v>23</v>
      </c>
      <c r="L1728">
        <v>10</v>
      </c>
      <c r="M1728">
        <v>6.6</v>
      </c>
      <c r="N1728">
        <v>3.9</v>
      </c>
      <c r="O1728">
        <f>Table1[[#This Row],[Stress_Level]]*Table1[[#This Row],[Weekly_Work_Hours]]</f>
        <v>400</v>
      </c>
      <c r="P1728" s="9">
        <f>Table1[[#This Row],[Column1]]/Table1[[#This Row],[Productivity_Score]]</f>
        <v>102.56410256410257</v>
      </c>
      <c r="Q1728">
        <f>8-AVERAGE(Table1[[#This Row],[Sleep_Hours]])</f>
        <v>-0.40000000000000036</v>
      </c>
      <c r="R1728">
        <f>Table1[[#This Row],[Stress_Level]]/Table1[[#This Row],[Weekly_Work_Hours]]</f>
        <v>0.25</v>
      </c>
      <c r="S1728" s="5">
        <f>CORREL(Table1[Stress_Level],Table1[Sleep_Hours])</f>
        <v>-1.150943896331845E-2</v>
      </c>
      <c r="T1728" s="1">
        <f>((Table1[[#Totals],[Productivity_Score]] - Table1[[#This Row],[Productivity_Score]]) / Table1[[#Totals],[Productivity_Score]]) * 100</f>
        <v>58.947368421052623</v>
      </c>
    </row>
    <row r="1729" spans="1:20" x14ac:dyDescent="0.35">
      <c r="A1729">
        <v>1728</v>
      </c>
      <c r="B1729">
        <v>38</v>
      </c>
      <c r="C1729" t="s">
        <v>14</v>
      </c>
      <c r="D1729" t="s">
        <v>33</v>
      </c>
      <c r="E1729" t="s">
        <v>25</v>
      </c>
      <c r="F1729" t="s">
        <v>22</v>
      </c>
      <c r="G1729">
        <v>51</v>
      </c>
      <c r="H1729">
        <v>3.8</v>
      </c>
      <c r="I1729">
        <v>4.2</v>
      </c>
      <c r="J1729">
        <v>1</v>
      </c>
      <c r="K1729" t="s">
        <v>35</v>
      </c>
      <c r="L1729">
        <v>8.1</v>
      </c>
      <c r="M1729">
        <v>2.1</v>
      </c>
      <c r="N1729">
        <v>3</v>
      </c>
      <c r="O1729">
        <f>Table1[[#This Row],[Stress_Level]]*Table1[[#This Row],[Weekly_Work_Hours]]</f>
        <v>413.09999999999997</v>
      </c>
      <c r="P1729" s="9">
        <f>Table1[[#This Row],[Column1]]/Table1[[#This Row],[Productivity_Score]]</f>
        <v>137.69999999999999</v>
      </c>
      <c r="Q1729">
        <f>8-AVERAGE(Table1[[#This Row],[Sleep_Hours]])</f>
        <v>4.2</v>
      </c>
      <c r="R1729">
        <f>Table1[[#This Row],[Stress_Level]]/Table1[[#This Row],[Weekly_Work_Hours]]</f>
        <v>0.1588235294117647</v>
      </c>
      <c r="S1729" s="5">
        <f>CORREL(Table1[Stress_Level],Table1[Sleep_Hours])</f>
        <v>-1.150943896331845E-2</v>
      </c>
      <c r="T1729" s="1">
        <f>((Table1[[#Totals],[Productivity_Score]] - Table1[[#This Row],[Productivity_Score]]) / Table1[[#Totals],[Productivity_Score]]) * 100</f>
        <v>68.421052631578945</v>
      </c>
    </row>
    <row r="1730" spans="1:20" x14ac:dyDescent="0.35">
      <c r="A1730">
        <v>1729</v>
      </c>
      <c r="B1730">
        <v>51</v>
      </c>
      <c r="C1730" t="s">
        <v>19</v>
      </c>
      <c r="D1730" t="s">
        <v>15</v>
      </c>
      <c r="E1730" t="s">
        <v>27</v>
      </c>
      <c r="F1730" t="s">
        <v>22</v>
      </c>
      <c r="G1730">
        <v>47</v>
      </c>
      <c r="H1730">
        <v>7.6</v>
      </c>
      <c r="I1730">
        <v>8.4</v>
      </c>
      <c r="J1730">
        <v>0</v>
      </c>
      <c r="K1730" t="s">
        <v>23</v>
      </c>
      <c r="L1730">
        <v>10</v>
      </c>
      <c r="M1730">
        <v>5</v>
      </c>
      <c r="N1730">
        <v>4.2</v>
      </c>
      <c r="O1730">
        <f>Table1[[#This Row],[Stress_Level]]*Table1[[#This Row],[Weekly_Work_Hours]]</f>
        <v>470</v>
      </c>
      <c r="P1730" s="9">
        <f>Table1[[#This Row],[Column1]]/Table1[[#This Row],[Productivity_Score]]</f>
        <v>111.9047619047619</v>
      </c>
      <c r="Q1730">
        <f>8-AVERAGE(Table1[[#This Row],[Sleep_Hours]])</f>
        <v>0.40000000000000036</v>
      </c>
      <c r="R1730">
        <f>Table1[[#This Row],[Stress_Level]]/Table1[[#This Row],[Weekly_Work_Hours]]</f>
        <v>0.21276595744680851</v>
      </c>
      <c r="S1730" s="5">
        <f>CORREL(Table1[Stress_Level],Table1[Sleep_Hours])</f>
        <v>-1.150943896331845E-2</v>
      </c>
      <c r="T1730" s="1">
        <f>((Table1[[#Totals],[Productivity_Score]] - Table1[[#This Row],[Productivity_Score]]) / Table1[[#Totals],[Productivity_Score]]) * 100</f>
        <v>55.78947368421052</v>
      </c>
    </row>
    <row r="1731" spans="1:20" x14ac:dyDescent="0.35">
      <c r="A1731">
        <v>1730</v>
      </c>
      <c r="B1731">
        <v>46</v>
      </c>
      <c r="C1731" t="s">
        <v>14</v>
      </c>
      <c r="D1731" t="s">
        <v>32</v>
      </c>
      <c r="E1731" t="s">
        <v>25</v>
      </c>
      <c r="F1731" t="s">
        <v>22</v>
      </c>
      <c r="G1731">
        <v>59</v>
      </c>
      <c r="H1731">
        <v>8.9</v>
      </c>
      <c r="I1731">
        <v>5.2</v>
      </c>
      <c r="J1731">
        <v>0</v>
      </c>
      <c r="K1731" t="s">
        <v>23</v>
      </c>
      <c r="L1731">
        <v>8.8000000000000007</v>
      </c>
      <c r="M1731">
        <v>5.0999999999999996</v>
      </c>
      <c r="N1731">
        <v>3.2</v>
      </c>
      <c r="O1731">
        <f>Table1[[#This Row],[Stress_Level]]*Table1[[#This Row],[Weekly_Work_Hours]]</f>
        <v>519.20000000000005</v>
      </c>
      <c r="P1731" s="9">
        <f>Table1[[#This Row],[Column1]]/Table1[[#This Row],[Productivity_Score]]</f>
        <v>162.25</v>
      </c>
      <c r="Q1731">
        <f>8-AVERAGE(Table1[[#This Row],[Sleep_Hours]])</f>
        <v>-0.90000000000000036</v>
      </c>
      <c r="R1731">
        <f>Table1[[#This Row],[Stress_Level]]/Table1[[#This Row],[Weekly_Work_Hours]]</f>
        <v>0.14915254237288136</v>
      </c>
      <c r="S1731" s="5">
        <f>CORREL(Table1[Stress_Level],Table1[Sleep_Hours])</f>
        <v>-1.150943896331845E-2</v>
      </c>
      <c r="T1731" s="1">
        <f>((Table1[[#Totals],[Productivity_Score]] - Table1[[#This Row],[Productivity_Score]]) / Table1[[#Totals],[Productivity_Score]]) * 100</f>
        <v>66.315789473684205</v>
      </c>
    </row>
    <row r="1732" spans="1:20" x14ac:dyDescent="0.35">
      <c r="A1732">
        <v>1731</v>
      </c>
      <c r="B1732">
        <v>20</v>
      </c>
      <c r="C1732" t="s">
        <v>40</v>
      </c>
      <c r="D1732" t="s">
        <v>33</v>
      </c>
      <c r="E1732" t="s">
        <v>25</v>
      </c>
      <c r="F1732" t="s">
        <v>22</v>
      </c>
      <c r="G1732">
        <v>43</v>
      </c>
      <c r="H1732">
        <v>5.9</v>
      </c>
      <c r="I1732">
        <v>8.1</v>
      </c>
      <c r="J1732">
        <v>0</v>
      </c>
      <c r="K1732" t="s">
        <v>23</v>
      </c>
      <c r="L1732">
        <v>5.5</v>
      </c>
      <c r="M1732">
        <v>5.4</v>
      </c>
      <c r="N1732">
        <v>6.3</v>
      </c>
      <c r="O1732">
        <f>Table1[[#This Row],[Stress_Level]]*Table1[[#This Row],[Weekly_Work_Hours]]</f>
        <v>236.5</v>
      </c>
      <c r="P1732" s="9">
        <f>Table1[[#This Row],[Column1]]/Table1[[#This Row],[Productivity_Score]]</f>
        <v>37.539682539682538</v>
      </c>
      <c r="Q1732">
        <f>8-AVERAGE(Table1[[#This Row],[Sleep_Hours]])</f>
        <v>2.0999999999999996</v>
      </c>
      <c r="R1732">
        <f>Table1[[#This Row],[Stress_Level]]/Table1[[#This Row],[Weekly_Work_Hours]]</f>
        <v>0.12790697674418605</v>
      </c>
      <c r="S1732" s="5">
        <f>CORREL(Table1[Stress_Level],Table1[Sleep_Hours])</f>
        <v>-1.150943896331845E-2</v>
      </c>
      <c r="T1732" s="1">
        <f>((Table1[[#Totals],[Productivity_Score]] - Table1[[#This Row],[Productivity_Score]]) / Table1[[#Totals],[Productivity_Score]]) * 100</f>
        <v>33.684210526315788</v>
      </c>
    </row>
    <row r="1733" spans="1:20" x14ac:dyDescent="0.35">
      <c r="A1733">
        <v>1732</v>
      </c>
      <c r="B1733">
        <v>62</v>
      </c>
      <c r="C1733" t="s">
        <v>19</v>
      </c>
      <c r="D1733" t="s">
        <v>36</v>
      </c>
      <c r="E1733" t="s">
        <v>38</v>
      </c>
      <c r="F1733" t="s">
        <v>22</v>
      </c>
      <c r="G1733">
        <v>42</v>
      </c>
      <c r="H1733">
        <v>5.6</v>
      </c>
      <c r="I1733">
        <v>7.7</v>
      </c>
      <c r="J1733">
        <v>0</v>
      </c>
      <c r="K1733" t="s">
        <v>23</v>
      </c>
      <c r="L1733">
        <v>4.4000000000000004</v>
      </c>
      <c r="M1733">
        <v>2.5</v>
      </c>
      <c r="N1733">
        <v>6.6</v>
      </c>
      <c r="O1733">
        <f>Table1[[#This Row],[Stress_Level]]*Table1[[#This Row],[Weekly_Work_Hours]]</f>
        <v>184.8</v>
      </c>
      <c r="P1733" s="9">
        <f>Table1[[#This Row],[Column1]]/Table1[[#This Row],[Productivity_Score]]</f>
        <v>28.000000000000004</v>
      </c>
      <c r="Q1733">
        <f>8-AVERAGE(Table1[[#This Row],[Sleep_Hours]])</f>
        <v>2.4000000000000004</v>
      </c>
      <c r="R1733">
        <f>Table1[[#This Row],[Stress_Level]]/Table1[[#This Row],[Weekly_Work_Hours]]</f>
        <v>0.10476190476190476</v>
      </c>
      <c r="S1733" s="5">
        <f>CORREL(Table1[Stress_Level],Table1[Sleep_Hours])</f>
        <v>-1.150943896331845E-2</v>
      </c>
      <c r="T1733" s="1">
        <f>((Table1[[#Totals],[Productivity_Score]] - Table1[[#This Row],[Productivity_Score]]) / Table1[[#Totals],[Productivity_Score]]) * 100</f>
        <v>30.526315789473692</v>
      </c>
    </row>
    <row r="1734" spans="1:20" x14ac:dyDescent="0.35">
      <c r="A1734">
        <v>1733</v>
      </c>
      <c r="B1734">
        <v>52</v>
      </c>
      <c r="C1734" t="s">
        <v>19</v>
      </c>
      <c r="D1734" t="s">
        <v>36</v>
      </c>
      <c r="E1734" t="s">
        <v>38</v>
      </c>
      <c r="F1734" t="s">
        <v>17</v>
      </c>
      <c r="G1734">
        <v>44</v>
      </c>
      <c r="H1734">
        <v>6.3</v>
      </c>
      <c r="I1734">
        <v>8.6</v>
      </c>
      <c r="J1734">
        <v>0</v>
      </c>
      <c r="K1734" t="s">
        <v>23</v>
      </c>
      <c r="L1734">
        <v>5.9</v>
      </c>
      <c r="M1734">
        <v>3.5</v>
      </c>
      <c r="N1734">
        <v>6.4</v>
      </c>
      <c r="O1734">
        <f>Table1[[#This Row],[Stress_Level]]*Table1[[#This Row],[Weekly_Work_Hours]]</f>
        <v>259.60000000000002</v>
      </c>
      <c r="P1734" s="9">
        <f>Table1[[#This Row],[Column1]]/Table1[[#This Row],[Productivity_Score]]</f>
        <v>40.5625</v>
      </c>
      <c r="Q1734">
        <f>8-AVERAGE(Table1[[#This Row],[Sleep_Hours]])</f>
        <v>1.7000000000000002</v>
      </c>
      <c r="R1734">
        <f>Table1[[#This Row],[Stress_Level]]/Table1[[#This Row],[Weekly_Work_Hours]]</f>
        <v>0.13409090909090909</v>
      </c>
      <c r="S1734" s="5">
        <f>CORREL(Table1[Stress_Level],Table1[Sleep_Hours])</f>
        <v>-1.150943896331845E-2</v>
      </c>
      <c r="T1734" s="1">
        <f>((Table1[[#Totals],[Productivity_Score]] - Table1[[#This Row],[Productivity_Score]]) / Table1[[#Totals],[Productivity_Score]]) * 100</f>
        <v>32.631578947368418</v>
      </c>
    </row>
    <row r="1735" spans="1:20" x14ac:dyDescent="0.35">
      <c r="A1735">
        <v>1734</v>
      </c>
      <c r="B1735">
        <v>59</v>
      </c>
      <c r="C1735" t="s">
        <v>19</v>
      </c>
      <c r="D1735" t="s">
        <v>24</v>
      </c>
      <c r="E1735" t="s">
        <v>31</v>
      </c>
      <c r="F1735" t="s">
        <v>17</v>
      </c>
      <c r="G1735">
        <v>42</v>
      </c>
      <c r="H1735">
        <v>4.5</v>
      </c>
      <c r="I1735">
        <v>6.1</v>
      </c>
      <c r="J1735">
        <v>1</v>
      </c>
      <c r="K1735" t="s">
        <v>35</v>
      </c>
      <c r="L1735">
        <v>4.3</v>
      </c>
      <c r="M1735">
        <v>3.6</v>
      </c>
      <c r="N1735">
        <v>5.9</v>
      </c>
      <c r="O1735">
        <f>Table1[[#This Row],[Stress_Level]]*Table1[[#This Row],[Weekly_Work_Hours]]</f>
        <v>180.6</v>
      </c>
      <c r="P1735" s="9">
        <f>Table1[[#This Row],[Column1]]/Table1[[#This Row],[Productivity_Score]]</f>
        <v>30.610169491525422</v>
      </c>
      <c r="Q1735">
        <f>8-AVERAGE(Table1[[#This Row],[Sleep_Hours]])</f>
        <v>3.5</v>
      </c>
      <c r="R1735">
        <f>Table1[[#This Row],[Stress_Level]]/Table1[[#This Row],[Weekly_Work_Hours]]</f>
        <v>0.10238095238095238</v>
      </c>
      <c r="S1735" s="5">
        <f>CORREL(Table1[Stress_Level],Table1[Sleep_Hours])</f>
        <v>-1.150943896331845E-2</v>
      </c>
      <c r="T1735" s="1">
        <f>((Table1[[#Totals],[Productivity_Score]] - Table1[[#This Row],[Productivity_Score]]) / Table1[[#Totals],[Productivity_Score]]) * 100</f>
        <v>37.89473684210526</v>
      </c>
    </row>
    <row r="1736" spans="1:20" x14ac:dyDescent="0.35">
      <c r="A1736">
        <v>1735</v>
      </c>
      <c r="B1736">
        <v>51</v>
      </c>
      <c r="C1736" t="s">
        <v>19</v>
      </c>
      <c r="D1736" t="s">
        <v>24</v>
      </c>
      <c r="E1736" t="s">
        <v>21</v>
      </c>
      <c r="F1736" t="s">
        <v>17</v>
      </c>
      <c r="G1736">
        <v>51</v>
      </c>
      <c r="H1736">
        <v>9</v>
      </c>
      <c r="I1736">
        <v>5.9</v>
      </c>
      <c r="J1736">
        <v>0</v>
      </c>
      <c r="K1736" t="s">
        <v>23</v>
      </c>
      <c r="L1736">
        <v>9.1999999999999993</v>
      </c>
      <c r="M1736">
        <v>6</v>
      </c>
      <c r="N1736">
        <v>3.4</v>
      </c>
      <c r="O1736">
        <f>Table1[[#This Row],[Stress_Level]]*Table1[[#This Row],[Weekly_Work_Hours]]</f>
        <v>469.2</v>
      </c>
      <c r="P1736" s="9">
        <f>Table1[[#This Row],[Column1]]/Table1[[#This Row],[Productivity_Score]]</f>
        <v>138</v>
      </c>
      <c r="Q1736">
        <f>8-AVERAGE(Table1[[#This Row],[Sleep_Hours]])</f>
        <v>-1</v>
      </c>
      <c r="R1736">
        <f>Table1[[#This Row],[Stress_Level]]/Table1[[#This Row],[Weekly_Work_Hours]]</f>
        <v>0.1803921568627451</v>
      </c>
      <c r="S1736" s="5">
        <f>CORREL(Table1[Stress_Level],Table1[Sleep_Hours])</f>
        <v>-1.150943896331845E-2</v>
      </c>
      <c r="T1736" s="1">
        <f>((Table1[[#Totals],[Productivity_Score]] - Table1[[#This Row],[Productivity_Score]]) / Table1[[#Totals],[Productivity_Score]]) * 100</f>
        <v>64.21052631578948</v>
      </c>
    </row>
    <row r="1737" spans="1:20" x14ac:dyDescent="0.35">
      <c r="A1737">
        <v>1736</v>
      </c>
      <c r="B1737">
        <v>24</v>
      </c>
      <c r="C1737" t="s">
        <v>14</v>
      </c>
      <c r="D1737" t="s">
        <v>26</v>
      </c>
      <c r="E1737" t="s">
        <v>21</v>
      </c>
      <c r="F1737" t="s">
        <v>39</v>
      </c>
      <c r="G1737">
        <v>32</v>
      </c>
      <c r="H1737">
        <v>7.2</v>
      </c>
      <c r="I1737">
        <v>10</v>
      </c>
      <c r="J1737">
        <v>0</v>
      </c>
      <c r="K1737" t="s">
        <v>23</v>
      </c>
      <c r="L1737">
        <v>2.9</v>
      </c>
      <c r="M1737">
        <v>1.6</v>
      </c>
      <c r="N1737">
        <v>8.5</v>
      </c>
      <c r="O1737">
        <f>Table1[[#This Row],[Stress_Level]]*Table1[[#This Row],[Weekly_Work_Hours]]</f>
        <v>92.8</v>
      </c>
      <c r="P1737" s="9">
        <f>Table1[[#This Row],[Column1]]/Table1[[#This Row],[Productivity_Score]]</f>
        <v>10.91764705882353</v>
      </c>
      <c r="Q1737">
        <f>8-AVERAGE(Table1[[#This Row],[Sleep_Hours]])</f>
        <v>0.79999999999999982</v>
      </c>
      <c r="R1737">
        <f>Table1[[#This Row],[Stress_Level]]/Table1[[#This Row],[Weekly_Work_Hours]]</f>
        <v>9.0624999999999997E-2</v>
      </c>
      <c r="S1737" s="5">
        <f>CORREL(Table1[Stress_Level],Table1[Sleep_Hours])</f>
        <v>-1.150943896331845E-2</v>
      </c>
      <c r="T1737" s="1">
        <f>((Table1[[#Totals],[Productivity_Score]] - Table1[[#This Row],[Productivity_Score]]) / Table1[[#Totals],[Productivity_Score]]) * 100</f>
        <v>10.526315789473683</v>
      </c>
    </row>
    <row r="1738" spans="1:20" x14ac:dyDescent="0.35">
      <c r="A1738">
        <v>1737</v>
      </c>
      <c r="B1738">
        <v>36</v>
      </c>
      <c r="C1738" t="s">
        <v>14</v>
      </c>
      <c r="D1738" t="s">
        <v>33</v>
      </c>
      <c r="E1738" t="s">
        <v>38</v>
      </c>
      <c r="F1738" t="s">
        <v>22</v>
      </c>
      <c r="G1738">
        <v>36</v>
      </c>
      <c r="H1738">
        <v>4.4000000000000004</v>
      </c>
      <c r="I1738">
        <v>6.5</v>
      </c>
      <c r="J1738">
        <v>0</v>
      </c>
      <c r="K1738" t="s">
        <v>23</v>
      </c>
      <c r="L1738">
        <v>7.5</v>
      </c>
      <c r="M1738">
        <v>5.5</v>
      </c>
      <c r="N1738">
        <v>4.5</v>
      </c>
      <c r="O1738">
        <f>Table1[[#This Row],[Stress_Level]]*Table1[[#This Row],[Weekly_Work_Hours]]</f>
        <v>270</v>
      </c>
      <c r="P1738" s="9">
        <f>Table1[[#This Row],[Column1]]/Table1[[#This Row],[Productivity_Score]]</f>
        <v>60</v>
      </c>
      <c r="Q1738">
        <f>8-AVERAGE(Table1[[#This Row],[Sleep_Hours]])</f>
        <v>3.5999999999999996</v>
      </c>
      <c r="R1738">
        <f>Table1[[#This Row],[Stress_Level]]/Table1[[#This Row],[Weekly_Work_Hours]]</f>
        <v>0.20833333333333334</v>
      </c>
      <c r="S1738" s="5">
        <f>CORREL(Table1[Stress_Level],Table1[Sleep_Hours])</f>
        <v>-1.150943896331845E-2</v>
      </c>
      <c r="T1738" s="1">
        <f>((Table1[[#Totals],[Productivity_Score]] - Table1[[#This Row],[Productivity_Score]]) / Table1[[#Totals],[Productivity_Score]]) * 100</f>
        <v>52.631578947368418</v>
      </c>
    </row>
    <row r="1739" spans="1:20" x14ac:dyDescent="0.35">
      <c r="A1739">
        <v>1738</v>
      </c>
      <c r="B1739">
        <v>27</v>
      </c>
      <c r="C1739" t="s">
        <v>14</v>
      </c>
      <c r="D1739" t="s">
        <v>24</v>
      </c>
      <c r="E1739" t="s">
        <v>31</v>
      </c>
      <c r="F1739" t="s">
        <v>39</v>
      </c>
      <c r="G1739">
        <v>36</v>
      </c>
      <c r="H1739">
        <v>5</v>
      </c>
      <c r="I1739">
        <v>7.4</v>
      </c>
      <c r="J1739">
        <v>1</v>
      </c>
      <c r="K1739" t="s">
        <v>18</v>
      </c>
      <c r="L1739">
        <v>6</v>
      </c>
      <c r="M1739">
        <v>3.3</v>
      </c>
      <c r="N1739">
        <v>5.7</v>
      </c>
      <c r="O1739">
        <f>Table1[[#This Row],[Stress_Level]]*Table1[[#This Row],[Weekly_Work_Hours]]</f>
        <v>216</v>
      </c>
      <c r="P1739" s="9">
        <f>Table1[[#This Row],[Column1]]/Table1[[#This Row],[Productivity_Score]]</f>
        <v>37.89473684210526</v>
      </c>
      <c r="Q1739">
        <f>8-AVERAGE(Table1[[#This Row],[Sleep_Hours]])</f>
        <v>3</v>
      </c>
      <c r="R1739">
        <f>Table1[[#This Row],[Stress_Level]]/Table1[[#This Row],[Weekly_Work_Hours]]</f>
        <v>0.16666666666666666</v>
      </c>
      <c r="S1739" s="5">
        <f>CORREL(Table1[Stress_Level],Table1[Sleep_Hours])</f>
        <v>-1.150943896331845E-2</v>
      </c>
      <c r="T1739" s="1">
        <f>((Table1[[#Totals],[Productivity_Score]] - Table1[[#This Row],[Productivity_Score]]) / Table1[[#Totals],[Productivity_Score]]) * 100</f>
        <v>40</v>
      </c>
    </row>
    <row r="1740" spans="1:20" x14ac:dyDescent="0.35">
      <c r="A1740">
        <v>1739</v>
      </c>
      <c r="B1740">
        <v>61</v>
      </c>
      <c r="C1740" t="s">
        <v>14</v>
      </c>
      <c r="D1740" t="s">
        <v>15</v>
      </c>
      <c r="E1740" t="s">
        <v>31</v>
      </c>
      <c r="F1740" t="s">
        <v>22</v>
      </c>
      <c r="G1740">
        <v>52</v>
      </c>
      <c r="H1740">
        <v>6.5</v>
      </c>
      <c r="I1740">
        <v>8</v>
      </c>
      <c r="J1740">
        <v>0</v>
      </c>
      <c r="K1740" t="s">
        <v>23</v>
      </c>
      <c r="L1740">
        <v>9.3000000000000007</v>
      </c>
      <c r="M1740">
        <v>5.6</v>
      </c>
      <c r="N1740">
        <v>4.3</v>
      </c>
      <c r="O1740">
        <f>Table1[[#This Row],[Stress_Level]]*Table1[[#This Row],[Weekly_Work_Hours]]</f>
        <v>483.6</v>
      </c>
      <c r="P1740" s="9">
        <f>Table1[[#This Row],[Column1]]/Table1[[#This Row],[Productivity_Score]]</f>
        <v>112.46511627906978</v>
      </c>
      <c r="Q1740">
        <f>8-AVERAGE(Table1[[#This Row],[Sleep_Hours]])</f>
        <v>1.5</v>
      </c>
      <c r="R1740">
        <f>Table1[[#This Row],[Stress_Level]]/Table1[[#This Row],[Weekly_Work_Hours]]</f>
        <v>0.17884615384615385</v>
      </c>
      <c r="S1740" s="5">
        <f>CORREL(Table1[Stress_Level],Table1[Sleep_Hours])</f>
        <v>-1.150943896331845E-2</v>
      </c>
      <c r="T1740" s="1">
        <f>((Table1[[#Totals],[Productivity_Score]] - Table1[[#This Row],[Productivity_Score]]) / Table1[[#Totals],[Productivity_Score]]) * 100</f>
        <v>54.736842105263165</v>
      </c>
    </row>
    <row r="1741" spans="1:20" x14ac:dyDescent="0.35">
      <c r="A1741">
        <v>1740</v>
      </c>
      <c r="B1741">
        <v>53</v>
      </c>
      <c r="C1741" t="s">
        <v>19</v>
      </c>
      <c r="D1741" t="s">
        <v>37</v>
      </c>
      <c r="E1741" t="s">
        <v>31</v>
      </c>
      <c r="F1741" t="s">
        <v>22</v>
      </c>
      <c r="G1741">
        <v>58</v>
      </c>
      <c r="H1741">
        <v>4.3</v>
      </c>
      <c r="I1741">
        <v>4.0999999999999996</v>
      </c>
      <c r="J1741">
        <v>1</v>
      </c>
      <c r="K1741" t="s">
        <v>35</v>
      </c>
      <c r="L1741">
        <v>10</v>
      </c>
      <c r="M1741">
        <v>5.0999999999999996</v>
      </c>
      <c r="N1741">
        <v>2</v>
      </c>
      <c r="O1741">
        <f>Table1[[#This Row],[Stress_Level]]*Table1[[#This Row],[Weekly_Work_Hours]]</f>
        <v>580</v>
      </c>
      <c r="P1741" s="9">
        <f>Table1[[#This Row],[Column1]]/Table1[[#This Row],[Productivity_Score]]</f>
        <v>290</v>
      </c>
      <c r="Q1741">
        <f>8-AVERAGE(Table1[[#This Row],[Sleep_Hours]])</f>
        <v>3.7</v>
      </c>
      <c r="R1741">
        <f>Table1[[#This Row],[Stress_Level]]/Table1[[#This Row],[Weekly_Work_Hours]]</f>
        <v>0.17241379310344829</v>
      </c>
      <c r="S1741" s="5">
        <f>CORREL(Table1[Stress_Level],Table1[Sleep_Hours])</f>
        <v>-1.150943896331845E-2</v>
      </c>
      <c r="T1741" s="1">
        <f>((Table1[[#Totals],[Productivity_Score]] - Table1[[#This Row],[Productivity_Score]]) / Table1[[#Totals],[Productivity_Score]]) * 100</f>
        <v>78.94736842105263</v>
      </c>
    </row>
    <row r="1742" spans="1:20" x14ac:dyDescent="0.35">
      <c r="A1742">
        <v>1741</v>
      </c>
      <c r="B1742">
        <v>28</v>
      </c>
      <c r="C1742" t="s">
        <v>14</v>
      </c>
      <c r="D1742" t="s">
        <v>24</v>
      </c>
      <c r="E1742" t="s">
        <v>38</v>
      </c>
      <c r="F1742" t="s">
        <v>22</v>
      </c>
      <c r="G1742">
        <v>44</v>
      </c>
      <c r="H1742">
        <v>3.9</v>
      </c>
      <c r="I1742">
        <v>5</v>
      </c>
      <c r="J1742">
        <v>1</v>
      </c>
      <c r="K1742" t="s">
        <v>35</v>
      </c>
      <c r="L1742">
        <v>8.1999999999999993</v>
      </c>
      <c r="M1742">
        <v>5.0999999999999996</v>
      </c>
      <c r="N1742">
        <v>3.4</v>
      </c>
      <c r="O1742">
        <f>Table1[[#This Row],[Stress_Level]]*Table1[[#This Row],[Weekly_Work_Hours]]</f>
        <v>360.79999999999995</v>
      </c>
      <c r="P1742" s="9">
        <f>Table1[[#This Row],[Column1]]/Table1[[#This Row],[Productivity_Score]]</f>
        <v>106.11764705882352</v>
      </c>
      <c r="Q1742">
        <f>8-AVERAGE(Table1[[#This Row],[Sleep_Hours]])</f>
        <v>4.0999999999999996</v>
      </c>
      <c r="R1742">
        <f>Table1[[#This Row],[Stress_Level]]/Table1[[#This Row],[Weekly_Work_Hours]]</f>
        <v>0.18636363636363634</v>
      </c>
      <c r="S1742" s="5">
        <f>CORREL(Table1[Stress_Level],Table1[Sleep_Hours])</f>
        <v>-1.150943896331845E-2</v>
      </c>
      <c r="T1742" s="1">
        <f>((Table1[[#Totals],[Productivity_Score]] - Table1[[#This Row],[Productivity_Score]]) / Table1[[#Totals],[Productivity_Score]]) * 100</f>
        <v>64.21052631578948</v>
      </c>
    </row>
    <row r="1743" spans="1:20" x14ac:dyDescent="0.35">
      <c r="A1743">
        <v>1742</v>
      </c>
      <c r="B1743">
        <v>42</v>
      </c>
      <c r="C1743" t="s">
        <v>14</v>
      </c>
      <c r="D1743" t="s">
        <v>33</v>
      </c>
      <c r="E1743" t="s">
        <v>21</v>
      </c>
      <c r="F1743" t="s">
        <v>22</v>
      </c>
      <c r="G1743">
        <v>43</v>
      </c>
      <c r="H1743">
        <v>6.6</v>
      </c>
      <c r="I1743">
        <v>9.1999999999999993</v>
      </c>
      <c r="J1743">
        <v>0</v>
      </c>
      <c r="K1743" t="s">
        <v>23</v>
      </c>
      <c r="L1743">
        <v>8.8000000000000007</v>
      </c>
      <c r="M1743">
        <v>5.2</v>
      </c>
      <c r="N1743">
        <v>5.2</v>
      </c>
      <c r="O1743">
        <f>Table1[[#This Row],[Stress_Level]]*Table1[[#This Row],[Weekly_Work_Hours]]</f>
        <v>378.40000000000003</v>
      </c>
      <c r="P1743" s="9">
        <f>Table1[[#This Row],[Column1]]/Table1[[#This Row],[Productivity_Score]]</f>
        <v>72.769230769230774</v>
      </c>
      <c r="Q1743">
        <f>8-AVERAGE(Table1[[#This Row],[Sleep_Hours]])</f>
        <v>1.4000000000000004</v>
      </c>
      <c r="R1743">
        <f>Table1[[#This Row],[Stress_Level]]/Table1[[#This Row],[Weekly_Work_Hours]]</f>
        <v>0.2046511627906977</v>
      </c>
      <c r="S1743" s="5">
        <f>CORREL(Table1[Stress_Level],Table1[Sleep_Hours])</f>
        <v>-1.150943896331845E-2</v>
      </c>
      <c r="T1743" s="1">
        <f>((Table1[[#Totals],[Productivity_Score]] - Table1[[#This Row],[Productivity_Score]]) / Table1[[#Totals],[Productivity_Score]]) * 100</f>
        <v>45.263157894736835</v>
      </c>
    </row>
    <row r="1744" spans="1:20" x14ac:dyDescent="0.35">
      <c r="A1744">
        <v>1743</v>
      </c>
      <c r="B1744">
        <v>54</v>
      </c>
      <c r="C1744" t="s">
        <v>19</v>
      </c>
      <c r="D1744" t="s">
        <v>36</v>
      </c>
      <c r="E1744" t="s">
        <v>31</v>
      </c>
      <c r="F1744" t="s">
        <v>39</v>
      </c>
      <c r="G1744">
        <v>45</v>
      </c>
      <c r="H1744">
        <v>7.7</v>
      </c>
      <c r="I1744">
        <v>8.4</v>
      </c>
      <c r="J1744">
        <v>0</v>
      </c>
      <c r="K1744" t="s">
        <v>23</v>
      </c>
      <c r="L1744">
        <v>6.8</v>
      </c>
      <c r="M1744">
        <v>5.8</v>
      </c>
      <c r="N1744">
        <v>5.8</v>
      </c>
      <c r="O1744">
        <f>Table1[[#This Row],[Stress_Level]]*Table1[[#This Row],[Weekly_Work_Hours]]</f>
        <v>306</v>
      </c>
      <c r="P1744" s="9">
        <f>Table1[[#This Row],[Column1]]/Table1[[#This Row],[Productivity_Score]]</f>
        <v>52.758620689655174</v>
      </c>
      <c r="Q1744">
        <f>8-AVERAGE(Table1[[#This Row],[Sleep_Hours]])</f>
        <v>0.29999999999999982</v>
      </c>
      <c r="R1744">
        <f>Table1[[#This Row],[Stress_Level]]/Table1[[#This Row],[Weekly_Work_Hours]]</f>
        <v>0.15111111111111111</v>
      </c>
      <c r="S1744" s="5">
        <f>CORREL(Table1[Stress_Level],Table1[Sleep_Hours])</f>
        <v>-1.150943896331845E-2</v>
      </c>
      <c r="T1744" s="1">
        <f>((Table1[[#Totals],[Productivity_Score]] - Table1[[#This Row],[Productivity_Score]]) / Table1[[#Totals],[Productivity_Score]]) * 100</f>
        <v>38.947368421052637</v>
      </c>
    </row>
    <row r="1745" spans="1:20" x14ac:dyDescent="0.35">
      <c r="A1745">
        <v>1744</v>
      </c>
      <c r="B1745">
        <v>26</v>
      </c>
      <c r="C1745" t="s">
        <v>19</v>
      </c>
      <c r="D1745" t="s">
        <v>34</v>
      </c>
      <c r="E1745" t="s">
        <v>38</v>
      </c>
      <c r="F1745" t="s">
        <v>22</v>
      </c>
      <c r="G1745">
        <v>54</v>
      </c>
      <c r="H1745">
        <v>7.6</v>
      </c>
      <c r="I1745">
        <v>7.7</v>
      </c>
      <c r="J1745">
        <v>0</v>
      </c>
      <c r="K1745" t="s">
        <v>23</v>
      </c>
      <c r="L1745">
        <v>8.6999999999999993</v>
      </c>
      <c r="M1745">
        <v>4.5999999999999996</v>
      </c>
      <c r="N1745">
        <v>4.5</v>
      </c>
      <c r="O1745">
        <f>Table1[[#This Row],[Stress_Level]]*Table1[[#This Row],[Weekly_Work_Hours]]</f>
        <v>469.79999999999995</v>
      </c>
      <c r="P1745" s="9">
        <f>Table1[[#This Row],[Column1]]/Table1[[#This Row],[Productivity_Score]]</f>
        <v>104.39999999999999</v>
      </c>
      <c r="Q1745">
        <f>8-AVERAGE(Table1[[#This Row],[Sleep_Hours]])</f>
        <v>0.40000000000000036</v>
      </c>
      <c r="R1745">
        <f>Table1[[#This Row],[Stress_Level]]/Table1[[#This Row],[Weekly_Work_Hours]]</f>
        <v>0.16111111111111109</v>
      </c>
      <c r="S1745" s="5">
        <f>CORREL(Table1[Stress_Level],Table1[Sleep_Hours])</f>
        <v>-1.150943896331845E-2</v>
      </c>
      <c r="T1745" s="1">
        <f>((Table1[[#Totals],[Productivity_Score]] - Table1[[#This Row],[Productivity_Score]]) / Table1[[#Totals],[Productivity_Score]]) * 100</f>
        <v>52.631578947368418</v>
      </c>
    </row>
    <row r="1746" spans="1:20" x14ac:dyDescent="0.35">
      <c r="A1746">
        <v>1745</v>
      </c>
      <c r="B1746">
        <v>34</v>
      </c>
      <c r="C1746" t="s">
        <v>14</v>
      </c>
      <c r="D1746" t="s">
        <v>20</v>
      </c>
      <c r="E1746" t="s">
        <v>27</v>
      </c>
      <c r="F1746" t="s">
        <v>22</v>
      </c>
      <c r="G1746">
        <v>37</v>
      </c>
      <c r="H1746">
        <v>6.1</v>
      </c>
      <c r="I1746">
        <v>9</v>
      </c>
      <c r="J1746">
        <v>1</v>
      </c>
      <c r="K1746" t="s">
        <v>18</v>
      </c>
      <c r="L1746">
        <v>6.1</v>
      </c>
      <c r="M1746">
        <v>3.7</v>
      </c>
      <c r="N1746">
        <v>6.4</v>
      </c>
      <c r="O1746">
        <f>Table1[[#This Row],[Stress_Level]]*Table1[[#This Row],[Weekly_Work_Hours]]</f>
        <v>225.7</v>
      </c>
      <c r="P1746" s="9">
        <f>Table1[[#This Row],[Column1]]/Table1[[#This Row],[Productivity_Score]]</f>
        <v>35.265624999999993</v>
      </c>
      <c r="Q1746">
        <f>8-AVERAGE(Table1[[#This Row],[Sleep_Hours]])</f>
        <v>1.9000000000000004</v>
      </c>
      <c r="R1746">
        <f>Table1[[#This Row],[Stress_Level]]/Table1[[#This Row],[Weekly_Work_Hours]]</f>
        <v>0.16486486486486485</v>
      </c>
      <c r="S1746" s="5">
        <f>CORREL(Table1[Stress_Level],Table1[Sleep_Hours])</f>
        <v>-1.150943896331845E-2</v>
      </c>
      <c r="T1746" s="1">
        <f>((Table1[[#Totals],[Productivity_Score]] - Table1[[#This Row],[Productivity_Score]]) / Table1[[#Totals],[Productivity_Score]]) * 100</f>
        <v>32.631578947368418</v>
      </c>
    </row>
    <row r="1747" spans="1:20" x14ac:dyDescent="0.35">
      <c r="A1747">
        <v>1746</v>
      </c>
      <c r="B1747">
        <v>39</v>
      </c>
      <c r="C1747" t="s">
        <v>14</v>
      </c>
      <c r="D1747" t="s">
        <v>30</v>
      </c>
      <c r="E1747" t="s">
        <v>27</v>
      </c>
      <c r="F1747" t="s">
        <v>22</v>
      </c>
      <c r="G1747">
        <v>46</v>
      </c>
      <c r="H1747">
        <v>5.8</v>
      </c>
      <c r="I1747">
        <v>7.6</v>
      </c>
      <c r="J1747">
        <v>1</v>
      </c>
      <c r="K1747" t="s">
        <v>29</v>
      </c>
      <c r="L1747">
        <v>10</v>
      </c>
      <c r="M1747">
        <v>6.6</v>
      </c>
      <c r="N1747">
        <v>3.8</v>
      </c>
      <c r="O1747">
        <f>Table1[[#This Row],[Stress_Level]]*Table1[[#This Row],[Weekly_Work_Hours]]</f>
        <v>460</v>
      </c>
      <c r="P1747" s="9">
        <f>Table1[[#This Row],[Column1]]/Table1[[#This Row],[Productivity_Score]]</f>
        <v>121.05263157894737</v>
      </c>
      <c r="Q1747">
        <f>8-AVERAGE(Table1[[#This Row],[Sleep_Hours]])</f>
        <v>2.2000000000000002</v>
      </c>
      <c r="R1747">
        <f>Table1[[#This Row],[Stress_Level]]/Table1[[#This Row],[Weekly_Work_Hours]]</f>
        <v>0.21739130434782608</v>
      </c>
      <c r="S1747" s="5">
        <f>CORREL(Table1[Stress_Level],Table1[Sleep_Hours])</f>
        <v>-1.150943896331845E-2</v>
      </c>
      <c r="T1747" s="1">
        <f>((Table1[[#Totals],[Productivity_Score]] - Table1[[#This Row],[Productivity_Score]]) / Table1[[#Totals],[Productivity_Score]]) * 100</f>
        <v>60</v>
      </c>
    </row>
    <row r="1748" spans="1:20" x14ac:dyDescent="0.35">
      <c r="A1748">
        <v>1747</v>
      </c>
      <c r="B1748">
        <v>44</v>
      </c>
      <c r="C1748" t="s">
        <v>14</v>
      </c>
      <c r="D1748" t="s">
        <v>24</v>
      </c>
      <c r="E1748" t="s">
        <v>16</v>
      </c>
      <c r="F1748" t="s">
        <v>22</v>
      </c>
      <c r="G1748">
        <v>52</v>
      </c>
      <c r="H1748">
        <v>6.3</v>
      </c>
      <c r="I1748">
        <v>7.7</v>
      </c>
      <c r="J1748">
        <v>1</v>
      </c>
      <c r="K1748" t="s">
        <v>18</v>
      </c>
      <c r="L1748">
        <v>7.2</v>
      </c>
      <c r="M1748">
        <v>6.1</v>
      </c>
      <c r="N1748">
        <v>5.3</v>
      </c>
      <c r="O1748">
        <f>Table1[[#This Row],[Stress_Level]]*Table1[[#This Row],[Weekly_Work_Hours]]</f>
        <v>374.40000000000003</v>
      </c>
      <c r="P1748" s="9">
        <f>Table1[[#This Row],[Column1]]/Table1[[#This Row],[Productivity_Score]]</f>
        <v>70.64150943396227</v>
      </c>
      <c r="Q1748">
        <f>8-AVERAGE(Table1[[#This Row],[Sleep_Hours]])</f>
        <v>1.7000000000000002</v>
      </c>
      <c r="R1748">
        <f>Table1[[#This Row],[Stress_Level]]/Table1[[#This Row],[Weekly_Work_Hours]]</f>
        <v>0.13846153846153847</v>
      </c>
      <c r="S1748" s="5">
        <f>CORREL(Table1[Stress_Level],Table1[Sleep_Hours])</f>
        <v>-1.150943896331845E-2</v>
      </c>
      <c r="T1748" s="1">
        <f>((Table1[[#Totals],[Productivity_Score]] - Table1[[#This Row],[Productivity_Score]]) / Table1[[#Totals],[Productivity_Score]]) * 100</f>
        <v>44.21052631578948</v>
      </c>
    </row>
    <row r="1749" spans="1:20" x14ac:dyDescent="0.35">
      <c r="A1749">
        <v>1748</v>
      </c>
      <c r="B1749">
        <v>22</v>
      </c>
      <c r="C1749" t="s">
        <v>19</v>
      </c>
      <c r="D1749" t="s">
        <v>30</v>
      </c>
      <c r="E1749" t="s">
        <v>27</v>
      </c>
      <c r="F1749" t="s">
        <v>22</v>
      </c>
      <c r="G1749">
        <v>49</v>
      </c>
      <c r="H1749">
        <v>7.7</v>
      </c>
      <c r="I1749">
        <v>8.1</v>
      </c>
      <c r="J1749">
        <v>0</v>
      </c>
      <c r="K1749" t="s">
        <v>23</v>
      </c>
      <c r="L1749">
        <v>9.1</v>
      </c>
      <c r="M1749">
        <v>4.5999999999999996</v>
      </c>
      <c r="N1749">
        <v>4.5</v>
      </c>
      <c r="O1749">
        <f>Table1[[#This Row],[Stress_Level]]*Table1[[#This Row],[Weekly_Work_Hours]]</f>
        <v>445.9</v>
      </c>
      <c r="P1749" s="9">
        <f>Table1[[#This Row],[Column1]]/Table1[[#This Row],[Productivity_Score]]</f>
        <v>99.088888888888889</v>
      </c>
      <c r="Q1749">
        <f>8-AVERAGE(Table1[[#This Row],[Sleep_Hours]])</f>
        <v>0.29999999999999982</v>
      </c>
      <c r="R1749">
        <f>Table1[[#This Row],[Stress_Level]]/Table1[[#This Row],[Weekly_Work_Hours]]</f>
        <v>0.18571428571428572</v>
      </c>
      <c r="S1749" s="5">
        <f>CORREL(Table1[Stress_Level],Table1[Sleep_Hours])</f>
        <v>-1.150943896331845E-2</v>
      </c>
      <c r="T1749" s="1">
        <f>((Table1[[#Totals],[Productivity_Score]] - Table1[[#This Row],[Productivity_Score]]) / Table1[[#Totals],[Productivity_Score]]) * 100</f>
        <v>52.631578947368418</v>
      </c>
    </row>
    <row r="1750" spans="1:20" x14ac:dyDescent="0.35">
      <c r="A1750">
        <v>1749</v>
      </c>
      <c r="B1750">
        <v>43</v>
      </c>
      <c r="C1750" t="s">
        <v>14</v>
      </c>
      <c r="D1750" t="s">
        <v>20</v>
      </c>
      <c r="E1750" t="s">
        <v>25</v>
      </c>
      <c r="F1750" t="s">
        <v>22</v>
      </c>
      <c r="G1750">
        <v>46</v>
      </c>
      <c r="H1750">
        <v>4.3</v>
      </c>
      <c r="I1750">
        <v>5.4</v>
      </c>
      <c r="J1750">
        <v>1</v>
      </c>
      <c r="K1750" t="s">
        <v>28</v>
      </c>
      <c r="L1750">
        <v>9.6999999999999993</v>
      </c>
      <c r="M1750">
        <v>6.1</v>
      </c>
      <c r="N1750">
        <v>2.8</v>
      </c>
      <c r="O1750">
        <f>Table1[[#This Row],[Stress_Level]]*Table1[[#This Row],[Weekly_Work_Hours]]</f>
        <v>446.2</v>
      </c>
      <c r="P1750" s="9">
        <f>Table1[[#This Row],[Column1]]/Table1[[#This Row],[Productivity_Score]]</f>
        <v>159.35714285714286</v>
      </c>
      <c r="Q1750">
        <f>8-AVERAGE(Table1[[#This Row],[Sleep_Hours]])</f>
        <v>3.7</v>
      </c>
      <c r="R1750">
        <f>Table1[[#This Row],[Stress_Level]]/Table1[[#This Row],[Weekly_Work_Hours]]</f>
        <v>0.21086956521739128</v>
      </c>
      <c r="S1750" s="5">
        <f>CORREL(Table1[Stress_Level],Table1[Sleep_Hours])</f>
        <v>-1.150943896331845E-2</v>
      </c>
      <c r="T1750" s="1">
        <f>((Table1[[#Totals],[Productivity_Score]] - Table1[[#This Row],[Productivity_Score]]) / Table1[[#Totals],[Productivity_Score]]) * 100</f>
        <v>70.526315789473685</v>
      </c>
    </row>
    <row r="1751" spans="1:20" x14ac:dyDescent="0.35">
      <c r="A1751">
        <v>1750</v>
      </c>
      <c r="B1751">
        <v>53</v>
      </c>
      <c r="C1751" t="s">
        <v>19</v>
      </c>
      <c r="D1751" t="s">
        <v>26</v>
      </c>
      <c r="E1751" t="s">
        <v>16</v>
      </c>
      <c r="F1751" t="s">
        <v>22</v>
      </c>
      <c r="G1751">
        <v>53</v>
      </c>
      <c r="H1751">
        <v>5</v>
      </c>
      <c r="I1751">
        <v>5.8</v>
      </c>
      <c r="J1751">
        <v>1</v>
      </c>
      <c r="K1751" t="s">
        <v>35</v>
      </c>
      <c r="L1751">
        <v>10</v>
      </c>
      <c r="M1751">
        <v>4.3</v>
      </c>
      <c r="N1751">
        <v>2.9</v>
      </c>
      <c r="O1751">
        <f>Table1[[#This Row],[Stress_Level]]*Table1[[#This Row],[Weekly_Work_Hours]]</f>
        <v>530</v>
      </c>
      <c r="P1751" s="9">
        <f>Table1[[#This Row],[Column1]]/Table1[[#This Row],[Productivity_Score]]</f>
        <v>182.75862068965517</v>
      </c>
      <c r="Q1751">
        <f>8-AVERAGE(Table1[[#This Row],[Sleep_Hours]])</f>
        <v>3</v>
      </c>
      <c r="R1751">
        <f>Table1[[#This Row],[Stress_Level]]/Table1[[#This Row],[Weekly_Work_Hours]]</f>
        <v>0.18867924528301888</v>
      </c>
      <c r="S1751" s="5">
        <f>CORREL(Table1[Stress_Level],Table1[Sleep_Hours])</f>
        <v>-1.150943896331845E-2</v>
      </c>
      <c r="T1751" s="1">
        <f>((Table1[[#Totals],[Productivity_Score]] - Table1[[#This Row],[Productivity_Score]]) / Table1[[#Totals],[Productivity_Score]]) * 100</f>
        <v>69.473684210526315</v>
      </c>
    </row>
    <row r="1752" spans="1:20" x14ac:dyDescent="0.35">
      <c r="A1752">
        <v>1751</v>
      </c>
      <c r="B1752">
        <v>41</v>
      </c>
      <c r="C1752" t="s">
        <v>14</v>
      </c>
      <c r="D1752" t="s">
        <v>36</v>
      </c>
      <c r="E1752" t="s">
        <v>27</v>
      </c>
      <c r="F1752" t="s">
        <v>39</v>
      </c>
      <c r="G1752">
        <v>30</v>
      </c>
      <c r="H1752">
        <v>5.6</v>
      </c>
      <c r="I1752">
        <v>9</v>
      </c>
      <c r="J1752">
        <v>1</v>
      </c>
      <c r="K1752" t="s">
        <v>18</v>
      </c>
      <c r="L1752">
        <v>4.2</v>
      </c>
      <c r="M1752">
        <v>4.3</v>
      </c>
      <c r="N1752">
        <v>7.4</v>
      </c>
      <c r="O1752">
        <f>Table1[[#This Row],[Stress_Level]]*Table1[[#This Row],[Weekly_Work_Hours]]</f>
        <v>126</v>
      </c>
      <c r="P1752" s="9">
        <f>Table1[[#This Row],[Column1]]/Table1[[#This Row],[Productivity_Score]]</f>
        <v>17.027027027027025</v>
      </c>
      <c r="Q1752">
        <f>8-AVERAGE(Table1[[#This Row],[Sleep_Hours]])</f>
        <v>2.4000000000000004</v>
      </c>
      <c r="R1752">
        <f>Table1[[#This Row],[Stress_Level]]/Table1[[#This Row],[Weekly_Work_Hours]]</f>
        <v>0.14000000000000001</v>
      </c>
      <c r="S1752" s="5">
        <f>CORREL(Table1[Stress_Level],Table1[Sleep_Hours])</f>
        <v>-1.150943896331845E-2</v>
      </c>
      <c r="T1752" s="1">
        <f>((Table1[[#Totals],[Productivity_Score]] - Table1[[#This Row],[Productivity_Score]]) / Table1[[#Totals],[Productivity_Score]]) * 100</f>
        <v>22.105263157894733</v>
      </c>
    </row>
    <row r="1753" spans="1:20" x14ac:dyDescent="0.35">
      <c r="A1753">
        <v>1752</v>
      </c>
      <c r="B1753">
        <v>30</v>
      </c>
      <c r="C1753" t="s">
        <v>14</v>
      </c>
      <c r="D1753" t="s">
        <v>36</v>
      </c>
      <c r="E1753" t="s">
        <v>25</v>
      </c>
      <c r="F1753" t="s">
        <v>22</v>
      </c>
      <c r="G1753">
        <v>50</v>
      </c>
      <c r="H1753">
        <v>5.8</v>
      </c>
      <c r="I1753">
        <v>7.3</v>
      </c>
      <c r="J1753">
        <v>1</v>
      </c>
      <c r="K1753" t="s">
        <v>18</v>
      </c>
      <c r="L1753">
        <v>9.6</v>
      </c>
      <c r="M1753">
        <v>6.3</v>
      </c>
      <c r="N1753">
        <v>3.8</v>
      </c>
      <c r="O1753">
        <f>Table1[[#This Row],[Stress_Level]]*Table1[[#This Row],[Weekly_Work_Hours]]</f>
        <v>480</v>
      </c>
      <c r="P1753" s="9">
        <f>Table1[[#This Row],[Column1]]/Table1[[#This Row],[Productivity_Score]]</f>
        <v>126.31578947368422</v>
      </c>
      <c r="Q1753">
        <f>8-AVERAGE(Table1[[#This Row],[Sleep_Hours]])</f>
        <v>2.2000000000000002</v>
      </c>
      <c r="R1753">
        <f>Table1[[#This Row],[Stress_Level]]/Table1[[#This Row],[Weekly_Work_Hours]]</f>
        <v>0.192</v>
      </c>
      <c r="S1753" s="5">
        <f>CORREL(Table1[Stress_Level],Table1[Sleep_Hours])</f>
        <v>-1.150943896331845E-2</v>
      </c>
      <c r="T1753" s="1">
        <f>((Table1[[#Totals],[Productivity_Score]] - Table1[[#This Row],[Productivity_Score]]) / Table1[[#Totals],[Productivity_Score]]) * 100</f>
        <v>60</v>
      </c>
    </row>
    <row r="1754" spans="1:20" x14ac:dyDescent="0.35">
      <c r="A1754">
        <v>1753</v>
      </c>
      <c r="B1754">
        <v>27</v>
      </c>
      <c r="C1754" t="s">
        <v>19</v>
      </c>
      <c r="D1754" t="s">
        <v>20</v>
      </c>
      <c r="E1754" t="s">
        <v>27</v>
      </c>
      <c r="F1754" t="s">
        <v>22</v>
      </c>
      <c r="G1754">
        <v>39</v>
      </c>
      <c r="H1754">
        <v>6.1</v>
      </c>
      <c r="I1754">
        <v>8.8000000000000007</v>
      </c>
      <c r="J1754">
        <v>0</v>
      </c>
      <c r="K1754" t="s">
        <v>23</v>
      </c>
      <c r="L1754">
        <v>8.6999999999999993</v>
      </c>
      <c r="M1754">
        <v>4.5999999999999996</v>
      </c>
      <c r="N1754">
        <v>5</v>
      </c>
      <c r="O1754">
        <f>Table1[[#This Row],[Stress_Level]]*Table1[[#This Row],[Weekly_Work_Hours]]</f>
        <v>339.29999999999995</v>
      </c>
      <c r="P1754" s="9">
        <f>Table1[[#This Row],[Column1]]/Table1[[#This Row],[Productivity_Score]]</f>
        <v>67.859999999999985</v>
      </c>
      <c r="Q1754">
        <f>8-AVERAGE(Table1[[#This Row],[Sleep_Hours]])</f>
        <v>1.9000000000000004</v>
      </c>
      <c r="R1754">
        <f>Table1[[#This Row],[Stress_Level]]/Table1[[#This Row],[Weekly_Work_Hours]]</f>
        <v>0.22307692307692306</v>
      </c>
      <c r="S1754" s="5">
        <f>CORREL(Table1[Stress_Level],Table1[Sleep_Hours])</f>
        <v>-1.150943896331845E-2</v>
      </c>
      <c r="T1754" s="1">
        <f>((Table1[[#Totals],[Productivity_Score]] - Table1[[#This Row],[Productivity_Score]]) / Table1[[#Totals],[Productivity_Score]]) * 100</f>
        <v>47.368421052631575</v>
      </c>
    </row>
    <row r="1755" spans="1:20" x14ac:dyDescent="0.35">
      <c r="A1755">
        <v>1754</v>
      </c>
      <c r="B1755">
        <v>58</v>
      </c>
      <c r="C1755" t="s">
        <v>14</v>
      </c>
      <c r="D1755" t="s">
        <v>33</v>
      </c>
      <c r="E1755" t="s">
        <v>38</v>
      </c>
      <c r="F1755" t="s">
        <v>17</v>
      </c>
      <c r="G1755">
        <v>30</v>
      </c>
      <c r="H1755">
        <v>6.2</v>
      </c>
      <c r="I1755">
        <v>9.6999999999999993</v>
      </c>
      <c r="J1755">
        <v>1</v>
      </c>
      <c r="K1755" t="s">
        <v>35</v>
      </c>
      <c r="L1755">
        <v>4.9000000000000004</v>
      </c>
      <c r="M1755">
        <v>5</v>
      </c>
      <c r="N1755">
        <v>7.4</v>
      </c>
      <c r="O1755">
        <f>Table1[[#This Row],[Stress_Level]]*Table1[[#This Row],[Weekly_Work_Hours]]</f>
        <v>147</v>
      </c>
      <c r="P1755" s="9">
        <f>Table1[[#This Row],[Column1]]/Table1[[#This Row],[Productivity_Score]]</f>
        <v>19.864864864864863</v>
      </c>
      <c r="Q1755">
        <f>8-AVERAGE(Table1[[#This Row],[Sleep_Hours]])</f>
        <v>1.7999999999999998</v>
      </c>
      <c r="R1755">
        <f>Table1[[#This Row],[Stress_Level]]/Table1[[#This Row],[Weekly_Work_Hours]]</f>
        <v>0.16333333333333336</v>
      </c>
      <c r="S1755" s="5">
        <f>CORREL(Table1[Stress_Level],Table1[Sleep_Hours])</f>
        <v>-1.150943896331845E-2</v>
      </c>
      <c r="T1755" s="1">
        <f>((Table1[[#Totals],[Productivity_Score]] - Table1[[#This Row],[Productivity_Score]]) / Table1[[#Totals],[Productivity_Score]]) * 100</f>
        <v>22.105263157894733</v>
      </c>
    </row>
    <row r="1756" spans="1:20" x14ac:dyDescent="0.35">
      <c r="A1756">
        <v>1755</v>
      </c>
      <c r="B1756">
        <v>62</v>
      </c>
      <c r="C1756" t="s">
        <v>14</v>
      </c>
      <c r="D1756" t="s">
        <v>30</v>
      </c>
      <c r="E1756" t="s">
        <v>25</v>
      </c>
      <c r="F1756" t="s">
        <v>39</v>
      </c>
      <c r="G1756">
        <v>49</v>
      </c>
      <c r="H1756">
        <v>7.2</v>
      </c>
      <c r="I1756">
        <v>8.8000000000000007</v>
      </c>
      <c r="J1756">
        <v>0</v>
      </c>
      <c r="K1756" t="s">
        <v>23</v>
      </c>
      <c r="L1756">
        <v>6.2</v>
      </c>
      <c r="M1756">
        <v>3.7</v>
      </c>
      <c r="N1756">
        <v>6.3</v>
      </c>
      <c r="O1756">
        <f>Table1[[#This Row],[Stress_Level]]*Table1[[#This Row],[Weekly_Work_Hours]]</f>
        <v>303.8</v>
      </c>
      <c r="P1756" s="9">
        <f>Table1[[#This Row],[Column1]]/Table1[[#This Row],[Productivity_Score]]</f>
        <v>48.222222222222229</v>
      </c>
      <c r="Q1756">
        <f>8-AVERAGE(Table1[[#This Row],[Sleep_Hours]])</f>
        <v>0.79999999999999982</v>
      </c>
      <c r="R1756">
        <f>Table1[[#This Row],[Stress_Level]]/Table1[[#This Row],[Weekly_Work_Hours]]</f>
        <v>0.12653061224489795</v>
      </c>
      <c r="S1756" s="5">
        <f>CORREL(Table1[Stress_Level],Table1[Sleep_Hours])</f>
        <v>-1.150943896331845E-2</v>
      </c>
      <c r="T1756" s="1">
        <f>((Table1[[#Totals],[Productivity_Score]] - Table1[[#This Row],[Productivity_Score]]) / Table1[[#Totals],[Productivity_Score]]) * 100</f>
        <v>33.684210526315788</v>
      </c>
    </row>
    <row r="1757" spans="1:20" x14ac:dyDescent="0.35">
      <c r="A1757">
        <v>1756</v>
      </c>
      <c r="B1757">
        <v>54</v>
      </c>
      <c r="C1757" t="s">
        <v>14</v>
      </c>
      <c r="D1757" t="s">
        <v>30</v>
      </c>
      <c r="E1757" t="s">
        <v>31</v>
      </c>
      <c r="F1757" t="s">
        <v>22</v>
      </c>
      <c r="G1757">
        <v>55</v>
      </c>
      <c r="H1757">
        <v>3.6</v>
      </c>
      <c r="I1757">
        <v>3.3</v>
      </c>
      <c r="J1757">
        <v>1</v>
      </c>
      <c r="K1757" t="s">
        <v>28</v>
      </c>
      <c r="L1757">
        <v>9.9</v>
      </c>
      <c r="M1757">
        <v>5.3</v>
      </c>
      <c r="N1757">
        <v>1.7</v>
      </c>
      <c r="O1757">
        <f>Table1[[#This Row],[Stress_Level]]*Table1[[#This Row],[Weekly_Work_Hours]]</f>
        <v>544.5</v>
      </c>
      <c r="P1757" s="9">
        <f>Table1[[#This Row],[Column1]]/Table1[[#This Row],[Productivity_Score]]</f>
        <v>320.29411764705884</v>
      </c>
      <c r="Q1757">
        <f>8-AVERAGE(Table1[[#This Row],[Sleep_Hours]])</f>
        <v>4.4000000000000004</v>
      </c>
      <c r="R1757">
        <f>Table1[[#This Row],[Stress_Level]]/Table1[[#This Row],[Weekly_Work_Hours]]</f>
        <v>0.18</v>
      </c>
      <c r="S1757" s="5">
        <f>CORREL(Table1[Stress_Level],Table1[Sleep_Hours])</f>
        <v>-1.150943896331845E-2</v>
      </c>
      <c r="T1757" s="1">
        <f>((Table1[[#Totals],[Productivity_Score]] - Table1[[#This Row],[Productivity_Score]]) / Table1[[#Totals],[Productivity_Score]]) * 100</f>
        <v>82.10526315789474</v>
      </c>
    </row>
    <row r="1758" spans="1:20" x14ac:dyDescent="0.35">
      <c r="A1758">
        <v>1757</v>
      </c>
      <c r="B1758">
        <v>57</v>
      </c>
      <c r="C1758" t="s">
        <v>19</v>
      </c>
      <c r="D1758" t="s">
        <v>20</v>
      </c>
      <c r="E1758" t="s">
        <v>38</v>
      </c>
      <c r="F1758" t="s">
        <v>22</v>
      </c>
      <c r="G1758">
        <v>43</v>
      </c>
      <c r="H1758">
        <v>3.8</v>
      </c>
      <c r="I1758">
        <v>4.9000000000000004</v>
      </c>
      <c r="J1758">
        <v>1</v>
      </c>
      <c r="K1758" t="s">
        <v>35</v>
      </c>
      <c r="L1758">
        <v>7.1</v>
      </c>
      <c r="M1758">
        <v>4.8</v>
      </c>
      <c r="N1758">
        <v>3.9</v>
      </c>
      <c r="O1758">
        <f>Table1[[#This Row],[Stress_Level]]*Table1[[#This Row],[Weekly_Work_Hours]]</f>
        <v>305.3</v>
      </c>
      <c r="P1758" s="9">
        <f>Table1[[#This Row],[Column1]]/Table1[[#This Row],[Productivity_Score]]</f>
        <v>78.282051282051285</v>
      </c>
      <c r="Q1758">
        <f>8-AVERAGE(Table1[[#This Row],[Sleep_Hours]])</f>
        <v>4.2</v>
      </c>
      <c r="R1758">
        <f>Table1[[#This Row],[Stress_Level]]/Table1[[#This Row],[Weekly_Work_Hours]]</f>
        <v>0.16511627906976745</v>
      </c>
      <c r="S1758" s="5">
        <f>CORREL(Table1[Stress_Level],Table1[Sleep_Hours])</f>
        <v>-1.150943896331845E-2</v>
      </c>
      <c r="T1758" s="1">
        <f>((Table1[[#Totals],[Productivity_Score]] - Table1[[#This Row],[Productivity_Score]]) / Table1[[#Totals],[Productivity_Score]]) * 100</f>
        <v>58.947368421052623</v>
      </c>
    </row>
    <row r="1759" spans="1:20" x14ac:dyDescent="0.35">
      <c r="A1759">
        <v>1758</v>
      </c>
      <c r="B1759">
        <v>27</v>
      </c>
      <c r="C1759" t="s">
        <v>19</v>
      </c>
      <c r="D1759" t="s">
        <v>30</v>
      </c>
      <c r="E1759" t="s">
        <v>25</v>
      </c>
      <c r="F1759" t="s">
        <v>39</v>
      </c>
      <c r="G1759">
        <v>52</v>
      </c>
      <c r="H1759">
        <v>5.2</v>
      </c>
      <c r="I1759">
        <v>6.1</v>
      </c>
      <c r="J1759">
        <v>1</v>
      </c>
      <c r="K1759" t="s">
        <v>35</v>
      </c>
      <c r="L1759">
        <v>10</v>
      </c>
      <c r="M1759">
        <v>4.2</v>
      </c>
      <c r="N1759">
        <v>3.1</v>
      </c>
      <c r="O1759">
        <f>Table1[[#This Row],[Stress_Level]]*Table1[[#This Row],[Weekly_Work_Hours]]</f>
        <v>520</v>
      </c>
      <c r="P1759" s="9">
        <f>Table1[[#This Row],[Column1]]/Table1[[#This Row],[Productivity_Score]]</f>
        <v>167.74193548387098</v>
      </c>
      <c r="Q1759">
        <f>8-AVERAGE(Table1[[#This Row],[Sleep_Hours]])</f>
        <v>2.8</v>
      </c>
      <c r="R1759">
        <f>Table1[[#This Row],[Stress_Level]]/Table1[[#This Row],[Weekly_Work_Hours]]</f>
        <v>0.19230769230769232</v>
      </c>
      <c r="S1759" s="5">
        <f>CORREL(Table1[Stress_Level],Table1[Sleep_Hours])</f>
        <v>-1.150943896331845E-2</v>
      </c>
      <c r="T1759" s="1">
        <f>((Table1[[#Totals],[Productivity_Score]] - Table1[[#This Row],[Productivity_Score]]) / Table1[[#Totals],[Productivity_Score]]) * 100</f>
        <v>67.368421052631575</v>
      </c>
    </row>
    <row r="1760" spans="1:20" x14ac:dyDescent="0.35">
      <c r="A1760">
        <v>1759</v>
      </c>
      <c r="B1760">
        <v>56</v>
      </c>
      <c r="C1760" t="s">
        <v>14</v>
      </c>
      <c r="D1760" t="s">
        <v>33</v>
      </c>
      <c r="E1760" t="s">
        <v>38</v>
      </c>
      <c r="F1760" t="s">
        <v>22</v>
      </c>
      <c r="G1760">
        <v>57</v>
      </c>
      <c r="H1760">
        <v>7.5</v>
      </c>
      <c r="I1760">
        <v>7.6</v>
      </c>
      <c r="J1760">
        <v>0</v>
      </c>
      <c r="K1760" t="s">
        <v>23</v>
      </c>
      <c r="L1760">
        <v>10</v>
      </c>
      <c r="M1760">
        <v>3.7</v>
      </c>
      <c r="N1760">
        <v>3.8</v>
      </c>
      <c r="O1760">
        <f>Table1[[#This Row],[Stress_Level]]*Table1[[#This Row],[Weekly_Work_Hours]]</f>
        <v>570</v>
      </c>
      <c r="P1760" s="9">
        <f>Table1[[#This Row],[Column1]]/Table1[[#This Row],[Productivity_Score]]</f>
        <v>150</v>
      </c>
      <c r="Q1760">
        <f>8-AVERAGE(Table1[[#This Row],[Sleep_Hours]])</f>
        <v>0.5</v>
      </c>
      <c r="R1760">
        <f>Table1[[#This Row],[Stress_Level]]/Table1[[#This Row],[Weekly_Work_Hours]]</f>
        <v>0.17543859649122806</v>
      </c>
      <c r="S1760" s="5">
        <f>CORREL(Table1[Stress_Level],Table1[Sleep_Hours])</f>
        <v>-1.150943896331845E-2</v>
      </c>
      <c r="T1760" s="1">
        <f>((Table1[[#Totals],[Productivity_Score]] - Table1[[#This Row],[Productivity_Score]]) / Table1[[#Totals],[Productivity_Score]]) * 100</f>
        <v>60</v>
      </c>
    </row>
    <row r="1761" spans="1:20" x14ac:dyDescent="0.35">
      <c r="A1761">
        <v>1760</v>
      </c>
      <c r="B1761">
        <v>46</v>
      </c>
      <c r="C1761" t="s">
        <v>14</v>
      </c>
      <c r="D1761" t="s">
        <v>36</v>
      </c>
      <c r="E1761" t="s">
        <v>31</v>
      </c>
      <c r="F1761" t="s">
        <v>22</v>
      </c>
      <c r="G1761">
        <v>55</v>
      </c>
      <c r="H1761">
        <v>5.2</v>
      </c>
      <c r="I1761">
        <v>5.8</v>
      </c>
      <c r="J1761">
        <v>1</v>
      </c>
      <c r="K1761" t="s">
        <v>35</v>
      </c>
      <c r="L1761">
        <v>10</v>
      </c>
      <c r="M1761">
        <v>5.7</v>
      </c>
      <c r="N1761">
        <v>2.9</v>
      </c>
      <c r="O1761">
        <f>Table1[[#This Row],[Stress_Level]]*Table1[[#This Row],[Weekly_Work_Hours]]</f>
        <v>550</v>
      </c>
      <c r="P1761" s="9">
        <f>Table1[[#This Row],[Column1]]/Table1[[#This Row],[Productivity_Score]]</f>
        <v>189.65517241379311</v>
      </c>
      <c r="Q1761">
        <f>8-AVERAGE(Table1[[#This Row],[Sleep_Hours]])</f>
        <v>2.8</v>
      </c>
      <c r="R1761">
        <f>Table1[[#This Row],[Stress_Level]]/Table1[[#This Row],[Weekly_Work_Hours]]</f>
        <v>0.18181818181818182</v>
      </c>
      <c r="S1761" s="5">
        <f>CORREL(Table1[Stress_Level],Table1[Sleep_Hours])</f>
        <v>-1.150943896331845E-2</v>
      </c>
      <c r="T1761" s="1">
        <f>((Table1[[#Totals],[Productivity_Score]] - Table1[[#This Row],[Productivity_Score]]) / Table1[[#Totals],[Productivity_Score]]) * 100</f>
        <v>69.473684210526315</v>
      </c>
    </row>
    <row r="1762" spans="1:20" x14ac:dyDescent="0.35">
      <c r="A1762">
        <v>1761</v>
      </c>
      <c r="B1762">
        <v>47</v>
      </c>
      <c r="C1762" t="s">
        <v>14</v>
      </c>
      <c r="D1762" t="s">
        <v>26</v>
      </c>
      <c r="E1762" t="s">
        <v>25</v>
      </c>
      <c r="F1762" t="s">
        <v>22</v>
      </c>
      <c r="G1762">
        <v>58</v>
      </c>
      <c r="H1762">
        <v>6.1</v>
      </c>
      <c r="I1762">
        <v>6.9</v>
      </c>
      <c r="J1762">
        <v>1</v>
      </c>
      <c r="K1762" t="s">
        <v>18</v>
      </c>
      <c r="L1762">
        <v>10</v>
      </c>
      <c r="M1762">
        <v>4.4000000000000004</v>
      </c>
      <c r="N1762">
        <v>3.5</v>
      </c>
      <c r="O1762">
        <f>Table1[[#This Row],[Stress_Level]]*Table1[[#This Row],[Weekly_Work_Hours]]</f>
        <v>580</v>
      </c>
      <c r="P1762" s="9">
        <f>Table1[[#This Row],[Column1]]/Table1[[#This Row],[Productivity_Score]]</f>
        <v>165.71428571428572</v>
      </c>
      <c r="Q1762">
        <f>8-AVERAGE(Table1[[#This Row],[Sleep_Hours]])</f>
        <v>1.9000000000000004</v>
      </c>
      <c r="R1762">
        <f>Table1[[#This Row],[Stress_Level]]/Table1[[#This Row],[Weekly_Work_Hours]]</f>
        <v>0.17241379310344829</v>
      </c>
      <c r="S1762" s="5">
        <f>CORREL(Table1[Stress_Level],Table1[Sleep_Hours])</f>
        <v>-1.150943896331845E-2</v>
      </c>
      <c r="T1762" s="1">
        <f>((Table1[[#Totals],[Productivity_Score]] - Table1[[#This Row],[Productivity_Score]]) / Table1[[#Totals],[Productivity_Score]]) * 100</f>
        <v>63.157894736842103</v>
      </c>
    </row>
    <row r="1763" spans="1:20" x14ac:dyDescent="0.35">
      <c r="A1763">
        <v>1762</v>
      </c>
      <c r="B1763">
        <v>59</v>
      </c>
      <c r="C1763" t="s">
        <v>19</v>
      </c>
      <c r="D1763" t="s">
        <v>15</v>
      </c>
      <c r="E1763" t="s">
        <v>25</v>
      </c>
      <c r="F1763" t="s">
        <v>39</v>
      </c>
      <c r="G1763">
        <v>50</v>
      </c>
      <c r="H1763">
        <v>6.4</v>
      </c>
      <c r="I1763">
        <v>8.1</v>
      </c>
      <c r="J1763">
        <v>0</v>
      </c>
      <c r="K1763" t="s">
        <v>23</v>
      </c>
      <c r="L1763">
        <v>9.1</v>
      </c>
      <c r="M1763">
        <v>3.6</v>
      </c>
      <c r="N1763">
        <v>4.5</v>
      </c>
      <c r="O1763">
        <f>Table1[[#This Row],[Stress_Level]]*Table1[[#This Row],[Weekly_Work_Hours]]</f>
        <v>455</v>
      </c>
      <c r="P1763" s="9">
        <f>Table1[[#This Row],[Column1]]/Table1[[#This Row],[Productivity_Score]]</f>
        <v>101.11111111111111</v>
      </c>
      <c r="Q1763">
        <f>8-AVERAGE(Table1[[#This Row],[Sleep_Hours]])</f>
        <v>1.5999999999999996</v>
      </c>
      <c r="R1763">
        <f>Table1[[#This Row],[Stress_Level]]/Table1[[#This Row],[Weekly_Work_Hours]]</f>
        <v>0.182</v>
      </c>
      <c r="S1763" s="5">
        <f>CORREL(Table1[Stress_Level],Table1[Sleep_Hours])</f>
        <v>-1.150943896331845E-2</v>
      </c>
      <c r="T1763" s="1">
        <f>((Table1[[#Totals],[Productivity_Score]] - Table1[[#This Row],[Productivity_Score]]) / Table1[[#Totals],[Productivity_Score]]) * 100</f>
        <v>52.631578947368418</v>
      </c>
    </row>
    <row r="1764" spans="1:20" x14ac:dyDescent="0.35">
      <c r="A1764">
        <v>1763</v>
      </c>
      <c r="B1764">
        <v>53</v>
      </c>
      <c r="C1764" t="s">
        <v>19</v>
      </c>
      <c r="D1764" t="s">
        <v>36</v>
      </c>
      <c r="E1764" t="s">
        <v>38</v>
      </c>
      <c r="F1764" t="s">
        <v>39</v>
      </c>
      <c r="G1764">
        <v>45</v>
      </c>
      <c r="H1764">
        <v>6.7</v>
      </c>
      <c r="I1764">
        <v>9</v>
      </c>
      <c r="J1764">
        <v>1</v>
      </c>
      <c r="K1764" t="s">
        <v>18</v>
      </c>
      <c r="L1764">
        <v>7.4</v>
      </c>
      <c r="M1764">
        <v>5.4</v>
      </c>
      <c r="N1764">
        <v>5.8</v>
      </c>
      <c r="O1764">
        <f>Table1[[#This Row],[Stress_Level]]*Table1[[#This Row],[Weekly_Work_Hours]]</f>
        <v>333</v>
      </c>
      <c r="P1764" s="9">
        <f>Table1[[#This Row],[Column1]]/Table1[[#This Row],[Productivity_Score]]</f>
        <v>57.413793103448278</v>
      </c>
      <c r="Q1764">
        <f>8-AVERAGE(Table1[[#This Row],[Sleep_Hours]])</f>
        <v>1.2999999999999998</v>
      </c>
      <c r="R1764">
        <f>Table1[[#This Row],[Stress_Level]]/Table1[[#This Row],[Weekly_Work_Hours]]</f>
        <v>0.16444444444444445</v>
      </c>
      <c r="S1764" s="5">
        <f>CORREL(Table1[Stress_Level],Table1[Sleep_Hours])</f>
        <v>-1.150943896331845E-2</v>
      </c>
      <c r="T1764" s="1">
        <f>((Table1[[#Totals],[Productivity_Score]] - Table1[[#This Row],[Productivity_Score]]) / Table1[[#Totals],[Productivity_Score]]) * 100</f>
        <v>38.947368421052637</v>
      </c>
    </row>
    <row r="1765" spans="1:20" x14ac:dyDescent="0.35">
      <c r="A1765">
        <v>1764</v>
      </c>
      <c r="B1765">
        <v>51</v>
      </c>
      <c r="C1765" t="s">
        <v>19</v>
      </c>
      <c r="D1765" t="s">
        <v>37</v>
      </c>
      <c r="E1765" t="s">
        <v>27</v>
      </c>
      <c r="F1765" t="s">
        <v>17</v>
      </c>
      <c r="G1765">
        <v>32</v>
      </c>
      <c r="H1765">
        <v>8.5</v>
      </c>
      <c r="I1765">
        <v>8.5</v>
      </c>
      <c r="J1765">
        <v>0</v>
      </c>
      <c r="K1765" t="s">
        <v>23</v>
      </c>
      <c r="L1765">
        <v>3.6</v>
      </c>
      <c r="M1765">
        <v>5</v>
      </c>
      <c r="N1765">
        <v>7.4</v>
      </c>
      <c r="O1765">
        <f>Table1[[#This Row],[Stress_Level]]*Table1[[#This Row],[Weekly_Work_Hours]]</f>
        <v>115.2</v>
      </c>
      <c r="P1765" s="9">
        <f>Table1[[#This Row],[Column1]]/Table1[[#This Row],[Productivity_Score]]</f>
        <v>15.567567567567567</v>
      </c>
      <c r="Q1765">
        <f>8-AVERAGE(Table1[[#This Row],[Sleep_Hours]])</f>
        <v>-0.5</v>
      </c>
      <c r="R1765">
        <f>Table1[[#This Row],[Stress_Level]]/Table1[[#This Row],[Weekly_Work_Hours]]</f>
        <v>0.1125</v>
      </c>
      <c r="S1765" s="5">
        <f>CORREL(Table1[Stress_Level],Table1[Sleep_Hours])</f>
        <v>-1.150943896331845E-2</v>
      </c>
      <c r="T1765" s="1">
        <f>((Table1[[#Totals],[Productivity_Score]] - Table1[[#This Row],[Productivity_Score]]) / Table1[[#Totals],[Productivity_Score]]) * 100</f>
        <v>22.105263157894733</v>
      </c>
    </row>
    <row r="1766" spans="1:20" x14ac:dyDescent="0.35">
      <c r="A1766">
        <v>1765</v>
      </c>
      <c r="B1766">
        <v>34</v>
      </c>
      <c r="C1766" t="s">
        <v>19</v>
      </c>
      <c r="D1766" t="s">
        <v>37</v>
      </c>
      <c r="E1766" t="s">
        <v>25</v>
      </c>
      <c r="F1766" t="s">
        <v>22</v>
      </c>
      <c r="G1766">
        <v>43</v>
      </c>
      <c r="H1766">
        <v>7.2</v>
      </c>
      <c r="I1766">
        <v>9.3000000000000007</v>
      </c>
      <c r="J1766">
        <v>0</v>
      </c>
      <c r="K1766" t="s">
        <v>23</v>
      </c>
      <c r="L1766">
        <v>6.8</v>
      </c>
      <c r="M1766">
        <v>5.3</v>
      </c>
      <c r="N1766">
        <v>6.3</v>
      </c>
      <c r="O1766">
        <f>Table1[[#This Row],[Stress_Level]]*Table1[[#This Row],[Weekly_Work_Hours]]</f>
        <v>292.39999999999998</v>
      </c>
      <c r="P1766" s="9">
        <f>Table1[[#This Row],[Column1]]/Table1[[#This Row],[Productivity_Score]]</f>
        <v>46.412698412698411</v>
      </c>
      <c r="Q1766">
        <f>8-AVERAGE(Table1[[#This Row],[Sleep_Hours]])</f>
        <v>0.79999999999999982</v>
      </c>
      <c r="R1766">
        <f>Table1[[#This Row],[Stress_Level]]/Table1[[#This Row],[Weekly_Work_Hours]]</f>
        <v>0.15813953488372093</v>
      </c>
      <c r="S1766" s="5">
        <f>CORREL(Table1[Stress_Level],Table1[Sleep_Hours])</f>
        <v>-1.150943896331845E-2</v>
      </c>
      <c r="T1766" s="1">
        <f>((Table1[[#Totals],[Productivity_Score]] - Table1[[#This Row],[Productivity_Score]]) / Table1[[#Totals],[Productivity_Score]]) * 100</f>
        <v>33.684210526315788</v>
      </c>
    </row>
    <row r="1767" spans="1:20" x14ac:dyDescent="0.35">
      <c r="A1767">
        <v>1766</v>
      </c>
      <c r="B1767">
        <v>63</v>
      </c>
      <c r="C1767" t="s">
        <v>14</v>
      </c>
      <c r="D1767" t="s">
        <v>36</v>
      </c>
      <c r="E1767" t="s">
        <v>27</v>
      </c>
      <c r="F1767" t="s">
        <v>22</v>
      </c>
      <c r="G1767">
        <v>38</v>
      </c>
      <c r="H1767">
        <v>7.7</v>
      </c>
      <c r="I1767">
        <v>9.1999999999999993</v>
      </c>
      <c r="J1767">
        <v>0</v>
      </c>
      <c r="K1767" t="s">
        <v>23</v>
      </c>
      <c r="L1767">
        <v>6.2</v>
      </c>
      <c r="M1767">
        <v>2.6</v>
      </c>
      <c r="N1767">
        <v>6.5</v>
      </c>
      <c r="O1767">
        <f>Table1[[#This Row],[Stress_Level]]*Table1[[#This Row],[Weekly_Work_Hours]]</f>
        <v>235.6</v>
      </c>
      <c r="P1767" s="9">
        <f>Table1[[#This Row],[Column1]]/Table1[[#This Row],[Productivity_Score]]</f>
        <v>36.246153846153845</v>
      </c>
      <c r="Q1767">
        <f>8-AVERAGE(Table1[[#This Row],[Sleep_Hours]])</f>
        <v>0.29999999999999982</v>
      </c>
      <c r="R1767">
        <f>Table1[[#This Row],[Stress_Level]]/Table1[[#This Row],[Weekly_Work_Hours]]</f>
        <v>0.16315789473684211</v>
      </c>
      <c r="S1767" s="5">
        <f>CORREL(Table1[Stress_Level],Table1[Sleep_Hours])</f>
        <v>-1.150943896331845E-2</v>
      </c>
      <c r="T1767" s="1">
        <f>((Table1[[#Totals],[Productivity_Score]] - Table1[[#This Row],[Productivity_Score]]) / Table1[[#Totals],[Productivity_Score]]) * 100</f>
        <v>31.578947368421051</v>
      </c>
    </row>
    <row r="1768" spans="1:20" x14ac:dyDescent="0.35">
      <c r="A1768">
        <v>1767</v>
      </c>
      <c r="B1768">
        <v>36</v>
      </c>
      <c r="C1768" t="s">
        <v>14</v>
      </c>
      <c r="D1768" t="s">
        <v>33</v>
      </c>
      <c r="E1768" t="s">
        <v>25</v>
      </c>
      <c r="F1768" t="s">
        <v>22</v>
      </c>
      <c r="G1768">
        <v>62</v>
      </c>
      <c r="H1768">
        <v>6</v>
      </c>
      <c r="I1768">
        <v>6.3</v>
      </c>
      <c r="J1768">
        <v>1</v>
      </c>
      <c r="K1768" t="s">
        <v>29</v>
      </c>
      <c r="L1768">
        <v>10</v>
      </c>
      <c r="M1768">
        <v>5.5</v>
      </c>
      <c r="N1768">
        <v>3.2</v>
      </c>
      <c r="O1768">
        <f>Table1[[#This Row],[Stress_Level]]*Table1[[#This Row],[Weekly_Work_Hours]]</f>
        <v>620</v>
      </c>
      <c r="P1768" s="9">
        <f>Table1[[#This Row],[Column1]]/Table1[[#This Row],[Productivity_Score]]</f>
        <v>193.75</v>
      </c>
      <c r="Q1768">
        <f>8-AVERAGE(Table1[[#This Row],[Sleep_Hours]])</f>
        <v>2</v>
      </c>
      <c r="R1768">
        <f>Table1[[#This Row],[Stress_Level]]/Table1[[#This Row],[Weekly_Work_Hours]]</f>
        <v>0.16129032258064516</v>
      </c>
      <c r="S1768" s="5">
        <f>CORREL(Table1[Stress_Level],Table1[Sleep_Hours])</f>
        <v>-1.150943896331845E-2</v>
      </c>
      <c r="T1768" s="1">
        <f>((Table1[[#Totals],[Productivity_Score]] - Table1[[#This Row],[Productivity_Score]]) / Table1[[#Totals],[Productivity_Score]]) * 100</f>
        <v>66.315789473684205</v>
      </c>
    </row>
    <row r="1769" spans="1:20" x14ac:dyDescent="0.35">
      <c r="A1769">
        <v>1768</v>
      </c>
      <c r="B1769">
        <v>52</v>
      </c>
      <c r="C1769" t="s">
        <v>14</v>
      </c>
      <c r="D1769" t="s">
        <v>15</v>
      </c>
      <c r="E1769" t="s">
        <v>21</v>
      </c>
      <c r="F1769" t="s">
        <v>39</v>
      </c>
      <c r="G1769">
        <v>43</v>
      </c>
      <c r="H1769">
        <v>8.4</v>
      </c>
      <c r="I1769">
        <v>7.6</v>
      </c>
      <c r="J1769">
        <v>0</v>
      </c>
      <c r="K1769" t="s">
        <v>23</v>
      </c>
      <c r="L1769">
        <v>10</v>
      </c>
      <c r="M1769">
        <v>5</v>
      </c>
      <c r="N1769">
        <v>3.8</v>
      </c>
      <c r="O1769">
        <f>Table1[[#This Row],[Stress_Level]]*Table1[[#This Row],[Weekly_Work_Hours]]</f>
        <v>430</v>
      </c>
      <c r="P1769" s="9">
        <f>Table1[[#This Row],[Column1]]/Table1[[#This Row],[Productivity_Score]]</f>
        <v>113.15789473684211</v>
      </c>
      <c r="Q1769">
        <f>8-AVERAGE(Table1[[#This Row],[Sleep_Hours]])</f>
        <v>-0.40000000000000036</v>
      </c>
      <c r="R1769">
        <f>Table1[[#This Row],[Stress_Level]]/Table1[[#This Row],[Weekly_Work_Hours]]</f>
        <v>0.23255813953488372</v>
      </c>
      <c r="S1769" s="5">
        <f>CORREL(Table1[Stress_Level],Table1[Sleep_Hours])</f>
        <v>-1.150943896331845E-2</v>
      </c>
      <c r="T1769" s="1">
        <f>((Table1[[#Totals],[Productivity_Score]] - Table1[[#This Row],[Productivity_Score]]) / Table1[[#Totals],[Productivity_Score]]) * 100</f>
        <v>60</v>
      </c>
    </row>
    <row r="1770" spans="1:20" x14ac:dyDescent="0.35">
      <c r="A1770">
        <v>1769</v>
      </c>
      <c r="B1770">
        <v>35</v>
      </c>
      <c r="C1770" t="s">
        <v>14</v>
      </c>
      <c r="D1770" t="s">
        <v>26</v>
      </c>
      <c r="E1770" t="s">
        <v>16</v>
      </c>
      <c r="F1770" t="s">
        <v>39</v>
      </c>
      <c r="G1770">
        <v>45</v>
      </c>
      <c r="H1770">
        <v>6.3</v>
      </c>
      <c r="I1770">
        <v>8.5</v>
      </c>
      <c r="J1770">
        <v>0</v>
      </c>
      <c r="K1770" t="s">
        <v>23</v>
      </c>
      <c r="L1770">
        <v>5.5</v>
      </c>
      <c r="M1770">
        <v>2.8</v>
      </c>
      <c r="N1770">
        <v>6.5</v>
      </c>
      <c r="O1770">
        <f>Table1[[#This Row],[Stress_Level]]*Table1[[#This Row],[Weekly_Work_Hours]]</f>
        <v>247.5</v>
      </c>
      <c r="P1770" s="9">
        <f>Table1[[#This Row],[Column1]]/Table1[[#This Row],[Productivity_Score]]</f>
        <v>38.07692307692308</v>
      </c>
      <c r="Q1770">
        <f>8-AVERAGE(Table1[[#This Row],[Sleep_Hours]])</f>
        <v>1.7000000000000002</v>
      </c>
      <c r="R1770">
        <f>Table1[[#This Row],[Stress_Level]]/Table1[[#This Row],[Weekly_Work_Hours]]</f>
        <v>0.12222222222222222</v>
      </c>
      <c r="S1770" s="5">
        <f>CORREL(Table1[Stress_Level],Table1[Sleep_Hours])</f>
        <v>-1.150943896331845E-2</v>
      </c>
      <c r="T1770" s="1">
        <f>((Table1[[#Totals],[Productivity_Score]] - Table1[[#This Row],[Productivity_Score]]) / Table1[[#Totals],[Productivity_Score]]) * 100</f>
        <v>31.578947368421051</v>
      </c>
    </row>
    <row r="1771" spans="1:20" x14ac:dyDescent="0.35">
      <c r="A1771">
        <v>1770</v>
      </c>
      <c r="B1771">
        <v>48</v>
      </c>
      <c r="C1771" t="s">
        <v>14</v>
      </c>
      <c r="D1771" t="s">
        <v>30</v>
      </c>
      <c r="E1771" t="s">
        <v>27</v>
      </c>
      <c r="F1771" t="s">
        <v>22</v>
      </c>
      <c r="G1771">
        <v>49</v>
      </c>
      <c r="H1771">
        <v>3.3</v>
      </c>
      <c r="I1771">
        <v>3.5</v>
      </c>
      <c r="J1771">
        <v>1</v>
      </c>
      <c r="K1771" t="s">
        <v>18</v>
      </c>
      <c r="L1771">
        <v>9.4</v>
      </c>
      <c r="M1771">
        <v>5.2</v>
      </c>
      <c r="N1771">
        <v>2.1</v>
      </c>
      <c r="O1771">
        <f>Table1[[#This Row],[Stress_Level]]*Table1[[#This Row],[Weekly_Work_Hours]]</f>
        <v>460.6</v>
      </c>
      <c r="P1771" s="9">
        <f>Table1[[#This Row],[Column1]]/Table1[[#This Row],[Productivity_Score]]</f>
        <v>219.33333333333334</v>
      </c>
      <c r="Q1771">
        <f>8-AVERAGE(Table1[[#This Row],[Sleep_Hours]])</f>
        <v>4.7</v>
      </c>
      <c r="R1771">
        <f>Table1[[#This Row],[Stress_Level]]/Table1[[#This Row],[Weekly_Work_Hours]]</f>
        <v>0.19183673469387755</v>
      </c>
      <c r="S1771" s="5">
        <f>CORREL(Table1[Stress_Level],Table1[Sleep_Hours])</f>
        <v>-1.150943896331845E-2</v>
      </c>
      <c r="T1771" s="1">
        <f>((Table1[[#Totals],[Productivity_Score]] - Table1[[#This Row],[Productivity_Score]]) / Table1[[#Totals],[Productivity_Score]]) * 100</f>
        <v>77.894736842105274</v>
      </c>
    </row>
    <row r="1772" spans="1:20" x14ac:dyDescent="0.35">
      <c r="A1772">
        <v>1771</v>
      </c>
      <c r="B1772">
        <v>28</v>
      </c>
      <c r="C1772" t="s">
        <v>19</v>
      </c>
      <c r="D1772" t="s">
        <v>37</v>
      </c>
      <c r="E1772" t="s">
        <v>27</v>
      </c>
      <c r="F1772" t="s">
        <v>17</v>
      </c>
      <c r="G1772">
        <v>45</v>
      </c>
      <c r="H1772">
        <v>9</v>
      </c>
      <c r="I1772">
        <v>6.5</v>
      </c>
      <c r="J1772">
        <v>0</v>
      </c>
      <c r="K1772" t="s">
        <v>23</v>
      </c>
      <c r="L1772">
        <v>9.6999999999999993</v>
      </c>
      <c r="M1772">
        <v>5.2</v>
      </c>
      <c r="N1772">
        <v>3.4</v>
      </c>
      <c r="O1772">
        <f>Table1[[#This Row],[Stress_Level]]*Table1[[#This Row],[Weekly_Work_Hours]]</f>
        <v>436.49999999999994</v>
      </c>
      <c r="P1772" s="9">
        <f>Table1[[#This Row],[Column1]]/Table1[[#This Row],[Productivity_Score]]</f>
        <v>128.38235294117646</v>
      </c>
      <c r="Q1772">
        <f>8-AVERAGE(Table1[[#This Row],[Sleep_Hours]])</f>
        <v>-1</v>
      </c>
      <c r="R1772">
        <f>Table1[[#This Row],[Stress_Level]]/Table1[[#This Row],[Weekly_Work_Hours]]</f>
        <v>0.21555555555555553</v>
      </c>
      <c r="S1772" s="5">
        <f>CORREL(Table1[Stress_Level],Table1[Sleep_Hours])</f>
        <v>-1.150943896331845E-2</v>
      </c>
      <c r="T1772" s="1">
        <f>((Table1[[#Totals],[Productivity_Score]] - Table1[[#This Row],[Productivity_Score]]) / Table1[[#Totals],[Productivity_Score]]) * 100</f>
        <v>64.21052631578948</v>
      </c>
    </row>
    <row r="1773" spans="1:20" x14ac:dyDescent="0.35">
      <c r="A1773">
        <v>1772</v>
      </c>
      <c r="B1773">
        <v>52</v>
      </c>
      <c r="C1773" t="s">
        <v>19</v>
      </c>
      <c r="D1773" t="s">
        <v>37</v>
      </c>
      <c r="E1773" t="s">
        <v>31</v>
      </c>
      <c r="F1773" t="s">
        <v>22</v>
      </c>
      <c r="G1773">
        <v>58</v>
      </c>
      <c r="H1773">
        <v>6.3</v>
      </c>
      <c r="I1773">
        <v>7.1</v>
      </c>
      <c r="J1773">
        <v>1</v>
      </c>
      <c r="K1773" t="s">
        <v>35</v>
      </c>
      <c r="L1773">
        <v>9.6</v>
      </c>
      <c r="M1773">
        <v>4.9000000000000004</v>
      </c>
      <c r="N1773">
        <v>3.8</v>
      </c>
      <c r="O1773">
        <f>Table1[[#This Row],[Stress_Level]]*Table1[[#This Row],[Weekly_Work_Hours]]</f>
        <v>556.79999999999995</v>
      </c>
      <c r="P1773" s="9">
        <f>Table1[[#This Row],[Column1]]/Table1[[#This Row],[Productivity_Score]]</f>
        <v>146.52631578947367</v>
      </c>
      <c r="Q1773">
        <f>8-AVERAGE(Table1[[#This Row],[Sleep_Hours]])</f>
        <v>1.7000000000000002</v>
      </c>
      <c r="R1773">
        <f>Table1[[#This Row],[Stress_Level]]/Table1[[#This Row],[Weekly_Work_Hours]]</f>
        <v>0.16551724137931034</v>
      </c>
      <c r="S1773" s="5">
        <f>CORREL(Table1[Stress_Level],Table1[Sleep_Hours])</f>
        <v>-1.150943896331845E-2</v>
      </c>
      <c r="T1773" s="1">
        <f>((Table1[[#Totals],[Productivity_Score]] - Table1[[#This Row],[Productivity_Score]]) / Table1[[#Totals],[Productivity_Score]]) * 100</f>
        <v>60</v>
      </c>
    </row>
    <row r="1774" spans="1:20" x14ac:dyDescent="0.35">
      <c r="A1774">
        <v>1773</v>
      </c>
      <c r="B1774">
        <v>48</v>
      </c>
      <c r="C1774" t="s">
        <v>19</v>
      </c>
      <c r="D1774" t="s">
        <v>37</v>
      </c>
      <c r="E1774" t="s">
        <v>21</v>
      </c>
      <c r="F1774" t="s">
        <v>22</v>
      </c>
      <c r="G1774">
        <v>40</v>
      </c>
      <c r="H1774">
        <v>7</v>
      </c>
      <c r="I1774">
        <v>10</v>
      </c>
      <c r="J1774">
        <v>0</v>
      </c>
      <c r="K1774" t="s">
        <v>23</v>
      </c>
      <c r="L1774">
        <v>7.3</v>
      </c>
      <c r="M1774">
        <v>5.6</v>
      </c>
      <c r="N1774">
        <v>6.4</v>
      </c>
      <c r="O1774">
        <f>Table1[[#This Row],[Stress_Level]]*Table1[[#This Row],[Weekly_Work_Hours]]</f>
        <v>292</v>
      </c>
      <c r="P1774" s="9">
        <f>Table1[[#This Row],[Column1]]/Table1[[#This Row],[Productivity_Score]]</f>
        <v>45.625</v>
      </c>
      <c r="Q1774">
        <f>8-AVERAGE(Table1[[#This Row],[Sleep_Hours]])</f>
        <v>1</v>
      </c>
      <c r="R1774">
        <f>Table1[[#This Row],[Stress_Level]]/Table1[[#This Row],[Weekly_Work_Hours]]</f>
        <v>0.1825</v>
      </c>
      <c r="S1774" s="5">
        <f>CORREL(Table1[Stress_Level],Table1[Sleep_Hours])</f>
        <v>-1.150943896331845E-2</v>
      </c>
      <c r="T1774" s="1">
        <f>((Table1[[#Totals],[Productivity_Score]] - Table1[[#This Row],[Productivity_Score]]) / Table1[[#Totals],[Productivity_Score]]) * 100</f>
        <v>32.631578947368418</v>
      </c>
    </row>
    <row r="1775" spans="1:20" x14ac:dyDescent="0.35">
      <c r="A1775">
        <v>1774</v>
      </c>
      <c r="B1775">
        <v>32</v>
      </c>
      <c r="C1775" t="s">
        <v>14</v>
      </c>
      <c r="D1775" t="s">
        <v>32</v>
      </c>
      <c r="E1775" t="s">
        <v>31</v>
      </c>
      <c r="F1775" t="s">
        <v>17</v>
      </c>
      <c r="G1775">
        <v>46</v>
      </c>
      <c r="H1775">
        <v>4.5999999999999996</v>
      </c>
      <c r="I1775">
        <v>5.8</v>
      </c>
      <c r="J1775">
        <v>0</v>
      </c>
      <c r="K1775" t="s">
        <v>23</v>
      </c>
      <c r="L1775">
        <v>7.2</v>
      </c>
      <c r="M1775">
        <v>6</v>
      </c>
      <c r="N1775">
        <v>4.3</v>
      </c>
      <c r="O1775">
        <f>Table1[[#This Row],[Stress_Level]]*Table1[[#This Row],[Weekly_Work_Hours]]</f>
        <v>331.2</v>
      </c>
      <c r="P1775" s="9">
        <f>Table1[[#This Row],[Column1]]/Table1[[#This Row],[Productivity_Score]]</f>
        <v>77.023255813953483</v>
      </c>
      <c r="Q1775">
        <f>8-AVERAGE(Table1[[#This Row],[Sleep_Hours]])</f>
        <v>3.4000000000000004</v>
      </c>
      <c r="R1775">
        <f>Table1[[#This Row],[Stress_Level]]/Table1[[#This Row],[Weekly_Work_Hours]]</f>
        <v>0.15652173913043479</v>
      </c>
      <c r="S1775" s="5">
        <f>CORREL(Table1[Stress_Level],Table1[Sleep_Hours])</f>
        <v>-1.150943896331845E-2</v>
      </c>
      <c r="T1775" s="1">
        <f>((Table1[[#Totals],[Productivity_Score]] - Table1[[#This Row],[Productivity_Score]]) / Table1[[#Totals],[Productivity_Score]]) * 100</f>
        <v>54.736842105263165</v>
      </c>
    </row>
    <row r="1776" spans="1:20" x14ac:dyDescent="0.35">
      <c r="A1776">
        <v>1775</v>
      </c>
      <c r="B1776">
        <v>40</v>
      </c>
      <c r="C1776" t="s">
        <v>19</v>
      </c>
      <c r="D1776" t="s">
        <v>33</v>
      </c>
      <c r="E1776" t="s">
        <v>21</v>
      </c>
      <c r="F1776" t="s">
        <v>22</v>
      </c>
      <c r="G1776">
        <v>39</v>
      </c>
      <c r="H1776">
        <v>9</v>
      </c>
      <c r="I1776">
        <v>7.1</v>
      </c>
      <c r="J1776">
        <v>0</v>
      </c>
      <c r="K1776" t="s">
        <v>23</v>
      </c>
      <c r="L1776">
        <v>5.2</v>
      </c>
      <c r="M1776">
        <v>3.4</v>
      </c>
      <c r="N1776">
        <v>5.9</v>
      </c>
      <c r="O1776">
        <f>Table1[[#This Row],[Stress_Level]]*Table1[[#This Row],[Weekly_Work_Hours]]</f>
        <v>202.8</v>
      </c>
      <c r="P1776" s="9">
        <f>Table1[[#This Row],[Column1]]/Table1[[#This Row],[Productivity_Score]]</f>
        <v>34.372881355932201</v>
      </c>
      <c r="Q1776">
        <f>8-AVERAGE(Table1[[#This Row],[Sleep_Hours]])</f>
        <v>-1</v>
      </c>
      <c r="R1776">
        <f>Table1[[#This Row],[Stress_Level]]/Table1[[#This Row],[Weekly_Work_Hours]]</f>
        <v>0.13333333333333333</v>
      </c>
      <c r="S1776" s="5">
        <f>CORREL(Table1[Stress_Level],Table1[Sleep_Hours])</f>
        <v>-1.150943896331845E-2</v>
      </c>
      <c r="T1776" s="1">
        <f>((Table1[[#Totals],[Productivity_Score]] - Table1[[#This Row],[Productivity_Score]]) / Table1[[#Totals],[Productivity_Score]]) * 100</f>
        <v>37.89473684210526</v>
      </c>
    </row>
    <row r="1777" spans="1:20" x14ac:dyDescent="0.35">
      <c r="A1777">
        <v>1776</v>
      </c>
      <c r="B1777">
        <v>40</v>
      </c>
      <c r="C1777" t="s">
        <v>19</v>
      </c>
      <c r="D1777" t="s">
        <v>36</v>
      </c>
      <c r="E1777" t="s">
        <v>21</v>
      </c>
      <c r="F1777" t="s">
        <v>22</v>
      </c>
      <c r="G1777">
        <v>34</v>
      </c>
      <c r="H1777">
        <v>5</v>
      </c>
      <c r="I1777">
        <v>7.6</v>
      </c>
      <c r="J1777">
        <v>0</v>
      </c>
      <c r="K1777" t="s">
        <v>23</v>
      </c>
      <c r="L1777">
        <v>3.7</v>
      </c>
      <c r="M1777">
        <v>3</v>
      </c>
      <c r="N1777">
        <v>7</v>
      </c>
      <c r="O1777">
        <f>Table1[[#This Row],[Stress_Level]]*Table1[[#This Row],[Weekly_Work_Hours]]</f>
        <v>125.80000000000001</v>
      </c>
      <c r="P1777" s="9">
        <f>Table1[[#This Row],[Column1]]/Table1[[#This Row],[Productivity_Score]]</f>
        <v>17.971428571428572</v>
      </c>
      <c r="Q1777">
        <f>8-AVERAGE(Table1[[#This Row],[Sleep_Hours]])</f>
        <v>3</v>
      </c>
      <c r="R1777">
        <f>Table1[[#This Row],[Stress_Level]]/Table1[[#This Row],[Weekly_Work_Hours]]</f>
        <v>0.10882352941176471</v>
      </c>
      <c r="S1777" s="5">
        <f>CORREL(Table1[Stress_Level],Table1[Sleep_Hours])</f>
        <v>-1.150943896331845E-2</v>
      </c>
      <c r="T1777" s="1">
        <f>((Table1[[#Totals],[Productivity_Score]] - Table1[[#This Row],[Productivity_Score]]) / Table1[[#Totals],[Productivity_Score]]) * 100</f>
        <v>26.315789473684209</v>
      </c>
    </row>
    <row r="1778" spans="1:20" x14ac:dyDescent="0.35">
      <c r="A1778">
        <v>1777</v>
      </c>
      <c r="B1778">
        <v>24</v>
      </c>
      <c r="C1778" t="s">
        <v>19</v>
      </c>
      <c r="D1778" t="s">
        <v>15</v>
      </c>
      <c r="E1778" t="s">
        <v>38</v>
      </c>
      <c r="F1778" t="s">
        <v>22</v>
      </c>
      <c r="G1778">
        <v>40</v>
      </c>
      <c r="H1778">
        <v>5.6</v>
      </c>
      <c r="I1778">
        <v>7.9</v>
      </c>
      <c r="J1778">
        <v>0</v>
      </c>
      <c r="K1778" t="s">
        <v>23</v>
      </c>
      <c r="L1778">
        <v>6.1</v>
      </c>
      <c r="M1778">
        <v>3.7</v>
      </c>
      <c r="N1778">
        <v>5.9</v>
      </c>
      <c r="O1778">
        <f>Table1[[#This Row],[Stress_Level]]*Table1[[#This Row],[Weekly_Work_Hours]]</f>
        <v>244</v>
      </c>
      <c r="P1778" s="9">
        <f>Table1[[#This Row],[Column1]]/Table1[[#This Row],[Productivity_Score]]</f>
        <v>41.355932203389827</v>
      </c>
      <c r="Q1778">
        <f>8-AVERAGE(Table1[[#This Row],[Sleep_Hours]])</f>
        <v>2.4000000000000004</v>
      </c>
      <c r="R1778">
        <f>Table1[[#This Row],[Stress_Level]]/Table1[[#This Row],[Weekly_Work_Hours]]</f>
        <v>0.1525</v>
      </c>
      <c r="S1778" s="5">
        <f>CORREL(Table1[Stress_Level],Table1[Sleep_Hours])</f>
        <v>-1.150943896331845E-2</v>
      </c>
      <c r="T1778" s="1">
        <f>((Table1[[#Totals],[Productivity_Score]] - Table1[[#This Row],[Productivity_Score]]) / Table1[[#Totals],[Productivity_Score]]) * 100</f>
        <v>37.89473684210526</v>
      </c>
    </row>
    <row r="1779" spans="1:20" x14ac:dyDescent="0.35">
      <c r="A1779">
        <v>1778</v>
      </c>
      <c r="B1779">
        <v>29</v>
      </c>
      <c r="C1779" t="s">
        <v>14</v>
      </c>
      <c r="D1779" t="s">
        <v>36</v>
      </c>
      <c r="E1779" t="s">
        <v>38</v>
      </c>
      <c r="F1779" t="s">
        <v>17</v>
      </c>
      <c r="G1779">
        <v>44</v>
      </c>
      <c r="H1779">
        <v>3.9</v>
      </c>
      <c r="I1779">
        <v>5</v>
      </c>
      <c r="J1779">
        <v>1</v>
      </c>
      <c r="K1779" t="s">
        <v>35</v>
      </c>
      <c r="L1779">
        <v>7.1</v>
      </c>
      <c r="M1779">
        <v>5</v>
      </c>
      <c r="N1779">
        <v>4</v>
      </c>
      <c r="O1779">
        <f>Table1[[#This Row],[Stress_Level]]*Table1[[#This Row],[Weekly_Work_Hours]]</f>
        <v>312.39999999999998</v>
      </c>
      <c r="P1779" s="9">
        <f>Table1[[#This Row],[Column1]]/Table1[[#This Row],[Productivity_Score]]</f>
        <v>78.099999999999994</v>
      </c>
      <c r="Q1779">
        <f>8-AVERAGE(Table1[[#This Row],[Sleep_Hours]])</f>
        <v>4.0999999999999996</v>
      </c>
      <c r="R1779">
        <f>Table1[[#This Row],[Stress_Level]]/Table1[[#This Row],[Weekly_Work_Hours]]</f>
        <v>0.16136363636363635</v>
      </c>
      <c r="S1779" s="5">
        <f>CORREL(Table1[Stress_Level],Table1[Sleep_Hours])</f>
        <v>-1.150943896331845E-2</v>
      </c>
      <c r="T1779" s="1">
        <f>((Table1[[#Totals],[Productivity_Score]] - Table1[[#This Row],[Productivity_Score]]) / Table1[[#Totals],[Productivity_Score]]) * 100</f>
        <v>57.894736842105267</v>
      </c>
    </row>
    <row r="1780" spans="1:20" x14ac:dyDescent="0.35">
      <c r="A1780">
        <v>1779</v>
      </c>
      <c r="B1780">
        <v>25</v>
      </c>
      <c r="C1780" t="s">
        <v>14</v>
      </c>
      <c r="D1780" t="s">
        <v>32</v>
      </c>
      <c r="E1780" t="s">
        <v>38</v>
      </c>
      <c r="F1780" t="s">
        <v>39</v>
      </c>
      <c r="G1780">
        <v>41</v>
      </c>
      <c r="H1780">
        <v>6.7</v>
      </c>
      <c r="I1780">
        <v>9.5</v>
      </c>
      <c r="J1780">
        <v>0</v>
      </c>
      <c r="K1780" t="s">
        <v>23</v>
      </c>
      <c r="L1780">
        <v>7.6</v>
      </c>
      <c r="M1780">
        <v>4.9000000000000004</v>
      </c>
      <c r="N1780">
        <v>5.9</v>
      </c>
      <c r="O1780">
        <f>Table1[[#This Row],[Stress_Level]]*Table1[[#This Row],[Weekly_Work_Hours]]</f>
        <v>311.59999999999997</v>
      </c>
      <c r="P1780" s="9">
        <f>Table1[[#This Row],[Column1]]/Table1[[#This Row],[Productivity_Score]]</f>
        <v>52.813559322033889</v>
      </c>
      <c r="Q1780">
        <f>8-AVERAGE(Table1[[#This Row],[Sleep_Hours]])</f>
        <v>1.2999999999999998</v>
      </c>
      <c r="R1780">
        <f>Table1[[#This Row],[Stress_Level]]/Table1[[#This Row],[Weekly_Work_Hours]]</f>
        <v>0.18536585365853658</v>
      </c>
      <c r="S1780" s="5">
        <f>CORREL(Table1[Stress_Level],Table1[Sleep_Hours])</f>
        <v>-1.150943896331845E-2</v>
      </c>
      <c r="T1780" s="1">
        <f>((Table1[[#Totals],[Productivity_Score]] - Table1[[#This Row],[Productivity_Score]]) / Table1[[#Totals],[Productivity_Score]]) * 100</f>
        <v>37.89473684210526</v>
      </c>
    </row>
    <row r="1781" spans="1:20" x14ac:dyDescent="0.35">
      <c r="A1781">
        <v>1780</v>
      </c>
      <c r="B1781">
        <v>32</v>
      </c>
      <c r="C1781" t="s">
        <v>14</v>
      </c>
      <c r="D1781" t="s">
        <v>37</v>
      </c>
      <c r="E1781" t="s">
        <v>25</v>
      </c>
      <c r="F1781" t="s">
        <v>39</v>
      </c>
      <c r="G1781">
        <v>39</v>
      </c>
      <c r="H1781">
        <v>5.8</v>
      </c>
      <c r="I1781">
        <v>8.3000000000000007</v>
      </c>
      <c r="J1781">
        <v>0</v>
      </c>
      <c r="K1781" t="s">
        <v>23</v>
      </c>
      <c r="L1781">
        <v>3.8</v>
      </c>
      <c r="M1781">
        <v>2.4</v>
      </c>
      <c r="N1781">
        <v>7.2</v>
      </c>
      <c r="O1781">
        <f>Table1[[#This Row],[Stress_Level]]*Table1[[#This Row],[Weekly_Work_Hours]]</f>
        <v>148.19999999999999</v>
      </c>
      <c r="P1781" s="9">
        <f>Table1[[#This Row],[Column1]]/Table1[[#This Row],[Productivity_Score]]</f>
        <v>20.583333333333332</v>
      </c>
      <c r="Q1781">
        <f>8-AVERAGE(Table1[[#This Row],[Sleep_Hours]])</f>
        <v>2.2000000000000002</v>
      </c>
      <c r="R1781">
        <f>Table1[[#This Row],[Stress_Level]]/Table1[[#This Row],[Weekly_Work_Hours]]</f>
        <v>9.7435897435897437E-2</v>
      </c>
      <c r="S1781" s="5">
        <f>CORREL(Table1[Stress_Level],Table1[Sleep_Hours])</f>
        <v>-1.150943896331845E-2</v>
      </c>
      <c r="T1781" s="1">
        <f>((Table1[[#Totals],[Productivity_Score]] - Table1[[#This Row],[Productivity_Score]]) / Table1[[#Totals],[Productivity_Score]]) * 100</f>
        <v>24.210526315789473</v>
      </c>
    </row>
    <row r="1782" spans="1:20" x14ac:dyDescent="0.35">
      <c r="A1782">
        <v>1781</v>
      </c>
      <c r="B1782">
        <v>20</v>
      </c>
      <c r="C1782" t="s">
        <v>14</v>
      </c>
      <c r="D1782" t="s">
        <v>20</v>
      </c>
      <c r="E1782" t="s">
        <v>31</v>
      </c>
      <c r="F1782" t="s">
        <v>17</v>
      </c>
      <c r="G1782">
        <v>33</v>
      </c>
      <c r="H1782">
        <v>3.9</v>
      </c>
      <c r="I1782">
        <v>6</v>
      </c>
      <c r="J1782">
        <v>1</v>
      </c>
      <c r="K1782" t="s">
        <v>29</v>
      </c>
      <c r="L1782">
        <v>5.8</v>
      </c>
      <c r="M1782">
        <v>3.8</v>
      </c>
      <c r="N1782">
        <v>5.0999999999999996</v>
      </c>
      <c r="O1782">
        <f>Table1[[#This Row],[Stress_Level]]*Table1[[#This Row],[Weekly_Work_Hours]]</f>
        <v>191.4</v>
      </c>
      <c r="P1782" s="9">
        <f>Table1[[#This Row],[Column1]]/Table1[[#This Row],[Productivity_Score]]</f>
        <v>37.529411764705884</v>
      </c>
      <c r="Q1782">
        <f>8-AVERAGE(Table1[[#This Row],[Sleep_Hours]])</f>
        <v>4.0999999999999996</v>
      </c>
      <c r="R1782">
        <f>Table1[[#This Row],[Stress_Level]]/Table1[[#This Row],[Weekly_Work_Hours]]</f>
        <v>0.17575757575757575</v>
      </c>
      <c r="S1782" s="5">
        <f>CORREL(Table1[Stress_Level],Table1[Sleep_Hours])</f>
        <v>-1.150943896331845E-2</v>
      </c>
      <c r="T1782" s="1">
        <f>((Table1[[#Totals],[Productivity_Score]] - Table1[[#This Row],[Productivity_Score]]) / Table1[[#Totals],[Productivity_Score]]) * 100</f>
        <v>46.315789473684212</v>
      </c>
    </row>
    <row r="1783" spans="1:20" x14ac:dyDescent="0.35">
      <c r="A1783">
        <v>1782</v>
      </c>
      <c r="B1783">
        <v>39</v>
      </c>
      <c r="C1783" t="s">
        <v>19</v>
      </c>
      <c r="D1783" t="s">
        <v>32</v>
      </c>
      <c r="E1783" t="s">
        <v>16</v>
      </c>
      <c r="F1783" t="s">
        <v>22</v>
      </c>
      <c r="G1783">
        <v>44</v>
      </c>
      <c r="H1783">
        <v>6.1</v>
      </c>
      <c r="I1783">
        <v>8.1999999999999993</v>
      </c>
      <c r="J1783">
        <v>0</v>
      </c>
      <c r="K1783" t="s">
        <v>23</v>
      </c>
      <c r="L1783">
        <v>8.5</v>
      </c>
      <c r="M1783">
        <v>3</v>
      </c>
      <c r="N1783">
        <v>4.9000000000000004</v>
      </c>
      <c r="O1783">
        <f>Table1[[#This Row],[Stress_Level]]*Table1[[#This Row],[Weekly_Work_Hours]]</f>
        <v>374</v>
      </c>
      <c r="P1783" s="9">
        <f>Table1[[#This Row],[Column1]]/Table1[[#This Row],[Productivity_Score]]</f>
        <v>76.326530612244895</v>
      </c>
      <c r="Q1783">
        <f>8-AVERAGE(Table1[[#This Row],[Sleep_Hours]])</f>
        <v>1.9000000000000004</v>
      </c>
      <c r="R1783">
        <f>Table1[[#This Row],[Stress_Level]]/Table1[[#This Row],[Weekly_Work_Hours]]</f>
        <v>0.19318181818181818</v>
      </c>
      <c r="S1783" s="5">
        <f>CORREL(Table1[Stress_Level],Table1[Sleep_Hours])</f>
        <v>-1.150943896331845E-2</v>
      </c>
      <c r="T1783" s="1">
        <f>((Table1[[#Totals],[Productivity_Score]] - Table1[[#This Row],[Productivity_Score]]) / Table1[[#Totals],[Productivity_Score]]) * 100</f>
        <v>48.421052631578945</v>
      </c>
    </row>
    <row r="1784" spans="1:20" x14ac:dyDescent="0.35">
      <c r="A1784">
        <v>1783</v>
      </c>
      <c r="B1784">
        <v>27</v>
      </c>
      <c r="C1784" t="s">
        <v>14</v>
      </c>
      <c r="D1784" t="s">
        <v>33</v>
      </c>
      <c r="E1784" t="s">
        <v>21</v>
      </c>
      <c r="F1784" t="s">
        <v>22</v>
      </c>
      <c r="G1784">
        <v>32</v>
      </c>
      <c r="H1784">
        <v>6.3</v>
      </c>
      <c r="I1784">
        <v>9.8000000000000007</v>
      </c>
      <c r="J1784">
        <v>0</v>
      </c>
      <c r="K1784" t="s">
        <v>23</v>
      </c>
      <c r="L1784">
        <v>4.7</v>
      </c>
      <c r="M1784">
        <v>1.7</v>
      </c>
      <c r="N1784">
        <v>7.5</v>
      </c>
      <c r="O1784">
        <f>Table1[[#This Row],[Stress_Level]]*Table1[[#This Row],[Weekly_Work_Hours]]</f>
        <v>150.4</v>
      </c>
      <c r="P1784" s="9">
        <f>Table1[[#This Row],[Column1]]/Table1[[#This Row],[Productivity_Score]]</f>
        <v>20.053333333333335</v>
      </c>
      <c r="Q1784">
        <f>8-AVERAGE(Table1[[#This Row],[Sleep_Hours]])</f>
        <v>1.7000000000000002</v>
      </c>
      <c r="R1784">
        <f>Table1[[#This Row],[Stress_Level]]/Table1[[#This Row],[Weekly_Work_Hours]]</f>
        <v>0.14687500000000001</v>
      </c>
      <c r="S1784" s="5">
        <f>CORREL(Table1[Stress_Level],Table1[Sleep_Hours])</f>
        <v>-1.150943896331845E-2</v>
      </c>
      <c r="T1784" s="1">
        <f>((Table1[[#Totals],[Productivity_Score]] - Table1[[#This Row],[Productivity_Score]]) / Table1[[#Totals],[Productivity_Score]]) * 100</f>
        <v>21.052631578947366</v>
      </c>
    </row>
    <row r="1785" spans="1:20" x14ac:dyDescent="0.35">
      <c r="A1785">
        <v>1784</v>
      </c>
      <c r="B1785">
        <v>29</v>
      </c>
      <c r="C1785" t="s">
        <v>14</v>
      </c>
      <c r="D1785" t="s">
        <v>26</v>
      </c>
      <c r="E1785" t="s">
        <v>21</v>
      </c>
      <c r="F1785" t="s">
        <v>39</v>
      </c>
      <c r="G1785">
        <v>51</v>
      </c>
      <c r="H1785">
        <v>5.8</v>
      </c>
      <c r="I1785">
        <v>7.1</v>
      </c>
      <c r="J1785">
        <v>0</v>
      </c>
      <c r="K1785" t="s">
        <v>23</v>
      </c>
      <c r="L1785">
        <v>10</v>
      </c>
      <c r="M1785">
        <v>3.9</v>
      </c>
      <c r="N1785">
        <v>3.6</v>
      </c>
      <c r="O1785">
        <f>Table1[[#This Row],[Stress_Level]]*Table1[[#This Row],[Weekly_Work_Hours]]</f>
        <v>510</v>
      </c>
      <c r="P1785" s="9">
        <f>Table1[[#This Row],[Column1]]/Table1[[#This Row],[Productivity_Score]]</f>
        <v>141.66666666666666</v>
      </c>
      <c r="Q1785">
        <f>8-AVERAGE(Table1[[#This Row],[Sleep_Hours]])</f>
        <v>2.2000000000000002</v>
      </c>
      <c r="R1785">
        <f>Table1[[#This Row],[Stress_Level]]/Table1[[#This Row],[Weekly_Work_Hours]]</f>
        <v>0.19607843137254902</v>
      </c>
      <c r="S1785" s="5">
        <f>CORREL(Table1[Stress_Level],Table1[Sleep_Hours])</f>
        <v>-1.150943896331845E-2</v>
      </c>
      <c r="T1785" s="1">
        <f>((Table1[[#Totals],[Productivity_Score]] - Table1[[#This Row],[Productivity_Score]]) / Table1[[#Totals],[Productivity_Score]]) * 100</f>
        <v>62.10526315789474</v>
      </c>
    </row>
    <row r="1786" spans="1:20" x14ac:dyDescent="0.35">
      <c r="A1786">
        <v>1785</v>
      </c>
      <c r="B1786">
        <v>28</v>
      </c>
      <c r="C1786" t="s">
        <v>19</v>
      </c>
      <c r="D1786" t="s">
        <v>30</v>
      </c>
      <c r="E1786" t="s">
        <v>27</v>
      </c>
      <c r="F1786" t="s">
        <v>22</v>
      </c>
      <c r="G1786">
        <v>45</v>
      </c>
      <c r="H1786">
        <v>3.5</v>
      </c>
      <c r="I1786">
        <v>4.2</v>
      </c>
      <c r="J1786">
        <v>1</v>
      </c>
      <c r="K1786" t="s">
        <v>18</v>
      </c>
      <c r="L1786">
        <v>9.4</v>
      </c>
      <c r="M1786">
        <v>4.8</v>
      </c>
      <c r="N1786">
        <v>2.4</v>
      </c>
      <c r="O1786">
        <f>Table1[[#This Row],[Stress_Level]]*Table1[[#This Row],[Weekly_Work_Hours]]</f>
        <v>423</v>
      </c>
      <c r="P1786" s="9">
        <f>Table1[[#This Row],[Column1]]/Table1[[#This Row],[Productivity_Score]]</f>
        <v>176.25</v>
      </c>
      <c r="Q1786">
        <f>8-AVERAGE(Table1[[#This Row],[Sleep_Hours]])</f>
        <v>4.5</v>
      </c>
      <c r="R1786">
        <f>Table1[[#This Row],[Stress_Level]]/Table1[[#This Row],[Weekly_Work_Hours]]</f>
        <v>0.2088888888888889</v>
      </c>
      <c r="S1786" s="5">
        <f>CORREL(Table1[Stress_Level],Table1[Sleep_Hours])</f>
        <v>-1.150943896331845E-2</v>
      </c>
      <c r="T1786" s="1">
        <f>((Table1[[#Totals],[Productivity_Score]] - Table1[[#This Row],[Productivity_Score]]) / Table1[[#Totals],[Productivity_Score]]) * 100</f>
        <v>74.73684210526315</v>
      </c>
    </row>
    <row r="1787" spans="1:20" x14ac:dyDescent="0.35">
      <c r="A1787">
        <v>1786</v>
      </c>
      <c r="B1787">
        <v>60</v>
      </c>
      <c r="C1787" t="s">
        <v>19</v>
      </c>
      <c r="D1787" t="s">
        <v>34</v>
      </c>
      <c r="E1787" t="s">
        <v>25</v>
      </c>
      <c r="F1787" t="s">
        <v>17</v>
      </c>
      <c r="G1787">
        <v>33</v>
      </c>
      <c r="H1787">
        <v>6.6</v>
      </c>
      <c r="I1787">
        <v>10</v>
      </c>
      <c r="J1787">
        <v>0</v>
      </c>
      <c r="K1787" t="s">
        <v>23</v>
      </c>
      <c r="L1787">
        <v>3.7</v>
      </c>
      <c r="M1787">
        <v>4</v>
      </c>
      <c r="N1787">
        <v>8.1</v>
      </c>
      <c r="O1787">
        <f>Table1[[#This Row],[Stress_Level]]*Table1[[#This Row],[Weekly_Work_Hours]]</f>
        <v>122.10000000000001</v>
      </c>
      <c r="P1787" s="9">
        <f>Table1[[#This Row],[Column1]]/Table1[[#This Row],[Productivity_Score]]</f>
        <v>15.074074074074076</v>
      </c>
      <c r="Q1787">
        <f>8-AVERAGE(Table1[[#This Row],[Sleep_Hours]])</f>
        <v>1.4000000000000004</v>
      </c>
      <c r="R1787">
        <f>Table1[[#This Row],[Stress_Level]]/Table1[[#This Row],[Weekly_Work_Hours]]</f>
        <v>0.11212121212121212</v>
      </c>
      <c r="S1787" s="5">
        <f>CORREL(Table1[Stress_Level],Table1[Sleep_Hours])</f>
        <v>-1.150943896331845E-2</v>
      </c>
      <c r="T1787" s="1">
        <f>((Table1[[#Totals],[Productivity_Score]] - Table1[[#This Row],[Productivity_Score]]) / Table1[[#Totals],[Productivity_Score]]) * 100</f>
        <v>14.736842105263163</v>
      </c>
    </row>
    <row r="1788" spans="1:20" x14ac:dyDescent="0.35">
      <c r="A1788">
        <v>1787</v>
      </c>
      <c r="B1788">
        <v>22</v>
      </c>
      <c r="C1788" t="s">
        <v>14</v>
      </c>
      <c r="D1788" t="s">
        <v>15</v>
      </c>
      <c r="E1788" t="s">
        <v>16</v>
      </c>
      <c r="F1788" t="s">
        <v>17</v>
      </c>
      <c r="G1788">
        <v>42</v>
      </c>
      <c r="H1788">
        <v>4.3</v>
      </c>
      <c r="I1788">
        <v>5.7</v>
      </c>
      <c r="J1788">
        <v>1</v>
      </c>
      <c r="K1788" t="s">
        <v>18</v>
      </c>
      <c r="L1788">
        <v>5</v>
      </c>
      <c r="M1788">
        <v>2.7</v>
      </c>
      <c r="N1788">
        <v>5.4</v>
      </c>
      <c r="O1788">
        <f>Table1[[#This Row],[Stress_Level]]*Table1[[#This Row],[Weekly_Work_Hours]]</f>
        <v>210</v>
      </c>
      <c r="P1788" s="9">
        <f>Table1[[#This Row],[Column1]]/Table1[[#This Row],[Productivity_Score]]</f>
        <v>38.888888888888886</v>
      </c>
      <c r="Q1788">
        <f>8-AVERAGE(Table1[[#This Row],[Sleep_Hours]])</f>
        <v>3.7</v>
      </c>
      <c r="R1788">
        <f>Table1[[#This Row],[Stress_Level]]/Table1[[#This Row],[Weekly_Work_Hours]]</f>
        <v>0.11904761904761904</v>
      </c>
      <c r="S1788" s="5">
        <f>CORREL(Table1[Stress_Level],Table1[Sleep_Hours])</f>
        <v>-1.150943896331845E-2</v>
      </c>
      <c r="T1788" s="1">
        <f>((Table1[[#Totals],[Productivity_Score]] - Table1[[#This Row],[Productivity_Score]]) / Table1[[#Totals],[Productivity_Score]]) * 100</f>
        <v>43.157894736842103</v>
      </c>
    </row>
    <row r="1789" spans="1:20" x14ac:dyDescent="0.35">
      <c r="A1789">
        <v>1788</v>
      </c>
      <c r="B1789">
        <v>30</v>
      </c>
      <c r="C1789" t="s">
        <v>19</v>
      </c>
      <c r="D1789" t="s">
        <v>32</v>
      </c>
      <c r="E1789" t="s">
        <v>38</v>
      </c>
      <c r="F1789" t="s">
        <v>17</v>
      </c>
      <c r="G1789">
        <v>38</v>
      </c>
      <c r="H1789">
        <v>7.5</v>
      </c>
      <c r="I1789">
        <v>9.4</v>
      </c>
      <c r="J1789">
        <v>0</v>
      </c>
      <c r="K1789" t="s">
        <v>23</v>
      </c>
      <c r="L1789">
        <v>4.7</v>
      </c>
      <c r="M1789">
        <v>3.4</v>
      </c>
      <c r="N1789">
        <v>7.3</v>
      </c>
      <c r="O1789">
        <f>Table1[[#This Row],[Stress_Level]]*Table1[[#This Row],[Weekly_Work_Hours]]</f>
        <v>178.6</v>
      </c>
      <c r="P1789" s="9">
        <f>Table1[[#This Row],[Column1]]/Table1[[#This Row],[Productivity_Score]]</f>
        <v>24.465753424657535</v>
      </c>
      <c r="Q1789">
        <f>8-AVERAGE(Table1[[#This Row],[Sleep_Hours]])</f>
        <v>0.5</v>
      </c>
      <c r="R1789">
        <f>Table1[[#This Row],[Stress_Level]]/Table1[[#This Row],[Weekly_Work_Hours]]</f>
        <v>0.1236842105263158</v>
      </c>
      <c r="S1789" s="5">
        <f>CORREL(Table1[Stress_Level],Table1[Sleep_Hours])</f>
        <v>-1.150943896331845E-2</v>
      </c>
      <c r="T1789" s="1">
        <f>((Table1[[#Totals],[Productivity_Score]] - Table1[[#This Row],[Productivity_Score]]) / Table1[[#Totals],[Productivity_Score]]) * 100</f>
        <v>23.157894736842106</v>
      </c>
    </row>
    <row r="1790" spans="1:20" x14ac:dyDescent="0.35">
      <c r="A1790">
        <v>1789</v>
      </c>
      <c r="B1790">
        <v>31</v>
      </c>
      <c r="C1790" t="s">
        <v>14</v>
      </c>
      <c r="D1790" t="s">
        <v>26</v>
      </c>
      <c r="E1790" t="s">
        <v>21</v>
      </c>
      <c r="F1790" t="s">
        <v>22</v>
      </c>
      <c r="G1790">
        <v>47</v>
      </c>
      <c r="H1790">
        <v>5.4</v>
      </c>
      <c r="I1790">
        <v>6.9</v>
      </c>
      <c r="J1790">
        <v>1</v>
      </c>
      <c r="K1790" t="s">
        <v>35</v>
      </c>
      <c r="L1790">
        <v>7.1</v>
      </c>
      <c r="M1790">
        <v>4.5999999999999996</v>
      </c>
      <c r="N1790">
        <v>4.9000000000000004</v>
      </c>
      <c r="O1790">
        <f>Table1[[#This Row],[Stress_Level]]*Table1[[#This Row],[Weekly_Work_Hours]]</f>
        <v>333.7</v>
      </c>
      <c r="P1790" s="9">
        <f>Table1[[#This Row],[Column1]]/Table1[[#This Row],[Productivity_Score]]</f>
        <v>68.102040816326522</v>
      </c>
      <c r="Q1790">
        <f>8-AVERAGE(Table1[[#This Row],[Sleep_Hours]])</f>
        <v>2.5999999999999996</v>
      </c>
      <c r="R1790">
        <f>Table1[[#This Row],[Stress_Level]]/Table1[[#This Row],[Weekly_Work_Hours]]</f>
        <v>0.15106382978723404</v>
      </c>
      <c r="S1790" s="5">
        <f>CORREL(Table1[Stress_Level],Table1[Sleep_Hours])</f>
        <v>-1.150943896331845E-2</v>
      </c>
      <c r="T1790" s="1">
        <f>((Table1[[#Totals],[Productivity_Score]] - Table1[[#This Row],[Productivity_Score]]) / Table1[[#Totals],[Productivity_Score]]) * 100</f>
        <v>48.421052631578945</v>
      </c>
    </row>
    <row r="1791" spans="1:20" x14ac:dyDescent="0.35">
      <c r="A1791">
        <v>1790</v>
      </c>
      <c r="B1791">
        <v>29</v>
      </c>
      <c r="C1791" t="s">
        <v>14</v>
      </c>
      <c r="D1791" t="s">
        <v>34</v>
      </c>
      <c r="E1791" t="s">
        <v>27</v>
      </c>
      <c r="F1791" t="s">
        <v>22</v>
      </c>
      <c r="G1791">
        <v>55</v>
      </c>
      <c r="H1791">
        <v>7.6</v>
      </c>
      <c r="I1791">
        <v>7.6</v>
      </c>
      <c r="J1791">
        <v>1</v>
      </c>
      <c r="K1791" t="s">
        <v>18</v>
      </c>
      <c r="L1791">
        <v>7.3</v>
      </c>
      <c r="M1791">
        <v>6.3</v>
      </c>
      <c r="N1791">
        <v>5.2</v>
      </c>
      <c r="O1791">
        <f>Table1[[#This Row],[Stress_Level]]*Table1[[#This Row],[Weekly_Work_Hours]]</f>
        <v>401.5</v>
      </c>
      <c r="P1791" s="9">
        <f>Table1[[#This Row],[Column1]]/Table1[[#This Row],[Productivity_Score]]</f>
        <v>77.211538461538453</v>
      </c>
      <c r="Q1791">
        <f>8-AVERAGE(Table1[[#This Row],[Sleep_Hours]])</f>
        <v>0.40000000000000036</v>
      </c>
      <c r="R1791">
        <f>Table1[[#This Row],[Stress_Level]]/Table1[[#This Row],[Weekly_Work_Hours]]</f>
        <v>0.13272727272727272</v>
      </c>
      <c r="S1791" s="5">
        <f>CORREL(Table1[Stress_Level],Table1[Sleep_Hours])</f>
        <v>-1.150943896331845E-2</v>
      </c>
      <c r="T1791" s="1">
        <f>((Table1[[#Totals],[Productivity_Score]] - Table1[[#This Row],[Productivity_Score]]) / Table1[[#Totals],[Productivity_Score]]) * 100</f>
        <v>45.263157894736835</v>
      </c>
    </row>
    <row r="1792" spans="1:20" x14ac:dyDescent="0.35">
      <c r="A1792">
        <v>1791</v>
      </c>
      <c r="B1792">
        <v>44</v>
      </c>
      <c r="C1792" t="s">
        <v>14</v>
      </c>
      <c r="D1792" t="s">
        <v>26</v>
      </c>
      <c r="E1792" t="s">
        <v>31</v>
      </c>
      <c r="F1792" t="s">
        <v>17</v>
      </c>
      <c r="G1792">
        <v>30</v>
      </c>
      <c r="H1792">
        <v>6.2</v>
      </c>
      <c r="I1792">
        <v>9.8000000000000007</v>
      </c>
      <c r="J1792">
        <v>0</v>
      </c>
      <c r="K1792" t="s">
        <v>23</v>
      </c>
      <c r="L1792">
        <v>4.5</v>
      </c>
      <c r="M1792">
        <v>3.6</v>
      </c>
      <c r="N1792">
        <v>7.7</v>
      </c>
      <c r="O1792">
        <f>Table1[[#This Row],[Stress_Level]]*Table1[[#This Row],[Weekly_Work_Hours]]</f>
        <v>135</v>
      </c>
      <c r="P1792" s="9">
        <f>Table1[[#This Row],[Column1]]/Table1[[#This Row],[Productivity_Score]]</f>
        <v>17.532467532467532</v>
      </c>
      <c r="Q1792">
        <f>8-AVERAGE(Table1[[#This Row],[Sleep_Hours]])</f>
        <v>1.7999999999999998</v>
      </c>
      <c r="R1792">
        <f>Table1[[#This Row],[Stress_Level]]/Table1[[#This Row],[Weekly_Work_Hours]]</f>
        <v>0.15</v>
      </c>
      <c r="S1792" s="5">
        <f>CORREL(Table1[Stress_Level],Table1[Sleep_Hours])</f>
        <v>-1.150943896331845E-2</v>
      </c>
      <c r="T1792" s="1">
        <f>((Table1[[#Totals],[Productivity_Score]] - Table1[[#This Row],[Productivity_Score]]) / Table1[[#Totals],[Productivity_Score]]) * 100</f>
        <v>18.94736842105263</v>
      </c>
    </row>
    <row r="1793" spans="1:20" x14ac:dyDescent="0.35">
      <c r="A1793">
        <v>1792</v>
      </c>
      <c r="B1793">
        <v>44</v>
      </c>
      <c r="C1793" t="s">
        <v>19</v>
      </c>
      <c r="D1793" t="s">
        <v>36</v>
      </c>
      <c r="E1793" t="s">
        <v>21</v>
      </c>
      <c r="F1793" t="s">
        <v>39</v>
      </c>
      <c r="G1793">
        <v>45</v>
      </c>
      <c r="H1793">
        <v>6.3</v>
      </c>
      <c r="I1793">
        <v>8.4</v>
      </c>
      <c r="J1793">
        <v>1</v>
      </c>
      <c r="K1793" t="s">
        <v>18</v>
      </c>
      <c r="L1793">
        <v>5.5</v>
      </c>
      <c r="M1793">
        <v>4</v>
      </c>
      <c r="N1793">
        <v>6.5</v>
      </c>
      <c r="O1793">
        <f>Table1[[#This Row],[Stress_Level]]*Table1[[#This Row],[Weekly_Work_Hours]]</f>
        <v>247.5</v>
      </c>
      <c r="P1793" s="9">
        <f>Table1[[#This Row],[Column1]]/Table1[[#This Row],[Productivity_Score]]</f>
        <v>38.07692307692308</v>
      </c>
      <c r="Q1793">
        <f>8-AVERAGE(Table1[[#This Row],[Sleep_Hours]])</f>
        <v>1.7000000000000002</v>
      </c>
      <c r="R1793">
        <f>Table1[[#This Row],[Stress_Level]]/Table1[[#This Row],[Weekly_Work_Hours]]</f>
        <v>0.12222222222222222</v>
      </c>
      <c r="S1793" s="5">
        <f>CORREL(Table1[Stress_Level],Table1[Sleep_Hours])</f>
        <v>-1.150943896331845E-2</v>
      </c>
      <c r="T1793" s="1">
        <f>((Table1[[#Totals],[Productivity_Score]] - Table1[[#This Row],[Productivity_Score]]) / Table1[[#Totals],[Productivity_Score]]) * 100</f>
        <v>31.578947368421051</v>
      </c>
    </row>
    <row r="1794" spans="1:20" x14ac:dyDescent="0.35">
      <c r="A1794">
        <v>1793</v>
      </c>
      <c r="B1794">
        <v>30</v>
      </c>
      <c r="C1794" t="s">
        <v>19</v>
      </c>
      <c r="D1794" t="s">
        <v>36</v>
      </c>
      <c r="E1794" t="s">
        <v>27</v>
      </c>
      <c r="F1794" t="s">
        <v>17</v>
      </c>
      <c r="G1794">
        <v>43</v>
      </c>
      <c r="H1794">
        <v>8.1</v>
      </c>
      <c r="I1794">
        <v>8</v>
      </c>
      <c r="J1794">
        <v>0</v>
      </c>
      <c r="K1794" t="s">
        <v>23</v>
      </c>
      <c r="L1794">
        <v>7.3</v>
      </c>
      <c r="M1794">
        <v>3.7</v>
      </c>
      <c r="N1794">
        <v>5.3</v>
      </c>
      <c r="O1794">
        <f>Table1[[#This Row],[Stress_Level]]*Table1[[#This Row],[Weekly_Work_Hours]]</f>
        <v>313.89999999999998</v>
      </c>
      <c r="P1794" s="9">
        <f>Table1[[#This Row],[Column1]]/Table1[[#This Row],[Productivity_Score]]</f>
        <v>59.226415094339622</v>
      </c>
      <c r="Q1794">
        <f>8-AVERAGE(Table1[[#This Row],[Sleep_Hours]])</f>
        <v>-9.9999999999999645E-2</v>
      </c>
      <c r="R1794">
        <f>Table1[[#This Row],[Stress_Level]]/Table1[[#This Row],[Weekly_Work_Hours]]</f>
        <v>0.16976744186046511</v>
      </c>
      <c r="S1794" s="5">
        <f>CORREL(Table1[Stress_Level],Table1[Sleep_Hours])</f>
        <v>-1.150943896331845E-2</v>
      </c>
      <c r="T1794" s="1">
        <f>((Table1[[#Totals],[Productivity_Score]] - Table1[[#This Row],[Productivity_Score]]) / Table1[[#Totals],[Productivity_Score]]) * 100</f>
        <v>44.21052631578948</v>
      </c>
    </row>
    <row r="1795" spans="1:20" x14ac:dyDescent="0.35">
      <c r="A1795">
        <v>1794</v>
      </c>
      <c r="B1795">
        <v>55</v>
      </c>
      <c r="C1795" t="s">
        <v>14</v>
      </c>
      <c r="D1795" t="s">
        <v>37</v>
      </c>
      <c r="E1795" t="s">
        <v>31</v>
      </c>
      <c r="F1795" t="s">
        <v>22</v>
      </c>
      <c r="G1795">
        <v>50</v>
      </c>
      <c r="H1795">
        <v>5</v>
      </c>
      <c r="I1795">
        <v>6</v>
      </c>
      <c r="J1795">
        <v>1</v>
      </c>
      <c r="K1795" t="s">
        <v>18</v>
      </c>
      <c r="L1795">
        <v>10</v>
      </c>
      <c r="M1795">
        <v>7.5</v>
      </c>
      <c r="N1795">
        <v>3</v>
      </c>
      <c r="O1795">
        <f>Table1[[#This Row],[Stress_Level]]*Table1[[#This Row],[Weekly_Work_Hours]]</f>
        <v>500</v>
      </c>
      <c r="P1795" s="9">
        <f>Table1[[#This Row],[Column1]]/Table1[[#This Row],[Productivity_Score]]</f>
        <v>166.66666666666666</v>
      </c>
      <c r="Q1795">
        <f>8-AVERAGE(Table1[[#This Row],[Sleep_Hours]])</f>
        <v>3</v>
      </c>
      <c r="R1795">
        <f>Table1[[#This Row],[Stress_Level]]/Table1[[#This Row],[Weekly_Work_Hours]]</f>
        <v>0.2</v>
      </c>
      <c r="S1795" s="5">
        <f>CORREL(Table1[Stress_Level],Table1[Sleep_Hours])</f>
        <v>-1.150943896331845E-2</v>
      </c>
      <c r="T1795" s="1">
        <f>((Table1[[#Totals],[Productivity_Score]] - Table1[[#This Row],[Productivity_Score]]) / Table1[[#Totals],[Productivity_Score]]) * 100</f>
        <v>68.421052631578945</v>
      </c>
    </row>
    <row r="1796" spans="1:20" x14ac:dyDescent="0.35">
      <c r="A1796">
        <v>1795</v>
      </c>
      <c r="B1796">
        <v>58</v>
      </c>
      <c r="C1796" t="s">
        <v>19</v>
      </c>
      <c r="D1796" t="s">
        <v>24</v>
      </c>
      <c r="E1796" t="s">
        <v>25</v>
      </c>
      <c r="F1796" t="s">
        <v>22</v>
      </c>
      <c r="G1796">
        <v>46</v>
      </c>
      <c r="H1796">
        <v>4.5999999999999996</v>
      </c>
      <c r="I1796">
        <v>5.7</v>
      </c>
      <c r="J1796">
        <v>1</v>
      </c>
      <c r="K1796" t="s">
        <v>18</v>
      </c>
      <c r="L1796">
        <v>9.8000000000000007</v>
      </c>
      <c r="M1796">
        <v>6.2</v>
      </c>
      <c r="N1796">
        <v>2.9</v>
      </c>
      <c r="O1796">
        <f>Table1[[#This Row],[Stress_Level]]*Table1[[#This Row],[Weekly_Work_Hours]]</f>
        <v>450.8</v>
      </c>
      <c r="P1796" s="9">
        <f>Table1[[#This Row],[Column1]]/Table1[[#This Row],[Productivity_Score]]</f>
        <v>155.44827586206898</v>
      </c>
      <c r="Q1796">
        <f>8-AVERAGE(Table1[[#This Row],[Sleep_Hours]])</f>
        <v>3.4000000000000004</v>
      </c>
      <c r="R1796">
        <f>Table1[[#This Row],[Stress_Level]]/Table1[[#This Row],[Weekly_Work_Hours]]</f>
        <v>0.21304347826086958</v>
      </c>
      <c r="S1796" s="5">
        <f>CORREL(Table1[Stress_Level],Table1[Sleep_Hours])</f>
        <v>-1.150943896331845E-2</v>
      </c>
      <c r="T1796" s="1">
        <f>((Table1[[#Totals],[Productivity_Score]] - Table1[[#This Row],[Productivity_Score]]) / Table1[[#Totals],[Productivity_Score]]) * 100</f>
        <v>69.473684210526315</v>
      </c>
    </row>
    <row r="1797" spans="1:20" x14ac:dyDescent="0.35">
      <c r="A1797">
        <v>1796</v>
      </c>
      <c r="B1797">
        <v>45</v>
      </c>
      <c r="C1797" t="s">
        <v>14</v>
      </c>
      <c r="D1797" t="s">
        <v>30</v>
      </c>
      <c r="E1797" t="s">
        <v>38</v>
      </c>
      <c r="F1797" t="s">
        <v>17</v>
      </c>
      <c r="G1797">
        <v>38</v>
      </c>
      <c r="H1797">
        <v>7</v>
      </c>
      <c r="I1797">
        <v>10</v>
      </c>
      <c r="J1797">
        <v>0</v>
      </c>
      <c r="K1797" t="s">
        <v>23</v>
      </c>
      <c r="L1797">
        <v>5.4</v>
      </c>
      <c r="M1797">
        <v>2.5</v>
      </c>
      <c r="N1797">
        <v>7.3</v>
      </c>
      <c r="O1797">
        <f>Table1[[#This Row],[Stress_Level]]*Table1[[#This Row],[Weekly_Work_Hours]]</f>
        <v>205.20000000000002</v>
      </c>
      <c r="P1797" s="9">
        <f>Table1[[#This Row],[Column1]]/Table1[[#This Row],[Productivity_Score]]</f>
        <v>28.109589041095894</v>
      </c>
      <c r="Q1797">
        <f>8-AVERAGE(Table1[[#This Row],[Sleep_Hours]])</f>
        <v>1</v>
      </c>
      <c r="R1797">
        <f>Table1[[#This Row],[Stress_Level]]/Table1[[#This Row],[Weekly_Work_Hours]]</f>
        <v>0.14210526315789473</v>
      </c>
      <c r="S1797" s="5">
        <f>CORREL(Table1[Stress_Level],Table1[Sleep_Hours])</f>
        <v>-1.150943896331845E-2</v>
      </c>
      <c r="T1797" s="1">
        <f>((Table1[[#Totals],[Productivity_Score]] - Table1[[#This Row],[Productivity_Score]]) / Table1[[#Totals],[Productivity_Score]]) * 100</f>
        <v>23.157894736842106</v>
      </c>
    </row>
    <row r="1798" spans="1:20" x14ac:dyDescent="0.35">
      <c r="A1798">
        <v>1797</v>
      </c>
      <c r="B1798">
        <v>33</v>
      </c>
      <c r="C1798" t="s">
        <v>19</v>
      </c>
      <c r="D1798" t="s">
        <v>33</v>
      </c>
      <c r="E1798" t="s">
        <v>31</v>
      </c>
      <c r="F1798" t="s">
        <v>17</v>
      </c>
      <c r="G1798">
        <v>42</v>
      </c>
      <c r="H1798">
        <v>4.2</v>
      </c>
      <c r="I1798">
        <v>5.6</v>
      </c>
      <c r="J1798">
        <v>1</v>
      </c>
      <c r="K1798" t="s">
        <v>41</v>
      </c>
      <c r="L1798">
        <v>5.7</v>
      </c>
      <c r="M1798">
        <v>5.7</v>
      </c>
      <c r="N1798">
        <v>5</v>
      </c>
      <c r="O1798">
        <f>Table1[[#This Row],[Stress_Level]]*Table1[[#This Row],[Weekly_Work_Hours]]</f>
        <v>239.4</v>
      </c>
      <c r="P1798" s="9">
        <f>Table1[[#This Row],[Column1]]/Table1[[#This Row],[Productivity_Score]]</f>
        <v>47.88</v>
      </c>
      <c r="Q1798">
        <f>8-AVERAGE(Table1[[#This Row],[Sleep_Hours]])</f>
        <v>3.8</v>
      </c>
      <c r="R1798">
        <f>Table1[[#This Row],[Stress_Level]]/Table1[[#This Row],[Weekly_Work_Hours]]</f>
        <v>0.13571428571428573</v>
      </c>
      <c r="S1798" s="5">
        <f>CORREL(Table1[Stress_Level],Table1[Sleep_Hours])</f>
        <v>-1.150943896331845E-2</v>
      </c>
      <c r="T1798" s="1">
        <f>((Table1[[#Totals],[Productivity_Score]] - Table1[[#This Row],[Productivity_Score]]) / Table1[[#Totals],[Productivity_Score]]) * 100</f>
        <v>47.368421052631575</v>
      </c>
    </row>
    <row r="1799" spans="1:20" x14ac:dyDescent="0.35">
      <c r="A1799">
        <v>1798</v>
      </c>
      <c r="B1799">
        <v>58</v>
      </c>
      <c r="C1799" t="s">
        <v>14</v>
      </c>
      <c r="D1799" t="s">
        <v>33</v>
      </c>
      <c r="E1799" t="s">
        <v>21</v>
      </c>
      <c r="F1799" t="s">
        <v>17</v>
      </c>
      <c r="G1799">
        <v>38</v>
      </c>
      <c r="H1799">
        <v>5</v>
      </c>
      <c r="I1799">
        <v>7.2</v>
      </c>
      <c r="J1799">
        <v>1</v>
      </c>
      <c r="K1799" t="s">
        <v>35</v>
      </c>
      <c r="L1799">
        <v>7.8</v>
      </c>
      <c r="M1799">
        <v>5.4</v>
      </c>
      <c r="N1799">
        <v>4.7</v>
      </c>
      <c r="O1799">
        <f>Table1[[#This Row],[Stress_Level]]*Table1[[#This Row],[Weekly_Work_Hours]]</f>
        <v>296.39999999999998</v>
      </c>
      <c r="P1799" s="9">
        <f>Table1[[#This Row],[Column1]]/Table1[[#This Row],[Productivity_Score]]</f>
        <v>63.063829787234035</v>
      </c>
      <c r="Q1799">
        <f>8-AVERAGE(Table1[[#This Row],[Sleep_Hours]])</f>
        <v>3</v>
      </c>
      <c r="R1799">
        <f>Table1[[#This Row],[Stress_Level]]/Table1[[#This Row],[Weekly_Work_Hours]]</f>
        <v>0.20526315789473684</v>
      </c>
      <c r="S1799" s="5">
        <f>CORREL(Table1[Stress_Level],Table1[Sleep_Hours])</f>
        <v>-1.150943896331845E-2</v>
      </c>
      <c r="T1799" s="1">
        <f>((Table1[[#Totals],[Productivity_Score]] - Table1[[#This Row],[Productivity_Score]]) / Table1[[#Totals],[Productivity_Score]]) * 100</f>
        <v>50.526315789473685</v>
      </c>
    </row>
    <row r="1800" spans="1:20" x14ac:dyDescent="0.35">
      <c r="A1800">
        <v>1799</v>
      </c>
      <c r="B1800">
        <v>59</v>
      </c>
      <c r="C1800" t="s">
        <v>14</v>
      </c>
      <c r="D1800" t="s">
        <v>37</v>
      </c>
      <c r="E1800" t="s">
        <v>16</v>
      </c>
      <c r="F1800" t="s">
        <v>22</v>
      </c>
      <c r="G1800">
        <v>53</v>
      </c>
      <c r="H1800">
        <v>3.8</v>
      </c>
      <c r="I1800">
        <v>3.9</v>
      </c>
      <c r="J1800">
        <v>1</v>
      </c>
      <c r="K1800" t="s">
        <v>18</v>
      </c>
      <c r="L1800">
        <v>10</v>
      </c>
      <c r="M1800">
        <v>5.6</v>
      </c>
      <c r="N1800">
        <v>2</v>
      </c>
      <c r="O1800">
        <f>Table1[[#This Row],[Stress_Level]]*Table1[[#This Row],[Weekly_Work_Hours]]</f>
        <v>530</v>
      </c>
      <c r="P1800" s="9">
        <f>Table1[[#This Row],[Column1]]/Table1[[#This Row],[Productivity_Score]]</f>
        <v>265</v>
      </c>
      <c r="Q1800">
        <f>8-AVERAGE(Table1[[#This Row],[Sleep_Hours]])</f>
        <v>4.2</v>
      </c>
      <c r="R1800">
        <f>Table1[[#This Row],[Stress_Level]]/Table1[[#This Row],[Weekly_Work_Hours]]</f>
        <v>0.18867924528301888</v>
      </c>
      <c r="S1800" s="5">
        <f>CORREL(Table1[Stress_Level],Table1[Sleep_Hours])</f>
        <v>-1.150943896331845E-2</v>
      </c>
      <c r="T1800" s="1">
        <f>((Table1[[#Totals],[Productivity_Score]] - Table1[[#This Row],[Productivity_Score]]) / Table1[[#Totals],[Productivity_Score]]) * 100</f>
        <v>78.94736842105263</v>
      </c>
    </row>
    <row r="1801" spans="1:20" x14ac:dyDescent="0.35">
      <c r="A1801">
        <v>1800</v>
      </c>
      <c r="B1801">
        <v>20</v>
      </c>
      <c r="C1801" t="s">
        <v>19</v>
      </c>
      <c r="D1801" t="s">
        <v>36</v>
      </c>
      <c r="E1801" t="s">
        <v>31</v>
      </c>
      <c r="F1801" t="s">
        <v>39</v>
      </c>
      <c r="G1801">
        <v>45</v>
      </c>
      <c r="H1801">
        <v>7.9</v>
      </c>
      <c r="I1801">
        <v>8.1</v>
      </c>
      <c r="J1801">
        <v>0</v>
      </c>
      <c r="K1801" t="s">
        <v>23</v>
      </c>
      <c r="L1801">
        <v>8.5</v>
      </c>
      <c r="M1801">
        <v>5.6</v>
      </c>
      <c r="N1801">
        <v>4.8</v>
      </c>
      <c r="O1801">
        <f>Table1[[#This Row],[Stress_Level]]*Table1[[#This Row],[Weekly_Work_Hours]]</f>
        <v>382.5</v>
      </c>
      <c r="P1801" s="9">
        <f>Table1[[#This Row],[Column1]]/Table1[[#This Row],[Productivity_Score]]</f>
        <v>79.6875</v>
      </c>
      <c r="Q1801">
        <f>8-AVERAGE(Table1[[#This Row],[Sleep_Hours]])</f>
        <v>9.9999999999999645E-2</v>
      </c>
      <c r="R1801">
        <f>Table1[[#This Row],[Stress_Level]]/Table1[[#This Row],[Weekly_Work_Hours]]</f>
        <v>0.18888888888888888</v>
      </c>
      <c r="S1801" s="5">
        <f>CORREL(Table1[Stress_Level],Table1[Sleep_Hours])</f>
        <v>-1.150943896331845E-2</v>
      </c>
      <c r="T1801" s="1">
        <f>((Table1[[#Totals],[Productivity_Score]] - Table1[[#This Row],[Productivity_Score]]) / Table1[[#Totals],[Productivity_Score]]) * 100</f>
        <v>49.473684210526322</v>
      </c>
    </row>
    <row r="1802" spans="1:20" x14ac:dyDescent="0.35">
      <c r="A1802">
        <v>1801</v>
      </c>
      <c r="B1802">
        <v>23</v>
      </c>
      <c r="C1802" t="s">
        <v>19</v>
      </c>
      <c r="D1802" t="s">
        <v>37</v>
      </c>
      <c r="E1802" t="s">
        <v>16</v>
      </c>
      <c r="F1802" t="s">
        <v>22</v>
      </c>
      <c r="G1802">
        <v>60</v>
      </c>
      <c r="H1802">
        <v>4.7</v>
      </c>
      <c r="I1802">
        <v>4.5</v>
      </c>
      <c r="J1802">
        <v>1</v>
      </c>
      <c r="K1802" t="s">
        <v>35</v>
      </c>
      <c r="L1802">
        <v>10</v>
      </c>
      <c r="M1802">
        <v>6.7</v>
      </c>
      <c r="N1802">
        <v>2.2999999999999998</v>
      </c>
      <c r="O1802">
        <f>Table1[[#This Row],[Stress_Level]]*Table1[[#This Row],[Weekly_Work_Hours]]</f>
        <v>600</v>
      </c>
      <c r="P1802" s="9">
        <f>Table1[[#This Row],[Column1]]/Table1[[#This Row],[Productivity_Score]]</f>
        <v>260.86956521739131</v>
      </c>
      <c r="Q1802">
        <f>8-AVERAGE(Table1[[#This Row],[Sleep_Hours]])</f>
        <v>3.3</v>
      </c>
      <c r="R1802">
        <f>Table1[[#This Row],[Stress_Level]]/Table1[[#This Row],[Weekly_Work_Hours]]</f>
        <v>0.16666666666666666</v>
      </c>
      <c r="S1802" s="5">
        <f>CORREL(Table1[Stress_Level],Table1[Sleep_Hours])</f>
        <v>-1.150943896331845E-2</v>
      </c>
      <c r="T1802" s="1">
        <f>((Table1[[#Totals],[Productivity_Score]] - Table1[[#This Row],[Productivity_Score]]) / Table1[[#Totals],[Productivity_Score]]) * 100</f>
        <v>75.789473684210535</v>
      </c>
    </row>
    <row r="1803" spans="1:20" x14ac:dyDescent="0.35">
      <c r="A1803">
        <v>1802</v>
      </c>
      <c r="B1803">
        <v>49</v>
      </c>
      <c r="C1803" t="s">
        <v>14</v>
      </c>
      <c r="D1803" t="s">
        <v>20</v>
      </c>
      <c r="E1803" t="s">
        <v>16</v>
      </c>
      <c r="F1803" t="s">
        <v>17</v>
      </c>
      <c r="G1803">
        <v>44</v>
      </c>
      <c r="H1803">
        <v>5.2</v>
      </c>
      <c r="I1803">
        <v>6.9</v>
      </c>
      <c r="J1803">
        <v>1</v>
      </c>
      <c r="K1803" t="s">
        <v>18</v>
      </c>
      <c r="L1803">
        <v>5.3</v>
      </c>
      <c r="M1803">
        <v>2.9</v>
      </c>
      <c r="N1803">
        <v>5.8</v>
      </c>
      <c r="O1803">
        <f>Table1[[#This Row],[Stress_Level]]*Table1[[#This Row],[Weekly_Work_Hours]]</f>
        <v>233.2</v>
      </c>
      <c r="P1803" s="9">
        <f>Table1[[#This Row],[Column1]]/Table1[[#This Row],[Productivity_Score]]</f>
        <v>40.206896551724135</v>
      </c>
      <c r="Q1803">
        <f>8-AVERAGE(Table1[[#This Row],[Sleep_Hours]])</f>
        <v>2.8</v>
      </c>
      <c r="R1803">
        <f>Table1[[#This Row],[Stress_Level]]/Table1[[#This Row],[Weekly_Work_Hours]]</f>
        <v>0.12045454545454545</v>
      </c>
      <c r="S1803" s="5">
        <f>CORREL(Table1[Stress_Level],Table1[Sleep_Hours])</f>
        <v>-1.150943896331845E-2</v>
      </c>
      <c r="T1803" s="1">
        <f>((Table1[[#Totals],[Productivity_Score]] - Table1[[#This Row],[Productivity_Score]]) / Table1[[#Totals],[Productivity_Score]]) * 100</f>
        <v>38.947368421052637</v>
      </c>
    </row>
    <row r="1804" spans="1:20" x14ac:dyDescent="0.35">
      <c r="A1804">
        <v>1803</v>
      </c>
      <c r="B1804">
        <v>31</v>
      </c>
      <c r="C1804" t="s">
        <v>14</v>
      </c>
      <c r="D1804" t="s">
        <v>32</v>
      </c>
      <c r="E1804" t="s">
        <v>31</v>
      </c>
      <c r="F1804" t="s">
        <v>22</v>
      </c>
      <c r="G1804">
        <v>39</v>
      </c>
      <c r="H1804">
        <v>4.3</v>
      </c>
      <c r="I1804">
        <v>6</v>
      </c>
      <c r="J1804">
        <v>1</v>
      </c>
      <c r="K1804" t="s">
        <v>41</v>
      </c>
      <c r="L1804">
        <v>7.7</v>
      </c>
      <c r="M1804">
        <v>4.0999999999999996</v>
      </c>
      <c r="N1804">
        <v>4.2</v>
      </c>
      <c r="O1804">
        <f>Table1[[#This Row],[Stress_Level]]*Table1[[#This Row],[Weekly_Work_Hours]]</f>
        <v>300.3</v>
      </c>
      <c r="P1804" s="9">
        <f>Table1[[#This Row],[Column1]]/Table1[[#This Row],[Productivity_Score]]</f>
        <v>71.5</v>
      </c>
      <c r="Q1804">
        <f>8-AVERAGE(Table1[[#This Row],[Sleep_Hours]])</f>
        <v>3.7</v>
      </c>
      <c r="R1804">
        <f>Table1[[#This Row],[Stress_Level]]/Table1[[#This Row],[Weekly_Work_Hours]]</f>
        <v>0.19743589743589743</v>
      </c>
      <c r="S1804" s="5">
        <f>CORREL(Table1[Stress_Level],Table1[Sleep_Hours])</f>
        <v>-1.150943896331845E-2</v>
      </c>
      <c r="T1804" s="1">
        <f>((Table1[[#Totals],[Productivity_Score]] - Table1[[#This Row],[Productivity_Score]]) / Table1[[#Totals],[Productivity_Score]]) * 100</f>
        <v>55.78947368421052</v>
      </c>
    </row>
    <row r="1805" spans="1:20" x14ac:dyDescent="0.35">
      <c r="A1805">
        <v>1804</v>
      </c>
      <c r="B1805">
        <v>54</v>
      </c>
      <c r="C1805" t="s">
        <v>14</v>
      </c>
      <c r="D1805" t="s">
        <v>32</v>
      </c>
      <c r="E1805" t="s">
        <v>25</v>
      </c>
      <c r="F1805" t="s">
        <v>22</v>
      </c>
      <c r="G1805">
        <v>32</v>
      </c>
      <c r="H1805">
        <v>5.6</v>
      </c>
      <c r="I1805">
        <v>8.6999999999999993</v>
      </c>
      <c r="J1805">
        <v>0</v>
      </c>
      <c r="K1805" t="s">
        <v>23</v>
      </c>
      <c r="L1805">
        <v>4.2</v>
      </c>
      <c r="M1805">
        <v>3.3</v>
      </c>
      <c r="N1805">
        <v>7.3</v>
      </c>
      <c r="O1805">
        <f>Table1[[#This Row],[Stress_Level]]*Table1[[#This Row],[Weekly_Work_Hours]]</f>
        <v>134.4</v>
      </c>
      <c r="P1805" s="9">
        <f>Table1[[#This Row],[Column1]]/Table1[[#This Row],[Productivity_Score]]</f>
        <v>18.410958904109592</v>
      </c>
      <c r="Q1805">
        <f>8-AVERAGE(Table1[[#This Row],[Sleep_Hours]])</f>
        <v>2.4000000000000004</v>
      </c>
      <c r="R1805">
        <f>Table1[[#This Row],[Stress_Level]]/Table1[[#This Row],[Weekly_Work_Hours]]</f>
        <v>0.13125000000000001</v>
      </c>
      <c r="S1805" s="5">
        <f>CORREL(Table1[Stress_Level],Table1[Sleep_Hours])</f>
        <v>-1.150943896331845E-2</v>
      </c>
      <c r="T1805" s="1">
        <f>((Table1[[#Totals],[Productivity_Score]] - Table1[[#This Row],[Productivity_Score]]) / Table1[[#Totals],[Productivity_Score]]) * 100</f>
        <v>23.157894736842106</v>
      </c>
    </row>
    <row r="1806" spans="1:20" x14ac:dyDescent="0.35">
      <c r="A1806">
        <v>1805</v>
      </c>
      <c r="B1806">
        <v>32</v>
      </c>
      <c r="C1806" t="s">
        <v>14</v>
      </c>
      <c r="D1806" t="s">
        <v>15</v>
      </c>
      <c r="E1806" t="s">
        <v>31</v>
      </c>
      <c r="F1806" t="s">
        <v>39</v>
      </c>
      <c r="G1806">
        <v>30</v>
      </c>
      <c r="H1806">
        <v>6</v>
      </c>
      <c r="I1806">
        <v>9.5</v>
      </c>
      <c r="J1806">
        <v>0</v>
      </c>
      <c r="K1806" t="s">
        <v>23</v>
      </c>
      <c r="L1806">
        <v>5.6</v>
      </c>
      <c r="M1806">
        <v>2.4</v>
      </c>
      <c r="N1806">
        <v>6.9</v>
      </c>
      <c r="O1806">
        <f>Table1[[#This Row],[Stress_Level]]*Table1[[#This Row],[Weekly_Work_Hours]]</f>
        <v>168</v>
      </c>
      <c r="P1806" s="9">
        <f>Table1[[#This Row],[Column1]]/Table1[[#This Row],[Productivity_Score]]</f>
        <v>24.34782608695652</v>
      </c>
      <c r="Q1806">
        <f>8-AVERAGE(Table1[[#This Row],[Sleep_Hours]])</f>
        <v>2</v>
      </c>
      <c r="R1806">
        <f>Table1[[#This Row],[Stress_Level]]/Table1[[#This Row],[Weekly_Work_Hours]]</f>
        <v>0.18666666666666665</v>
      </c>
      <c r="S1806" s="5">
        <f>CORREL(Table1[Stress_Level],Table1[Sleep_Hours])</f>
        <v>-1.150943896331845E-2</v>
      </c>
      <c r="T1806" s="1">
        <f>((Table1[[#Totals],[Productivity_Score]] - Table1[[#This Row],[Productivity_Score]]) / Table1[[#Totals],[Productivity_Score]]) * 100</f>
        <v>27.368421052631575</v>
      </c>
    </row>
    <row r="1807" spans="1:20" x14ac:dyDescent="0.35">
      <c r="A1807">
        <v>1806</v>
      </c>
      <c r="B1807">
        <v>50</v>
      </c>
      <c r="C1807" t="s">
        <v>19</v>
      </c>
      <c r="D1807" t="s">
        <v>36</v>
      </c>
      <c r="E1807" t="s">
        <v>27</v>
      </c>
      <c r="F1807" t="s">
        <v>22</v>
      </c>
      <c r="G1807">
        <v>32</v>
      </c>
      <c r="H1807">
        <v>7.4</v>
      </c>
      <c r="I1807">
        <v>10</v>
      </c>
      <c r="J1807">
        <v>0</v>
      </c>
      <c r="K1807" t="s">
        <v>23</v>
      </c>
      <c r="L1807">
        <v>3.3</v>
      </c>
      <c r="M1807">
        <v>4</v>
      </c>
      <c r="N1807">
        <v>8.4</v>
      </c>
      <c r="O1807">
        <f>Table1[[#This Row],[Stress_Level]]*Table1[[#This Row],[Weekly_Work_Hours]]</f>
        <v>105.6</v>
      </c>
      <c r="P1807" s="9">
        <f>Table1[[#This Row],[Column1]]/Table1[[#This Row],[Productivity_Score]]</f>
        <v>12.571428571428569</v>
      </c>
      <c r="Q1807">
        <f>8-AVERAGE(Table1[[#This Row],[Sleep_Hours]])</f>
        <v>0.59999999999999964</v>
      </c>
      <c r="R1807">
        <f>Table1[[#This Row],[Stress_Level]]/Table1[[#This Row],[Weekly_Work_Hours]]</f>
        <v>0.10312499999999999</v>
      </c>
      <c r="S1807" s="5">
        <f>CORREL(Table1[Stress_Level],Table1[Sleep_Hours])</f>
        <v>-1.150943896331845E-2</v>
      </c>
      <c r="T1807" s="1">
        <f>((Table1[[#Totals],[Productivity_Score]] - Table1[[#This Row],[Productivity_Score]]) / Table1[[#Totals],[Productivity_Score]]) * 100</f>
        <v>11.578947368421048</v>
      </c>
    </row>
    <row r="1808" spans="1:20" x14ac:dyDescent="0.35">
      <c r="A1808">
        <v>1807</v>
      </c>
      <c r="B1808">
        <v>57</v>
      </c>
      <c r="C1808" t="s">
        <v>40</v>
      </c>
      <c r="D1808" t="s">
        <v>24</v>
      </c>
      <c r="E1808" t="s">
        <v>38</v>
      </c>
      <c r="F1808" t="s">
        <v>22</v>
      </c>
      <c r="G1808">
        <v>47</v>
      </c>
      <c r="H1808">
        <v>4.2</v>
      </c>
      <c r="I1808">
        <v>5.0999999999999996</v>
      </c>
      <c r="J1808">
        <v>1</v>
      </c>
      <c r="K1808" t="s">
        <v>18</v>
      </c>
      <c r="L1808">
        <v>9.6999999999999993</v>
      </c>
      <c r="M1808">
        <v>4.9000000000000004</v>
      </c>
      <c r="N1808">
        <v>2.7</v>
      </c>
      <c r="O1808">
        <f>Table1[[#This Row],[Stress_Level]]*Table1[[#This Row],[Weekly_Work_Hours]]</f>
        <v>455.9</v>
      </c>
      <c r="P1808" s="9">
        <f>Table1[[#This Row],[Column1]]/Table1[[#This Row],[Productivity_Score]]</f>
        <v>168.85185185185182</v>
      </c>
      <c r="Q1808">
        <f>8-AVERAGE(Table1[[#This Row],[Sleep_Hours]])</f>
        <v>3.8</v>
      </c>
      <c r="R1808">
        <f>Table1[[#This Row],[Stress_Level]]/Table1[[#This Row],[Weekly_Work_Hours]]</f>
        <v>0.20638297872340425</v>
      </c>
      <c r="S1808" s="5">
        <f>CORREL(Table1[Stress_Level],Table1[Sleep_Hours])</f>
        <v>-1.150943896331845E-2</v>
      </c>
      <c r="T1808" s="1">
        <f>((Table1[[#Totals],[Productivity_Score]] - Table1[[#This Row],[Productivity_Score]]) / Table1[[#Totals],[Productivity_Score]]) * 100</f>
        <v>71.578947368421055</v>
      </c>
    </row>
    <row r="1809" spans="1:20" x14ac:dyDescent="0.35">
      <c r="A1809">
        <v>1808</v>
      </c>
      <c r="B1809">
        <v>62</v>
      </c>
      <c r="C1809" t="s">
        <v>14</v>
      </c>
      <c r="D1809" t="s">
        <v>20</v>
      </c>
      <c r="E1809" t="s">
        <v>16</v>
      </c>
      <c r="F1809" t="s">
        <v>22</v>
      </c>
      <c r="G1809">
        <v>49</v>
      </c>
      <c r="H1809">
        <v>5.3</v>
      </c>
      <c r="I1809">
        <v>6.5</v>
      </c>
      <c r="J1809">
        <v>0</v>
      </c>
      <c r="K1809" t="s">
        <v>23</v>
      </c>
      <c r="L1809">
        <v>10</v>
      </c>
      <c r="M1809">
        <v>4.9000000000000004</v>
      </c>
      <c r="N1809">
        <v>3.3</v>
      </c>
      <c r="O1809">
        <f>Table1[[#This Row],[Stress_Level]]*Table1[[#This Row],[Weekly_Work_Hours]]</f>
        <v>490</v>
      </c>
      <c r="P1809" s="9">
        <f>Table1[[#This Row],[Column1]]/Table1[[#This Row],[Productivity_Score]]</f>
        <v>148.4848484848485</v>
      </c>
      <c r="Q1809">
        <f>8-AVERAGE(Table1[[#This Row],[Sleep_Hours]])</f>
        <v>2.7</v>
      </c>
      <c r="R1809">
        <f>Table1[[#This Row],[Stress_Level]]/Table1[[#This Row],[Weekly_Work_Hours]]</f>
        <v>0.20408163265306123</v>
      </c>
      <c r="S1809" s="5">
        <f>CORREL(Table1[Stress_Level],Table1[Sleep_Hours])</f>
        <v>-1.150943896331845E-2</v>
      </c>
      <c r="T1809" s="1">
        <f>((Table1[[#Totals],[Productivity_Score]] - Table1[[#This Row],[Productivity_Score]]) / Table1[[#Totals],[Productivity_Score]]) * 100</f>
        <v>65.26315789473685</v>
      </c>
    </row>
    <row r="1810" spans="1:20" x14ac:dyDescent="0.35">
      <c r="A1810">
        <v>1809</v>
      </c>
      <c r="B1810">
        <v>42</v>
      </c>
      <c r="C1810" t="s">
        <v>14</v>
      </c>
      <c r="D1810" t="s">
        <v>20</v>
      </c>
      <c r="E1810" t="s">
        <v>38</v>
      </c>
      <c r="F1810" t="s">
        <v>17</v>
      </c>
      <c r="G1810">
        <v>32</v>
      </c>
      <c r="H1810">
        <v>8.3000000000000007</v>
      </c>
      <c r="I1810">
        <v>8.8000000000000007</v>
      </c>
      <c r="J1810">
        <v>0</v>
      </c>
      <c r="K1810" t="s">
        <v>23</v>
      </c>
      <c r="L1810">
        <v>3.9</v>
      </c>
      <c r="M1810">
        <v>2.5</v>
      </c>
      <c r="N1810">
        <v>7.5</v>
      </c>
      <c r="O1810">
        <f>Table1[[#This Row],[Stress_Level]]*Table1[[#This Row],[Weekly_Work_Hours]]</f>
        <v>124.8</v>
      </c>
      <c r="P1810" s="9">
        <f>Table1[[#This Row],[Column1]]/Table1[[#This Row],[Productivity_Score]]</f>
        <v>16.64</v>
      </c>
      <c r="Q1810">
        <f>8-AVERAGE(Table1[[#This Row],[Sleep_Hours]])</f>
        <v>-0.30000000000000071</v>
      </c>
      <c r="R1810">
        <f>Table1[[#This Row],[Stress_Level]]/Table1[[#This Row],[Weekly_Work_Hours]]</f>
        <v>0.121875</v>
      </c>
      <c r="S1810" s="5">
        <f>CORREL(Table1[Stress_Level],Table1[Sleep_Hours])</f>
        <v>-1.150943896331845E-2</v>
      </c>
      <c r="T1810" s="1">
        <f>((Table1[[#Totals],[Productivity_Score]] - Table1[[#This Row],[Productivity_Score]]) / Table1[[#Totals],[Productivity_Score]]) * 100</f>
        <v>21.052631578947366</v>
      </c>
    </row>
    <row r="1811" spans="1:20" x14ac:dyDescent="0.35">
      <c r="A1811">
        <v>1810</v>
      </c>
      <c r="B1811">
        <v>23</v>
      </c>
      <c r="C1811" t="s">
        <v>19</v>
      </c>
      <c r="D1811" t="s">
        <v>36</v>
      </c>
      <c r="E1811" t="s">
        <v>21</v>
      </c>
      <c r="F1811" t="s">
        <v>22</v>
      </c>
      <c r="G1811">
        <v>52</v>
      </c>
      <c r="H1811">
        <v>7.8</v>
      </c>
      <c r="I1811">
        <v>7.7</v>
      </c>
      <c r="J1811">
        <v>0</v>
      </c>
      <c r="K1811" t="s">
        <v>23</v>
      </c>
      <c r="L1811">
        <v>9.6999999999999993</v>
      </c>
      <c r="M1811">
        <v>5.2</v>
      </c>
      <c r="N1811">
        <v>4</v>
      </c>
      <c r="O1811">
        <f>Table1[[#This Row],[Stress_Level]]*Table1[[#This Row],[Weekly_Work_Hours]]</f>
        <v>504.4</v>
      </c>
      <c r="P1811" s="9">
        <f>Table1[[#This Row],[Column1]]/Table1[[#This Row],[Productivity_Score]]</f>
        <v>126.1</v>
      </c>
      <c r="Q1811">
        <f>8-AVERAGE(Table1[[#This Row],[Sleep_Hours]])</f>
        <v>0.20000000000000018</v>
      </c>
      <c r="R1811">
        <f>Table1[[#This Row],[Stress_Level]]/Table1[[#This Row],[Weekly_Work_Hours]]</f>
        <v>0.18653846153846151</v>
      </c>
      <c r="S1811" s="5">
        <f>CORREL(Table1[Stress_Level],Table1[Sleep_Hours])</f>
        <v>-1.150943896331845E-2</v>
      </c>
      <c r="T1811" s="1">
        <f>((Table1[[#Totals],[Productivity_Score]] - Table1[[#This Row],[Productivity_Score]]) / Table1[[#Totals],[Productivity_Score]]) * 100</f>
        <v>57.894736842105267</v>
      </c>
    </row>
    <row r="1812" spans="1:20" x14ac:dyDescent="0.35">
      <c r="A1812">
        <v>1811</v>
      </c>
      <c r="B1812">
        <v>35</v>
      </c>
      <c r="C1812" t="s">
        <v>14</v>
      </c>
      <c r="D1812" t="s">
        <v>32</v>
      </c>
      <c r="E1812" t="s">
        <v>16</v>
      </c>
      <c r="F1812" t="s">
        <v>22</v>
      </c>
      <c r="G1812">
        <v>41</v>
      </c>
      <c r="H1812">
        <v>5.2</v>
      </c>
      <c r="I1812">
        <v>7.2</v>
      </c>
      <c r="J1812">
        <v>1</v>
      </c>
      <c r="K1812" t="s">
        <v>41</v>
      </c>
      <c r="L1812">
        <v>4.8</v>
      </c>
      <c r="M1812">
        <v>3.8</v>
      </c>
      <c r="N1812">
        <v>6.2</v>
      </c>
      <c r="O1812">
        <f>Table1[[#This Row],[Stress_Level]]*Table1[[#This Row],[Weekly_Work_Hours]]</f>
        <v>196.79999999999998</v>
      </c>
      <c r="P1812" s="9">
        <f>Table1[[#This Row],[Column1]]/Table1[[#This Row],[Productivity_Score]]</f>
        <v>31.741935483870964</v>
      </c>
      <c r="Q1812">
        <f>8-AVERAGE(Table1[[#This Row],[Sleep_Hours]])</f>
        <v>2.8</v>
      </c>
      <c r="R1812">
        <f>Table1[[#This Row],[Stress_Level]]/Table1[[#This Row],[Weekly_Work_Hours]]</f>
        <v>0.11707317073170731</v>
      </c>
      <c r="S1812" s="5">
        <f>CORREL(Table1[Stress_Level],Table1[Sleep_Hours])</f>
        <v>-1.150943896331845E-2</v>
      </c>
      <c r="T1812" s="1">
        <f>((Table1[[#Totals],[Productivity_Score]] - Table1[[#This Row],[Productivity_Score]]) / Table1[[#Totals],[Productivity_Score]]) * 100</f>
        <v>34.736842105263158</v>
      </c>
    </row>
    <row r="1813" spans="1:20" x14ac:dyDescent="0.35">
      <c r="A1813">
        <v>1812</v>
      </c>
      <c r="B1813">
        <v>26</v>
      </c>
      <c r="C1813" t="s">
        <v>19</v>
      </c>
      <c r="D1813" t="s">
        <v>34</v>
      </c>
      <c r="E1813" t="s">
        <v>21</v>
      </c>
      <c r="F1813" t="s">
        <v>39</v>
      </c>
      <c r="G1813">
        <v>46</v>
      </c>
      <c r="H1813">
        <v>6.1</v>
      </c>
      <c r="I1813">
        <v>8.1</v>
      </c>
      <c r="J1813">
        <v>0</v>
      </c>
      <c r="K1813" t="s">
        <v>23</v>
      </c>
      <c r="L1813">
        <v>6</v>
      </c>
      <c r="M1813">
        <v>5.2</v>
      </c>
      <c r="N1813">
        <v>6</v>
      </c>
      <c r="O1813">
        <f>Table1[[#This Row],[Stress_Level]]*Table1[[#This Row],[Weekly_Work_Hours]]</f>
        <v>276</v>
      </c>
      <c r="P1813" s="9">
        <f>Table1[[#This Row],[Column1]]/Table1[[#This Row],[Productivity_Score]]</f>
        <v>46</v>
      </c>
      <c r="Q1813">
        <f>8-AVERAGE(Table1[[#This Row],[Sleep_Hours]])</f>
        <v>1.9000000000000004</v>
      </c>
      <c r="R1813">
        <f>Table1[[#This Row],[Stress_Level]]/Table1[[#This Row],[Weekly_Work_Hours]]</f>
        <v>0.13043478260869565</v>
      </c>
      <c r="S1813" s="5">
        <f>CORREL(Table1[Stress_Level],Table1[Sleep_Hours])</f>
        <v>-1.150943896331845E-2</v>
      </c>
      <c r="T1813" s="1">
        <f>((Table1[[#Totals],[Productivity_Score]] - Table1[[#This Row],[Productivity_Score]]) / Table1[[#Totals],[Productivity_Score]]) * 100</f>
        <v>36.84210526315789</v>
      </c>
    </row>
    <row r="1814" spans="1:20" x14ac:dyDescent="0.35">
      <c r="A1814">
        <v>1813</v>
      </c>
      <c r="B1814">
        <v>41</v>
      </c>
      <c r="C1814" t="s">
        <v>14</v>
      </c>
      <c r="D1814" t="s">
        <v>32</v>
      </c>
      <c r="E1814" t="s">
        <v>27</v>
      </c>
      <c r="F1814" t="s">
        <v>22</v>
      </c>
      <c r="G1814">
        <v>57</v>
      </c>
      <c r="H1814">
        <v>9</v>
      </c>
      <c r="I1814">
        <v>5.3</v>
      </c>
      <c r="J1814">
        <v>0</v>
      </c>
      <c r="K1814" t="s">
        <v>23</v>
      </c>
      <c r="L1814">
        <v>10</v>
      </c>
      <c r="M1814">
        <v>6.6</v>
      </c>
      <c r="N1814">
        <v>2.7</v>
      </c>
      <c r="O1814">
        <f>Table1[[#This Row],[Stress_Level]]*Table1[[#This Row],[Weekly_Work_Hours]]</f>
        <v>570</v>
      </c>
      <c r="P1814" s="9">
        <f>Table1[[#This Row],[Column1]]/Table1[[#This Row],[Productivity_Score]]</f>
        <v>211.11111111111109</v>
      </c>
      <c r="Q1814">
        <f>8-AVERAGE(Table1[[#This Row],[Sleep_Hours]])</f>
        <v>-1</v>
      </c>
      <c r="R1814">
        <f>Table1[[#This Row],[Stress_Level]]/Table1[[#This Row],[Weekly_Work_Hours]]</f>
        <v>0.17543859649122806</v>
      </c>
      <c r="S1814" s="5">
        <f>CORREL(Table1[Stress_Level],Table1[Sleep_Hours])</f>
        <v>-1.150943896331845E-2</v>
      </c>
      <c r="T1814" s="1">
        <f>((Table1[[#Totals],[Productivity_Score]] - Table1[[#This Row],[Productivity_Score]]) / Table1[[#Totals],[Productivity_Score]]) * 100</f>
        <v>71.578947368421055</v>
      </c>
    </row>
    <row r="1815" spans="1:20" x14ac:dyDescent="0.35">
      <c r="A1815">
        <v>1814</v>
      </c>
      <c r="B1815">
        <v>48</v>
      </c>
      <c r="C1815" t="s">
        <v>19</v>
      </c>
      <c r="D1815" t="s">
        <v>15</v>
      </c>
      <c r="E1815" t="s">
        <v>27</v>
      </c>
      <c r="F1815" t="s">
        <v>22</v>
      </c>
      <c r="G1815">
        <v>52</v>
      </c>
      <c r="H1815">
        <v>4.4000000000000004</v>
      </c>
      <c r="I1815">
        <v>4.9000000000000004</v>
      </c>
      <c r="J1815">
        <v>1</v>
      </c>
      <c r="K1815" t="s">
        <v>28</v>
      </c>
      <c r="L1815">
        <v>8.4</v>
      </c>
      <c r="M1815">
        <v>3.5</v>
      </c>
      <c r="N1815">
        <v>3.2</v>
      </c>
      <c r="O1815">
        <f>Table1[[#This Row],[Stress_Level]]*Table1[[#This Row],[Weekly_Work_Hours]]</f>
        <v>436.8</v>
      </c>
      <c r="P1815" s="9">
        <f>Table1[[#This Row],[Column1]]/Table1[[#This Row],[Productivity_Score]]</f>
        <v>136.5</v>
      </c>
      <c r="Q1815">
        <f>8-AVERAGE(Table1[[#This Row],[Sleep_Hours]])</f>
        <v>3.5999999999999996</v>
      </c>
      <c r="R1815">
        <f>Table1[[#This Row],[Stress_Level]]/Table1[[#This Row],[Weekly_Work_Hours]]</f>
        <v>0.16153846153846155</v>
      </c>
      <c r="S1815" s="5">
        <f>CORREL(Table1[Stress_Level],Table1[Sleep_Hours])</f>
        <v>-1.150943896331845E-2</v>
      </c>
      <c r="T1815" s="1">
        <f>((Table1[[#Totals],[Productivity_Score]] - Table1[[#This Row],[Productivity_Score]]) / Table1[[#Totals],[Productivity_Score]]) * 100</f>
        <v>66.315789473684205</v>
      </c>
    </row>
    <row r="1816" spans="1:20" x14ac:dyDescent="0.35">
      <c r="A1816">
        <v>1815</v>
      </c>
      <c r="B1816">
        <v>30</v>
      </c>
      <c r="C1816" t="s">
        <v>19</v>
      </c>
      <c r="D1816" t="s">
        <v>15</v>
      </c>
      <c r="E1816" t="s">
        <v>38</v>
      </c>
      <c r="F1816" t="s">
        <v>22</v>
      </c>
      <c r="G1816">
        <v>42</v>
      </c>
      <c r="H1816">
        <v>3.3</v>
      </c>
      <c r="I1816">
        <v>4.3</v>
      </c>
      <c r="J1816">
        <v>1</v>
      </c>
      <c r="K1816" t="s">
        <v>18</v>
      </c>
      <c r="L1816">
        <v>7.1</v>
      </c>
      <c r="M1816">
        <v>4.9000000000000004</v>
      </c>
      <c r="N1816">
        <v>3.6</v>
      </c>
      <c r="O1816">
        <f>Table1[[#This Row],[Stress_Level]]*Table1[[#This Row],[Weekly_Work_Hours]]</f>
        <v>298.2</v>
      </c>
      <c r="P1816" s="9">
        <f>Table1[[#This Row],[Column1]]/Table1[[#This Row],[Productivity_Score]]</f>
        <v>82.833333333333329</v>
      </c>
      <c r="Q1816">
        <f>8-AVERAGE(Table1[[#This Row],[Sleep_Hours]])</f>
        <v>4.7</v>
      </c>
      <c r="R1816">
        <f>Table1[[#This Row],[Stress_Level]]/Table1[[#This Row],[Weekly_Work_Hours]]</f>
        <v>0.16904761904761903</v>
      </c>
      <c r="S1816" s="5">
        <f>CORREL(Table1[Stress_Level],Table1[Sleep_Hours])</f>
        <v>-1.150943896331845E-2</v>
      </c>
      <c r="T1816" s="1">
        <f>((Table1[[#Totals],[Productivity_Score]] - Table1[[#This Row],[Productivity_Score]]) / Table1[[#Totals],[Productivity_Score]]) * 100</f>
        <v>62.10526315789474</v>
      </c>
    </row>
    <row r="1817" spans="1:20" x14ac:dyDescent="0.35">
      <c r="A1817">
        <v>1816</v>
      </c>
      <c r="B1817">
        <v>52</v>
      </c>
      <c r="C1817" t="s">
        <v>19</v>
      </c>
      <c r="D1817" t="s">
        <v>36</v>
      </c>
      <c r="E1817" t="s">
        <v>27</v>
      </c>
      <c r="F1817" t="s">
        <v>39</v>
      </c>
      <c r="G1817">
        <v>37</v>
      </c>
      <c r="H1817">
        <v>5.4</v>
      </c>
      <c r="I1817">
        <v>7.9</v>
      </c>
      <c r="J1817">
        <v>0</v>
      </c>
      <c r="K1817" t="s">
        <v>23</v>
      </c>
      <c r="L1817">
        <v>5.7</v>
      </c>
      <c r="M1817">
        <v>5.4</v>
      </c>
      <c r="N1817">
        <v>6.1</v>
      </c>
      <c r="O1817">
        <f>Table1[[#This Row],[Stress_Level]]*Table1[[#This Row],[Weekly_Work_Hours]]</f>
        <v>210.9</v>
      </c>
      <c r="P1817" s="9">
        <f>Table1[[#This Row],[Column1]]/Table1[[#This Row],[Productivity_Score]]</f>
        <v>34.57377049180328</v>
      </c>
      <c r="Q1817">
        <f>8-AVERAGE(Table1[[#This Row],[Sleep_Hours]])</f>
        <v>2.5999999999999996</v>
      </c>
      <c r="R1817">
        <f>Table1[[#This Row],[Stress_Level]]/Table1[[#This Row],[Weekly_Work_Hours]]</f>
        <v>0.15405405405405406</v>
      </c>
      <c r="S1817" s="5">
        <f>CORREL(Table1[Stress_Level],Table1[Sleep_Hours])</f>
        <v>-1.150943896331845E-2</v>
      </c>
      <c r="T1817" s="1">
        <f>((Table1[[#Totals],[Productivity_Score]] - Table1[[#This Row],[Productivity_Score]]) / Table1[[#Totals],[Productivity_Score]]) * 100</f>
        <v>35.789473684210535</v>
      </c>
    </row>
    <row r="1818" spans="1:20" x14ac:dyDescent="0.35">
      <c r="A1818">
        <v>1817</v>
      </c>
      <c r="B1818">
        <v>48</v>
      </c>
      <c r="C1818" t="s">
        <v>19</v>
      </c>
      <c r="D1818" t="s">
        <v>30</v>
      </c>
      <c r="E1818" t="s">
        <v>31</v>
      </c>
      <c r="F1818" t="s">
        <v>22</v>
      </c>
      <c r="G1818">
        <v>30</v>
      </c>
      <c r="H1818">
        <v>6.1</v>
      </c>
      <c r="I1818">
        <v>9.6</v>
      </c>
      <c r="J1818">
        <v>0</v>
      </c>
      <c r="K1818" t="s">
        <v>23</v>
      </c>
      <c r="L1818">
        <v>4.7</v>
      </c>
      <c r="M1818">
        <v>3.3</v>
      </c>
      <c r="N1818">
        <v>7.4</v>
      </c>
      <c r="O1818">
        <f>Table1[[#This Row],[Stress_Level]]*Table1[[#This Row],[Weekly_Work_Hours]]</f>
        <v>141</v>
      </c>
      <c r="P1818" s="9">
        <f>Table1[[#This Row],[Column1]]/Table1[[#This Row],[Productivity_Score]]</f>
        <v>19.054054054054053</v>
      </c>
      <c r="Q1818">
        <f>8-AVERAGE(Table1[[#This Row],[Sleep_Hours]])</f>
        <v>1.9000000000000004</v>
      </c>
      <c r="R1818">
        <f>Table1[[#This Row],[Stress_Level]]/Table1[[#This Row],[Weekly_Work_Hours]]</f>
        <v>0.15666666666666668</v>
      </c>
      <c r="S1818" s="5">
        <f>CORREL(Table1[Stress_Level],Table1[Sleep_Hours])</f>
        <v>-1.150943896331845E-2</v>
      </c>
      <c r="T1818" s="1">
        <f>((Table1[[#Totals],[Productivity_Score]] - Table1[[#This Row],[Productivity_Score]]) / Table1[[#Totals],[Productivity_Score]]) * 100</f>
        <v>22.105263157894733</v>
      </c>
    </row>
    <row r="1819" spans="1:20" x14ac:dyDescent="0.35">
      <c r="A1819">
        <v>1818</v>
      </c>
      <c r="B1819">
        <v>58</v>
      </c>
      <c r="C1819" t="s">
        <v>14</v>
      </c>
      <c r="D1819" t="s">
        <v>30</v>
      </c>
      <c r="E1819" t="s">
        <v>16</v>
      </c>
      <c r="F1819" t="s">
        <v>17</v>
      </c>
      <c r="G1819">
        <v>39</v>
      </c>
      <c r="H1819">
        <v>5</v>
      </c>
      <c r="I1819">
        <v>7.1</v>
      </c>
      <c r="J1819">
        <v>1</v>
      </c>
      <c r="K1819" t="s">
        <v>18</v>
      </c>
      <c r="L1819">
        <v>6.8</v>
      </c>
      <c r="M1819">
        <v>4.0999999999999996</v>
      </c>
      <c r="N1819">
        <v>5.2</v>
      </c>
      <c r="O1819">
        <f>Table1[[#This Row],[Stress_Level]]*Table1[[#This Row],[Weekly_Work_Hours]]</f>
        <v>265.2</v>
      </c>
      <c r="P1819" s="9">
        <f>Table1[[#This Row],[Column1]]/Table1[[#This Row],[Productivity_Score]]</f>
        <v>50.999999999999993</v>
      </c>
      <c r="Q1819">
        <f>8-AVERAGE(Table1[[#This Row],[Sleep_Hours]])</f>
        <v>3</v>
      </c>
      <c r="R1819">
        <f>Table1[[#This Row],[Stress_Level]]/Table1[[#This Row],[Weekly_Work_Hours]]</f>
        <v>0.17435897435897435</v>
      </c>
      <c r="S1819" s="5">
        <f>CORREL(Table1[Stress_Level],Table1[Sleep_Hours])</f>
        <v>-1.150943896331845E-2</v>
      </c>
      <c r="T1819" s="1">
        <f>((Table1[[#Totals],[Productivity_Score]] - Table1[[#This Row],[Productivity_Score]]) / Table1[[#Totals],[Productivity_Score]]) * 100</f>
        <v>45.263157894736835</v>
      </c>
    </row>
    <row r="1820" spans="1:20" x14ac:dyDescent="0.35">
      <c r="A1820">
        <v>1819</v>
      </c>
      <c r="B1820">
        <v>31</v>
      </c>
      <c r="C1820" t="s">
        <v>19</v>
      </c>
      <c r="D1820" t="s">
        <v>24</v>
      </c>
      <c r="E1820" t="s">
        <v>21</v>
      </c>
      <c r="F1820" t="s">
        <v>22</v>
      </c>
      <c r="G1820">
        <v>43</v>
      </c>
      <c r="H1820">
        <v>7.7</v>
      </c>
      <c r="I1820">
        <v>8.6999999999999993</v>
      </c>
      <c r="J1820">
        <v>0</v>
      </c>
      <c r="K1820" t="s">
        <v>23</v>
      </c>
      <c r="L1820">
        <v>8.4</v>
      </c>
      <c r="M1820">
        <v>4.3</v>
      </c>
      <c r="N1820">
        <v>5.2</v>
      </c>
      <c r="O1820">
        <f>Table1[[#This Row],[Stress_Level]]*Table1[[#This Row],[Weekly_Work_Hours]]</f>
        <v>361.2</v>
      </c>
      <c r="P1820" s="9">
        <f>Table1[[#This Row],[Column1]]/Table1[[#This Row],[Productivity_Score]]</f>
        <v>69.461538461538453</v>
      </c>
      <c r="Q1820">
        <f>8-AVERAGE(Table1[[#This Row],[Sleep_Hours]])</f>
        <v>0.29999999999999982</v>
      </c>
      <c r="R1820">
        <f>Table1[[#This Row],[Stress_Level]]/Table1[[#This Row],[Weekly_Work_Hours]]</f>
        <v>0.19534883720930232</v>
      </c>
      <c r="S1820" s="5">
        <f>CORREL(Table1[Stress_Level],Table1[Sleep_Hours])</f>
        <v>-1.150943896331845E-2</v>
      </c>
      <c r="T1820" s="1">
        <f>((Table1[[#Totals],[Productivity_Score]] - Table1[[#This Row],[Productivity_Score]]) / Table1[[#Totals],[Productivity_Score]]) * 100</f>
        <v>45.263157894736835</v>
      </c>
    </row>
    <row r="1821" spans="1:20" x14ac:dyDescent="0.35">
      <c r="A1821">
        <v>1820</v>
      </c>
      <c r="B1821">
        <v>26</v>
      </c>
      <c r="C1821" t="s">
        <v>19</v>
      </c>
      <c r="D1821" t="s">
        <v>30</v>
      </c>
      <c r="E1821" t="s">
        <v>38</v>
      </c>
      <c r="F1821" t="s">
        <v>39</v>
      </c>
      <c r="G1821">
        <v>37</v>
      </c>
      <c r="H1821">
        <v>6.5</v>
      </c>
      <c r="I1821">
        <v>9.6</v>
      </c>
      <c r="J1821">
        <v>0</v>
      </c>
      <c r="K1821" t="s">
        <v>23</v>
      </c>
      <c r="L1821">
        <v>5.8</v>
      </c>
      <c r="M1821">
        <v>4.5999999999999996</v>
      </c>
      <c r="N1821">
        <v>6.9</v>
      </c>
      <c r="O1821">
        <f>Table1[[#This Row],[Stress_Level]]*Table1[[#This Row],[Weekly_Work_Hours]]</f>
        <v>214.6</v>
      </c>
      <c r="P1821" s="9">
        <f>Table1[[#This Row],[Column1]]/Table1[[#This Row],[Productivity_Score]]</f>
        <v>31.101449275362317</v>
      </c>
      <c r="Q1821">
        <f>8-AVERAGE(Table1[[#This Row],[Sleep_Hours]])</f>
        <v>1.5</v>
      </c>
      <c r="R1821">
        <f>Table1[[#This Row],[Stress_Level]]/Table1[[#This Row],[Weekly_Work_Hours]]</f>
        <v>0.15675675675675677</v>
      </c>
      <c r="S1821" s="5">
        <f>CORREL(Table1[Stress_Level],Table1[Sleep_Hours])</f>
        <v>-1.150943896331845E-2</v>
      </c>
      <c r="T1821" s="1">
        <f>((Table1[[#Totals],[Productivity_Score]] - Table1[[#This Row],[Productivity_Score]]) / Table1[[#Totals],[Productivity_Score]]) * 100</f>
        <v>27.368421052631575</v>
      </c>
    </row>
    <row r="1822" spans="1:20" x14ac:dyDescent="0.35">
      <c r="A1822">
        <v>1821</v>
      </c>
      <c r="B1822">
        <v>58</v>
      </c>
      <c r="C1822" t="s">
        <v>14</v>
      </c>
      <c r="D1822" t="s">
        <v>26</v>
      </c>
      <c r="E1822" t="s">
        <v>38</v>
      </c>
      <c r="F1822" t="s">
        <v>17</v>
      </c>
      <c r="G1822">
        <v>43</v>
      </c>
      <c r="H1822">
        <v>5.3</v>
      </c>
      <c r="I1822">
        <v>7.1</v>
      </c>
      <c r="J1822">
        <v>1</v>
      </c>
      <c r="K1822" t="s">
        <v>35</v>
      </c>
      <c r="L1822">
        <v>7.5</v>
      </c>
      <c r="M1822">
        <v>4.8</v>
      </c>
      <c r="N1822">
        <v>4.8</v>
      </c>
      <c r="O1822">
        <f>Table1[[#This Row],[Stress_Level]]*Table1[[#This Row],[Weekly_Work_Hours]]</f>
        <v>322.5</v>
      </c>
      <c r="P1822" s="9">
        <f>Table1[[#This Row],[Column1]]/Table1[[#This Row],[Productivity_Score]]</f>
        <v>67.1875</v>
      </c>
      <c r="Q1822">
        <f>8-AVERAGE(Table1[[#This Row],[Sleep_Hours]])</f>
        <v>2.7</v>
      </c>
      <c r="R1822">
        <f>Table1[[#This Row],[Stress_Level]]/Table1[[#This Row],[Weekly_Work_Hours]]</f>
        <v>0.1744186046511628</v>
      </c>
      <c r="S1822" s="5">
        <f>CORREL(Table1[Stress_Level],Table1[Sleep_Hours])</f>
        <v>-1.150943896331845E-2</v>
      </c>
      <c r="T1822" s="1">
        <f>((Table1[[#Totals],[Productivity_Score]] - Table1[[#This Row],[Productivity_Score]]) / Table1[[#Totals],[Productivity_Score]]) * 100</f>
        <v>49.473684210526322</v>
      </c>
    </row>
    <row r="1823" spans="1:20" x14ac:dyDescent="0.35">
      <c r="A1823">
        <v>1822</v>
      </c>
      <c r="B1823">
        <v>61</v>
      </c>
      <c r="C1823" t="s">
        <v>14</v>
      </c>
      <c r="D1823" t="s">
        <v>26</v>
      </c>
      <c r="E1823" t="s">
        <v>27</v>
      </c>
      <c r="F1823" t="s">
        <v>22</v>
      </c>
      <c r="G1823">
        <v>45</v>
      </c>
      <c r="H1823">
        <v>5.4</v>
      </c>
      <c r="I1823">
        <v>7.1</v>
      </c>
      <c r="J1823">
        <v>1</v>
      </c>
      <c r="K1823" t="s">
        <v>28</v>
      </c>
      <c r="L1823">
        <v>7.5</v>
      </c>
      <c r="M1823">
        <v>5.7</v>
      </c>
      <c r="N1823">
        <v>4.8</v>
      </c>
      <c r="O1823">
        <f>Table1[[#This Row],[Stress_Level]]*Table1[[#This Row],[Weekly_Work_Hours]]</f>
        <v>337.5</v>
      </c>
      <c r="P1823" s="9">
        <f>Table1[[#This Row],[Column1]]/Table1[[#This Row],[Productivity_Score]]</f>
        <v>70.3125</v>
      </c>
      <c r="Q1823">
        <f>8-AVERAGE(Table1[[#This Row],[Sleep_Hours]])</f>
        <v>2.5999999999999996</v>
      </c>
      <c r="R1823">
        <f>Table1[[#This Row],[Stress_Level]]/Table1[[#This Row],[Weekly_Work_Hours]]</f>
        <v>0.16666666666666666</v>
      </c>
      <c r="S1823" s="5">
        <f>CORREL(Table1[Stress_Level],Table1[Sleep_Hours])</f>
        <v>-1.150943896331845E-2</v>
      </c>
      <c r="T1823" s="1">
        <f>((Table1[[#Totals],[Productivity_Score]] - Table1[[#This Row],[Productivity_Score]]) / Table1[[#Totals],[Productivity_Score]]) * 100</f>
        <v>49.473684210526322</v>
      </c>
    </row>
    <row r="1824" spans="1:20" x14ac:dyDescent="0.35">
      <c r="A1824">
        <v>1823</v>
      </c>
      <c r="B1824">
        <v>45</v>
      </c>
      <c r="C1824" t="s">
        <v>14</v>
      </c>
      <c r="D1824" t="s">
        <v>33</v>
      </c>
      <c r="E1824" t="s">
        <v>27</v>
      </c>
      <c r="F1824" t="s">
        <v>22</v>
      </c>
      <c r="G1824">
        <v>43</v>
      </c>
      <c r="H1824">
        <v>5.0999999999999996</v>
      </c>
      <c r="I1824">
        <v>6.8</v>
      </c>
      <c r="J1824">
        <v>1</v>
      </c>
      <c r="K1824" t="s">
        <v>18</v>
      </c>
      <c r="L1824">
        <v>8.6</v>
      </c>
      <c r="M1824">
        <v>4.7</v>
      </c>
      <c r="N1824">
        <v>4.0999999999999996</v>
      </c>
      <c r="O1824">
        <f>Table1[[#This Row],[Stress_Level]]*Table1[[#This Row],[Weekly_Work_Hours]]</f>
        <v>369.8</v>
      </c>
      <c r="P1824" s="9">
        <f>Table1[[#This Row],[Column1]]/Table1[[#This Row],[Productivity_Score]]</f>
        <v>90.195121951219519</v>
      </c>
      <c r="Q1824">
        <f>8-AVERAGE(Table1[[#This Row],[Sleep_Hours]])</f>
        <v>2.9000000000000004</v>
      </c>
      <c r="R1824">
        <f>Table1[[#This Row],[Stress_Level]]/Table1[[#This Row],[Weekly_Work_Hours]]</f>
        <v>0.19999999999999998</v>
      </c>
      <c r="S1824" s="5">
        <f>CORREL(Table1[Stress_Level],Table1[Sleep_Hours])</f>
        <v>-1.150943896331845E-2</v>
      </c>
      <c r="T1824" s="1">
        <f>((Table1[[#Totals],[Productivity_Score]] - Table1[[#This Row],[Productivity_Score]]) / Table1[[#Totals],[Productivity_Score]]) * 100</f>
        <v>56.84210526315789</v>
      </c>
    </row>
    <row r="1825" spans="1:20" x14ac:dyDescent="0.35">
      <c r="A1825">
        <v>1824</v>
      </c>
      <c r="B1825">
        <v>59</v>
      </c>
      <c r="C1825" t="s">
        <v>14</v>
      </c>
      <c r="D1825" t="s">
        <v>26</v>
      </c>
      <c r="E1825" t="s">
        <v>21</v>
      </c>
      <c r="F1825" t="s">
        <v>39</v>
      </c>
      <c r="G1825">
        <v>39</v>
      </c>
      <c r="H1825">
        <v>7.4</v>
      </c>
      <c r="I1825">
        <v>9.4</v>
      </c>
      <c r="J1825">
        <v>0</v>
      </c>
      <c r="K1825" t="s">
        <v>23</v>
      </c>
      <c r="L1825">
        <v>8.8000000000000007</v>
      </c>
      <c r="M1825">
        <v>6.4</v>
      </c>
      <c r="N1825">
        <v>5.3</v>
      </c>
      <c r="O1825">
        <f>Table1[[#This Row],[Stress_Level]]*Table1[[#This Row],[Weekly_Work_Hours]]</f>
        <v>343.20000000000005</v>
      </c>
      <c r="P1825" s="9">
        <f>Table1[[#This Row],[Column1]]/Table1[[#This Row],[Productivity_Score]]</f>
        <v>64.754716981132091</v>
      </c>
      <c r="Q1825">
        <f>8-AVERAGE(Table1[[#This Row],[Sleep_Hours]])</f>
        <v>0.59999999999999964</v>
      </c>
      <c r="R1825">
        <f>Table1[[#This Row],[Stress_Level]]/Table1[[#This Row],[Weekly_Work_Hours]]</f>
        <v>0.22564102564102567</v>
      </c>
      <c r="S1825" s="5">
        <f>CORREL(Table1[Stress_Level],Table1[Sleep_Hours])</f>
        <v>-1.150943896331845E-2</v>
      </c>
      <c r="T1825" s="1">
        <f>((Table1[[#Totals],[Productivity_Score]] - Table1[[#This Row],[Productivity_Score]]) / Table1[[#Totals],[Productivity_Score]]) * 100</f>
        <v>44.21052631578948</v>
      </c>
    </row>
    <row r="1826" spans="1:20" x14ac:dyDescent="0.35">
      <c r="A1826">
        <v>1825</v>
      </c>
      <c r="B1826">
        <v>28</v>
      </c>
      <c r="C1826" t="s">
        <v>14</v>
      </c>
      <c r="D1826" t="s">
        <v>34</v>
      </c>
      <c r="E1826" t="s">
        <v>16</v>
      </c>
      <c r="F1826" t="s">
        <v>22</v>
      </c>
      <c r="G1826">
        <v>46</v>
      </c>
      <c r="H1826">
        <v>5.5</v>
      </c>
      <c r="I1826">
        <v>7.1</v>
      </c>
      <c r="J1826">
        <v>0</v>
      </c>
      <c r="K1826" t="s">
        <v>23</v>
      </c>
      <c r="L1826">
        <v>8.9</v>
      </c>
      <c r="M1826">
        <v>5.7</v>
      </c>
      <c r="N1826">
        <v>4.0999999999999996</v>
      </c>
      <c r="O1826">
        <f>Table1[[#This Row],[Stress_Level]]*Table1[[#This Row],[Weekly_Work_Hours]]</f>
        <v>409.40000000000003</v>
      </c>
      <c r="P1826" s="9">
        <f>Table1[[#This Row],[Column1]]/Table1[[#This Row],[Productivity_Score]]</f>
        <v>99.853658536585385</v>
      </c>
      <c r="Q1826">
        <f>8-AVERAGE(Table1[[#This Row],[Sleep_Hours]])</f>
        <v>2.5</v>
      </c>
      <c r="R1826">
        <f>Table1[[#This Row],[Stress_Level]]/Table1[[#This Row],[Weekly_Work_Hours]]</f>
        <v>0.19347826086956524</v>
      </c>
      <c r="S1826" s="5">
        <f>CORREL(Table1[Stress_Level],Table1[Sleep_Hours])</f>
        <v>-1.150943896331845E-2</v>
      </c>
      <c r="T1826" s="1">
        <f>((Table1[[#Totals],[Productivity_Score]] - Table1[[#This Row],[Productivity_Score]]) / Table1[[#Totals],[Productivity_Score]]) * 100</f>
        <v>56.84210526315789</v>
      </c>
    </row>
    <row r="1827" spans="1:20" x14ac:dyDescent="0.35">
      <c r="A1827">
        <v>1826</v>
      </c>
      <c r="B1827">
        <v>60</v>
      </c>
      <c r="C1827" t="s">
        <v>19</v>
      </c>
      <c r="D1827" t="s">
        <v>34</v>
      </c>
      <c r="E1827" t="s">
        <v>16</v>
      </c>
      <c r="F1827" t="s">
        <v>39</v>
      </c>
      <c r="G1827">
        <v>48</v>
      </c>
      <c r="H1827">
        <v>4.4000000000000004</v>
      </c>
      <c r="I1827">
        <v>5.3</v>
      </c>
      <c r="J1827">
        <v>1</v>
      </c>
      <c r="K1827" t="s">
        <v>18</v>
      </c>
      <c r="L1827">
        <v>9</v>
      </c>
      <c r="M1827">
        <v>6.4</v>
      </c>
      <c r="N1827">
        <v>3.2</v>
      </c>
      <c r="O1827">
        <f>Table1[[#This Row],[Stress_Level]]*Table1[[#This Row],[Weekly_Work_Hours]]</f>
        <v>432</v>
      </c>
      <c r="P1827" s="9">
        <f>Table1[[#This Row],[Column1]]/Table1[[#This Row],[Productivity_Score]]</f>
        <v>135</v>
      </c>
      <c r="Q1827">
        <f>8-AVERAGE(Table1[[#This Row],[Sleep_Hours]])</f>
        <v>3.5999999999999996</v>
      </c>
      <c r="R1827">
        <f>Table1[[#This Row],[Stress_Level]]/Table1[[#This Row],[Weekly_Work_Hours]]</f>
        <v>0.1875</v>
      </c>
      <c r="S1827" s="5">
        <f>CORREL(Table1[Stress_Level],Table1[Sleep_Hours])</f>
        <v>-1.150943896331845E-2</v>
      </c>
      <c r="T1827" s="1">
        <f>((Table1[[#Totals],[Productivity_Score]] - Table1[[#This Row],[Productivity_Score]]) / Table1[[#Totals],[Productivity_Score]]) * 100</f>
        <v>66.315789473684205</v>
      </c>
    </row>
    <row r="1828" spans="1:20" x14ac:dyDescent="0.35">
      <c r="A1828">
        <v>1827</v>
      </c>
      <c r="B1828">
        <v>53</v>
      </c>
      <c r="C1828" t="s">
        <v>14</v>
      </c>
      <c r="D1828" t="s">
        <v>34</v>
      </c>
      <c r="E1828" t="s">
        <v>38</v>
      </c>
      <c r="F1828" t="s">
        <v>22</v>
      </c>
      <c r="G1828">
        <v>36</v>
      </c>
      <c r="H1828">
        <v>7.6</v>
      </c>
      <c r="I1828">
        <v>9.4</v>
      </c>
      <c r="J1828">
        <v>0</v>
      </c>
      <c r="K1828" t="s">
        <v>23</v>
      </c>
      <c r="L1828">
        <v>4.9000000000000004</v>
      </c>
      <c r="M1828">
        <v>2.9</v>
      </c>
      <c r="N1828">
        <v>7.3</v>
      </c>
      <c r="O1828">
        <f>Table1[[#This Row],[Stress_Level]]*Table1[[#This Row],[Weekly_Work_Hours]]</f>
        <v>176.4</v>
      </c>
      <c r="P1828" s="9">
        <f>Table1[[#This Row],[Column1]]/Table1[[#This Row],[Productivity_Score]]</f>
        <v>24.164383561643838</v>
      </c>
      <c r="Q1828">
        <f>8-AVERAGE(Table1[[#This Row],[Sleep_Hours]])</f>
        <v>0.40000000000000036</v>
      </c>
      <c r="R1828">
        <f>Table1[[#This Row],[Stress_Level]]/Table1[[#This Row],[Weekly_Work_Hours]]</f>
        <v>0.13611111111111113</v>
      </c>
      <c r="S1828" s="5">
        <f>CORREL(Table1[Stress_Level],Table1[Sleep_Hours])</f>
        <v>-1.150943896331845E-2</v>
      </c>
      <c r="T1828" s="1">
        <f>((Table1[[#Totals],[Productivity_Score]] - Table1[[#This Row],[Productivity_Score]]) / Table1[[#Totals],[Productivity_Score]]) * 100</f>
        <v>23.157894736842106</v>
      </c>
    </row>
    <row r="1829" spans="1:20" x14ac:dyDescent="0.35">
      <c r="A1829">
        <v>1828</v>
      </c>
      <c r="B1829">
        <v>64</v>
      </c>
      <c r="C1829" t="s">
        <v>19</v>
      </c>
      <c r="D1829" t="s">
        <v>26</v>
      </c>
      <c r="E1829" t="s">
        <v>21</v>
      </c>
      <c r="F1829" t="s">
        <v>17</v>
      </c>
      <c r="G1829">
        <v>56</v>
      </c>
      <c r="H1829">
        <v>5.8</v>
      </c>
      <c r="I1829">
        <v>6.6</v>
      </c>
      <c r="J1829">
        <v>1</v>
      </c>
      <c r="K1829" t="s">
        <v>28</v>
      </c>
      <c r="L1829">
        <v>10</v>
      </c>
      <c r="M1829">
        <v>7.2</v>
      </c>
      <c r="N1829">
        <v>3.3</v>
      </c>
      <c r="O1829">
        <f>Table1[[#This Row],[Stress_Level]]*Table1[[#This Row],[Weekly_Work_Hours]]</f>
        <v>560</v>
      </c>
      <c r="P1829" s="9">
        <f>Table1[[#This Row],[Column1]]/Table1[[#This Row],[Productivity_Score]]</f>
        <v>169.69696969696972</v>
      </c>
      <c r="Q1829">
        <f>8-AVERAGE(Table1[[#This Row],[Sleep_Hours]])</f>
        <v>2.2000000000000002</v>
      </c>
      <c r="R1829">
        <f>Table1[[#This Row],[Stress_Level]]/Table1[[#This Row],[Weekly_Work_Hours]]</f>
        <v>0.17857142857142858</v>
      </c>
      <c r="S1829" s="5">
        <f>CORREL(Table1[Stress_Level],Table1[Sleep_Hours])</f>
        <v>-1.150943896331845E-2</v>
      </c>
      <c r="T1829" s="1">
        <f>((Table1[[#Totals],[Productivity_Score]] - Table1[[#This Row],[Productivity_Score]]) / Table1[[#Totals],[Productivity_Score]]) * 100</f>
        <v>65.26315789473685</v>
      </c>
    </row>
    <row r="1830" spans="1:20" x14ac:dyDescent="0.35">
      <c r="A1830">
        <v>1829</v>
      </c>
      <c r="B1830">
        <v>32</v>
      </c>
      <c r="C1830" t="s">
        <v>14</v>
      </c>
      <c r="D1830" t="s">
        <v>24</v>
      </c>
      <c r="E1830" t="s">
        <v>38</v>
      </c>
      <c r="F1830" t="s">
        <v>22</v>
      </c>
      <c r="G1830">
        <v>44</v>
      </c>
      <c r="H1830">
        <v>4.2</v>
      </c>
      <c r="I1830">
        <v>5.3</v>
      </c>
      <c r="J1830">
        <v>1</v>
      </c>
      <c r="K1830" t="s">
        <v>29</v>
      </c>
      <c r="L1830">
        <v>6.7</v>
      </c>
      <c r="M1830">
        <v>3.6</v>
      </c>
      <c r="N1830">
        <v>4.3</v>
      </c>
      <c r="O1830">
        <f>Table1[[#This Row],[Stress_Level]]*Table1[[#This Row],[Weekly_Work_Hours]]</f>
        <v>294.8</v>
      </c>
      <c r="P1830" s="9">
        <f>Table1[[#This Row],[Column1]]/Table1[[#This Row],[Productivity_Score]]</f>
        <v>68.558139534883722</v>
      </c>
      <c r="Q1830">
        <f>8-AVERAGE(Table1[[#This Row],[Sleep_Hours]])</f>
        <v>3.8</v>
      </c>
      <c r="R1830">
        <f>Table1[[#This Row],[Stress_Level]]/Table1[[#This Row],[Weekly_Work_Hours]]</f>
        <v>0.15227272727272728</v>
      </c>
      <c r="S1830" s="5">
        <f>CORREL(Table1[Stress_Level],Table1[Sleep_Hours])</f>
        <v>-1.150943896331845E-2</v>
      </c>
      <c r="T1830" s="1">
        <f>((Table1[[#Totals],[Productivity_Score]] - Table1[[#This Row],[Productivity_Score]]) / Table1[[#Totals],[Productivity_Score]]) * 100</f>
        <v>54.736842105263165</v>
      </c>
    </row>
    <row r="1831" spans="1:20" x14ac:dyDescent="0.35">
      <c r="A1831">
        <v>1830</v>
      </c>
      <c r="B1831">
        <v>55</v>
      </c>
      <c r="C1831" t="s">
        <v>14</v>
      </c>
      <c r="D1831" t="s">
        <v>32</v>
      </c>
      <c r="E1831" t="s">
        <v>25</v>
      </c>
      <c r="F1831" t="s">
        <v>17</v>
      </c>
      <c r="G1831">
        <v>45</v>
      </c>
      <c r="H1831">
        <v>8.8000000000000007</v>
      </c>
      <c r="I1831">
        <v>6.8</v>
      </c>
      <c r="J1831">
        <v>0</v>
      </c>
      <c r="K1831" t="s">
        <v>23</v>
      </c>
      <c r="L1831">
        <v>6.6</v>
      </c>
      <c r="M1831">
        <v>3.6</v>
      </c>
      <c r="N1831">
        <v>5.0999999999999996</v>
      </c>
      <c r="O1831">
        <f>Table1[[#This Row],[Stress_Level]]*Table1[[#This Row],[Weekly_Work_Hours]]</f>
        <v>297</v>
      </c>
      <c r="P1831" s="9">
        <f>Table1[[#This Row],[Column1]]/Table1[[#This Row],[Productivity_Score]]</f>
        <v>58.235294117647065</v>
      </c>
      <c r="Q1831">
        <f>8-AVERAGE(Table1[[#This Row],[Sleep_Hours]])</f>
        <v>-0.80000000000000071</v>
      </c>
      <c r="R1831">
        <f>Table1[[#This Row],[Stress_Level]]/Table1[[#This Row],[Weekly_Work_Hours]]</f>
        <v>0.14666666666666667</v>
      </c>
      <c r="S1831" s="5">
        <f>CORREL(Table1[Stress_Level],Table1[Sleep_Hours])</f>
        <v>-1.150943896331845E-2</v>
      </c>
      <c r="T1831" s="1">
        <f>((Table1[[#Totals],[Productivity_Score]] - Table1[[#This Row],[Productivity_Score]]) / Table1[[#Totals],[Productivity_Score]]) * 100</f>
        <v>46.315789473684212</v>
      </c>
    </row>
    <row r="1832" spans="1:20" x14ac:dyDescent="0.35">
      <c r="A1832">
        <v>1831</v>
      </c>
      <c r="B1832">
        <v>44</v>
      </c>
      <c r="C1832" t="s">
        <v>19</v>
      </c>
      <c r="D1832" t="s">
        <v>36</v>
      </c>
      <c r="E1832" t="s">
        <v>16</v>
      </c>
      <c r="F1832" t="s">
        <v>22</v>
      </c>
      <c r="G1832">
        <v>50</v>
      </c>
      <c r="H1832">
        <v>7.1</v>
      </c>
      <c r="I1832">
        <v>8.8000000000000007</v>
      </c>
      <c r="J1832">
        <v>0</v>
      </c>
      <c r="K1832" t="s">
        <v>23</v>
      </c>
      <c r="L1832">
        <v>8.5</v>
      </c>
      <c r="M1832">
        <v>4.3</v>
      </c>
      <c r="N1832">
        <v>5.2</v>
      </c>
      <c r="O1832">
        <f>Table1[[#This Row],[Stress_Level]]*Table1[[#This Row],[Weekly_Work_Hours]]</f>
        <v>425</v>
      </c>
      <c r="P1832" s="9">
        <f>Table1[[#This Row],[Column1]]/Table1[[#This Row],[Productivity_Score]]</f>
        <v>81.730769230769226</v>
      </c>
      <c r="Q1832">
        <f>8-AVERAGE(Table1[[#This Row],[Sleep_Hours]])</f>
        <v>0.90000000000000036</v>
      </c>
      <c r="R1832">
        <f>Table1[[#This Row],[Stress_Level]]/Table1[[#This Row],[Weekly_Work_Hours]]</f>
        <v>0.17</v>
      </c>
      <c r="S1832" s="5">
        <f>CORREL(Table1[Stress_Level],Table1[Sleep_Hours])</f>
        <v>-1.150943896331845E-2</v>
      </c>
      <c r="T1832" s="1">
        <f>((Table1[[#Totals],[Productivity_Score]] - Table1[[#This Row],[Productivity_Score]]) / Table1[[#Totals],[Productivity_Score]]) * 100</f>
        <v>45.263157894736835</v>
      </c>
    </row>
    <row r="1833" spans="1:20" x14ac:dyDescent="0.35">
      <c r="A1833">
        <v>1832</v>
      </c>
      <c r="B1833">
        <v>43</v>
      </c>
      <c r="C1833" t="s">
        <v>19</v>
      </c>
      <c r="D1833" t="s">
        <v>37</v>
      </c>
      <c r="E1833" t="s">
        <v>21</v>
      </c>
      <c r="F1833" t="s">
        <v>22</v>
      </c>
      <c r="G1833">
        <v>46</v>
      </c>
      <c r="H1833">
        <v>6.3</v>
      </c>
      <c r="I1833">
        <v>8.3000000000000007</v>
      </c>
      <c r="J1833">
        <v>1</v>
      </c>
      <c r="K1833" t="s">
        <v>35</v>
      </c>
      <c r="L1833">
        <v>10</v>
      </c>
      <c r="M1833">
        <v>4.7</v>
      </c>
      <c r="N1833">
        <v>4.2</v>
      </c>
      <c r="O1833">
        <f>Table1[[#This Row],[Stress_Level]]*Table1[[#This Row],[Weekly_Work_Hours]]</f>
        <v>460</v>
      </c>
      <c r="P1833" s="9">
        <f>Table1[[#This Row],[Column1]]/Table1[[#This Row],[Productivity_Score]]</f>
        <v>109.52380952380952</v>
      </c>
      <c r="Q1833">
        <f>8-AVERAGE(Table1[[#This Row],[Sleep_Hours]])</f>
        <v>1.7000000000000002</v>
      </c>
      <c r="R1833">
        <f>Table1[[#This Row],[Stress_Level]]/Table1[[#This Row],[Weekly_Work_Hours]]</f>
        <v>0.21739130434782608</v>
      </c>
      <c r="S1833" s="5">
        <f>CORREL(Table1[Stress_Level],Table1[Sleep_Hours])</f>
        <v>-1.150943896331845E-2</v>
      </c>
      <c r="T1833" s="1">
        <f>((Table1[[#Totals],[Productivity_Score]] - Table1[[#This Row],[Productivity_Score]]) / Table1[[#Totals],[Productivity_Score]]) * 100</f>
        <v>55.78947368421052</v>
      </c>
    </row>
    <row r="1834" spans="1:20" x14ac:dyDescent="0.35">
      <c r="A1834">
        <v>1833</v>
      </c>
      <c r="B1834">
        <v>63</v>
      </c>
      <c r="C1834" t="s">
        <v>14</v>
      </c>
      <c r="D1834" t="s">
        <v>33</v>
      </c>
      <c r="E1834" t="s">
        <v>21</v>
      </c>
      <c r="F1834" t="s">
        <v>22</v>
      </c>
      <c r="G1834">
        <v>52</v>
      </c>
      <c r="H1834">
        <v>5.9</v>
      </c>
      <c r="I1834">
        <v>7.1</v>
      </c>
      <c r="J1834">
        <v>1</v>
      </c>
      <c r="K1834" t="s">
        <v>18</v>
      </c>
      <c r="L1834">
        <v>9.1</v>
      </c>
      <c r="M1834">
        <v>7.3</v>
      </c>
      <c r="N1834">
        <v>4</v>
      </c>
      <c r="O1834">
        <f>Table1[[#This Row],[Stress_Level]]*Table1[[#This Row],[Weekly_Work_Hours]]</f>
        <v>473.2</v>
      </c>
      <c r="P1834" s="9">
        <f>Table1[[#This Row],[Column1]]/Table1[[#This Row],[Productivity_Score]]</f>
        <v>118.3</v>
      </c>
      <c r="Q1834">
        <f>8-AVERAGE(Table1[[#This Row],[Sleep_Hours]])</f>
        <v>2.0999999999999996</v>
      </c>
      <c r="R1834">
        <f>Table1[[#This Row],[Stress_Level]]/Table1[[#This Row],[Weekly_Work_Hours]]</f>
        <v>0.17499999999999999</v>
      </c>
      <c r="S1834" s="5">
        <f>CORREL(Table1[Stress_Level],Table1[Sleep_Hours])</f>
        <v>-1.150943896331845E-2</v>
      </c>
      <c r="T1834" s="1">
        <f>((Table1[[#Totals],[Productivity_Score]] - Table1[[#This Row],[Productivity_Score]]) / Table1[[#Totals],[Productivity_Score]]) * 100</f>
        <v>57.894736842105267</v>
      </c>
    </row>
    <row r="1835" spans="1:20" x14ac:dyDescent="0.35">
      <c r="A1835">
        <v>1834</v>
      </c>
      <c r="B1835">
        <v>36</v>
      </c>
      <c r="C1835" t="s">
        <v>14</v>
      </c>
      <c r="D1835" t="s">
        <v>15</v>
      </c>
      <c r="E1835" t="s">
        <v>38</v>
      </c>
      <c r="F1835" t="s">
        <v>22</v>
      </c>
      <c r="G1835">
        <v>47</v>
      </c>
      <c r="H1835">
        <v>5.8</v>
      </c>
      <c r="I1835">
        <v>7.5</v>
      </c>
      <c r="J1835">
        <v>1</v>
      </c>
      <c r="K1835" t="s">
        <v>41</v>
      </c>
      <c r="L1835">
        <v>10</v>
      </c>
      <c r="M1835">
        <v>6</v>
      </c>
      <c r="N1835">
        <v>3.7</v>
      </c>
      <c r="O1835">
        <f>Table1[[#This Row],[Stress_Level]]*Table1[[#This Row],[Weekly_Work_Hours]]</f>
        <v>470</v>
      </c>
      <c r="P1835" s="9">
        <f>Table1[[#This Row],[Column1]]/Table1[[#This Row],[Productivity_Score]]</f>
        <v>127.02702702702702</v>
      </c>
      <c r="Q1835">
        <f>8-AVERAGE(Table1[[#This Row],[Sleep_Hours]])</f>
        <v>2.2000000000000002</v>
      </c>
      <c r="R1835">
        <f>Table1[[#This Row],[Stress_Level]]/Table1[[#This Row],[Weekly_Work_Hours]]</f>
        <v>0.21276595744680851</v>
      </c>
      <c r="S1835" s="5">
        <f>CORREL(Table1[Stress_Level],Table1[Sleep_Hours])</f>
        <v>-1.150943896331845E-2</v>
      </c>
      <c r="T1835" s="1">
        <f>((Table1[[#Totals],[Productivity_Score]] - Table1[[#This Row],[Productivity_Score]]) / Table1[[#Totals],[Productivity_Score]]) * 100</f>
        <v>61.05263157894737</v>
      </c>
    </row>
    <row r="1836" spans="1:20" x14ac:dyDescent="0.35">
      <c r="A1836">
        <v>1835</v>
      </c>
      <c r="B1836">
        <v>21</v>
      </c>
      <c r="C1836" t="s">
        <v>14</v>
      </c>
      <c r="D1836" t="s">
        <v>20</v>
      </c>
      <c r="E1836" t="s">
        <v>27</v>
      </c>
      <c r="F1836" t="s">
        <v>22</v>
      </c>
      <c r="G1836">
        <v>40</v>
      </c>
      <c r="H1836">
        <v>5.7</v>
      </c>
      <c r="I1836">
        <v>8.1</v>
      </c>
      <c r="J1836">
        <v>1</v>
      </c>
      <c r="K1836" t="s">
        <v>18</v>
      </c>
      <c r="L1836">
        <v>4.8</v>
      </c>
      <c r="M1836">
        <v>4.2</v>
      </c>
      <c r="N1836">
        <v>6.7</v>
      </c>
      <c r="O1836">
        <f>Table1[[#This Row],[Stress_Level]]*Table1[[#This Row],[Weekly_Work_Hours]]</f>
        <v>192</v>
      </c>
      <c r="P1836" s="9">
        <f>Table1[[#This Row],[Column1]]/Table1[[#This Row],[Productivity_Score]]</f>
        <v>28.656716417910449</v>
      </c>
      <c r="Q1836">
        <f>8-AVERAGE(Table1[[#This Row],[Sleep_Hours]])</f>
        <v>2.2999999999999998</v>
      </c>
      <c r="R1836">
        <f>Table1[[#This Row],[Stress_Level]]/Table1[[#This Row],[Weekly_Work_Hours]]</f>
        <v>0.12</v>
      </c>
      <c r="S1836" s="5">
        <f>CORREL(Table1[Stress_Level],Table1[Sleep_Hours])</f>
        <v>-1.150943896331845E-2</v>
      </c>
      <c r="T1836" s="1">
        <f>((Table1[[#Totals],[Productivity_Score]] - Table1[[#This Row],[Productivity_Score]]) / Table1[[#Totals],[Productivity_Score]]) * 100</f>
        <v>29.473684210526311</v>
      </c>
    </row>
    <row r="1837" spans="1:20" x14ac:dyDescent="0.35">
      <c r="A1837">
        <v>1836</v>
      </c>
      <c r="B1837">
        <v>32</v>
      </c>
      <c r="C1837" t="s">
        <v>19</v>
      </c>
      <c r="D1837" t="s">
        <v>15</v>
      </c>
      <c r="E1837" t="s">
        <v>21</v>
      </c>
      <c r="F1837" t="s">
        <v>22</v>
      </c>
      <c r="G1837">
        <v>47</v>
      </c>
      <c r="H1837">
        <v>5.8</v>
      </c>
      <c r="I1837">
        <v>7.5</v>
      </c>
      <c r="J1837">
        <v>1</v>
      </c>
      <c r="K1837" t="s">
        <v>18</v>
      </c>
      <c r="L1837">
        <v>8.1999999999999993</v>
      </c>
      <c r="M1837">
        <v>2.5</v>
      </c>
      <c r="N1837">
        <v>4.5999999999999996</v>
      </c>
      <c r="O1837">
        <f>Table1[[#This Row],[Stress_Level]]*Table1[[#This Row],[Weekly_Work_Hours]]</f>
        <v>385.4</v>
      </c>
      <c r="P1837" s="9">
        <f>Table1[[#This Row],[Column1]]/Table1[[#This Row],[Productivity_Score]]</f>
        <v>83.782608695652172</v>
      </c>
      <c r="Q1837">
        <f>8-AVERAGE(Table1[[#This Row],[Sleep_Hours]])</f>
        <v>2.2000000000000002</v>
      </c>
      <c r="R1837">
        <f>Table1[[#This Row],[Stress_Level]]/Table1[[#This Row],[Weekly_Work_Hours]]</f>
        <v>0.17446808510638295</v>
      </c>
      <c r="S1837" s="5">
        <f>CORREL(Table1[Stress_Level],Table1[Sleep_Hours])</f>
        <v>-1.150943896331845E-2</v>
      </c>
      <c r="T1837" s="1">
        <f>((Table1[[#Totals],[Productivity_Score]] - Table1[[#This Row],[Productivity_Score]]) / Table1[[#Totals],[Productivity_Score]]) * 100</f>
        <v>51.578947368421055</v>
      </c>
    </row>
    <row r="1838" spans="1:20" x14ac:dyDescent="0.35">
      <c r="A1838">
        <v>1837</v>
      </c>
      <c r="B1838">
        <v>50</v>
      </c>
      <c r="C1838" t="s">
        <v>19</v>
      </c>
      <c r="D1838" t="s">
        <v>33</v>
      </c>
      <c r="E1838" t="s">
        <v>38</v>
      </c>
      <c r="F1838" t="s">
        <v>39</v>
      </c>
      <c r="G1838">
        <v>35</v>
      </c>
      <c r="H1838">
        <v>5.3</v>
      </c>
      <c r="I1838">
        <v>8</v>
      </c>
      <c r="J1838">
        <v>0</v>
      </c>
      <c r="K1838" t="s">
        <v>23</v>
      </c>
      <c r="L1838">
        <v>6.1</v>
      </c>
      <c r="M1838">
        <v>5.6</v>
      </c>
      <c r="N1838">
        <v>5.9</v>
      </c>
      <c r="O1838">
        <f>Table1[[#This Row],[Stress_Level]]*Table1[[#This Row],[Weekly_Work_Hours]]</f>
        <v>213.5</v>
      </c>
      <c r="P1838" s="9">
        <f>Table1[[#This Row],[Column1]]/Table1[[#This Row],[Productivity_Score]]</f>
        <v>36.186440677966097</v>
      </c>
      <c r="Q1838">
        <f>8-AVERAGE(Table1[[#This Row],[Sleep_Hours]])</f>
        <v>2.7</v>
      </c>
      <c r="R1838">
        <f>Table1[[#This Row],[Stress_Level]]/Table1[[#This Row],[Weekly_Work_Hours]]</f>
        <v>0.17428571428571427</v>
      </c>
      <c r="S1838" s="5">
        <f>CORREL(Table1[Stress_Level],Table1[Sleep_Hours])</f>
        <v>-1.150943896331845E-2</v>
      </c>
      <c r="T1838" s="1">
        <f>((Table1[[#Totals],[Productivity_Score]] - Table1[[#This Row],[Productivity_Score]]) / Table1[[#Totals],[Productivity_Score]]) * 100</f>
        <v>37.89473684210526</v>
      </c>
    </row>
    <row r="1839" spans="1:20" x14ac:dyDescent="0.35">
      <c r="A1839">
        <v>1838</v>
      </c>
      <c r="B1839">
        <v>48</v>
      </c>
      <c r="C1839" t="s">
        <v>14</v>
      </c>
      <c r="D1839" t="s">
        <v>15</v>
      </c>
      <c r="E1839" t="s">
        <v>31</v>
      </c>
      <c r="F1839" t="s">
        <v>22</v>
      </c>
      <c r="G1839">
        <v>45</v>
      </c>
      <c r="H1839">
        <v>6</v>
      </c>
      <c r="I1839">
        <v>8.1</v>
      </c>
      <c r="J1839">
        <v>0</v>
      </c>
      <c r="K1839" t="s">
        <v>23</v>
      </c>
      <c r="L1839">
        <v>8.6999999999999993</v>
      </c>
      <c r="M1839">
        <v>3.6</v>
      </c>
      <c r="N1839">
        <v>4.7</v>
      </c>
      <c r="O1839">
        <f>Table1[[#This Row],[Stress_Level]]*Table1[[#This Row],[Weekly_Work_Hours]]</f>
        <v>391.49999999999994</v>
      </c>
      <c r="P1839" s="9">
        <f>Table1[[#This Row],[Column1]]/Table1[[#This Row],[Productivity_Score]]</f>
        <v>83.297872340425513</v>
      </c>
      <c r="Q1839">
        <f>8-AVERAGE(Table1[[#This Row],[Sleep_Hours]])</f>
        <v>2</v>
      </c>
      <c r="R1839">
        <f>Table1[[#This Row],[Stress_Level]]/Table1[[#This Row],[Weekly_Work_Hours]]</f>
        <v>0.19333333333333333</v>
      </c>
      <c r="S1839" s="5">
        <f>CORREL(Table1[Stress_Level],Table1[Sleep_Hours])</f>
        <v>-1.150943896331845E-2</v>
      </c>
      <c r="T1839" s="1">
        <f>((Table1[[#Totals],[Productivity_Score]] - Table1[[#This Row],[Productivity_Score]]) / Table1[[#Totals],[Productivity_Score]]) * 100</f>
        <v>50.526315789473685</v>
      </c>
    </row>
    <row r="1840" spans="1:20" x14ac:dyDescent="0.35">
      <c r="A1840">
        <v>1839</v>
      </c>
      <c r="B1840">
        <v>47</v>
      </c>
      <c r="C1840" t="s">
        <v>19</v>
      </c>
      <c r="D1840" t="s">
        <v>32</v>
      </c>
      <c r="E1840" t="s">
        <v>27</v>
      </c>
      <c r="F1840" t="s">
        <v>17</v>
      </c>
      <c r="G1840">
        <v>44</v>
      </c>
      <c r="H1840">
        <v>5.3</v>
      </c>
      <c r="I1840">
        <v>7</v>
      </c>
      <c r="J1840">
        <v>0</v>
      </c>
      <c r="K1840" t="s">
        <v>23</v>
      </c>
      <c r="L1840">
        <v>5.6</v>
      </c>
      <c r="M1840">
        <v>3.8</v>
      </c>
      <c r="N1840">
        <v>5.7</v>
      </c>
      <c r="O1840">
        <f>Table1[[#This Row],[Stress_Level]]*Table1[[#This Row],[Weekly_Work_Hours]]</f>
        <v>246.39999999999998</v>
      </c>
      <c r="P1840" s="9">
        <f>Table1[[#This Row],[Column1]]/Table1[[#This Row],[Productivity_Score]]</f>
        <v>43.228070175438589</v>
      </c>
      <c r="Q1840">
        <f>8-AVERAGE(Table1[[#This Row],[Sleep_Hours]])</f>
        <v>2.7</v>
      </c>
      <c r="R1840">
        <f>Table1[[#This Row],[Stress_Level]]/Table1[[#This Row],[Weekly_Work_Hours]]</f>
        <v>0.12727272727272726</v>
      </c>
      <c r="S1840" s="5">
        <f>CORREL(Table1[Stress_Level],Table1[Sleep_Hours])</f>
        <v>-1.150943896331845E-2</v>
      </c>
      <c r="T1840" s="1">
        <f>((Table1[[#Totals],[Productivity_Score]] - Table1[[#This Row],[Productivity_Score]]) / Table1[[#Totals],[Productivity_Score]]) * 100</f>
        <v>40</v>
      </c>
    </row>
    <row r="1841" spans="1:20" x14ac:dyDescent="0.35">
      <c r="A1841">
        <v>1840</v>
      </c>
      <c r="B1841">
        <v>46</v>
      </c>
      <c r="C1841" t="s">
        <v>19</v>
      </c>
      <c r="D1841" t="s">
        <v>15</v>
      </c>
      <c r="E1841" t="s">
        <v>27</v>
      </c>
      <c r="F1841" t="s">
        <v>22</v>
      </c>
      <c r="G1841">
        <v>43</v>
      </c>
      <c r="H1841">
        <v>6.5</v>
      </c>
      <c r="I1841">
        <v>9</v>
      </c>
      <c r="J1841">
        <v>1</v>
      </c>
      <c r="K1841" t="s">
        <v>18</v>
      </c>
      <c r="L1841">
        <v>5.2</v>
      </c>
      <c r="M1841">
        <v>2.9</v>
      </c>
      <c r="N1841">
        <v>6.9</v>
      </c>
      <c r="O1841">
        <f>Table1[[#This Row],[Stress_Level]]*Table1[[#This Row],[Weekly_Work_Hours]]</f>
        <v>223.6</v>
      </c>
      <c r="P1841" s="9">
        <f>Table1[[#This Row],[Column1]]/Table1[[#This Row],[Productivity_Score]]</f>
        <v>32.405797101449274</v>
      </c>
      <c r="Q1841">
        <f>8-AVERAGE(Table1[[#This Row],[Sleep_Hours]])</f>
        <v>1.5</v>
      </c>
      <c r="R1841">
        <f>Table1[[#This Row],[Stress_Level]]/Table1[[#This Row],[Weekly_Work_Hours]]</f>
        <v>0.12093023255813953</v>
      </c>
      <c r="S1841" s="5">
        <f>CORREL(Table1[Stress_Level],Table1[Sleep_Hours])</f>
        <v>-1.150943896331845E-2</v>
      </c>
      <c r="T1841" s="1">
        <f>((Table1[[#Totals],[Productivity_Score]] - Table1[[#This Row],[Productivity_Score]]) / Table1[[#Totals],[Productivity_Score]]) * 100</f>
        <v>27.368421052631575</v>
      </c>
    </row>
    <row r="1842" spans="1:20" x14ac:dyDescent="0.35">
      <c r="A1842">
        <v>1841</v>
      </c>
      <c r="B1842">
        <v>34</v>
      </c>
      <c r="C1842" t="s">
        <v>14</v>
      </c>
      <c r="D1842" t="s">
        <v>15</v>
      </c>
      <c r="E1842" t="s">
        <v>16</v>
      </c>
      <c r="F1842" t="s">
        <v>22</v>
      </c>
      <c r="G1842">
        <v>43</v>
      </c>
      <c r="H1842">
        <v>6.2</v>
      </c>
      <c r="I1842">
        <v>8.4</v>
      </c>
      <c r="J1842">
        <v>1</v>
      </c>
      <c r="K1842" t="s">
        <v>35</v>
      </c>
      <c r="L1842">
        <v>7.9</v>
      </c>
      <c r="M1842">
        <v>4.9000000000000004</v>
      </c>
      <c r="N1842">
        <v>5.3</v>
      </c>
      <c r="O1842">
        <f>Table1[[#This Row],[Stress_Level]]*Table1[[#This Row],[Weekly_Work_Hours]]</f>
        <v>339.7</v>
      </c>
      <c r="P1842" s="9">
        <f>Table1[[#This Row],[Column1]]/Table1[[#This Row],[Productivity_Score]]</f>
        <v>64.094339622641513</v>
      </c>
      <c r="Q1842">
        <f>8-AVERAGE(Table1[[#This Row],[Sleep_Hours]])</f>
        <v>1.7999999999999998</v>
      </c>
      <c r="R1842">
        <f>Table1[[#This Row],[Stress_Level]]/Table1[[#This Row],[Weekly_Work_Hours]]</f>
        <v>0.18372093023255814</v>
      </c>
      <c r="S1842" s="5">
        <f>CORREL(Table1[Stress_Level],Table1[Sleep_Hours])</f>
        <v>-1.150943896331845E-2</v>
      </c>
      <c r="T1842" s="1">
        <f>((Table1[[#Totals],[Productivity_Score]] - Table1[[#This Row],[Productivity_Score]]) / Table1[[#Totals],[Productivity_Score]]) * 100</f>
        <v>44.21052631578948</v>
      </c>
    </row>
    <row r="1843" spans="1:20" x14ac:dyDescent="0.35">
      <c r="A1843">
        <v>1842</v>
      </c>
      <c r="B1843">
        <v>50</v>
      </c>
      <c r="C1843" t="s">
        <v>40</v>
      </c>
      <c r="D1843" t="s">
        <v>32</v>
      </c>
      <c r="E1843" t="s">
        <v>25</v>
      </c>
      <c r="F1843" t="s">
        <v>22</v>
      </c>
      <c r="G1843">
        <v>30</v>
      </c>
      <c r="H1843">
        <v>5.0999999999999996</v>
      </c>
      <c r="I1843">
        <v>8.1999999999999993</v>
      </c>
      <c r="J1843">
        <v>0</v>
      </c>
      <c r="K1843" t="s">
        <v>23</v>
      </c>
      <c r="L1843">
        <v>2.9</v>
      </c>
      <c r="M1843">
        <v>4.8</v>
      </c>
      <c r="N1843">
        <v>7.7</v>
      </c>
      <c r="O1843">
        <f>Table1[[#This Row],[Stress_Level]]*Table1[[#This Row],[Weekly_Work_Hours]]</f>
        <v>87</v>
      </c>
      <c r="P1843" s="9">
        <f>Table1[[#This Row],[Column1]]/Table1[[#This Row],[Productivity_Score]]</f>
        <v>11.298701298701298</v>
      </c>
      <c r="Q1843">
        <f>8-AVERAGE(Table1[[#This Row],[Sleep_Hours]])</f>
        <v>2.9000000000000004</v>
      </c>
      <c r="R1843">
        <f>Table1[[#This Row],[Stress_Level]]/Table1[[#This Row],[Weekly_Work_Hours]]</f>
        <v>9.6666666666666665E-2</v>
      </c>
      <c r="S1843" s="5">
        <f>CORREL(Table1[Stress_Level],Table1[Sleep_Hours])</f>
        <v>-1.150943896331845E-2</v>
      </c>
      <c r="T1843" s="1">
        <f>((Table1[[#Totals],[Productivity_Score]] - Table1[[#This Row],[Productivity_Score]]) / Table1[[#Totals],[Productivity_Score]]) * 100</f>
        <v>18.94736842105263</v>
      </c>
    </row>
    <row r="1844" spans="1:20" x14ac:dyDescent="0.35">
      <c r="A1844">
        <v>1843</v>
      </c>
      <c r="B1844">
        <v>59</v>
      </c>
      <c r="C1844" t="s">
        <v>19</v>
      </c>
      <c r="D1844" t="s">
        <v>32</v>
      </c>
      <c r="E1844" t="s">
        <v>16</v>
      </c>
      <c r="F1844" t="s">
        <v>39</v>
      </c>
      <c r="G1844">
        <v>40</v>
      </c>
      <c r="H1844">
        <v>6.1</v>
      </c>
      <c r="I1844">
        <v>8.6</v>
      </c>
      <c r="J1844">
        <v>0</v>
      </c>
      <c r="K1844" t="s">
        <v>23</v>
      </c>
      <c r="L1844">
        <v>7.2</v>
      </c>
      <c r="M1844">
        <v>3.2</v>
      </c>
      <c r="N1844">
        <v>5.7</v>
      </c>
      <c r="O1844">
        <f>Table1[[#This Row],[Stress_Level]]*Table1[[#This Row],[Weekly_Work_Hours]]</f>
        <v>288</v>
      </c>
      <c r="P1844" s="9">
        <f>Table1[[#This Row],[Column1]]/Table1[[#This Row],[Productivity_Score]]</f>
        <v>50.526315789473685</v>
      </c>
      <c r="Q1844">
        <f>8-AVERAGE(Table1[[#This Row],[Sleep_Hours]])</f>
        <v>1.9000000000000004</v>
      </c>
      <c r="R1844">
        <f>Table1[[#This Row],[Stress_Level]]/Table1[[#This Row],[Weekly_Work_Hours]]</f>
        <v>0.18</v>
      </c>
      <c r="S1844" s="5">
        <f>CORREL(Table1[Stress_Level],Table1[Sleep_Hours])</f>
        <v>-1.150943896331845E-2</v>
      </c>
      <c r="T1844" s="1">
        <f>((Table1[[#Totals],[Productivity_Score]] - Table1[[#This Row],[Productivity_Score]]) / Table1[[#Totals],[Productivity_Score]]) * 100</f>
        <v>40</v>
      </c>
    </row>
    <row r="1845" spans="1:20" x14ac:dyDescent="0.35">
      <c r="A1845">
        <v>1844</v>
      </c>
      <c r="B1845">
        <v>34</v>
      </c>
      <c r="C1845" t="s">
        <v>14</v>
      </c>
      <c r="D1845" t="s">
        <v>26</v>
      </c>
      <c r="E1845" t="s">
        <v>31</v>
      </c>
      <c r="F1845" t="s">
        <v>17</v>
      </c>
      <c r="G1845">
        <v>45</v>
      </c>
      <c r="H1845">
        <v>7</v>
      </c>
      <c r="I1845">
        <v>9.5</v>
      </c>
      <c r="J1845">
        <v>0</v>
      </c>
      <c r="K1845" t="s">
        <v>23</v>
      </c>
      <c r="L1845">
        <v>9.6999999999999993</v>
      </c>
      <c r="M1845">
        <v>4.4000000000000004</v>
      </c>
      <c r="N1845">
        <v>4.9000000000000004</v>
      </c>
      <c r="O1845">
        <f>Table1[[#This Row],[Stress_Level]]*Table1[[#This Row],[Weekly_Work_Hours]]</f>
        <v>436.49999999999994</v>
      </c>
      <c r="P1845" s="9">
        <f>Table1[[#This Row],[Column1]]/Table1[[#This Row],[Productivity_Score]]</f>
        <v>89.081632653061206</v>
      </c>
      <c r="Q1845">
        <f>8-AVERAGE(Table1[[#This Row],[Sleep_Hours]])</f>
        <v>1</v>
      </c>
      <c r="R1845">
        <f>Table1[[#This Row],[Stress_Level]]/Table1[[#This Row],[Weekly_Work_Hours]]</f>
        <v>0.21555555555555553</v>
      </c>
      <c r="S1845" s="5">
        <f>CORREL(Table1[Stress_Level],Table1[Sleep_Hours])</f>
        <v>-1.150943896331845E-2</v>
      </c>
      <c r="T1845" s="1">
        <f>((Table1[[#Totals],[Productivity_Score]] - Table1[[#This Row],[Productivity_Score]]) / Table1[[#Totals],[Productivity_Score]]) * 100</f>
        <v>48.421052631578945</v>
      </c>
    </row>
    <row r="1846" spans="1:20" x14ac:dyDescent="0.35">
      <c r="A1846">
        <v>1845</v>
      </c>
      <c r="B1846">
        <v>52</v>
      </c>
      <c r="C1846" t="s">
        <v>14</v>
      </c>
      <c r="D1846" t="s">
        <v>32</v>
      </c>
      <c r="E1846" t="s">
        <v>38</v>
      </c>
      <c r="F1846" t="s">
        <v>22</v>
      </c>
      <c r="G1846">
        <v>46</v>
      </c>
      <c r="H1846">
        <v>3</v>
      </c>
      <c r="I1846">
        <v>3.4</v>
      </c>
      <c r="J1846">
        <v>1</v>
      </c>
      <c r="K1846" t="s">
        <v>18</v>
      </c>
      <c r="L1846">
        <v>6.8</v>
      </c>
      <c r="M1846">
        <v>4.4000000000000004</v>
      </c>
      <c r="N1846">
        <v>3.3</v>
      </c>
      <c r="O1846">
        <f>Table1[[#This Row],[Stress_Level]]*Table1[[#This Row],[Weekly_Work_Hours]]</f>
        <v>312.8</v>
      </c>
      <c r="P1846" s="9">
        <f>Table1[[#This Row],[Column1]]/Table1[[#This Row],[Productivity_Score]]</f>
        <v>94.787878787878796</v>
      </c>
      <c r="Q1846">
        <f>8-AVERAGE(Table1[[#This Row],[Sleep_Hours]])</f>
        <v>5</v>
      </c>
      <c r="R1846">
        <f>Table1[[#This Row],[Stress_Level]]/Table1[[#This Row],[Weekly_Work_Hours]]</f>
        <v>0.14782608695652175</v>
      </c>
      <c r="S1846" s="5">
        <f>CORREL(Table1[Stress_Level],Table1[Sleep_Hours])</f>
        <v>-1.150943896331845E-2</v>
      </c>
      <c r="T1846" s="1">
        <f>((Table1[[#Totals],[Productivity_Score]] - Table1[[#This Row],[Productivity_Score]]) / Table1[[#Totals],[Productivity_Score]]) * 100</f>
        <v>65.26315789473685</v>
      </c>
    </row>
    <row r="1847" spans="1:20" x14ac:dyDescent="0.35">
      <c r="A1847">
        <v>1846</v>
      </c>
      <c r="B1847">
        <v>39</v>
      </c>
      <c r="C1847" t="s">
        <v>14</v>
      </c>
      <c r="D1847" t="s">
        <v>37</v>
      </c>
      <c r="E1847" t="s">
        <v>27</v>
      </c>
      <c r="F1847" t="s">
        <v>17</v>
      </c>
      <c r="G1847">
        <v>36</v>
      </c>
      <c r="H1847">
        <v>7.1</v>
      </c>
      <c r="I1847">
        <v>10</v>
      </c>
      <c r="J1847">
        <v>0</v>
      </c>
      <c r="K1847" t="s">
        <v>23</v>
      </c>
      <c r="L1847">
        <v>4.5</v>
      </c>
      <c r="M1847">
        <v>5.4</v>
      </c>
      <c r="N1847">
        <v>7.8</v>
      </c>
      <c r="O1847">
        <f>Table1[[#This Row],[Stress_Level]]*Table1[[#This Row],[Weekly_Work_Hours]]</f>
        <v>162</v>
      </c>
      <c r="P1847" s="9">
        <f>Table1[[#This Row],[Column1]]/Table1[[#This Row],[Productivity_Score]]</f>
        <v>20.76923076923077</v>
      </c>
      <c r="Q1847">
        <f>8-AVERAGE(Table1[[#This Row],[Sleep_Hours]])</f>
        <v>0.90000000000000036</v>
      </c>
      <c r="R1847">
        <f>Table1[[#This Row],[Stress_Level]]/Table1[[#This Row],[Weekly_Work_Hours]]</f>
        <v>0.125</v>
      </c>
      <c r="S1847" s="5">
        <f>CORREL(Table1[Stress_Level],Table1[Sleep_Hours])</f>
        <v>-1.150943896331845E-2</v>
      </c>
      <c r="T1847" s="1">
        <f>((Table1[[#Totals],[Productivity_Score]] - Table1[[#This Row],[Productivity_Score]]) / Table1[[#Totals],[Productivity_Score]]) * 100</f>
        <v>17.894736842105267</v>
      </c>
    </row>
    <row r="1848" spans="1:20" x14ac:dyDescent="0.35">
      <c r="A1848">
        <v>1847</v>
      </c>
      <c r="B1848">
        <v>61</v>
      </c>
      <c r="C1848" t="s">
        <v>14</v>
      </c>
      <c r="D1848" t="s">
        <v>30</v>
      </c>
      <c r="E1848" t="s">
        <v>27</v>
      </c>
      <c r="F1848" t="s">
        <v>22</v>
      </c>
      <c r="G1848">
        <v>55</v>
      </c>
      <c r="H1848">
        <v>4.4000000000000004</v>
      </c>
      <c r="I1848">
        <v>4.5</v>
      </c>
      <c r="J1848">
        <v>1</v>
      </c>
      <c r="K1848" t="s">
        <v>35</v>
      </c>
      <c r="L1848">
        <v>7</v>
      </c>
      <c r="M1848">
        <v>3.8</v>
      </c>
      <c r="N1848">
        <v>3.8</v>
      </c>
      <c r="O1848">
        <f>Table1[[#This Row],[Stress_Level]]*Table1[[#This Row],[Weekly_Work_Hours]]</f>
        <v>385</v>
      </c>
      <c r="P1848" s="9">
        <f>Table1[[#This Row],[Column1]]/Table1[[#This Row],[Productivity_Score]]</f>
        <v>101.31578947368422</v>
      </c>
      <c r="Q1848">
        <f>8-AVERAGE(Table1[[#This Row],[Sleep_Hours]])</f>
        <v>3.5999999999999996</v>
      </c>
      <c r="R1848">
        <f>Table1[[#This Row],[Stress_Level]]/Table1[[#This Row],[Weekly_Work_Hours]]</f>
        <v>0.12727272727272726</v>
      </c>
      <c r="S1848" s="5">
        <f>CORREL(Table1[Stress_Level],Table1[Sleep_Hours])</f>
        <v>-1.150943896331845E-2</v>
      </c>
      <c r="T1848" s="1">
        <f>((Table1[[#Totals],[Productivity_Score]] - Table1[[#This Row],[Productivity_Score]]) / Table1[[#Totals],[Productivity_Score]]) * 100</f>
        <v>60</v>
      </c>
    </row>
    <row r="1849" spans="1:20" x14ac:dyDescent="0.35">
      <c r="A1849">
        <v>1848</v>
      </c>
      <c r="B1849">
        <v>31</v>
      </c>
      <c r="C1849" t="s">
        <v>19</v>
      </c>
      <c r="D1849" t="s">
        <v>37</v>
      </c>
      <c r="E1849" t="s">
        <v>21</v>
      </c>
      <c r="F1849" t="s">
        <v>22</v>
      </c>
      <c r="G1849">
        <v>38</v>
      </c>
      <c r="H1849">
        <v>5.5</v>
      </c>
      <c r="I1849">
        <v>8</v>
      </c>
      <c r="J1849">
        <v>0</v>
      </c>
      <c r="K1849" t="s">
        <v>23</v>
      </c>
      <c r="L1849">
        <v>7</v>
      </c>
      <c r="M1849">
        <v>3.5</v>
      </c>
      <c r="N1849">
        <v>5.5</v>
      </c>
      <c r="O1849">
        <f>Table1[[#This Row],[Stress_Level]]*Table1[[#This Row],[Weekly_Work_Hours]]</f>
        <v>266</v>
      </c>
      <c r="P1849" s="9">
        <f>Table1[[#This Row],[Column1]]/Table1[[#This Row],[Productivity_Score]]</f>
        <v>48.363636363636367</v>
      </c>
      <c r="Q1849">
        <f>8-AVERAGE(Table1[[#This Row],[Sleep_Hours]])</f>
        <v>2.5</v>
      </c>
      <c r="R1849">
        <f>Table1[[#This Row],[Stress_Level]]/Table1[[#This Row],[Weekly_Work_Hours]]</f>
        <v>0.18421052631578946</v>
      </c>
      <c r="S1849" s="5">
        <f>CORREL(Table1[Stress_Level],Table1[Sleep_Hours])</f>
        <v>-1.150943896331845E-2</v>
      </c>
      <c r="T1849" s="1">
        <f>((Table1[[#Totals],[Productivity_Score]] - Table1[[#This Row],[Productivity_Score]]) / Table1[[#Totals],[Productivity_Score]]) * 100</f>
        <v>42.105263157894733</v>
      </c>
    </row>
    <row r="1850" spans="1:20" x14ac:dyDescent="0.35">
      <c r="A1850">
        <v>1849</v>
      </c>
      <c r="B1850">
        <v>56</v>
      </c>
      <c r="C1850" t="s">
        <v>14</v>
      </c>
      <c r="D1850" t="s">
        <v>15</v>
      </c>
      <c r="E1850" t="s">
        <v>25</v>
      </c>
      <c r="F1850" t="s">
        <v>22</v>
      </c>
      <c r="G1850">
        <v>52</v>
      </c>
      <c r="H1850">
        <v>3</v>
      </c>
      <c r="I1850">
        <v>2.8</v>
      </c>
      <c r="J1850">
        <v>1</v>
      </c>
      <c r="K1850" t="s">
        <v>18</v>
      </c>
      <c r="L1850">
        <v>10</v>
      </c>
      <c r="M1850">
        <v>5.5</v>
      </c>
      <c r="N1850">
        <v>1.4</v>
      </c>
      <c r="O1850">
        <f>Table1[[#This Row],[Stress_Level]]*Table1[[#This Row],[Weekly_Work_Hours]]</f>
        <v>520</v>
      </c>
      <c r="P1850" s="9">
        <f>Table1[[#This Row],[Column1]]/Table1[[#This Row],[Productivity_Score]]</f>
        <v>371.42857142857144</v>
      </c>
      <c r="Q1850">
        <f>8-AVERAGE(Table1[[#This Row],[Sleep_Hours]])</f>
        <v>5</v>
      </c>
      <c r="R1850">
        <f>Table1[[#This Row],[Stress_Level]]/Table1[[#This Row],[Weekly_Work_Hours]]</f>
        <v>0.19230769230769232</v>
      </c>
      <c r="S1850" s="5">
        <f>CORREL(Table1[Stress_Level],Table1[Sleep_Hours])</f>
        <v>-1.150943896331845E-2</v>
      </c>
      <c r="T1850" s="1">
        <f>((Table1[[#Totals],[Productivity_Score]] - Table1[[#This Row],[Productivity_Score]]) / Table1[[#Totals],[Productivity_Score]]) * 100</f>
        <v>85.263157894736835</v>
      </c>
    </row>
    <row r="1851" spans="1:20" x14ac:dyDescent="0.35">
      <c r="A1851">
        <v>1850</v>
      </c>
      <c r="B1851">
        <v>28</v>
      </c>
      <c r="C1851" t="s">
        <v>19</v>
      </c>
      <c r="D1851" t="s">
        <v>37</v>
      </c>
      <c r="E1851" t="s">
        <v>25</v>
      </c>
      <c r="F1851" t="s">
        <v>22</v>
      </c>
      <c r="G1851">
        <v>48</v>
      </c>
      <c r="H1851">
        <v>7</v>
      </c>
      <c r="I1851">
        <v>9.1</v>
      </c>
      <c r="J1851">
        <v>0</v>
      </c>
      <c r="K1851" t="s">
        <v>23</v>
      </c>
      <c r="L1851">
        <v>6.4</v>
      </c>
      <c r="M1851">
        <v>4.0999999999999996</v>
      </c>
      <c r="N1851">
        <v>6.4</v>
      </c>
      <c r="O1851">
        <f>Table1[[#This Row],[Stress_Level]]*Table1[[#This Row],[Weekly_Work_Hours]]</f>
        <v>307.20000000000005</v>
      </c>
      <c r="P1851" s="9">
        <f>Table1[[#This Row],[Column1]]/Table1[[#This Row],[Productivity_Score]]</f>
        <v>48.000000000000007</v>
      </c>
      <c r="Q1851">
        <f>8-AVERAGE(Table1[[#This Row],[Sleep_Hours]])</f>
        <v>1</v>
      </c>
      <c r="R1851">
        <f>Table1[[#This Row],[Stress_Level]]/Table1[[#This Row],[Weekly_Work_Hours]]</f>
        <v>0.13333333333333333</v>
      </c>
      <c r="S1851" s="5">
        <f>CORREL(Table1[Stress_Level],Table1[Sleep_Hours])</f>
        <v>-1.150943896331845E-2</v>
      </c>
      <c r="T1851" s="1">
        <f>((Table1[[#Totals],[Productivity_Score]] - Table1[[#This Row],[Productivity_Score]]) / Table1[[#Totals],[Productivity_Score]]) * 100</f>
        <v>32.631578947368418</v>
      </c>
    </row>
    <row r="1852" spans="1:20" x14ac:dyDescent="0.35">
      <c r="A1852">
        <v>1851</v>
      </c>
      <c r="B1852">
        <v>42</v>
      </c>
      <c r="C1852" t="s">
        <v>19</v>
      </c>
      <c r="D1852" t="s">
        <v>33</v>
      </c>
      <c r="E1852" t="s">
        <v>21</v>
      </c>
      <c r="F1852" t="s">
        <v>22</v>
      </c>
      <c r="G1852">
        <v>39</v>
      </c>
      <c r="H1852">
        <v>5.0999999999999996</v>
      </c>
      <c r="I1852">
        <v>7.2</v>
      </c>
      <c r="J1852">
        <v>1</v>
      </c>
      <c r="K1852" t="s">
        <v>41</v>
      </c>
      <c r="L1852">
        <v>7.9</v>
      </c>
      <c r="M1852">
        <v>3.4</v>
      </c>
      <c r="N1852">
        <v>4.7</v>
      </c>
      <c r="O1852">
        <f>Table1[[#This Row],[Stress_Level]]*Table1[[#This Row],[Weekly_Work_Hours]]</f>
        <v>308.10000000000002</v>
      </c>
      <c r="P1852" s="9">
        <f>Table1[[#This Row],[Column1]]/Table1[[#This Row],[Productivity_Score]]</f>
        <v>65.553191489361708</v>
      </c>
      <c r="Q1852">
        <f>8-AVERAGE(Table1[[#This Row],[Sleep_Hours]])</f>
        <v>2.9000000000000004</v>
      </c>
      <c r="R1852">
        <f>Table1[[#This Row],[Stress_Level]]/Table1[[#This Row],[Weekly_Work_Hours]]</f>
        <v>0.20256410256410257</v>
      </c>
      <c r="S1852" s="5">
        <f>CORREL(Table1[Stress_Level],Table1[Sleep_Hours])</f>
        <v>-1.150943896331845E-2</v>
      </c>
      <c r="T1852" s="1">
        <f>((Table1[[#Totals],[Productivity_Score]] - Table1[[#This Row],[Productivity_Score]]) / Table1[[#Totals],[Productivity_Score]]) * 100</f>
        <v>50.526315789473685</v>
      </c>
    </row>
    <row r="1853" spans="1:20" x14ac:dyDescent="0.35">
      <c r="A1853">
        <v>1852</v>
      </c>
      <c r="B1853">
        <v>27</v>
      </c>
      <c r="C1853" t="s">
        <v>19</v>
      </c>
      <c r="D1853" t="s">
        <v>36</v>
      </c>
      <c r="E1853" t="s">
        <v>31</v>
      </c>
      <c r="F1853" t="s">
        <v>17</v>
      </c>
      <c r="G1853">
        <v>59</v>
      </c>
      <c r="H1853">
        <v>5.5</v>
      </c>
      <c r="I1853">
        <v>5.8</v>
      </c>
      <c r="J1853">
        <v>1</v>
      </c>
      <c r="K1853" t="s">
        <v>18</v>
      </c>
      <c r="L1853">
        <v>10</v>
      </c>
      <c r="M1853">
        <v>4.8</v>
      </c>
      <c r="N1853">
        <v>2.9</v>
      </c>
      <c r="O1853">
        <f>Table1[[#This Row],[Stress_Level]]*Table1[[#This Row],[Weekly_Work_Hours]]</f>
        <v>590</v>
      </c>
      <c r="P1853" s="9">
        <f>Table1[[#This Row],[Column1]]/Table1[[#This Row],[Productivity_Score]]</f>
        <v>203.44827586206898</v>
      </c>
      <c r="Q1853">
        <f>8-AVERAGE(Table1[[#This Row],[Sleep_Hours]])</f>
        <v>2.5</v>
      </c>
      <c r="R1853">
        <f>Table1[[#This Row],[Stress_Level]]/Table1[[#This Row],[Weekly_Work_Hours]]</f>
        <v>0.16949152542372881</v>
      </c>
      <c r="S1853" s="5">
        <f>CORREL(Table1[Stress_Level],Table1[Sleep_Hours])</f>
        <v>-1.150943896331845E-2</v>
      </c>
      <c r="T1853" s="1">
        <f>((Table1[[#Totals],[Productivity_Score]] - Table1[[#This Row],[Productivity_Score]]) / Table1[[#Totals],[Productivity_Score]]) * 100</f>
        <v>69.473684210526315</v>
      </c>
    </row>
    <row r="1854" spans="1:20" x14ac:dyDescent="0.35">
      <c r="A1854">
        <v>1853</v>
      </c>
      <c r="B1854">
        <v>51</v>
      </c>
      <c r="C1854" t="s">
        <v>19</v>
      </c>
      <c r="D1854" t="s">
        <v>30</v>
      </c>
      <c r="E1854" t="s">
        <v>25</v>
      </c>
      <c r="F1854" t="s">
        <v>22</v>
      </c>
      <c r="G1854">
        <v>35</v>
      </c>
      <c r="H1854">
        <v>6.3</v>
      </c>
      <c r="I1854">
        <v>9.5</v>
      </c>
      <c r="J1854">
        <v>0</v>
      </c>
      <c r="K1854" t="s">
        <v>23</v>
      </c>
      <c r="L1854">
        <v>6.2</v>
      </c>
      <c r="M1854">
        <v>1.7</v>
      </c>
      <c r="N1854">
        <v>6.7</v>
      </c>
      <c r="O1854">
        <f>Table1[[#This Row],[Stress_Level]]*Table1[[#This Row],[Weekly_Work_Hours]]</f>
        <v>217</v>
      </c>
      <c r="P1854" s="9">
        <f>Table1[[#This Row],[Column1]]/Table1[[#This Row],[Productivity_Score]]</f>
        <v>32.388059701492537</v>
      </c>
      <c r="Q1854">
        <f>8-AVERAGE(Table1[[#This Row],[Sleep_Hours]])</f>
        <v>1.7000000000000002</v>
      </c>
      <c r="R1854">
        <f>Table1[[#This Row],[Stress_Level]]/Table1[[#This Row],[Weekly_Work_Hours]]</f>
        <v>0.17714285714285716</v>
      </c>
      <c r="S1854" s="5">
        <f>CORREL(Table1[Stress_Level],Table1[Sleep_Hours])</f>
        <v>-1.150943896331845E-2</v>
      </c>
      <c r="T1854" s="1">
        <f>((Table1[[#Totals],[Productivity_Score]] - Table1[[#This Row],[Productivity_Score]]) / Table1[[#Totals],[Productivity_Score]]) * 100</f>
        <v>29.473684210526311</v>
      </c>
    </row>
    <row r="1855" spans="1:20" x14ac:dyDescent="0.35">
      <c r="A1855">
        <v>1854</v>
      </c>
      <c r="B1855">
        <v>33</v>
      </c>
      <c r="C1855" t="s">
        <v>14</v>
      </c>
      <c r="D1855" t="s">
        <v>36</v>
      </c>
      <c r="E1855" t="s">
        <v>27</v>
      </c>
      <c r="F1855" t="s">
        <v>17</v>
      </c>
      <c r="G1855">
        <v>52</v>
      </c>
      <c r="H1855">
        <v>3.2</v>
      </c>
      <c r="I1855">
        <v>3.2</v>
      </c>
      <c r="J1855">
        <v>1</v>
      </c>
      <c r="K1855" t="s">
        <v>18</v>
      </c>
      <c r="L1855">
        <v>8.3000000000000007</v>
      </c>
      <c r="M1855">
        <v>4.7</v>
      </c>
      <c r="N1855">
        <v>2.4</v>
      </c>
      <c r="O1855">
        <f>Table1[[#This Row],[Stress_Level]]*Table1[[#This Row],[Weekly_Work_Hours]]</f>
        <v>431.6</v>
      </c>
      <c r="P1855" s="9">
        <f>Table1[[#This Row],[Column1]]/Table1[[#This Row],[Productivity_Score]]</f>
        <v>179.83333333333334</v>
      </c>
      <c r="Q1855">
        <f>8-AVERAGE(Table1[[#This Row],[Sleep_Hours]])</f>
        <v>4.8</v>
      </c>
      <c r="R1855">
        <f>Table1[[#This Row],[Stress_Level]]/Table1[[#This Row],[Weekly_Work_Hours]]</f>
        <v>0.15961538461538463</v>
      </c>
      <c r="S1855" s="5">
        <f>CORREL(Table1[Stress_Level],Table1[Sleep_Hours])</f>
        <v>-1.150943896331845E-2</v>
      </c>
      <c r="T1855" s="1">
        <f>((Table1[[#Totals],[Productivity_Score]] - Table1[[#This Row],[Productivity_Score]]) / Table1[[#Totals],[Productivity_Score]]) * 100</f>
        <v>74.73684210526315</v>
      </c>
    </row>
    <row r="1856" spans="1:20" x14ac:dyDescent="0.35">
      <c r="A1856">
        <v>1855</v>
      </c>
      <c r="B1856">
        <v>46</v>
      </c>
      <c r="C1856" t="s">
        <v>14</v>
      </c>
      <c r="D1856" t="s">
        <v>20</v>
      </c>
      <c r="E1856" t="s">
        <v>31</v>
      </c>
      <c r="F1856" t="s">
        <v>22</v>
      </c>
      <c r="G1856">
        <v>53</v>
      </c>
      <c r="H1856">
        <v>6.3</v>
      </c>
      <c r="I1856">
        <v>7.6</v>
      </c>
      <c r="J1856">
        <v>0</v>
      </c>
      <c r="K1856" t="s">
        <v>23</v>
      </c>
      <c r="L1856">
        <v>9.1</v>
      </c>
      <c r="M1856">
        <v>3.5</v>
      </c>
      <c r="N1856">
        <v>4.3</v>
      </c>
      <c r="O1856">
        <f>Table1[[#This Row],[Stress_Level]]*Table1[[#This Row],[Weekly_Work_Hours]]</f>
        <v>482.29999999999995</v>
      </c>
      <c r="P1856" s="9">
        <f>Table1[[#This Row],[Column1]]/Table1[[#This Row],[Productivity_Score]]</f>
        <v>112.16279069767441</v>
      </c>
      <c r="Q1856">
        <f>8-AVERAGE(Table1[[#This Row],[Sleep_Hours]])</f>
        <v>1.7000000000000002</v>
      </c>
      <c r="R1856">
        <f>Table1[[#This Row],[Stress_Level]]/Table1[[#This Row],[Weekly_Work_Hours]]</f>
        <v>0.17169811320754716</v>
      </c>
      <c r="S1856" s="5">
        <f>CORREL(Table1[Stress_Level],Table1[Sleep_Hours])</f>
        <v>-1.150943896331845E-2</v>
      </c>
      <c r="T1856" s="1">
        <f>((Table1[[#Totals],[Productivity_Score]] - Table1[[#This Row],[Productivity_Score]]) / Table1[[#Totals],[Productivity_Score]]) * 100</f>
        <v>54.736842105263165</v>
      </c>
    </row>
    <row r="1857" spans="1:20" x14ac:dyDescent="0.35">
      <c r="A1857">
        <v>1856</v>
      </c>
      <c r="B1857">
        <v>44</v>
      </c>
      <c r="C1857" t="s">
        <v>19</v>
      </c>
      <c r="D1857" t="s">
        <v>37</v>
      </c>
      <c r="E1857" t="s">
        <v>16</v>
      </c>
      <c r="F1857" t="s">
        <v>22</v>
      </c>
      <c r="G1857">
        <v>39</v>
      </c>
      <c r="H1857">
        <v>7.2</v>
      </c>
      <c r="I1857">
        <v>9.8000000000000007</v>
      </c>
      <c r="J1857">
        <v>0</v>
      </c>
      <c r="K1857" t="s">
        <v>23</v>
      </c>
      <c r="L1857">
        <v>6.8</v>
      </c>
      <c r="M1857">
        <v>7.2</v>
      </c>
      <c r="N1857">
        <v>6.5</v>
      </c>
      <c r="O1857">
        <f>Table1[[#This Row],[Stress_Level]]*Table1[[#This Row],[Weekly_Work_Hours]]</f>
        <v>265.2</v>
      </c>
      <c r="P1857" s="9">
        <f>Table1[[#This Row],[Column1]]/Table1[[#This Row],[Productivity_Score]]</f>
        <v>40.799999999999997</v>
      </c>
      <c r="Q1857">
        <f>8-AVERAGE(Table1[[#This Row],[Sleep_Hours]])</f>
        <v>0.79999999999999982</v>
      </c>
      <c r="R1857">
        <f>Table1[[#This Row],[Stress_Level]]/Table1[[#This Row],[Weekly_Work_Hours]]</f>
        <v>0.17435897435897435</v>
      </c>
      <c r="S1857" s="5">
        <f>CORREL(Table1[Stress_Level],Table1[Sleep_Hours])</f>
        <v>-1.150943896331845E-2</v>
      </c>
      <c r="T1857" s="1">
        <f>((Table1[[#Totals],[Productivity_Score]] - Table1[[#This Row],[Productivity_Score]]) / Table1[[#Totals],[Productivity_Score]]) * 100</f>
        <v>31.578947368421051</v>
      </c>
    </row>
    <row r="1858" spans="1:20" x14ac:dyDescent="0.35">
      <c r="A1858">
        <v>1857</v>
      </c>
      <c r="B1858">
        <v>32</v>
      </c>
      <c r="C1858" t="s">
        <v>14</v>
      </c>
      <c r="D1858" t="s">
        <v>36</v>
      </c>
      <c r="E1858" t="s">
        <v>16</v>
      </c>
      <c r="F1858" t="s">
        <v>17</v>
      </c>
      <c r="G1858">
        <v>56</v>
      </c>
      <c r="H1858">
        <v>6.5</v>
      </c>
      <c r="I1858">
        <v>7.6</v>
      </c>
      <c r="J1858">
        <v>1</v>
      </c>
      <c r="K1858" t="s">
        <v>28</v>
      </c>
      <c r="L1858">
        <v>10</v>
      </c>
      <c r="M1858">
        <v>6</v>
      </c>
      <c r="N1858">
        <v>3.8</v>
      </c>
      <c r="O1858">
        <f>Table1[[#This Row],[Stress_Level]]*Table1[[#This Row],[Weekly_Work_Hours]]</f>
        <v>560</v>
      </c>
      <c r="P1858" s="9">
        <f>Table1[[#This Row],[Column1]]/Table1[[#This Row],[Productivity_Score]]</f>
        <v>147.36842105263159</v>
      </c>
      <c r="Q1858">
        <f>8-AVERAGE(Table1[[#This Row],[Sleep_Hours]])</f>
        <v>1.5</v>
      </c>
      <c r="R1858">
        <f>Table1[[#This Row],[Stress_Level]]/Table1[[#This Row],[Weekly_Work_Hours]]</f>
        <v>0.17857142857142858</v>
      </c>
      <c r="S1858" s="5">
        <f>CORREL(Table1[Stress_Level],Table1[Sleep_Hours])</f>
        <v>-1.150943896331845E-2</v>
      </c>
      <c r="T1858" s="1">
        <f>((Table1[[#Totals],[Productivity_Score]] - Table1[[#This Row],[Productivity_Score]]) / Table1[[#Totals],[Productivity_Score]]) * 100</f>
        <v>60</v>
      </c>
    </row>
    <row r="1859" spans="1:20" x14ac:dyDescent="0.35">
      <c r="A1859">
        <v>1858</v>
      </c>
      <c r="B1859">
        <v>40</v>
      </c>
      <c r="C1859" t="s">
        <v>14</v>
      </c>
      <c r="D1859" t="s">
        <v>32</v>
      </c>
      <c r="E1859" t="s">
        <v>31</v>
      </c>
      <c r="F1859" t="s">
        <v>17</v>
      </c>
      <c r="G1859">
        <v>42</v>
      </c>
      <c r="H1859">
        <v>5.6</v>
      </c>
      <c r="I1859">
        <v>7.7</v>
      </c>
      <c r="J1859">
        <v>1</v>
      </c>
      <c r="K1859" t="s">
        <v>35</v>
      </c>
      <c r="L1859">
        <v>6.4</v>
      </c>
      <c r="M1859">
        <v>4.4000000000000004</v>
      </c>
      <c r="N1859">
        <v>5.7</v>
      </c>
      <c r="O1859">
        <f>Table1[[#This Row],[Stress_Level]]*Table1[[#This Row],[Weekly_Work_Hours]]</f>
        <v>268.8</v>
      </c>
      <c r="P1859" s="9">
        <f>Table1[[#This Row],[Column1]]/Table1[[#This Row],[Productivity_Score]]</f>
        <v>47.157894736842103</v>
      </c>
      <c r="Q1859">
        <f>8-AVERAGE(Table1[[#This Row],[Sleep_Hours]])</f>
        <v>2.4000000000000004</v>
      </c>
      <c r="R1859">
        <f>Table1[[#This Row],[Stress_Level]]/Table1[[#This Row],[Weekly_Work_Hours]]</f>
        <v>0.15238095238095239</v>
      </c>
      <c r="S1859" s="5">
        <f>CORREL(Table1[Stress_Level],Table1[Sleep_Hours])</f>
        <v>-1.150943896331845E-2</v>
      </c>
      <c r="T1859" s="1">
        <f>((Table1[[#Totals],[Productivity_Score]] - Table1[[#This Row],[Productivity_Score]]) / Table1[[#Totals],[Productivity_Score]]) * 100</f>
        <v>40</v>
      </c>
    </row>
    <row r="1860" spans="1:20" x14ac:dyDescent="0.35">
      <c r="A1860">
        <v>1859</v>
      </c>
      <c r="B1860">
        <v>64</v>
      </c>
      <c r="C1860" t="s">
        <v>19</v>
      </c>
      <c r="D1860" t="s">
        <v>24</v>
      </c>
      <c r="E1860" t="s">
        <v>27</v>
      </c>
      <c r="F1860" t="s">
        <v>39</v>
      </c>
      <c r="G1860">
        <v>47</v>
      </c>
      <c r="H1860">
        <v>6.3</v>
      </c>
      <c r="I1860">
        <v>8.1999999999999993</v>
      </c>
      <c r="J1860">
        <v>1</v>
      </c>
      <c r="K1860" t="s">
        <v>18</v>
      </c>
      <c r="L1860">
        <v>8.6999999999999993</v>
      </c>
      <c r="M1860">
        <v>5.5</v>
      </c>
      <c r="N1860">
        <v>4.8</v>
      </c>
      <c r="O1860">
        <f>Table1[[#This Row],[Stress_Level]]*Table1[[#This Row],[Weekly_Work_Hours]]</f>
        <v>408.9</v>
      </c>
      <c r="P1860" s="9">
        <f>Table1[[#This Row],[Column1]]/Table1[[#This Row],[Productivity_Score]]</f>
        <v>85.1875</v>
      </c>
      <c r="Q1860">
        <f>8-AVERAGE(Table1[[#This Row],[Sleep_Hours]])</f>
        <v>1.7000000000000002</v>
      </c>
      <c r="R1860">
        <f>Table1[[#This Row],[Stress_Level]]/Table1[[#This Row],[Weekly_Work_Hours]]</f>
        <v>0.18510638297872339</v>
      </c>
      <c r="S1860" s="5">
        <f>CORREL(Table1[Stress_Level],Table1[Sleep_Hours])</f>
        <v>-1.150943896331845E-2</v>
      </c>
      <c r="T1860" s="1">
        <f>((Table1[[#Totals],[Productivity_Score]] - Table1[[#This Row],[Productivity_Score]]) / Table1[[#Totals],[Productivity_Score]]) * 100</f>
        <v>49.473684210526322</v>
      </c>
    </row>
    <row r="1861" spans="1:20" x14ac:dyDescent="0.35">
      <c r="A1861">
        <v>1860</v>
      </c>
      <c r="B1861">
        <v>50</v>
      </c>
      <c r="C1861" t="s">
        <v>19</v>
      </c>
      <c r="D1861" t="s">
        <v>24</v>
      </c>
      <c r="E1861" t="s">
        <v>16</v>
      </c>
      <c r="F1861" t="s">
        <v>22</v>
      </c>
      <c r="G1861">
        <v>47</v>
      </c>
      <c r="H1861">
        <v>6.1</v>
      </c>
      <c r="I1861">
        <v>7.9</v>
      </c>
      <c r="J1861">
        <v>1</v>
      </c>
      <c r="K1861" t="s">
        <v>18</v>
      </c>
      <c r="L1861">
        <v>7.5</v>
      </c>
      <c r="M1861">
        <v>3.9</v>
      </c>
      <c r="N1861">
        <v>5.2</v>
      </c>
      <c r="O1861">
        <f>Table1[[#This Row],[Stress_Level]]*Table1[[#This Row],[Weekly_Work_Hours]]</f>
        <v>352.5</v>
      </c>
      <c r="P1861" s="9">
        <f>Table1[[#This Row],[Column1]]/Table1[[#This Row],[Productivity_Score]]</f>
        <v>67.788461538461533</v>
      </c>
      <c r="Q1861">
        <f>8-AVERAGE(Table1[[#This Row],[Sleep_Hours]])</f>
        <v>1.9000000000000004</v>
      </c>
      <c r="R1861">
        <f>Table1[[#This Row],[Stress_Level]]/Table1[[#This Row],[Weekly_Work_Hours]]</f>
        <v>0.15957446808510639</v>
      </c>
      <c r="S1861" s="5">
        <f>CORREL(Table1[Stress_Level],Table1[Sleep_Hours])</f>
        <v>-1.150943896331845E-2</v>
      </c>
      <c r="T1861" s="1">
        <f>((Table1[[#Totals],[Productivity_Score]] - Table1[[#This Row],[Productivity_Score]]) / Table1[[#Totals],[Productivity_Score]]) * 100</f>
        <v>45.263157894736835</v>
      </c>
    </row>
    <row r="1862" spans="1:20" x14ac:dyDescent="0.35">
      <c r="A1862">
        <v>1861</v>
      </c>
      <c r="B1862">
        <v>56</v>
      </c>
      <c r="C1862" t="s">
        <v>14</v>
      </c>
      <c r="D1862" t="s">
        <v>32</v>
      </c>
      <c r="E1862" t="s">
        <v>38</v>
      </c>
      <c r="F1862" t="s">
        <v>17</v>
      </c>
      <c r="G1862">
        <v>43</v>
      </c>
      <c r="H1862">
        <v>7.3</v>
      </c>
      <c r="I1862">
        <v>9.1999999999999993</v>
      </c>
      <c r="J1862">
        <v>0</v>
      </c>
      <c r="K1862" t="s">
        <v>23</v>
      </c>
      <c r="L1862">
        <v>6.8</v>
      </c>
      <c r="M1862">
        <v>4.0999999999999996</v>
      </c>
      <c r="N1862">
        <v>6.2</v>
      </c>
      <c r="O1862">
        <f>Table1[[#This Row],[Stress_Level]]*Table1[[#This Row],[Weekly_Work_Hours]]</f>
        <v>292.39999999999998</v>
      </c>
      <c r="P1862" s="9">
        <f>Table1[[#This Row],[Column1]]/Table1[[#This Row],[Productivity_Score]]</f>
        <v>47.161290322580641</v>
      </c>
      <c r="Q1862">
        <f>8-AVERAGE(Table1[[#This Row],[Sleep_Hours]])</f>
        <v>0.70000000000000018</v>
      </c>
      <c r="R1862">
        <f>Table1[[#This Row],[Stress_Level]]/Table1[[#This Row],[Weekly_Work_Hours]]</f>
        <v>0.15813953488372093</v>
      </c>
      <c r="S1862" s="5">
        <f>CORREL(Table1[Stress_Level],Table1[Sleep_Hours])</f>
        <v>-1.150943896331845E-2</v>
      </c>
      <c r="T1862" s="1">
        <f>((Table1[[#Totals],[Productivity_Score]] - Table1[[#This Row],[Productivity_Score]]) / Table1[[#Totals],[Productivity_Score]]) * 100</f>
        <v>34.736842105263158</v>
      </c>
    </row>
    <row r="1863" spans="1:20" x14ac:dyDescent="0.35">
      <c r="A1863">
        <v>1862</v>
      </c>
      <c r="B1863">
        <v>62</v>
      </c>
      <c r="C1863" t="s">
        <v>19</v>
      </c>
      <c r="D1863" t="s">
        <v>36</v>
      </c>
      <c r="E1863" t="s">
        <v>27</v>
      </c>
      <c r="F1863" t="s">
        <v>17</v>
      </c>
      <c r="G1863">
        <v>51</v>
      </c>
      <c r="H1863">
        <v>8.1</v>
      </c>
      <c r="I1863">
        <v>7.3</v>
      </c>
      <c r="J1863">
        <v>0</v>
      </c>
      <c r="K1863" t="s">
        <v>23</v>
      </c>
      <c r="L1863">
        <v>8.6999999999999993</v>
      </c>
      <c r="M1863">
        <v>5.5</v>
      </c>
      <c r="N1863">
        <v>4.3</v>
      </c>
      <c r="O1863">
        <f>Table1[[#This Row],[Stress_Level]]*Table1[[#This Row],[Weekly_Work_Hours]]</f>
        <v>443.7</v>
      </c>
      <c r="P1863" s="9">
        <f>Table1[[#This Row],[Column1]]/Table1[[#This Row],[Productivity_Score]]</f>
        <v>103.18604651162791</v>
      </c>
      <c r="Q1863">
        <f>8-AVERAGE(Table1[[#This Row],[Sleep_Hours]])</f>
        <v>-9.9999999999999645E-2</v>
      </c>
      <c r="R1863">
        <f>Table1[[#This Row],[Stress_Level]]/Table1[[#This Row],[Weekly_Work_Hours]]</f>
        <v>0.17058823529411762</v>
      </c>
      <c r="S1863" s="5">
        <f>CORREL(Table1[Stress_Level],Table1[Sleep_Hours])</f>
        <v>-1.150943896331845E-2</v>
      </c>
      <c r="T1863" s="1">
        <f>((Table1[[#Totals],[Productivity_Score]] - Table1[[#This Row],[Productivity_Score]]) / Table1[[#Totals],[Productivity_Score]]) * 100</f>
        <v>54.736842105263165</v>
      </c>
    </row>
    <row r="1864" spans="1:20" x14ac:dyDescent="0.35">
      <c r="A1864">
        <v>1863</v>
      </c>
      <c r="B1864">
        <v>24</v>
      </c>
      <c r="C1864" t="s">
        <v>19</v>
      </c>
      <c r="D1864" t="s">
        <v>15</v>
      </c>
      <c r="E1864" t="s">
        <v>21</v>
      </c>
      <c r="F1864" t="s">
        <v>22</v>
      </c>
      <c r="G1864">
        <v>51</v>
      </c>
      <c r="H1864">
        <v>5.6</v>
      </c>
      <c r="I1864">
        <v>6.8</v>
      </c>
      <c r="J1864">
        <v>1</v>
      </c>
      <c r="K1864" t="s">
        <v>28</v>
      </c>
      <c r="L1864">
        <v>10</v>
      </c>
      <c r="M1864">
        <v>4.2</v>
      </c>
      <c r="N1864">
        <v>3.4</v>
      </c>
      <c r="O1864">
        <f>Table1[[#This Row],[Stress_Level]]*Table1[[#This Row],[Weekly_Work_Hours]]</f>
        <v>510</v>
      </c>
      <c r="P1864" s="9">
        <f>Table1[[#This Row],[Column1]]/Table1[[#This Row],[Productivity_Score]]</f>
        <v>150</v>
      </c>
      <c r="Q1864">
        <f>8-AVERAGE(Table1[[#This Row],[Sleep_Hours]])</f>
        <v>2.4000000000000004</v>
      </c>
      <c r="R1864">
        <f>Table1[[#This Row],[Stress_Level]]/Table1[[#This Row],[Weekly_Work_Hours]]</f>
        <v>0.19607843137254902</v>
      </c>
      <c r="S1864" s="5">
        <f>CORREL(Table1[Stress_Level],Table1[Sleep_Hours])</f>
        <v>-1.150943896331845E-2</v>
      </c>
      <c r="T1864" s="1">
        <f>((Table1[[#Totals],[Productivity_Score]] - Table1[[#This Row],[Productivity_Score]]) / Table1[[#Totals],[Productivity_Score]]) * 100</f>
        <v>64.21052631578948</v>
      </c>
    </row>
    <row r="1865" spans="1:20" x14ac:dyDescent="0.35">
      <c r="A1865">
        <v>1864</v>
      </c>
      <c r="B1865">
        <v>32</v>
      </c>
      <c r="C1865" t="s">
        <v>14</v>
      </c>
      <c r="D1865" t="s">
        <v>32</v>
      </c>
      <c r="E1865" t="s">
        <v>25</v>
      </c>
      <c r="F1865" t="s">
        <v>22</v>
      </c>
      <c r="G1865">
        <v>31</v>
      </c>
      <c r="H1865">
        <v>6.5</v>
      </c>
      <c r="I1865">
        <v>10</v>
      </c>
      <c r="J1865">
        <v>0</v>
      </c>
      <c r="K1865" t="s">
        <v>23</v>
      </c>
      <c r="L1865">
        <v>1.9</v>
      </c>
      <c r="M1865">
        <v>3.4</v>
      </c>
      <c r="N1865">
        <v>9.1</v>
      </c>
      <c r="O1865">
        <f>Table1[[#This Row],[Stress_Level]]*Table1[[#This Row],[Weekly_Work_Hours]]</f>
        <v>58.9</v>
      </c>
      <c r="P1865" s="9">
        <f>Table1[[#This Row],[Column1]]/Table1[[#This Row],[Productivity_Score]]</f>
        <v>6.4725274725274726</v>
      </c>
      <c r="Q1865">
        <f>8-AVERAGE(Table1[[#This Row],[Sleep_Hours]])</f>
        <v>1.5</v>
      </c>
      <c r="R1865">
        <f>Table1[[#This Row],[Stress_Level]]/Table1[[#This Row],[Weekly_Work_Hours]]</f>
        <v>6.1290322580645158E-2</v>
      </c>
      <c r="S1865" s="5">
        <f>CORREL(Table1[Stress_Level],Table1[Sleep_Hours])</f>
        <v>-1.150943896331845E-2</v>
      </c>
      <c r="T1865" s="1">
        <f>((Table1[[#Totals],[Productivity_Score]] - Table1[[#This Row],[Productivity_Score]]) / Table1[[#Totals],[Productivity_Score]]) * 100</f>
        <v>4.2105263157894779</v>
      </c>
    </row>
    <row r="1866" spans="1:20" x14ac:dyDescent="0.35">
      <c r="A1866">
        <v>1865</v>
      </c>
      <c r="B1866">
        <v>47</v>
      </c>
      <c r="C1866" t="s">
        <v>14</v>
      </c>
      <c r="D1866" t="s">
        <v>30</v>
      </c>
      <c r="E1866" t="s">
        <v>31</v>
      </c>
      <c r="F1866" t="s">
        <v>22</v>
      </c>
      <c r="G1866">
        <v>55</v>
      </c>
      <c r="H1866">
        <v>5.2</v>
      </c>
      <c r="I1866">
        <v>5.8</v>
      </c>
      <c r="J1866">
        <v>1</v>
      </c>
      <c r="K1866" t="s">
        <v>29</v>
      </c>
      <c r="L1866">
        <v>10</v>
      </c>
      <c r="M1866">
        <v>7.9</v>
      </c>
      <c r="N1866">
        <v>2.9</v>
      </c>
      <c r="O1866">
        <f>Table1[[#This Row],[Stress_Level]]*Table1[[#This Row],[Weekly_Work_Hours]]</f>
        <v>550</v>
      </c>
      <c r="P1866" s="9">
        <f>Table1[[#This Row],[Column1]]/Table1[[#This Row],[Productivity_Score]]</f>
        <v>189.65517241379311</v>
      </c>
      <c r="Q1866">
        <f>8-AVERAGE(Table1[[#This Row],[Sleep_Hours]])</f>
        <v>2.8</v>
      </c>
      <c r="R1866">
        <f>Table1[[#This Row],[Stress_Level]]/Table1[[#This Row],[Weekly_Work_Hours]]</f>
        <v>0.18181818181818182</v>
      </c>
      <c r="S1866" s="5">
        <f>CORREL(Table1[Stress_Level],Table1[Sleep_Hours])</f>
        <v>-1.150943896331845E-2</v>
      </c>
      <c r="T1866" s="1">
        <f>((Table1[[#Totals],[Productivity_Score]] - Table1[[#This Row],[Productivity_Score]]) / Table1[[#Totals],[Productivity_Score]]) * 100</f>
        <v>69.473684210526315</v>
      </c>
    </row>
    <row r="1867" spans="1:20" x14ac:dyDescent="0.35">
      <c r="A1867">
        <v>1866</v>
      </c>
      <c r="B1867">
        <v>62</v>
      </c>
      <c r="C1867" t="s">
        <v>19</v>
      </c>
      <c r="D1867" t="s">
        <v>34</v>
      </c>
      <c r="E1867" t="s">
        <v>25</v>
      </c>
      <c r="F1867" t="s">
        <v>22</v>
      </c>
      <c r="G1867">
        <v>31</v>
      </c>
      <c r="H1867">
        <v>6.8</v>
      </c>
      <c r="I1867">
        <v>10</v>
      </c>
      <c r="J1867">
        <v>0</v>
      </c>
      <c r="K1867" t="s">
        <v>23</v>
      </c>
      <c r="L1867">
        <v>4.5</v>
      </c>
      <c r="M1867">
        <v>1.7</v>
      </c>
      <c r="N1867">
        <v>7.7</v>
      </c>
      <c r="O1867">
        <f>Table1[[#This Row],[Stress_Level]]*Table1[[#This Row],[Weekly_Work_Hours]]</f>
        <v>139.5</v>
      </c>
      <c r="P1867" s="9">
        <f>Table1[[#This Row],[Column1]]/Table1[[#This Row],[Productivity_Score]]</f>
        <v>18.116883116883116</v>
      </c>
      <c r="Q1867">
        <f>8-AVERAGE(Table1[[#This Row],[Sleep_Hours]])</f>
        <v>1.2000000000000002</v>
      </c>
      <c r="R1867">
        <f>Table1[[#This Row],[Stress_Level]]/Table1[[#This Row],[Weekly_Work_Hours]]</f>
        <v>0.14516129032258066</v>
      </c>
      <c r="S1867" s="5">
        <f>CORREL(Table1[Stress_Level],Table1[Sleep_Hours])</f>
        <v>-1.150943896331845E-2</v>
      </c>
      <c r="T1867" s="1">
        <f>((Table1[[#Totals],[Productivity_Score]] - Table1[[#This Row],[Productivity_Score]]) / Table1[[#Totals],[Productivity_Score]]) * 100</f>
        <v>18.94736842105263</v>
      </c>
    </row>
    <row r="1868" spans="1:20" x14ac:dyDescent="0.35">
      <c r="A1868">
        <v>1867</v>
      </c>
      <c r="B1868">
        <v>44</v>
      </c>
      <c r="C1868" t="s">
        <v>14</v>
      </c>
      <c r="D1868" t="s">
        <v>33</v>
      </c>
      <c r="E1868" t="s">
        <v>21</v>
      </c>
      <c r="F1868" t="s">
        <v>22</v>
      </c>
      <c r="G1868">
        <v>53</v>
      </c>
      <c r="H1868">
        <v>6.9</v>
      </c>
      <c r="I1868">
        <v>8.5</v>
      </c>
      <c r="J1868">
        <v>0</v>
      </c>
      <c r="K1868" t="s">
        <v>23</v>
      </c>
      <c r="L1868">
        <v>6.1</v>
      </c>
      <c r="M1868">
        <v>4.7</v>
      </c>
      <c r="N1868">
        <v>6.2</v>
      </c>
      <c r="O1868">
        <f>Table1[[#This Row],[Stress_Level]]*Table1[[#This Row],[Weekly_Work_Hours]]</f>
        <v>323.29999999999995</v>
      </c>
      <c r="P1868" s="9">
        <f>Table1[[#This Row],[Column1]]/Table1[[#This Row],[Productivity_Score]]</f>
        <v>52.145161290322569</v>
      </c>
      <c r="Q1868">
        <f>8-AVERAGE(Table1[[#This Row],[Sleep_Hours]])</f>
        <v>1.0999999999999996</v>
      </c>
      <c r="R1868">
        <f>Table1[[#This Row],[Stress_Level]]/Table1[[#This Row],[Weekly_Work_Hours]]</f>
        <v>0.1150943396226415</v>
      </c>
      <c r="S1868" s="5">
        <f>CORREL(Table1[Stress_Level],Table1[Sleep_Hours])</f>
        <v>-1.150943896331845E-2</v>
      </c>
      <c r="T1868" s="1">
        <f>((Table1[[#Totals],[Productivity_Score]] - Table1[[#This Row],[Productivity_Score]]) / Table1[[#Totals],[Productivity_Score]]) * 100</f>
        <v>34.736842105263158</v>
      </c>
    </row>
    <row r="1869" spans="1:20" x14ac:dyDescent="0.35">
      <c r="A1869">
        <v>1868</v>
      </c>
      <c r="B1869">
        <v>54</v>
      </c>
      <c r="C1869" t="s">
        <v>14</v>
      </c>
      <c r="D1869" t="s">
        <v>15</v>
      </c>
      <c r="E1869" t="s">
        <v>16</v>
      </c>
      <c r="F1869" t="s">
        <v>39</v>
      </c>
      <c r="G1869">
        <v>54</v>
      </c>
      <c r="H1869">
        <v>5.9</v>
      </c>
      <c r="I1869">
        <v>7</v>
      </c>
      <c r="J1869">
        <v>1</v>
      </c>
      <c r="K1869" t="s">
        <v>28</v>
      </c>
      <c r="L1869">
        <v>10</v>
      </c>
      <c r="M1869">
        <v>4.4000000000000004</v>
      </c>
      <c r="N1869">
        <v>3.5</v>
      </c>
      <c r="O1869">
        <f>Table1[[#This Row],[Stress_Level]]*Table1[[#This Row],[Weekly_Work_Hours]]</f>
        <v>540</v>
      </c>
      <c r="P1869" s="9">
        <f>Table1[[#This Row],[Column1]]/Table1[[#This Row],[Productivity_Score]]</f>
        <v>154.28571428571428</v>
      </c>
      <c r="Q1869">
        <f>8-AVERAGE(Table1[[#This Row],[Sleep_Hours]])</f>
        <v>2.0999999999999996</v>
      </c>
      <c r="R1869">
        <f>Table1[[#This Row],[Stress_Level]]/Table1[[#This Row],[Weekly_Work_Hours]]</f>
        <v>0.18518518518518517</v>
      </c>
      <c r="S1869" s="5">
        <f>CORREL(Table1[Stress_Level],Table1[Sleep_Hours])</f>
        <v>-1.150943896331845E-2</v>
      </c>
      <c r="T1869" s="1">
        <f>((Table1[[#Totals],[Productivity_Score]] - Table1[[#This Row],[Productivity_Score]]) / Table1[[#Totals],[Productivity_Score]]) * 100</f>
        <v>63.157894736842103</v>
      </c>
    </row>
    <row r="1870" spans="1:20" x14ac:dyDescent="0.35">
      <c r="A1870">
        <v>1869</v>
      </c>
      <c r="B1870">
        <v>58</v>
      </c>
      <c r="C1870" t="s">
        <v>19</v>
      </c>
      <c r="D1870" t="s">
        <v>30</v>
      </c>
      <c r="E1870" t="s">
        <v>38</v>
      </c>
      <c r="F1870" t="s">
        <v>22</v>
      </c>
      <c r="G1870">
        <v>36</v>
      </c>
      <c r="H1870">
        <v>7</v>
      </c>
      <c r="I1870">
        <v>10</v>
      </c>
      <c r="J1870">
        <v>0</v>
      </c>
      <c r="K1870" t="s">
        <v>23</v>
      </c>
      <c r="L1870">
        <v>6.7</v>
      </c>
      <c r="M1870">
        <v>5.0999999999999996</v>
      </c>
      <c r="N1870">
        <v>6.6</v>
      </c>
      <c r="O1870">
        <f>Table1[[#This Row],[Stress_Level]]*Table1[[#This Row],[Weekly_Work_Hours]]</f>
        <v>241.20000000000002</v>
      </c>
      <c r="P1870" s="9">
        <f>Table1[[#This Row],[Column1]]/Table1[[#This Row],[Productivity_Score]]</f>
        <v>36.545454545454547</v>
      </c>
      <c r="Q1870">
        <f>8-AVERAGE(Table1[[#This Row],[Sleep_Hours]])</f>
        <v>1</v>
      </c>
      <c r="R1870">
        <f>Table1[[#This Row],[Stress_Level]]/Table1[[#This Row],[Weekly_Work_Hours]]</f>
        <v>0.18611111111111112</v>
      </c>
      <c r="S1870" s="5">
        <f>CORREL(Table1[Stress_Level],Table1[Sleep_Hours])</f>
        <v>-1.150943896331845E-2</v>
      </c>
      <c r="T1870" s="1">
        <f>((Table1[[#Totals],[Productivity_Score]] - Table1[[#This Row],[Productivity_Score]]) / Table1[[#Totals],[Productivity_Score]]) * 100</f>
        <v>30.526315789473692</v>
      </c>
    </row>
    <row r="1871" spans="1:20" x14ac:dyDescent="0.35">
      <c r="A1871">
        <v>1870</v>
      </c>
      <c r="B1871">
        <v>26</v>
      </c>
      <c r="C1871" t="s">
        <v>19</v>
      </c>
      <c r="D1871" t="s">
        <v>36</v>
      </c>
      <c r="E1871" t="s">
        <v>27</v>
      </c>
      <c r="F1871" t="s">
        <v>17</v>
      </c>
      <c r="G1871">
        <v>41</v>
      </c>
      <c r="H1871">
        <v>6.2</v>
      </c>
      <c r="I1871">
        <v>8.6999999999999993</v>
      </c>
      <c r="J1871">
        <v>1</v>
      </c>
      <c r="K1871" t="s">
        <v>18</v>
      </c>
      <c r="L1871">
        <v>5.9</v>
      </c>
      <c r="M1871">
        <v>4.4000000000000004</v>
      </c>
      <c r="N1871">
        <v>6.4</v>
      </c>
      <c r="O1871">
        <f>Table1[[#This Row],[Stress_Level]]*Table1[[#This Row],[Weekly_Work_Hours]]</f>
        <v>241.9</v>
      </c>
      <c r="P1871" s="9">
        <f>Table1[[#This Row],[Column1]]/Table1[[#This Row],[Productivity_Score]]</f>
        <v>37.796875</v>
      </c>
      <c r="Q1871">
        <f>8-AVERAGE(Table1[[#This Row],[Sleep_Hours]])</f>
        <v>1.7999999999999998</v>
      </c>
      <c r="R1871">
        <f>Table1[[#This Row],[Stress_Level]]/Table1[[#This Row],[Weekly_Work_Hours]]</f>
        <v>0.14390243902439026</v>
      </c>
      <c r="S1871" s="5">
        <f>CORREL(Table1[Stress_Level],Table1[Sleep_Hours])</f>
        <v>-1.150943896331845E-2</v>
      </c>
      <c r="T1871" s="1">
        <f>((Table1[[#Totals],[Productivity_Score]] - Table1[[#This Row],[Productivity_Score]]) / Table1[[#Totals],[Productivity_Score]]) * 100</f>
        <v>32.631578947368418</v>
      </c>
    </row>
    <row r="1872" spans="1:20" x14ac:dyDescent="0.35">
      <c r="A1872">
        <v>1871</v>
      </c>
      <c r="B1872">
        <v>57</v>
      </c>
      <c r="C1872" t="s">
        <v>14</v>
      </c>
      <c r="D1872" t="s">
        <v>15</v>
      </c>
      <c r="E1872" t="s">
        <v>27</v>
      </c>
      <c r="F1872" t="s">
        <v>17</v>
      </c>
      <c r="G1872">
        <v>36</v>
      </c>
      <c r="H1872">
        <v>6.1</v>
      </c>
      <c r="I1872">
        <v>9.1</v>
      </c>
      <c r="J1872">
        <v>0</v>
      </c>
      <c r="K1872" t="s">
        <v>23</v>
      </c>
      <c r="L1872">
        <v>6</v>
      </c>
      <c r="M1872">
        <v>6.2</v>
      </c>
      <c r="N1872">
        <v>6.6</v>
      </c>
      <c r="O1872">
        <f>Table1[[#This Row],[Stress_Level]]*Table1[[#This Row],[Weekly_Work_Hours]]</f>
        <v>216</v>
      </c>
      <c r="P1872" s="9">
        <f>Table1[[#This Row],[Column1]]/Table1[[#This Row],[Productivity_Score]]</f>
        <v>32.727272727272727</v>
      </c>
      <c r="Q1872">
        <f>8-AVERAGE(Table1[[#This Row],[Sleep_Hours]])</f>
        <v>1.9000000000000004</v>
      </c>
      <c r="R1872">
        <f>Table1[[#This Row],[Stress_Level]]/Table1[[#This Row],[Weekly_Work_Hours]]</f>
        <v>0.16666666666666666</v>
      </c>
      <c r="S1872" s="5">
        <f>CORREL(Table1[Stress_Level],Table1[Sleep_Hours])</f>
        <v>-1.150943896331845E-2</v>
      </c>
      <c r="T1872" s="1">
        <f>((Table1[[#Totals],[Productivity_Score]] - Table1[[#This Row],[Productivity_Score]]) / Table1[[#Totals],[Productivity_Score]]) * 100</f>
        <v>30.526315789473692</v>
      </c>
    </row>
    <row r="1873" spans="1:20" x14ac:dyDescent="0.35">
      <c r="A1873">
        <v>1872</v>
      </c>
      <c r="B1873">
        <v>51</v>
      </c>
      <c r="C1873" t="s">
        <v>14</v>
      </c>
      <c r="D1873" t="s">
        <v>15</v>
      </c>
      <c r="E1873" t="s">
        <v>21</v>
      </c>
      <c r="F1873" t="s">
        <v>22</v>
      </c>
      <c r="G1873">
        <v>43</v>
      </c>
      <c r="H1873">
        <v>4.9000000000000004</v>
      </c>
      <c r="I1873">
        <v>6.5</v>
      </c>
      <c r="J1873">
        <v>1</v>
      </c>
      <c r="K1873" t="s">
        <v>35</v>
      </c>
      <c r="L1873">
        <v>7.4</v>
      </c>
      <c r="M1873">
        <v>6.5</v>
      </c>
      <c r="N1873">
        <v>4.5999999999999996</v>
      </c>
      <c r="O1873">
        <f>Table1[[#This Row],[Stress_Level]]*Table1[[#This Row],[Weekly_Work_Hours]]</f>
        <v>318.2</v>
      </c>
      <c r="P1873" s="9">
        <f>Table1[[#This Row],[Column1]]/Table1[[#This Row],[Productivity_Score]]</f>
        <v>69.173913043478265</v>
      </c>
      <c r="Q1873">
        <f>8-AVERAGE(Table1[[#This Row],[Sleep_Hours]])</f>
        <v>3.0999999999999996</v>
      </c>
      <c r="R1873">
        <f>Table1[[#This Row],[Stress_Level]]/Table1[[#This Row],[Weekly_Work_Hours]]</f>
        <v>0.17209302325581396</v>
      </c>
      <c r="S1873" s="5">
        <f>CORREL(Table1[Stress_Level],Table1[Sleep_Hours])</f>
        <v>-1.150943896331845E-2</v>
      </c>
      <c r="T1873" s="1">
        <f>((Table1[[#Totals],[Productivity_Score]] - Table1[[#This Row],[Productivity_Score]]) / Table1[[#Totals],[Productivity_Score]]) * 100</f>
        <v>51.578947368421055</v>
      </c>
    </row>
    <row r="1874" spans="1:20" x14ac:dyDescent="0.35">
      <c r="A1874">
        <v>1873</v>
      </c>
      <c r="B1874">
        <v>22</v>
      </c>
      <c r="C1874" t="s">
        <v>14</v>
      </c>
      <c r="D1874" t="s">
        <v>36</v>
      </c>
      <c r="E1874" t="s">
        <v>31</v>
      </c>
      <c r="F1874" t="s">
        <v>22</v>
      </c>
      <c r="G1874">
        <v>42</v>
      </c>
      <c r="H1874">
        <v>6.5</v>
      </c>
      <c r="I1874">
        <v>9</v>
      </c>
      <c r="J1874">
        <v>0</v>
      </c>
      <c r="K1874" t="s">
        <v>23</v>
      </c>
      <c r="L1874">
        <v>10</v>
      </c>
      <c r="M1874">
        <v>3.6</v>
      </c>
      <c r="N1874">
        <v>4.5</v>
      </c>
      <c r="O1874">
        <f>Table1[[#This Row],[Stress_Level]]*Table1[[#This Row],[Weekly_Work_Hours]]</f>
        <v>420</v>
      </c>
      <c r="P1874" s="9">
        <f>Table1[[#This Row],[Column1]]/Table1[[#This Row],[Productivity_Score]]</f>
        <v>93.333333333333329</v>
      </c>
      <c r="Q1874">
        <f>8-AVERAGE(Table1[[#This Row],[Sleep_Hours]])</f>
        <v>1.5</v>
      </c>
      <c r="R1874">
        <f>Table1[[#This Row],[Stress_Level]]/Table1[[#This Row],[Weekly_Work_Hours]]</f>
        <v>0.23809523809523808</v>
      </c>
      <c r="S1874" s="5">
        <f>CORREL(Table1[Stress_Level],Table1[Sleep_Hours])</f>
        <v>-1.150943896331845E-2</v>
      </c>
      <c r="T1874" s="1">
        <f>((Table1[[#Totals],[Productivity_Score]] - Table1[[#This Row],[Productivity_Score]]) / Table1[[#Totals],[Productivity_Score]]) * 100</f>
        <v>52.631578947368418</v>
      </c>
    </row>
    <row r="1875" spans="1:20" x14ac:dyDescent="0.35">
      <c r="A1875">
        <v>1874</v>
      </c>
      <c r="B1875">
        <v>64</v>
      </c>
      <c r="C1875" t="s">
        <v>40</v>
      </c>
      <c r="D1875" t="s">
        <v>32</v>
      </c>
      <c r="E1875" t="s">
        <v>25</v>
      </c>
      <c r="F1875" t="s">
        <v>22</v>
      </c>
      <c r="G1875">
        <v>51</v>
      </c>
      <c r="H1875">
        <v>5.3</v>
      </c>
      <c r="I1875">
        <v>6.4</v>
      </c>
      <c r="J1875">
        <v>1</v>
      </c>
      <c r="K1875" t="s">
        <v>35</v>
      </c>
      <c r="L1875">
        <v>9.8000000000000007</v>
      </c>
      <c r="M1875">
        <v>6.2</v>
      </c>
      <c r="N1875">
        <v>3.3</v>
      </c>
      <c r="O1875">
        <f>Table1[[#This Row],[Stress_Level]]*Table1[[#This Row],[Weekly_Work_Hours]]</f>
        <v>499.8</v>
      </c>
      <c r="P1875" s="9">
        <f>Table1[[#This Row],[Column1]]/Table1[[#This Row],[Productivity_Score]]</f>
        <v>151.45454545454547</v>
      </c>
      <c r="Q1875">
        <f>8-AVERAGE(Table1[[#This Row],[Sleep_Hours]])</f>
        <v>2.7</v>
      </c>
      <c r="R1875">
        <f>Table1[[#This Row],[Stress_Level]]/Table1[[#This Row],[Weekly_Work_Hours]]</f>
        <v>0.19215686274509805</v>
      </c>
      <c r="S1875" s="5">
        <f>CORREL(Table1[Stress_Level],Table1[Sleep_Hours])</f>
        <v>-1.150943896331845E-2</v>
      </c>
      <c r="T1875" s="1">
        <f>((Table1[[#Totals],[Productivity_Score]] - Table1[[#This Row],[Productivity_Score]]) / Table1[[#Totals],[Productivity_Score]]) * 100</f>
        <v>65.26315789473685</v>
      </c>
    </row>
    <row r="1876" spans="1:20" x14ac:dyDescent="0.35">
      <c r="A1876">
        <v>1875</v>
      </c>
      <c r="B1876">
        <v>58</v>
      </c>
      <c r="C1876" t="s">
        <v>14</v>
      </c>
      <c r="D1876" t="s">
        <v>36</v>
      </c>
      <c r="E1876" t="s">
        <v>38</v>
      </c>
      <c r="F1876" t="s">
        <v>17</v>
      </c>
      <c r="G1876">
        <v>55</v>
      </c>
      <c r="H1876">
        <v>7.5</v>
      </c>
      <c r="I1876">
        <v>7.7</v>
      </c>
      <c r="J1876">
        <v>0</v>
      </c>
      <c r="K1876" t="s">
        <v>23</v>
      </c>
      <c r="L1876">
        <v>10</v>
      </c>
      <c r="M1876">
        <v>6.2</v>
      </c>
      <c r="N1876">
        <v>3.9</v>
      </c>
      <c r="O1876">
        <f>Table1[[#This Row],[Stress_Level]]*Table1[[#This Row],[Weekly_Work_Hours]]</f>
        <v>550</v>
      </c>
      <c r="P1876" s="9">
        <f>Table1[[#This Row],[Column1]]/Table1[[#This Row],[Productivity_Score]]</f>
        <v>141.02564102564102</v>
      </c>
      <c r="Q1876">
        <f>8-AVERAGE(Table1[[#This Row],[Sleep_Hours]])</f>
        <v>0.5</v>
      </c>
      <c r="R1876">
        <f>Table1[[#This Row],[Stress_Level]]/Table1[[#This Row],[Weekly_Work_Hours]]</f>
        <v>0.18181818181818182</v>
      </c>
      <c r="S1876" s="5">
        <f>CORREL(Table1[Stress_Level],Table1[Sleep_Hours])</f>
        <v>-1.150943896331845E-2</v>
      </c>
      <c r="T1876" s="1">
        <f>((Table1[[#Totals],[Productivity_Score]] - Table1[[#This Row],[Productivity_Score]]) / Table1[[#Totals],[Productivity_Score]]) * 100</f>
        <v>58.947368421052623</v>
      </c>
    </row>
    <row r="1877" spans="1:20" x14ac:dyDescent="0.35">
      <c r="A1877">
        <v>1876</v>
      </c>
      <c r="B1877">
        <v>56</v>
      </c>
      <c r="C1877" t="s">
        <v>19</v>
      </c>
      <c r="D1877" t="s">
        <v>37</v>
      </c>
      <c r="E1877" t="s">
        <v>16</v>
      </c>
      <c r="F1877" t="s">
        <v>39</v>
      </c>
      <c r="G1877">
        <v>56</v>
      </c>
      <c r="H1877">
        <v>4.9000000000000004</v>
      </c>
      <c r="I1877">
        <v>5.3</v>
      </c>
      <c r="J1877">
        <v>1</v>
      </c>
      <c r="K1877" t="s">
        <v>18</v>
      </c>
      <c r="L1877">
        <v>10</v>
      </c>
      <c r="M1877">
        <v>6.8</v>
      </c>
      <c r="N1877">
        <v>2.7</v>
      </c>
      <c r="O1877">
        <f>Table1[[#This Row],[Stress_Level]]*Table1[[#This Row],[Weekly_Work_Hours]]</f>
        <v>560</v>
      </c>
      <c r="P1877" s="9">
        <f>Table1[[#This Row],[Column1]]/Table1[[#This Row],[Productivity_Score]]</f>
        <v>207.40740740740739</v>
      </c>
      <c r="Q1877">
        <f>8-AVERAGE(Table1[[#This Row],[Sleep_Hours]])</f>
        <v>3.0999999999999996</v>
      </c>
      <c r="R1877">
        <f>Table1[[#This Row],[Stress_Level]]/Table1[[#This Row],[Weekly_Work_Hours]]</f>
        <v>0.17857142857142858</v>
      </c>
      <c r="S1877" s="5">
        <f>CORREL(Table1[Stress_Level],Table1[Sleep_Hours])</f>
        <v>-1.150943896331845E-2</v>
      </c>
      <c r="T1877" s="1">
        <f>((Table1[[#Totals],[Productivity_Score]] - Table1[[#This Row],[Productivity_Score]]) / Table1[[#Totals],[Productivity_Score]]) * 100</f>
        <v>71.578947368421055</v>
      </c>
    </row>
    <row r="1878" spans="1:20" x14ac:dyDescent="0.35">
      <c r="A1878">
        <v>1877</v>
      </c>
      <c r="B1878">
        <v>41</v>
      </c>
      <c r="C1878" t="s">
        <v>19</v>
      </c>
      <c r="D1878" t="s">
        <v>37</v>
      </c>
      <c r="E1878" t="s">
        <v>31</v>
      </c>
      <c r="F1878" t="s">
        <v>22</v>
      </c>
      <c r="G1878">
        <v>40</v>
      </c>
      <c r="H1878">
        <v>6.6</v>
      </c>
      <c r="I1878">
        <v>9.4</v>
      </c>
      <c r="J1878">
        <v>1</v>
      </c>
      <c r="K1878" t="s">
        <v>35</v>
      </c>
      <c r="L1878">
        <v>8.6999999999999993</v>
      </c>
      <c r="M1878">
        <v>5.5</v>
      </c>
      <c r="N1878">
        <v>5.4</v>
      </c>
      <c r="O1878">
        <f>Table1[[#This Row],[Stress_Level]]*Table1[[#This Row],[Weekly_Work_Hours]]</f>
        <v>348</v>
      </c>
      <c r="P1878" s="9">
        <f>Table1[[#This Row],[Column1]]/Table1[[#This Row],[Productivity_Score]]</f>
        <v>64.444444444444443</v>
      </c>
      <c r="Q1878">
        <f>8-AVERAGE(Table1[[#This Row],[Sleep_Hours]])</f>
        <v>1.4000000000000004</v>
      </c>
      <c r="R1878">
        <f>Table1[[#This Row],[Stress_Level]]/Table1[[#This Row],[Weekly_Work_Hours]]</f>
        <v>0.21749999999999997</v>
      </c>
      <c r="S1878" s="5">
        <f>CORREL(Table1[Stress_Level],Table1[Sleep_Hours])</f>
        <v>-1.150943896331845E-2</v>
      </c>
      <c r="T1878" s="1">
        <f>((Table1[[#Totals],[Productivity_Score]] - Table1[[#This Row],[Productivity_Score]]) / Table1[[#Totals],[Productivity_Score]]) * 100</f>
        <v>43.157894736842103</v>
      </c>
    </row>
    <row r="1879" spans="1:20" x14ac:dyDescent="0.35">
      <c r="A1879">
        <v>1878</v>
      </c>
      <c r="B1879">
        <v>27</v>
      </c>
      <c r="C1879" t="s">
        <v>14</v>
      </c>
      <c r="D1879" t="s">
        <v>33</v>
      </c>
      <c r="E1879" t="s">
        <v>38</v>
      </c>
      <c r="F1879" t="s">
        <v>39</v>
      </c>
      <c r="G1879">
        <v>43</v>
      </c>
      <c r="H1879">
        <v>5.8</v>
      </c>
      <c r="I1879">
        <v>7.9</v>
      </c>
      <c r="J1879">
        <v>1</v>
      </c>
      <c r="K1879" t="s">
        <v>35</v>
      </c>
      <c r="L1879">
        <v>10</v>
      </c>
      <c r="M1879">
        <v>6</v>
      </c>
      <c r="N1879">
        <v>4</v>
      </c>
      <c r="O1879">
        <f>Table1[[#This Row],[Stress_Level]]*Table1[[#This Row],[Weekly_Work_Hours]]</f>
        <v>430</v>
      </c>
      <c r="P1879" s="9">
        <f>Table1[[#This Row],[Column1]]/Table1[[#This Row],[Productivity_Score]]</f>
        <v>107.5</v>
      </c>
      <c r="Q1879">
        <f>8-AVERAGE(Table1[[#This Row],[Sleep_Hours]])</f>
        <v>2.2000000000000002</v>
      </c>
      <c r="R1879">
        <f>Table1[[#This Row],[Stress_Level]]/Table1[[#This Row],[Weekly_Work_Hours]]</f>
        <v>0.23255813953488372</v>
      </c>
      <c r="S1879" s="5">
        <f>CORREL(Table1[Stress_Level],Table1[Sleep_Hours])</f>
        <v>-1.150943896331845E-2</v>
      </c>
      <c r="T1879" s="1">
        <f>((Table1[[#Totals],[Productivity_Score]] - Table1[[#This Row],[Productivity_Score]]) / Table1[[#Totals],[Productivity_Score]]) * 100</f>
        <v>57.894736842105267</v>
      </c>
    </row>
    <row r="1880" spans="1:20" x14ac:dyDescent="0.35">
      <c r="A1880">
        <v>1879</v>
      </c>
      <c r="B1880">
        <v>36</v>
      </c>
      <c r="C1880" t="s">
        <v>40</v>
      </c>
      <c r="D1880" t="s">
        <v>24</v>
      </c>
      <c r="E1880" t="s">
        <v>38</v>
      </c>
      <c r="F1880" t="s">
        <v>22</v>
      </c>
      <c r="G1880">
        <v>31</v>
      </c>
      <c r="H1880">
        <v>6.6</v>
      </c>
      <c r="I1880">
        <v>10</v>
      </c>
      <c r="J1880">
        <v>0</v>
      </c>
      <c r="K1880" t="s">
        <v>23</v>
      </c>
      <c r="L1880">
        <v>3.1</v>
      </c>
      <c r="M1880">
        <v>1.8</v>
      </c>
      <c r="N1880">
        <v>8.4</v>
      </c>
      <c r="O1880">
        <f>Table1[[#This Row],[Stress_Level]]*Table1[[#This Row],[Weekly_Work_Hours]]</f>
        <v>96.100000000000009</v>
      </c>
      <c r="P1880" s="9">
        <f>Table1[[#This Row],[Column1]]/Table1[[#This Row],[Productivity_Score]]</f>
        <v>11.440476190476192</v>
      </c>
      <c r="Q1880">
        <f>8-AVERAGE(Table1[[#This Row],[Sleep_Hours]])</f>
        <v>1.4000000000000004</v>
      </c>
      <c r="R1880">
        <f>Table1[[#This Row],[Stress_Level]]/Table1[[#This Row],[Weekly_Work_Hours]]</f>
        <v>0.1</v>
      </c>
      <c r="S1880" s="5">
        <f>CORREL(Table1[Stress_Level],Table1[Sleep_Hours])</f>
        <v>-1.150943896331845E-2</v>
      </c>
      <c r="T1880" s="1">
        <f>((Table1[[#Totals],[Productivity_Score]] - Table1[[#This Row],[Productivity_Score]]) / Table1[[#Totals],[Productivity_Score]]) * 100</f>
        <v>11.578947368421048</v>
      </c>
    </row>
    <row r="1881" spans="1:20" x14ac:dyDescent="0.35">
      <c r="A1881">
        <v>1880</v>
      </c>
      <c r="B1881">
        <v>46</v>
      </c>
      <c r="C1881" t="s">
        <v>19</v>
      </c>
      <c r="D1881" t="s">
        <v>26</v>
      </c>
      <c r="E1881" t="s">
        <v>21</v>
      </c>
      <c r="F1881" t="s">
        <v>17</v>
      </c>
      <c r="G1881">
        <v>38</v>
      </c>
      <c r="H1881">
        <v>6.1</v>
      </c>
      <c r="I1881">
        <v>8.9</v>
      </c>
      <c r="J1881">
        <v>1</v>
      </c>
      <c r="K1881" t="s">
        <v>35</v>
      </c>
      <c r="L1881">
        <v>6.4</v>
      </c>
      <c r="M1881">
        <v>4.5999999999999996</v>
      </c>
      <c r="N1881">
        <v>6.2</v>
      </c>
      <c r="O1881">
        <f>Table1[[#This Row],[Stress_Level]]*Table1[[#This Row],[Weekly_Work_Hours]]</f>
        <v>243.20000000000002</v>
      </c>
      <c r="P1881" s="9">
        <f>Table1[[#This Row],[Column1]]/Table1[[#This Row],[Productivity_Score]]</f>
        <v>39.225806451612904</v>
      </c>
      <c r="Q1881">
        <f>8-AVERAGE(Table1[[#This Row],[Sleep_Hours]])</f>
        <v>1.9000000000000004</v>
      </c>
      <c r="R1881">
        <f>Table1[[#This Row],[Stress_Level]]/Table1[[#This Row],[Weekly_Work_Hours]]</f>
        <v>0.16842105263157894</v>
      </c>
      <c r="S1881" s="5">
        <f>CORREL(Table1[Stress_Level],Table1[Sleep_Hours])</f>
        <v>-1.150943896331845E-2</v>
      </c>
      <c r="T1881" s="1">
        <f>((Table1[[#Totals],[Productivity_Score]] - Table1[[#This Row],[Productivity_Score]]) / Table1[[#Totals],[Productivity_Score]]) * 100</f>
        <v>34.736842105263158</v>
      </c>
    </row>
    <row r="1882" spans="1:20" x14ac:dyDescent="0.35">
      <c r="A1882">
        <v>1881</v>
      </c>
      <c r="B1882">
        <v>52</v>
      </c>
      <c r="C1882" t="s">
        <v>19</v>
      </c>
      <c r="D1882" t="s">
        <v>33</v>
      </c>
      <c r="E1882" t="s">
        <v>21</v>
      </c>
      <c r="F1882" t="s">
        <v>22</v>
      </c>
      <c r="G1882">
        <v>52</v>
      </c>
      <c r="H1882">
        <v>5</v>
      </c>
      <c r="I1882">
        <v>5.8</v>
      </c>
      <c r="J1882">
        <v>1</v>
      </c>
      <c r="K1882" t="s">
        <v>29</v>
      </c>
      <c r="L1882">
        <v>8.3000000000000007</v>
      </c>
      <c r="M1882">
        <v>4.5</v>
      </c>
      <c r="N1882">
        <v>3.7</v>
      </c>
      <c r="O1882">
        <f>Table1[[#This Row],[Stress_Level]]*Table1[[#This Row],[Weekly_Work_Hours]]</f>
        <v>431.6</v>
      </c>
      <c r="P1882" s="9">
        <f>Table1[[#This Row],[Column1]]/Table1[[#This Row],[Productivity_Score]]</f>
        <v>116.64864864864865</v>
      </c>
      <c r="Q1882">
        <f>8-AVERAGE(Table1[[#This Row],[Sleep_Hours]])</f>
        <v>3</v>
      </c>
      <c r="R1882">
        <f>Table1[[#This Row],[Stress_Level]]/Table1[[#This Row],[Weekly_Work_Hours]]</f>
        <v>0.15961538461538463</v>
      </c>
      <c r="S1882" s="5">
        <f>CORREL(Table1[Stress_Level],Table1[Sleep_Hours])</f>
        <v>-1.150943896331845E-2</v>
      </c>
      <c r="T1882" s="1">
        <f>((Table1[[#Totals],[Productivity_Score]] - Table1[[#This Row],[Productivity_Score]]) / Table1[[#Totals],[Productivity_Score]]) * 100</f>
        <v>61.05263157894737</v>
      </c>
    </row>
    <row r="1883" spans="1:20" x14ac:dyDescent="0.35">
      <c r="A1883">
        <v>1882</v>
      </c>
      <c r="B1883">
        <v>36</v>
      </c>
      <c r="C1883" t="s">
        <v>14</v>
      </c>
      <c r="D1883" t="s">
        <v>33</v>
      </c>
      <c r="E1883" t="s">
        <v>27</v>
      </c>
      <c r="F1883" t="s">
        <v>22</v>
      </c>
      <c r="G1883">
        <v>57</v>
      </c>
      <c r="H1883">
        <v>7.8</v>
      </c>
      <c r="I1883">
        <v>7</v>
      </c>
      <c r="J1883">
        <v>0</v>
      </c>
      <c r="K1883" t="s">
        <v>23</v>
      </c>
      <c r="L1883">
        <v>10</v>
      </c>
      <c r="M1883">
        <v>6.2</v>
      </c>
      <c r="N1883">
        <v>3.5</v>
      </c>
      <c r="O1883">
        <f>Table1[[#This Row],[Stress_Level]]*Table1[[#This Row],[Weekly_Work_Hours]]</f>
        <v>570</v>
      </c>
      <c r="P1883" s="9">
        <f>Table1[[#This Row],[Column1]]/Table1[[#This Row],[Productivity_Score]]</f>
        <v>162.85714285714286</v>
      </c>
      <c r="Q1883">
        <f>8-AVERAGE(Table1[[#This Row],[Sleep_Hours]])</f>
        <v>0.20000000000000018</v>
      </c>
      <c r="R1883">
        <f>Table1[[#This Row],[Stress_Level]]/Table1[[#This Row],[Weekly_Work_Hours]]</f>
        <v>0.17543859649122806</v>
      </c>
      <c r="S1883" s="5">
        <f>CORREL(Table1[Stress_Level],Table1[Sleep_Hours])</f>
        <v>-1.150943896331845E-2</v>
      </c>
      <c r="T1883" s="1">
        <f>((Table1[[#Totals],[Productivity_Score]] - Table1[[#This Row],[Productivity_Score]]) / Table1[[#Totals],[Productivity_Score]]) * 100</f>
        <v>63.157894736842103</v>
      </c>
    </row>
    <row r="1884" spans="1:20" x14ac:dyDescent="0.35">
      <c r="A1884">
        <v>1883</v>
      </c>
      <c r="B1884">
        <v>61</v>
      </c>
      <c r="C1884" t="s">
        <v>19</v>
      </c>
      <c r="D1884" t="s">
        <v>34</v>
      </c>
      <c r="E1884" t="s">
        <v>16</v>
      </c>
      <c r="F1884" t="s">
        <v>22</v>
      </c>
      <c r="G1884">
        <v>35</v>
      </c>
      <c r="H1884">
        <v>4.9000000000000004</v>
      </c>
      <c r="I1884">
        <v>7.3</v>
      </c>
      <c r="J1884">
        <v>0</v>
      </c>
      <c r="K1884" t="s">
        <v>23</v>
      </c>
      <c r="L1884">
        <v>5.0999999999999996</v>
      </c>
      <c r="M1884">
        <v>3.6</v>
      </c>
      <c r="N1884">
        <v>6.1</v>
      </c>
      <c r="O1884">
        <f>Table1[[#This Row],[Stress_Level]]*Table1[[#This Row],[Weekly_Work_Hours]]</f>
        <v>178.5</v>
      </c>
      <c r="P1884" s="9">
        <f>Table1[[#This Row],[Column1]]/Table1[[#This Row],[Productivity_Score]]</f>
        <v>29.262295081967213</v>
      </c>
      <c r="Q1884">
        <f>8-AVERAGE(Table1[[#This Row],[Sleep_Hours]])</f>
        <v>3.0999999999999996</v>
      </c>
      <c r="R1884">
        <f>Table1[[#This Row],[Stress_Level]]/Table1[[#This Row],[Weekly_Work_Hours]]</f>
        <v>0.14571428571428571</v>
      </c>
      <c r="S1884" s="5">
        <f>CORREL(Table1[Stress_Level],Table1[Sleep_Hours])</f>
        <v>-1.150943896331845E-2</v>
      </c>
      <c r="T1884" s="1">
        <f>((Table1[[#Totals],[Productivity_Score]] - Table1[[#This Row],[Productivity_Score]]) / Table1[[#Totals],[Productivity_Score]]) * 100</f>
        <v>35.789473684210535</v>
      </c>
    </row>
    <row r="1885" spans="1:20" x14ac:dyDescent="0.35">
      <c r="A1885">
        <v>1884</v>
      </c>
      <c r="B1885">
        <v>31</v>
      </c>
      <c r="C1885" t="s">
        <v>19</v>
      </c>
      <c r="D1885" t="s">
        <v>26</v>
      </c>
      <c r="E1885" t="s">
        <v>31</v>
      </c>
      <c r="F1885" t="s">
        <v>22</v>
      </c>
      <c r="G1885">
        <v>40</v>
      </c>
      <c r="H1885">
        <v>7.2</v>
      </c>
      <c r="I1885">
        <v>9.8000000000000007</v>
      </c>
      <c r="J1885">
        <v>0</v>
      </c>
      <c r="K1885" t="s">
        <v>23</v>
      </c>
      <c r="L1885">
        <v>7.7</v>
      </c>
      <c r="M1885">
        <v>5.0999999999999996</v>
      </c>
      <c r="N1885">
        <v>6</v>
      </c>
      <c r="O1885">
        <f>Table1[[#This Row],[Stress_Level]]*Table1[[#This Row],[Weekly_Work_Hours]]</f>
        <v>308</v>
      </c>
      <c r="P1885" s="9">
        <f>Table1[[#This Row],[Column1]]/Table1[[#This Row],[Productivity_Score]]</f>
        <v>51.333333333333336</v>
      </c>
      <c r="Q1885">
        <f>8-AVERAGE(Table1[[#This Row],[Sleep_Hours]])</f>
        <v>0.79999999999999982</v>
      </c>
      <c r="R1885">
        <f>Table1[[#This Row],[Stress_Level]]/Table1[[#This Row],[Weekly_Work_Hours]]</f>
        <v>0.1925</v>
      </c>
      <c r="S1885" s="5">
        <f>CORREL(Table1[Stress_Level],Table1[Sleep_Hours])</f>
        <v>-1.150943896331845E-2</v>
      </c>
      <c r="T1885" s="1">
        <f>((Table1[[#Totals],[Productivity_Score]] - Table1[[#This Row],[Productivity_Score]]) / Table1[[#Totals],[Productivity_Score]]) * 100</f>
        <v>36.84210526315789</v>
      </c>
    </row>
    <row r="1886" spans="1:20" x14ac:dyDescent="0.35">
      <c r="A1886">
        <v>1885</v>
      </c>
      <c r="B1886">
        <v>46</v>
      </c>
      <c r="C1886" t="s">
        <v>40</v>
      </c>
      <c r="D1886" t="s">
        <v>24</v>
      </c>
      <c r="E1886" t="s">
        <v>27</v>
      </c>
      <c r="F1886" t="s">
        <v>22</v>
      </c>
      <c r="G1886">
        <v>44</v>
      </c>
      <c r="H1886">
        <v>3.7</v>
      </c>
      <c r="I1886">
        <v>4.5999999999999996</v>
      </c>
      <c r="J1886">
        <v>1</v>
      </c>
      <c r="K1886" t="s">
        <v>35</v>
      </c>
      <c r="L1886">
        <v>7</v>
      </c>
      <c r="M1886">
        <v>5.0999999999999996</v>
      </c>
      <c r="N1886">
        <v>3.8</v>
      </c>
      <c r="O1886">
        <f>Table1[[#This Row],[Stress_Level]]*Table1[[#This Row],[Weekly_Work_Hours]]</f>
        <v>308</v>
      </c>
      <c r="P1886" s="9">
        <f>Table1[[#This Row],[Column1]]/Table1[[#This Row],[Productivity_Score]]</f>
        <v>81.05263157894737</v>
      </c>
      <c r="Q1886">
        <f>8-AVERAGE(Table1[[#This Row],[Sleep_Hours]])</f>
        <v>4.3</v>
      </c>
      <c r="R1886">
        <f>Table1[[#This Row],[Stress_Level]]/Table1[[#This Row],[Weekly_Work_Hours]]</f>
        <v>0.15909090909090909</v>
      </c>
      <c r="S1886" s="5">
        <f>CORREL(Table1[Stress_Level],Table1[Sleep_Hours])</f>
        <v>-1.150943896331845E-2</v>
      </c>
      <c r="T1886" s="1">
        <f>((Table1[[#Totals],[Productivity_Score]] - Table1[[#This Row],[Productivity_Score]]) / Table1[[#Totals],[Productivity_Score]]) * 100</f>
        <v>60</v>
      </c>
    </row>
    <row r="1887" spans="1:20" x14ac:dyDescent="0.35">
      <c r="A1887">
        <v>1886</v>
      </c>
      <c r="B1887">
        <v>27</v>
      </c>
      <c r="C1887" t="s">
        <v>14</v>
      </c>
      <c r="D1887" t="s">
        <v>15</v>
      </c>
      <c r="E1887" t="s">
        <v>16</v>
      </c>
      <c r="F1887" t="s">
        <v>17</v>
      </c>
      <c r="G1887">
        <v>47</v>
      </c>
      <c r="H1887">
        <v>5.8</v>
      </c>
      <c r="I1887">
        <v>7.4</v>
      </c>
      <c r="J1887">
        <v>0</v>
      </c>
      <c r="K1887" t="s">
        <v>23</v>
      </c>
      <c r="L1887">
        <v>8.6999999999999993</v>
      </c>
      <c r="M1887">
        <v>5.7</v>
      </c>
      <c r="N1887">
        <v>4.4000000000000004</v>
      </c>
      <c r="O1887">
        <f>Table1[[#This Row],[Stress_Level]]*Table1[[#This Row],[Weekly_Work_Hours]]</f>
        <v>408.9</v>
      </c>
      <c r="P1887" s="9">
        <f>Table1[[#This Row],[Column1]]/Table1[[#This Row],[Productivity_Score]]</f>
        <v>92.931818181818173</v>
      </c>
      <c r="Q1887">
        <f>8-AVERAGE(Table1[[#This Row],[Sleep_Hours]])</f>
        <v>2.2000000000000002</v>
      </c>
      <c r="R1887">
        <f>Table1[[#This Row],[Stress_Level]]/Table1[[#This Row],[Weekly_Work_Hours]]</f>
        <v>0.18510638297872339</v>
      </c>
      <c r="S1887" s="5">
        <f>CORREL(Table1[Stress_Level],Table1[Sleep_Hours])</f>
        <v>-1.150943896331845E-2</v>
      </c>
      <c r="T1887" s="1">
        <f>((Table1[[#Totals],[Productivity_Score]] - Table1[[#This Row],[Productivity_Score]]) / Table1[[#Totals],[Productivity_Score]]) * 100</f>
        <v>53.684210526315788</v>
      </c>
    </row>
    <row r="1888" spans="1:20" x14ac:dyDescent="0.35">
      <c r="A1888">
        <v>1887</v>
      </c>
      <c r="B1888">
        <v>42</v>
      </c>
      <c r="C1888" t="s">
        <v>19</v>
      </c>
      <c r="D1888" t="s">
        <v>26</v>
      </c>
      <c r="E1888" t="s">
        <v>25</v>
      </c>
      <c r="F1888" t="s">
        <v>22</v>
      </c>
      <c r="G1888">
        <v>38</v>
      </c>
      <c r="H1888">
        <v>8.5</v>
      </c>
      <c r="I1888">
        <v>8</v>
      </c>
      <c r="J1888">
        <v>0</v>
      </c>
      <c r="K1888" t="s">
        <v>23</v>
      </c>
      <c r="L1888">
        <v>3</v>
      </c>
      <c r="M1888">
        <v>2.1</v>
      </c>
      <c r="N1888">
        <v>7.5</v>
      </c>
      <c r="O1888">
        <f>Table1[[#This Row],[Stress_Level]]*Table1[[#This Row],[Weekly_Work_Hours]]</f>
        <v>114</v>
      </c>
      <c r="P1888" s="9">
        <f>Table1[[#This Row],[Column1]]/Table1[[#This Row],[Productivity_Score]]</f>
        <v>15.2</v>
      </c>
      <c r="Q1888">
        <f>8-AVERAGE(Table1[[#This Row],[Sleep_Hours]])</f>
        <v>-0.5</v>
      </c>
      <c r="R1888">
        <f>Table1[[#This Row],[Stress_Level]]/Table1[[#This Row],[Weekly_Work_Hours]]</f>
        <v>7.8947368421052627E-2</v>
      </c>
      <c r="S1888" s="5">
        <f>CORREL(Table1[Stress_Level],Table1[Sleep_Hours])</f>
        <v>-1.150943896331845E-2</v>
      </c>
      <c r="T1888" s="1">
        <f>((Table1[[#Totals],[Productivity_Score]] - Table1[[#This Row],[Productivity_Score]]) / Table1[[#Totals],[Productivity_Score]]) * 100</f>
        <v>21.052631578947366</v>
      </c>
    </row>
    <row r="1889" spans="1:20" x14ac:dyDescent="0.35">
      <c r="A1889">
        <v>1888</v>
      </c>
      <c r="B1889">
        <v>61</v>
      </c>
      <c r="C1889" t="s">
        <v>14</v>
      </c>
      <c r="D1889" t="s">
        <v>34</v>
      </c>
      <c r="E1889" t="s">
        <v>25</v>
      </c>
      <c r="F1889" t="s">
        <v>17</v>
      </c>
      <c r="G1889">
        <v>48</v>
      </c>
      <c r="H1889">
        <v>5.8</v>
      </c>
      <c r="I1889">
        <v>7.4</v>
      </c>
      <c r="J1889">
        <v>0</v>
      </c>
      <c r="K1889" t="s">
        <v>23</v>
      </c>
      <c r="L1889">
        <v>9.8000000000000007</v>
      </c>
      <c r="M1889">
        <v>8</v>
      </c>
      <c r="N1889">
        <v>3.8</v>
      </c>
      <c r="O1889">
        <f>Table1[[#This Row],[Stress_Level]]*Table1[[#This Row],[Weekly_Work_Hours]]</f>
        <v>470.40000000000003</v>
      </c>
      <c r="P1889" s="9">
        <f>Table1[[#This Row],[Column1]]/Table1[[#This Row],[Productivity_Score]]</f>
        <v>123.78947368421053</v>
      </c>
      <c r="Q1889">
        <f>8-AVERAGE(Table1[[#This Row],[Sleep_Hours]])</f>
        <v>2.2000000000000002</v>
      </c>
      <c r="R1889">
        <f>Table1[[#This Row],[Stress_Level]]/Table1[[#This Row],[Weekly_Work_Hours]]</f>
        <v>0.20416666666666669</v>
      </c>
      <c r="S1889" s="5">
        <f>CORREL(Table1[Stress_Level],Table1[Sleep_Hours])</f>
        <v>-1.150943896331845E-2</v>
      </c>
      <c r="T1889" s="1">
        <f>((Table1[[#Totals],[Productivity_Score]] - Table1[[#This Row],[Productivity_Score]]) / Table1[[#Totals],[Productivity_Score]]) * 100</f>
        <v>60</v>
      </c>
    </row>
    <row r="1890" spans="1:20" x14ac:dyDescent="0.35">
      <c r="A1890">
        <v>1889</v>
      </c>
      <c r="B1890">
        <v>48</v>
      </c>
      <c r="C1890" t="s">
        <v>14</v>
      </c>
      <c r="D1890" t="s">
        <v>20</v>
      </c>
      <c r="E1890" t="s">
        <v>27</v>
      </c>
      <c r="F1890" t="s">
        <v>22</v>
      </c>
      <c r="G1890">
        <v>41</v>
      </c>
      <c r="H1890">
        <v>6.3</v>
      </c>
      <c r="I1890">
        <v>8.9</v>
      </c>
      <c r="J1890">
        <v>0</v>
      </c>
      <c r="K1890" t="s">
        <v>23</v>
      </c>
      <c r="L1890">
        <v>8.5</v>
      </c>
      <c r="M1890">
        <v>5.0999999999999996</v>
      </c>
      <c r="N1890">
        <v>5.2</v>
      </c>
      <c r="O1890">
        <f>Table1[[#This Row],[Stress_Level]]*Table1[[#This Row],[Weekly_Work_Hours]]</f>
        <v>348.5</v>
      </c>
      <c r="P1890" s="9">
        <f>Table1[[#This Row],[Column1]]/Table1[[#This Row],[Productivity_Score]]</f>
        <v>67.019230769230774</v>
      </c>
      <c r="Q1890">
        <f>8-AVERAGE(Table1[[#This Row],[Sleep_Hours]])</f>
        <v>1.7000000000000002</v>
      </c>
      <c r="R1890">
        <f>Table1[[#This Row],[Stress_Level]]/Table1[[#This Row],[Weekly_Work_Hours]]</f>
        <v>0.2073170731707317</v>
      </c>
      <c r="S1890" s="5">
        <f>CORREL(Table1[Stress_Level],Table1[Sleep_Hours])</f>
        <v>-1.150943896331845E-2</v>
      </c>
      <c r="T1890" s="1">
        <f>((Table1[[#Totals],[Productivity_Score]] - Table1[[#This Row],[Productivity_Score]]) / Table1[[#Totals],[Productivity_Score]]) * 100</f>
        <v>45.263157894736835</v>
      </c>
    </row>
    <row r="1891" spans="1:20" x14ac:dyDescent="0.35">
      <c r="A1891">
        <v>1890</v>
      </c>
      <c r="B1891">
        <v>39</v>
      </c>
      <c r="C1891" t="s">
        <v>14</v>
      </c>
      <c r="D1891" t="s">
        <v>33</v>
      </c>
      <c r="E1891" t="s">
        <v>31</v>
      </c>
      <c r="F1891" t="s">
        <v>17</v>
      </c>
      <c r="G1891">
        <v>44</v>
      </c>
      <c r="H1891">
        <v>8.6</v>
      </c>
      <c r="I1891">
        <v>7.2</v>
      </c>
      <c r="J1891">
        <v>0</v>
      </c>
      <c r="K1891" t="s">
        <v>23</v>
      </c>
      <c r="L1891">
        <v>6.4</v>
      </c>
      <c r="M1891">
        <v>4.9000000000000004</v>
      </c>
      <c r="N1891">
        <v>5.4</v>
      </c>
      <c r="O1891">
        <f>Table1[[#This Row],[Stress_Level]]*Table1[[#This Row],[Weekly_Work_Hours]]</f>
        <v>281.60000000000002</v>
      </c>
      <c r="P1891" s="9">
        <f>Table1[[#This Row],[Column1]]/Table1[[#This Row],[Productivity_Score]]</f>
        <v>52.148148148148152</v>
      </c>
      <c r="Q1891">
        <f>8-AVERAGE(Table1[[#This Row],[Sleep_Hours]])</f>
        <v>-0.59999999999999964</v>
      </c>
      <c r="R1891">
        <f>Table1[[#This Row],[Stress_Level]]/Table1[[#This Row],[Weekly_Work_Hours]]</f>
        <v>0.14545454545454548</v>
      </c>
      <c r="S1891" s="5">
        <f>CORREL(Table1[Stress_Level],Table1[Sleep_Hours])</f>
        <v>-1.150943896331845E-2</v>
      </c>
      <c r="T1891" s="1">
        <f>((Table1[[#Totals],[Productivity_Score]] - Table1[[#This Row],[Productivity_Score]]) / Table1[[#Totals],[Productivity_Score]]) * 100</f>
        <v>43.157894736842103</v>
      </c>
    </row>
    <row r="1892" spans="1:20" x14ac:dyDescent="0.35">
      <c r="A1892">
        <v>1891</v>
      </c>
      <c r="B1892">
        <v>35</v>
      </c>
      <c r="C1892" t="s">
        <v>19</v>
      </c>
      <c r="D1892" t="s">
        <v>36</v>
      </c>
      <c r="E1892" t="s">
        <v>16</v>
      </c>
      <c r="F1892" t="s">
        <v>17</v>
      </c>
      <c r="G1892">
        <v>49</v>
      </c>
      <c r="H1892">
        <v>6</v>
      </c>
      <c r="I1892">
        <v>7.6</v>
      </c>
      <c r="J1892">
        <v>1</v>
      </c>
      <c r="K1892" t="s">
        <v>18</v>
      </c>
      <c r="L1892">
        <v>5.8</v>
      </c>
      <c r="M1892">
        <v>4</v>
      </c>
      <c r="N1892">
        <v>5.9</v>
      </c>
      <c r="O1892">
        <f>Table1[[#This Row],[Stress_Level]]*Table1[[#This Row],[Weekly_Work_Hours]]</f>
        <v>284.2</v>
      </c>
      <c r="P1892" s="9">
        <f>Table1[[#This Row],[Column1]]/Table1[[#This Row],[Productivity_Score]]</f>
        <v>48.169491525423723</v>
      </c>
      <c r="Q1892">
        <f>8-AVERAGE(Table1[[#This Row],[Sleep_Hours]])</f>
        <v>2</v>
      </c>
      <c r="R1892">
        <f>Table1[[#This Row],[Stress_Level]]/Table1[[#This Row],[Weekly_Work_Hours]]</f>
        <v>0.1183673469387755</v>
      </c>
      <c r="S1892" s="5">
        <f>CORREL(Table1[Stress_Level],Table1[Sleep_Hours])</f>
        <v>-1.150943896331845E-2</v>
      </c>
      <c r="T1892" s="1">
        <f>((Table1[[#Totals],[Productivity_Score]] - Table1[[#This Row],[Productivity_Score]]) / Table1[[#Totals],[Productivity_Score]]) * 100</f>
        <v>37.89473684210526</v>
      </c>
    </row>
    <row r="1893" spans="1:20" x14ac:dyDescent="0.35">
      <c r="A1893">
        <v>1892</v>
      </c>
      <c r="B1893">
        <v>36</v>
      </c>
      <c r="C1893" t="s">
        <v>14</v>
      </c>
      <c r="D1893" t="s">
        <v>33</v>
      </c>
      <c r="E1893" t="s">
        <v>25</v>
      </c>
      <c r="F1893" t="s">
        <v>17</v>
      </c>
      <c r="G1893">
        <v>45</v>
      </c>
      <c r="H1893">
        <v>6.6</v>
      </c>
      <c r="I1893">
        <v>8.9</v>
      </c>
      <c r="J1893">
        <v>0</v>
      </c>
      <c r="K1893" t="s">
        <v>23</v>
      </c>
      <c r="L1893">
        <v>9.6999999999999993</v>
      </c>
      <c r="M1893">
        <v>3.9</v>
      </c>
      <c r="N1893">
        <v>4.5999999999999996</v>
      </c>
      <c r="O1893">
        <f>Table1[[#This Row],[Stress_Level]]*Table1[[#This Row],[Weekly_Work_Hours]]</f>
        <v>436.49999999999994</v>
      </c>
      <c r="P1893" s="9">
        <f>Table1[[#This Row],[Column1]]/Table1[[#This Row],[Productivity_Score]]</f>
        <v>94.891304347826079</v>
      </c>
      <c r="Q1893">
        <f>8-AVERAGE(Table1[[#This Row],[Sleep_Hours]])</f>
        <v>1.4000000000000004</v>
      </c>
      <c r="R1893">
        <f>Table1[[#This Row],[Stress_Level]]/Table1[[#This Row],[Weekly_Work_Hours]]</f>
        <v>0.21555555555555553</v>
      </c>
      <c r="S1893" s="5">
        <f>CORREL(Table1[Stress_Level],Table1[Sleep_Hours])</f>
        <v>-1.150943896331845E-2</v>
      </c>
      <c r="T1893" s="1">
        <f>((Table1[[#Totals],[Productivity_Score]] - Table1[[#This Row],[Productivity_Score]]) / Table1[[#Totals],[Productivity_Score]]) * 100</f>
        <v>51.578947368421055</v>
      </c>
    </row>
    <row r="1894" spans="1:20" x14ac:dyDescent="0.35">
      <c r="A1894">
        <v>1893</v>
      </c>
      <c r="B1894">
        <v>35</v>
      </c>
      <c r="C1894" t="s">
        <v>19</v>
      </c>
      <c r="D1894" t="s">
        <v>32</v>
      </c>
      <c r="E1894" t="s">
        <v>25</v>
      </c>
      <c r="F1894" t="s">
        <v>22</v>
      </c>
      <c r="G1894">
        <v>41</v>
      </c>
      <c r="H1894">
        <v>7.1</v>
      </c>
      <c r="I1894">
        <v>9.6999999999999993</v>
      </c>
      <c r="J1894">
        <v>0</v>
      </c>
      <c r="K1894" t="s">
        <v>23</v>
      </c>
      <c r="L1894">
        <v>8.5</v>
      </c>
      <c r="M1894">
        <v>5.8</v>
      </c>
      <c r="N1894">
        <v>5.6</v>
      </c>
      <c r="O1894">
        <f>Table1[[#This Row],[Stress_Level]]*Table1[[#This Row],[Weekly_Work_Hours]]</f>
        <v>348.5</v>
      </c>
      <c r="P1894" s="9">
        <f>Table1[[#This Row],[Column1]]/Table1[[#This Row],[Productivity_Score]]</f>
        <v>62.232142857142861</v>
      </c>
      <c r="Q1894">
        <f>8-AVERAGE(Table1[[#This Row],[Sleep_Hours]])</f>
        <v>0.90000000000000036</v>
      </c>
      <c r="R1894">
        <f>Table1[[#This Row],[Stress_Level]]/Table1[[#This Row],[Weekly_Work_Hours]]</f>
        <v>0.2073170731707317</v>
      </c>
      <c r="S1894" s="5">
        <f>CORREL(Table1[Stress_Level],Table1[Sleep_Hours])</f>
        <v>-1.150943896331845E-2</v>
      </c>
      <c r="T1894" s="1">
        <f>((Table1[[#Totals],[Productivity_Score]] - Table1[[#This Row],[Productivity_Score]]) / Table1[[#Totals],[Productivity_Score]]) * 100</f>
        <v>41.052631578947377</v>
      </c>
    </row>
    <row r="1895" spans="1:20" x14ac:dyDescent="0.35">
      <c r="A1895">
        <v>1894</v>
      </c>
      <c r="B1895">
        <v>38</v>
      </c>
      <c r="C1895" t="s">
        <v>40</v>
      </c>
      <c r="D1895" t="s">
        <v>34</v>
      </c>
      <c r="E1895" t="s">
        <v>31</v>
      </c>
      <c r="F1895" t="s">
        <v>22</v>
      </c>
      <c r="G1895">
        <v>44</v>
      </c>
      <c r="H1895">
        <v>4.0999999999999996</v>
      </c>
      <c r="I1895">
        <v>5.3</v>
      </c>
      <c r="J1895">
        <v>1</v>
      </c>
      <c r="K1895" t="s">
        <v>35</v>
      </c>
      <c r="L1895">
        <v>8.4</v>
      </c>
      <c r="M1895">
        <v>5.0999999999999996</v>
      </c>
      <c r="N1895">
        <v>3.4</v>
      </c>
      <c r="O1895">
        <f>Table1[[#This Row],[Stress_Level]]*Table1[[#This Row],[Weekly_Work_Hours]]</f>
        <v>369.6</v>
      </c>
      <c r="P1895" s="9">
        <f>Table1[[#This Row],[Column1]]/Table1[[#This Row],[Productivity_Score]]</f>
        <v>108.70588235294119</v>
      </c>
      <c r="Q1895">
        <f>8-AVERAGE(Table1[[#This Row],[Sleep_Hours]])</f>
        <v>3.9000000000000004</v>
      </c>
      <c r="R1895">
        <f>Table1[[#This Row],[Stress_Level]]/Table1[[#This Row],[Weekly_Work_Hours]]</f>
        <v>0.19090909090909092</v>
      </c>
      <c r="S1895" s="5">
        <f>CORREL(Table1[Stress_Level],Table1[Sleep_Hours])</f>
        <v>-1.150943896331845E-2</v>
      </c>
      <c r="T1895" s="1">
        <f>((Table1[[#Totals],[Productivity_Score]] - Table1[[#This Row],[Productivity_Score]]) / Table1[[#Totals],[Productivity_Score]]) * 100</f>
        <v>64.21052631578948</v>
      </c>
    </row>
    <row r="1896" spans="1:20" x14ac:dyDescent="0.35">
      <c r="A1896">
        <v>1895</v>
      </c>
      <c r="B1896">
        <v>27</v>
      </c>
      <c r="C1896" t="s">
        <v>14</v>
      </c>
      <c r="D1896" t="s">
        <v>33</v>
      </c>
      <c r="E1896" t="s">
        <v>27</v>
      </c>
      <c r="F1896" t="s">
        <v>17</v>
      </c>
      <c r="G1896">
        <v>44</v>
      </c>
      <c r="H1896">
        <v>5.5</v>
      </c>
      <c r="I1896">
        <v>7.3</v>
      </c>
      <c r="J1896">
        <v>0</v>
      </c>
      <c r="K1896" t="s">
        <v>23</v>
      </c>
      <c r="L1896">
        <v>7</v>
      </c>
      <c r="M1896">
        <v>5.4</v>
      </c>
      <c r="N1896">
        <v>5.2</v>
      </c>
      <c r="O1896">
        <f>Table1[[#This Row],[Stress_Level]]*Table1[[#This Row],[Weekly_Work_Hours]]</f>
        <v>308</v>
      </c>
      <c r="P1896" s="9">
        <f>Table1[[#This Row],[Column1]]/Table1[[#This Row],[Productivity_Score]]</f>
        <v>59.230769230769226</v>
      </c>
      <c r="Q1896">
        <f>8-AVERAGE(Table1[[#This Row],[Sleep_Hours]])</f>
        <v>2.5</v>
      </c>
      <c r="R1896">
        <f>Table1[[#This Row],[Stress_Level]]/Table1[[#This Row],[Weekly_Work_Hours]]</f>
        <v>0.15909090909090909</v>
      </c>
      <c r="S1896" s="5">
        <f>CORREL(Table1[Stress_Level],Table1[Sleep_Hours])</f>
        <v>-1.150943896331845E-2</v>
      </c>
      <c r="T1896" s="1">
        <f>((Table1[[#Totals],[Productivity_Score]] - Table1[[#This Row],[Productivity_Score]]) / Table1[[#Totals],[Productivity_Score]]) * 100</f>
        <v>45.263157894736835</v>
      </c>
    </row>
    <row r="1897" spans="1:20" x14ac:dyDescent="0.35">
      <c r="A1897">
        <v>1896</v>
      </c>
      <c r="B1897">
        <v>57</v>
      </c>
      <c r="C1897" t="s">
        <v>19</v>
      </c>
      <c r="D1897" t="s">
        <v>33</v>
      </c>
      <c r="E1897" t="s">
        <v>21</v>
      </c>
      <c r="F1897" t="s">
        <v>22</v>
      </c>
      <c r="G1897">
        <v>42</v>
      </c>
      <c r="H1897">
        <v>6.4</v>
      </c>
      <c r="I1897">
        <v>8.9</v>
      </c>
      <c r="J1897">
        <v>1</v>
      </c>
      <c r="K1897" t="s">
        <v>18</v>
      </c>
      <c r="L1897">
        <v>6.3</v>
      </c>
      <c r="M1897">
        <v>3.3</v>
      </c>
      <c r="N1897">
        <v>6.3</v>
      </c>
      <c r="O1897">
        <f>Table1[[#This Row],[Stress_Level]]*Table1[[#This Row],[Weekly_Work_Hours]]</f>
        <v>264.59999999999997</v>
      </c>
      <c r="P1897" s="9">
        <f>Table1[[#This Row],[Column1]]/Table1[[#This Row],[Productivity_Score]]</f>
        <v>41.999999999999993</v>
      </c>
      <c r="Q1897">
        <f>8-AVERAGE(Table1[[#This Row],[Sleep_Hours]])</f>
        <v>1.5999999999999996</v>
      </c>
      <c r="R1897">
        <f>Table1[[#This Row],[Stress_Level]]/Table1[[#This Row],[Weekly_Work_Hours]]</f>
        <v>0.15</v>
      </c>
      <c r="S1897" s="5">
        <f>CORREL(Table1[Stress_Level],Table1[Sleep_Hours])</f>
        <v>-1.150943896331845E-2</v>
      </c>
      <c r="T1897" s="1">
        <f>((Table1[[#Totals],[Productivity_Score]] - Table1[[#This Row],[Productivity_Score]]) / Table1[[#Totals],[Productivity_Score]]) * 100</f>
        <v>33.684210526315788</v>
      </c>
    </row>
    <row r="1898" spans="1:20" x14ac:dyDescent="0.35">
      <c r="A1898">
        <v>1897</v>
      </c>
      <c r="B1898">
        <v>57</v>
      </c>
      <c r="C1898" t="s">
        <v>14</v>
      </c>
      <c r="D1898" t="s">
        <v>26</v>
      </c>
      <c r="E1898" t="s">
        <v>38</v>
      </c>
      <c r="F1898" t="s">
        <v>22</v>
      </c>
      <c r="G1898">
        <v>42</v>
      </c>
      <c r="H1898">
        <v>3.8</v>
      </c>
      <c r="I1898">
        <v>5</v>
      </c>
      <c r="J1898">
        <v>1</v>
      </c>
      <c r="K1898" t="s">
        <v>41</v>
      </c>
      <c r="L1898">
        <v>8.8000000000000007</v>
      </c>
      <c r="M1898">
        <v>4.5</v>
      </c>
      <c r="N1898">
        <v>3.1</v>
      </c>
      <c r="O1898">
        <f>Table1[[#This Row],[Stress_Level]]*Table1[[#This Row],[Weekly_Work_Hours]]</f>
        <v>369.6</v>
      </c>
      <c r="P1898" s="9">
        <f>Table1[[#This Row],[Column1]]/Table1[[#This Row],[Productivity_Score]]</f>
        <v>119.22580645161291</v>
      </c>
      <c r="Q1898">
        <f>8-AVERAGE(Table1[[#This Row],[Sleep_Hours]])</f>
        <v>4.2</v>
      </c>
      <c r="R1898">
        <f>Table1[[#This Row],[Stress_Level]]/Table1[[#This Row],[Weekly_Work_Hours]]</f>
        <v>0.20952380952380953</v>
      </c>
      <c r="S1898" s="5">
        <f>CORREL(Table1[Stress_Level],Table1[Sleep_Hours])</f>
        <v>-1.150943896331845E-2</v>
      </c>
      <c r="T1898" s="1">
        <f>((Table1[[#Totals],[Productivity_Score]] - Table1[[#This Row],[Productivity_Score]]) / Table1[[#Totals],[Productivity_Score]]) * 100</f>
        <v>67.368421052631575</v>
      </c>
    </row>
    <row r="1899" spans="1:20" x14ac:dyDescent="0.35">
      <c r="A1899">
        <v>1898</v>
      </c>
      <c r="B1899">
        <v>48</v>
      </c>
      <c r="C1899" t="s">
        <v>14</v>
      </c>
      <c r="D1899" t="s">
        <v>26</v>
      </c>
      <c r="E1899" t="s">
        <v>16</v>
      </c>
      <c r="F1899" t="s">
        <v>22</v>
      </c>
      <c r="G1899">
        <v>57</v>
      </c>
      <c r="H1899">
        <v>8.3000000000000007</v>
      </c>
      <c r="I1899">
        <v>6.4</v>
      </c>
      <c r="J1899">
        <v>0</v>
      </c>
      <c r="K1899" t="s">
        <v>23</v>
      </c>
      <c r="L1899">
        <v>10</v>
      </c>
      <c r="M1899">
        <v>5.7</v>
      </c>
      <c r="N1899">
        <v>3.2</v>
      </c>
      <c r="O1899">
        <f>Table1[[#This Row],[Stress_Level]]*Table1[[#This Row],[Weekly_Work_Hours]]</f>
        <v>570</v>
      </c>
      <c r="P1899" s="9">
        <f>Table1[[#This Row],[Column1]]/Table1[[#This Row],[Productivity_Score]]</f>
        <v>178.125</v>
      </c>
      <c r="Q1899">
        <f>8-AVERAGE(Table1[[#This Row],[Sleep_Hours]])</f>
        <v>-0.30000000000000071</v>
      </c>
      <c r="R1899">
        <f>Table1[[#This Row],[Stress_Level]]/Table1[[#This Row],[Weekly_Work_Hours]]</f>
        <v>0.17543859649122806</v>
      </c>
      <c r="S1899" s="5">
        <f>CORREL(Table1[Stress_Level],Table1[Sleep_Hours])</f>
        <v>-1.150943896331845E-2</v>
      </c>
      <c r="T1899" s="1">
        <f>((Table1[[#Totals],[Productivity_Score]] - Table1[[#This Row],[Productivity_Score]]) / Table1[[#Totals],[Productivity_Score]]) * 100</f>
        <v>66.315789473684205</v>
      </c>
    </row>
    <row r="1900" spans="1:20" x14ac:dyDescent="0.35">
      <c r="A1900">
        <v>1899</v>
      </c>
      <c r="B1900">
        <v>60</v>
      </c>
      <c r="C1900" t="s">
        <v>19</v>
      </c>
      <c r="D1900" t="s">
        <v>36</v>
      </c>
      <c r="E1900" t="s">
        <v>25</v>
      </c>
      <c r="F1900" t="s">
        <v>17</v>
      </c>
      <c r="G1900">
        <v>49</v>
      </c>
      <c r="H1900">
        <v>7.3</v>
      </c>
      <c r="I1900">
        <v>8.6</v>
      </c>
      <c r="J1900">
        <v>1</v>
      </c>
      <c r="K1900" t="s">
        <v>18</v>
      </c>
      <c r="L1900">
        <v>8.6999999999999993</v>
      </c>
      <c r="M1900">
        <v>5</v>
      </c>
      <c r="N1900">
        <v>4.9000000000000004</v>
      </c>
      <c r="O1900">
        <f>Table1[[#This Row],[Stress_Level]]*Table1[[#This Row],[Weekly_Work_Hours]]</f>
        <v>426.29999999999995</v>
      </c>
      <c r="P1900" s="9">
        <f>Table1[[#This Row],[Column1]]/Table1[[#This Row],[Productivity_Score]]</f>
        <v>86.999999999999986</v>
      </c>
      <c r="Q1900">
        <f>8-AVERAGE(Table1[[#This Row],[Sleep_Hours]])</f>
        <v>0.70000000000000018</v>
      </c>
      <c r="R1900">
        <f>Table1[[#This Row],[Stress_Level]]/Table1[[#This Row],[Weekly_Work_Hours]]</f>
        <v>0.17755102040816326</v>
      </c>
      <c r="S1900" s="5">
        <f>CORREL(Table1[Stress_Level],Table1[Sleep_Hours])</f>
        <v>-1.150943896331845E-2</v>
      </c>
      <c r="T1900" s="1">
        <f>((Table1[[#Totals],[Productivity_Score]] - Table1[[#This Row],[Productivity_Score]]) / Table1[[#Totals],[Productivity_Score]]) * 100</f>
        <v>48.421052631578945</v>
      </c>
    </row>
    <row r="1901" spans="1:20" x14ac:dyDescent="0.35">
      <c r="A1901">
        <v>1900</v>
      </c>
      <c r="B1901">
        <v>55</v>
      </c>
      <c r="C1901" t="s">
        <v>19</v>
      </c>
      <c r="D1901" t="s">
        <v>30</v>
      </c>
      <c r="E1901" t="s">
        <v>38</v>
      </c>
      <c r="F1901" t="s">
        <v>17</v>
      </c>
      <c r="G1901">
        <v>42</v>
      </c>
      <c r="H1901">
        <v>7.1</v>
      </c>
      <c r="I1901">
        <v>9.6</v>
      </c>
      <c r="J1901">
        <v>0</v>
      </c>
      <c r="K1901" t="s">
        <v>23</v>
      </c>
      <c r="L1901">
        <v>6.7</v>
      </c>
      <c r="M1901">
        <v>3.9</v>
      </c>
      <c r="N1901">
        <v>6.4</v>
      </c>
      <c r="O1901">
        <f>Table1[[#This Row],[Stress_Level]]*Table1[[#This Row],[Weekly_Work_Hours]]</f>
        <v>281.40000000000003</v>
      </c>
      <c r="P1901" s="9">
        <f>Table1[[#This Row],[Column1]]/Table1[[#This Row],[Productivity_Score]]</f>
        <v>43.96875</v>
      </c>
      <c r="Q1901">
        <f>8-AVERAGE(Table1[[#This Row],[Sleep_Hours]])</f>
        <v>0.90000000000000036</v>
      </c>
      <c r="R1901">
        <f>Table1[[#This Row],[Stress_Level]]/Table1[[#This Row],[Weekly_Work_Hours]]</f>
        <v>0.15952380952380954</v>
      </c>
      <c r="S1901" s="5">
        <f>CORREL(Table1[Stress_Level],Table1[Sleep_Hours])</f>
        <v>-1.150943896331845E-2</v>
      </c>
      <c r="T1901" s="1">
        <f>((Table1[[#Totals],[Productivity_Score]] - Table1[[#This Row],[Productivity_Score]]) / Table1[[#Totals],[Productivity_Score]]) * 100</f>
        <v>32.631578947368418</v>
      </c>
    </row>
    <row r="1902" spans="1:20" x14ac:dyDescent="0.35">
      <c r="A1902">
        <v>1901</v>
      </c>
      <c r="B1902">
        <v>45</v>
      </c>
      <c r="C1902" t="s">
        <v>19</v>
      </c>
      <c r="D1902" t="s">
        <v>32</v>
      </c>
      <c r="E1902" t="s">
        <v>38</v>
      </c>
      <c r="F1902" t="s">
        <v>17</v>
      </c>
      <c r="G1902">
        <v>50</v>
      </c>
      <c r="H1902">
        <v>8.1999999999999993</v>
      </c>
      <c r="I1902">
        <v>7.2</v>
      </c>
      <c r="J1902">
        <v>0</v>
      </c>
      <c r="K1902" t="s">
        <v>23</v>
      </c>
      <c r="L1902">
        <v>9.1999999999999993</v>
      </c>
      <c r="M1902">
        <v>5.4</v>
      </c>
      <c r="N1902">
        <v>4</v>
      </c>
      <c r="O1902">
        <f>Table1[[#This Row],[Stress_Level]]*Table1[[#This Row],[Weekly_Work_Hours]]</f>
        <v>459.99999999999994</v>
      </c>
      <c r="P1902" s="9">
        <f>Table1[[#This Row],[Column1]]/Table1[[#This Row],[Productivity_Score]]</f>
        <v>114.99999999999999</v>
      </c>
      <c r="Q1902">
        <f>8-AVERAGE(Table1[[#This Row],[Sleep_Hours]])</f>
        <v>-0.19999999999999929</v>
      </c>
      <c r="R1902">
        <f>Table1[[#This Row],[Stress_Level]]/Table1[[#This Row],[Weekly_Work_Hours]]</f>
        <v>0.184</v>
      </c>
      <c r="S1902" s="5">
        <f>CORREL(Table1[Stress_Level],Table1[Sleep_Hours])</f>
        <v>-1.150943896331845E-2</v>
      </c>
      <c r="T1902" s="1">
        <f>((Table1[[#Totals],[Productivity_Score]] - Table1[[#This Row],[Productivity_Score]]) / Table1[[#Totals],[Productivity_Score]]) * 100</f>
        <v>57.894736842105267</v>
      </c>
    </row>
    <row r="1903" spans="1:20" x14ac:dyDescent="0.35">
      <c r="A1903">
        <v>1902</v>
      </c>
      <c r="B1903">
        <v>50</v>
      </c>
      <c r="C1903" t="s">
        <v>19</v>
      </c>
      <c r="D1903" t="s">
        <v>36</v>
      </c>
      <c r="E1903" t="s">
        <v>21</v>
      </c>
      <c r="F1903" t="s">
        <v>22</v>
      </c>
      <c r="G1903">
        <v>42</v>
      </c>
      <c r="H1903">
        <v>7.3</v>
      </c>
      <c r="I1903">
        <v>9.4</v>
      </c>
      <c r="J1903">
        <v>0</v>
      </c>
      <c r="K1903" t="s">
        <v>23</v>
      </c>
      <c r="L1903">
        <v>6.6</v>
      </c>
      <c r="M1903">
        <v>5.9</v>
      </c>
      <c r="N1903">
        <v>6.4</v>
      </c>
      <c r="O1903">
        <f>Table1[[#This Row],[Stress_Level]]*Table1[[#This Row],[Weekly_Work_Hours]]</f>
        <v>277.2</v>
      </c>
      <c r="P1903" s="9">
        <f>Table1[[#This Row],[Column1]]/Table1[[#This Row],[Productivity_Score]]</f>
        <v>43.312499999999993</v>
      </c>
      <c r="Q1903">
        <f>8-AVERAGE(Table1[[#This Row],[Sleep_Hours]])</f>
        <v>0.70000000000000018</v>
      </c>
      <c r="R1903">
        <f>Table1[[#This Row],[Stress_Level]]/Table1[[#This Row],[Weekly_Work_Hours]]</f>
        <v>0.15714285714285714</v>
      </c>
      <c r="S1903" s="5">
        <f>CORREL(Table1[Stress_Level],Table1[Sleep_Hours])</f>
        <v>-1.150943896331845E-2</v>
      </c>
      <c r="T1903" s="1">
        <f>((Table1[[#Totals],[Productivity_Score]] - Table1[[#This Row],[Productivity_Score]]) / Table1[[#Totals],[Productivity_Score]]) * 100</f>
        <v>32.631578947368418</v>
      </c>
    </row>
    <row r="1904" spans="1:20" x14ac:dyDescent="0.35">
      <c r="A1904">
        <v>1903</v>
      </c>
      <c r="B1904">
        <v>63</v>
      </c>
      <c r="C1904" t="s">
        <v>14</v>
      </c>
      <c r="D1904" t="s">
        <v>20</v>
      </c>
      <c r="E1904" t="s">
        <v>38</v>
      </c>
      <c r="F1904" t="s">
        <v>22</v>
      </c>
      <c r="G1904">
        <v>54</v>
      </c>
      <c r="H1904">
        <v>5.9</v>
      </c>
      <c r="I1904">
        <v>6.9</v>
      </c>
      <c r="J1904">
        <v>1</v>
      </c>
      <c r="K1904" t="s">
        <v>18</v>
      </c>
      <c r="L1904">
        <v>9.8000000000000007</v>
      </c>
      <c r="M1904">
        <v>5.8</v>
      </c>
      <c r="N1904">
        <v>3.6</v>
      </c>
      <c r="O1904">
        <f>Table1[[#This Row],[Stress_Level]]*Table1[[#This Row],[Weekly_Work_Hours]]</f>
        <v>529.20000000000005</v>
      </c>
      <c r="P1904" s="9">
        <f>Table1[[#This Row],[Column1]]/Table1[[#This Row],[Productivity_Score]]</f>
        <v>147</v>
      </c>
      <c r="Q1904">
        <f>8-AVERAGE(Table1[[#This Row],[Sleep_Hours]])</f>
        <v>2.0999999999999996</v>
      </c>
      <c r="R1904">
        <f>Table1[[#This Row],[Stress_Level]]/Table1[[#This Row],[Weekly_Work_Hours]]</f>
        <v>0.18148148148148149</v>
      </c>
      <c r="S1904" s="5">
        <f>CORREL(Table1[Stress_Level],Table1[Sleep_Hours])</f>
        <v>-1.150943896331845E-2</v>
      </c>
      <c r="T1904" s="1">
        <f>((Table1[[#Totals],[Productivity_Score]] - Table1[[#This Row],[Productivity_Score]]) / Table1[[#Totals],[Productivity_Score]]) * 100</f>
        <v>62.10526315789474</v>
      </c>
    </row>
    <row r="1905" spans="1:20" x14ac:dyDescent="0.35">
      <c r="A1905">
        <v>1904</v>
      </c>
      <c r="B1905">
        <v>31</v>
      </c>
      <c r="C1905" t="s">
        <v>14</v>
      </c>
      <c r="D1905" t="s">
        <v>32</v>
      </c>
      <c r="E1905" t="s">
        <v>31</v>
      </c>
      <c r="F1905" t="s">
        <v>39</v>
      </c>
      <c r="G1905">
        <v>47</v>
      </c>
      <c r="H1905">
        <v>3.8</v>
      </c>
      <c r="I1905">
        <v>4.4000000000000004</v>
      </c>
      <c r="J1905">
        <v>1</v>
      </c>
      <c r="K1905" t="s">
        <v>18</v>
      </c>
      <c r="L1905">
        <v>10</v>
      </c>
      <c r="M1905">
        <v>6.7</v>
      </c>
      <c r="N1905">
        <v>2.2000000000000002</v>
      </c>
      <c r="O1905">
        <f>Table1[[#This Row],[Stress_Level]]*Table1[[#This Row],[Weekly_Work_Hours]]</f>
        <v>470</v>
      </c>
      <c r="P1905" s="9">
        <f>Table1[[#This Row],[Column1]]/Table1[[#This Row],[Productivity_Score]]</f>
        <v>213.63636363636363</v>
      </c>
      <c r="Q1905">
        <f>8-AVERAGE(Table1[[#This Row],[Sleep_Hours]])</f>
        <v>4.2</v>
      </c>
      <c r="R1905">
        <f>Table1[[#This Row],[Stress_Level]]/Table1[[#This Row],[Weekly_Work_Hours]]</f>
        <v>0.21276595744680851</v>
      </c>
      <c r="S1905" s="5">
        <f>CORREL(Table1[Stress_Level],Table1[Sleep_Hours])</f>
        <v>-1.150943896331845E-2</v>
      </c>
      <c r="T1905" s="1">
        <f>((Table1[[#Totals],[Productivity_Score]] - Table1[[#This Row],[Productivity_Score]]) / Table1[[#Totals],[Productivity_Score]]) * 100</f>
        <v>76.84210526315789</v>
      </c>
    </row>
    <row r="1906" spans="1:20" x14ac:dyDescent="0.35">
      <c r="A1906">
        <v>1905</v>
      </c>
      <c r="B1906">
        <v>36</v>
      </c>
      <c r="C1906" t="s">
        <v>19</v>
      </c>
      <c r="D1906" t="s">
        <v>26</v>
      </c>
      <c r="E1906" t="s">
        <v>27</v>
      </c>
      <c r="F1906" t="s">
        <v>22</v>
      </c>
      <c r="G1906">
        <v>44</v>
      </c>
      <c r="H1906">
        <v>5.2</v>
      </c>
      <c r="I1906">
        <v>6.9</v>
      </c>
      <c r="J1906">
        <v>0</v>
      </c>
      <c r="K1906" t="s">
        <v>23</v>
      </c>
      <c r="L1906">
        <v>8</v>
      </c>
      <c r="M1906">
        <v>4.5</v>
      </c>
      <c r="N1906">
        <v>4.4000000000000004</v>
      </c>
      <c r="O1906">
        <f>Table1[[#This Row],[Stress_Level]]*Table1[[#This Row],[Weekly_Work_Hours]]</f>
        <v>352</v>
      </c>
      <c r="P1906" s="9">
        <f>Table1[[#This Row],[Column1]]/Table1[[#This Row],[Productivity_Score]]</f>
        <v>80</v>
      </c>
      <c r="Q1906">
        <f>8-AVERAGE(Table1[[#This Row],[Sleep_Hours]])</f>
        <v>2.8</v>
      </c>
      <c r="R1906">
        <f>Table1[[#This Row],[Stress_Level]]/Table1[[#This Row],[Weekly_Work_Hours]]</f>
        <v>0.18181818181818182</v>
      </c>
      <c r="S1906" s="5">
        <f>CORREL(Table1[Stress_Level],Table1[Sleep_Hours])</f>
        <v>-1.150943896331845E-2</v>
      </c>
      <c r="T1906" s="1">
        <f>((Table1[[#Totals],[Productivity_Score]] - Table1[[#This Row],[Productivity_Score]]) / Table1[[#Totals],[Productivity_Score]]) * 100</f>
        <v>53.684210526315788</v>
      </c>
    </row>
    <row r="1907" spans="1:20" x14ac:dyDescent="0.35">
      <c r="A1907">
        <v>1906</v>
      </c>
      <c r="B1907">
        <v>34</v>
      </c>
      <c r="C1907" t="s">
        <v>14</v>
      </c>
      <c r="D1907" t="s">
        <v>33</v>
      </c>
      <c r="E1907" t="s">
        <v>16</v>
      </c>
      <c r="F1907" t="s">
        <v>22</v>
      </c>
      <c r="G1907">
        <v>48</v>
      </c>
      <c r="H1907">
        <v>5.2</v>
      </c>
      <c r="I1907">
        <v>6.5</v>
      </c>
      <c r="J1907">
        <v>1</v>
      </c>
      <c r="K1907" t="s">
        <v>35</v>
      </c>
      <c r="L1907">
        <v>8.8000000000000007</v>
      </c>
      <c r="M1907">
        <v>5</v>
      </c>
      <c r="N1907">
        <v>3.9</v>
      </c>
      <c r="O1907">
        <f>Table1[[#This Row],[Stress_Level]]*Table1[[#This Row],[Weekly_Work_Hours]]</f>
        <v>422.40000000000003</v>
      </c>
      <c r="P1907" s="9">
        <f>Table1[[#This Row],[Column1]]/Table1[[#This Row],[Productivity_Score]]</f>
        <v>108.30769230769232</v>
      </c>
      <c r="Q1907">
        <f>8-AVERAGE(Table1[[#This Row],[Sleep_Hours]])</f>
        <v>2.8</v>
      </c>
      <c r="R1907">
        <f>Table1[[#This Row],[Stress_Level]]/Table1[[#This Row],[Weekly_Work_Hours]]</f>
        <v>0.18333333333333335</v>
      </c>
      <c r="S1907" s="5">
        <f>CORREL(Table1[Stress_Level],Table1[Sleep_Hours])</f>
        <v>-1.150943896331845E-2</v>
      </c>
      <c r="T1907" s="1">
        <f>((Table1[[#Totals],[Productivity_Score]] - Table1[[#This Row],[Productivity_Score]]) / Table1[[#Totals],[Productivity_Score]]) * 100</f>
        <v>58.947368421052623</v>
      </c>
    </row>
    <row r="1908" spans="1:20" x14ac:dyDescent="0.35">
      <c r="A1908">
        <v>1907</v>
      </c>
      <c r="B1908">
        <v>28</v>
      </c>
      <c r="C1908" t="s">
        <v>14</v>
      </c>
      <c r="D1908" t="s">
        <v>15</v>
      </c>
      <c r="E1908" t="s">
        <v>31</v>
      </c>
      <c r="F1908" t="s">
        <v>22</v>
      </c>
      <c r="G1908">
        <v>32</v>
      </c>
      <c r="H1908">
        <v>7.1</v>
      </c>
      <c r="I1908">
        <v>10</v>
      </c>
      <c r="J1908">
        <v>0</v>
      </c>
      <c r="K1908" t="s">
        <v>23</v>
      </c>
      <c r="L1908">
        <v>5.5</v>
      </c>
      <c r="M1908">
        <v>4.0999999999999996</v>
      </c>
      <c r="N1908">
        <v>7.3</v>
      </c>
      <c r="O1908">
        <f>Table1[[#This Row],[Stress_Level]]*Table1[[#This Row],[Weekly_Work_Hours]]</f>
        <v>176</v>
      </c>
      <c r="P1908" s="9">
        <f>Table1[[#This Row],[Column1]]/Table1[[#This Row],[Productivity_Score]]</f>
        <v>24.109589041095891</v>
      </c>
      <c r="Q1908">
        <f>8-AVERAGE(Table1[[#This Row],[Sleep_Hours]])</f>
        <v>0.90000000000000036</v>
      </c>
      <c r="R1908">
        <f>Table1[[#This Row],[Stress_Level]]/Table1[[#This Row],[Weekly_Work_Hours]]</f>
        <v>0.171875</v>
      </c>
      <c r="S1908" s="5">
        <f>CORREL(Table1[Stress_Level],Table1[Sleep_Hours])</f>
        <v>-1.150943896331845E-2</v>
      </c>
      <c r="T1908" s="1">
        <f>((Table1[[#Totals],[Productivity_Score]] - Table1[[#This Row],[Productivity_Score]]) / Table1[[#Totals],[Productivity_Score]]) * 100</f>
        <v>23.157894736842106</v>
      </c>
    </row>
    <row r="1909" spans="1:20" x14ac:dyDescent="0.35">
      <c r="A1909">
        <v>1908</v>
      </c>
      <c r="B1909">
        <v>58</v>
      </c>
      <c r="C1909" t="s">
        <v>19</v>
      </c>
      <c r="D1909" t="s">
        <v>33</v>
      </c>
      <c r="E1909" t="s">
        <v>27</v>
      </c>
      <c r="F1909" t="s">
        <v>22</v>
      </c>
      <c r="G1909">
        <v>35</v>
      </c>
      <c r="H1909">
        <v>6.3</v>
      </c>
      <c r="I1909">
        <v>9.5</v>
      </c>
      <c r="J1909">
        <v>0</v>
      </c>
      <c r="K1909" t="s">
        <v>23</v>
      </c>
      <c r="L1909">
        <v>3.3</v>
      </c>
      <c r="M1909">
        <v>2.6</v>
      </c>
      <c r="N1909">
        <v>8.1</v>
      </c>
      <c r="O1909">
        <f>Table1[[#This Row],[Stress_Level]]*Table1[[#This Row],[Weekly_Work_Hours]]</f>
        <v>115.5</v>
      </c>
      <c r="P1909" s="9">
        <f>Table1[[#This Row],[Column1]]/Table1[[#This Row],[Productivity_Score]]</f>
        <v>14.25925925925926</v>
      </c>
      <c r="Q1909">
        <f>8-AVERAGE(Table1[[#This Row],[Sleep_Hours]])</f>
        <v>1.7000000000000002</v>
      </c>
      <c r="R1909">
        <f>Table1[[#This Row],[Stress_Level]]/Table1[[#This Row],[Weekly_Work_Hours]]</f>
        <v>9.4285714285714278E-2</v>
      </c>
      <c r="S1909" s="5">
        <f>CORREL(Table1[Stress_Level],Table1[Sleep_Hours])</f>
        <v>-1.150943896331845E-2</v>
      </c>
      <c r="T1909" s="1">
        <f>((Table1[[#Totals],[Productivity_Score]] - Table1[[#This Row],[Productivity_Score]]) / Table1[[#Totals],[Productivity_Score]]) * 100</f>
        <v>14.736842105263163</v>
      </c>
    </row>
    <row r="1910" spans="1:20" x14ac:dyDescent="0.35">
      <c r="A1910">
        <v>1909</v>
      </c>
      <c r="B1910">
        <v>61</v>
      </c>
      <c r="C1910" t="s">
        <v>14</v>
      </c>
      <c r="D1910" t="s">
        <v>24</v>
      </c>
      <c r="E1910" t="s">
        <v>31</v>
      </c>
      <c r="F1910" t="s">
        <v>22</v>
      </c>
      <c r="G1910">
        <v>35</v>
      </c>
      <c r="H1910">
        <v>3.9</v>
      </c>
      <c r="I1910">
        <v>5.8</v>
      </c>
      <c r="J1910">
        <v>0</v>
      </c>
      <c r="K1910" t="s">
        <v>23</v>
      </c>
      <c r="L1910">
        <v>6.5</v>
      </c>
      <c r="M1910">
        <v>4.5</v>
      </c>
      <c r="N1910">
        <v>4.5999999999999996</v>
      </c>
      <c r="O1910">
        <f>Table1[[#This Row],[Stress_Level]]*Table1[[#This Row],[Weekly_Work_Hours]]</f>
        <v>227.5</v>
      </c>
      <c r="P1910" s="9">
        <f>Table1[[#This Row],[Column1]]/Table1[[#This Row],[Productivity_Score]]</f>
        <v>49.456521739130437</v>
      </c>
      <c r="Q1910">
        <f>8-AVERAGE(Table1[[#This Row],[Sleep_Hours]])</f>
        <v>4.0999999999999996</v>
      </c>
      <c r="R1910">
        <f>Table1[[#This Row],[Stress_Level]]/Table1[[#This Row],[Weekly_Work_Hours]]</f>
        <v>0.18571428571428572</v>
      </c>
      <c r="S1910" s="5">
        <f>CORREL(Table1[Stress_Level],Table1[Sleep_Hours])</f>
        <v>-1.150943896331845E-2</v>
      </c>
      <c r="T1910" s="1">
        <f>((Table1[[#Totals],[Productivity_Score]] - Table1[[#This Row],[Productivity_Score]]) / Table1[[#Totals],[Productivity_Score]]) * 100</f>
        <v>51.578947368421055</v>
      </c>
    </row>
    <row r="1911" spans="1:20" x14ac:dyDescent="0.35">
      <c r="A1911">
        <v>1910</v>
      </c>
      <c r="B1911">
        <v>31</v>
      </c>
      <c r="C1911" t="s">
        <v>14</v>
      </c>
      <c r="D1911" t="s">
        <v>36</v>
      </c>
      <c r="E1911" t="s">
        <v>25</v>
      </c>
      <c r="F1911" t="s">
        <v>22</v>
      </c>
      <c r="G1911">
        <v>46</v>
      </c>
      <c r="H1911">
        <v>7.5</v>
      </c>
      <c r="I1911">
        <v>8.6999999999999993</v>
      </c>
      <c r="J1911">
        <v>0</v>
      </c>
      <c r="K1911" t="s">
        <v>23</v>
      </c>
      <c r="L1911">
        <v>8.1999999999999993</v>
      </c>
      <c r="M1911">
        <v>6.6</v>
      </c>
      <c r="N1911">
        <v>5.2</v>
      </c>
      <c r="O1911">
        <f>Table1[[#This Row],[Stress_Level]]*Table1[[#This Row],[Weekly_Work_Hours]]</f>
        <v>377.2</v>
      </c>
      <c r="P1911" s="9">
        <f>Table1[[#This Row],[Column1]]/Table1[[#This Row],[Productivity_Score]]</f>
        <v>72.538461538461533</v>
      </c>
      <c r="Q1911">
        <f>8-AVERAGE(Table1[[#This Row],[Sleep_Hours]])</f>
        <v>0.5</v>
      </c>
      <c r="R1911">
        <f>Table1[[#This Row],[Stress_Level]]/Table1[[#This Row],[Weekly_Work_Hours]]</f>
        <v>0.17826086956521739</v>
      </c>
      <c r="S1911" s="5">
        <f>CORREL(Table1[Stress_Level],Table1[Sleep_Hours])</f>
        <v>-1.150943896331845E-2</v>
      </c>
      <c r="T1911" s="1">
        <f>((Table1[[#Totals],[Productivity_Score]] - Table1[[#This Row],[Productivity_Score]]) / Table1[[#Totals],[Productivity_Score]]) * 100</f>
        <v>45.263157894736835</v>
      </c>
    </row>
    <row r="1912" spans="1:20" x14ac:dyDescent="0.35">
      <c r="A1912">
        <v>1911</v>
      </c>
      <c r="B1912">
        <v>51</v>
      </c>
      <c r="C1912" t="s">
        <v>19</v>
      </c>
      <c r="D1912" t="s">
        <v>32</v>
      </c>
      <c r="E1912" t="s">
        <v>25</v>
      </c>
      <c r="F1912" t="s">
        <v>22</v>
      </c>
      <c r="G1912">
        <v>58</v>
      </c>
      <c r="H1912">
        <v>8.1999999999999993</v>
      </c>
      <c r="I1912">
        <v>6.4</v>
      </c>
      <c r="J1912">
        <v>0</v>
      </c>
      <c r="K1912" t="s">
        <v>23</v>
      </c>
      <c r="L1912">
        <v>9.8000000000000007</v>
      </c>
      <c r="M1912">
        <v>7.4</v>
      </c>
      <c r="N1912">
        <v>3.3</v>
      </c>
      <c r="O1912">
        <f>Table1[[#This Row],[Stress_Level]]*Table1[[#This Row],[Weekly_Work_Hours]]</f>
        <v>568.40000000000009</v>
      </c>
      <c r="P1912" s="9">
        <f>Table1[[#This Row],[Column1]]/Table1[[#This Row],[Productivity_Score]]</f>
        <v>172.24242424242428</v>
      </c>
      <c r="Q1912">
        <f>8-AVERAGE(Table1[[#This Row],[Sleep_Hours]])</f>
        <v>-0.19999999999999929</v>
      </c>
      <c r="R1912">
        <f>Table1[[#This Row],[Stress_Level]]/Table1[[#This Row],[Weekly_Work_Hours]]</f>
        <v>0.16896551724137931</v>
      </c>
      <c r="S1912" s="5">
        <f>CORREL(Table1[Stress_Level],Table1[Sleep_Hours])</f>
        <v>-1.150943896331845E-2</v>
      </c>
      <c r="T1912" s="1">
        <f>((Table1[[#Totals],[Productivity_Score]] - Table1[[#This Row],[Productivity_Score]]) / Table1[[#Totals],[Productivity_Score]]) * 100</f>
        <v>65.26315789473685</v>
      </c>
    </row>
    <row r="1913" spans="1:20" x14ac:dyDescent="0.35">
      <c r="A1913">
        <v>1912</v>
      </c>
      <c r="B1913">
        <v>44</v>
      </c>
      <c r="C1913" t="s">
        <v>19</v>
      </c>
      <c r="D1913" t="s">
        <v>15</v>
      </c>
      <c r="E1913" t="s">
        <v>21</v>
      </c>
      <c r="F1913" t="s">
        <v>22</v>
      </c>
      <c r="G1913">
        <v>62</v>
      </c>
      <c r="H1913">
        <v>8.4</v>
      </c>
      <c r="I1913">
        <v>5.7</v>
      </c>
      <c r="J1913">
        <v>0</v>
      </c>
      <c r="K1913" t="s">
        <v>23</v>
      </c>
      <c r="L1913">
        <v>10</v>
      </c>
      <c r="M1913">
        <v>7</v>
      </c>
      <c r="N1913">
        <v>2.8</v>
      </c>
      <c r="O1913">
        <f>Table1[[#This Row],[Stress_Level]]*Table1[[#This Row],[Weekly_Work_Hours]]</f>
        <v>620</v>
      </c>
      <c r="P1913" s="9">
        <f>Table1[[#This Row],[Column1]]/Table1[[#This Row],[Productivity_Score]]</f>
        <v>221.42857142857144</v>
      </c>
      <c r="Q1913">
        <f>8-AVERAGE(Table1[[#This Row],[Sleep_Hours]])</f>
        <v>-0.40000000000000036</v>
      </c>
      <c r="R1913">
        <f>Table1[[#This Row],[Stress_Level]]/Table1[[#This Row],[Weekly_Work_Hours]]</f>
        <v>0.16129032258064516</v>
      </c>
      <c r="S1913" s="5">
        <f>CORREL(Table1[Stress_Level],Table1[Sleep_Hours])</f>
        <v>-1.150943896331845E-2</v>
      </c>
      <c r="T1913" s="1">
        <f>((Table1[[#Totals],[Productivity_Score]] - Table1[[#This Row],[Productivity_Score]]) / Table1[[#Totals],[Productivity_Score]]) * 100</f>
        <v>70.526315789473685</v>
      </c>
    </row>
    <row r="1914" spans="1:20" x14ac:dyDescent="0.35">
      <c r="A1914">
        <v>1913</v>
      </c>
      <c r="B1914">
        <v>58</v>
      </c>
      <c r="C1914" t="s">
        <v>19</v>
      </c>
      <c r="D1914" t="s">
        <v>24</v>
      </c>
      <c r="E1914" t="s">
        <v>31</v>
      </c>
      <c r="F1914" t="s">
        <v>39</v>
      </c>
      <c r="G1914">
        <v>50</v>
      </c>
      <c r="H1914">
        <v>4.5</v>
      </c>
      <c r="I1914">
        <v>5.3</v>
      </c>
      <c r="J1914">
        <v>1</v>
      </c>
      <c r="K1914" t="s">
        <v>35</v>
      </c>
      <c r="L1914">
        <v>9.5</v>
      </c>
      <c r="M1914">
        <v>5.6</v>
      </c>
      <c r="N1914">
        <v>2.9</v>
      </c>
      <c r="O1914">
        <f>Table1[[#This Row],[Stress_Level]]*Table1[[#This Row],[Weekly_Work_Hours]]</f>
        <v>475</v>
      </c>
      <c r="P1914" s="9">
        <f>Table1[[#This Row],[Column1]]/Table1[[#This Row],[Productivity_Score]]</f>
        <v>163.79310344827587</v>
      </c>
      <c r="Q1914">
        <f>8-AVERAGE(Table1[[#This Row],[Sleep_Hours]])</f>
        <v>3.5</v>
      </c>
      <c r="R1914">
        <f>Table1[[#This Row],[Stress_Level]]/Table1[[#This Row],[Weekly_Work_Hours]]</f>
        <v>0.19</v>
      </c>
      <c r="S1914" s="5">
        <f>CORREL(Table1[Stress_Level],Table1[Sleep_Hours])</f>
        <v>-1.150943896331845E-2</v>
      </c>
      <c r="T1914" s="1">
        <f>((Table1[[#Totals],[Productivity_Score]] - Table1[[#This Row],[Productivity_Score]]) / Table1[[#Totals],[Productivity_Score]]) * 100</f>
        <v>69.473684210526315</v>
      </c>
    </row>
    <row r="1915" spans="1:20" x14ac:dyDescent="0.35">
      <c r="A1915">
        <v>1914</v>
      </c>
      <c r="B1915">
        <v>37</v>
      </c>
      <c r="C1915" t="s">
        <v>19</v>
      </c>
      <c r="D1915" t="s">
        <v>20</v>
      </c>
      <c r="E1915" t="s">
        <v>38</v>
      </c>
      <c r="F1915" t="s">
        <v>22</v>
      </c>
      <c r="G1915">
        <v>49</v>
      </c>
      <c r="H1915">
        <v>6.7</v>
      </c>
      <c r="I1915">
        <v>8.6</v>
      </c>
      <c r="J1915">
        <v>1</v>
      </c>
      <c r="K1915" t="s">
        <v>35</v>
      </c>
      <c r="L1915">
        <v>8.6</v>
      </c>
      <c r="M1915">
        <v>4</v>
      </c>
      <c r="N1915">
        <v>5</v>
      </c>
      <c r="O1915">
        <f>Table1[[#This Row],[Stress_Level]]*Table1[[#This Row],[Weekly_Work_Hours]]</f>
        <v>421.4</v>
      </c>
      <c r="P1915" s="9">
        <f>Table1[[#This Row],[Column1]]/Table1[[#This Row],[Productivity_Score]]</f>
        <v>84.28</v>
      </c>
      <c r="Q1915">
        <f>8-AVERAGE(Table1[[#This Row],[Sleep_Hours]])</f>
        <v>1.2999999999999998</v>
      </c>
      <c r="R1915">
        <f>Table1[[#This Row],[Stress_Level]]/Table1[[#This Row],[Weekly_Work_Hours]]</f>
        <v>0.17551020408163265</v>
      </c>
      <c r="S1915" s="5">
        <f>CORREL(Table1[Stress_Level],Table1[Sleep_Hours])</f>
        <v>-1.150943896331845E-2</v>
      </c>
      <c r="T1915" s="1">
        <f>((Table1[[#Totals],[Productivity_Score]] - Table1[[#This Row],[Productivity_Score]]) / Table1[[#Totals],[Productivity_Score]]) * 100</f>
        <v>47.368421052631575</v>
      </c>
    </row>
    <row r="1916" spans="1:20" x14ac:dyDescent="0.35">
      <c r="A1916">
        <v>1915</v>
      </c>
      <c r="B1916">
        <v>34</v>
      </c>
      <c r="C1916" t="s">
        <v>14</v>
      </c>
      <c r="D1916" t="s">
        <v>33</v>
      </c>
      <c r="E1916" t="s">
        <v>25</v>
      </c>
      <c r="F1916" t="s">
        <v>22</v>
      </c>
      <c r="G1916">
        <v>30</v>
      </c>
      <c r="H1916">
        <v>4.7</v>
      </c>
      <c r="I1916">
        <v>7.5</v>
      </c>
      <c r="J1916">
        <v>0</v>
      </c>
      <c r="K1916" t="s">
        <v>23</v>
      </c>
      <c r="L1916">
        <v>5.4</v>
      </c>
      <c r="M1916">
        <v>6.7</v>
      </c>
      <c r="N1916">
        <v>6.1</v>
      </c>
      <c r="O1916">
        <f>Table1[[#This Row],[Stress_Level]]*Table1[[#This Row],[Weekly_Work_Hours]]</f>
        <v>162</v>
      </c>
      <c r="P1916" s="9">
        <f>Table1[[#This Row],[Column1]]/Table1[[#This Row],[Productivity_Score]]</f>
        <v>26.557377049180328</v>
      </c>
      <c r="Q1916">
        <f>8-AVERAGE(Table1[[#This Row],[Sleep_Hours]])</f>
        <v>3.3</v>
      </c>
      <c r="R1916">
        <f>Table1[[#This Row],[Stress_Level]]/Table1[[#This Row],[Weekly_Work_Hours]]</f>
        <v>0.18000000000000002</v>
      </c>
      <c r="S1916" s="5">
        <f>CORREL(Table1[Stress_Level],Table1[Sleep_Hours])</f>
        <v>-1.150943896331845E-2</v>
      </c>
      <c r="T1916" s="1">
        <f>((Table1[[#Totals],[Productivity_Score]] - Table1[[#This Row],[Productivity_Score]]) / Table1[[#Totals],[Productivity_Score]]) * 100</f>
        <v>35.789473684210535</v>
      </c>
    </row>
    <row r="1917" spans="1:20" x14ac:dyDescent="0.35">
      <c r="A1917">
        <v>1916</v>
      </c>
      <c r="B1917">
        <v>51</v>
      </c>
      <c r="C1917" t="s">
        <v>19</v>
      </c>
      <c r="D1917" t="s">
        <v>30</v>
      </c>
      <c r="E1917" t="s">
        <v>27</v>
      </c>
      <c r="F1917" t="s">
        <v>17</v>
      </c>
      <c r="G1917">
        <v>40</v>
      </c>
      <c r="H1917">
        <v>9</v>
      </c>
      <c r="I1917">
        <v>7</v>
      </c>
      <c r="J1917">
        <v>0</v>
      </c>
      <c r="K1917" t="s">
        <v>23</v>
      </c>
      <c r="L1917">
        <v>5.0999999999999996</v>
      </c>
      <c r="M1917">
        <v>3.1</v>
      </c>
      <c r="N1917">
        <v>5.9</v>
      </c>
      <c r="O1917">
        <f>Table1[[#This Row],[Stress_Level]]*Table1[[#This Row],[Weekly_Work_Hours]]</f>
        <v>204</v>
      </c>
      <c r="P1917" s="9">
        <f>Table1[[#This Row],[Column1]]/Table1[[#This Row],[Productivity_Score]]</f>
        <v>34.576271186440678</v>
      </c>
      <c r="Q1917">
        <f>8-AVERAGE(Table1[[#This Row],[Sleep_Hours]])</f>
        <v>-1</v>
      </c>
      <c r="R1917">
        <f>Table1[[#This Row],[Stress_Level]]/Table1[[#This Row],[Weekly_Work_Hours]]</f>
        <v>0.1275</v>
      </c>
      <c r="S1917" s="5">
        <f>CORREL(Table1[Stress_Level],Table1[Sleep_Hours])</f>
        <v>-1.150943896331845E-2</v>
      </c>
      <c r="T1917" s="1">
        <f>((Table1[[#Totals],[Productivity_Score]] - Table1[[#This Row],[Productivity_Score]]) / Table1[[#Totals],[Productivity_Score]]) * 100</f>
        <v>37.89473684210526</v>
      </c>
    </row>
    <row r="1918" spans="1:20" x14ac:dyDescent="0.35">
      <c r="A1918">
        <v>1917</v>
      </c>
      <c r="B1918">
        <v>25</v>
      </c>
      <c r="C1918" t="s">
        <v>19</v>
      </c>
      <c r="D1918" t="s">
        <v>34</v>
      </c>
      <c r="E1918" t="s">
        <v>21</v>
      </c>
      <c r="F1918" t="s">
        <v>39</v>
      </c>
      <c r="G1918">
        <v>38</v>
      </c>
      <c r="H1918">
        <v>6.2</v>
      </c>
      <c r="I1918">
        <v>9.1</v>
      </c>
      <c r="J1918">
        <v>0</v>
      </c>
      <c r="K1918" t="s">
        <v>23</v>
      </c>
      <c r="L1918">
        <v>4.0999999999999996</v>
      </c>
      <c r="M1918">
        <v>5.2</v>
      </c>
      <c r="N1918">
        <v>7.5</v>
      </c>
      <c r="O1918">
        <f>Table1[[#This Row],[Stress_Level]]*Table1[[#This Row],[Weekly_Work_Hours]]</f>
        <v>155.79999999999998</v>
      </c>
      <c r="P1918" s="9">
        <f>Table1[[#This Row],[Column1]]/Table1[[#This Row],[Productivity_Score]]</f>
        <v>20.77333333333333</v>
      </c>
      <c r="Q1918">
        <f>8-AVERAGE(Table1[[#This Row],[Sleep_Hours]])</f>
        <v>1.7999999999999998</v>
      </c>
      <c r="R1918">
        <f>Table1[[#This Row],[Stress_Level]]/Table1[[#This Row],[Weekly_Work_Hours]]</f>
        <v>0.10789473684210525</v>
      </c>
      <c r="S1918" s="5">
        <f>CORREL(Table1[Stress_Level],Table1[Sleep_Hours])</f>
        <v>-1.150943896331845E-2</v>
      </c>
      <c r="T1918" s="1">
        <f>((Table1[[#Totals],[Productivity_Score]] - Table1[[#This Row],[Productivity_Score]]) / Table1[[#Totals],[Productivity_Score]]) * 100</f>
        <v>21.052631578947366</v>
      </c>
    </row>
    <row r="1919" spans="1:20" x14ac:dyDescent="0.35">
      <c r="A1919">
        <v>1918</v>
      </c>
      <c r="B1919">
        <v>63</v>
      </c>
      <c r="C1919" t="s">
        <v>14</v>
      </c>
      <c r="D1919" t="s">
        <v>24</v>
      </c>
      <c r="E1919" t="s">
        <v>38</v>
      </c>
      <c r="F1919" t="s">
        <v>22</v>
      </c>
      <c r="G1919">
        <v>40</v>
      </c>
      <c r="H1919">
        <v>5.6</v>
      </c>
      <c r="I1919">
        <v>8</v>
      </c>
      <c r="J1919">
        <v>0</v>
      </c>
      <c r="K1919" t="s">
        <v>23</v>
      </c>
      <c r="L1919">
        <v>5.0999999999999996</v>
      </c>
      <c r="M1919">
        <v>4.0999999999999996</v>
      </c>
      <c r="N1919">
        <v>6.4</v>
      </c>
      <c r="O1919">
        <f>Table1[[#This Row],[Stress_Level]]*Table1[[#This Row],[Weekly_Work_Hours]]</f>
        <v>204</v>
      </c>
      <c r="P1919" s="9">
        <f>Table1[[#This Row],[Column1]]/Table1[[#This Row],[Productivity_Score]]</f>
        <v>31.875</v>
      </c>
      <c r="Q1919">
        <f>8-AVERAGE(Table1[[#This Row],[Sleep_Hours]])</f>
        <v>2.4000000000000004</v>
      </c>
      <c r="R1919">
        <f>Table1[[#This Row],[Stress_Level]]/Table1[[#This Row],[Weekly_Work_Hours]]</f>
        <v>0.1275</v>
      </c>
      <c r="S1919" s="5">
        <f>CORREL(Table1[Stress_Level],Table1[Sleep_Hours])</f>
        <v>-1.150943896331845E-2</v>
      </c>
      <c r="T1919" s="1">
        <f>((Table1[[#Totals],[Productivity_Score]] - Table1[[#This Row],[Productivity_Score]]) / Table1[[#Totals],[Productivity_Score]]) * 100</f>
        <v>32.631578947368418</v>
      </c>
    </row>
    <row r="1920" spans="1:20" x14ac:dyDescent="0.35">
      <c r="A1920">
        <v>1919</v>
      </c>
      <c r="B1920">
        <v>62</v>
      </c>
      <c r="C1920" t="s">
        <v>14</v>
      </c>
      <c r="D1920" t="s">
        <v>33</v>
      </c>
      <c r="E1920" t="s">
        <v>16</v>
      </c>
      <c r="F1920" t="s">
        <v>17</v>
      </c>
      <c r="G1920">
        <v>43</v>
      </c>
      <c r="H1920">
        <v>5.4</v>
      </c>
      <c r="I1920">
        <v>7.3</v>
      </c>
      <c r="J1920">
        <v>1</v>
      </c>
      <c r="K1920" t="s">
        <v>18</v>
      </c>
      <c r="L1920">
        <v>6.4</v>
      </c>
      <c r="M1920">
        <v>2.9</v>
      </c>
      <c r="N1920">
        <v>5.4</v>
      </c>
      <c r="O1920">
        <f>Table1[[#This Row],[Stress_Level]]*Table1[[#This Row],[Weekly_Work_Hours]]</f>
        <v>275.2</v>
      </c>
      <c r="P1920" s="9">
        <f>Table1[[#This Row],[Column1]]/Table1[[#This Row],[Productivity_Score]]</f>
        <v>50.962962962962955</v>
      </c>
      <c r="Q1920">
        <f>8-AVERAGE(Table1[[#This Row],[Sleep_Hours]])</f>
        <v>2.5999999999999996</v>
      </c>
      <c r="R1920">
        <f>Table1[[#This Row],[Stress_Level]]/Table1[[#This Row],[Weekly_Work_Hours]]</f>
        <v>0.14883720930232558</v>
      </c>
      <c r="S1920" s="5">
        <f>CORREL(Table1[Stress_Level],Table1[Sleep_Hours])</f>
        <v>-1.150943896331845E-2</v>
      </c>
      <c r="T1920" s="1">
        <f>((Table1[[#Totals],[Productivity_Score]] - Table1[[#This Row],[Productivity_Score]]) / Table1[[#Totals],[Productivity_Score]]) * 100</f>
        <v>43.157894736842103</v>
      </c>
    </row>
    <row r="1921" spans="1:20" x14ac:dyDescent="0.35">
      <c r="A1921">
        <v>1920</v>
      </c>
      <c r="B1921">
        <v>54</v>
      </c>
      <c r="C1921" t="s">
        <v>19</v>
      </c>
      <c r="D1921" t="s">
        <v>33</v>
      </c>
      <c r="E1921" t="s">
        <v>31</v>
      </c>
      <c r="F1921" t="s">
        <v>22</v>
      </c>
      <c r="G1921">
        <v>41</v>
      </c>
      <c r="H1921">
        <v>6.7</v>
      </c>
      <c r="I1921">
        <v>9.5</v>
      </c>
      <c r="J1921">
        <v>1</v>
      </c>
      <c r="K1921" t="s">
        <v>29</v>
      </c>
      <c r="L1921">
        <v>6.7</v>
      </c>
      <c r="M1921">
        <v>2.5</v>
      </c>
      <c r="N1921">
        <v>6.4</v>
      </c>
      <c r="O1921">
        <f>Table1[[#This Row],[Stress_Level]]*Table1[[#This Row],[Weekly_Work_Hours]]</f>
        <v>274.7</v>
      </c>
      <c r="P1921" s="9">
        <f>Table1[[#This Row],[Column1]]/Table1[[#This Row],[Productivity_Score]]</f>
        <v>42.921874999999993</v>
      </c>
      <c r="Q1921">
        <f>8-AVERAGE(Table1[[#This Row],[Sleep_Hours]])</f>
        <v>1.2999999999999998</v>
      </c>
      <c r="R1921">
        <f>Table1[[#This Row],[Stress_Level]]/Table1[[#This Row],[Weekly_Work_Hours]]</f>
        <v>0.16341463414634147</v>
      </c>
      <c r="S1921" s="5">
        <f>CORREL(Table1[Stress_Level],Table1[Sleep_Hours])</f>
        <v>-1.150943896331845E-2</v>
      </c>
      <c r="T1921" s="1">
        <f>((Table1[[#Totals],[Productivity_Score]] - Table1[[#This Row],[Productivity_Score]]) / Table1[[#Totals],[Productivity_Score]]) * 100</f>
        <v>32.631578947368418</v>
      </c>
    </row>
    <row r="1922" spans="1:20" x14ac:dyDescent="0.35">
      <c r="A1922">
        <v>1921</v>
      </c>
      <c r="B1922">
        <v>53</v>
      </c>
      <c r="C1922" t="s">
        <v>19</v>
      </c>
      <c r="D1922" t="s">
        <v>32</v>
      </c>
      <c r="E1922" t="s">
        <v>25</v>
      </c>
      <c r="F1922" t="s">
        <v>22</v>
      </c>
      <c r="G1922">
        <v>30</v>
      </c>
      <c r="H1922">
        <v>7</v>
      </c>
      <c r="I1922">
        <v>10</v>
      </c>
      <c r="J1922">
        <v>0</v>
      </c>
      <c r="K1922" t="s">
        <v>23</v>
      </c>
      <c r="L1922">
        <v>3.3</v>
      </c>
      <c r="M1922">
        <v>4.8</v>
      </c>
      <c r="N1922">
        <v>8.4</v>
      </c>
      <c r="O1922">
        <f>Table1[[#This Row],[Stress_Level]]*Table1[[#This Row],[Weekly_Work_Hours]]</f>
        <v>99</v>
      </c>
      <c r="P1922" s="9">
        <f>Table1[[#This Row],[Column1]]/Table1[[#This Row],[Productivity_Score]]</f>
        <v>11.785714285714285</v>
      </c>
      <c r="Q1922">
        <f>8-AVERAGE(Table1[[#This Row],[Sleep_Hours]])</f>
        <v>1</v>
      </c>
      <c r="R1922">
        <f>Table1[[#This Row],[Stress_Level]]/Table1[[#This Row],[Weekly_Work_Hours]]</f>
        <v>0.11</v>
      </c>
      <c r="S1922" s="5">
        <f>CORREL(Table1[Stress_Level],Table1[Sleep_Hours])</f>
        <v>-1.150943896331845E-2</v>
      </c>
      <c r="T1922" s="1">
        <f>((Table1[[#Totals],[Productivity_Score]] - Table1[[#This Row],[Productivity_Score]]) / Table1[[#Totals],[Productivity_Score]]) * 100</f>
        <v>11.578947368421048</v>
      </c>
    </row>
    <row r="1923" spans="1:20" x14ac:dyDescent="0.35">
      <c r="A1923">
        <v>1922</v>
      </c>
      <c r="B1923">
        <v>57</v>
      </c>
      <c r="C1923" t="s">
        <v>19</v>
      </c>
      <c r="D1923" t="s">
        <v>32</v>
      </c>
      <c r="E1923" t="s">
        <v>38</v>
      </c>
      <c r="F1923" t="s">
        <v>22</v>
      </c>
      <c r="G1923">
        <v>50</v>
      </c>
      <c r="H1923">
        <v>3.7</v>
      </c>
      <c r="I1923">
        <v>4.0999999999999996</v>
      </c>
      <c r="J1923">
        <v>1</v>
      </c>
      <c r="K1923" t="s">
        <v>28</v>
      </c>
      <c r="L1923">
        <v>7</v>
      </c>
      <c r="M1923">
        <v>3.6</v>
      </c>
      <c r="N1923">
        <v>3.6</v>
      </c>
      <c r="O1923">
        <f>Table1[[#This Row],[Stress_Level]]*Table1[[#This Row],[Weekly_Work_Hours]]</f>
        <v>350</v>
      </c>
      <c r="P1923" s="9">
        <f>Table1[[#This Row],[Column1]]/Table1[[#This Row],[Productivity_Score]]</f>
        <v>97.222222222222214</v>
      </c>
      <c r="Q1923">
        <f>8-AVERAGE(Table1[[#This Row],[Sleep_Hours]])</f>
        <v>4.3</v>
      </c>
      <c r="R1923">
        <f>Table1[[#This Row],[Stress_Level]]/Table1[[#This Row],[Weekly_Work_Hours]]</f>
        <v>0.14000000000000001</v>
      </c>
      <c r="S1923" s="5">
        <f>CORREL(Table1[Stress_Level],Table1[Sleep_Hours])</f>
        <v>-1.150943896331845E-2</v>
      </c>
      <c r="T1923" s="1">
        <f>((Table1[[#Totals],[Productivity_Score]] - Table1[[#This Row],[Productivity_Score]]) / Table1[[#Totals],[Productivity_Score]]) * 100</f>
        <v>62.10526315789474</v>
      </c>
    </row>
    <row r="1924" spans="1:20" x14ac:dyDescent="0.35">
      <c r="A1924">
        <v>1923</v>
      </c>
      <c r="B1924">
        <v>24</v>
      </c>
      <c r="C1924" t="s">
        <v>19</v>
      </c>
      <c r="D1924" t="s">
        <v>30</v>
      </c>
      <c r="E1924" t="s">
        <v>27</v>
      </c>
      <c r="F1924" t="s">
        <v>22</v>
      </c>
      <c r="G1924">
        <v>36</v>
      </c>
      <c r="H1924">
        <v>8.3000000000000007</v>
      </c>
      <c r="I1924">
        <v>8.5</v>
      </c>
      <c r="J1924">
        <v>0</v>
      </c>
      <c r="K1924" t="s">
        <v>23</v>
      </c>
      <c r="L1924">
        <v>3.2</v>
      </c>
      <c r="M1924">
        <v>1.6</v>
      </c>
      <c r="N1924">
        <v>7.6</v>
      </c>
      <c r="O1924">
        <f>Table1[[#This Row],[Stress_Level]]*Table1[[#This Row],[Weekly_Work_Hours]]</f>
        <v>115.2</v>
      </c>
      <c r="P1924" s="9">
        <f>Table1[[#This Row],[Column1]]/Table1[[#This Row],[Productivity_Score]]</f>
        <v>15.157894736842106</v>
      </c>
      <c r="Q1924">
        <f>8-AVERAGE(Table1[[#This Row],[Sleep_Hours]])</f>
        <v>-0.30000000000000071</v>
      </c>
      <c r="R1924">
        <f>Table1[[#This Row],[Stress_Level]]/Table1[[#This Row],[Weekly_Work_Hours]]</f>
        <v>8.8888888888888892E-2</v>
      </c>
      <c r="S1924" s="5">
        <f>CORREL(Table1[Stress_Level],Table1[Sleep_Hours])</f>
        <v>-1.150943896331845E-2</v>
      </c>
      <c r="T1924" s="1">
        <f>((Table1[[#Totals],[Productivity_Score]] - Table1[[#This Row],[Productivity_Score]]) / Table1[[#Totals],[Productivity_Score]]) * 100</f>
        <v>20.000000000000004</v>
      </c>
    </row>
    <row r="1925" spans="1:20" x14ac:dyDescent="0.35">
      <c r="A1925">
        <v>1924</v>
      </c>
      <c r="B1925">
        <v>37</v>
      </c>
      <c r="C1925" t="s">
        <v>19</v>
      </c>
      <c r="D1925" t="s">
        <v>24</v>
      </c>
      <c r="E1925" t="s">
        <v>31</v>
      </c>
      <c r="F1925" t="s">
        <v>17</v>
      </c>
      <c r="G1925">
        <v>46</v>
      </c>
      <c r="H1925">
        <v>6.9</v>
      </c>
      <c r="I1925">
        <v>9.3000000000000007</v>
      </c>
      <c r="J1925">
        <v>0</v>
      </c>
      <c r="K1925" t="s">
        <v>23</v>
      </c>
      <c r="L1925">
        <v>5.8</v>
      </c>
      <c r="M1925">
        <v>3.6</v>
      </c>
      <c r="N1925">
        <v>6.7</v>
      </c>
      <c r="O1925">
        <f>Table1[[#This Row],[Stress_Level]]*Table1[[#This Row],[Weekly_Work_Hours]]</f>
        <v>266.8</v>
      </c>
      <c r="P1925" s="9">
        <f>Table1[[#This Row],[Column1]]/Table1[[#This Row],[Productivity_Score]]</f>
        <v>39.820895522388064</v>
      </c>
      <c r="Q1925">
        <f>8-AVERAGE(Table1[[#This Row],[Sleep_Hours]])</f>
        <v>1.0999999999999996</v>
      </c>
      <c r="R1925">
        <f>Table1[[#This Row],[Stress_Level]]/Table1[[#This Row],[Weekly_Work_Hours]]</f>
        <v>0.12608695652173912</v>
      </c>
      <c r="S1925" s="5">
        <f>CORREL(Table1[Stress_Level],Table1[Sleep_Hours])</f>
        <v>-1.150943896331845E-2</v>
      </c>
      <c r="T1925" s="1">
        <f>((Table1[[#Totals],[Productivity_Score]] - Table1[[#This Row],[Productivity_Score]]) / Table1[[#Totals],[Productivity_Score]]) * 100</f>
        <v>29.473684210526311</v>
      </c>
    </row>
    <row r="1926" spans="1:20" x14ac:dyDescent="0.35">
      <c r="A1926">
        <v>1925</v>
      </c>
      <c r="B1926">
        <v>35</v>
      </c>
      <c r="C1926" t="s">
        <v>40</v>
      </c>
      <c r="D1926" t="s">
        <v>26</v>
      </c>
      <c r="E1926" t="s">
        <v>27</v>
      </c>
      <c r="F1926" t="s">
        <v>22</v>
      </c>
      <c r="G1926">
        <v>61</v>
      </c>
      <c r="H1926">
        <v>8.3000000000000007</v>
      </c>
      <c r="I1926">
        <v>6</v>
      </c>
      <c r="J1926">
        <v>0</v>
      </c>
      <c r="K1926" t="s">
        <v>23</v>
      </c>
      <c r="L1926">
        <v>10</v>
      </c>
      <c r="M1926">
        <v>5.3</v>
      </c>
      <c r="N1926">
        <v>3</v>
      </c>
      <c r="O1926">
        <f>Table1[[#This Row],[Stress_Level]]*Table1[[#This Row],[Weekly_Work_Hours]]</f>
        <v>610</v>
      </c>
      <c r="P1926" s="9">
        <f>Table1[[#This Row],[Column1]]/Table1[[#This Row],[Productivity_Score]]</f>
        <v>203.33333333333334</v>
      </c>
      <c r="Q1926">
        <f>8-AVERAGE(Table1[[#This Row],[Sleep_Hours]])</f>
        <v>-0.30000000000000071</v>
      </c>
      <c r="R1926">
        <f>Table1[[#This Row],[Stress_Level]]/Table1[[#This Row],[Weekly_Work_Hours]]</f>
        <v>0.16393442622950818</v>
      </c>
      <c r="S1926" s="5">
        <f>CORREL(Table1[Stress_Level],Table1[Sleep_Hours])</f>
        <v>-1.150943896331845E-2</v>
      </c>
      <c r="T1926" s="1">
        <f>((Table1[[#Totals],[Productivity_Score]] - Table1[[#This Row],[Productivity_Score]]) / Table1[[#Totals],[Productivity_Score]]) * 100</f>
        <v>68.421052631578945</v>
      </c>
    </row>
    <row r="1927" spans="1:20" x14ac:dyDescent="0.35">
      <c r="A1927">
        <v>1926</v>
      </c>
      <c r="B1927">
        <v>27</v>
      </c>
      <c r="C1927" t="s">
        <v>19</v>
      </c>
      <c r="D1927" t="s">
        <v>32</v>
      </c>
      <c r="E1927" t="s">
        <v>21</v>
      </c>
      <c r="F1927" t="s">
        <v>22</v>
      </c>
      <c r="G1927">
        <v>37</v>
      </c>
      <c r="H1927">
        <v>8.8000000000000007</v>
      </c>
      <c r="I1927">
        <v>7.7</v>
      </c>
      <c r="J1927">
        <v>0</v>
      </c>
      <c r="K1927" t="s">
        <v>23</v>
      </c>
      <c r="L1927">
        <v>4.3</v>
      </c>
      <c r="M1927">
        <v>3.9</v>
      </c>
      <c r="N1927">
        <v>6.7</v>
      </c>
      <c r="O1927">
        <f>Table1[[#This Row],[Stress_Level]]*Table1[[#This Row],[Weekly_Work_Hours]]</f>
        <v>159.1</v>
      </c>
      <c r="P1927" s="9">
        <f>Table1[[#This Row],[Column1]]/Table1[[#This Row],[Productivity_Score]]</f>
        <v>23.746268656716417</v>
      </c>
      <c r="Q1927">
        <f>8-AVERAGE(Table1[[#This Row],[Sleep_Hours]])</f>
        <v>-0.80000000000000071</v>
      </c>
      <c r="R1927">
        <f>Table1[[#This Row],[Stress_Level]]/Table1[[#This Row],[Weekly_Work_Hours]]</f>
        <v>0.11621621621621621</v>
      </c>
      <c r="S1927" s="5">
        <f>CORREL(Table1[Stress_Level],Table1[Sleep_Hours])</f>
        <v>-1.150943896331845E-2</v>
      </c>
      <c r="T1927" s="1">
        <f>((Table1[[#Totals],[Productivity_Score]] - Table1[[#This Row],[Productivity_Score]]) / Table1[[#Totals],[Productivity_Score]]) * 100</f>
        <v>29.473684210526311</v>
      </c>
    </row>
    <row r="1928" spans="1:20" x14ac:dyDescent="0.35">
      <c r="A1928">
        <v>1927</v>
      </c>
      <c r="B1928">
        <v>44</v>
      </c>
      <c r="C1928" t="s">
        <v>14</v>
      </c>
      <c r="D1928" t="s">
        <v>34</v>
      </c>
      <c r="E1928" t="s">
        <v>25</v>
      </c>
      <c r="F1928" t="s">
        <v>17</v>
      </c>
      <c r="G1928">
        <v>30</v>
      </c>
      <c r="H1928">
        <v>6.1</v>
      </c>
      <c r="I1928">
        <v>9.6</v>
      </c>
      <c r="J1928">
        <v>0</v>
      </c>
      <c r="K1928" t="s">
        <v>23</v>
      </c>
      <c r="L1928">
        <v>3.2</v>
      </c>
      <c r="M1928">
        <v>3.4</v>
      </c>
      <c r="N1928">
        <v>8.1999999999999993</v>
      </c>
      <c r="O1928">
        <f>Table1[[#This Row],[Stress_Level]]*Table1[[#This Row],[Weekly_Work_Hours]]</f>
        <v>96</v>
      </c>
      <c r="P1928" s="9">
        <f>Table1[[#This Row],[Column1]]/Table1[[#This Row],[Productivity_Score]]</f>
        <v>11.707317073170733</v>
      </c>
      <c r="Q1928">
        <f>8-AVERAGE(Table1[[#This Row],[Sleep_Hours]])</f>
        <v>1.9000000000000004</v>
      </c>
      <c r="R1928">
        <f>Table1[[#This Row],[Stress_Level]]/Table1[[#This Row],[Weekly_Work_Hours]]</f>
        <v>0.10666666666666667</v>
      </c>
      <c r="S1928" s="5">
        <f>CORREL(Table1[Stress_Level],Table1[Sleep_Hours])</f>
        <v>-1.150943896331845E-2</v>
      </c>
      <c r="T1928" s="1">
        <f>((Table1[[#Totals],[Productivity_Score]] - Table1[[#This Row],[Productivity_Score]]) / Table1[[#Totals],[Productivity_Score]]) * 100</f>
        <v>13.684210526315796</v>
      </c>
    </row>
    <row r="1929" spans="1:20" x14ac:dyDescent="0.35">
      <c r="A1929">
        <v>1928</v>
      </c>
      <c r="B1929">
        <v>51</v>
      </c>
      <c r="C1929" t="s">
        <v>19</v>
      </c>
      <c r="D1929" t="s">
        <v>33</v>
      </c>
      <c r="E1929" t="s">
        <v>25</v>
      </c>
      <c r="F1929" t="s">
        <v>22</v>
      </c>
      <c r="G1929">
        <v>42</v>
      </c>
      <c r="H1929">
        <v>7.5</v>
      </c>
      <c r="I1929">
        <v>9.1</v>
      </c>
      <c r="J1929">
        <v>0</v>
      </c>
      <c r="K1929" t="s">
        <v>23</v>
      </c>
      <c r="L1929">
        <v>8.6999999999999993</v>
      </c>
      <c r="M1929">
        <v>4</v>
      </c>
      <c r="N1929">
        <v>5.2</v>
      </c>
      <c r="O1929">
        <f>Table1[[#This Row],[Stress_Level]]*Table1[[#This Row],[Weekly_Work_Hours]]</f>
        <v>365.4</v>
      </c>
      <c r="P1929" s="9">
        <f>Table1[[#This Row],[Column1]]/Table1[[#This Row],[Productivity_Score]]</f>
        <v>70.269230769230759</v>
      </c>
      <c r="Q1929">
        <f>8-AVERAGE(Table1[[#This Row],[Sleep_Hours]])</f>
        <v>0.5</v>
      </c>
      <c r="R1929">
        <f>Table1[[#This Row],[Stress_Level]]/Table1[[#This Row],[Weekly_Work_Hours]]</f>
        <v>0.20714285714285713</v>
      </c>
      <c r="S1929" s="5">
        <f>CORREL(Table1[Stress_Level],Table1[Sleep_Hours])</f>
        <v>-1.150943896331845E-2</v>
      </c>
      <c r="T1929" s="1">
        <f>((Table1[[#Totals],[Productivity_Score]] - Table1[[#This Row],[Productivity_Score]]) / Table1[[#Totals],[Productivity_Score]]) * 100</f>
        <v>45.263157894736835</v>
      </c>
    </row>
    <row r="1930" spans="1:20" x14ac:dyDescent="0.35">
      <c r="A1930">
        <v>1929</v>
      </c>
      <c r="B1930">
        <v>45</v>
      </c>
      <c r="C1930" t="s">
        <v>14</v>
      </c>
      <c r="D1930" t="s">
        <v>33</v>
      </c>
      <c r="E1930" t="s">
        <v>21</v>
      </c>
      <c r="F1930" t="s">
        <v>39</v>
      </c>
      <c r="G1930">
        <v>53</v>
      </c>
      <c r="H1930">
        <v>5.3</v>
      </c>
      <c r="I1930">
        <v>6.2</v>
      </c>
      <c r="J1930">
        <v>1</v>
      </c>
      <c r="K1930" t="s">
        <v>18</v>
      </c>
      <c r="L1930">
        <v>7.7</v>
      </c>
      <c r="M1930">
        <v>4.5999999999999996</v>
      </c>
      <c r="N1930">
        <v>4.2</v>
      </c>
      <c r="O1930">
        <f>Table1[[#This Row],[Stress_Level]]*Table1[[#This Row],[Weekly_Work_Hours]]</f>
        <v>408.1</v>
      </c>
      <c r="P1930" s="9">
        <f>Table1[[#This Row],[Column1]]/Table1[[#This Row],[Productivity_Score]]</f>
        <v>97.166666666666671</v>
      </c>
      <c r="Q1930">
        <f>8-AVERAGE(Table1[[#This Row],[Sleep_Hours]])</f>
        <v>2.7</v>
      </c>
      <c r="R1930">
        <f>Table1[[#This Row],[Stress_Level]]/Table1[[#This Row],[Weekly_Work_Hours]]</f>
        <v>0.14528301886792452</v>
      </c>
      <c r="S1930" s="5">
        <f>CORREL(Table1[Stress_Level],Table1[Sleep_Hours])</f>
        <v>-1.150943896331845E-2</v>
      </c>
      <c r="T1930" s="1">
        <f>((Table1[[#Totals],[Productivity_Score]] - Table1[[#This Row],[Productivity_Score]]) / Table1[[#Totals],[Productivity_Score]]) * 100</f>
        <v>55.78947368421052</v>
      </c>
    </row>
    <row r="1931" spans="1:20" x14ac:dyDescent="0.35">
      <c r="A1931">
        <v>1930</v>
      </c>
      <c r="B1931">
        <v>41</v>
      </c>
      <c r="C1931" t="s">
        <v>19</v>
      </c>
      <c r="D1931" t="s">
        <v>20</v>
      </c>
      <c r="E1931" t="s">
        <v>27</v>
      </c>
      <c r="F1931" t="s">
        <v>39</v>
      </c>
      <c r="G1931">
        <v>60</v>
      </c>
      <c r="H1931">
        <v>5.5</v>
      </c>
      <c r="I1931">
        <v>5.7</v>
      </c>
      <c r="J1931">
        <v>1</v>
      </c>
      <c r="K1931" t="s">
        <v>18</v>
      </c>
      <c r="L1931">
        <v>10</v>
      </c>
      <c r="M1931">
        <v>7.4</v>
      </c>
      <c r="N1931">
        <v>2.9</v>
      </c>
      <c r="O1931">
        <f>Table1[[#This Row],[Stress_Level]]*Table1[[#This Row],[Weekly_Work_Hours]]</f>
        <v>600</v>
      </c>
      <c r="P1931" s="9">
        <f>Table1[[#This Row],[Column1]]/Table1[[#This Row],[Productivity_Score]]</f>
        <v>206.89655172413794</v>
      </c>
      <c r="Q1931">
        <f>8-AVERAGE(Table1[[#This Row],[Sleep_Hours]])</f>
        <v>2.5</v>
      </c>
      <c r="R1931">
        <f>Table1[[#This Row],[Stress_Level]]/Table1[[#This Row],[Weekly_Work_Hours]]</f>
        <v>0.16666666666666666</v>
      </c>
      <c r="S1931" s="5">
        <f>CORREL(Table1[Stress_Level],Table1[Sleep_Hours])</f>
        <v>-1.150943896331845E-2</v>
      </c>
      <c r="T1931" s="1">
        <f>((Table1[[#Totals],[Productivity_Score]] - Table1[[#This Row],[Productivity_Score]]) / Table1[[#Totals],[Productivity_Score]]) * 100</f>
        <v>69.473684210526315</v>
      </c>
    </row>
    <row r="1932" spans="1:20" x14ac:dyDescent="0.35">
      <c r="A1932">
        <v>1931</v>
      </c>
      <c r="B1932">
        <v>50</v>
      </c>
      <c r="C1932" t="s">
        <v>19</v>
      </c>
      <c r="D1932" t="s">
        <v>20</v>
      </c>
      <c r="E1932" t="s">
        <v>31</v>
      </c>
      <c r="F1932" t="s">
        <v>22</v>
      </c>
      <c r="G1932">
        <v>35</v>
      </c>
      <c r="H1932">
        <v>8.6</v>
      </c>
      <c r="I1932">
        <v>8.1999999999999993</v>
      </c>
      <c r="J1932">
        <v>0</v>
      </c>
      <c r="K1932" t="s">
        <v>23</v>
      </c>
      <c r="L1932">
        <v>3.2</v>
      </c>
      <c r="M1932">
        <v>1.8</v>
      </c>
      <c r="N1932">
        <v>7.5</v>
      </c>
      <c r="O1932">
        <f>Table1[[#This Row],[Stress_Level]]*Table1[[#This Row],[Weekly_Work_Hours]]</f>
        <v>112</v>
      </c>
      <c r="P1932" s="9">
        <f>Table1[[#This Row],[Column1]]/Table1[[#This Row],[Productivity_Score]]</f>
        <v>14.933333333333334</v>
      </c>
      <c r="Q1932">
        <f>8-AVERAGE(Table1[[#This Row],[Sleep_Hours]])</f>
        <v>-0.59999999999999964</v>
      </c>
      <c r="R1932">
        <f>Table1[[#This Row],[Stress_Level]]/Table1[[#This Row],[Weekly_Work_Hours]]</f>
        <v>9.1428571428571428E-2</v>
      </c>
      <c r="S1932" s="5">
        <f>CORREL(Table1[Stress_Level],Table1[Sleep_Hours])</f>
        <v>-1.150943896331845E-2</v>
      </c>
      <c r="T1932" s="1">
        <f>((Table1[[#Totals],[Productivity_Score]] - Table1[[#This Row],[Productivity_Score]]) / Table1[[#Totals],[Productivity_Score]]) * 100</f>
        <v>21.052631578947366</v>
      </c>
    </row>
    <row r="1933" spans="1:20" x14ac:dyDescent="0.35">
      <c r="A1933">
        <v>1932</v>
      </c>
      <c r="B1933">
        <v>62</v>
      </c>
      <c r="C1933" t="s">
        <v>19</v>
      </c>
      <c r="D1933" t="s">
        <v>30</v>
      </c>
      <c r="E1933" t="s">
        <v>27</v>
      </c>
      <c r="F1933" t="s">
        <v>39</v>
      </c>
      <c r="G1933">
        <v>48</v>
      </c>
      <c r="H1933">
        <v>5.0999999999999996</v>
      </c>
      <c r="I1933">
        <v>6.3</v>
      </c>
      <c r="J1933">
        <v>1</v>
      </c>
      <c r="K1933" t="s">
        <v>18</v>
      </c>
      <c r="L1933">
        <v>6.2</v>
      </c>
      <c r="M1933">
        <v>4.5999999999999996</v>
      </c>
      <c r="N1933">
        <v>5</v>
      </c>
      <c r="O1933">
        <f>Table1[[#This Row],[Stress_Level]]*Table1[[#This Row],[Weekly_Work_Hours]]</f>
        <v>297.60000000000002</v>
      </c>
      <c r="P1933" s="9">
        <f>Table1[[#This Row],[Column1]]/Table1[[#This Row],[Productivity_Score]]</f>
        <v>59.52</v>
      </c>
      <c r="Q1933">
        <f>8-AVERAGE(Table1[[#This Row],[Sleep_Hours]])</f>
        <v>2.9000000000000004</v>
      </c>
      <c r="R1933">
        <f>Table1[[#This Row],[Stress_Level]]/Table1[[#This Row],[Weekly_Work_Hours]]</f>
        <v>0.12916666666666668</v>
      </c>
      <c r="S1933" s="5">
        <f>CORREL(Table1[Stress_Level],Table1[Sleep_Hours])</f>
        <v>-1.150943896331845E-2</v>
      </c>
      <c r="T1933" s="1">
        <f>((Table1[[#Totals],[Productivity_Score]] - Table1[[#This Row],[Productivity_Score]]) / Table1[[#Totals],[Productivity_Score]]) * 100</f>
        <v>47.368421052631575</v>
      </c>
    </row>
    <row r="1934" spans="1:20" x14ac:dyDescent="0.35">
      <c r="A1934">
        <v>1933</v>
      </c>
      <c r="B1934">
        <v>29</v>
      </c>
      <c r="C1934" t="s">
        <v>19</v>
      </c>
      <c r="D1934" t="s">
        <v>24</v>
      </c>
      <c r="E1934" t="s">
        <v>31</v>
      </c>
      <c r="F1934" t="s">
        <v>22</v>
      </c>
      <c r="G1934">
        <v>41</v>
      </c>
      <c r="H1934">
        <v>6.5</v>
      </c>
      <c r="I1934">
        <v>9.1</v>
      </c>
      <c r="J1934">
        <v>0</v>
      </c>
      <c r="K1934" t="s">
        <v>23</v>
      </c>
      <c r="L1934">
        <v>7.1</v>
      </c>
      <c r="M1934">
        <v>3.1</v>
      </c>
      <c r="N1934">
        <v>6</v>
      </c>
      <c r="O1934">
        <f>Table1[[#This Row],[Stress_Level]]*Table1[[#This Row],[Weekly_Work_Hours]]</f>
        <v>291.09999999999997</v>
      </c>
      <c r="P1934" s="9">
        <f>Table1[[#This Row],[Column1]]/Table1[[#This Row],[Productivity_Score]]</f>
        <v>48.516666666666659</v>
      </c>
      <c r="Q1934">
        <f>8-AVERAGE(Table1[[#This Row],[Sleep_Hours]])</f>
        <v>1.5</v>
      </c>
      <c r="R1934">
        <f>Table1[[#This Row],[Stress_Level]]/Table1[[#This Row],[Weekly_Work_Hours]]</f>
        <v>0.17317073170731706</v>
      </c>
      <c r="S1934" s="5">
        <f>CORREL(Table1[Stress_Level],Table1[Sleep_Hours])</f>
        <v>-1.150943896331845E-2</v>
      </c>
      <c r="T1934" s="1">
        <f>((Table1[[#Totals],[Productivity_Score]] - Table1[[#This Row],[Productivity_Score]]) / Table1[[#Totals],[Productivity_Score]]) * 100</f>
        <v>36.84210526315789</v>
      </c>
    </row>
    <row r="1935" spans="1:20" x14ac:dyDescent="0.35">
      <c r="A1935">
        <v>1934</v>
      </c>
      <c r="B1935">
        <v>31</v>
      </c>
      <c r="C1935" t="s">
        <v>14</v>
      </c>
      <c r="D1935" t="s">
        <v>37</v>
      </c>
      <c r="E1935" t="s">
        <v>38</v>
      </c>
      <c r="F1935" t="s">
        <v>22</v>
      </c>
      <c r="G1935">
        <v>44</v>
      </c>
      <c r="H1935">
        <v>4.8</v>
      </c>
      <c r="I1935">
        <v>6.4</v>
      </c>
      <c r="J1935">
        <v>1</v>
      </c>
      <c r="K1935" t="s">
        <v>41</v>
      </c>
      <c r="L1935">
        <v>8.3000000000000007</v>
      </c>
      <c r="M1935">
        <v>4.3</v>
      </c>
      <c r="N1935">
        <v>4</v>
      </c>
      <c r="O1935">
        <f>Table1[[#This Row],[Stress_Level]]*Table1[[#This Row],[Weekly_Work_Hours]]</f>
        <v>365.20000000000005</v>
      </c>
      <c r="P1935" s="9">
        <f>Table1[[#This Row],[Column1]]/Table1[[#This Row],[Productivity_Score]]</f>
        <v>91.300000000000011</v>
      </c>
      <c r="Q1935">
        <f>8-AVERAGE(Table1[[#This Row],[Sleep_Hours]])</f>
        <v>3.2</v>
      </c>
      <c r="R1935">
        <f>Table1[[#This Row],[Stress_Level]]/Table1[[#This Row],[Weekly_Work_Hours]]</f>
        <v>0.18863636363636366</v>
      </c>
      <c r="S1935" s="5">
        <f>CORREL(Table1[Stress_Level],Table1[Sleep_Hours])</f>
        <v>-1.150943896331845E-2</v>
      </c>
      <c r="T1935" s="1">
        <f>((Table1[[#Totals],[Productivity_Score]] - Table1[[#This Row],[Productivity_Score]]) / Table1[[#Totals],[Productivity_Score]]) * 100</f>
        <v>57.894736842105267</v>
      </c>
    </row>
    <row r="1936" spans="1:20" x14ac:dyDescent="0.35">
      <c r="A1936">
        <v>1935</v>
      </c>
      <c r="B1936">
        <v>47</v>
      </c>
      <c r="C1936" t="s">
        <v>14</v>
      </c>
      <c r="D1936" t="s">
        <v>15</v>
      </c>
      <c r="E1936" t="s">
        <v>21</v>
      </c>
      <c r="F1936" t="s">
        <v>22</v>
      </c>
      <c r="G1936">
        <v>66</v>
      </c>
      <c r="H1936">
        <v>5.2</v>
      </c>
      <c r="I1936">
        <v>4.7</v>
      </c>
      <c r="J1936">
        <v>1</v>
      </c>
      <c r="K1936" t="s">
        <v>28</v>
      </c>
      <c r="L1936">
        <v>10</v>
      </c>
      <c r="M1936">
        <v>6.7</v>
      </c>
      <c r="N1936">
        <v>2.4</v>
      </c>
      <c r="O1936">
        <f>Table1[[#This Row],[Stress_Level]]*Table1[[#This Row],[Weekly_Work_Hours]]</f>
        <v>660</v>
      </c>
      <c r="P1936" s="9">
        <f>Table1[[#This Row],[Column1]]/Table1[[#This Row],[Productivity_Score]]</f>
        <v>275</v>
      </c>
      <c r="Q1936">
        <f>8-AVERAGE(Table1[[#This Row],[Sleep_Hours]])</f>
        <v>2.8</v>
      </c>
      <c r="R1936">
        <f>Table1[[#This Row],[Stress_Level]]/Table1[[#This Row],[Weekly_Work_Hours]]</f>
        <v>0.15151515151515152</v>
      </c>
      <c r="S1936" s="5">
        <f>CORREL(Table1[Stress_Level],Table1[Sleep_Hours])</f>
        <v>-1.150943896331845E-2</v>
      </c>
      <c r="T1936" s="1">
        <f>((Table1[[#Totals],[Productivity_Score]] - Table1[[#This Row],[Productivity_Score]]) / Table1[[#Totals],[Productivity_Score]]) * 100</f>
        <v>74.73684210526315</v>
      </c>
    </row>
    <row r="1937" spans="1:20" x14ac:dyDescent="0.35">
      <c r="A1937">
        <v>1936</v>
      </c>
      <c r="B1937">
        <v>25</v>
      </c>
      <c r="C1937" t="s">
        <v>14</v>
      </c>
      <c r="D1937" t="s">
        <v>32</v>
      </c>
      <c r="E1937" t="s">
        <v>16</v>
      </c>
      <c r="F1937" t="s">
        <v>17</v>
      </c>
      <c r="G1937">
        <v>32</v>
      </c>
      <c r="H1937">
        <v>5.4</v>
      </c>
      <c r="I1937">
        <v>8.5</v>
      </c>
      <c r="J1937">
        <v>0</v>
      </c>
      <c r="K1937" t="s">
        <v>23</v>
      </c>
      <c r="L1937">
        <v>5.9</v>
      </c>
      <c r="M1937">
        <v>1.5</v>
      </c>
      <c r="N1937">
        <v>6.3</v>
      </c>
      <c r="O1937">
        <f>Table1[[#This Row],[Stress_Level]]*Table1[[#This Row],[Weekly_Work_Hours]]</f>
        <v>188.8</v>
      </c>
      <c r="P1937" s="9">
        <f>Table1[[#This Row],[Column1]]/Table1[[#This Row],[Productivity_Score]]</f>
        <v>29.968253968253972</v>
      </c>
      <c r="Q1937">
        <f>8-AVERAGE(Table1[[#This Row],[Sleep_Hours]])</f>
        <v>2.5999999999999996</v>
      </c>
      <c r="R1937">
        <f>Table1[[#This Row],[Stress_Level]]/Table1[[#This Row],[Weekly_Work_Hours]]</f>
        <v>0.18437500000000001</v>
      </c>
      <c r="S1937" s="5">
        <f>CORREL(Table1[Stress_Level],Table1[Sleep_Hours])</f>
        <v>-1.150943896331845E-2</v>
      </c>
      <c r="T1937" s="1">
        <f>((Table1[[#Totals],[Productivity_Score]] - Table1[[#This Row],[Productivity_Score]]) / Table1[[#Totals],[Productivity_Score]]) * 100</f>
        <v>33.684210526315788</v>
      </c>
    </row>
    <row r="1938" spans="1:20" x14ac:dyDescent="0.35">
      <c r="A1938">
        <v>1937</v>
      </c>
      <c r="B1938">
        <v>39</v>
      </c>
      <c r="C1938" t="s">
        <v>19</v>
      </c>
      <c r="D1938" t="s">
        <v>24</v>
      </c>
      <c r="E1938" t="s">
        <v>31</v>
      </c>
      <c r="F1938" t="s">
        <v>17</v>
      </c>
      <c r="G1938">
        <v>47</v>
      </c>
      <c r="H1938">
        <v>8.4</v>
      </c>
      <c r="I1938">
        <v>7.2</v>
      </c>
      <c r="J1938">
        <v>0</v>
      </c>
      <c r="K1938" t="s">
        <v>23</v>
      </c>
      <c r="L1938">
        <v>7.7</v>
      </c>
      <c r="M1938">
        <v>7.1</v>
      </c>
      <c r="N1938">
        <v>4.8</v>
      </c>
      <c r="O1938">
        <f>Table1[[#This Row],[Stress_Level]]*Table1[[#This Row],[Weekly_Work_Hours]]</f>
        <v>361.90000000000003</v>
      </c>
      <c r="P1938" s="9">
        <f>Table1[[#This Row],[Column1]]/Table1[[#This Row],[Productivity_Score]]</f>
        <v>75.395833333333343</v>
      </c>
      <c r="Q1938">
        <f>8-AVERAGE(Table1[[#This Row],[Sleep_Hours]])</f>
        <v>-0.40000000000000036</v>
      </c>
      <c r="R1938">
        <f>Table1[[#This Row],[Stress_Level]]/Table1[[#This Row],[Weekly_Work_Hours]]</f>
        <v>0.16382978723404257</v>
      </c>
      <c r="S1938" s="5">
        <f>CORREL(Table1[Stress_Level],Table1[Sleep_Hours])</f>
        <v>-1.150943896331845E-2</v>
      </c>
      <c r="T1938" s="1">
        <f>((Table1[[#Totals],[Productivity_Score]] - Table1[[#This Row],[Productivity_Score]]) / Table1[[#Totals],[Productivity_Score]]) * 100</f>
        <v>49.473684210526322</v>
      </c>
    </row>
    <row r="1939" spans="1:20" x14ac:dyDescent="0.35">
      <c r="A1939">
        <v>1938</v>
      </c>
      <c r="B1939">
        <v>24</v>
      </c>
      <c r="C1939" t="s">
        <v>19</v>
      </c>
      <c r="D1939" t="s">
        <v>33</v>
      </c>
      <c r="E1939" t="s">
        <v>25</v>
      </c>
      <c r="F1939" t="s">
        <v>22</v>
      </c>
      <c r="G1939">
        <v>48</v>
      </c>
      <c r="H1939">
        <v>7</v>
      </c>
      <c r="I1939">
        <v>9.1999999999999993</v>
      </c>
      <c r="J1939">
        <v>0</v>
      </c>
      <c r="K1939" t="s">
        <v>23</v>
      </c>
      <c r="L1939">
        <v>8.6999999999999993</v>
      </c>
      <c r="M1939">
        <v>3.3</v>
      </c>
      <c r="N1939">
        <v>5.2</v>
      </c>
      <c r="O1939">
        <f>Table1[[#This Row],[Stress_Level]]*Table1[[#This Row],[Weekly_Work_Hours]]</f>
        <v>417.59999999999997</v>
      </c>
      <c r="P1939" s="9">
        <f>Table1[[#This Row],[Column1]]/Table1[[#This Row],[Productivity_Score]]</f>
        <v>80.307692307692292</v>
      </c>
      <c r="Q1939">
        <f>8-AVERAGE(Table1[[#This Row],[Sleep_Hours]])</f>
        <v>1</v>
      </c>
      <c r="R1939">
        <f>Table1[[#This Row],[Stress_Level]]/Table1[[#This Row],[Weekly_Work_Hours]]</f>
        <v>0.18124999999999999</v>
      </c>
      <c r="S1939" s="5">
        <f>CORREL(Table1[Stress_Level],Table1[Sleep_Hours])</f>
        <v>-1.150943896331845E-2</v>
      </c>
      <c r="T1939" s="1">
        <f>((Table1[[#Totals],[Productivity_Score]] - Table1[[#This Row],[Productivity_Score]]) / Table1[[#Totals],[Productivity_Score]]) * 100</f>
        <v>45.263157894736835</v>
      </c>
    </row>
    <row r="1940" spans="1:20" x14ac:dyDescent="0.35">
      <c r="A1940">
        <v>1939</v>
      </c>
      <c r="B1940">
        <v>42</v>
      </c>
      <c r="C1940" t="s">
        <v>19</v>
      </c>
      <c r="D1940" t="s">
        <v>36</v>
      </c>
      <c r="E1940" t="s">
        <v>38</v>
      </c>
      <c r="F1940" t="s">
        <v>22</v>
      </c>
      <c r="G1940">
        <v>53</v>
      </c>
      <c r="H1940">
        <v>7.5</v>
      </c>
      <c r="I1940">
        <v>8</v>
      </c>
      <c r="J1940">
        <v>1</v>
      </c>
      <c r="K1940" t="s">
        <v>35</v>
      </c>
      <c r="L1940">
        <v>8.9</v>
      </c>
      <c r="M1940">
        <v>2.6</v>
      </c>
      <c r="N1940">
        <v>4.5</v>
      </c>
      <c r="O1940">
        <f>Table1[[#This Row],[Stress_Level]]*Table1[[#This Row],[Weekly_Work_Hours]]</f>
        <v>471.70000000000005</v>
      </c>
      <c r="P1940" s="9">
        <f>Table1[[#This Row],[Column1]]/Table1[[#This Row],[Productivity_Score]]</f>
        <v>104.82222222222224</v>
      </c>
      <c r="Q1940">
        <f>8-AVERAGE(Table1[[#This Row],[Sleep_Hours]])</f>
        <v>0.5</v>
      </c>
      <c r="R1940">
        <f>Table1[[#This Row],[Stress_Level]]/Table1[[#This Row],[Weekly_Work_Hours]]</f>
        <v>0.16792452830188681</v>
      </c>
      <c r="S1940" s="5">
        <f>CORREL(Table1[Stress_Level],Table1[Sleep_Hours])</f>
        <v>-1.150943896331845E-2</v>
      </c>
      <c r="T1940" s="1">
        <f>((Table1[[#Totals],[Productivity_Score]] - Table1[[#This Row],[Productivity_Score]]) / Table1[[#Totals],[Productivity_Score]]) * 100</f>
        <v>52.631578947368418</v>
      </c>
    </row>
    <row r="1941" spans="1:20" x14ac:dyDescent="0.35">
      <c r="A1941">
        <v>1940</v>
      </c>
      <c r="B1941">
        <v>28</v>
      </c>
      <c r="C1941" t="s">
        <v>14</v>
      </c>
      <c r="D1941" t="s">
        <v>20</v>
      </c>
      <c r="E1941" t="s">
        <v>25</v>
      </c>
      <c r="F1941" t="s">
        <v>22</v>
      </c>
      <c r="G1941">
        <v>45</v>
      </c>
      <c r="H1941">
        <v>3.5</v>
      </c>
      <c r="I1941">
        <v>4.2</v>
      </c>
      <c r="J1941">
        <v>1</v>
      </c>
      <c r="K1941" t="s">
        <v>18</v>
      </c>
      <c r="L1941">
        <v>9.4</v>
      </c>
      <c r="M1941">
        <v>5.2</v>
      </c>
      <c r="N1941">
        <v>2.4</v>
      </c>
      <c r="O1941">
        <f>Table1[[#This Row],[Stress_Level]]*Table1[[#This Row],[Weekly_Work_Hours]]</f>
        <v>423</v>
      </c>
      <c r="P1941" s="9">
        <f>Table1[[#This Row],[Column1]]/Table1[[#This Row],[Productivity_Score]]</f>
        <v>176.25</v>
      </c>
      <c r="Q1941">
        <f>8-AVERAGE(Table1[[#This Row],[Sleep_Hours]])</f>
        <v>4.5</v>
      </c>
      <c r="R1941">
        <f>Table1[[#This Row],[Stress_Level]]/Table1[[#This Row],[Weekly_Work_Hours]]</f>
        <v>0.2088888888888889</v>
      </c>
      <c r="S1941" s="5">
        <f>CORREL(Table1[Stress_Level],Table1[Sleep_Hours])</f>
        <v>-1.150943896331845E-2</v>
      </c>
      <c r="T1941" s="1">
        <f>((Table1[[#Totals],[Productivity_Score]] - Table1[[#This Row],[Productivity_Score]]) / Table1[[#Totals],[Productivity_Score]]) * 100</f>
        <v>74.73684210526315</v>
      </c>
    </row>
    <row r="1942" spans="1:20" x14ac:dyDescent="0.35">
      <c r="A1942">
        <v>1941</v>
      </c>
      <c r="B1942">
        <v>48</v>
      </c>
      <c r="C1942" t="s">
        <v>19</v>
      </c>
      <c r="D1942" t="s">
        <v>15</v>
      </c>
      <c r="E1942" t="s">
        <v>38</v>
      </c>
      <c r="F1942" t="s">
        <v>39</v>
      </c>
      <c r="G1942">
        <v>47</v>
      </c>
      <c r="H1942">
        <v>6.3</v>
      </c>
      <c r="I1942">
        <v>8.1999999999999993</v>
      </c>
      <c r="J1942">
        <v>1</v>
      </c>
      <c r="K1942" t="s">
        <v>18</v>
      </c>
      <c r="L1942">
        <v>6.6</v>
      </c>
      <c r="M1942">
        <v>3.7</v>
      </c>
      <c r="N1942">
        <v>5.8</v>
      </c>
      <c r="O1942">
        <f>Table1[[#This Row],[Stress_Level]]*Table1[[#This Row],[Weekly_Work_Hours]]</f>
        <v>310.2</v>
      </c>
      <c r="P1942" s="9">
        <f>Table1[[#This Row],[Column1]]/Table1[[#This Row],[Productivity_Score]]</f>
        <v>53.482758620689658</v>
      </c>
      <c r="Q1942">
        <f>8-AVERAGE(Table1[[#This Row],[Sleep_Hours]])</f>
        <v>1.7000000000000002</v>
      </c>
      <c r="R1942">
        <f>Table1[[#This Row],[Stress_Level]]/Table1[[#This Row],[Weekly_Work_Hours]]</f>
        <v>0.1404255319148936</v>
      </c>
      <c r="S1942" s="5">
        <f>CORREL(Table1[Stress_Level],Table1[Sleep_Hours])</f>
        <v>-1.150943896331845E-2</v>
      </c>
      <c r="T1942" s="1">
        <f>((Table1[[#Totals],[Productivity_Score]] - Table1[[#This Row],[Productivity_Score]]) / Table1[[#Totals],[Productivity_Score]]) * 100</f>
        <v>38.947368421052637</v>
      </c>
    </row>
    <row r="1943" spans="1:20" x14ac:dyDescent="0.35">
      <c r="A1943">
        <v>1942</v>
      </c>
      <c r="B1943">
        <v>35</v>
      </c>
      <c r="C1943" t="s">
        <v>19</v>
      </c>
      <c r="D1943" t="s">
        <v>32</v>
      </c>
      <c r="E1943" t="s">
        <v>25</v>
      </c>
      <c r="F1943" t="s">
        <v>39</v>
      </c>
      <c r="G1943">
        <v>41</v>
      </c>
      <c r="H1943">
        <v>5.6</v>
      </c>
      <c r="I1943">
        <v>7.8</v>
      </c>
      <c r="J1943">
        <v>0</v>
      </c>
      <c r="K1943" t="s">
        <v>23</v>
      </c>
      <c r="L1943">
        <v>7.3</v>
      </c>
      <c r="M1943">
        <v>3.7</v>
      </c>
      <c r="N1943">
        <v>5.3</v>
      </c>
      <c r="O1943">
        <f>Table1[[#This Row],[Stress_Level]]*Table1[[#This Row],[Weekly_Work_Hours]]</f>
        <v>299.3</v>
      </c>
      <c r="P1943" s="9">
        <f>Table1[[#This Row],[Column1]]/Table1[[#This Row],[Productivity_Score]]</f>
        <v>56.471698113207552</v>
      </c>
      <c r="Q1943">
        <f>8-AVERAGE(Table1[[#This Row],[Sleep_Hours]])</f>
        <v>2.4000000000000004</v>
      </c>
      <c r="R1943">
        <f>Table1[[#This Row],[Stress_Level]]/Table1[[#This Row],[Weekly_Work_Hours]]</f>
        <v>0.17804878048780487</v>
      </c>
      <c r="S1943" s="5">
        <f>CORREL(Table1[Stress_Level],Table1[Sleep_Hours])</f>
        <v>-1.150943896331845E-2</v>
      </c>
      <c r="T1943" s="1">
        <f>((Table1[[#Totals],[Productivity_Score]] - Table1[[#This Row],[Productivity_Score]]) / Table1[[#Totals],[Productivity_Score]]) * 100</f>
        <v>44.21052631578948</v>
      </c>
    </row>
    <row r="1944" spans="1:20" x14ac:dyDescent="0.35">
      <c r="A1944">
        <v>1943</v>
      </c>
      <c r="B1944">
        <v>41</v>
      </c>
      <c r="C1944" t="s">
        <v>14</v>
      </c>
      <c r="D1944" t="s">
        <v>26</v>
      </c>
      <c r="E1944" t="s">
        <v>27</v>
      </c>
      <c r="F1944" t="s">
        <v>17</v>
      </c>
      <c r="G1944">
        <v>47</v>
      </c>
      <c r="H1944">
        <v>6.9</v>
      </c>
      <c r="I1944">
        <v>9.1999999999999993</v>
      </c>
      <c r="J1944">
        <v>0</v>
      </c>
      <c r="K1944" t="s">
        <v>23</v>
      </c>
      <c r="L1944">
        <v>6.4</v>
      </c>
      <c r="M1944">
        <v>4.9000000000000004</v>
      </c>
      <c r="N1944">
        <v>6.4</v>
      </c>
      <c r="O1944">
        <f>Table1[[#This Row],[Stress_Level]]*Table1[[#This Row],[Weekly_Work_Hours]]</f>
        <v>300.8</v>
      </c>
      <c r="P1944" s="9">
        <f>Table1[[#This Row],[Column1]]/Table1[[#This Row],[Productivity_Score]]</f>
        <v>47</v>
      </c>
      <c r="Q1944">
        <f>8-AVERAGE(Table1[[#This Row],[Sleep_Hours]])</f>
        <v>1.0999999999999996</v>
      </c>
      <c r="R1944">
        <f>Table1[[#This Row],[Stress_Level]]/Table1[[#This Row],[Weekly_Work_Hours]]</f>
        <v>0.13617021276595745</v>
      </c>
      <c r="S1944" s="5">
        <f>CORREL(Table1[Stress_Level],Table1[Sleep_Hours])</f>
        <v>-1.150943896331845E-2</v>
      </c>
      <c r="T1944" s="1">
        <f>((Table1[[#Totals],[Productivity_Score]] - Table1[[#This Row],[Productivity_Score]]) / Table1[[#Totals],[Productivity_Score]]) * 100</f>
        <v>32.631578947368418</v>
      </c>
    </row>
    <row r="1945" spans="1:20" x14ac:dyDescent="0.35">
      <c r="A1945">
        <v>1944</v>
      </c>
      <c r="B1945">
        <v>27</v>
      </c>
      <c r="C1945" t="s">
        <v>19</v>
      </c>
      <c r="D1945" t="s">
        <v>26</v>
      </c>
      <c r="E1945" t="s">
        <v>27</v>
      </c>
      <c r="F1945" t="s">
        <v>17</v>
      </c>
      <c r="G1945">
        <v>42</v>
      </c>
      <c r="H1945">
        <v>9</v>
      </c>
      <c r="I1945">
        <v>6.8</v>
      </c>
      <c r="J1945">
        <v>0</v>
      </c>
      <c r="K1945" t="s">
        <v>23</v>
      </c>
      <c r="L1945">
        <v>6.9</v>
      </c>
      <c r="M1945">
        <v>3.2</v>
      </c>
      <c r="N1945">
        <v>4.9000000000000004</v>
      </c>
      <c r="O1945">
        <f>Table1[[#This Row],[Stress_Level]]*Table1[[#This Row],[Weekly_Work_Hours]]</f>
        <v>289.8</v>
      </c>
      <c r="P1945" s="9">
        <f>Table1[[#This Row],[Column1]]/Table1[[#This Row],[Productivity_Score]]</f>
        <v>59.142857142857139</v>
      </c>
      <c r="Q1945">
        <f>8-AVERAGE(Table1[[#This Row],[Sleep_Hours]])</f>
        <v>-1</v>
      </c>
      <c r="R1945">
        <f>Table1[[#This Row],[Stress_Level]]/Table1[[#This Row],[Weekly_Work_Hours]]</f>
        <v>0.16428571428571428</v>
      </c>
      <c r="S1945" s="5">
        <f>CORREL(Table1[Stress_Level],Table1[Sleep_Hours])</f>
        <v>-1.150943896331845E-2</v>
      </c>
      <c r="T1945" s="1">
        <f>((Table1[[#Totals],[Productivity_Score]] - Table1[[#This Row],[Productivity_Score]]) / Table1[[#Totals],[Productivity_Score]]) * 100</f>
        <v>48.421052631578945</v>
      </c>
    </row>
    <row r="1946" spans="1:20" x14ac:dyDescent="0.35">
      <c r="A1946">
        <v>1945</v>
      </c>
      <c r="B1946">
        <v>39</v>
      </c>
      <c r="C1946" t="s">
        <v>19</v>
      </c>
      <c r="D1946" t="s">
        <v>20</v>
      </c>
      <c r="E1946" t="s">
        <v>27</v>
      </c>
      <c r="F1946" t="s">
        <v>22</v>
      </c>
      <c r="G1946">
        <v>49</v>
      </c>
      <c r="H1946">
        <v>3</v>
      </c>
      <c r="I1946">
        <v>3.1</v>
      </c>
      <c r="J1946">
        <v>1</v>
      </c>
      <c r="K1946" t="s">
        <v>18</v>
      </c>
      <c r="L1946">
        <v>6.1</v>
      </c>
      <c r="M1946">
        <v>4.7</v>
      </c>
      <c r="N1946">
        <v>3.5</v>
      </c>
      <c r="O1946">
        <f>Table1[[#This Row],[Stress_Level]]*Table1[[#This Row],[Weekly_Work_Hours]]</f>
        <v>298.89999999999998</v>
      </c>
      <c r="P1946" s="9">
        <f>Table1[[#This Row],[Column1]]/Table1[[#This Row],[Productivity_Score]]</f>
        <v>85.399999999999991</v>
      </c>
      <c r="Q1946">
        <f>8-AVERAGE(Table1[[#This Row],[Sleep_Hours]])</f>
        <v>5</v>
      </c>
      <c r="R1946">
        <f>Table1[[#This Row],[Stress_Level]]/Table1[[#This Row],[Weekly_Work_Hours]]</f>
        <v>0.12448979591836734</v>
      </c>
      <c r="S1946" s="5">
        <f>CORREL(Table1[Stress_Level],Table1[Sleep_Hours])</f>
        <v>-1.150943896331845E-2</v>
      </c>
      <c r="T1946" s="1">
        <f>((Table1[[#Totals],[Productivity_Score]] - Table1[[#This Row],[Productivity_Score]]) / Table1[[#Totals],[Productivity_Score]]) * 100</f>
        <v>63.157894736842103</v>
      </c>
    </row>
    <row r="1947" spans="1:20" x14ac:dyDescent="0.35">
      <c r="A1947">
        <v>1946</v>
      </c>
      <c r="B1947">
        <v>33</v>
      </c>
      <c r="C1947" t="s">
        <v>19</v>
      </c>
      <c r="D1947" t="s">
        <v>24</v>
      </c>
      <c r="E1947" t="s">
        <v>38</v>
      </c>
      <c r="F1947" t="s">
        <v>22</v>
      </c>
      <c r="G1947">
        <v>42</v>
      </c>
      <c r="H1947">
        <v>6.8</v>
      </c>
      <c r="I1947">
        <v>9.5</v>
      </c>
      <c r="J1947">
        <v>0</v>
      </c>
      <c r="K1947" t="s">
        <v>23</v>
      </c>
      <c r="L1947">
        <v>7.1</v>
      </c>
      <c r="M1947">
        <v>5.4</v>
      </c>
      <c r="N1947">
        <v>6.2</v>
      </c>
      <c r="O1947">
        <f>Table1[[#This Row],[Stress_Level]]*Table1[[#This Row],[Weekly_Work_Hours]]</f>
        <v>298.2</v>
      </c>
      <c r="P1947" s="9">
        <f>Table1[[#This Row],[Column1]]/Table1[[#This Row],[Productivity_Score]]</f>
        <v>48.096774193548384</v>
      </c>
      <c r="Q1947">
        <f>8-AVERAGE(Table1[[#This Row],[Sleep_Hours]])</f>
        <v>1.2000000000000002</v>
      </c>
      <c r="R1947">
        <f>Table1[[#This Row],[Stress_Level]]/Table1[[#This Row],[Weekly_Work_Hours]]</f>
        <v>0.16904761904761903</v>
      </c>
      <c r="S1947" s="5">
        <f>CORREL(Table1[Stress_Level],Table1[Sleep_Hours])</f>
        <v>-1.150943896331845E-2</v>
      </c>
      <c r="T1947" s="1">
        <f>((Table1[[#Totals],[Productivity_Score]] - Table1[[#This Row],[Productivity_Score]]) / Table1[[#Totals],[Productivity_Score]]) * 100</f>
        <v>34.736842105263158</v>
      </c>
    </row>
    <row r="1948" spans="1:20" x14ac:dyDescent="0.35">
      <c r="A1948">
        <v>1947</v>
      </c>
      <c r="B1948">
        <v>58</v>
      </c>
      <c r="C1948" t="s">
        <v>14</v>
      </c>
      <c r="D1948" t="s">
        <v>32</v>
      </c>
      <c r="E1948" t="s">
        <v>38</v>
      </c>
      <c r="F1948" t="s">
        <v>22</v>
      </c>
      <c r="G1948">
        <v>48</v>
      </c>
      <c r="H1948">
        <v>9</v>
      </c>
      <c r="I1948">
        <v>6.2</v>
      </c>
      <c r="J1948">
        <v>0</v>
      </c>
      <c r="K1948" t="s">
        <v>23</v>
      </c>
      <c r="L1948">
        <v>10</v>
      </c>
      <c r="M1948">
        <v>3.7</v>
      </c>
      <c r="N1948">
        <v>3.1</v>
      </c>
      <c r="O1948">
        <f>Table1[[#This Row],[Stress_Level]]*Table1[[#This Row],[Weekly_Work_Hours]]</f>
        <v>480</v>
      </c>
      <c r="P1948" s="9">
        <f>Table1[[#This Row],[Column1]]/Table1[[#This Row],[Productivity_Score]]</f>
        <v>154.83870967741936</v>
      </c>
      <c r="Q1948">
        <f>8-AVERAGE(Table1[[#This Row],[Sleep_Hours]])</f>
        <v>-1</v>
      </c>
      <c r="R1948">
        <f>Table1[[#This Row],[Stress_Level]]/Table1[[#This Row],[Weekly_Work_Hours]]</f>
        <v>0.20833333333333334</v>
      </c>
      <c r="S1948" s="5">
        <f>CORREL(Table1[Stress_Level],Table1[Sleep_Hours])</f>
        <v>-1.150943896331845E-2</v>
      </c>
      <c r="T1948" s="1">
        <f>((Table1[[#Totals],[Productivity_Score]] - Table1[[#This Row],[Productivity_Score]]) / Table1[[#Totals],[Productivity_Score]]) * 100</f>
        <v>67.368421052631575</v>
      </c>
    </row>
    <row r="1949" spans="1:20" x14ac:dyDescent="0.35">
      <c r="A1949">
        <v>1948</v>
      </c>
      <c r="B1949">
        <v>56</v>
      </c>
      <c r="C1949" t="s">
        <v>19</v>
      </c>
      <c r="D1949" t="s">
        <v>15</v>
      </c>
      <c r="E1949" t="s">
        <v>25</v>
      </c>
      <c r="F1949" t="s">
        <v>17</v>
      </c>
      <c r="G1949">
        <v>44</v>
      </c>
      <c r="H1949">
        <v>5.4</v>
      </c>
      <c r="I1949">
        <v>7.3</v>
      </c>
      <c r="J1949">
        <v>1</v>
      </c>
      <c r="K1949" t="s">
        <v>41</v>
      </c>
      <c r="L1949">
        <v>6.4</v>
      </c>
      <c r="M1949">
        <v>5.4</v>
      </c>
      <c r="N1949">
        <v>5.4</v>
      </c>
      <c r="O1949">
        <f>Table1[[#This Row],[Stress_Level]]*Table1[[#This Row],[Weekly_Work_Hours]]</f>
        <v>281.60000000000002</v>
      </c>
      <c r="P1949" s="9">
        <f>Table1[[#This Row],[Column1]]/Table1[[#This Row],[Productivity_Score]]</f>
        <v>52.148148148148152</v>
      </c>
      <c r="Q1949">
        <f>8-AVERAGE(Table1[[#This Row],[Sleep_Hours]])</f>
        <v>2.5999999999999996</v>
      </c>
      <c r="R1949">
        <f>Table1[[#This Row],[Stress_Level]]/Table1[[#This Row],[Weekly_Work_Hours]]</f>
        <v>0.14545454545454548</v>
      </c>
      <c r="S1949" s="5">
        <f>CORREL(Table1[Stress_Level],Table1[Sleep_Hours])</f>
        <v>-1.150943896331845E-2</v>
      </c>
      <c r="T1949" s="1">
        <f>((Table1[[#Totals],[Productivity_Score]] - Table1[[#This Row],[Productivity_Score]]) / Table1[[#Totals],[Productivity_Score]]) * 100</f>
        <v>43.157894736842103</v>
      </c>
    </row>
    <row r="1950" spans="1:20" x14ac:dyDescent="0.35">
      <c r="A1950">
        <v>1949</v>
      </c>
      <c r="B1950">
        <v>53</v>
      </c>
      <c r="C1950" t="s">
        <v>14</v>
      </c>
      <c r="D1950" t="s">
        <v>33</v>
      </c>
      <c r="E1950" t="s">
        <v>31</v>
      </c>
      <c r="F1950" t="s">
        <v>22</v>
      </c>
      <c r="G1950">
        <v>54</v>
      </c>
      <c r="H1950">
        <v>6.4</v>
      </c>
      <c r="I1950">
        <v>7.7</v>
      </c>
      <c r="J1950">
        <v>0</v>
      </c>
      <c r="K1950" t="s">
        <v>23</v>
      </c>
      <c r="L1950">
        <v>9.4</v>
      </c>
      <c r="M1950">
        <v>6.1</v>
      </c>
      <c r="N1950">
        <v>4.2</v>
      </c>
      <c r="O1950">
        <f>Table1[[#This Row],[Stress_Level]]*Table1[[#This Row],[Weekly_Work_Hours]]</f>
        <v>507.6</v>
      </c>
      <c r="P1950" s="9">
        <f>Table1[[#This Row],[Column1]]/Table1[[#This Row],[Productivity_Score]]</f>
        <v>120.85714285714286</v>
      </c>
      <c r="Q1950">
        <f>8-AVERAGE(Table1[[#This Row],[Sleep_Hours]])</f>
        <v>1.5999999999999996</v>
      </c>
      <c r="R1950">
        <f>Table1[[#This Row],[Stress_Level]]/Table1[[#This Row],[Weekly_Work_Hours]]</f>
        <v>0.17407407407407408</v>
      </c>
      <c r="S1950" s="5">
        <f>CORREL(Table1[Stress_Level],Table1[Sleep_Hours])</f>
        <v>-1.150943896331845E-2</v>
      </c>
      <c r="T1950" s="1">
        <f>((Table1[[#Totals],[Productivity_Score]] - Table1[[#This Row],[Productivity_Score]]) / Table1[[#Totals],[Productivity_Score]]) * 100</f>
        <v>55.78947368421052</v>
      </c>
    </row>
    <row r="1951" spans="1:20" x14ac:dyDescent="0.35">
      <c r="A1951">
        <v>1950</v>
      </c>
      <c r="B1951">
        <v>30</v>
      </c>
      <c r="C1951" t="s">
        <v>40</v>
      </c>
      <c r="D1951" t="s">
        <v>24</v>
      </c>
      <c r="E1951" t="s">
        <v>38</v>
      </c>
      <c r="F1951" t="s">
        <v>22</v>
      </c>
      <c r="G1951">
        <v>44</v>
      </c>
      <c r="H1951">
        <v>7.2</v>
      </c>
      <c r="I1951">
        <v>9.3000000000000007</v>
      </c>
      <c r="J1951">
        <v>0</v>
      </c>
      <c r="K1951" t="s">
        <v>23</v>
      </c>
      <c r="L1951">
        <v>8.6</v>
      </c>
      <c r="M1951">
        <v>6.7</v>
      </c>
      <c r="N1951">
        <v>5.4</v>
      </c>
      <c r="O1951">
        <f>Table1[[#This Row],[Stress_Level]]*Table1[[#This Row],[Weekly_Work_Hours]]</f>
        <v>378.4</v>
      </c>
      <c r="P1951" s="9">
        <f>Table1[[#This Row],[Column1]]/Table1[[#This Row],[Productivity_Score]]</f>
        <v>70.074074074074062</v>
      </c>
      <c r="Q1951">
        <f>8-AVERAGE(Table1[[#This Row],[Sleep_Hours]])</f>
        <v>0.79999999999999982</v>
      </c>
      <c r="R1951">
        <f>Table1[[#This Row],[Stress_Level]]/Table1[[#This Row],[Weekly_Work_Hours]]</f>
        <v>0.19545454545454544</v>
      </c>
      <c r="S1951" s="5">
        <f>CORREL(Table1[Stress_Level],Table1[Sleep_Hours])</f>
        <v>-1.150943896331845E-2</v>
      </c>
      <c r="T1951" s="1">
        <f>((Table1[[#Totals],[Productivity_Score]] - Table1[[#This Row],[Productivity_Score]]) / Table1[[#Totals],[Productivity_Score]]) * 100</f>
        <v>43.157894736842103</v>
      </c>
    </row>
    <row r="1952" spans="1:20" x14ac:dyDescent="0.35">
      <c r="A1952">
        <v>1951</v>
      </c>
      <c r="B1952">
        <v>59</v>
      </c>
      <c r="C1952" t="s">
        <v>14</v>
      </c>
      <c r="D1952" t="s">
        <v>20</v>
      </c>
      <c r="E1952" t="s">
        <v>25</v>
      </c>
      <c r="F1952" t="s">
        <v>39</v>
      </c>
      <c r="G1952">
        <v>30</v>
      </c>
      <c r="H1952">
        <v>3</v>
      </c>
      <c r="I1952">
        <v>5</v>
      </c>
      <c r="J1952">
        <v>1</v>
      </c>
      <c r="K1952" t="s">
        <v>18</v>
      </c>
      <c r="L1952">
        <v>3.8</v>
      </c>
      <c r="M1952">
        <v>3.3</v>
      </c>
      <c r="N1952">
        <v>5.6</v>
      </c>
      <c r="O1952">
        <f>Table1[[#This Row],[Stress_Level]]*Table1[[#This Row],[Weekly_Work_Hours]]</f>
        <v>114</v>
      </c>
      <c r="P1952" s="9">
        <f>Table1[[#This Row],[Column1]]/Table1[[#This Row],[Productivity_Score]]</f>
        <v>20.357142857142858</v>
      </c>
      <c r="Q1952">
        <f>8-AVERAGE(Table1[[#This Row],[Sleep_Hours]])</f>
        <v>5</v>
      </c>
      <c r="R1952">
        <f>Table1[[#This Row],[Stress_Level]]/Table1[[#This Row],[Weekly_Work_Hours]]</f>
        <v>0.12666666666666665</v>
      </c>
      <c r="S1952" s="5">
        <f>CORREL(Table1[Stress_Level],Table1[Sleep_Hours])</f>
        <v>-1.150943896331845E-2</v>
      </c>
      <c r="T1952" s="1">
        <f>((Table1[[#Totals],[Productivity_Score]] - Table1[[#This Row],[Productivity_Score]]) / Table1[[#Totals],[Productivity_Score]]) * 100</f>
        <v>41.052631578947377</v>
      </c>
    </row>
    <row r="1953" spans="1:20" x14ac:dyDescent="0.35">
      <c r="A1953">
        <v>1952</v>
      </c>
      <c r="B1953">
        <v>52</v>
      </c>
      <c r="C1953" t="s">
        <v>14</v>
      </c>
      <c r="D1953" t="s">
        <v>30</v>
      </c>
      <c r="E1953" t="s">
        <v>31</v>
      </c>
      <c r="F1953" t="s">
        <v>17</v>
      </c>
      <c r="G1953">
        <v>55</v>
      </c>
      <c r="H1953">
        <v>6.6</v>
      </c>
      <c r="I1953">
        <v>7.9</v>
      </c>
      <c r="J1953">
        <v>0</v>
      </c>
      <c r="K1953" t="s">
        <v>23</v>
      </c>
      <c r="L1953">
        <v>10</v>
      </c>
      <c r="M1953">
        <v>4.3</v>
      </c>
      <c r="N1953">
        <v>3.9</v>
      </c>
      <c r="O1953">
        <f>Table1[[#This Row],[Stress_Level]]*Table1[[#This Row],[Weekly_Work_Hours]]</f>
        <v>550</v>
      </c>
      <c r="P1953" s="9">
        <f>Table1[[#This Row],[Column1]]/Table1[[#This Row],[Productivity_Score]]</f>
        <v>141.02564102564102</v>
      </c>
      <c r="Q1953">
        <f>8-AVERAGE(Table1[[#This Row],[Sleep_Hours]])</f>
        <v>1.4000000000000004</v>
      </c>
      <c r="R1953">
        <f>Table1[[#This Row],[Stress_Level]]/Table1[[#This Row],[Weekly_Work_Hours]]</f>
        <v>0.18181818181818182</v>
      </c>
      <c r="S1953" s="5">
        <f>CORREL(Table1[Stress_Level],Table1[Sleep_Hours])</f>
        <v>-1.150943896331845E-2</v>
      </c>
      <c r="T1953" s="1">
        <f>((Table1[[#Totals],[Productivity_Score]] - Table1[[#This Row],[Productivity_Score]]) / Table1[[#Totals],[Productivity_Score]]) * 100</f>
        <v>58.947368421052623</v>
      </c>
    </row>
    <row r="1954" spans="1:20" x14ac:dyDescent="0.35">
      <c r="A1954">
        <v>1953</v>
      </c>
      <c r="B1954">
        <v>50</v>
      </c>
      <c r="C1954" t="s">
        <v>19</v>
      </c>
      <c r="D1954" t="s">
        <v>37</v>
      </c>
      <c r="E1954" t="s">
        <v>27</v>
      </c>
      <c r="F1954" t="s">
        <v>22</v>
      </c>
      <c r="G1954">
        <v>37</v>
      </c>
      <c r="H1954">
        <v>5</v>
      </c>
      <c r="I1954">
        <v>7.3</v>
      </c>
      <c r="J1954">
        <v>1</v>
      </c>
      <c r="K1954" t="s">
        <v>18</v>
      </c>
      <c r="L1954">
        <v>6.1</v>
      </c>
      <c r="M1954">
        <v>5.5</v>
      </c>
      <c r="N1954">
        <v>5.6</v>
      </c>
      <c r="O1954">
        <f>Table1[[#This Row],[Stress_Level]]*Table1[[#This Row],[Weekly_Work_Hours]]</f>
        <v>225.7</v>
      </c>
      <c r="P1954" s="9">
        <f>Table1[[#This Row],[Column1]]/Table1[[#This Row],[Productivity_Score]]</f>
        <v>40.303571428571431</v>
      </c>
      <c r="Q1954">
        <f>8-AVERAGE(Table1[[#This Row],[Sleep_Hours]])</f>
        <v>3</v>
      </c>
      <c r="R1954">
        <f>Table1[[#This Row],[Stress_Level]]/Table1[[#This Row],[Weekly_Work_Hours]]</f>
        <v>0.16486486486486485</v>
      </c>
      <c r="S1954" s="5">
        <f>CORREL(Table1[Stress_Level],Table1[Sleep_Hours])</f>
        <v>-1.150943896331845E-2</v>
      </c>
      <c r="T1954" s="1">
        <f>((Table1[[#Totals],[Productivity_Score]] - Table1[[#This Row],[Productivity_Score]]) / Table1[[#Totals],[Productivity_Score]]) * 100</f>
        <v>41.052631578947377</v>
      </c>
    </row>
    <row r="1955" spans="1:20" x14ac:dyDescent="0.35">
      <c r="A1955">
        <v>1954</v>
      </c>
      <c r="B1955">
        <v>63</v>
      </c>
      <c r="C1955" t="s">
        <v>14</v>
      </c>
      <c r="D1955" t="s">
        <v>24</v>
      </c>
      <c r="E1955" t="s">
        <v>38</v>
      </c>
      <c r="F1955" t="s">
        <v>17</v>
      </c>
      <c r="G1955">
        <v>39</v>
      </c>
      <c r="H1955">
        <v>9</v>
      </c>
      <c r="I1955">
        <v>7.1</v>
      </c>
      <c r="J1955">
        <v>0</v>
      </c>
      <c r="K1955" t="s">
        <v>23</v>
      </c>
      <c r="L1955">
        <v>7.3</v>
      </c>
      <c r="M1955">
        <v>4.5</v>
      </c>
      <c r="N1955">
        <v>4.9000000000000004</v>
      </c>
      <c r="O1955">
        <f>Table1[[#This Row],[Stress_Level]]*Table1[[#This Row],[Weekly_Work_Hours]]</f>
        <v>284.7</v>
      </c>
      <c r="P1955" s="9">
        <f>Table1[[#This Row],[Column1]]/Table1[[#This Row],[Productivity_Score]]</f>
        <v>58.102040816326522</v>
      </c>
      <c r="Q1955">
        <f>8-AVERAGE(Table1[[#This Row],[Sleep_Hours]])</f>
        <v>-1</v>
      </c>
      <c r="R1955">
        <f>Table1[[#This Row],[Stress_Level]]/Table1[[#This Row],[Weekly_Work_Hours]]</f>
        <v>0.18717948717948718</v>
      </c>
      <c r="S1955" s="5">
        <f>CORREL(Table1[Stress_Level],Table1[Sleep_Hours])</f>
        <v>-1.150943896331845E-2</v>
      </c>
      <c r="T1955" s="1">
        <f>((Table1[[#Totals],[Productivity_Score]] - Table1[[#This Row],[Productivity_Score]]) / Table1[[#Totals],[Productivity_Score]]) * 100</f>
        <v>48.421052631578945</v>
      </c>
    </row>
    <row r="1956" spans="1:20" x14ac:dyDescent="0.35">
      <c r="A1956">
        <v>1955</v>
      </c>
      <c r="B1956">
        <v>53</v>
      </c>
      <c r="C1956" t="s">
        <v>19</v>
      </c>
      <c r="D1956" t="s">
        <v>34</v>
      </c>
      <c r="E1956" t="s">
        <v>16</v>
      </c>
      <c r="F1956" t="s">
        <v>39</v>
      </c>
      <c r="G1956">
        <v>40</v>
      </c>
      <c r="H1956">
        <v>5.9</v>
      </c>
      <c r="I1956">
        <v>8.3000000000000007</v>
      </c>
      <c r="J1956">
        <v>0</v>
      </c>
      <c r="K1956" t="s">
        <v>23</v>
      </c>
      <c r="L1956">
        <v>3.3</v>
      </c>
      <c r="M1956">
        <v>5.3</v>
      </c>
      <c r="N1956">
        <v>7.5</v>
      </c>
      <c r="O1956">
        <f>Table1[[#This Row],[Stress_Level]]*Table1[[#This Row],[Weekly_Work_Hours]]</f>
        <v>132</v>
      </c>
      <c r="P1956" s="9">
        <f>Table1[[#This Row],[Column1]]/Table1[[#This Row],[Productivity_Score]]</f>
        <v>17.600000000000001</v>
      </c>
      <c r="Q1956">
        <f>8-AVERAGE(Table1[[#This Row],[Sleep_Hours]])</f>
        <v>2.0999999999999996</v>
      </c>
      <c r="R1956">
        <f>Table1[[#This Row],[Stress_Level]]/Table1[[#This Row],[Weekly_Work_Hours]]</f>
        <v>8.249999999999999E-2</v>
      </c>
      <c r="S1956" s="5">
        <f>CORREL(Table1[Stress_Level],Table1[Sleep_Hours])</f>
        <v>-1.150943896331845E-2</v>
      </c>
      <c r="T1956" s="1">
        <f>((Table1[[#Totals],[Productivity_Score]] - Table1[[#This Row],[Productivity_Score]]) / Table1[[#Totals],[Productivity_Score]]) * 100</f>
        <v>21.052631578947366</v>
      </c>
    </row>
    <row r="1957" spans="1:20" x14ac:dyDescent="0.35">
      <c r="A1957">
        <v>1956</v>
      </c>
      <c r="B1957">
        <v>26</v>
      </c>
      <c r="C1957" t="s">
        <v>19</v>
      </c>
      <c r="D1957" t="s">
        <v>32</v>
      </c>
      <c r="E1957" t="s">
        <v>27</v>
      </c>
      <c r="F1957" t="s">
        <v>22</v>
      </c>
      <c r="G1957">
        <v>55</v>
      </c>
      <c r="H1957">
        <v>5.0999999999999996</v>
      </c>
      <c r="I1957">
        <v>5.7</v>
      </c>
      <c r="J1957">
        <v>1</v>
      </c>
      <c r="K1957" t="s">
        <v>35</v>
      </c>
      <c r="L1957">
        <v>10</v>
      </c>
      <c r="M1957">
        <v>6.2</v>
      </c>
      <c r="N1957">
        <v>2.9</v>
      </c>
      <c r="O1957">
        <f>Table1[[#This Row],[Stress_Level]]*Table1[[#This Row],[Weekly_Work_Hours]]</f>
        <v>550</v>
      </c>
      <c r="P1957" s="9">
        <f>Table1[[#This Row],[Column1]]/Table1[[#This Row],[Productivity_Score]]</f>
        <v>189.65517241379311</v>
      </c>
      <c r="Q1957">
        <f>8-AVERAGE(Table1[[#This Row],[Sleep_Hours]])</f>
        <v>2.9000000000000004</v>
      </c>
      <c r="R1957">
        <f>Table1[[#This Row],[Stress_Level]]/Table1[[#This Row],[Weekly_Work_Hours]]</f>
        <v>0.18181818181818182</v>
      </c>
      <c r="S1957" s="5">
        <f>CORREL(Table1[Stress_Level],Table1[Sleep_Hours])</f>
        <v>-1.150943896331845E-2</v>
      </c>
      <c r="T1957" s="1">
        <f>((Table1[[#Totals],[Productivity_Score]] - Table1[[#This Row],[Productivity_Score]]) / Table1[[#Totals],[Productivity_Score]]) * 100</f>
        <v>69.473684210526315</v>
      </c>
    </row>
    <row r="1958" spans="1:20" x14ac:dyDescent="0.35">
      <c r="A1958">
        <v>1957</v>
      </c>
      <c r="B1958">
        <v>42</v>
      </c>
      <c r="C1958" t="s">
        <v>19</v>
      </c>
      <c r="D1958" t="s">
        <v>26</v>
      </c>
      <c r="E1958" t="s">
        <v>21</v>
      </c>
      <c r="F1958" t="s">
        <v>22</v>
      </c>
      <c r="G1958">
        <v>30</v>
      </c>
      <c r="H1958">
        <v>7.5</v>
      </c>
      <c r="I1958">
        <v>10</v>
      </c>
      <c r="J1958">
        <v>0</v>
      </c>
      <c r="K1958" t="s">
        <v>23</v>
      </c>
      <c r="L1958">
        <v>2.1</v>
      </c>
      <c r="M1958">
        <v>2.7</v>
      </c>
      <c r="N1958">
        <v>9</v>
      </c>
      <c r="O1958">
        <f>Table1[[#This Row],[Stress_Level]]*Table1[[#This Row],[Weekly_Work_Hours]]</f>
        <v>63</v>
      </c>
      <c r="P1958" s="9">
        <f>Table1[[#This Row],[Column1]]/Table1[[#This Row],[Productivity_Score]]</f>
        <v>7</v>
      </c>
      <c r="Q1958">
        <f>8-AVERAGE(Table1[[#This Row],[Sleep_Hours]])</f>
        <v>0.5</v>
      </c>
      <c r="R1958">
        <f>Table1[[#This Row],[Stress_Level]]/Table1[[#This Row],[Weekly_Work_Hours]]</f>
        <v>7.0000000000000007E-2</v>
      </c>
      <c r="S1958" s="5">
        <f>CORREL(Table1[Stress_Level],Table1[Sleep_Hours])</f>
        <v>-1.150943896331845E-2</v>
      </c>
      <c r="T1958" s="1">
        <f>((Table1[[#Totals],[Productivity_Score]] - Table1[[#This Row],[Productivity_Score]]) / Table1[[#Totals],[Productivity_Score]]) * 100</f>
        <v>5.2631578947368416</v>
      </c>
    </row>
    <row r="1959" spans="1:20" x14ac:dyDescent="0.35">
      <c r="A1959">
        <v>1958</v>
      </c>
      <c r="B1959">
        <v>26</v>
      </c>
      <c r="C1959" t="s">
        <v>40</v>
      </c>
      <c r="D1959" t="s">
        <v>34</v>
      </c>
      <c r="E1959" t="s">
        <v>31</v>
      </c>
      <c r="F1959" t="s">
        <v>22</v>
      </c>
      <c r="G1959">
        <v>70</v>
      </c>
      <c r="H1959">
        <v>6.9</v>
      </c>
      <c r="I1959">
        <v>6.9</v>
      </c>
      <c r="J1959">
        <v>1</v>
      </c>
      <c r="K1959" t="s">
        <v>18</v>
      </c>
      <c r="L1959">
        <v>10</v>
      </c>
      <c r="M1959">
        <v>4.3</v>
      </c>
      <c r="N1959">
        <v>3.4</v>
      </c>
      <c r="O1959">
        <f>Table1[[#This Row],[Stress_Level]]*Table1[[#This Row],[Weekly_Work_Hours]]</f>
        <v>700</v>
      </c>
      <c r="P1959" s="9">
        <f>Table1[[#This Row],[Column1]]/Table1[[#This Row],[Productivity_Score]]</f>
        <v>205.88235294117646</v>
      </c>
      <c r="Q1959">
        <f>8-AVERAGE(Table1[[#This Row],[Sleep_Hours]])</f>
        <v>1.0999999999999996</v>
      </c>
      <c r="R1959">
        <f>Table1[[#This Row],[Stress_Level]]/Table1[[#This Row],[Weekly_Work_Hours]]</f>
        <v>0.14285714285714285</v>
      </c>
      <c r="S1959" s="5">
        <f>CORREL(Table1[Stress_Level],Table1[Sleep_Hours])</f>
        <v>-1.150943896331845E-2</v>
      </c>
      <c r="T1959" s="1">
        <f>((Table1[[#Totals],[Productivity_Score]] - Table1[[#This Row],[Productivity_Score]]) / Table1[[#Totals],[Productivity_Score]]) * 100</f>
        <v>64.21052631578948</v>
      </c>
    </row>
    <row r="1960" spans="1:20" x14ac:dyDescent="0.35">
      <c r="A1960">
        <v>1959</v>
      </c>
      <c r="B1960">
        <v>44</v>
      </c>
      <c r="C1960" t="s">
        <v>14</v>
      </c>
      <c r="D1960" t="s">
        <v>24</v>
      </c>
      <c r="E1960" t="s">
        <v>16</v>
      </c>
      <c r="F1960" t="s">
        <v>22</v>
      </c>
      <c r="G1960">
        <v>53</v>
      </c>
      <c r="H1960">
        <v>7.5</v>
      </c>
      <c r="I1960">
        <v>7.9</v>
      </c>
      <c r="J1960">
        <v>1</v>
      </c>
      <c r="K1960" t="s">
        <v>35</v>
      </c>
      <c r="L1960">
        <v>10</v>
      </c>
      <c r="M1960">
        <v>5.2</v>
      </c>
      <c r="N1960">
        <v>3.9</v>
      </c>
      <c r="O1960">
        <f>Table1[[#This Row],[Stress_Level]]*Table1[[#This Row],[Weekly_Work_Hours]]</f>
        <v>530</v>
      </c>
      <c r="P1960" s="9">
        <f>Table1[[#This Row],[Column1]]/Table1[[#This Row],[Productivity_Score]]</f>
        <v>135.89743589743591</v>
      </c>
      <c r="Q1960">
        <f>8-AVERAGE(Table1[[#This Row],[Sleep_Hours]])</f>
        <v>0.5</v>
      </c>
      <c r="R1960">
        <f>Table1[[#This Row],[Stress_Level]]/Table1[[#This Row],[Weekly_Work_Hours]]</f>
        <v>0.18867924528301888</v>
      </c>
      <c r="S1960" s="5">
        <f>CORREL(Table1[Stress_Level],Table1[Sleep_Hours])</f>
        <v>-1.150943896331845E-2</v>
      </c>
      <c r="T1960" s="1">
        <f>((Table1[[#Totals],[Productivity_Score]] - Table1[[#This Row],[Productivity_Score]]) / Table1[[#Totals],[Productivity_Score]]) * 100</f>
        <v>58.947368421052623</v>
      </c>
    </row>
    <row r="1961" spans="1:20" x14ac:dyDescent="0.35">
      <c r="A1961">
        <v>1960</v>
      </c>
      <c r="B1961">
        <v>22</v>
      </c>
      <c r="C1961" t="s">
        <v>19</v>
      </c>
      <c r="D1961" t="s">
        <v>24</v>
      </c>
      <c r="E1961" t="s">
        <v>27</v>
      </c>
      <c r="F1961" t="s">
        <v>17</v>
      </c>
      <c r="G1961">
        <v>46</v>
      </c>
      <c r="H1961">
        <v>9</v>
      </c>
      <c r="I1961">
        <v>6.4</v>
      </c>
      <c r="J1961">
        <v>0</v>
      </c>
      <c r="K1961" t="s">
        <v>23</v>
      </c>
      <c r="L1961">
        <v>7.4</v>
      </c>
      <c r="M1961">
        <v>5.6</v>
      </c>
      <c r="N1961">
        <v>4.5</v>
      </c>
      <c r="O1961">
        <f>Table1[[#This Row],[Stress_Level]]*Table1[[#This Row],[Weekly_Work_Hours]]</f>
        <v>340.40000000000003</v>
      </c>
      <c r="P1961" s="9">
        <f>Table1[[#This Row],[Column1]]/Table1[[#This Row],[Productivity_Score]]</f>
        <v>75.644444444444446</v>
      </c>
      <c r="Q1961">
        <f>8-AVERAGE(Table1[[#This Row],[Sleep_Hours]])</f>
        <v>-1</v>
      </c>
      <c r="R1961">
        <f>Table1[[#This Row],[Stress_Level]]/Table1[[#This Row],[Weekly_Work_Hours]]</f>
        <v>0.16086956521739132</v>
      </c>
      <c r="S1961" s="5">
        <f>CORREL(Table1[Stress_Level],Table1[Sleep_Hours])</f>
        <v>-1.150943896331845E-2</v>
      </c>
      <c r="T1961" s="1">
        <f>((Table1[[#Totals],[Productivity_Score]] - Table1[[#This Row],[Productivity_Score]]) / Table1[[#Totals],[Productivity_Score]]) * 100</f>
        <v>52.631578947368418</v>
      </c>
    </row>
    <row r="1962" spans="1:20" x14ac:dyDescent="0.35">
      <c r="A1962">
        <v>1961</v>
      </c>
      <c r="B1962">
        <v>57</v>
      </c>
      <c r="C1962" t="s">
        <v>14</v>
      </c>
      <c r="D1962" t="s">
        <v>34</v>
      </c>
      <c r="E1962" t="s">
        <v>38</v>
      </c>
      <c r="F1962" t="s">
        <v>22</v>
      </c>
      <c r="G1962">
        <v>44</v>
      </c>
      <c r="H1962">
        <v>5.3</v>
      </c>
      <c r="I1962">
        <v>7.1</v>
      </c>
      <c r="J1962">
        <v>1</v>
      </c>
      <c r="K1962" t="s">
        <v>35</v>
      </c>
      <c r="L1962">
        <v>6.1</v>
      </c>
      <c r="M1962">
        <v>2.2000000000000002</v>
      </c>
      <c r="N1962">
        <v>5.5</v>
      </c>
      <c r="O1962">
        <f>Table1[[#This Row],[Stress_Level]]*Table1[[#This Row],[Weekly_Work_Hours]]</f>
        <v>268.39999999999998</v>
      </c>
      <c r="P1962" s="9">
        <f>Table1[[#This Row],[Column1]]/Table1[[#This Row],[Productivity_Score]]</f>
        <v>48.8</v>
      </c>
      <c r="Q1962">
        <f>8-AVERAGE(Table1[[#This Row],[Sleep_Hours]])</f>
        <v>2.7</v>
      </c>
      <c r="R1962">
        <f>Table1[[#This Row],[Stress_Level]]/Table1[[#This Row],[Weekly_Work_Hours]]</f>
        <v>0.13863636363636364</v>
      </c>
      <c r="S1962" s="5">
        <f>CORREL(Table1[Stress_Level],Table1[Sleep_Hours])</f>
        <v>-1.150943896331845E-2</v>
      </c>
      <c r="T1962" s="1">
        <f>((Table1[[#Totals],[Productivity_Score]] - Table1[[#This Row],[Productivity_Score]]) / Table1[[#Totals],[Productivity_Score]]) * 100</f>
        <v>42.105263157894733</v>
      </c>
    </row>
    <row r="1963" spans="1:20" x14ac:dyDescent="0.35">
      <c r="A1963">
        <v>1962</v>
      </c>
      <c r="B1963">
        <v>39</v>
      </c>
      <c r="C1963" t="s">
        <v>14</v>
      </c>
      <c r="D1963" t="s">
        <v>30</v>
      </c>
      <c r="E1963" t="s">
        <v>16</v>
      </c>
      <c r="F1963" t="s">
        <v>22</v>
      </c>
      <c r="G1963">
        <v>47</v>
      </c>
      <c r="H1963">
        <v>8.8000000000000007</v>
      </c>
      <c r="I1963">
        <v>6.6</v>
      </c>
      <c r="J1963">
        <v>0</v>
      </c>
      <c r="K1963" t="s">
        <v>23</v>
      </c>
      <c r="L1963">
        <v>9.9</v>
      </c>
      <c r="M1963">
        <v>4.8</v>
      </c>
      <c r="N1963">
        <v>3.4</v>
      </c>
      <c r="O1963">
        <f>Table1[[#This Row],[Stress_Level]]*Table1[[#This Row],[Weekly_Work_Hours]]</f>
        <v>465.3</v>
      </c>
      <c r="P1963" s="9">
        <f>Table1[[#This Row],[Column1]]/Table1[[#This Row],[Productivity_Score]]</f>
        <v>136.85294117647061</v>
      </c>
      <c r="Q1963">
        <f>8-AVERAGE(Table1[[#This Row],[Sleep_Hours]])</f>
        <v>-0.80000000000000071</v>
      </c>
      <c r="R1963">
        <f>Table1[[#This Row],[Stress_Level]]/Table1[[#This Row],[Weekly_Work_Hours]]</f>
        <v>0.21063829787234042</v>
      </c>
      <c r="S1963" s="5">
        <f>CORREL(Table1[Stress_Level],Table1[Sleep_Hours])</f>
        <v>-1.150943896331845E-2</v>
      </c>
      <c r="T1963" s="1">
        <f>((Table1[[#Totals],[Productivity_Score]] - Table1[[#This Row],[Productivity_Score]]) / Table1[[#Totals],[Productivity_Score]]) * 100</f>
        <v>64.21052631578948</v>
      </c>
    </row>
    <row r="1964" spans="1:20" x14ac:dyDescent="0.35">
      <c r="A1964">
        <v>1963</v>
      </c>
      <c r="B1964">
        <v>53</v>
      </c>
      <c r="C1964" t="s">
        <v>19</v>
      </c>
      <c r="D1964" t="s">
        <v>34</v>
      </c>
      <c r="E1964" t="s">
        <v>25</v>
      </c>
      <c r="F1964" t="s">
        <v>22</v>
      </c>
      <c r="G1964">
        <v>49</v>
      </c>
      <c r="H1964">
        <v>9</v>
      </c>
      <c r="I1964">
        <v>6.1</v>
      </c>
      <c r="J1964">
        <v>0</v>
      </c>
      <c r="K1964" t="s">
        <v>23</v>
      </c>
      <c r="L1964">
        <v>10</v>
      </c>
      <c r="M1964">
        <v>3.4</v>
      </c>
      <c r="N1964">
        <v>3</v>
      </c>
      <c r="O1964">
        <f>Table1[[#This Row],[Stress_Level]]*Table1[[#This Row],[Weekly_Work_Hours]]</f>
        <v>490</v>
      </c>
      <c r="P1964" s="9">
        <f>Table1[[#This Row],[Column1]]/Table1[[#This Row],[Productivity_Score]]</f>
        <v>163.33333333333334</v>
      </c>
      <c r="Q1964">
        <f>8-AVERAGE(Table1[[#This Row],[Sleep_Hours]])</f>
        <v>-1</v>
      </c>
      <c r="R1964">
        <f>Table1[[#This Row],[Stress_Level]]/Table1[[#This Row],[Weekly_Work_Hours]]</f>
        <v>0.20408163265306123</v>
      </c>
      <c r="S1964" s="5">
        <f>CORREL(Table1[Stress_Level],Table1[Sleep_Hours])</f>
        <v>-1.150943896331845E-2</v>
      </c>
      <c r="T1964" s="1">
        <f>((Table1[[#Totals],[Productivity_Score]] - Table1[[#This Row],[Productivity_Score]]) / Table1[[#Totals],[Productivity_Score]]) * 100</f>
        <v>68.421052631578945</v>
      </c>
    </row>
    <row r="1965" spans="1:20" x14ac:dyDescent="0.35">
      <c r="A1965">
        <v>1964</v>
      </c>
      <c r="B1965">
        <v>63</v>
      </c>
      <c r="C1965" t="s">
        <v>14</v>
      </c>
      <c r="D1965" t="s">
        <v>33</v>
      </c>
      <c r="E1965" t="s">
        <v>31</v>
      </c>
      <c r="F1965" t="s">
        <v>22</v>
      </c>
      <c r="G1965">
        <v>50</v>
      </c>
      <c r="H1965">
        <v>5</v>
      </c>
      <c r="I1965">
        <v>6.1</v>
      </c>
      <c r="J1965">
        <v>1</v>
      </c>
      <c r="K1965" t="s">
        <v>18</v>
      </c>
      <c r="L1965">
        <v>6.7</v>
      </c>
      <c r="M1965">
        <v>3</v>
      </c>
      <c r="N1965">
        <v>4.7</v>
      </c>
      <c r="O1965">
        <f>Table1[[#This Row],[Stress_Level]]*Table1[[#This Row],[Weekly_Work_Hours]]</f>
        <v>335</v>
      </c>
      <c r="P1965" s="9">
        <f>Table1[[#This Row],[Column1]]/Table1[[#This Row],[Productivity_Score]]</f>
        <v>71.276595744680847</v>
      </c>
      <c r="Q1965">
        <f>8-AVERAGE(Table1[[#This Row],[Sleep_Hours]])</f>
        <v>3</v>
      </c>
      <c r="R1965">
        <f>Table1[[#This Row],[Stress_Level]]/Table1[[#This Row],[Weekly_Work_Hours]]</f>
        <v>0.13400000000000001</v>
      </c>
      <c r="S1965" s="5">
        <f>CORREL(Table1[Stress_Level],Table1[Sleep_Hours])</f>
        <v>-1.150943896331845E-2</v>
      </c>
      <c r="T1965" s="1">
        <f>((Table1[[#Totals],[Productivity_Score]] - Table1[[#This Row],[Productivity_Score]]) / Table1[[#Totals],[Productivity_Score]]) * 100</f>
        <v>50.526315789473685</v>
      </c>
    </row>
    <row r="1966" spans="1:20" x14ac:dyDescent="0.35">
      <c r="A1966">
        <v>1965</v>
      </c>
      <c r="B1966">
        <v>63</v>
      </c>
      <c r="C1966" t="s">
        <v>19</v>
      </c>
      <c r="D1966" t="s">
        <v>15</v>
      </c>
      <c r="E1966" t="s">
        <v>21</v>
      </c>
      <c r="F1966" t="s">
        <v>22</v>
      </c>
      <c r="G1966">
        <v>49</v>
      </c>
      <c r="H1966">
        <v>5.2</v>
      </c>
      <c r="I1966">
        <v>6.4</v>
      </c>
      <c r="J1966">
        <v>0</v>
      </c>
      <c r="K1966" t="s">
        <v>23</v>
      </c>
      <c r="L1966">
        <v>9.6</v>
      </c>
      <c r="M1966">
        <v>4.5</v>
      </c>
      <c r="N1966">
        <v>3.4</v>
      </c>
      <c r="O1966">
        <f>Table1[[#This Row],[Stress_Level]]*Table1[[#This Row],[Weekly_Work_Hours]]</f>
        <v>470.4</v>
      </c>
      <c r="P1966" s="9">
        <f>Table1[[#This Row],[Column1]]/Table1[[#This Row],[Productivity_Score]]</f>
        <v>138.35294117647058</v>
      </c>
      <c r="Q1966">
        <f>8-AVERAGE(Table1[[#This Row],[Sleep_Hours]])</f>
        <v>2.8</v>
      </c>
      <c r="R1966">
        <f>Table1[[#This Row],[Stress_Level]]/Table1[[#This Row],[Weekly_Work_Hours]]</f>
        <v>0.19591836734693877</v>
      </c>
      <c r="S1966" s="5">
        <f>CORREL(Table1[Stress_Level],Table1[Sleep_Hours])</f>
        <v>-1.150943896331845E-2</v>
      </c>
      <c r="T1966" s="1">
        <f>((Table1[[#Totals],[Productivity_Score]] - Table1[[#This Row],[Productivity_Score]]) / Table1[[#Totals],[Productivity_Score]]) * 100</f>
        <v>64.21052631578948</v>
      </c>
    </row>
    <row r="1967" spans="1:20" x14ac:dyDescent="0.35">
      <c r="A1967">
        <v>1966</v>
      </c>
      <c r="B1967">
        <v>49</v>
      </c>
      <c r="C1967" t="s">
        <v>19</v>
      </c>
      <c r="D1967" t="s">
        <v>34</v>
      </c>
      <c r="E1967" t="s">
        <v>25</v>
      </c>
      <c r="F1967" t="s">
        <v>17</v>
      </c>
      <c r="G1967">
        <v>45</v>
      </c>
      <c r="H1967">
        <v>6.3</v>
      </c>
      <c r="I1967">
        <v>8.4</v>
      </c>
      <c r="J1967">
        <v>0</v>
      </c>
      <c r="K1967" t="s">
        <v>23</v>
      </c>
      <c r="L1967">
        <v>7.8</v>
      </c>
      <c r="M1967">
        <v>4.3</v>
      </c>
      <c r="N1967">
        <v>5.3</v>
      </c>
      <c r="O1967">
        <f>Table1[[#This Row],[Stress_Level]]*Table1[[#This Row],[Weekly_Work_Hours]]</f>
        <v>351</v>
      </c>
      <c r="P1967" s="9">
        <f>Table1[[#This Row],[Column1]]/Table1[[#This Row],[Productivity_Score]]</f>
        <v>66.226415094339629</v>
      </c>
      <c r="Q1967">
        <f>8-AVERAGE(Table1[[#This Row],[Sleep_Hours]])</f>
        <v>1.7000000000000002</v>
      </c>
      <c r="R1967">
        <f>Table1[[#This Row],[Stress_Level]]/Table1[[#This Row],[Weekly_Work_Hours]]</f>
        <v>0.17333333333333334</v>
      </c>
      <c r="S1967" s="5">
        <f>CORREL(Table1[Stress_Level],Table1[Sleep_Hours])</f>
        <v>-1.150943896331845E-2</v>
      </c>
      <c r="T1967" s="1">
        <f>((Table1[[#Totals],[Productivity_Score]] - Table1[[#This Row],[Productivity_Score]]) / Table1[[#Totals],[Productivity_Score]]) * 100</f>
        <v>44.21052631578948</v>
      </c>
    </row>
    <row r="1968" spans="1:20" x14ac:dyDescent="0.35">
      <c r="A1968">
        <v>1967</v>
      </c>
      <c r="B1968">
        <v>36</v>
      </c>
      <c r="C1968" t="s">
        <v>19</v>
      </c>
      <c r="D1968" t="s">
        <v>34</v>
      </c>
      <c r="E1968" t="s">
        <v>16</v>
      </c>
      <c r="F1968" t="s">
        <v>22</v>
      </c>
      <c r="G1968">
        <v>43</v>
      </c>
      <c r="H1968">
        <v>5.9</v>
      </c>
      <c r="I1968">
        <v>8.1</v>
      </c>
      <c r="J1968">
        <v>0</v>
      </c>
      <c r="K1968" t="s">
        <v>23</v>
      </c>
      <c r="L1968">
        <v>7.4</v>
      </c>
      <c r="M1968">
        <v>4.9000000000000004</v>
      </c>
      <c r="N1968">
        <v>5.3</v>
      </c>
      <c r="O1968">
        <f>Table1[[#This Row],[Stress_Level]]*Table1[[#This Row],[Weekly_Work_Hours]]</f>
        <v>318.2</v>
      </c>
      <c r="P1968" s="9">
        <f>Table1[[#This Row],[Column1]]/Table1[[#This Row],[Productivity_Score]]</f>
        <v>60.037735849056602</v>
      </c>
      <c r="Q1968">
        <f>8-AVERAGE(Table1[[#This Row],[Sleep_Hours]])</f>
        <v>2.0999999999999996</v>
      </c>
      <c r="R1968">
        <f>Table1[[#This Row],[Stress_Level]]/Table1[[#This Row],[Weekly_Work_Hours]]</f>
        <v>0.17209302325581396</v>
      </c>
      <c r="S1968" s="5">
        <f>CORREL(Table1[Stress_Level],Table1[Sleep_Hours])</f>
        <v>-1.150943896331845E-2</v>
      </c>
      <c r="T1968" s="1">
        <f>((Table1[[#Totals],[Productivity_Score]] - Table1[[#This Row],[Productivity_Score]]) / Table1[[#Totals],[Productivity_Score]]) * 100</f>
        <v>44.21052631578948</v>
      </c>
    </row>
    <row r="1969" spans="1:20" x14ac:dyDescent="0.35">
      <c r="A1969">
        <v>1968</v>
      </c>
      <c r="B1969">
        <v>29</v>
      </c>
      <c r="C1969" t="s">
        <v>40</v>
      </c>
      <c r="D1969" t="s">
        <v>32</v>
      </c>
      <c r="E1969" t="s">
        <v>27</v>
      </c>
      <c r="F1969" t="s">
        <v>17</v>
      </c>
      <c r="G1969">
        <v>43</v>
      </c>
      <c r="H1969">
        <v>8.8000000000000007</v>
      </c>
      <c r="I1969">
        <v>7.1</v>
      </c>
      <c r="J1969">
        <v>0</v>
      </c>
      <c r="K1969" t="s">
        <v>23</v>
      </c>
      <c r="L1969">
        <v>9.3000000000000007</v>
      </c>
      <c r="M1969">
        <v>6</v>
      </c>
      <c r="N1969">
        <v>3.9</v>
      </c>
      <c r="O1969">
        <f>Table1[[#This Row],[Stress_Level]]*Table1[[#This Row],[Weekly_Work_Hours]]</f>
        <v>399.90000000000003</v>
      </c>
      <c r="P1969" s="9">
        <f>Table1[[#This Row],[Column1]]/Table1[[#This Row],[Productivity_Score]]</f>
        <v>102.53846153846155</v>
      </c>
      <c r="Q1969">
        <f>8-AVERAGE(Table1[[#This Row],[Sleep_Hours]])</f>
        <v>-0.80000000000000071</v>
      </c>
      <c r="R1969">
        <f>Table1[[#This Row],[Stress_Level]]/Table1[[#This Row],[Weekly_Work_Hours]]</f>
        <v>0.21627906976744188</v>
      </c>
      <c r="S1969" s="5">
        <f>CORREL(Table1[Stress_Level],Table1[Sleep_Hours])</f>
        <v>-1.150943896331845E-2</v>
      </c>
      <c r="T1969" s="1">
        <f>((Table1[[#Totals],[Productivity_Score]] - Table1[[#This Row],[Productivity_Score]]) / Table1[[#Totals],[Productivity_Score]]) * 100</f>
        <v>58.947368421052623</v>
      </c>
    </row>
    <row r="1970" spans="1:20" x14ac:dyDescent="0.35">
      <c r="A1970">
        <v>1969</v>
      </c>
      <c r="B1970">
        <v>54</v>
      </c>
      <c r="C1970" t="s">
        <v>14</v>
      </c>
      <c r="D1970" t="s">
        <v>15</v>
      </c>
      <c r="E1970" t="s">
        <v>31</v>
      </c>
      <c r="F1970" t="s">
        <v>17</v>
      </c>
      <c r="G1970">
        <v>43</v>
      </c>
      <c r="H1970">
        <v>4.9000000000000004</v>
      </c>
      <c r="I1970">
        <v>6.6</v>
      </c>
      <c r="J1970">
        <v>1</v>
      </c>
      <c r="K1970" t="s">
        <v>35</v>
      </c>
      <c r="L1970">
        <v>7.2</v>
      </c>
      <c r="M1970">
        <v>6.1</v>
      </c>
      <c r="N1970">
        <v>4.7</v>
      </c>
      <c r="O1970">
        <f>Table1[[#This Row],[Stress_Level]]*Table1[[#This Row],[Weekly_Work_Hours]]</f>
        <v>309.60000000000002</v>
      </c>
      <c r="P1970" s="9">
        <f>Table1[[#This Row],[Column1]]/Table1[[#This Row],[Productivity_Score]]</f>
        <v>65.872340425531917</v>
      </c>
      <c r="Q1970">
        <f>8-AVERAGE(Table1[[#This Row],[Sleep_Hours]])</f>
        <v>3.0999999999999996</v>
      </c>
      <c r="R1970">
        <f>Table1[[#This Row],[Stress_Level]]/Table1[[#This Row],[Weekly_Work_Hours]]</f>
        <v>0.16744186046511628</v>
      </c>
      <c r="S1970" s="5">
        <f>CORREL(Table1[Stress_Level],Table1[Sleep_Hours])</f>
        <v>-1.150943896331845E-2</v>
      </c>
      <c r="T1970" s="1">
        <f>((Table1[[#Totals],[Productivity_Score]] - Table1[[#This Row],[Productivity_Score]]) / Table1[[#Totals],[Productivity_Score]]) * 100</f>
        <v>50.526315789473685</v>
      </c>
    </row>
    <row r="1971" spans="1:20" x14ac:dyDescent="0.35">
      <c r="A1971">
        <v>1970</v>
      </c>
      <c r="B1971">
        <v>39</v>
      </c>
      <c r="C1971" t="s">
        <v>19</v>
      </c>
      <c r="D1971" t="s">
        <v>37</v>
      </c>
      <c r="E1971" t="s">
        <v>38</v>
      </c>
      <c r="F1971" t="s">
        <v>22</v>
      </c>
      <c r="G1971">
        <v>54</v>
      </c>
      <c r="H1971">
        <v>6.6</v>
      </c>
      <c r="I1971">
        <v>8</v>
      </c>
      <c r="J1971">
        <v>1</v>
      </c>
      <c r="K1971" t="s">
        <v>18</v>
      </c>
      <c r="L1971">
        <v>10</v>
      </c>
      <c r="M1971">
        <v>7.3</v>
      </c>
      <c r="N1971">
        <v>4</v>
      </c>
      <c r="O1971">
        <f>Table1[[#This Row],[Stress_Level]]*Table1[[#This Row],[Weekly_Work_Hours]]</f>
        <v>540</v>
      </c>
      <c r="P1971" s="9">
        <f>Table1[[#This Row],[Column1]]/Table1[[#This Row],[Productivity_Score]]</f>
        <v>135</v>
      </c>
      <c r="Q1971">
        <f>8-AVERAGE(Table1[[#This Row],[Sleep_Hours]])</f>
        <v>1.4000000000000004</v>
      </c>
      <c r="R1971">
        <f>Table1[[#This Row],[Stress_Level]]/Table1[[#This Row],[Weekly_Work_Hours]]</f>
        <v>0.18518518518518517</v>
      </c>
      <c r="S1971" s="5">
        <f>CORREL(Table1[Stress_Level],Table1[Sleep_Hours])</f>
        <v>-1.150943896331845E-2</v>
      </c>
      <c r="T1971" s="1">
        <f>((Table1[[#Totals],[Productivity_Score]] - Table1[[#This Row],[Productivity_Score]]) / Table1[[#Totals],[Productivity_Score]]) * 100</f>
        <v>57.894736842105267</v>
      </c>
    </row>
    <row r="1972" spans="1:20" x14ac:dyDescent="0.35">
      <c r="A1972">
        <v>1971</v>
      </c>
      <c r="B1972">
        <v>37</v>
      </c>
      <c r="C1972" t="s">
        <v>19</v>
      </c>
      <c r="D1972" t="s">
        <v>34</v>
      </c>
      <c r="E1972" t="s">
        <v>21</v>
      </c>
      <c r="F1972" t="s">
        <v>17</v>
      </c>
      <c r="G1972">
        <v>49</v>
      </c>
      <c r="H1972">
        <v>5.0999999999999996</v>
      </c>
      <c r="I1972">
        <v>6.2</v>
      </c>
      <c r="J1972">
        <v>1</v>
      </c>
      <c r="K1972" t="s">
        <v>18</v>
      </c>
      <c r="L1972">
        <v>8.8000000000000007</v>
      </c>
      <c r="M1972">
        <v>6.4</v>
      </c>
      <c r="N1972">
        <v>3.7</v>
      </c>
      <c r="O1972">
        <f>Table1[[#This Row],[Stress_Level]]*Table1[[#This Row],[Weekly_Work_Hours]]</f>
        <v>431.20000000000005</v>
      </c>
      <c r="P1972" s="9">
        <f>Table1[[#This Row],[Column1]]/Table1[[#This Row],[Productivity_Score]]</f>
        <v>116.54054054054055</v>
      </c>
      <c r="Q1972">
        <f>8-AVERAGE(Table1[[#This Row],[Sleep_Hours]])</f>
        <v>2.9000000000000004</v>
      </c>
      <c r="R1972">
        <f>Table1[[#This Row],[Stress_Level]]/Table1[[#This Row],[Weekly_Work_Hours]]</f>
        <v>0.17959183673469389</v>
      </c>
      <c r="S1972" s="5">
        <f>CORREL(Table1[Stress_Level],Table1[Sleep_Hours])</f>
        <v>-1.150943896331845E-2</v>
      </c>
      <c r="T1972" s="1">
        <f>((Table1[[#Totals],[Productivity_Score]] - Table1[[#This Row],[Productivity_Score]]) / Table1[[#Totals],[Productivity_Score]]) * 100</f>
        <v>61.05263157894737</v>
      </c>
    </row>
    <row r="1973" spans="1:20" x14ac:dyDescent="0.35">
      <c r="A1973">
        <v>1972</v>
      </c>
      <c r="B1973">
        <v>64</v>
      </c>
      <c r="C1973" t="s">
        <v>19</v>
      </c>
      <c r="D1973" t="s">
        <v>34</v>
      </c>
      <c r="E1973" t="s">
        <v>27</v>
      </c>
      <c r="F1973" t="s">
        <v>17</v>
      </c>
      <c r="G1973">
        <v>30</v>
      </c>
      <c r="H1973">
        <v>6.4</v>
      </c>
      <c r="I1973">
        <v>10</v>
      </c>
      <c r="J1973">
        <v>0</v>
      </c>
      <c r="K1973" t="s">
        <v>23</v>
      </c>
      <c r="L1973">
        <v>4.0999999999999996</v>
      </c>
      <c r="M1973">
        <v>2.9</v>
      </c>
      <c r="N1973">
        <v>8</v>
      </c>
      <c r="O1973">
        <f>Table1[[#This Row],[Stress_Level]]*Table1[[#This Row],[Weekly_Work_Hours]]</f>
        <v>122.99999999999999</v>
      </c>
      <c r="P1973" s="9">
        <f>Table1[[#This Row],[Column1]]/Table1[[#This Row],[Productivity_Score]]</f>
        <v>15.374999999999998</v>
      </c>
      <c r="Q1973">
        <f>8-AVERAGE(Table1[[#This Row],[Sleep_Hours]])</f>
        <v>1.5999999999999996</v>
      </c>
      <c r="R1973">
        <f>Table1[[#This Row],[Stress_Level]]/Table1[[#This Row],[Weekly_Work_Hours]]</f>
        <v>0.13666666666666666</v>
      </c>
      <c r="S1973" s="5">
        <f>CORREL(Table1[Stress_Level],Table1[Sleep_Hours])</f>
        <v>-1.150943896331845E-2</v>
      </c>
      <c r="T1973" s="1">
        <f>((Table1[[#Totals],[Productivity_Score]] - Table1[[#This Row],[Productivity_Score]]) / Table1[[#Totals],[Productivity_Score]]) * 100</f>
        <v>15.789473684210526</v>
      </c>
    </row>
    <row r="1974" spans="1:20" x14ac:dyDescent="0.35">
      <c r="A1974">
        <v>1973</v>
      </c>
      <c r="B1974">
        <v>63</v>
      </c>
      <c r="C1974" t="s">
        <v>14</v>
      </c>
      <c r="D1974" t="s">
        <v>33</v>
      </c>
      <c r="E1974" t="s">
        <v>21</v>
      </c>
      <c r="F1974" t="s">
        <v>22</v>
      </c>
      <c r="G1974">
        <v>50</v>
      </c>
      <c r="H1974">
        <v>9</v>
      </c>
      <c r="I1974">
        <v>6</v>
      </c>
      <c r="J1974">
        <v>0</v>
      </c>
      <c r="K1974" t="s">
        <v>23</v>
      </c>
      <c r="L1974">
        <v>7.4</v>
      </c>
      <c r="M1974">
        <v>4.7</v>
      </c>
      <c r="N1974">
        <v>4.3</v>
      </c>
      <c r="O1974">
        <f>Table1[[#This Row],[Stress_Level]]*Table1[[#This Row],[Weekly_Work_Hours]]</f>
        <v>370</v>
      </c>
      <c r="P1974" s="9">
        <f>Table1[[#This Row],[Column1]]/Table1[[#This Row],[Productivity_Score]]</f>
        <v>86.04651162790698</v>
      </c>
      <c r="Q1974">
        <f>8-AVERAGE(Table1[[#This Row],[Sleep_Hours]])</f>
        <v>-1</v>
      </c>
      <c r="R1974">
        <f>Table1[[#This Row],[Stress_Level]]/Table1[[#This Row],[Weekly_Work_Hours]]</f>
        <v>0.14800000000000002</v>
      </c>
      <c r="S1974" s="5">
        <f>CORREL(Table1[Stress_Level],Table1[Sleep_Hours])</f>
        <v>-1.150943896331845E-2</v>
      </c>
      <c r="T1974" s="1">
        <f>((Table1[[#Totals],[Productivity_Score]] - Table1[[#This Row],[Productivity_Score]]) / Table1[[#Totals],[Productivity_Score]]) * 100</f>
        <v>54.736842105263165</v>
      </c>
    </row>
    <row r="1975" spans="1:20" x14ac:dyDescent="0.35">
      <c r="A1975">
        <v>1974</v>
      </c>
      <c r="B1975">
        <v>46</v>
      </c>
      <c r="C1975" t="s">
        <v>19</v>
      </c>
      <c r="D1975" t="s">
        <v>26</v>
      </c>
      <c r="E1975" t="s">
        <v>38</v>
      </c>
      <c r="F1975" t="s">
        <v>22</v>
      </c>
      <c r="G1975">
        <v>46</v>
      </c>
      <c r="H1975">
        <v>8.9</v>
      </c>
      <c r="I1975">
        <v>6.5</v>
      </c>
      <c r="J1975">
        <v>0</v>
      </c>
      <c r="K1975" t="s">
        <v>23</v>
      </c>
      <c r="L1975">
        <v>10</v>
      </c>
      <c r="M1975">
        <v>4.7</v>
      </c>
      <c r="N1975">
        <v>3.2</v>
      </c>
      <c r="O1975">
        <f>Table1[[#This Row],[Stress_Level]]*Table1[[#This Row],[Weekly_Work_Hours]]</f>
        <v>460</v>
      </c>
      <c r="P1975" s="9">
        <f>Table1[[#This Row],[Column1]]/Table1[[#This Row],[Productivity_Score]]</f>
        <v>143.75</v>
      </c>
      <c r="Q1975">
        <f>8-AVERAGE(Table1[[#This Row],[Sleep_Hours]])</f>
        <v>-0.90000000000000036</v>
      </c>
      <c r="R1975">
        <f>Table1[[#This Row],[Stress_Level]]/Table1[[#This Row],[Weekly_Work_Hours]]</f>
        <v>0.21739130434782608</v>
      </c>
      <c r="S1975" s="5">
        <f>CORREL(Table1[Stress_Level],Table1[Sleep_Hours])</f>
        <v>-1.150943896331845E-2</v>
      </c>
      <c r="T1975" s="1">
        <f>((Table1[[#Totals],[Productivity_Score]] - Table1[[#This Row],[Productivity_Score]]) / Table1[[#Totals],[Productivity_Score]]) * 100</f>
        <v>66.315789473684205</v>
      </c>
    </row>
    <row r="1976" spans="1:20" x14ac:dyDescent="0.35">
      <c r="A1976">
        <v>1975</v>
      </c>
      <c r="B1976">
        <v>55</v>
      </c>
      <c r="C1976" t="s">
        <v>14</v>
      </c>
      <c r="D1976" t="s">
        <v>33</v>
      </c>
      <c r="E1976" t="s">
        <v>31</v>
      </c>
      <c r="F1976" t="s">
        <v>17</v>
      </c>
      <c r="G1976">
        <v>44</v>
      </c>
      <c r="H1976">
        <v>6.8</v>
      </c>
      <c r="I1976">
        <v>9.3000000000000007</v>
      </c>
      <c r="J1976">
        <v>0</v>
      </c>
      <c r="K1976" t="s">
        <v>23</v>
      </c>
      <c r="L1976">
        <v>2.6</v>
      </c>
      <c r="M1976">
        <v>3.2</v>
      </c>
      <c r="N1976">
        <v>8.3000000000000007</v>
      </c>
      <c r="O1976">
        <f>Table1[[#This Row],[Stress_Level]]*Table1[[#This Row],[Weekly_Work_Hours]]</f>
        <v>114.4</v>
      </c>
      <c r="P1976" s="9">
        <f>Table1[[#This Row],[Column1]]/Table1[[#This Row],[Productivity_Score]]</f>
        <v>13.783132530120481</v>
      </c>
      <c r="Q1976">
        <f>8-AVERAGE(Table1[[#This Row],[Sleep_Hours]])</f>
        <v>1.2000000000000002</v>
      </c>
      <c r="R1976">
        <f>Table1[[#This Row],[Stress_Level]]/Table1[[#This Row],[Weekly_Work_Hours]]</f>
        <v>5.909090909090909E-2</v>
      </c>
      <c r="S1976" s="5">
        <f>CORREL(Table1[Stress_Level],Table1[Sleep_Hours])</f>
        <v>-1.150943896331845E-2</v>
      </c>
      <c r="T1976" s="1">
        <f>((Table1[[#Totals],[Productivity_Score]] - Table1[[#This Row],[Productivity_Score]]) / Table1[[#Totals],[Productivity_Score]]) * 100</f>
        <v>12.631578947368412</v>
      </c>
    </row>
    <row r="1977" spans="1:20" x14ac:dyDescent="0.35">
      <c r="A1977">
        <v>1976</v>
      </c>
      <c r="B1977">
        <v>42</v>
      </c>
      <c r="C1977" t="s">
        <v>14</v>
      </c>
      <c r="D1977" t="s">
        <v>34</v>
      </c>
      <c r="E1977" t="s">
        <v>16</v>
      </c>
      <c r="F1977" t="s">
        <v>39</v>
      </c>
      <c r="G1977">
        <v>41</v>
      </c>
      <c r="H1977">
        <v>7.1</v>
      </c>
      <c r="I1977">
        <v>9.6999999999999993</v>
      </c>
      <c r="J1977">
        <v>0</v>
      </c>
      <c r="K1977" t="s">
        <v>23</v>
      </c>
      <c r="L1977">
        <v>5.4</v>
      </c>
      <c r="M1977">
        <v>3.6</v>
      </c>
      <c r="N1977">
        <v>7.1</v>
      </c>
      <c r="O1977">
        <f>Table1[[#This Row],[Stress_Level]]*Table1[[#This Row],[Weekly_Work_Hours]]</f>
        <v>221.4</v>
      </c>
      <c r="P1977" s="9">
        <f>Table1[[#This Row],[Column1]]/Table1[[#This Row],[Productivity_Score]]</f>
        <v>31.1830985915493</v>
      </c>
      <c r="Q1977">
        <f>8-AVERAGE(Table1[[#This Row],[Sleep_Hours]])</f>
        <v>0.90000000000000036</v>
      </c>
      <c r="R1977">
        <f>Table1[[#This Row],[Stress_Level]]/Table1[[#This Row],[Weekly_Work_Hours]]</f>
        <v>0.13170731707317074</v>
      </c>
      <c r="S1977" s="5">
        <f>CORREL(Table1[Stress_Level],Table1[Sleep_Hours])</f>
        <v>-1.150943896331845E-2</v>
      </c>
      <c r="T1977" s="1">
        <f>((Table1[[#Totals],[Productivity_Score]] - Table1[[#This Row],[Productivity_Score]]) / Table1[[#Totals],[Productivity_Score]]) * 100</f>
        <v>25.26315789473685</v>
      </c>
    </row>
    <row r="1978" spans="1:20" x14ac:dyDescent="0.35">
      <c r="A1978">
        <v>1977</v>
      </c>
      <c r="B1978">
        <v>51</v>
      </c>
      <c r="C1978" t="s">
        <v>19</v>
      </c>
      <c r="D1978" t="s">
        <v>32</v>
      </c>
      <c r="E1978" t="s">
        <v>21</v>
      </c>
      <c r="F1978" t="s">
        <v>22</v>
      </c>
      <c r="G1978">
        <v>53</v>
      </c>
      <c r="H1978">
        <v>6.9</v>
      </c>
      <c r="I1978">
        <v>8.6</v>
      </c>
      <c r="J1978">
        <v>0</v>
      </c>
      <c r="K1978" t="s">
        <v>23</v>
      </c>
      <c r="L1978">
        <v>8.8000000000000007</v>
      </c>
      <c r="M1978">
        <v>3.6</v>
      </c>
      <c r="N1978">
        <v>4.9000000000000004</v>
      </c>
      <c r="O1978">
        <f>Table1[[#This Row],[Stress_Level]]*Table1[[#This Row],[Weekly_Work_Hours]]</f>
        <v>466.40000000000003</v>
      </c>
      <c r="P1978" s="9">
        <f>Table1[[#This Row],[Column1]]/Table1[[#This Row],[Productivity_Score]]</f>
        <v>95.183673469387756</v>
      </c>
      <c r="Q1978">
        <f>8-AVERAGE(Table1[[#This Row],[Sleep_Hours]])</f>
        <v>1.0999999999999996</v>
      </c>
      <c r="R1978">
        <f>Table1[[#This Row],[Stress_Level]]/Table1[[#This Row],[Weekly_Work_Hours]]</f>
        <v>0.16603773584905662</v>
      </c>
      <c r="S1978" s="5">
        <f>CORREL(Table1[Stress_Level],Table1[Sleep_Hours])</f>
        <v>-1.150943896331845E-2</v>
      </c>
      <c r="T1978" s="1">
        <f>((Table1[[#Totals],[Productivity_Score]] - Table1[[#This Row],[Productivity_Score]]) / Table1[[#Totals],[Productivity_Score]]) * 100</f>
        <v>48.421052631578945</v>
      </c>
    </row>
    <row r="1979" spans="1:20" x14ac:dyDescent="0.35">
      <c r="A1979">
        <v>1978</v>
      </c>
      <c r="B1979">
        <v>29</v>
      </c>
      <c r="C1979" t="s">
        <v>19</v>
      </c>
      <c r="D1979" t="s">
        <v>33</v>
      </c>
      <c r="E1979" t="s">
        <v>31</v>
      </c>
      <c r="F1979" t="s">
        <v>22</v>
      </c>
      <c r="G1979">
        <v>52</v>
      </c>
      <c r="H1979">
        <v>5.7</v>
      </c>
      <c r="I1979">
        <v>6.9</v>
      </c>
      <c r="J1979">
        <v>1</v>
      </c>
      <c r="K1979" t="s">
        <v>18</v>
      </c>
      <c r="L1979">
        <v>10</v>
      </c>
      <c r="M1979">
        <v>7.1</v>
      </c>
      <c r="N1979">
        <v>3.5</v>
      </c>
      <c r="O1979">
        <f>Table1[[#This Row],[Stress_Level]]*Table1[[#This Row],[Weekly_Work_Hours]]</f>
        <v>520</v>
      </c>
      <c r="P1979" s="9">
        <f>Table1[[#This Row],[Column1]]/Table1[[#This Row],[Productivity_Score]]</f>
        <v>148.57142857142858</v>
      </c>
      <c r="Q1979">
        <f>8-AVERAGE(Table1[[#This Row],[Sleep_Hours]])</f>
        <v>2.2999999999999998</v>
      </c>
      <c r="R1979">
        <f>Table1[[#This Row],[Stress_Level]]/Table1[[#This Row],[Weekly_Work_Hours]]</f>
        <v>0.19230769230769232</v>
      </c>
      <c r="S1979" s="5">
        <f>CORREL(Table1[Stress_Level],Table1[Sleep_Hours])</f>
        <v>-1.150943896331845E-2</v>
      </c>
      <c r="T1979" s="1">
        <f>((Table1[[#Totals],[Productivity_Score]] - Table1[[#This Row],[Productivity_Score]]) / Table1[[#Totals],[Productivity_Score]]) * 100</f>
        <v>63.157894736842103</v>
      </c>
    </row>
    <row r="1980" spans="1:20" x14ac:dyDescent="0.35">
      <c r="A1980">
        <v>1979</v>
      </c>
      <c r="B1980">
        <v>30</v>
      </c>
      <c r="C1980" t="s">
        <v>19</v>
      </c>
      <c r="D1980" t="s">
        <v>32</v>
      </c>
      <c r="E1980" t="s">
        <v>21</v>
      </c>
      <c r="F1980" t="s">
        <v>22</v>
      </c>
      <c r="G1980">
        <v>38</v>
      </c>
      <c r="H1980">
        <v>9</v>
      </c>
      <c r="I1980">
        <v>7.2</v>
      </c>
      <c r="J1980">
        <v>0</v>
      </c>
      <c r="K1980" t="s">
        <v>23</v>
      </c>
      <c r="L1980">
        <v>3.6</v>
      </c>
      <c r="M1980">
        <v>5.3</v>
      </c>
      <c r="N1980">
        <v>6.8</v>
      </c>
      <c r="O1980">
        <f>Table1[[#This Row],[Stress_Level]]*Table1[[#This Row],[Weekly_Work_Hours]]</f>
        <v>136.80000000000001</v>
      </c>
      <c r="P1980" s="9">
        <f>Table1[[#This Row],[Column1]]/Table1[[#This Row],[Productivity_Score]]</f>
        <v>20.117647058823533</v>
      </c>
      <c r="Q1980">
        <f>8-AVERAGE(Table1[[#This Row],[Sleep_Hours]])</f>
        <v>-1</v>
      </c>
      <c r="R1980">
        <f>Table1[[#This Row],[Stress_Level]]/Table1[[#This Row],[Weekly_Work_Hours]]</f>
        <v>9.4736842105263161E-2</v>
      </c>
      <c r="S1980" s="5">
        <f>CORREL(Table1[Stress_Level],Table1[Sleep_Hours])</f>
        <v>-1.150943896331845E-2</v>
      </c>
      <c r="T1980" s="1">
        <f>((Table1[[#Totals],[Productivity_Score]] - Table1[[#This Row],[Productivity_Score]]) / Table1[[#Totals],[Productivity_Score]]) * 100</f>
        <v>28.421052631578945</v>
      </c>
    </row>
    <row r="1981" spans="1:20" x14ac:dyDescent="0.35">
      <c r="A1981">
        <v>1980</v>
      </c>
      <c r="B1981">
        <v>57</v>
      </c>
      <c r="C1981" t="s">
        <v>19</v>
      </c>
      <c r="D1981" t="s">
        <v>15</v>
      </c>
      <c r="E1981" t="s">
        <v>27</v>
      </c>
      <c r="F1981" t="s">
        <v>22</v>
      </c>
      <c r="G1981">
        <v>48</v>
      </c>
      <c r="H1981">
        <v>8.1999999999999993</v>
      </c>
      <c r="I1981">
        <v>7.4</v>
      </c>
      <c r="J1981">
        <v>0</v>
      </c>
      <c r="K1981" t="s">
        <v>23</v>
      </c>
      <c r="L1981">
        <v>8</v>
      </c>
      <c r="M1981">
        <v>3.8</v>
      </c>
      <c r="N1981">
        <v>4.7</v>
      </c>
      <c r="O1981">
        <f>Table1[[#This Row],[Stress_Level]]*Table1[[#This Row],[Weekly_Work_Hours]]</f>
        <v>384</v>
      </c>
      <c r="P1981" s="9">
        <f>Table1[[#This Row],[Column1]]/Table1[[#This Row],[Productivity_Score]]</f>
        <v>81.702127659574458</v>
      </c>
      <c r="Q1981">
        <f>8-AVERAGE(Table1[[#This Row],[Sleep_Hours]])</f>
        <v>-0.19999999999999929</v>
      </c>
      <c r="R1981">
        <f>Table1[[#This Row],[Stress_Level]]/Table1[[#This Row],[Weekly_Work_Hours]]</f>
        <v>0.16666666666666666</v>
      </c>
      <c r="S1981" s="5">
        <f>CORREL(Table1[Stress_Level],Table1[Sleep_Hours])</f>
        <v>-1.150943896331845E-2</v>
      </c>
      <c r="T1981" s="1">
        <f>((Table1[[#Totals],[Productivity_Score]] - Table1[[#This Row],[Productivity_Score]]) / Table1[[#Totals],[Productivity_Score]]) * 100</f>
        <v>50.526315789473685</v>
      </c>
    </row>
    <row r="1982" spans="1:20" x14ac:dyDescent="0.35">
      <c r="A1982">
        <v>1981</v>
      </c>
      <c r="B1982">
        <v>25</v>
      </c>
      <c r="C1982" t="s">
        <v>19</v>
      </c>
      <c r="D1982" t="s">
        <v>32</v>
      </c>
      <c r="E1982" t="s">
        <v>21</v>
      </c>
      <c r="F1982" t="s">
        <v>22</v>
      </c>
      <c r="G1982">
        <v>37</v>
      </c>
      <c r="H1982">
        <v>6.6</v>
      </c>
      <c r="I1982">
        <v>9.6</v>
      </c>
      <c r="J1982">
        <v>0</v>
      </c>
      <c r="K1982" t="s">
        <v>23</v>
      </c>
      <c r="L1982">
        <v>6.7</v>
      </c>
      <c r="M1982">
        <v>4.9000000000000004</v>
      </c>
      <c r="N1982">
        <v>6.5</v>
      </c>
      <c r="O1982">
        <f>Table1[[#This Row],[Stress_Level]]*Table1[[#This Row],[Weekly_Work_Hours]]</f>
        <v>247.9</v>
      </c>
      <c r="P1982" s="9">
        <f>Table1[[#This Row],[Column1]]/Table1[[#This Row],[Productivity_Score]]</f>
        <v>38.138461538461542</v>
      </c>
      <c r="Q1982">
        <f>8-AVERAGE(Table1[[#This Row],[Sleep_Hours]])</f>
        <v>1.4000000000000004</v>
      </c>
      <c r="R1982">
        <f>Table1[[#This Row],[Stress_Level]]/Table1[[#This Row],[Weekly_Work_Hours]]</f>
        <v>0.18108108108108109</v>
      </c>
      <c r="S1982" s="5">
        <f>CORREL(Table1[Stress_Level],Table1[Sleep_Hours])</f>
        <v>-1.150943896331845E-2</v>
      </c>
      <c r="T1982" s="1">
        <f>((Table1[[#Totals],[Productivity_Score]] - Table1[[#This Row],[Productivity_Score]]) / Table1[[#Totals],[Productivity_Score]]) * 100</f>
        <v>31.578947368421051</v>
      </c>
    </row>
    <row r="1983" spans="1:20" x14ac:dyDescent="0.35">
      <c r="A1983">
        <v>1982</v>
      </c>
      <c r="B1983">
        <v>60</v>
      </c>
      <c r="C1983" t="s">
        <v>14</v>
      </c>
      <c r="D1983" t="s">
        <v>30</v>
      </c>
      <c r="E1983" t="s">
        <v>27</v>
      </c>
      <c r="F1983" t="s">
        <v>22</v>
      </c>
      <c r="G1983">
        <v>33</v>
      </c>
      <c r="H1983">
        <v>5.9</v>
      </c>
      <c r="I1983">
        <v>9</v>
      </c>
      <c r="J1983">
        <v>0</v>
      </c>
      <c r="K1983" t="s">
        <v>23</v>
      </c>
      <c r="L1983">
        <v>2.7</v>
      </c>
      <c r="M1983">
        <v>2</v>
      </c>
      <c r="N1983">
        <v>8.1999999999999993</v>
      </c>
      <c r="O1983">
        <f>Table1[[#This Row],[Stress_Level]]*Table1[[#This Row],[Weekly_Work_Hours]]</f>
        <v>89.100000000000009</v>
      </c>
      <c r="P1983" s="9">
        <f>Table1[[#This Row],[Column1]]/Table1[[#This Row],[Productivity_Score]]</f>
        <v>10.865853658536587</v>
      </c>
      <c r="Q1983">
        <f>8-AVERAGE(Table1[[#This Row],[Sleep_Hours]])</f>
        <v>2.0999999999999996</v>
      </c>
      <c r="R1983">
        <f>Table1[[#This Row],[Stress_Level]]/Table1[[#This Row],[Weekly_Work_Hours]]</f>
        <v>8.1818181818181818E-2</v>
      </c>
      <c r="S1983" s="5">
        <f>CORREL(Table1[Stress_Level],Table1[Sleep_Hours])</f>
        <v>-1.150943896331845E-2</v>
      </c>
      <c r="T1983" s="1">
        <f>((Table1[[#Totals],[Productivity_Score]] - Table1[[#This Row],[Productivity_Score]]) / Table1[[#Totals],[Productivity_Score]]) * 100</f>
        <v>13.684210526315796</v>
      </c>
    </row>
    <row r="1984" spans="1:20" x14ac:dyDescent="0.35">
      <c r="A1984">
        <v>1983</v>
      </c>
      <c r="B1984">
        <v>53</v>
      </c>
      <c r="C1984" t="s">
        <v>14</v>
      </c>
      <c r="D1984" t="s">
        <v>36</v>
      </c>
      <c r="E1984" t="s">
        <v>27</v>
      </c>
      <c r="F1984" t="s">
        <v>22</v>
      </c>
      <c r="G1984">
        <v>39</v>
      </c>
      <c r="H1984">
        <v>6</v>
      </c>
      <c r="I1984">
        <v>8.6</v>
      </c>
      <c r="J1984">
        <v>0</v>
      </c>
      <c r="K1984" t="s">
        <v>23</v>
      </c>
      <c r="L1984">
        <v>5.8</v>
      </c>
      <c r="M1984">
        <v>3.8</v>
      </c>
      <c r="N1984">
        <v>6.4</v>
      </c>
      <c r="O1984">
        <f>Table1[[#This Row],[Stress_Level]]*Table1[[#This Row],[Weekly_Work_Hours]]</f>
        <v>226.2</v>
      </c>
      <c r="P1984" s="9">
        <f>Table1[[#This Row],[Column1]]/Table1[[#This Row],[Productivity_Score]]</f>
        <v>35.343749999999993</v>
      </c>
      <c r="Q1984">
        <f>8-AVERAGE(Table1[[#This Row],[Sleep_Hours]])</f>
        <v>2</v>
      </c>
      <c r="R1984">
        <f>Table1[[#This Row],[Stress_Level]]/Table1[[#This Row],[Weekly_Work_Hours]]</f>
        <v>0.14871794871794872</v>
      </c>
      <c r="S1984" s="5">
        <f>CORREL(Table1[Stress_Level],Table1[Sleep_Hours])</f>
        <v>-1.150943896331845E-2</v>
      </c>
      <c r="T1984" s="1">
        <f>((Table1[[#Totals],[Productivity_Score]] - Table1[[#This Row],[Productivity_Score]]) / Table1[[#Totals],[Productivity_Score]]) * 100</f>
        <v>32.631578947368418</v>
      </c>
    </row>
    <row r="1985" spans="1:20" x14ac:dyDescent="0.35">
      <c r="A1985">
        <v>1984</v>
      </c>
      <c r="B1985">
        <v>55</v>
      </c>
      <c r="C1985" t="s">
        <v>14</v>
      </c>
      <c r="D1985" t="s">
        <v>15</v>
      </c>
      <c r="E1985" t="s">
        <v>31</v>
      </c>
      <c r="F1985" t="s">
        <v>22</v>
      </c>
      <c r="G1985">
        <v>51</v>
      </c>
      <c r="H1985">
        <v>6.7</v>
      </c>
      <c r="I1985">
        <v>8.5</v>
      </c>
      <c r="J1985">
        <v>1</v>
      </c>
      <c r="K1985" t="s">
        <v>29</v>
      </c>
      <c r="L1985">
        <v>8.6999999999999993</v>
      </c>
      <c r="M1985">
        <v>4.3</v>
      </c>
      <c r="N1985">
        <v>4.9000000000000004</v>
      </c>
      <c r="O1985">
        <f>Table1[[#This Row],[Stress_Level]]*Table1[[#This Row],[Weekly_Work_Hours]]</f>
        <v>443.7</v>
      </c>
      <c r="P1985" s="9">
        <f>Table1[[#This Row],[Column1]]/Table1[[#This Row],[Productivity_Score]]</f>
        <v>90.551020408163254</v>
      </c>
      <c r="Q1985">
        <f>8-AVERAGE(Table1[[#This Row],[Sleep_Hours]])</f>
        <v>1.2999999999999998</v>
      </c>
      <c r="R1985">
        <f>Table1[[#This Row],[Stress_Level]]/Table1[[#This Row],[Weekly_Work_Hours]]</f>
        <v>0.17058823529411762</v>
      </c>
      <c r="S1985" s="5">
        <f>CORREL(Table1[Stress_Level],Table1[Sleep_Hours])</f>
        <v>-1.150943896331845E-2</v>
      </c>
      <c r="T1985" s="1">
        <f>((Table1[[#Totals],[Productivity_Score]] - Table1[[#This Row],[Productivity_Score]]) / Table1[[#Totals],[Productivity_Score]]) * 100</f>
        <v>48.421052631578945</v>
      </c>
    </row>
    <row r="1986" spans="1:20" x14ac:dyDescent="0.35">
      <c r="A1986">
        <v>1985</v>
      </c>
      <c r="B1986">
        <v>56</v>
      </c>
      <c r="C1986" t="s">
        <v>19</v>
      </c>
      <c r="D1986" t="s">
        <v>36</v>
      </c>
      <c r="E1986" t="s">
        <v>25</v>
      </c>
      <c r="F1986" t="s">
        <v>22</v>
      </c>
      <c r="G1986">
        <v>52</v>
      </c>
      <c r="H1986">
        <v>6.1</v>
      </c>
      <c r="I1986">
        <v>7.5</v>
      </c>
      <c r="J1986">
        <v>0</v>
      </c>
      <c r="K1986" t="s">
        <v>23</v>
      </c>
      <c r="L1986">
        <v>8.4</v>
      </c>
      <c r="M1986">
        <v>4</v>
      </c>
      <c r="N1986">
        <v>4.5999999999999996</v>
      </c>
      <c r="O1986">
        <f>Table1[[#This Row],[Stress_Level]]*Table1[[#This Row],[Weekly_Work_Hours]]</f>
        <v>436.8</v>
      </c>
      <c r="P1986" s="9">
        <f>Table1[[#This Row],[Column1]]/Table1[[#This Row],[Productivity_Score]]</f>
        <v>94.956521739130451</v>
      </c>
      <c r="Q1986">
        <f>8-AVERAGE(Table1[[#This Row],[Sleep_Hours]])</f>
        <v>1.9000000000000004</v>
      </c>
      <c r="R1986">
        <f>Table1[[#This Row],[Stress_Level]]/Table1[[#This Row],[Weekly_Work_Hours]]</f>
        <v>0.16153846153846155</v>
      </c>
      <c r="S1986" s="5">
        <f>CORREL(Table1[Stress_Level],Table1[Sleep_Hours])</f>
        <v>-1.150943896331845E-2</v>
      </c>
      <c r="T1986" s="1">
        <f>((Table1[[#Totals],[Productivity_Score]] - Table1[[#This Row],[Productivity_Score]]) / Table1[[#Totals],[Productivity_Score]]) * 100</f>
        <v>51.578947368421055</v>
      </c>
    </row>
    <row r="1987" spans="1:20" x14ac:dyDescent="0.35">
      <c r="A1987">
        <v>1986</v>
      </c>
      <c r="B1987">
        <v>36</v>
      </c>
      <c r="C1987" t="s">
        <v>14</v>
      </c>
      <c r="D1987" t="s">
        <v>34</v>
      </c>
      <c r="E1987" t="s">
        <v>38</v>
      </c>
      <c r="F1987" t="s">
        <v>22</v>
      </c>
      <c r="G1987">
        <v>49</v>
      </c>
      <c r="H1987">
        <v>7.9</v>
      </c>
      <c r="I1987">
        <v>7.7</v>
      </c>
      <c r="J1987">
        <v>0</v>
      </c>
      <c r="K1987" t="s">
        <v>23</v>
      </c>
      <c r="L1987">
        <v>8.6</v>
      </c>
      <c r="M1987">
        <v>5.0999999999999996</v>
      </c>
      <c r="N1987">
        <v>4.5999999999999996</v>
      </c>
      <c r="O1987">
        <f>Table1[[#This Row],[Stress_Level]]*Table1[[#This Row],[Weekly_Work_Hours]]</f>
        <v>421.4</v>
      </c>
      <c r="P1987" s="9">
        <f>Table1[[#This Row],[Column1]]/Table1[[#This Row],[Productivity_Score]]</f>
        <v>91.608695652173921</v>
      </c>
      <c r="Q1987">
        <f>8-AVERAGE(Table1[[#This Row],[Sleep_Hours]])</f>
        <v>9.9999999999999645E-2</v>
      </c>
      <c r="R1987">
        <f>Table1[[#This Row],[Stress_Level]]/Table1[[#This Row],[Weekly_Work_Hours]]</f>
        <v>0.17551020408163265</v>
      </c>
      <c r="S1987" s="5">
        <f>CORREL(Table1[Stress_Level],Table1[Sleep_Hours])</f>
        <v>-1.150943896331845E-2</v>
      </c>
      <c r="T1987" s="1">
        <f>((Table1[[#Totals],[Productivity_Score]] - Table1[[#This Row],[Productivity_Score]]) / Table1[[#Totals],[Productivity_Score]]) * 100</f>
        <v>51.578947368421055</v>
      </c>
    </row>
    <row r="1988" spans="1:20" x14ac:dyDescent="0.35">
      <c r="A1988">
        <v>1987</v>
      </c>
      <c r="B1988">
        <v>59</v>
      </c>
      <c r="C1988" t="s">
        <v>14</v>
      </c>
      <c r="D1988" t="s">
        <v>34</v>
      </c>
      <c r="E1988" t="s">
        <v>21</v>
      </c>
      <c r="F1988" t="s">
        <v>22</v>
      </c>
      <c r="G1988">
        <v>50</v>
      </c>
      <c r="H1988">
        <v>6.9</v>
      </c>
      <c r="I1988">
        <v>8.9</v>
      </c>
      <c r="J1988">
        <v>0</v>
      </c>
      <c r="K1988" t="s">
        <v>23</v>
      </c>
      <c r="L1988">
        <v>8.1</v>
      </c>
      <c r="M1988">
        <v>2.5</v>
      </c>
      <c r="N1988">
        <v>5.4</v>
      </c>
      <c r="O1988">
        <f>Table1[[#This Row],[Stress_Level]]*Table1[[#This Row],[Weekly_Work_Hours]]</f>
        <v>405</v>
      </c>
      <c r="P1988" s="9">
        <f>Table1[[#This Row],[Column1]]/Table1[[#This Row],[Productivity_Score]]</f>
        <v>75</v>
      </c>
      <c r="Q1988">
        <f>8-AVERAGE(Table1[[#This Row],[Sleep_Hours]])</f>
        <v>1.0999999999999996</v>
      </c>
      <c r="R1988">
        <f>Table1[[#This Row],[Stress_Level]]/Table1[[#This Row],[Weekly_Work_Hours]]</f>
        <v>0.16200000000000001</v>
      </c>
      <c r="S1988" s="5">
        <f>CORREL(Table1[Stress_Level],Table1[Sleep_Hours])</f>
        <v>-1.150943896331845E-2</v>
      </c>
      <c r="T1988" s="1">
        <f>((Table1[[#Totals],[Productivity_Score]] - Table1[[#This Row],[Productivity_Score]]) / Table1[[#Totals],[Productivity_Score]]) * 100</f>
        <v>43.157894736842103</v>
      </c>
    </row>
    <row r="1989" spans="1:20" x14ac:dyDescent="0.35">
      <c r="A1989">
        <v>1988</v>
      </c>
      <c r="B1989">
        <v>59</v>
      </c>
      <c r="C1989" t="s">
        <v>19</v>
      </c>
      <c r="D1989" t="s">
        <v>30</v>
      </c>
      <c r="E1989" t="s">
        <v>16</v>
      </c>
      <c r="F1989" t="s">
        <v>22</v>
      </c>
      <c r="G1989">
        <v>49</v>
      </c>
      <c r="H1989">
        <v>4.8</v>
      </c>
      <c r="I1989">
        <v>5.8</v>
      </c>
      <c r="J1989">
        <v>1</v>
      </c>
      <c r="K1989" t="s">
        <v>18</v>
      </c>
      <c r="L1989">
        <v>10</v>
      </c>
      <c r="M1989">
        <v>4.7</v>
      </c>
      <c r="N1989">
        <v>2.9</v>
      </c>
      <c r="O1989">
        <f>Table1[[#This Row],[Stress_Level]]*Table1[[#This Row],[Weekly_Work_Hours]]</f>
        <v>490</v>
      </c>
      <c r="P1989" s="9">
        <f>Table1[[#This Row],[Column1]]/Table1[[#This Row],[Productivity_Score]]</f>
        <v>168.9655172413793</v>
      </c>
      <c r="Q1989">
        <f>8-AVERAGE(Table1[[#This Row],[Sleep_Hours]])</f>
        <v>3.2</v>
      </c>
      <c r="R1989">
        <f>Table1[[#This Row],[Stress_Level]]/Table1[[#This Row],[Weekly_Work_Hours]]</f>
        <v>0.20408163265306123</v>
      </c>
      <c r="S1989" s="5">
        <f>CORREL(Table1[Stress_Level],Table1[Sleep_Hours])</f>
        <v>-1.150943896331845E-2</v>
      </c>
      <c r="T1989" s="1">
        <f>((Table1[[#Totals],[Productivity_Score]] - Table1[[#This Row],[Productivity_Score]]) / Table1[[#Totals],[Productivity_Score]]) * 100</f>
        <v>69.473684210526315</v>
      </c>
    </row>
    <row r="1990" spans="1:20" x14ac:dyDescent="0.35">
      <c r="A1990">
        <v>1989</v>
      </c>
      <c r="B1990">
        <v>31</v>
      </c>
      <c r="C1990" t="s">
        <v>14</v>
      </c>
      <c r="D1990" t="s">
        <v>24</v>
      </c>
      <c r="E1990" t="s">
        <v>27</v>
      </c>
      <c r="F1990" t="s">
        <v>17</v>
      </c>
      <c r="G1990">
        <v>39</v>
      </c>
      <c r="H1990">
        <v>4.5</v>
      </c>
      <c r="I1990">
        <v>6.3</v>
      </c>
      <c r="J1990">
        <v>1</v>
      </c>
      <c r="K1990" t="s">
        <v>29</v>
      </c>
      <c r="L1990">
        <v>6.8</v>
      </c>
      <c r="M1990">
        <v>8</v>
      </c>
      <c r="N1990">
        <v>4.8</v>
      </c>
      <c r="O1990">
        <f>Table1[[#This Row],[Stress_Level]]*Table1[[#This Row],[Weekly_Work_Hours]]</f>
        <v>265.2</v>
      </c>
      <c r="P1990" s="9">
        <f>Table1[[#This Row],[Column1]]/Table1[[#This Row],[Productivity_Score]]</f>
        <v>55.25</v>
      </c>
      <c r="Q1990">
        <f>8-AVERAGE(Table1[[#This Row],[Sleep_Hours]])</f>
        <v>3.5</v>
      </c>
      <c r="R1990">
        <f>Table1[[#This Row],[Stress_Level]]/Table1[[#This Row],[Weekly_Work_Hours]]</f>
        <v>0.17435897435897435</v>
      </c>
      <c r="S1990" s="5">
        <f>CORREL(Table1[Stress_Level],Table1[Sleep_Hours])</f>
        <v>-1.150943896331845E-2</v>
      </c>
      <c r="T1990" s="1">
        <f>((Table1[[#Totals],[Productivity_Score]] - Table1[[#This Row],[Productivity_Score]]) / Table1[[#Totals],[Productivity_Score]]) * 100</f>
        <v>49.473684210526322</v>
      </c>
    </row>
    <row r="1991" spans="1:20" x14ac:dyDescent="0.35">
      <c r="A1991">
        <v>1990</v>
      </c>
      <c r="B1991">
        <v>40</v>
      </c>
      <c r="C1991" t="s">
        <v>14</v>
      </c>
      <c r="D1991" t="s">
        <v>36</v>
      </c>
      <c r="E1991" t="s">
        <v>25</v>
      </c>
      <c r="F1991" t="s">
        <v>39</v>
      </c>
      <c r="G1991">
        <v>48</v>
      </c>
      <c r="H1991">
        <v>7.7</v>
      </c>
      <c r="I1991">
        <v>8.1999999999999993</v>
      </c>
      <c r="J1991">
        <v>0</v>
      </c>
      <c r="K1991" t="s">
        <v>23</v>
      </c>
      <c r="L1991">
        <v>8</v>
      </c>
      <c r="M1991">
        <v>2.8</v>
      </c>
      <c r="N1991">
        <v>5.0999999999999996</v>
      </c>
      <c r="O1991">
        <f>Table1[[#This Row],[Stress_Level]]*Table1[[#This Row],[Weekly_Work_Hours]]</f>
        <v>384</v>
      </c>
      <c r="P1991" s="9">
        <f>Table1[[#This Row],[Column1]]/Table1[[#This Row],[Productivity_Score]]</f>
        <v>75.294117647058826</v>
      </c>
      <c r="Q1991">
        <f>8-AVERAGE(Table1[[#This Row],[Sleep_Hours]])</f>
        <v>0.29999999999999982</v>
      </c>
      <c r="R1991">
        <f>Table1[[#This Row],[Stress_Level]]/Table1[[#This Row],[Weekly_Work_Hours]]</f>
        <v>0.16666666666666666</v>
      </c>
      <c r="S1991" s="5">
        <f>CORREL(Table1[Stress_Level],Table1[Sleep_Hours])</f>
        <v>-1.150943896331845E-2</v>
      </c>
      <c r="T1991" s="1">
        <f>((Table1[[#Totals],[Productivity_Score]] - Table1[[#This Row],[Productivity_Score]]) / Table1[[#Totals],[Productivity_Score]]) * 100</f>
        <v>46.315789473684212</v>
      </c>
    </row>
    <row r="1992" spans="1:20" x14ac:dyDescent="0.35">
      <c r="A1992">
        <v>1991</v>
      </c>
      <c r="B1992">
        <v>59</v>
      </c>
      <c r="C1992" t="s">
        <v>19</v>
      </c>
      <c r="D1992" t="s">
        <v>33</v>
      </c>
      <c r="E1992" t="s">
        <v>27</v>
      </c>
      <c r="F1992" t="s">
        <v>22</v>
      </c>
      <c r="G1992">
        <v>51</v>
      </c>
      <c r="H1992">
        <v>4.5</v>
      </c>
      <c r="I1992">
        <v>5.0999999999999996</v>
      </c>
      <c r="J1992">
        <v>1</v>
      </c>
      <c r="K1992" t="s">
        <v>35</v>
      </c>
      <c r="L1992">
        <v>9.1</v>
      </c>
      <c r="M1992">
        <v>4.5999999999999996</v>
      </c>
      <c r="N1992">
        <v>3</v>
      </c>
      <c r="O1992">
        <f>Table1[[#This Row],[Stress_Level]]*Table1[[#This Row],[Weekly_Work_Hours]]</f>
        <v>464.09999999999997</v>
      </c>
      <c r="P1992" s="9">
        <f>Table1[[#This Row],[Column1]]/Table1[[#This Row],[Productivity_Score]]</f>
        <v>154.69999999999999</v>
      </c>
      <c r="Q1992">
        <f>8-AVERAGE(Table1[[#This Row],[Sleep_Hours]])</f>
        <v>3.5</v>
      </c>
      <c r="R1992">
        <f>Table1[[#This Row],[Stress_Level]]/Table1[[#This Row],[Weekly_Work_Hours]]</f>
        <v>0.17843137254901961</v>
      </c>
      <c r="S1992" s="5">
        <f>CORREL(Table1[Stress_Level],Table1[Sleep_Hours])</f>
        <v>-1.150943896331845E-2</v>
      </c>
      <c r="T1992" s="1">
        <f>((Table1[[#Totals],[Productivity_Score]] - Table1[[#This Row],[Productivity_Score]]) / Table1[[#Totals],[Productivity_Score]]) * 100</f>
        <v>68.421052631578945</v>
      </c>
    </row>
    <row r="1993" spans="1:20" x14ac:dyDescent="0.35">
      <c r="A1993">
        <v>1992</v>
      </c>
      <c r="B1993">
        <v>38</v>
      </c>
      <c r="C1993" t="s">
        <v>14</v>
      </c>
      <c r="D1993" t="s">
        <v>30</v>
      </c>
      <c r="E1993" t="s">
        <v>25</v>
      </c>
      <c r="F1993" t="s">
        <v>22</v>
      </c>
      <c r="G1993">
        <v>51</v>
      </c>
      <c r="H1993">
        <v>5.7</v>
      </c>
      <c r="I1993">
        <v>6.9</v>
      </c>
      <c r="J1993">
        <v>1</v>
      </c>
      <c r="K1993" t="s">
        <v>18</v>
      </c>
      <c r="L1993">
        <v>8.4</v>
      </c>
      <c r="M1993">
        <v>5.2</v>
      </c>
      <c r="N1993">
        <v>4.2</v>
      </c>
      <c r="O1993">
        <f>Table1[[#This Row],[Stress_Level]]*Table1[[#This Row],[Weekly_Work_Hours]]</f>
        <v>428.40000000000003</v>
      </c>
      <c r="P1993" s="9">
        <f>Table1[[#This Row],[Column1]]/Table1[[#This Row],[Productivity_Score]]</f>
        <v>102</v>
      </c>
      <c r="Q1993">
        <f>8-AVERAGE(Table1[[#This Row],[Sleep_Hours]])</f>
        <v>2.2999999999999998</v>
      </c>
      <c r="R1993">
        <f>Table1[[#This Row],[Stress_Level]]/Table1[[#This Row],[Weekly_Work_Hours]]</f>
        <v>0.16470588235294117</v>
      </c>
      <c r="S1993" s="5">
        <f>CORREL(Table1[Stress_Level],Table1[Sleep_Hours])</f>
        <v>-1.150943896331845E-2</v>
      </c>
      <c r="T1993" s="1">
        <f>((Table1[[#Totals],[Productivity_Score]] - Table1[[#This Row],[Productivity_Score]]) / Table1[[#Totals],[Productivity_Score]]) * 100</f>
        <v>55.78947368421052</v>
      </c>
    </row>
    <row r="1994" spans="1:20" x14ac:dyDescent="0.35">
      <c r="A1994">
        <v>1993</v>
      </c>
      <c r="B1994">
        <v>22</v>
      </c>
      <c r="C1994" t="s">
        <v>14</v>
      </c>
      <c r="D1994" t="s">
        <v>15</v>
      </c>
      <c r="E1994" t="s">
        <v>25</v>
      </c>
      <c r="F1994" t="s">
        <v>22</v>
      </c>
      <c r="G1994">
        <v>54</v>
      </c>
      <c r="H1994">
        <v>5.5</v>
      </c>
      <c r="I1994">
        <v>6.4</v>
      </c>
      <c r="J1994">
        <v>1</v>
      </c>
      <c r="K1994" t="s">
        <v>28</v>
      </c>
      <c r="L1994">
        <v>10</v>
      </c>
      <c r="M1994">
        <v>5.0999999999999996</v>
      </c>
      <c r="N1994">
        <v>3.2</v>
      </c>
      <c r="O1994">
        <f>Table1[[#This Row],[Stress_Level]]*Table1[[#This Row],[Weekly_Work_Hours]]</f>
        <v>540</v>
      </c>
      <c r="P1994" s="9">
        <f>Table1[[#This Row],[Column1]]/Table1[[#This Row],[Productivity_Score]]</f>
        <v>168.75</v>
      </c>
      <c r="Q1994">
        <f>8-AVERAGE(Table1[[#This Row],[Sleep_Hours]])</f>
        <v>2.5</v>
      </c>
      <c r="R1994">
        <f>Table1[[#This Row],[Stress_Level]]/Table1[[#This Row],[Weekly_Work_Hours]]</f>
        <v>0.18518518518518517</v>
      </c>
      <c r="S1994" s="5">
        <f>CORREL(Table1[Stress_Level],Table1[Sleep_Hours])</f>
        <v>-1.150943896331845E-2</v>
      </c>
      <c r="T1994" s="1">
        <f>((Table1[[#Totals],[Productivity_Score]] - Table1[[#This Row],[Productivity_Score]]) / Table1[[#Totals],[Productivity_Score]]) * 100</f>
        <v>66.315789473684205</v>
      </c>
    </row>
    <row r="1995" spans="1:20" x14ac:dyDescent="0.35">
      <c r="A1995">
        <v>1994</v>
      </c>
      <c r="B1995">
        <v>37</v>
      </c>
      <c r="C1995" t="s">
        <v>14</v>
      </c>
      <c r="D1995" t="s">
        <v>37</v>
      </c>
      <c r="E1995" t="s">
        <v>16</v>
      </c>
      <c r="F1995" t="s">
        <v>22</v>
      </c>
      <c r="G1995">
        <v>50</v>
      </c>
      <c r="H1995">
        <v>4.3</v>
      </c>
      <c r="I1995">
        <v>5</v>
      </c>
      <c r="J1995">
        <v>1</v>
      </c>
      <c r="K1995" t="s">
        <v>29</v>
      </c>
      <c r="L1995">
        <v>9.4</v>
      </c>
      <c r="M1995">
        <v>4.2</v>
      </c>
      <c r="N1995">
        <v>2.8</v>
      </c>
      <c r="O1995">
        <f>Table1[[#This Row],[Stress_Level]]*Table1[[#This Row],[Weekly_Work_Hours]]</f>
        <v>470</v>
      </c>
      <c r="P1995" s="9">
        <f>Table1[[#This Row],[Column1]]/Table1[[#This Row],[Productivity_Score]]</f>
        <v>167.85714285714286</v>
      </c>
      <c r="Q1995">
        <f>8-AVERAGE(Table1[[#This Row],[Sleep_Hours]])</f>
        <v>3.7</v>
      </c>
      <c r="R1995">
        <f>Table1[[#This Row],[Stress_Level]]/Table1[[#This Row],[Weekly_Work_Hours]]</f>
        <v>0.188</v>
      </c>
      <c r="S1995" s="5">
        <f>CORREL(Table1[Stress_Level],Table1[Sleep_Hours])</f>
        <v>-1.150943896331845E-2</v>
      </c>
      <c r="T1995" s="1">
        <f>((Table1[[#Totals],[Productivity_Score]] - Table1[[#This Row],[Productivity_Score]]) / Table1[[#Totals],[Productivity_Score]]) * 100</f>
        <v>70.526315789473685</v>
      </c>
    </row>
    <row r="1996" spans="1:20" x14ac:dyDescent="0.35">
      <c r="A1996">
        <v>1995</v>
      </c>
      <c r="B1996">
        <v>38</v>
      </c>
      <c r="C1996" t="s">
        <v>19</v>
      </c>
      <c r="D1996" t="s">
        <v>33</v>
      </c>
      <c r="E1996" t="s">
        <v>25</v>
      </c>
      <c r="F1996" t="s">
        <v>22</v>
      </c>
      <c r="G1996">
        <v>47</v>
      </c>
      <c r="H1996">
        <v>6.7</v>
      </c>
      <c r="I1996">
        <v>8.8000000000000007</v>
      </c>
      <c r="J1996">
        <v>0</v>
      </c>
      <c r="K1996" t="s">
        <v>23</v>
      </c>
      <c r="L1996">
        <v>7.8</v>
      </c>
      <c r="M1996">
        <v>5.8</v>
      </c>
      <c r="N1996">
        <v>5.5</v>
      </c>
      <c r="O1996">
        <f>Table1[[#This Row],[Stress_Level]]*Table1[[#This Row],[Weekly_Work_Hours]]</f>
        <v>366.59999999999997</v>
      </c>
      <c r="P1996" s="9">
        <f>Table1[[#This Row],[Column1]]/Table1[[#This Row],[Productivity_Score]]</f>
        <v>66.654545454545442</v>
      </c>
      <c r="Q1996">
        <f>8-AVERAGE(Table1[[#This Row],[Sleep_Hours]])</f>
        <v>1.2999999999999998</v>
      </c>
      <c r="R1996">
        <f>Table1[[#This Row],[Stress_Level]]/Table1[[#This Row],[Weekly_Work_Hours]]</f>
        <v>0.16595744680851063</v>
      </c>
      <c r="S1996" s="5">
        <f>CORREL(Table1[Stress_Level],Table1[Sleep_Hours])</f>
        <v>-1.150943896331845E-2</v>
      </c>
      <c r="T1996" s="1">
        <f>((Table1[[#Totals],[Productivity_Score]] - Table1[[#This Row],[Productivity_Score]]) / Table1[[#Totals],[Productivity_Score]]) * 100</f>
        <v>42.105263157894733</v>
      </c>
    </row>
    <row r="1997" spans="1:20" x14ac:dyDescent="0.35">
      <c r="A1997">
        <v>1996</v>
      </c>
      <c r="B1997">
        <v>25</v>
      </c>
      <c r="C1997" t="s">
        <v>19</v>
      </c>
      <c r="D1997" t="s">
        <v>32</v>
      </c>
      <c r="E1997" t="s">
        <v>16</v>
      </c>
      <c r="F1997" t="s">
        <v>22</v>
      </c>
      <c r="G1997">
        <v>53</v>
      </c>
      <c r="H1997">
        <v>6</v>
      </c>
      <c r="I1997">
        <v>7.2</v>
      </c>
      <c r="J1997">
        <v>1</v>
      </c>
      <c r="K1997" t="s">
        <v>28</v>
      </c>
      <c r="L1997">
        <v>10</v>
      </c>
      <c r="M1997">
        <v>5.5</v>
      </c>
      <c r="N1997">
        <v>3.6</v>
      </c>
      <c r="O1997">
        <f>Table1[[#This Row],[Stress_Level]]*Table1[[#This Row],[Weekly_Work_Hours]]</f>
        <v>530</v>
      </c>
      <c r="P1997" s="9">
        <f>Table1[[#This Row],[Column1]]/Table1[[#This Row],[Productivity_Score]]</f>
        <v>147.22222222222223</v>
      </c>
      <c r="Q1997">
        <f>8-AVERAGE(Table1[[#This Row],[Sleep_Hours]])</f>
        <v>2</v>
      </c>
      <c r="R1997">
        <f>Table1[[#This Row],[Stress_Level]]/Table1[[#This Row],[Weekly_Work_Hours]]</f>
        <v>0.18867924528301888</v>
      </c>
      <c r="S1997" s="5">
        <f>CORREL(Table1[Stress_Level],Table1[Sleep_Hours])</f>
        <v>-1.150943896331845E-2</v>
      </c>
      <c r="T1997" s="1">
        <f>((Table1[[#Totals],[Productivity_Score]] - Table1[[#This Row],[Productivity_Score]]) / Table1[[#Totals],[Productivity_Score]]) * 100</f>
        <v>62.10526315789474</v>
      </c>
    </row>
    <row r="1998" spans="1:20" x14ac:dyDescent="0.35">
      <c r="A1998">
        <v>1997</v>
      </c>
      <c r="B1998">
        <v>35</v>
      </c>
      <c r="C1998" t="s">
        <v>14</v>
      </c>
      <c r="D1998" t="s">
        <v>34</v>
      </c>
      <c r="E1998" t="s">
        <v>31</v>
      </c>
      <c r="F1998" t="s">
        <v>17</v>
      </c>
      <c r="G1998">
        <v>44</v>
      </c>
      <c r="H1998">
        <v>5.2</v>
      </c>
      <c r="I1998">
        <v>7</v>
      </c>
      <c r="J1998">
        <v>1</v>
      </c>
      <c r="K1998" t="s">
        <v>18</v>
      </c>
      <c r="L1998">
        <v>10</v>
      </c>
      <c r="M1998">
        <v>4.5999999999999996</v>
      </c>
      <c r="N1998">
        <v>3.5</v>
      </c>
      <c r="O1998">
        <f>Table1[[#This Row],[Stress_Level]]*Table1[[#This Row],[Weekly_Work_Hours]]</f>
        <v>440</v>
      </c>
      <c r="P1998" s="9">
        <f>Table1[[#This Row],[Column1]]/Table1[[#This Row],[Productivity_Score]]</f>
        <v>125.71428571428571</v>
      </c>
      <c r="Q1998">
        <f>8-AVERAGE(Table1[[#This Row],[Sleep_Hours]])</f>
        <v>2.8</v>
      </c>
      <c r="R1998">
        <f>Table1[[#This Row],[Stress_Level]]/Table1[[#This Row],[Weekly_Work_Hours]]</f>
        <v>0.22727272727272727</v>
      </c>
      <c r="S1998" s="5">
        <f>CORREL(Table1[Stress_Level],Table1[Sleep_Hours])</f>
        <v>-1.150943896331845E-2</v>
      </c>
      <c r="T1998" s="1">
        <f>((Table1[[#Totals],[Productivity_Score]] - Table1[[#This Row],[Productivity_Score]]) / Table1[[#Totals],[Productivity_Score]]) * 100</f>
        <v>63.157894736842103</v>
      </c>
    </row>
    <row r="1999" spans="1:20" x14ac:dyDescent="0.35">
      <c r="A1999">
        <v>1998</v>
      </c>
      <c r="B1999">
        <v>27</v>
      </c>
      <c r="C1999" t="s">
        <v>19</v>
      </c>
      <c r="D1999" t="s">
        <v>15</v>
      </c>
      <c r="E1999" t="s">
        <v>27</v>
      </c>
      <c r="F1999" t="s">
        <v>22</v>
      </c>
      <c r="G1999">
        <v>37</v>
      </c>
      <c r="H1999">
        <v>9</v>
      </c>
      <c r="I1999">
        <v>7.3</v>
      </c>
      <c r="J1999">
        <v>0</v>
      </c>
      <c r="K1999" t="s">
        <v>23</v>
      </c>
      <c r="L1999">
        <v>4.5</v>
      </c>
      <c r="M1999">
        <v>4.5</v>
      </c>
      <c r="N1999">
        <v>6.4</v>
      </c>
      <c r="O1999">
        <f>Table1[[#This Row],[Stress_Level]]*Table1[[#This Row],[Weekly_Work_Hours]]</f>
        <v>166.5</v>
      </c>
      <c r="P1999" s="9">
        <f>Table1[[#This Row],[Column1]]/Table1[[#This Row],[Productivity_Score]]</f>
        <v>26.015625</v>
      </c>
      <c r="Q1999">
        <f>8-AVERAGE(Table1[[#This Row],[Sleep_Hours]])</f>
        <v>-1</v>
      </c>
      <c r="R1999">
        <f>Table1[[#This Row],[Stress_Level]]/Table1[[#This Row],[Weekly_Work_Hours]]</f>
        <v>0.12162162162162163</v>
      </c>
      <c r="S1999" s="5">
        <f>CORREL(Table1[Stress_Level],Table1[Sleep_Hours])</f>
        <v>-1.150943896331845E-2</v>
      </c>
      <c r="T1999" s="1">
        <f>((Table1[[#Totals],[Productivity_Score]] - Table1[[#This Row],[Productivity_Score]]) / Table1[[#Totals],[Productivity_Score]]) * 100</f>
        <v>32.631578947368418</v>
      </c>
    </row>
    <row r="2000" spans="1:20" x14ac:dyDescent="0.35">
      <c r="A2000">
        <v>1999</v>
      </c>
      <c r="B2000">
        <v>37</v>
      </c>
      <c r="C2000" t="s">
        <v>14</v>
      </c>
      <c r="D2000" t="s">
        <v>30</v>
      </c>
      <c r="E2000" t="s">
        <v>16</v>
      </c>
      <c r="F2000" t="s">
        <v>22</v>
      </c>
      <c r="G2000">
        <v>43</v>
      </c>
      <c r="H2000">
        <v>3</v>
      </c>
      <c r="I2000">
        <v>3.7</v>
      </c>
      <c r="J2000">
        <v>1</v>
      </c>
      <c r="K2000" t="s">
        <v>35</v>
      </c>
      <c r="L2000">
        <v>8.3000000000000007</v>
      </c>
      <c r="M2000">
        <v>4.0999999999999996</v>
      </c>
      <c r="N2000">
        <v>2.7</v>
      </c>
      <c r="O2000">
        <f>Table1[[#This Row],[Stress_Level]]*Table1[[#This Row],[Weekly_Work_Hours]]</f>
        <v>356.90000000000003</v>
      </c>
      <c r="P2000" s="9">
        <f>Table1[[#This Row],[Column1]]/Table1[[#This Row],[Productivity_Score]]</f>
        <v>132.18518518518519</v>
      </c>
      <c r="Q2000">
        <f>8-AVERAGE(Table1[[#This Row],[Sleep_Hours]])</f>
        <v>5</v>
      </c>
      <c r="R2000">
        <f>Table1[[#This Row],[Stress_Level]]/Table1[[#This Row],[Weekly_Work_Hours]]</f>
        <v>0.19302325581395349</v>
      </c>
      <c r="S2000" s="5">
        <f>CORREL(Table1[Stress_Level],Table1[Sleep_Hours])</f>
        <v>-1.150943896331845E-2</v>
      </c>
      <c r="T2000" s="1">
        <f>((Table1[[#Totals],[Productivity_Score]] - Table1[[#This Row],[Productivity_Score]]) / Table1[[#Totals],[Productivity_Score]]) * 100</f>
        <v>71.578947368421055</v>
      </c>
    </row>
    <row r="2001" spans="1:20" x14ac:dyDescent="0.35">
      <c r="A2001">
        <v>2000</v>
      </c>
      <c r="B2001">
        <v>62</v>
      </c>
      <c r="C2001" t="s">
        <v>19</v>
      </c>
      <c r="D2001" t="s">
        <v>36</v>
      </c>
      <c r="E2001" t="s">
        <v>38</v>
      </c>
      <c r="F2001" t="s">
        <v>17</v>
      </c>
      <c r="G2001">
        <v>39</v>
      </c>
      <c r="H2001">
        <v>4.9000000000000004</v>
      </c>
      <c r="I2001">
        <v>7</v>
      </c>
      <c r="J2001">
        <v>1</v>
      </c>
      <c r="K2001" t="s">
        <v>29</v>
      </c>
      <c r="L2001">
        <v>6.6</v>
      </c>
      <c r="M2001">
        <v>3.2</v>
      </c>
      <c r="N2001">
        <v>5.2</v>
      </c>
      <c r="O2001">
        <f>Table1[[#This Row],[Stress_Level]]*Table1[[#This Row],[Weekly_Work_Hours]]</f>
        <v>257.39999999999998</v>
      </c>
      <c r="P2001" s="9">
        <f>Table1[[#This Row],[Column1]]/Table1[[#This Row],[Productivity_Score]]</f>
        <v>49.499999999999993</v>
      </c>
      <c r="Q2001">
        <f>8-AVERAGE(Table1[[#This Row],[Sleep_Hours]])</f>
        <v>3.0999999999999996</v>
      </c>
      <c r="R2001">
        <f>Table1[[#This Row],[Stress_Level]]/Table1[[#This Row],[Weekly_Work_Hours]]</f>
        <v>0.16923076923076921</v>
      </c>
      <c r="S2001" s="5">
        <f>CORREL(Table1[Stress_Level],Table1[Sleep_Hours])</f>
        <v>-1.150943896331845E-2</v>
      </c>
      <c r="T2001" s="1">
        <f>((Table1[[#Totals],[Productivity_Score]] - Table1[[#This Row],[Productivity_Score]]) / Table1[[#Totals],[Productivity_Score]]) * 100</f>
        <v>45.263157894736835</v>
      </c>
    </row>
    <row r="2002" spans="1:20" x14ac:dyDescent="0.35">
      <c r="A2002">
        <v>2001</v>
      </c>
      <c r="B2002">
        <v>58</v>
      </c>
      <c r="C2002" t="s">
        <v>14</v>
      </c>
      <c r="D2002" t="s">
        <v>36</v>
      </c>
      <c r="E2002" t="s">
        <v>27</v>
      </c>
      <c r="F2002" t="s">
        <v>17</v>
      </c>
      <c r="G2002">
        <v>39</v>
      </c>
      <c r="H2002">
        <v>5.3</v>
      </c>
      <c r="I2002">
        <v>7.6</v>
      </c>
      <c r="J2002">
        <v>1</v>
      </c>
      <c r="K2002" t="s">
        <v>35</v>
      </c>
      <c r="L2002">
        <v>5.7</v>
      </c>
      <c r="M2002">
        <v>4.5999999999999996</v>
      </c>
      <c r="N2002">
        <v>6</v>
      </c>
      <c r="O2002">
        <f>Table1[[#This Row],[Stress_Level]]*Table1[[#This Row],[Weekly_Work_Hours]]</f>
        <v>222.3</v>
      </c>
      <c r="P2002" s="9">
        <f>Table1[[#This Row],[Column1]]/Table1[[#This Row],[Productivity_Score]]</f>
        <v>37.050000000000004</v>
      </c>
      <c r="Q2002">
        <f>8-AVERAGE(Table1[[#This Row],[Sleep_Hours]])</f>
        <v>2.7</v>
      </c>
      <c r="R2002">
        <f>Table1[[#This Row],[Stress_Level]]/Table1[[#This Row],[Weekly_Work_Hours]]</f>
        <v>0.14615384615384616</v>
      </c>
      <c r="S2002" s="5">
        <f>CORREL(Table1[Stress_Level],Table1[Sleep_Hours])</f>
        <v>-1.150943896331845E-2</v>
      </c>
      <c r="T2002" s="1">
        <f>((Table1[[#Totals],[Productivity_Score]] - Table1[[#This Row],[Productivity_Score]]) / Table1[[#Totals],[Productivity_Score]]) * 100</f>
        <v>36.84210526315789</v>
      </c>
    </row>
    <row r="2003" spans="1:20" x14ac:dyDescent="0.35">
      <c r="A2003">
        <v>2002</v>
      </c>
      <c r="B2003">
        <v>31</v>
      </c>
      <c r="C2003" t="s">
        <v>19</v>
      </c>
      <c r="D2003" t="s">
        <v>20</v>
      </c>
      <c r="E2003" t="s">
        <v>38</v>
      </c>
      <c r="F2003" t="s">
        <v>22</v>
      </c>
      <c r="G2003">
        <v>43</v>
      </c>
      <c r="H2003">
        <v>4.2</v>
      </c>
      <c r="I2003">
        <v>5.4</v>
      </c>
      <c r="J2003">
        <v>1</v>
      </c>
      <c r="K2003" t="s">
        <v>18</v>
      </c>
      <c r="L2003">
        <v>5.9</v>
      </c>
      <c r="M2003">
        <v>2.4</v>
      </c>
      <c r="N2003">
        <v>4.8</v>
      </c>
      <c r="O2003">
        <f>Table1[[#This Row],[Stress_Level]]*Table1[[#This Row],[Weekly_Work_Hours]]</f>
        <v>253.70000000000002</v>
      </c>
      <c r="P2003" s="9">
        <f>Table1[[#This Row],[Column1]]/Table1[[#This Row],[Productivity_Score]]</f>
        <v>52.854166666666671</v>
      </c>
      <c r="Q2003">
        <f>8-AVERAGE(Table1[[#This Row],[Sleep_Hours]])</f>
        <v>3.8</v>
      </c>
      <c r="R2003">
        <f>Table1[[#This Row],[Stress_Level]]/Table1[[#This Row],[Weekly_Work_Hours]]</f>
        <v>0.1372093023255814</v>
      </c>
      <c r="S2003" s="5">
        <f>CORREL(Table1[Stress_Level],Table1[Sleep_Hours])</f>
        <v>-1.150943896331845E-2</v>
      </c>
      <c r="T2003" s="1">
        <f>((Table1[[#Totals],[Productivity_Score]] - Table1[[#This Row],[Productivity_Score]]) / Table1[[#Totals],[Productivity_Score]]) * 100</f>
        <v>49.473684210526322</v>
      </c>
    </row>
    <row r="2004" spans="1:20" x14ac:dyDescent="0.35">
      <c r="A2004">
        <v>2003</v>
      </c>
      <c r="B2004">
        <v>64</v>
      </c>
      <c r="C2004" t="s">
        <v>19</v>
      </c>
      <c r="D2004" t="s">
        <v>34</v>
      </c>
      <c r="E2004" t="s">
        <v>21</v>
      </c>
      <c r="F2004" t="s">
        <v>22</v>
      </c>
      <c r="G2004">
        <v>38</v>
      </c>
      <c r="H2004">
        <v>9</v>
      </c>
      <c r="I2004">
        <v>7.2</v>
      </c>
      <c r="J2004">
        <v>0</v>
      </c>
      <c r="K2004" t="s">
        <v>23</v>
      </c>
      <c r="L2004">
        <v>7</v>
      </c>
      <c r="M2004">
        <v>6.5</v>
      </c>
      <c r="N2004">
        <v>5.0999999999999996</v>
      </c>
      <c r="O2004">
        <f>Table1[[#This Row],[Stress_Level]]*Table1[[#This Row],[Weekly_Work_Hours]]</f>
        <v>266</v>
      </c>
      <c r="P2004" s="9">
        <f>Table1[[#This Row],[Column1]]/Table1[[#This Row],[Productivity_Score]]</f>
        <v>52.156862745098046</v>
      </c>
      <c r="Q2004">
        <f>8-AVERAGE(Table1[[#This Row],[Sleep_Hours]])</f>
        <v>-1</v>
      </c>
      <c r="R2004">
        <f>Table1[[#This Row],[Stress_Level]]/Table1[[#This Row],[Weekly_Work_Hours]]</f>
        <v>0.18421052631578946</v>
      </c>
      <c r="S2004" s="5">
        <f>CORREL(Table1[Stress_Level],Table1[Sleep_Hours])</f>
        <v>-1.150943896331845E-2</v>
      </c>
      <c r="T2004" s="1">
        <f>((Table1[[#Totals],[Productivity_Score]] - Table1[[#This Row],[Productivity_Score]]) / Table1[[#Totals],[Productivity_Score]]) * 100</f>
        <v>46.315789473684212</v>
      </c>
    </row>
    <row r="2005" spans="1:20" x14ac:dyDescent="0.35">
      <c r="A2005">
        <v>2004</v>
      </c>
      <c r="B2005">
        <v>29</v>
      </c>
      <c r="C2005" t="s">
        <v>19</v>
      </c>
      <c r="D2005" t="s">
        <v>33</v>
      </c>
      <c r="E2005" t="s">
        <v>38</v>
      </c>
      <c r="F2005" t="s">
        <v>22</v>
      </c>
      <c r="G2005">
        <v>42</v>
      </c>
      <c r="H2005">
        <v>9</v>
      </c>
      <c r="I2005">
        <v>6.8</v>
      </c>
      <c r="J2005">
        <v>0</v>
      </c>
      <c r="K2005" t="s">
        <v>23</v>
      </c>
      <c r="L2005">
        <v>7.2</v>
      </c>
      <c r="M2005">
        <v>6.2</v>
      </c>
      <c r="N2005">
        <v>4.8</v>
      </c>
      <c r="O2005">
        <f>Table1[[#This Row],[Stress_Level]]*Table1[[#This Row],[Weekly_Work_Hours]]</f>
        <v>302.40000000000003</v>
      </c>
      <c r="P2005" s="9">
        <f>Table1[[#This Row],[Column1]]/Table1[[#This Row],[Productivity_Score]]</f>
        <v>63.000000000000007</v>
      </c>
      <c r="Q2005">
        <f>8-AVERAGE(Table1[[#This Row],[Sleep_Hours]])</f>
        <v>-1</v>
      </c>
      <c r="R2005">
        <f>Table1[[#This Row],[Stress_Level]]/Table1[[#This Row],[Weekly_Work_Hours]]</f>
        <v>0.17142857142857143</v>
      </c>
      <c r="S2005" s="5">
        <f>CORREL(Table1[Stress_Level],Table1[Sleep_Hours])</f>
        <v>-1.150943896331845E-2</v>
      </c>
      <c r="T2005" s="1">
        <f>((Table1[[#Totals],[Productivity_Score]] - Table1[[#This Row],[Productivity_Score]]) / Table1[[#Totals],[Productivity_Score]]) * 100</f>
        <v>49.473684210526322</v>
      </c>
    </row>
    <row r="2006" spans="1:20" x14ac:dyDescent="0.35">
      <c r="A2006">
        <v>2005</v>
      </c>
      <c r="B2006">
        <v>26</v>
      </c>
      <c r="C2006" t="s">
        <v>14</v>
      </c>
      <c r="D2006" t="s">
        <v>32</v>
      </c>
      <c r="E2006" t="s">
        <v>31</v>
      </c>
      <c r="F2006" t="s">
        <v>22</v>
      </c>
      <c r="G2006">
        <v>30</v>
      </c>
      <c r="H2006">
        <v>5.2</v>
      </c>
      <c r="I2006">
        <v>8.3000000000000007</v>
      </c>
      <c r="J2006">
        <v>1</v>
      </c>
      <c r="K2006" t="s">
        <v>35</v>
      </c>
      <c r="L2006">
        <v>5.9</v>
      </c>
      <c r="M2006">
        <v>4.5999999999999996</v>
      </c>
      <c r="N2006">
        <v>6.2</v>
      </c>
      <c r="O2006">
        <f>Table1[[#This Row],[Stress_Level]]*Table1[[#This Row],[Weekly_Work_Hours]]</f>
        <v>177</v>
      </c>
      <c r="P2006" s="9">
        <f>Table1[[#This Row],[Column1]]/Table1[[#This Row],[Productivity_Score]]</f>
        <v>28.548387096774192</v>
      </c>
      <c r="Q2006">
        <f>8-AVERAGE(Table1[[#This Row],[Sleep_Hours]])</f>
        <v>2.8</v>
      </c>
      <c r="R2006">
        <f>Table1[[#This Row],[Stress_Level]]/Table1[[#This Row],[Weekly_Work_Hours]]</f>
        <v>0.19666666666666668</v>
      </c>
      <c r="S2006" s="5">
        <f>CORREL(Table1[Stress_Level],Table1[Sleep_Hours])</f>
        <v>-1.150943896331845E-2</v>
      </c>
      <c r="T2006" s="1">
        <f>((Table1[[#Totals],[Productivity_Score]] - Table1[[#This Row],[Productivity_Score]]) / Table1[[#Totals],[Productivity_Score]]) * 100</f>
        <v>34.736842105263158</v>
      </c>
    </row>
    <row r="2007" spans="1:20" x14ac:dyDescent="0.35">
      <c r="A2007">
        <v>2006</v>
      </c>
      <c r="B2007">
        <v>20</v>
      </c>
      <c r="C2007" t="s">
        <v>14</v>
      </c>
      <c r="D2007" t="s">
        <v>32</v>
      </c>
      <c r="E2007" t="s">
        <v>21</v>
      </c>
      <c r="F2007" t="s">
        <v>22</v>
      </c>
      <c r="G2007">
        <v>46</v>
      </c>
      <c r="H2007">
        <v>8.1</v>
      </c>
      <c r="I2007">
        <v>7.7</v>
      </c>
      <c r="J2007">
        <v>0</v>
      </c>
      <c r="K2007" t="s">
        <v>23</v>
      </c>
      <c r="L2007">
        <v>9.5</v>
      </c>
      <c r="M2007">
        <v>4.5</v>
      </c>
      <c r="N2007">
        <v>4.0999999999999996</v>
      </c>
      <c r="O2007">
        <f>Table1[[#This Row],[Stress_Level]]*Table1[[#This Row],[Weekly_Work_Hours]]</f>
        <v>437</v>
      </c>
      <c r="P2007" s="9">
        <f>Table1[[#This Row],[Column1]]/Table1[[#This Row],[Productivity_Score]]</f>
        <v>106.58536585365854</v>
      </c>
      <c r="Q2007">
        <f>8-AVERAGE(Table1[[#This Row],[Sleep_Hours]])</f>
        <v>-9.9999999999999645E-2</v>
      </c>
      <c r="R2007">
        <f>Table1[[#This Row],[Stress_Level]]/Table1[[#This Row],[Weekly_Work_Hours]]</f>
        <v>0.20652173913043478</v>
      </c>
      <c r="S2007" s="5">
        <f>CORREL(Table1[Stress_Level],Table1[Sleep_Hours])</f>
        <v>-1.150943896331845E-2</v>
      </c>
      <c r="T2007" s="1">
        <f>((Table1[[#Totals],[Productivity_Score]] - Table1[[#This Row],[Productivity_Score]]) / Table1[[#Totals],[Productivity_Score]]) * 100</f>
        <v>56.84210526315789</v>
      </c>
    </row>
    <row r="2008" spans="1:20" x14ac:dyDescent="0.35">
      <c r="A2008">
        <v>2007</v>
      </c>
      <c r="B2008">
        <v>55</v>
      </c>
      <c r="C2008" t="s">
        <v>19</v>
      </c>
      <c r="D2008" t="s">
        <v>34</v>
      </c>
      <c r="E2008" t="s">
        <v>21</v>
      </c>
      <c r="F2008" t="s">
        <v>22</v>
      </c>
      <c r="G2008">
        <v>45</v>
      </c>
      <c r="H2008">
        <v>7.1</v>
      </c>
      <c r="I2008">
        <v>9.4</v>
      </c>
      <c r="J2008">
        <v>0</v>
      </c>
      <c r="K2008" t="s">
        <v>23</v>
      </c>
      <c r="L2008">
        <v>8</v>
      </c>
      <c r="M2008">
        <v>3.4</v>
      </c>
      <c r="N2008">
        <v>5.7</v>
      </c>
      <c r="O2008">
        <f>Table1[[#This Row],[Stress_Level]]*Table1[[#This Row],[Weekly_Work_Hours]]</f>
        <v>360</v>
      </c>
      <c r="P2008" s="9">
        <f>Table1[[#This Row],[Column1]]/Table1[[#This Row],[Productivity_Score]]</f>
        <v>63.157894736842103</v>
      </c>
      <c r="Q2008">
        <f>8-AVERAGE(Table1[[#This Row],[Sleep_Hours]])</f>
        <v>0.90000000000000036</v>
      </c>
      <c r="R2008">
        <f>Table1[[#This Row],[Stress_Level]]/Table1[[#This Row],[Weekly_Work_Hours]]</f>
        <v>0.17777777777777778</v>
      </c>
      <c r="S2008" s="5">
        <f>CORREL(Table1[Stress_Level],Table1[Sleep_Hours])</f>
        <v>-1.150943896331845E-2</v>
      </c>
      <c r="T2008" s="1">
        <f>((Table1[[#Totals],[Productivity_Score]] - Table1[[#This Row],[Productivity_Score]]) / Table1[[#Totals],[Productivity_Score]]) * 100</f>
        <v>40</v>
      </c>
    </row>
    <row r="2009" spans="1:20" x14ac:dyDescent="0.35">
      <c r="A2009">
        <v>2008</v>
      </c>
      <c r="B2009">
        <v>40</v>
      </c>
      <c r="C2009" t="s">
        <v>14</v>
      </c>
      <c r="D2009" t="s">
        <v>20</v>
      </c>
      <c r="E2009" t="s">
        <v>25</v>
      </c>
      <c r="F2009" t="s">
        <v>22</v>
      </c>
      <c r="G2009">
        <v>38</v>
      </c>
      <c r="H2009">
        <v>8.6999999999999993</v>
      </c>
      <c r="I2009">
        <v>7.7</v>
      </c>
      <c r="J2009">
        <v>0</v>
      </c>
      <c r="K2009" t="s">
        <v>23</v>
      </c>
      <c r="L2009">
        <v>4.7</v>
      </c>
      <c r="M2009">
        <v>0.5</v>
      </c>
      <c r="N2009">
        <v>6.5</v>
      </c>
      <c r="O2009">
        <f>Table1[[#This Row],[Stress_Level]]*Table1[[#This Row],[Weekly_Work_Hours]]</f>
        <v>178.6</v>
      </c>
      <c r="P2009" s="9">
        <f>Table1[[#This Row],[Column1]]/Table1[[#This Row],[Productivity_Score]]</f>
        <v>27.476923076923075</v>
      </c>
      <c r="Q2009">
        <f>8-AVERAGE(Table1[[#This Row],[Sleep_Hours]])</f>
        <v>-0.69999999999999929</v>
      </c>
      <c r="R2009">
        <f>Table1[[#This Row],[Stress_Level]]/Table1[[#This Row],[Weekly_Work_Hours]]</f>
        <v>0.1236842105263158</v>
      </c>
      <c r="S2009" s="5">
        <f>CORREL(Table1[Stress_Level],Table1[Sleep_Hours])</f>
        <v>-1.150943896331845E-2</v>
      </c>
      <c r="T2009" s="1">
        <f>((Table1[[#Totals],[Productivity_Score]] - Table1[[#This Row],[Productivity_Score]]) / Table1[[#Totals],[Productivity_Score]]) * 100</f>
        <v>31.578947368421051</v>
      </c>
    </row>
    <row r="2010" spans="1:20" x14ac:dyDescent="0.35">
      <c r="A2010">
        <v>2009</v>
      </c>
      <c r="B2010">
        <v>56</v>
      </c>
      <c r="C2010" t="s">
        <v>19</v>
      </c>
      <c r="D2010" t="s">
        <v>20</v>
      </c>
      <c r="E2010" t="s">
        <v>38</v>
      </c>
      <c r="F2010" t="s">
        <v>17</v>
      </c>
      <c r="G2010">
        <v>50</v>
      </c>
      <c r="H2010">
        <v>6</v>
      </c>
      <c r="I2010">
        <v>7.6</v>
      </c>
      <c r="J2010">
        <v>1</v>
      </c>
      <c r="K2010" t="s">
        <v>29</v>
      </c>
      <c r="L2010">
        <v>10</v>
      </c>
      <c r="M2010">
        <v>7.3</v>
      </c>
      <c r="N2010">
        <v>3.8</v>
      </c>
      <c r="O2010">
        <f>Table1[[#This Row],[Stress_Level]]*Table1[[#This Row],[Weekly_Work_Hours]]</f>
        <v>500</v>
      </c>
      <c r="P2010" s="9">
        <f>Table1[[#This Row],[Column1]]/Table1[[#This Row],[Productivity_Score]]</f>
        <v>131.57894736842107</v>
      </c>
      <c r="Q2010">
        <f>8-AVERAGE(Table1[[#This Row],[Sleep_Hours]])</f>
        <v>2</v>
      </c>
      <c r="R2010">
        <f>Table1[[#This Row],[Stress_Level]]/Table1[[#This Row],[Weekly_Work_Hours]]</f>
        <v>0.2</v>
      </c>
      <c r="S2010" s="5">
        <f>CORREL(Table1[Stress_Level],Table1[Sleep_Hours])</f>
        <v>-1.150943896331845E-2</v>
      </c>
      <c r="T2010" s="1">
        <f>((Table1[[#Totals],[Productivity_Score]] - Table1[[#This Row],[Productivity_Score]]) / Table1[[#Totals],[Productivity_Score]]) * 100</f>
        <v>60</v>
      </c>
    </row>
    <row r="2011" spans="1:20" x14ac:dyDescent="0.35">
      <c r="A2011">
        <v>2010</v>
      </c>
      <c r="B2011">
        <v>43</v>
      </c>
      <c r="C2011" t="s">
        <v>19</v>
      </c>
      <c r="D2011" t="s">
        <v>33</v>
      </c>
      <c r="E2011" t="s">
        <v>25</v>
      </c>
      <c r="F2011" t="s">
        <v>17</v>
      </c>
      <c r="G2011">
        <v>52</v>
      </c>
      <c r="H2011">
        <v>6.8</v>
      </c>
      <c r="I2011">
        <v>8.6</v>
      </c>
      <c r="J2011">
        <v>1</v>
      </c>
      <c r="K2011" t="s">
        <v>29</v>
      </c>
      <c r="L2011">
        <v>8.3000000000000007</v>
      </c>
      <c r="M2011">
        <v>3.6</v>
      </c>
      <c r="N2011">
        <v>5.0999999999999996</v>
      </c>
      <c r="O2011">
        <f>Table1[[#This Row],[Stress_Level]]*Table1[[#This Row],[Weekly_Work_Hours]]</f>
        <v>431.6</v>
      </c>
      <c r="P2011" s="9">
        <f>Table1[[#This Row],[Column1]]/Table1[[#This Row],[Productivity_Score]]</f>
        <v>84.627450980392169</v>
      </c>
      <c r="Q2011">
        <f>8-AVERAGE(Table1[[#This Row],[Sleep_Hours]])</f>
        <v>1.2000000000000002</v>
      </c>
      <c r="R2011">
        <f>Table1[[#This Row],[Stress_Level]]/Table1[[#This Row],[Weekly_Work_Hours]]</f>
        <v>0.15961538461538463</v>
      </c>
      <c r="S2011" s="5">
        <f>CORREL(Table1[Stress_Level],Table1[Sleep_Hours])</f>
        <v>-1.150943896331845E-2</v>
      </c>
      <c r="T2011" s="1">
        <f>((Table1[[#Totals],[Productivity_Score]] - Table1[[#This Row],[Productivity_Score]]) / Table1[[#Totals],[Productivity_Score]]) * 100</f>
        <v>46.315789473684212</v>
      </c>
    </row>
    <row r="2012" spans="1:20" x14ac:dyDescent="0.35">
      <c r="A2012">
        <v>2011</v>
      </c>
      <c r="B2012">
        <v>44</v>
      </c>
      <c r="C2012" t="s">
        <v>19</v>
      </c>
      <c r="D2012" t="s">
        <v>20</v>
      </c>
      <c r="E2012" t="s">
        <v>38</v>
      </c>
      <c r="F2012" t="s">
        <v>22</v>
      </c>
      <c r="G2012">
        <v>32</v>
      </c>
      <c r="H2012">
        <v>8.3000000000000007</v>
      </c>
      <c r="I2012">
        <v>8.8000000000000007</v>
      </c>
      <c r="J2012">
        <v>0</v>
      </c>
      <c r="K2012" t="s">
        <v>23</v>
      </c>
      <c r="L2012">
        <v>5.5</v>
      </c>
      <c r="M2012">
        <v>4.3</v>
      </c>
      <c r="N2012">
        <v>6.7</v>
      </c>
      <c r="O2012">
        <f>Table1[[#This Row],[Stress_Level]]*Table1[[#This Row],[Weekly_Work_Hours]]</f>
        <v>176</v>
      </c>
      <c r="P2012" s="9">
        <f>Table1[[#This Row],[Column1]]/Table1[[#This Row],[Productivity_Score]]</f>
        <v>26.268656716417908</v>
      </c>
      <c r="Q2012">
        <f>8-AVERAGE(Table1[[#This Row],[Sleep_Hours]])</f>
        <v>-0.30000000000000071</v>
      </c>
      <c r="R2012">
        <f>Table1[[#This Row],[Stress_Level]]/Table1[[#This Row],[Weekly_Work_Hours]]</f>
        <v>0.171875</v>
      </c>
      <c r="S2012" s="5">
        <f>CORREL(Table1[Stress_Level],Table1[Sleep_Hours])</f>
        <v>-1.150943896331845E-2</v>
      </c>
      <c r="T2012" s="1">
        <f>((Table1[[#Totals],[Productivity_Score]] - Table1[[#This Row],[Productivity_Score]]) / Table1[[#Totals],[Productivity_Score]]) * 100</f>
        <v>29.473684210526311</v>
      </c>
    </row>
    <row r="2013" spans="1:20" x14ac:dyDescent="0.35">
      <c r="A2013">
        <v>2012</v>
      </c>
      <c r="B2013">
        <v>26</v>
      </c>
      <c r="C2013" t="s">
        <v>14</v>
      </c>
      <c r="D2013" t="s">
        <v>30</v>
      </c>
      <c r="E2013" t="s">
        <v>21</v>
      </c>
      <c r="F2013" t="s">
        <v>22</v>
      </c>
      <c r="G2013">
        <v>38</v>
      </c>
      <c r="H2013">
        <v>8.1</v>
      </c>
      <c r="I2013">
        <v>8.6</v>
      </c>
      <c r="J2013">
        <v>0</v>
      </c>
      <c r="K2013" t="s">
        <v>23</v>
      </c>
      <c r="L2013">
        <v>3.1</v>
      </c>
      <c r="M2013">
        <v>3.3</v>
      </c>
      <c r="N2013">
        <v>7.7</v>
      </c>
      <c r="O2013">
        <f>Table1[[#This Row],[Stress_Level]]*Table1[[#This Row],[Weekly_Work_Hours]]</f>
        <v>117.8</v>
      </c>
      <c r="P2013" s="9">
        <f>Table1[[#This Row],[Column1]]/Table1[[#This Row],[Productivity_Score]]</f>
        <v>15.298701298701298</v>
      </c>
      <c r="Q2013">
        <f>8-AVERAGE(Table1[[#This Row],[Sleep_Hours]])</f>
        <v>-9.9999999999999645E-2</v>
      </c>
      <c r="R2013">
        <f>Table1[[#This Row],[Stress_Level]]/Table1[[#This Row],[Weekly_Work_Hours]]</f>
        <v>8.1578947368421056E-2</v>
      </c>
      <c r="S2013" s="5">
        <f>CORREL(Table1[Stress_Level],Table1[Sleep_Hours])</f>
        <v>-1.150943896331845E-2</v>
      </c>
      <c r="T2013" s="1">
        <f>((Table1[[#Totals],[Productivity_Score]] - Table1[[#This Row],[Productivity_Score]]) / Table1[[#Totals],[Productivity_Score]]) * 100</f>
        <v>18.94736842105263</v>
      </c>
    </row>
    <row r="2014" spans="1:20" x14ac:dyDescent="0.35">
      <c r="A2014">
        <v>2013</v>
      </c>
      <c r="B2014">
        <v>61</v>
      </c>
      <c r="C2014" t="s">
        <v>19</v>
      </c>
      <c r="D2014" t="s">
        <v>20</v>
      </c>
      <c r="E2014" t="s">
        <v>25</v>
      </c>
      <c r="F2014" t="s">
        <v>22</v>
      </c>
      <c r="G2014">
        <v>38</v>
      </c>
      <c r="H2014">
        <v>6.4</v>
      </c>
      <c r="I2014">
        <v>9.3000000000000007</v>
      </c>
      <c r="J2014">
        <v>0</v>
      </c>
      <c r="K2014" t="s">
        <v>23</v>
      </c>
      <c r="L2014">
        <v>8.1</v>
      </c>
      <c r="M2014">
        <v>2.7</v>
      </c>
      <c r="N2014">
        <v>5.6</v>
      </c>
      <c r="O2014">
        <f>Table1[[#This Row],[Stress_Level]]*Table1[[#This Row],[Weekly_Work_Hours]]</f>
        <v>307.8</v>
      </c>
      <c r="P2014" s="9">
        <f>Table1[[#This Row],[Column1]]/Table1[[#This Row],[Productivity_Score]]</f>
        <v>54.964285714285722</v>
      </c>
      <c r="Q2014">
        <f>8-AVERAGE(Table1[[#This Row],[Sleep_Hours]])</f>
        <v>1.5999999999999996</v>
      </c>
      <c r="R2014">
        <f>Table1[[#This Row],[Stress_Level]]/Table1[[#This Row],[Weekly_Work_Hours]]</f>
        <v>0.2131578947368421</v>
      </c>
      <c r="S2014" s="5">
        <f>CORREL(Table1[Stress_Level],Table1[Sleep_Hours])</f>
        <v>-1.150943896331845E-2</v>
      </c>
      <c r="T2014" s="1">
        <f>((Table1[[#Totals],[Productivity_Score]] - Table1[[#This Row],[Productivity_Score]]) / Table1[[#Totals],[Productivity_Score]]) * 100</f>
        <v>41.052631578947377</v>
      </c>
    </row>
    <row r="2015" spans="1:20" x14ac:dyDescent="0.35">
      <c r="A2015">
        <v>2014</v>
      </c>
      <c r="B2015">
        <v>36</v>
      </c>
      <c r="C2015" t="s">
        <v>19</v>
      </c>
      <c r="D2015" t="s">
        <v>36</v>
      </c>
      <c r="E2015" t="s">
        <v>27</v>
      </c>
      <c r="F2015" t="s">
        <v>22</v>
      </c>
      <c r="G2015">
        <v>37</v>
      </c>
      <c r="H2015">
        <v>4.8</v>
      </c>
      <c r="I2015">
        <v>7</v>
      </c>
      <c r="J2015">
        <v>1</v>
      </c>
      <c r="K2015" t="s">
        <v>18</v>
      </c>
      <c r="L2015">
        <v>2.4</v>
      </c>
      <c r="M2015">
        <v>2.1</v>
      </c>
      <c r="N2015">
        <v>7.3</v>
      </c>
      <c r="O2015">
        <f>Table1[[#This Row],[Stress_Level]]*Table1[[#This Row],[Weekly_Work_Hours]]</f>
        <v>88.8</v>
      </c>
      <c r="P2015" s="9">
        <f>Table1[[#This Row],[Column1]]/Table1[[#This Row],[Productivity_Score]]</f>
        <v>12.164383561643836</v>
      </c>
      <c r="Q2015">
        <f>8-AVERAGE(Table1[[#This Row],[Sleep_Hours]])</f>
        <v>3.2</v>
      </c>
      <c r="R2015">
        <f>Table1[[#This Row],[Stress_Level]]/Table1[[#This Row],[Weekly_Work_Hours]]</f>
        <v>6.4864864864864868E-2</v>
      </c>
      <c r="S2015" s="5">
        <f>CORREL(Table1[Stress_Level],Table1[Sleep_Hours])</f>
        <v>-1.150943896331845E-2</v>
      </c>
      <c r="T2015" s="1">
        <f>((Table1[[#Totals],[Productivity_Score]] - Table1[[#This Row],[Productivity_Score]]) / Table1[[#Totals],[Productivity_Score]]) * 100</f>
        <v>23.157894736842106</v>
      </c>
    </row>
    <row r="2016" spans="1:20" x14ac:dyDescent="0.35">
      <c r="A2016">
        <v>2015</v>
      </c>
      <c r="B2016">
        <v>48</v>
      </c>
      <c r="C2016" t="s">
        <v>19</v>
      </c>
      <c r="D2016" t="s">
        <v>26</v>
      </c>
      <c r="E2016" t="s">
        <v>38</v>
      </c>
      <c r="F2016" t="s">
        <v>22</v>
      </c>
      <c r="G2016">
        <v>51</v>
      </c>
      <c r="H2016">
        <v>5.0999999999999996</v>
      </c>
      <c r="I2016">
        <v>6</v>
      </c>
      <c r="J2016">
        <v>1</v>
      </c>
      <c r="K2016" t="s">
        <v>29</v>
      </c>
      <c r="L2016">
        <v>8.5</v>
      </c>
      <c r="M2016">
        <v>3.5</v>
      </c>
      <c r="N2016">
        <v>3.7</v>
      </c>
      <c r="O2016">
        <f>Table1[[#This Row],[Stress_Level]]*Table1[[#This Row],[Weekly_Work_Hours]]</f>
        <v>433.5</v>
      </c>
      <c r="P2016" s="9">
        <f>Table1[[#This Row],[Column1]]/Table1[[#This Row],[Productivity_Score]]</f>
        <v>117.16216216216216</v>
      </c>
      <c r="Q2016">
        <f>8-AVERAGE(Table1[[#This Row],[Sleep_Hours]])</f>
        <v>2.9000000000000004</v>
      </c>
      <c r="R2016">
        <f>Table1[[#This Row],[Stress_Level]]/Table1[[#This Row],[Weekly_Work_Hours]]</f>
        <v>0.16666666666666666</v>
      </c>
      <c r="S2016" s="5">
        <f>CORREL(Table1[Stress_Level],Table1[Sleep_Hours])</f>
        <v>-1.150943896331845E-2</v>
      </c>
      <c r="T2016" s="1">
        <f>((Table1[[#Totals],[Productivity_Score]] - Table1[[#This Row],[Productivity_Score]]) / Table1[[#Totals],[Productivity_Score]]) * 100</f>
        <v>61.05263157894737</v>
      </c>
    </row>
    <row r="2017" spans="1:20" x14ac:dyDescent="0.35">
      <c r="A2017">
        <v>2016</v>
      </c>
      <c r="B2017">
        <v>49</v>
      </c>
      <c r="C2017" t="s">
        <v>14</v>
      </c>
      <c r="D2017" t="s">
        <v>24</v>
      </c>
      <c r="E2017" t="s">
        <v>38</v>
      </c>
      <c r="F2017" t="s">
        <v>39</v>
      </c>
      <c r="G2017">
        <v>43</v>
      </c>
      <c r="H2017">
        <v>3.4</v>
      </c>
      <c r="I2017">
        <v>4.3</v>
      </c>
      <c r="J2017">
        <v>1</v>
      </c>
      <c r="K2017" t="s">
        <v>29</v>
      </c>
      <c r="L2017">
        <v>5.4</v>
      </c>
      <c r="M2017">
        <v>4.8</v>
      </c>
      <c r="N2017">
        <v>4.5</v>
      </c>
      <c r="O2017">
        <f>Table1[[#This Row],[Stress_Level]]*Table1[[#This Row],[Weekly_Work_Hours]]</f>
        <v>232.20000000000002</v>
      </c>
      <c r="P2017" s="9">
        <f>Table1[[#This Row],[Column1]]/Table1[[#This Row],[Productivity_Score]]</f>
        <v>51.6</v>
      </c>
      <c r="Q2017">
        <f>8-AVERAGE(Table1[[#This Row],[Sleep_Hours]])</f>
        <v>4.5999999999999996</v>
      </c>
      <c r="R2017">
        <f>Table1[[#This Row],[Stress_Level]]/Table1[[#This Row],[Weekly_Work_Hours]]</f>
        <v>0.12558139534883722</v>
      </c>
      <c r="S2017" s="5">
        <f>CORREL(Table1[Stress_Level],Table1[Sleep_Hours])</f>
        <v>-1.150943896331845E-2</v>
      </c>
      <c r="T2017" s="1">
        <f>((Table1[[#Totals],[Productivity_Score]] - Table1[[#This Row],[Productivity_Score]]) / Table1[[#Totals],[Productivity_Score]]) * 100</f>
        <v>52.631578947368418</v>
      </c>
    </row>
    <row r="2018" spans="1:20" x14ac:dyDescent="0.35">
      <c r="A2018">
        <v>2017</v>
      </c>
      <c r="B2018">
        <v>26</v>
      </c>
      <c r="C2018" t="s">
        <v>14</v>
      </c>
      <c r="D2018" t="s">
        <v>36</v>
      </c>
      <c r="E2018" t="s">
        <v>25</v>
      </c>
      <c r="F2018" t="s">
        <v>17</v>
      </c>
      <c r="G2018">
        <v>42</v>
      </c>
      <c r="H2018">
        <v>7.4</v>
      </c>
      <c r="I2018">
        <v>9.1999999999999993</v>
      </c>
      <c r="J2018">
        <v>0</v>
      </c>
      <c r="K2018" t="s">
        <v>23</v>
      </c>
      <c r="L2018">
        <v>8.8000000000000007</v>
      </c>
      <c r="M2018">
        <v>6</v>
      </c>
      <c r="N2018">
        <v>5.2</v>
      </c>
      <c r="O2018">
        <f>Table1[[#This Row],[Stress_Level]]*Table1[[#This Row],[Weekly_Work_Hours]]</f>
        <v>369.6</v>
      </c>
      <c r="P2018" s="9">
        <f>Table1[[#This Row],[Column1]]/Table1[[#This Row],[Productivity_Score]]</f>
        <v>71.07692307692308</v>
      </c>
      <c r="Q2018">
        <f>8-AVERAGE(Table1[[#This Row],[Sleep_Hours]])</f>
        <v>0.59999999999999964</v>
      </c>
      <c r="R2018">
        <f>Table1[[#This Row],[Stress_Level]]/Table1[[#This Row],[Weekly_Work_Hours]]</f>
        <v>0.20952380952380953</v>
      </c>
      <c r="S2018" s="5">
        <f>CORREL(Table1[Stress_Level],Table1[Sleep_Hours])</f>
        <v>-1.150943896331845E-2</v>
      </c>
      <c r="T2018" s="1">
        <f>((Table1[[#Totals],[Productivity_Score]] - Table1[[#This Row],[Productivity_Score]]) / Table1[[#Totals],[Productivity_Score]]) * 100</f>
        <v>45.263157894736835</v>
      </c>
    </row>
    <row r="2019" spans="1:20" x14ac:dyDescent="0.35">
      <c r="A2019">
        <v>2018</v>
      </c>
      <c r="B2019">
        <v>52</v>
      </c>
      <c r="C2019" t="s">
        <v>14</v>
      </c>
      <c r="D2019" t="s">
        <v>36</v>
      </c>
      <c r="E2019" t="s">
        <v>38</v>
      </c>
      <c r="F2019" t="s">
        <v>39</v>
      </c>
      <c r="G2019">
        <v>30</v>
      </c>
      <c r="H2019">
        <v>6.5</v>
      </c>
      <c r="I2019">
        <v>10</v>
      </c>
      <c r="J2019">
        <v>0</v>
      </c>
      <c r="K2019" t="s">
        <v>23</v>
      </c>
      <c r="L2019">
        <v>2.6</v>
      </c>
      <c r="M2019">
        <v>2.6</v>
      </c>
      <c r="N2019">
        <v>8.6999999999999993</v>
      </c>
      <c r="O2019">
        <f>Table1[[#This Row],[Stress_Level]]*Table1[[#This Row],[Weekly_Work_Hours]]</f>
        <v>78</v>
      </c>
      <c r="P2019" s="9">
        <f>Table1[[#This Row],[Column1]]/Table1[[#This Row],[Productivity_Score]]</f>
        <v>8.9655172413793114</v>
      </c>
      <c r="Q2019">
        <f>8-AVERAGE(Table1[[#This Row],[Sleep_Hours]])</f>
        <v>1.5</v>
      </c>
      <c r="R2019">
        <f>Table1[[#This Row],[Stress_Level]]/Table1[[#This Row],[Weekly_Work_Hours]]</f>
        <v>8.666666666666667E-2</v>
      </c>
      <c r="S2019" s="5">
        <f>CORREL(Table1[Stress_Level],Table1[Sleep_Hours])</f>
        <v>-1.150943896331845E-2</v>
      </c>
      <c r="T2019" s="1">
        <f>((Table1[[#Totals],[Productivity_Score]] - Table1[[#This Row],[Productivity_Score]]) / Table1[[#Totals],[Productivity_Score]]) * 100</f>
        <v>8.4210526315789558</v>
      </c>
    </row>
    <row r="2020" spans="1:20" x14ac:dyDescent="0.35">
      <c r="A2020">
        <v>2019</v>
      </c>
      <c r="B2020">
        <v>26</v>
      </c>
      <c r="C2020" t="s">
        <v>14</v>
      </c>
      <c r="D2020" t="s">
        <v>37</v>
      </c>
      <c r="E2020" t="s">
        <v>21</v>
      </c>
      <c r="F2020" t="s">
        <v>17</v>
      </c>
      <c r="G2020">
        <v>50</v>
      </c>
      <c r="H2020">
        <v>6.6</v>
      </c>
      <c r="I2020">
        <v>8.5</v>
      </c>
      <c r="J2020">
        <v>0</v>
      </c>
      <c r="K2020" t="s">
        <v>23</v>
      </c>
      <c r="L2020">
        <v>9.5</v>
      </c>
      <c r="M2020">
        <v>4.2</v>
      </c>
      <c r="N2020">
        <v>4.5</v>
      </c>
      <c r="O2020">
        <f>Table1[[#This Row],[Stress_Level]]*Table1[[#This Row],[Weekly_Work_Hours]]</f>
        <v>475</v>
      </c>
      <c r="P2020" s="9">
        <f>Table1[[#This Row],[Column1]]/Table1[[#This Row],[Productivity_Score]]</f>
        <v>105.55555555555556</v>
      </c>
      <c r="Q2020">
        <f>8-AVERAGE(Table1[[#This Row],[Sleep_Hours]])</f>
        <v>1.4000000000000004</v>
      </c>
      <c r="R2020">
        <f>Table1[[#This Row],[Stress_Level]]/Table1[[#This Row],[Weekly_Work_Hours]]</f>
        <v>0.19</v>
      </c>
      <c r="S2020" s="5">
        <f>CORREL(Table1[Stress_Level],Table1[Sleep_Hours])</f>
        <v>-1.150943896331845E-2</v>
      </c>
      <c r="T2020" s="1">
        <f>((Table1[[#Totals],[Productivity_Score]] - Table1[[#This Row],[Productivity_Score]]) / Table1[[#Totals],[Productivity_Score]]) * 100</f>
        <v>52.631578947368418</v>
      </c>
    </row>
    <row r="2021" spans="1:20" x14ac:dyDescent="0.35">
      <c r="A2021">
        <v>2020</v>
      </c>
      <c r="B2021">
        <v>43</v>
      </c>
      <c r="C2021" t="s">
        <v>19</v>
      </c>
      <c r="D2021" t="s">
        <v>37</v>
      </c>
      <c r="E2021" t="s">
        <v>25</v>
      </c>
      <c r="F2021" t="s">
        <v>39</v>
      </c>
      <c r="G2021">
        <v>35</v>
      </c>
      <c r="H2021">
        <v>6.2</v>
      </c>
      <c r="I2021">
        <v>9.1999999999999993</v>
      </c>
      <c r="J2021">
        <v>1</v>
      </c>
      <c r="K2021" t="s">
        <v>18</v>
      </c>
      <c r="L2021">
        <v>5.4</v>
      </c>
      <c r="M2021">
        <v>4</v>
      </c>
      <c r="N2021">
        <v>6.9</v>
      </c>
      <c r="O2021">
        <f>Table1[[#This Row],[Stress_Level]]*Table1[[#This Row],[Weekly_Work_Hours]]</f>
        <v>189</v>
      </c>
      <c r="P2021" s="9">
        <f>Table1[[#This Row],[Column1]]/Table1[[#This Row],[Productivity_Score]]</f>
        <v>27.391304347826086</v>
      </c>
      <c r="Q2021">
        <f>8-AVERAGE(Table1[[#This Row],[Sleep_Hours]])</f>
        <v>1.7999999999999998</v>
      </c>
      <c r="R2021">
        <f>Table1[[#This Row],[Stress_Level]]/Table1[[#This Row],[Weekly_Work_Hours]]</f>
        <v>0.1542857142857143</v>
      </c>
      <c r="S2021" s="5">
        <f>CORREL(Table1[Stress_Level],Table1[Sleep_Hours])</f>
        <v>-1.150943896331845E-2</v>
      </c>
      <c r="T2021" s="1">
        <f>((Table1[[#Totals],[Productivity_Score]] - Table1[[#This Row],[Productivity_Score]]) / Table1[[#Totals],[Productivity_Score]]) * 100</f>
        <v>27.368421052631575</v>
      </c>
    </row>
    <row r="2022" spans="1:20" x14ac:dyDescent="0.35">
      <c r="A2022">
        <v>2021</v>
      </c>
      <c r="B2022">
        <v>30</v>
      </c>
      <c r="C2022" t="s">
        <v>19</v>
      </c>
      <c r="D2022" t="s">
        <v>34</v>
      </c>
      <c r="E2022" t="s">
        <v>25</v>
      </c>
      <c r="F2022" t="s">
        <v>17</v>
      </c>
      <c r="G2022">
        <v>45</v>
      </c>
      <c r="H2022">
        <v>4.5</v>
      </c>
      <c r="I2022">
        <v>5.7</v>
      </c>
      <c r="J2022">
        <v>1</v>
      </c>
      <c r="K2022" t="s">
        <v>41</v>
      </c>
      <c r="L2022">
        <v>5.3</v>
      </c>
      <c r="M2022">
        <v>5.0999999999999996</v>
      </c>
      <c r="N2022">
        <v>5.2</v>
      </c>
      <c r="O2022">
        <f>Table1[[#This Row],[Stress_Level]]*Table1[[#This Row],[Weekly_Work_Hours]]</f>
        <v>238.5</v>
      </c>
      <c r="P2022" s="9">
        <f>Table1[[#This Row],[Column1]]/Table1[[#This Row],[Productivity_Score]]</f>
        <v>45.865384615384613</v>
      </c>
      <c r="Q2022">
        <f>8-AVERAGE(Table1[[#This Row],[Sleep_Hours]])</f>
        <v>3.5</v>
      </c>
      <c r="R2022">
        <f>Table1[[#This Row],[Stress_Level]]/Table1[[#This Row],[Weekly_Work_Hours]]</f>
        <v>0.11777777777777777</v>
      </c>
      <c r="S2022" s="5">
        <f>CORREL(Table1[Stress_Level],Table1[Sleep_Hours])</f>
        <v>-1.150943896331845E-2</v>
      </c>
      <c r="T2022" s="1">
        <f>((Table1[[#Totals],[Productivity_Score]] - Table1[[#This Row],[Productivity_Score]]) / Table1[[#Totals],[Productivity_Score]]) * 100</f>
        <v>45.263157894736835</v>
      </c>
    </row>
    <row r="2023" spans="1:20" x14ac:dyDescent="0.35">
      <c r="A2023">
        <v>2022</v>
      </c>
      <c r="B2023">
        <v>28</v>
      </c>
      <c r="C2023" t="s">
        <v>14</v>
      </c>
      <c r="D2023" t="s">
        <v>37</v>
      </c>
      <c r="E2023" t="s">
        <v>16</v>
      </c>
      <c r="F2023" t="s">
        <v>39</v>
      </c>
      <c r="G2023">
        <v>47</v>
      </c>
      <c r="H2023">
        <v>6.7</v>
      </c>
      <c r="I2023">
        <v>8.8000000000000007</v>
      </c>
      <c r="J2023">
        <v>1</v>
      </c>
      <c r="K2023" t="s">
        <v>35</v>
      </c>
      <c r="L2023">
        <v>9.5</v>
      </c>
      <c r="M2023">
        <v>3.4</v>
      </c>
      <c r="N2023">
        <v>4.5999999999999996</v>
      </c>
      <c r="O2023">
        <f>Table1[[#This Row],[Stress_Level]]*Table1[[#This Row],[Weekly_Work_Hours]]</f>
        <v>446.5</v>
      </c>
      <c r="P2023" s="9">
        <f>Table1[[#This Row],[Column1]]/Table1[[#This Row],[Productivity_Score]]</f>
        <v>97.065217391304358</v>
      </c>
      <c r="Q2023">
        <f>8-AVERAGE(Table1[[#This Row],[Sleep_Hours]])</f>
        <v>1.2999999999999998</v>
      </c>
      <c r="R2023">
        <f>Table1[[#This Row],[Stress_Level]]/Table1[[#This Row],[Weekly_Work_Hours]]</f>
        <v>0.20212765957446807</v>
      </c>
      <c r="S2023" s="5">
        <f>CORREL(Table1[Stress_Level],Table1[Sleep_Hours])</f>
        <v>-1.150943896331845E-2</v>
      </c>
      <c r="T2023" s="1">
        <f>((Table1[[#Totals],[Productivity_Score]] - Table1[[#This Row],[Productivity_Score]]) / Table1[[#Totals],[Productivity_Score]]) * 100</f>
        <v>51.578947368421055</v>
      </c>
    </row>
    <row r="2024" spans="1:20" x14ac:dyDescent="0.35">
      <c r="A2024">
        <v>2023</v>
      </c>
      <c r="B2024">
        <v>31</v>
      </c>
      <c r="C2024" t="s">
        <v>19</v>
      </c>
      <c r="D2024" t="s">
        <v>34</v>
      </c>
      <c r="E2024" t="s">
        <v>16</v>
      </c>
      <c r="F2024" t="s">
        <v>22</v>
      </c>
      <c r="G2024">
        <v>55</v>
      </c>
      <c r="H2024">
        <v>7.1</v>
      </c>
      <c r="I2024">
        <v>8.3000000000000007</v>
      </c>
      <c r="J2024">
        <v>1</v>
      </c>
      <c r="K2024" t="s">
        <v>35</v>
      </c>
      <c r="L2024">
        <v>10</v>
      </c>
      <c r="M2024">
        <v>7.9</v>
      </c>
      <c r="N2024">
        <v>4.2</v>
      </c>
      <c r="O2024">
        <f>Table1[[#This Row],[Stress_Level]]*Table1[[#This Row],[Weekly_Work_Hours]]</f>
        <v>550</v>
      </c>
      <c r="P2024" s="9">
        <f>Table1[[#This Row],[Column1]]/Table1[[#This Row],[Productivity_Score]]</f>
        <v>130.95238095238093</v>
      </c>
      <c r="Q2024">
        <f>8-AVERAGE(Table1[[#This Row],[Sleep_Hours]])</f>
        <v>0.90000000000000036</v>
      </c>
      <c r="R2024">
        <f>Table1[[#This Row],[Stress_Level]]/Table1[[#This Row],[Weekly_Work_Hours]]</f>
        <v>0.18181818181818182</v>
      </c>
      <c r="S2024" s="5">
        <f>CORREL(Table1[Stress_Level],Table1[Sleep_Hours])</f>
        <v>-1.150943896331845E-2</v>
      </c>
      <c r="T2024" s="1">
        <f>((Table1[[#Totals],[Productivity_Score]] - Table1[[#This Row],[Productivity_Score]]) / Table1[[#Totals],[Productivity_Score]]) * 100</f>
        <v>55.78947368421052</v>
      </c>
    </row>
    <row r="2025" spans="1:20" x14ac:dyDescent="0.35">
      <c r="A2025">
        <v>2024</v>
      </c>
      <c r="B2025">
        <v>54</v>
      </c>
      <c r="C2025" t="s">
        <v>14</v>
      </c>
      <c r="D2025" t="s">
        <v>36</v>
      </c>
      <c r="E2025" t="s">
        <v>21</v>
      </c>
      <c r="F2025" t="s">
        <v>22</v>
      </c>
      <c r="G2025">
        <v>34</v>
      </c>
      <c r="H2025">
        <v>4.9000000000000004</v>
      </c>
      <c r="I2025">
        <v>7.4</v>
      </c>
      <c r="J2025">
        <v>0</v>
      </c>
      <c r="K2025" t="s">
        <v>23</v>
      </c>
      <c r="L2025">
        <v>7</v>
      </c>
      <c r="M2025">
        <v>4</v>
      </c>
      <c r="N2025">
        <v>5.2</v>
      </c>
      <c r="O2025">
        <f>Table1[[#This Row],[Stress_Level]]*Table1[[#This Row],[Weekly_Work_Hours]]</f>
        <v>238</v>
      </c>
      <c r="P2025" s="9">
        <f>Table1[[#This Row],[Column1]]/Table1[[#This Row],[Productivity_Score]]</f>
        <v>45.769230769230766</v>
      </c>
      <c r="Q2025">
        <f>8-AVERAGE(Table1[[#This Row],[Sleep_Hours]])</f>
        <v>3.0999999999999996</v>
      </c>
      <c r="R2025">
        <f>Table1[[#This Row],[Stress_Level]]/Table1[[#This Row],[Weekly_Work_Hours]]</f>
        <v>0.20588235294117646</v>
      </c>
      <c r="S2025" s="5">
        <f>CORREL(Table1[Stress_Level],Table1[Sleep_Hours])</f>
        <v>-1.150943896331845E-2</v>
      </c>
      <c r="T2025" s="1">
        <f>((Table1[[#Totals],[Productivity_Score]] - Table1[[#This Row],[Productivity_Score]]) / Table1[[#Totals],[Productivity_Score]]) * 100</f>
        <v>45.263157894736835</v>
      </c>
    </row>
    <row r="2026" spans="1:20" x14ac:dyDescent="0.35">
      <c r="A2026">
        <v>2025</v>
      </c>
      <c r="B2026">
        <v>23</v>
      </c>
      <c r="C2026" t="s">
        <v>14</v>
      </c>
      <c r="D2026" t="s">
        <v>24</v>
      </c>
      <c r="E2026" t="s">
        <v>27</v>
      </c>
      <c r="F2026" t="s">
        <v>22</v>
      </c>
      <c r="G2026">
        <v>30</v>
      </c>
      <c r="H2026">
        <v>6.2</v>
      </c>
      <c r="I2026">
        <v>9.6999999999999993</v>
      </c>
      <c r="J2026">
        <v>0</v>
      </c>
      <c r="K2026" t="s">
        <v>23</v>
      </c>
      <c r="L2026">
        <v>4.7</v>
      </c>
      <c r="M2026">
        <v>3.4</v>
      </c>
      <c r="N2026">
        <v>7.5</v>
      </c>
      <c r="O2026">
        <f>Table1[[#This Row],[Stress_Level]]*Table1[[#This Row],[Weekly_Work_Hours]]</f>
        <v>141</v>
      </c>
      <c r="P2026" s="9">
        <f>Table1[[#This Row],[Column1]]/Table1[[#This Row],[Productivity_Score]]</f>
        <v>18.8</v>
      </c>
      <c r="Q2026">
        <f>8-AVERAGE(Table1[[#This Row],[Sleep_Hours]])</f>
        <v>1.7999999999999998</v>
      </c>
      <c r="R2026">
        <f>Table1[[#This Row],[Stress_Level]]/Table1[[#This Row],[Weekly_Work_Hours]]</f>
        <v>0.15666666666666668</v>
      </c>
      <c r="S2026" s="5">
        <f>CORREL(Table1[Stress_Level],Table1[Sleep_Hours])</f>
        <v>-1.150943896331845E-2</v>
      </c>
      <c r="T2026" s="1">
        <f>((Table1[[#Totals],[Productivity_Score]] - Table1[[#This Row],[Productivity_Score]]) / Table1[[#Totals],[Productivity_Score]]) * 100</f>
        <v>21.052631578947366</v>
      </c>
    </row>
    <row r="2027" spans="1:20" x14ac:dyDescent="0.35">
      <c r="A2027">
        <v>2026</v>
      </c>
      <c r="B2027">
        <v>55</v>
      </c>
      <c r="C2027" t="s">
        <v>14</v>
      </c>
      <c r="D2027" t="s">
        <v>33</v>
      </c>
      <c r="E2027" t="s">
        <v>38</v>
      </c>
      <c r="F2027" t="s">
        <v>39</v>
      </c>
      <c r="G2027">
        <v>46</v>
      </c>
      <c r="H2027">
        <v>5.2</v>
      </c>
      <c r="I2027">
        <v>6.7</v>
      </c>
      <c r="J2027">
        <v>1</v>
      </c>
      <c r="K2027" t="s">
        <v>28</v>
      </c>
      <c r="L2027">
        <v>6.6</v>
      </c>
      <c r="M2027">
        <v>6.1</v>
      </c>
      <c r="N2027">
        <v>5.0999999999999996</v>
      </c>
      <c r="O2027">
        <f>Table1[[#This Row],[Stress_Level]]*Table1[[#This Row],[Weekly_Work_Hours]]</f>
        <v>303.59999999999997</v>
      </c>
      <c r="P2027" s="9">
        <f>Table1[[#This Row],[Column1]]/Table1[[#This Row],[Productivity_Score]]</f>
        <v>59.529411764705877</v>
      </c>
      <c r="Q2027">
        <f>8-AVERAGE(Table1[[#This Row],[Sleep_Hours]])</f>
        <v>2.8</v>
      </c>
      <c r="R2027">
        <f>Table1[[#This Row],[Stress_Level]]/Table1[[#This Row],[Weekly_Work_Hours]]</f>
        <v>0.14347826086956522</v>
      </c>
      <c r="S2027" s="5">
        <f>CORREL(Table1[Stress_Level],Table1[Sleep_Hours])</f>
        <v>-1.150943896331845E-2</v>
      </c>
      <c r="T2027" s="1">
        <f>((Table1[[#Totals],[Productivity_Score]] - Table1[[#This Row],[Productivity_Score]]) / Table1[[#Totals],[Productivity_Score]]) * 100</f>
        <v>46.315789473684212</v>
      </c>
    </row>
    <row r="2028" spans="1:20" x14ac:dyDescent="0.35">
      <c r="A2028">
        <v>2027</v>
      </c>
      <c r="B2028">
        <v>47</v>
      </c>
      <c r="C2028" t="s">
        <v>14</v>
      </c>
      <c r="D2028" t="s">
        <v>33</v>
      </c>
      <c r="E2028" t="s">
        <v>31</v>
      </c>
      <c r="F2028" t="s">
        <v>22</v>
      </c>
      <c r="G2028">
        <v>59</v>
      </c>
      <c r="H2028">
        <v>5.9</v>
      </c>
      <c r="I2028">
        <v>6.4</v>
      </c>
      <c r="J2028">
        <v>1</v>
      </c>
      <c r="K2028" t="s">
        <v>35</v>
      </c>
      <c r="L2028">
        <v>10</v>
      </c>
      <c r="M2028">
        <v>5.3</v>
      </c>
      <c r="N2028">
        <v>3.2</v>
      </c>
      <c r="O2028">
        <f>Table1[[#This Row],[Stress_Level]]*Table1[[#This Row],[Weekly_Work_Hours]]</f>
        <v>590</v>
      </c>
      <c r="P2028" s="9">
        <f>Table1[[#This Row],[Column1]]/Table1[[#This Row],[Productivity_Score]]</f>
        <v>184.375</v>
      </c>
      <c r="Q2028">
        <f>8-AVERAGE(Table1[[#This Row],[Sleep_Hours]])</f>
        <v>2.0999999999999996</v>
      </c>
      <c r="R2028">
        <f>Table1[[#This Row],[Stress_Level]]/Table1[[#This Row],[Weekly_Work_Hours]]</f>
        <v>0.16949152542372881</v>
      </c>
      <c r="S2028" s="5">
        <f>CORREL(Table1[Stress_Level],Table1[Sleep_Hours])</f>
        <v>-1.150943896331845E-2</v>
      </c>
      <c r="T2028" s="1">
        <f>((Table1[[#Totals],[Productivity_Score]] - Table1[[#This Row],[Productivity_Score]]) / Table1[[#Totals],[Productivity_Score]]) * 100</f>
        <v>66.315789473684205</v>
      </c>
    </row>
    <row r="2029" spans="1:20" x14ac:dyDescent="0.35">
      <c r="A2029">
        <v>2028</v>
      </c>
      <c r="B2029">
        <v>32</v>
      </c>
      <c r="C2029" t="s">
        <v>19</v>
      </c>
      <c r="D2029" t="s">
        <v>26</v>
      </c>
      <c r="E2029" t="s">
        <v>38</v>
      </c>
      <c r="F2029" t="s">
        <v>22</v>
      </c>
      <c r="G2029">
        <v>54</v>
      </c>
      <c r="H2029">
        <v>4.5</v>
      </c>
      <c r="I2029">
        <v>4.8</v>
      </c>
      <c r="J2029">
        <v>1</v>
      </c>
      <c r="K2029" t="s">
        <v>35</v>
      </c>
      <c r="L2029">
        <v>9.4</v>
      </c>
      <c r="M2029">
        <v>5</v>
      </c>
      <c r="N2029">
        <v>2.7</v>
      </c>
      <c r="O2029">
        <f>Table1[[#This Row],[Stress_Level]]*Table1[[#This Row],[Weekly_Work_Hours]]</f>
        <v>507.6</v>
      </c>
      <c r="P2029" s="9">
        <f>Table1[[#This Row],[Column1]]/Table1[[#This Row],[Productivity_Score]]</f>
        <v>188</v>
      </c>
      <c r="Q2029">
        <f>8-AVERAGE(Table1[[#This Row],[Sleep_Hours]])</f>
        <v>3.5</v>
      </c>
      <c r="R2029">
        <f>Table1[[#This Row],[Stress_Level]]/Table1[[#This Row],[Weekly_Work_Hours]]</f>
        <v>0.17407407407407408</v>
      </c>
      <c r="S2029" s="5">
        <f>CORREL(Table1[Stress_Level],Table1[Sleep_Hours])</f>
        <v>-1.150943896331845E-2</v>
      </c>
      <c r="T2029" s="1">
        <f>((Table1[[#Totals],[Productivity_Score]] - Table1[[#This Row],[Productivity_Score]]) / Table1[[#Totals],[Productivity_Score]]) * 100</f>
        <v>71.578947368421055</v>
      </c>
    </row>
    <row r="2030" spans="1:20" x14ac:dyDescent="0.35">
      <c r="A2030">
        <v>2029</v>
      </c>
      <c r="B2030">
        <v>42</v>
      </c>
      <c r="C2030" t="s">
        <v>14</v>
      </c>
      <c r="D2030" t="s">
        <v>15</v>
      </c>
      <c r="E2030" t="s">
        <v>31</v>
      </c>
      <c r="F2030" t="s">
        <v>22</v>
      </c>
      <c r="G2030">
        <v>46</v>
      </c>
      <c r="H2030">
        <v>5.8</v>
      </c>
      <c r="I2030">
        <v>7.6</v>
      </c>
      <c r="J2030">
        <v>0</v>
      </c>
      <c r="K2030" t="s">
        <v>23</v>
      </c>
      <c r="L2030">
        <v>8.9</v>
      </c>
      <c r="M2030">
        <v>3.9</v>
      </c>
      <c r="N2030">
        <v>4.3</v>
      </c>
      <c r="O2030">
        <f>Table1[[#This Row],[Stress_Level]]*Table1[[#This Row],[Weekly_Work_Hours]]</f>
        <v>409.40000000000003</v>
      </c>
      <c r="P2030" s="9">
        <f>Table1[[#This Row],[Column1]]/Table1[[#This Row],[Productivity_Score]]</f>
        <v>95.209302325581405</v>
      </c>
      <c r="Q2030">
        <f>8-AVERAGE(Table1[[#This Row],[Sleep_Hours]])</f>
        <v>2.2000000000000002</v>
      </c>
      <c r="R2030">
        <f>Table1[[#This Row],[Stress_Level]]/Table1[[#This Row],[Weekly_Work_Hours]]</f>
        <v>0.19347826086956524</v>
      </c>
      <c r="S2030" s="5">
        <f>CORREL(Table1[Stress_Level],Table1[Sleep_Hours])</f>
        <v>-1.150943896331845E-2</v>
      </c>
      <c r="T2030" s="1">
        <f>((Table1[[#Totals],[Productivity_Score]] - Table1[[#This Row],[Productivity_Score]]) / Table1[[#Totals],[Productivity_Score]]) * 100</f>
        <v>54.736842105263165</v>
      </c>
    </row>
    <row r="2031" spans="1:20" x14ac:dyDescent="0.35">
      <c r="A2031">
        <v>2030</v>
      </c>
      <c r="B2031">
        <v>38</v>
      </c>
      <c r="C2031" t="s">
        <v>19</v>
      </c>
      <c r="D2031" t="s">
        <v>33</v>
      </c>
      <c r="E2031" t="s">
        <v>21</v>
      </c>
      <c r="F2031" t="s">
        <v>17</v>
      </c>
      <c r="G2031">
        <v>41</v>
      </c>
      <c r="H2031">
        <v>8.6</v>
      </c>
      <c r="I2031">
        <v>7.4</v>
      </c>
      <c r="J2031">
        <v>0</v>
      </c>
      <c r="K2031" t="s">
        <v>23</v>
      </c>
      <c r="L2031">
        <v>7.6</v>
      </c>
      <c r="M2031">
        <v>3.8</v>
      </c>
      <c r="N2031">
        <v>4.9000000000000004</v>
      </c>
      <c r="O2031">
        <f>Table1[[#This Row],[Stress_Level]]*Table1[[#This Row],[Weekly_Work_Hours]]</f>
        <v>311.59999999999997</v>
      </c>
      <c r="P2031" s="9">
        <f>Table1[[#This Row],[Column1]]/Table1[[#This Row],[Productivity_Score]]</f>
        <v>63.591836734693864</v>
      </c>
      <c r="Q2031">
        <f>8-AVERAGE(Table1[[#This Row],[Sleep_Hours]])</f>
        <v>-0.59999999999999964</v>
      </c>
      <c r="R2031">
        <f>Table1[[#This Row],[Stress_Level]]/Table1[[#This Row],[Weekly_Work_Hours]]</f>
        <v>0.18536585365853658</v>
      </c>
      <c r="S2031" s="5">
        <f>CORREL(Table1[Stress_Level],Table1[Sleep_Hours])</f>
        <v>-1.150943896331845E-2</v>
      </c>
      <c r="T2031" s="1">
        <f>((Table1[[#Totals],[Productivity_Score]] - Table1[[#This Row],[Productivity_Score]]) / Table1[[#Totals],[Productivity_Score]]) * 100</f>
        <v>48.421052631578945</v>
      </c>
    </row>
    <row r="2032" spans="1:20" x14ac:dyDescent="0.35">
      <c r="A2032">
        <v>2031</v>
      </c>
      <c r="B2032">
        <v>61</v>
      </c>
      <c r="C2032" t="s">
        <v>14</v>
      </c>
      <c r="D2032" t="s">
        <v>15</v>
      </c>
      <c r="E2032" t="s">
        <v>27</v>
      </c>
      <c r="F2032" t="s">
        <v>22</v>
      </c>
      <c r="G2032">
        <v>51</v>
      </c>
      <c r="H2032">
        <v>5.4</v>
      </c>
      <c r="I2032">
        <v>6.6</v>
      </c>
      <c r="J2032">
        <v>0</v>
      </c>
      <c r="K2032" t="s">
        <v>23</v>
      </c>
      <c r="L2032">
        <v>8</v>
      </c>
      <c r="M2032">
        <v>3.8</v>
      </c>
      <c r="N2032">
        <v>4.3</v>
      </c>
      <c r="O2032">
        <f>Table1[[#This Row],[Stress_Level]]*Table1[[#This Row],[Weekly_Work_Hours]]</f>
        <v>408</v>
      </c>
      <c r="P2032" s="9">
        <f>Table1[[#This Row],[Column1]]/Table1[[#This Row],[Productivity_Score]]</f>
        <v>94.883720930232556</v>
      </c>
      <c r="Q2032">
        <f>8-AVERAGE(Table1[[#This Row],[Sleep_Hours]])</f>
        <v>2.5999999999999996</v>
      </c>
      <c r="R2032">
        <f>Table1[[#This Row],[Stress_Level]]/Table1[[#This Row],[Weekly_Work_Hours]]</f>
        <v>0.15686274509803921</v>
      </c>
      <c r="S2032" s="5">
        <f>CORREL(Table1[Stress_Level],Table1[Sleep_Hours])</f>
        <v>-1.150943896331845E-2</v>
      </c>
      <c r="T2032" s="1">
        <f>((Table1[[#Totals],[Productivity_Score]] - Table1[[#This Row],[Productivity_Score]]) / Table1[[#Totals],[Productivity_Score]]) * 100</f>
        <v>54.736842105263165</v>
      </c>
    </row>
    <row r="2033" spans="1:20" x14ac:dyDescent="0.35">
      <c r="A2033">
        <v>2032</v>
      </c>
      <c r="B2033">
        <v>56</v>
      </c>
      <c r="C2033" t="s">
        <v>19</v>
      </c>
      <c r="D2033" t="s">
        <v>20</v>
      </c>
      <c r="E2033" t="s">
        <v>27</v>
      </c>
      <c r="F2033" t="s">
        <v>17</v>
      </c>
      <c r="G2033">
        <v>37</v>
      </c>
      <c r="H2033">
        <v>5.2</v>
      </c>
      <c r="I2033">
        <v>7.6</v>
      </c>
      <c r="J2033">
        <v>1</v>
      </c>
      <c r="K2033" t="s">
        <v>18</v>
      </c>
      <c r="L2033">
        <v>6.9</v>
      </c>
      <c r="M2033">
        <v>2.2000000000000002</v>
      </c>
      <c r="N2033">
        <v>5.3</v>
      </c>
      <c r="O2033">
        <f>Table1[[#This Row],[Stress_Level]]*Table1[[#This Row],[Weekly_Work_Hours]]</f>
        <v>255.3</v>
      </c>
      <c r="P2033" s="9">
        <f>Table1[[#This Row],[Column1]]/Table1[[#This Row],[Productivity_Score]]</f>
        <v>48.169811320754718</v>
      </c>
      <c r="Q2033">
        <f>8-AVERAGE(Table1[[#This Row],[Sleep_Hours]])</f>
        <v>2.8</v>
      </c>
      <c r="R2033">
        <f>Table1[[#This Row],[Stress_Level]]/Table1[[#This Row],[Weekly_Work_Hours]]</f>
        <v>0.1864864864864865</v>
      </c>
      <c r="S2033" s="5">
        <f>CORREL(Table1[Stress_Level],Table1[Sleep_Hours])</f>
        <v>-1.150943896331845E-2</v>
      </c>
      <c r="T2033" s="1">
        <f>((Table1[[#Totals],[Productivity_Score]] - Table1[[#This Row],[Productivity_Score]]) / Table1[[#Totals],[Productivity_Score]]) * 100</f>
        <v>44.21052631578948</v>
      </c>
    </row>
    <row r="2034" spans="1:20" x14ac:dyDescent="0.35">
      <c r="A2034">
        <v>2033</v>
      </c>
      <c r="B2034">
        <v>58</v>
      </c>
      <c r="C2034" t="s">
        <v>14</v>
      </c>
      <c r="D2034" t="s">
        <v>32</v>
      </c>
      <c r="E2034" t="s">
        <v>27</v>
      </c>
      <c r="F2034" t="s">
        <v>39</v>
      </c>
      <c r="G2034">
        <v>48</v>
      </c>
      <c r="H2034">
        <v>5.3</v>
      </c>
      <c r="I2034">
        <v>6.6</v>
      </c>
      <c r="J2034">
        <v>1</v>
      </c>
      <c r="K2034" t="s">
        <v>18</v>
      </c>
      <c r="L2034">
        <v>8.9</v>
      </c>
      <c r="M2034">
        <v>2.5</v>
      </c>
      <c r="N2034">
        <v>3.9</v>
      </c>
      <c r="O2034">
        <f>Table1[[#This Row],[Stress_Level]]*Table1[[#This Row],[Weekly_Work_Hours]]</f>
        <v>427.20000000000005</v>
      </c>
      <c r="P2034" s="9">
        <f>Table1[[#This Row],[Column1]]/Table1[[#This Row],[Productivity_Score]]</f>
        <v>109.53846153846155</v>
      </c>
      <c r="Q2034">
        <f>8-AVERAGE(Table1[[#This Row],[Sleep_Hours]])</f>
        <v>2.7</v>
      </c>
      <c r="R2034">
        <f>Table1[[#This Row],[Stress_Level]]/Table1[[#This Row],[Weekly_Work_Hours]]</f>
        <v>0.18541666666666667</v>
      </c>
      <c r="S2034" s="5">
        <f>CORREL(Table1[Stress_Level],Table1[Sleep_Hours])</f>
        <v>-1.150943896331845E-2</v>
      </c>
      <c r="T2034" s="1">
        <f>((Table1[[#Totals],[Productivity_Score]] - Table1[[#This Row],[Productivity_Score]]) / Table1[[#Totals],[Productivity_Score]]) * 100</f>
        <v>58.947368421052623</v>
      </c>
    </row>
    <row r="2035" spans="1:20" x14ac:dyDescent="0.35">
      <c r="A2035">
        <v>2034</v>
      </c>
      <c r="B2035">
        <v>43</v>
      </c>
      <c r="C2035" t="s">
        <v>14</v>
      </c>
      <c r="D2035" t="s">
        <v>36</v>
      </c>
      <c r="E2035" t="s">
        <v>16</v>
      </c>
      <c r="F2035" t="s">
        <v>39</v>
      </c>
      <c r="G2035">
        <v>49</v>
      </c>
      <c r="H2035">
        <v>5.9</v>
      </c>
      <c r="I2035">
        <v>7.5</v>
      </c>
      <c r="J2035">
        <v>0</v>
      </c>
      <c r="K2035" t="s">
        <v>23</v>
      </c>
      <c r="L2035">
        <v>9.5</v>
      </c>
      <c r="M2035">
        <v>4.9000000000000004</v>
      </c>
      <c r="N2035">
        <v>4</v>
      </c>
      <c r="O2035">
        <f>Table1[[#This Row],[Stress_Level]]*Table1[[#This Row],[Weekly_Work_Hours]]</f>
        <v>465.5</v>
      </c>
      <c r="P2035" s="9">
        <f>Table1[[#This Row],[Column1]]/Table1[[#This Row],[Productivity_Score]]</f>
        <v>116.375</v>
      </c>
      <c r="Q2035">
        <f>8-AVERAGE(Table1[[#This Row],[Sleep_Hours]])</f>
        <v>2.0999999999999996</v>
      </c>
      <c r="R2035">
        <f>Table1[[#This Row],[Stress_Level]]/Table1[[#This Row],[Weekly_Work_Hours]]</f>
        <v>0.19387755102040816</v>
      </c>
      <c r="S2035" s="5">
        <f>CORREL(Table1[Stress_Level],Table1[Sleep_Hours])</f>
        <v>-1.150943896331845E-2</v>
      </c>
      <c r="T2035" s="1">
        <f>((Table1[[#Totals],[Productivity_Score]] - Table1[[#This Row],[Productivity_Score]]) / Table1[[#Totals],[Productivity_Score]]) * 100</f>
        <v>57.894736842105267</v>
      </c>
    </row>
    <row r="2036" spans="1:20" x14ac:dyDescent="0.35">
      <c r="A2036">
        <v>2035</v>
      </c>
      <c r="B2036">
        <v>35</v>
      </c>
      <c r="C2036" t="s">
        <v>14</v>
      </c>
      <c r="D2036" t="s">
        <v>24</v>
      </c>
      <c r="E2036" t="s">
        <v>21</v>
      </c>
      <c r="F2036" t="s">
        <v>22</v>
      </c>
      <c r="G2036">
        <v>53</v>
      </c>
      <c r="H2036">
        <v>8.9</v>
      </c>
      <c r="I2036">
        <v>5.9</v>
      </c>
      <c r="J2036">
        <v>0</v>
      </c>
      <c r="K2036" t="s">
        <v>23</v>
      </c>
      <c r="L2036">
        <v>10</v>
      </c>
      <c r="M2036">
        <v>3.7</v>
      </c>
      <c r="N2036">
        <v>2.9</v>
      </c>
      <c r="O2036">
        <f>Table1[[#This Row],[Stress_Level]]*Table1[[#This Row],[Weekly_Work_Hours]]</f>
        <v>530</v>
      </c>
      <c r="P2036" s="9">
        <f>Table1[[#This Row],[Column1]]/Table1[[#This Row],[Productivity_Score]]</f>
        <v>182.75862068965517</v>
      </c>
      <c r="Q2036">
        <f>8-AVERAGE(Table1[[#This Row],[Sleep_Hours]])</f>
        <v>-0.90000000000000036</v>
      </c>
      <c r="R2036">
        <f>Table1[[#This Row],[Stress_Level]]/Table1[[#This Row],[Weekly_Work_Hours]]</f>
        <v>0.18867924528301888</v>
      </c>
      <c r="S2036" s="5">
        <f>CORREL(Table1[Stress_Level],Table1[Sleep_Hours])</f>
        <v>-1.150943896331845E-2</v>
      </c>
      <c r="T2036" s="1">
        <f>((Table1[[#Totals],[Productivity_Score]] - Table1[[#This Row],[Productivity_Score]]) / Table1[[#Totals],[Productivity_Score]]) * 100</f>
        <v>69.473684210526315</v>
      </c>
    </row>
    <row r="2037" spans="1:20" x14ac:dyDescent="0.35">
      <c r="A2037">
        <v>2036</v>
      </c>
      <c r="B2037">
        <v>52</v>
      </c>
      <c r="C2037" t="s">
        <v>14</v>
      </c>
      <c r="D2037" t="s">
        <v>34</v>
      </c>
      <c r="E2037" t="s">
        <v>31</v>
      </c>
      <c r="F2037" t="s">
        <v>22</v>
      </c>
      <c r="G2037">
        <v>67</v>
      </c>
      <c r="H2037">
        <v>8.3000000000000007</v>
      </c>
      <c r="I2037">
        <v>5.3</v>
      </c>
      <c r="J2037">
        <v>1</v>
      </c>
      <c r="K2037" t="s">
        <v>35</v>
      </c>
      <c r="L2037">
        <v>10</v>
      </c>
      <c r="M2037">
        <v>6.1</v>
      </c>
      <c r="N2037">
        <v>2.7</v>
      </c>
      <c r="O2037">
        <f>Table1[[#This Row],[Stress_Level]]*Table1[[#This Row],[Weekly_Work_Hours]]</f>
        <v>670</v>
      </c>
      <c r="P2037" s="9">
        <f>Table1[[#This Row],[Column1]]/Table1[[#This Row],[Productivity_Score]]</f>
        <v>248.14814814814812</v>
      </c>
      <c r="Q2037">
        <f>8-AVERAGE(Table1[[#This Row],[Sleep_Hours]])</f>
        <v>-0.30000000000000071</v>
      </c>
      <c r="R2037">
        <f>Table1[[#This Row],[Stress_Level]]/Table1[[#This Row],[Weekly_Work_Hours]]</f>
        <v>0.14925373134328357</v>
      </c>
      <c r="S2037" s="5">
        <f>CORREL(Table1[Stress_Level],Table1[Sleep_Hours])</f>
        <v>-1.150943896331845E-2</v>
      </c>
      <c r="T2037" s="1">
        <f>((Table1[[#Totals],[Productivity_Score]] - Table1[[#This Row],[Productivity_Score]]) / Table1[[#Totals],[Productivity_Score]]) * 100</f>
        <v>71.578947368421055</v>
      </c>
    </row>
    <row r="2038" spans="1:20" x14ac:dyDescent="0.35">
      <c r="A2038">
        <v>2037</v>
      </c>
      <c r="B2038">
        <v>31</v>
      </c>
      <c r="C2038" t="s">
        <v>14</v>
      </c>
      <c r="D2038" t="s">
        <v>15</v>
      </c>
      <c r="E2038" t="s">
        <v>27</v>
      </c>
      <c r="F2038" t="s">
        <v>22</v>
      </c>
      <c r="G2038">
        <v>48</v>
      </c>
      <c r="H2038">
        <v>6</v>
      </c>
      <c r="I2038">
        <v>7.7</v>
      </c>
      <c r="J2038">
        <v>1</v>
      </c>
      <c r="K2038" t="s">
        <v>41</v>
      </c>
      <c r="L2038">
        <v>6.9</v>
      </c>
      <c r="M2038">
        <v>4</v>
      </c>
      <c r="N2038">
        <v>5.4</v>
      </c>
      <c r="O2038">
        <f>Table1[[#This Row],[Stress_Level]]*Table1[[#This Row],[Weekly_Work_Hours]]</f>
        <v>331.20000000000005</v>
      </c>
      <c r="P2038" s="9">
        <f>Table1[[#This Row],[Column1]]/Table1[[#This Row],[Productivity_Score]]</f>
        <v>61.333333333333336</v>
      </c>
      <c r="Q2038">
        <f>8-AVERAGE(Table1[[#This Row],[Sleep_Hours]])</f>
        <v>2</v>
      </c>
      <c r="R2038">
        <f>Table1[[#This Row],[Stress_Level]]/Table1[[#This Row],[Weekly_Work_Hours]]</f>
        <v>0.14375000000000002</v>
      </c>
      <c r="S2038" s="5">
        <f>CORREL(Table1[Stress_Level],Table1[Sleep_Hours])</f>
        <v>-1.150943896331845E-2</v>
      </c>
      <c r="T2038" s="1">
        <f>((Table1[[#Totals],[Productivity_Score]] - Table1[[#This Row],[Productivity_Score]]) / Table1[[#Totals],[Productivity_Score]]) * 100</f>
        <v>43.157894736842103</v>
      </c>
    </row>
    <row r="2039" spans="1:20" x14ac:dyDescent="0.35">
      <c r="A2039">
        <v>2038</v>
      </c>
      <c r="B2039">
        <v>53</v>
      </c>
      <c r="C2039" t="s">
        <v>19</v>
      </c>
      <c r="D2039" t="s">
        <v>26</v>
      </c>
      <c r="E2039" t="s">
        <v>21</v>
      </c>
      <c r="F2039" t="s">
        <v>22</v>
      </c>
      <c r="G2039">
        <v>40</v>
      </c>
      <c r="H2039">
        <v>5.2</v>
      </c>
      <c r="I2039">
        <v>7.4</v>
      </c>
      <c r="J2039">
        <v>1</v>
      </c>
      <c r="K2039" t="s">
        <v>35</v>
      </c>
      <c r="L2039">
        <v>6.5</v>
      </c>
      <c r="M2039">
        <v>2.2999999999999998</v>
      </c>
      <c r="N2039">
        <v>5.4</v>
      </c>
      <c r="O2039">
        <f>Table1[[#This Row],[Stress_Level]]*Table1[[#This Row],[Weekly_Work_Hours]]</f>
        <v>260</v>
      </c>
      <c r="P2039" s="9">
        <f>Table1[[#This Row],[Column1]]/Table1[[#This Row],[Productivity_Score]]</f>
        <v>48.148148148148145</v>
      </c>
      <c r="Q2039">
        <f>8-AVERAGE(Table1[[#This Row],[Sleep_Hours]])</f>
        <v>2.8</v>
      </c>
      <c r="R2039">
        <f>Table1[[#This Row],[Stress_Level]]/Table1[[#This Row],[Weekly_Work_Hours]]</f>
        <v>0.16250000000000001</v>
      </c>
      <c r="S2039" s="5">
        <f>CORREL(Table1[Stress_Level],Table1[Sleep_Hours])</f>
        <v>-1.150943896331845E-2</v>
      </c>
      <c r="T2039" s="1">
        <f>((Table1[[#Totals],[Productivity_Score]] - Table1[[#This Row],[Productivity_Score]]) / Table1[[#Totals],[Productivity_Score]]) * 100</f>
        <v>43.157894736842103</v>
      </c>
    </row>
    <row r="2040" spans="1:20" x14ac:dyDescent="0.35">
      <c r="A2040">
        <v>2039</v>
      </c>
      <c r="B2040">
        <v>26</v>
      </c>
      <c r="C2040" t="s">
        <v>19</v>
      </c>
      <c r="D2040" t="s">
        <v>33</v>
      </c>
      <c r="E2040" t="s">
        <v>38</v>
      </c>
      <c r="F2040" t="s">
        <v>22</v>
      </c>
      <c r="G2040">
        <v>44</v>
      </c>
      <c r="H2040">
        <v>3.6</v>
      </c>
      <c r="I2040">
        <v>4.4000000000000004</v>
      </c>
      <c r="J2040">
        <v>1</v>
      </c>
      <c r="K2040" t="s">
        <v>35</v>
      </c>
      <c r="L2040">
        <v>8.8000000000000007</v>
      </c>
      <c r="M2040">
        <v>6.8</v>
      </c>
      <c r="N2040">
        <v>2.8</v>
      </c>
      <c r="O2040">
        <f>Table1[[#This Row],[Stress_Level]]*Table1[[#This Row],[Weekly_Work_Hours]]</f>
        <v>387.20000000000005</v>
      </c>
      <c r="P2040" s="9">
        <f>Table1[[#This Row],[Column1]]/Table1[[#This Row],[Productivity_Score]]</f>
        <v>138.28571428571431</v>
      </c>
      <c r="Q2040">
        <f>8-AVERAGE(Table1[[#This Row],[Sleep_Hours]])</f>
        <v>4.4000000000000004</v>
      </c>
      <c r="R2040">
        <f>Table1[[#This Row],[Stress_Level]]/Table1[[#This Row],[Weekly_Work_Hours]]</f>
        <v>0.2</v>
      </c>
      <c r="S2040" s="5">
        <f>CORREL(Table1[Stress_Level],Table1[Sleep_Hours])</f>
        <v>-1.150943896331845E-2</v>
      </c>
      <c r="T2040" s="1">
        <f>((Table1[[#Totals],[Productivity_Score]] - Table1[[#This Row],[Productivity_Score]]) / Table1[[#Totals],[Productivity_Score]]) * 100</f>
        <v>70.526315789473685</v>
      </c>
    </row>
    <row r="2041" spans="1:20" x14ac:dyDescent="0.35">
      <c r="A2041">
        <v>2040</v>
      </c>
      <c r="B2041">
        <v>30</v>
      </c>
      <c r="C2041" t="s">
        <v>19</v>
      </c>
      <c r="D2041" t="s">
        <v>30</v>
      </c>
      <c r="E2041" t="s">
        <v>31</v>
      </c>
      <c r="F2041" t="s">
        <v>17</v>
      </c>
      <c r="G2041">
        <v>30</v>
      </c>
      <c r="H2041">
        <v>4.8</v>
      </c>
      <c r="I2041">
        <v>7.7</v>
      </c>
      <c r="J2041">
        <v>0</v>
      </c>
      <c r="K2041" t="s">
        <v>23</v>
      </c>
      <c r="L2041">
        <v>5.4</v>
      </c>
      <c r="M2041">
        <v>3.3</v>
      </c>
      <c r="N2041">
        <v>6.2</v>
      </c>
      <c r="O2041">
        <f>Table1[[#This Row],[Stress_Level]]*Table1[[#This Row],[Weekly_Work_Hours]]</f>
        <v>162</v>
      </c>
      <c r="P2041" s="9">
        <f>Table1[[#This Row],[Column1]]/Table1[[#This Row],[Productivity_Score]]</f>
        <v>26.129032258064516</v>
      </c>
      <c r="Q2041">
        <f>8-AVERAGE(Table1[[#This Row],[Sleep_Hours]])</f>
        <v>3.2</v>
      </c>
      <c r="R2041">
        <f>Table1[[#This Row],[Stress_Level]]/Table1[[#This Row],[Weekly_Work_Hours]]</f>
        <v>0.18000000000000002</v>
      </c>
      <c r="S2041" s="5">
        <f>CORREL(Table1[Stress_Level],Table1[Sleep_Hours])</f>
        <v>-1.150943896331845E-2</v>
      </c>
      <c r="T2041" s="1">
        <f>((Table1[[#Totals],[Productivity_Score]] - Table1[[#This Row],[Productivity_Score]]) / Table1[[#Totals],[Productivity_Score]]) * 100</f>
        <v>34.736842105263158</v>
      </c>
    </row>
    <row r="2042" spans="1:20" x14ac:dyDescent="0.35">
      <c r="A2042">
        <v>2041</v>
      </c>
      <c r="B2042">
        <v>50</v>
      </c>
      <c r="C2042" t="s">
        <v>19</v>
      </c>
      <c r="D2042" t="s">
        <v>33</v>
      </c>
      <c r="E2042" t="s">
        <v>16</v>
      </c>
      <c r="F2042" t="s">
        <v>22</v>
      </c>
      <c r="G2042">
        <v>39</v>
      </c>
      <c r="H2042">
        <v>3.2</v>
      </c>
      <c r="I2042">
        <v>4.5</v>
      </c>
      <c r="J2042">
        <v>1</v>
      </c>
      <c r="K2042" t="s">
        <v>18</v>
      </c>
      <c r="L2042">
        <v>7.7</v>
      </c>
      <c r="M2042">
        <v>5.2</v>
      </c>
      <c r="N2042">
        <v>3.4</v>
      </c>
      <c r="O2042">
        <f>Table1[[#This Row],[Stress_Level]]*Table1[[#This Row],[Weekly_Work_Hours]]</f>
        <v>300.3</v>
      </c>
      <c r="P2042" s="9">
        <f>Table1[[#This Row],[Column1]]/Table1[[#This Row],[Productivity_Score]]</f>
        <v>88.32352941176471</v>
      </c>
      <c r="Q2042">
        <f>8-AVERAGE(Table1[[#This Row],[Sleep_Hours]])</f>
        <v>4.8</v>
      </c>
      <c r="R2042">
        <f>Table1[[#This Row],[Stress_Level]]/Table1[[#This Row],[Weekly_Work_Hours]]</f>
        <v>0.19743589743589743</v>
      </c>
      <c r="S2042" s="5">
        <f>CORREL(Table1[Stress_Level],Table1[Sleep_Hours])</f>
        <v>-1.150943896331845E-2</v>
      </c>
      <c r="T2042" s="1">
        <f>((Table1[[#Totals],[Productivity_Score]] - Table1[[#This Row],[Productivity_Score]]) / Table1[[#Totals],[Productivity_Score]]) * 100</f>
        <v>64.21052631578948</v>
      </c>
    </row>
    <row r="2043" spans="1:20" x14ac:dyDescent="0.35">
      <c r="A2043">
        <v>2042</v>
      </c>
      <c r="B2043">
        <v>48</v>
      </c>
      <c r="C2043" t="s">
        <v>14</v>
      </c>
      <c r="D2043" t="s">
        <v>37</v>
      </c>
      <c r="E2043" t="s">
        <v>25</v>
      </c>
      <c r="F2043" t="s">
        <v>39</v>
      </c>
      <c r="G2043">
        <v>41</v>
      </c>
      <c r="H2043">
        <v>7.3</v>
      </c>
      <c r="I2043">
        <v>9.4</v>
      </c>
      <c r="J2043">
        <v>0</v>
      </c>
      <c r="K2043" t="s">
        <v>23</v>
      </c>
      <c r="L2043">
        <v>5.2</v>
      </c>
      <c r="M2043">
        <v>5.7</v>
      </c>
      <c r="N2043">
        <v>7.1</v>
      </c>
      <c r="O2043">
        <f>Table1[[#This Row],[Stress_Level]]*Table1[[#This Row],[Weekly_Work_Hours]]</f>
        <v>213.20000000000002</v>
      </c>
      <c r="P2043" s="9">
        <f>Table1[[#This Row],[Column1]]/Table1[[#This Row],[Productivity_Score]]</f>
        <v>30.028169014084511</v>
      </c>
      <c r="Q2043">
        <f>8-AVERAGE(Table1[[#This Row],[Sleep_Hours]])</f>
        <v>0.70000000000000018</v>
      </c>
      <c r="R2043">
        <f>Table1[[#This Row],[Stress_Level]]/Table1[[#This Row],[Weekly_Work_Hours]]</f>
        <v>0.12682926829268293</v>
      </c>
      <c r="S2043" s="5">
        <f>CORREL(Table1[Stress_Level],Table1[Sleep_Hours])</f>
        <v>-1.150943896331845E-2</v>
      </c>
      <c r="T2043" s="1">
        <f>((Table1[[#Totals],[Productivity_Score]] - Table1[[#This Row],[Productivity_Score]]) / Table1[[#Totals],[Productivity_Score]]) * 100</f>
        <v>25.26315789473685</v>
      </c>
    </row>
    <row r="2044" spans="1:20" x14ac:dyDescent="0.35">
      <c r="A2044">
        <v>2043</v>
      </c>
      <c r="B2044">
        <v>32</v>
      </c>
      <c r="C2044" t="s">
        <v>14</v>
      </c>
      <c r="D2044" t="s">
        <v>36</v>
      </c>
      <c r="E2044" t="s">
        <v>31</v>
      </c>
      <c r="F2044" t="s">
        <v>39</v>
      </c>
      <c r="G2044">
        <v>40</v>
      </c>
      <c r="H2044">
        <v>8.1999999999999993</v>
      </c>
      <c r="I2044">
        <v>8.1999999999999993</v>
      </c>
      <c r="J2044">
        <v>0</v>
      </c>
      <c r="K2044" t="s">
        <v>23</v>
      </c>
      <c r="L2044">
        <v>9.4</v>
      </c>
      <c r="M2044">
        <v>5.0999999999999996</v>
      </c>
      <c r="N2044">
        <v>4.4000000000000004</v>
      </c>
      <c r="O2044">
        <f>Table1[[#This Row],[Stress_Level]]*Table1[[#This Row],[Weekly_Work_Hours]]</f>
        <v>376</v>
      </c>
      <c r="P2044" s="9">
        <f>Table1[[#This Row],[Column1]]/Table1[[#This Row],[Productivity_Score]]</f>
        <v>85.454545454545453</v>
      </c>
      <c r="Q2044">
        <f>8-AVERAGE(Table1[[#This Row],[Sleep_Hours]])</f>
        <v>-0.19999999999999929</v>
      </c>
      <c r="R2044">
        <f>Table1[[#This Row],[Stress_Level]]/Table1[[#This Row],[Weekly_Work_Hours]]</f>
        <v>0.23500000000000001</v>
      </c>
      <c r="S2044" s="5">
        <f>CORREL(Table1[Stress_Level],Table1[Sleep_Hours])</f>
        <v>-1.150943896331845E-2</v>
      </c>
      <c r="T2044" s="1">
        <f>((Table1[[#Totals],[Productivity_Score]] - Table1[[#This Row],[Productivity_Score]]) / Table1[[#Totals],[Productivity_Score]]) * 100</f>
        <v>53.684210526315788</v>
      </c>
    </row>
    <row r="2045" spans="1:20" x14ac:dyDescent="0.35">
      <c r="A2045">
        <v>2044</v>
      </c>
      <c r="B2045">
        <v>50</v>
      </c>
      <c r="C2045" t="s">
        <v>40</v>
      </c>
      <c r="D2045" t="s">
        <v>37</v>
      </c>
      <c r="E2045" t="s">
        <v>38</v>
      </c>
      <c r="F2045" t="s">
        <v>22</v>
      </c>
      <c r="G2045">
        <v>46</v>
      </c>
      <c r="H2045">
        <v>5.6</v>
      </c>
      <c r="I2045">
        <v>7.4</v>
      </c>
      <c r="J2045">
        <v>0</v>
      </c>
      <c r="K2045" t="s">
        <v>23</v>
      </c>
      <c r="L2045">
        <v>10</v>
      </c>
      <c r="M2045">
        <v>5.4</v>
      </c>
      <c r="N2045">
        <v>3.7</v>
      </c>
      <c r="O2045">
        <f>Table1[[#This Row],[Stress_Level]]*Table1[[#This Row],[Weekly_Work_Hours]]</f>
        <v>460</v>
      </c>
      <c r="P2045" s="9">
        <f>Table1[[#This Row],[Column1]]/Table1[[#This Row],[Productivity_Score]]</f>
        <v>124.32432432432432</v>
      </c>
      <c r="Q2045">
        <f>8-AVERAGE(Table1[[#This Row],[Sleep_Hours]])</f>
        <v>2.4000000000000004</v>
      </c>
      <c r="R2045">
        <f>Table1[[#This Row],[Stress_Level]]/Table1[[#This Row],[Weekly_Work_Hours]]</f>
        <v>0.21739130434782608</v>
      </c>
      <c r="S2045" s="5">
        <f>CORREL(Table1[Stress_Level],Table1[Sleep_Hours])</f>
        <v>-1.150943896331845E-2</v>
      </c>
      <c r="T2045" s="1">
        <f>((Table1[[#Totals],[Productivity_Score]] - Table1[[#This Row],[Productivity_Score]]) / Table1[[#Totals],[Productivity_Score]]) * 100</f>
        <v>61.05263157894737</v>
      </c>
    </row>
    <row r="2046" spans="1:20" x14ac:dyDescent="0.35">
      <c r="A2046">
        <v>2045</v>
      </c>
      <c r="B2046">
        <v>21</v>
      </c>
      <c r="C2046" t="s">
        <v>19</v>
      </c>
      <c r="D2046" t="s">
        <v>33</v>
      </c>
      <c r="E2046" t="s">
        <v>31</v>
      </c>
      <c r="F2046" t="s">
        <v>39</v>
      </c>
      <c r="G2046">
        <v>38</v>
      </c>
      <c r="H2046">
        <v>6.8</v>
      </c>
      <c r="I2046">
        <v>9.9</v>
      </c>
      <c r="J2046">
        <v>0</v>
      </c>
      <c r="K2046" t="s">
        <v>23</v>
      </c>
      <c r="L2046">
        <v>4.5</v>
      </c>
      <c r="M2046">
        <v>5.2</v>
      </c>
      <c r="N2046">
        <v>7.7</v>
      </c>
      <c r="O2046">
        <f>Table1[[#This Row],[Stress_Level]]*Table1[[#This Row],[Weekly_Work_Hours]]</f>
        <v>171</v>
      </c>
      <c r="P2046" s="9">
        <f>Table1[[#This Row],[Column1]]/Table1[[#This Row],[Productivity_Score]]</f>
        <v>22.207792207792206</v>
      </c>
      <c r="Q2046">
        <f>8-AVERAGE(Table1[[#This Row],[Sleep_Hours]])</f>
        <v>1.2000000000000002</v>
      </c>
      <c r="R2046">
        <f>Table1[[#This Row],[Stress_Level]]/Table1[[#This Row],[Weekly_Work_Hours]]</f>
        <v>0.11842105263157894</v>
      </c>
      <c r="S2046" s="5">
        <f>CORREL(Table1[Stress_Level],Table1[Sleep_Hours])</f>
        <v>-1.150943896331845E-2</v>
      </c>
      <c r="T2046" s="1">
        <f>((Table1[[#Totals],[Productivity_Score]] - Table1[[#This Row],[Productivity_Score]]) / Table1[[#Totals],[Productivity_Score]]) * 100</f>
        <v>18.94736842105263</v>
      </c>
    </row>
    <row r="2047" spans="1:20" x14ac:dyDescent="0.35">
      <c r="A2047">
        <v>2046</v>
      </c>
      <c r="B2047">
        <v>58</v>
      </c>
      <c r="C2047" t="s">
        <v>19</v>
      </c>
      <c r="D2047" t="s">
        <v>30</v>
      </c>
      <c r="E2047" t="s">
        <v>31</v>
      </c>
      <c r="F2047" t="s">
        <v>17</v>
      </c>
      <c r="G2047">
        <v>53</v>
      </c>
      <c r="H2047">
        <v>4.5999999999999996</v>
      </c>
      <c r="I2047">
        <v>5</v>
      </c>
      <c r="J2047">
        <v>1</v>
      </c>
      <c r="K2047" t="s">
        <v>18</v>
      </c>
      <c r="L2047">
        <v>9.1</v>
      </c>
      <c r="M2047">
        <v>4.7</v>
      </c>
      <c r="N2047">
        <v>3</v>
      </c>
      <c r="O2047">
        <f>Table1[[#This Row],[Stress_Level]]*Table1[[#This Row],[Weekly_Work_Hours]]</f>
        <v>482.29999999999995</v>
      </c>
      <c r="P2047" s="9">
        <f>Table1[[#This Row],[Column1]]/Table1[[#This Row],[Productivity_Score]]</f>
        <v>160.76666666666665</v>
      </c>
      <c r="Q2047">
        <f>8-AVERAGE(Table1[[#This Row],[Sleep_Hours]])</f>
        <v>3.4000000000000004</v>
      </c>
      <c r="R2047">
        <f>Table1[[#This Row],[Stress_Level]]/Table1[[#This Row],[Weekly_Work_Hours]]</f>
        <v>0.17169811320754716</v>
      </c>
      <c r="S2047" s="5">
        <f>CORREL(Table1[Stress_Level],Table1[Sleep_Hours])</f>
        <v>-1.150943896331845E-2</v>
      </c>
      <c r="T2047" s="1">
        <f>((Table1[[#Totals],[Productivity_Score]] - Table1[[#This Row],[Productivity_Score]]) / Table1[[#Totals],[Productivity_Score]]) * 100</f>
        <v>68.421052631578945</v>
      </c>
    </row>
    <row r="2048" spans="1:20" x14ac:dyDescent="0.35">
      <c r="A2048">
        <v>2047</v>
      </c>
      <c r="B2048">
        <v>34</v>
      </c>
      <c r="C2048" t="s">
        <v>19</v>
      </c>
      <c r="D2048" t="s">
        <v>37</v>
      </c>
      <c r="E2048" t="s">
        <v>25</v>
      </c>
      <c r="F2048" t="s">
        <v>22</v>
      </c>
      <c r="G2048">
        <v>45</v>
      </c>
      <c r="H2048">
        <v>3.3</v>
      </c>
      <c r="I2048">
        <v>3.9</v>
      </c>
      <c r="J2048">
        <v>1</v>
      </c>
      <c r="K2048" t="s">
        <v>18</v>
      </c>
      <c r="L2048">
        <v>8.5</v>
      </c>
      <c r="M2048">
        <v>6.1</v>
      </c>
      <c r="N2048">
        <v>2.7</v>
      </c>
      <c r="O2048">
        <f>Table1[[#This Row],[Stress_Level]]*Table1[[#This Row],[Weekly_Work_Hours]]</f>
        <v>382.5</v>
      </c>
      <c r="P2048" s="9">
        <f>Table1[[#This Row],[Column1]]/Table1[[#This Row],[Productivity_Score]]</f>
        <v>141.66666666666666</v>
      </c>
      <c r="Q2048">
        <f>8-AVERAGE(Table1[[#This Row],[Sleep_Hours]])</f>
        <v>4.7</v>
      </c>
      <c r="R2048">
        <f>Table1[[#This Row],[Stress_Level]]/Table1[[#This Row],[Weekly_Work_Hours]]</f>
        <v>0.18888888888888888</v>
      </c>
      <c r="S2048" s="5">
        <f>CORREL(Table1[Stress_Level],Table1[Sleep_Hours])</f>
        <v>-1.150943896331845E-2</v>
      </c>
      <c r="T2048" s="1">
        <f>((Table1[[#Totals],[Productivity_Score]] - Table1[[#This Row],[Productivity_Score]]) / Table1[[#Totals],[Productivity_Score]]) * 100</f>
        <v>71.578947368421055</v>
      </c>
    </row>
    <row r="2049" spans="1:20" x14ac:dyDescent="0.35">
      <c r="A2049">
        <v>2048</v>
      </c>
      <c r="B2049">
        <v>30</v>
      </c>
      <c r="C2049" t="s">
        <v>14</v>
      </c>
      <c r="D2049" t="s">
        <v>24</v>
      </c>
      <c r="E2049" t="s">
        <v>27</v>
      </c>
      <c r="F2049" t="s">
        <v>22</v>
      </c>
      <c r="G2049">
        <v>44</v>
      </c>
      <c r="H2049">
        <v>6.3</v>
      </c>
      <c r="I2049">
        <v>8.5</v>
      </c>
      <c r="J2049">
        <v>0</v>
      </c>
      <c r="K2049" t="s">
        <v>23</v>
      </c>
      <c r="L2049">
        <v>6.2</v>
      </c>
      <c r="M2049">
        <v>4</v>
      </c>
      <c r="N2049">
        <v>6.2</v>
      </c>
      <c r="O2049">
        <f>Table1[[#This Row],[Stress_Level]]*Table1[[#This Row],[Weekly_Work_Hours]]</f>
        <v>272.8</v>
      </c>
      <c r="P2049" s="9">
        <f>Table1[[#This Row],[Column1]]/Table1[[#This Row],[Productivity_Score]]</f>
        <v>44</v>
      </c>
      <c r="Q2049">
        <f>8-AVERAGE(Table1[[#This Row],[Sleep_Hours]])</f>
        <v>1.7000000000000002</v>
      </c>
      <c r="R2049">
        <f>Table1[[#This Row],[Stress_Level]]/Table1[[#This Row],[Weekly_Work_Hours]]</f>
        <v>0.1409090909090909</v>
      </c>
      <c r="S2049" s="5">
        <f>CORREL(Table1[Stress_Level],Table1[Sleep_Hours])</f>
        <v>-1.150943896331845E-2</v>
      </c>
      <c r="T2049" s="1">
        <f>((Table1[[#Totals],[Productivity_Score]] - Table1[[#This Row],[Productivity_Score]]) / Table1[[#Totals],[Productivity_Score]]) * 100</f>
        <v>34.736842105263158</v>
      </c>
    </row>
    <row r="2050" spans="1:20" x14ac:dyDescent="0.35">
      <c r="A2050">
        <v>2049</v>
      </c>
      <c r="B2050">
        <v>53</v>
      </c>
      <c r="C2050" t="s">
        <v>14</v>
      </c>
      <c r="D2050" t="s">
        <v>37</v>
      </c>
      <c r="E2050" t="s">
        <v>38</v>
      </c>
      <c r="F2050" t="s">
        <v>22</v>
      </c>
      <c r="G2050">
        <v>42</v>
      </c>
      <c r="H2050">
        <v>6.8</v>
      </c>
      <c r="I2050">
        <v>9.5</v>
      </c>
      <c r="J2050">
        <v>1</v>
      </c>
      <c r="K2050" t="s">
        <v>28</v>
      </c>
      <c r="L2050">
        <v>7.6</v>
      </c>
      <c r="M2050">
        <v>4.7</v>
      </c>
      <c r="N2050">
        <v>5.9</v>
      </c>
      <c r="O2050">
        <f>Table1[[#This Row],[Stress_Level]]*Table1[[#This Row],[Weekly_Work_Hours]]</f>
        <v>319.2</v>
      </c>
      <c r="P2050" s="9">
        <f>Table1[[#This Row],[Column1]]/Table1[[#This Row],[Productivity_Score]]</f>
        <v>54.101694915254235</v>
      </c>
      <c r="Q2050">
        <f>8-AVERAGE(Table1[[#This Row],[Sleep_Hours]])</f>
        <v>1.2000000000000002</v>
      </c>
      <c r="R2050">
        <f>Table1[[#This Row],[Stress_Level]]/Table1[[#This Row],[Weekly_Work_Hours]]</f>
        <v>0.18095238095238095</v>
      </c>
      <c r="S2050" s="5">
        <f>CORREL(Table1[Stress_Level],Table1[Sleep_Hours])</f>
        <v>-1.150943896331845E-2</v>
      </c>
      <c r="T2050" s="1">
        <f>((Table1[[#Totals],[Productivity_Score]] - Table1[[#This Row],[Productivity_Score]]) / Table1[[#Totals],[Productivity_Score]]) * 100</f>
        <v>37.89473684210526</v>
      </c>
    </row>
    <row r="2051" spans="1:20" x14ac:dyDescent="0.35">
      <c r="A2051">
        <v>2050</v>
      </c>
      <c r="B2051">
        <v>58</v>
      </c>
      <c r="C2051" t="s">
        <v>14</v>
      </c>
      <c r="D2051" t="s">
        <v>30</v>
      </c>
      <c r="E2051" t="s">
        <v>25</v>
      </c>
      <c r="F2051" t="s">
        <v>22</v>
      </c>
      <c r="G2051">
        <v>46</v>
      </c>
      <c r="H2051">
        <v>8.8000000000000007</v>
      </c>
      <c r="I2051">
        <v>6.8</v>
      </c>
      <c r="J2051">
        <v>0</v>
      </c>
      <c r="K2051" t="s">
        <v>23</v>
      </c>
      <c r="L2051">
        <v>8.1</v>
      </c>
      <c r="M2051">
        <v>4.9000000000000004</v>
      </c>
      <c r="N2051">
        <v>4.3</v>
      </c>
      <c r="O2051">
        <f>Table1[[#This Row],[Stress_Level]]*Table1[[#This Row],[Weekly_Work_Hours]]</f>
        <v>372.59999999999997</v>
      </c>
      <c r="P2051" s="9">
        <f>Table1[[#This Row],[Column1]]/Table1[[#This Row],[Productivity_Score]]</f>
        <v>86.651162790697668</v>
      </c>
      <c r="Q2051">
        <f>8-AVERAGE(Table1[[#This Row],[Sleep_Hours]])</f>
        <v>-0.80000000000000071</v>
      </c>
      <c r="R2051">
        <f>Table1[[#This Row],[Stress_Level]]/Table1[[#This Row],[Weekly_Work_Hours]]</f>
        <v>0.17608695652173911</v>
      </c>
      <c r="S2051" s="5">
        <f>CORREL(Table1[Stress_Level],Table1[Sleep_Hours])</f>
        <v>-1.150943896331845E-2</v>
      </c>
      <c r="T2051" s="1">
        <f>((Table1[[#Totals],[Productivity_Score]] - Table1[[#This Row],[Productivity_Score]]) / Table1[[#Totals],[Productivity_Score]]) * 100</f>
        <v>54.736842105263165</v>
      </c>
    </row>
    <row r="2052" spans="1:20" x14ac:dyDescent="0.35">
      <c r="A2052">
        <v>2051</v>
      </c>
      <c r="B2052">
        <v>23</v>
      </c>
      <c r="C2052" t="s">
        <v>14</v>
      </c>
      <c r="D2052" t="s">
        <v>37</v>
      </c>
      <c r="E2052" t="s">
        <v>31</v>
      </c>
      <c r="F2052" t="s">
        <v>17</v>
      </c>
      <c r="G2052">
        <v>51</v>
      </c>
      <c r="H2052">
        <v>9</v>
      </c>
      <c r="I2052">
        <v>5.9</v>
      </c>
      <c r="J2052">
        <v>0</v>
      </c>
      <c r="K2052" t="s">
        <v>23</v>
      </c>
      <c r="L2052">
        <v>10</v>
      </c>
      <c r="M2052">
        <v>4.9000000000000004</v>
      </c>
      <c r="N2052">
        <v>3</v>
      </c>
      <c r="O2052">
        <f>Table1[[#This Row],[Stress_Level]]*Table1[[#This Row],[Weekly_Work_Hours]]</f>
        <v>510</v>
      </c>
      <c r="P2052" s="9">
        <f>Table1[[#This Row],[Column1]]/Table1[[#This Row],[Productivity_Score]]</f>
        <v>170</v>
      </c>
      <c r="Q2052">
        <f>8-AVERAGE(Table1[[#This Row],[Sleep_Hours]])</f>
        <v>-1</v>
      </c>
      <c r="R2052">
        <f>Table1[[#This Row],[Stress_Level]]/Table1[[#This Row],[Weekly_Work_Hours]]</f>
        <v>0.19607843137254902</v>
      </c>
      <c r="S2052" s="5">
        <f>CORREL(Table1[Stress_Level],Table1[Sleep_Hours])</f>
        <v>-1.150943896331845E-2</v>
      </c>
      <c r="T2052" s="1">
        <f>((Table1[[#Totals],[Productivity_Score]] - Table1[[#This Row],[Productivity_Score]]) / Table1[[#Totals],[Productivity_Score]]) * 100</f>
        <v>68.421052631578945</v>
      </c>
    </row>
    <row r="2053" spans="1:20" x14ac:dyDescent="0.35">
      <c r="A2053">
        <v>2052</v>
      </c>
      <c r="B2053">
        <v>30</v>
      </c>
      <c r="C2053" t="s">
        <v>14</v>
      </c>
      <c r="D2053" t="s">
        <v>15</v>
      </c>
      <c r="E2053" t="s">
        <v>38</v>
      </c>
      <c r="F2053" t="s">
        <v>22</v>
      </c>
      <c r="G2053">
        <v>38</v>
      </c>
      <c r="H2053">
        <v>5.8</v>
      </c>
      <c r="I2053">
        <v>8.4</v>
      </c>
      <c r="J2053">
        <v>1</v>
      </c>
      <c r="K2053" t="s">
        <v>18</v>
      </c>
      <c r="L2053">
        <v>6.4</v>
      </c>
      <c r="M2053">
        <v>3.5</v>
      </c>
      <c r="N2053">
        <v>6</v>
      </c>
      <c r="O2053">
        <f>Table1[[#This Row],[Stress_Level]]*Table1[[#This Row],[Weekly_Work_Hours]]</f>
        <v>243.20000000000002</v>
      </c>
      <c r="P2053" s="9">
        <f>Table1[[#This Row],[Column1]]/Table1[[#This Row],[Productivity_Score]]</f>
        <v>40.533333333333339</v>
      </c>
      <c r="Q2053">
        <f>8-AVERAGE(Table1[[#This Row],[Sleep_Hours]])</f>
        <v>2.2000000000000002</v>
      </c>
      <c r="R2053">
        <f>Table1[[#This Row],[Stress_Level]]/Table1[[#This Row],[Weekly_Work_Hours]]</f>
        <v>0.16842105263157894</v>
      </c>
      <c r="S2053" s="5">
        <f>CORREL(Table1[Stress_Level],Table1[Sleep_Hours])</f>
        <v>-1.150943896331845E-2</v>
      </c>
      <c r="T2053" s="1">
        <f>((Table1[[#Totals],[Productivity_Score]] - Table1[[#This Row],[Productivity_Score]]) / Table1[[#Totals],[Productivity_Score]]) * 100</f>
        <v>36.84210526315789</v>
      </c>
    </row>
    <row r="2054" spans="1:20" x14ac:dyDescent="0.35">
      <c r="A2054">
        <v>2053</v>
      </c>
      <c r="B2054">
        <v>48</v>
      </c>
      <c r="C2054" t="s">
        <v>14</v>
      </c>
      <c r="D2054" t="s">
        <v>20</v>
      </c>
      <c r="E2054" t="s">
        <v>16</v>
      </c>
      <c r="F2054" t="s">
        <v>17</v>
      </c>
      <c r="G2054">
        <v>39</v>
      </c>
      <c r="H2054">
        <v>7.6</v>
      </c>
      <c r="I2054">
        <v>9.1999999999999993</v>
      </c>
      <c r="J2054">
        <v>0</v>
      </c>
      <c r="K2054" t="s">
        <v>23</v>
      </c>
      <c r="L2054">
        <v>3</v>
      </c>
      <c r="M2054">
        <v>2.2000000000000002</v>
      </c>
      <c r="N2054">
        <v>8.1</v>
      </c>
      <c r="O2054">
        <f>Table1[[#This Row],[Stress_Level]]*Table1[[#This Row],[Weekly_Work_Hours]]</f>
        <v>117</v>
      </c>
      <c r="P2054" s="9">
        <f>Table1[[#This Row],[Column1]]/Table1[[#This Row],[Productivity_Score]]</f>
        <v>14.444444444444445</v>
      </c>
      <c r="Q2054">
        <f>8-AVERAGE(Table1[[#This Row],[Sleep_Hours]])</f>
        <v>0.40000000000000036</v>
      </c>
      <c r="R2054">
        <f>Table1[[#This Row],[Stress_Level]]/Table1[[#This Row],[Weekly_Work_Hours]]</f>
        <v>7.6923076923076927E-2</v>
      </c>
      <c r="S2054" s="5">
        <f>CORREL(Table1[Stress_Level],Table1[Sleep_Hours])</f>
        <v>-1.150943896331845E-2</v>
      </c>
      <c r="T2054" s="1">
        <f>((Table1[[#Totals],[Productivity_Score]] - Table1[[#This Row],[Productivity_Score]]) / Table1[[#Totals],[Productivity_Score]]) * 100</f>
        <v>14.736842105263163</v>
      </c>
    </row>
    <row r="2055" spans="1:20" x14ac:dyDescent="0.35">
      <c r="A2055">
        <v>2054</v>
      </c>
      <c r="B2055">
        <v>21</v>
      </c>
      <c r="C2055" t="s">
        <v>19</v>
      </c>
      <c r="D2055" t="s">
        <v>34</v>
      </c>
      <c r="E2055" t="s">
        <v>31</v>
      </c>
      <c r="F2055" t="s">
        <v>22</v>
      </c>
      <c r="G2055">
        <v>42</v>
      </c>
      <c r="H2055">
        <v>6.7</v>
      </c>
      <c r="I2055">
        <v>9.3000000000000007</v>
      </c>
      <c r="J2055">
        <v>0</v>
      </c>
      <c r="K2055" t="s">
        <v>23</v>
      </c>
      <c r="L2055">
        <v>8</v>
      </c>
      <c r="M2055">
        <v>3.1</v>
      </c>
      <c r="N2055">
        <v>5.6</v>
      </c>
      <c r="O2055">
        <f>Table1[[#This Row],[Stress_Level]]*Table1[[#This Row],[Weekly_Work_Hours]]</f>
        <v>336</v>
      </c>
      <c r="P2055" s="9">
        <f>Table1[[#This Row],[Column1]]/Table1[[#This Row],[Productivity_Score]]</f>
        <v>60.000000000000007</v>
      </c>
      <c r="Q2055">
        <f>8-AVERAGE(Table1[[#This Row],[Sleep_Hours]])</f>
        <v>1.2999999999999998</v>
      </c>
      <c r="R2055">
        <f>Table1[[#This Row],[Stress_Level]]/Table1[[#This Row],[Weekly_Work_Hours]]</f>
        <v>0.19047619047619047</v>
      </c>
      <c r="S2055" s="5">
        <f>CORREL(Table1[Stress_Level],Table1[Sleep_Hours])</f>
        <v>-1.150943896331845E-2</v>
      </c>
      <c r="T2055" s="1">
        <f>((Table1[[#Totals],[Productivity_Score]] - Table1[[#This Row],[Productivity_Score]]) / Table1[[#Totals],[Productivity_Score]]) * 100</f>
        <v>41.052631578947377</v>
      </c>
    </row>
    <row r="2056" spans="1:20" x14ac:dyDescent="0.35">
      <c r="A2056">
        <v>2055</v>
      </c>
      <c r="B2056">
        <v>35</v>
      </c>
      <c r="C2056" t="s">
        <v>19</v>
      </c>
      <c r="D2056" t="s">
        <v>33</v>
      </c>
      <c r="E2056" t="s">
        <v>16</v>
      </c>
      <c r="F2056" t="s">
        <v>22</v>
      </c>
      <c r="G2056">
        <v>34</v>
      </c>
      <c r="H2056">
        <v>6.2</v>
      </c>
      <c r="I2056">
        <v>9.4</v>
      </c>
      <c r="J2056">
        <v>0</v>
      </c>
      <c r="K2056" t="s">
        <v>23</v>
      </c>
      <c r="L2056">
        <v>6.6</v>
      </c>
      <c r="M2056">
        <v>3.7</v>
      </c>
      <c r="N2056">
        <v>6.4</v>
      </c>
      <c r="O2056">
        <f>Table1[[#This Row],[Stress_Level]]*Table1[[#This Row],[Weekly_Work_Hours]]</f>
        <v>224.39999999999998</v>
      </c>
      <c r="P2056" s="9">
        <f>Table1[[#This Row],[Column1]]/Table1[[#This Row],[Productivity_Score]]</f>
        <v>35.062499999999993</v>
      </c>
      <c r="Q2056">
        <f>8-AVERAGE(Table1[[#This Row],[Sleep_Hours]])</f>
        <v>1.7999999999999998</v>
      </c>
      <c r="R2056">
        <f>Table1[[#This Row],[Stress_Level]]/Table1[[#This Row],[Weekly_Work_Hours]]</f>
        <v>0.19411764705882351</v>
      </c>
      <c r="S2056" s="5">
        <f>CORREL(Table1[Stress_Level],Table1[Sleep_Hours])</f>
        <v>-1.150943896331845E-2</v>
      </c>
      <c r="T2056" s="1">
        <f>((Table1[[#Totals],[Productivity_Score]] - Table1[[#This Row],[Productivity_Score]]) / Table1[[#Totals],[Productivity_Score]]) * 100</f>
        <v>32.631578947368418</v>
      </c>
    </row>
    <row r="2057" spans="1:20" x14ac:dyDescent="0.35">
      <c r="A2057">
        <v>2056</v>
      </c>
      <c r="B2057">
        <v>58</v>
      </c>
      <c r="C2057" t="s">
        <v>19</v>
      </c>
      <c r="D2057" t="s">
        <v>15</v>
      </c>
      <c r="E2057" t="s">
        <v>21</v>
      </c>
      <c r="F2057" t="s">
        <v>22</v>
      </c>
      <c r="G2057">
        <v>38</v>
      </c>
      <c r="H2057">
        <v>6.1</v>
      </c>
      <c r="I2057">
        <v>8.9</v>
      </c>
      <c r="J2057">
        <v>1</v>
      </c>
      <c r="K2057" t="s">
        <v>28</v>
      </c>
      <c r="L2057">
        <v>5.7</v>
      </c>
      <c r="M2057">
        <v>3.6</v>
      </c>
      <c r="N2057">
        <v>6.6</v>
      </c>
      <c r="O2057">
        <f>Table1[[#This Row],[Stress_Level]]*Table1[[#This Row],[Weekly_Work_Hours]]</f>
        <v>216.6</v>
      </c>
      <c r="P2057" s="9">
        <f>Table1[[#This Row],[Column1]]/Table1[[#This Row],[Productivity_Score]]</f>
        <v>32.81818181818182</v>
      </c>
      <c r="Q2057">
        <f>8-AVERAGE(Table1[[#This Row],[Sleep_Hours]])</f>
        <v>1.9000000000000004</v>
      </c>
      <c r="R2057">
        <f>Table1[[#This Row],[Stress_Level]]/Table1[[#This Row],[Weekly_Work_Hours]]</f>
        <v>0.15</v>
      </c>
      <c r="S2057" s="5">
        <f>CORREL(Table1[Stress_Level],Table1[Sleep_Hours])</f>
        <v>-1.150943896331845E-2</v>
      </c>
      <c r="T2057" s="1">
        <f>((Table1[[#Totals],[Productivity_Score]] - Table1[[#This Row],[Productivity_Score]]) / Table1[[#Totals],[Productivity_Score]]) * 100</f>
        <v>30.526315789473692</v>
      </c>
    </row>
    <row r="2058" spans="1:20" x14ac:dyDescent="0.35">
      <c r="A2058">
        <v>2057</v>
      </c>
      <c r="B2058">
        <v>32</v>
      </c>
      <c r="C2058" t="s">
        <v>19</v>
      </c>
      <c r="D2058" t="s">
        <v>34</v>
      </c>
      <c r="E2058" t="s">
        <v>16</v>
      </c>
      <c r="F2058" t="s">
        <v>22</v>
      </c>
      <c r="G2058">
        <v>41</v>
      </c>
      <c r="H2058">
        <v>6</v>
      </c>
      <c r="I2058">
        <v>8.4</v>
      </c>
      <c r="J2058">
        <v>1</v>
      </c>
      <c r="K2058" t="s">
        <v>18</v>
      </c>
      <c r="L2058">
        <v>6.7</v>
      </c>
      <c r="M2058">
        <v>4.7</v>
      </c>
      <c r="N2058">
        <v>5.8</v>
      </c>
      <c r="O2058">
        <f>Table1[[#This Row],[Stress_Level]]*Table1[[#This Row],[Weekly_Work_Hours]]</f>
        <v>274.7</v>
      </c>
      <c r="P2058" s="9">
        <f>Table1[[#This Row],[Column1]]/Table1[[#This Row],[Productivity_Score]]</f>
        <v>47.362068965517238</v>
      </c>
      <c r="Q2058">
        <f>8-AVERAGE(Table1[[#This Row],[Sleep_Hours]])</f>
        <v>2</v>
      </c>
      <c r="R2058">
        <f>Table1[[#This Row],[Stress_Level]]/Table1[[#This Row],[Weekly_Work_Hours]]</f>
        <v>0.16341463414634147</v>
      </c>
      <c r="S2058" s="5">
        <f>CORREL(Table1[Stress_Level],Table1[Sleep_Hours])</f>
        <v>-1.150943896331845E-2</v>
      </c>
      <c r="T2058" s="1">
        <f>((Table1[[#Totals],[Productivity_Score]] - Table1[[#This Row],[Productivity_Score]]) / Table1[[#Totals],[Productivity_Score]]) * 100</f>
        <v>38.947368421052637</v>
      </c>
    </row>
    <row r="2059" spans="1:20" x14ac:dyDescent="0.35">
      <c r="A2059">
        <v>2058</v>
      </c>
      <c r="B2059">
        <v>56</v>
      </c>
      <c r="C2059" t="s">
        <v>14</v>
      </c>
      <c r="D2059" t="s">
        <v>20</v>
      </c>
      <c r="E2059" t="s">
        <v>31</v>
      </c>
      <c r="F2059" t="s">
        <v>22</v>
      </c>
      <c r="G2059">
        <v>51</v>
      </c>
      <c r="H2059">
        <v>6</v>
      </c>
      <c r="I2059">
        <v>7.5</v>
      </c>
      <c r="J2059">
        <v>1</v>
      </c>
      <c r="K2059" t="s">
        <v>18</v>
      </c>
      <c r="L2059">
        <v>9.1999999999999993</v>
      </c>
      <c r="M2059">
        <v>5</v>
      </c>
      <c r="N2059">
        <v>4.0999999999999996</v>
      </c>
      <c r="O2059">
        <f>Table1[[#This Row],[Stress_Level]]*Table1[[#This Row],[Weekly_Work_Hours]]</f>
        <v>469.2</v>
      </c>
      <c r="P2059" s="9">
        <f>Table1[[#This Row],[Column1]]/Table1[[#This Row],[Productivity_Score]]</f>
        <v>114.43902439024392</v>
      </c>
      <c r="Q2059">
        <f>8-AVERAGE(Table1[[#This Row],[Sleep_Hours]])</f>
        <v>2</v>
      </c>
      <c r="R2059">
        <f>Table1[[#This Row],[Stress_Level]]/Table1[[#This Row],[Weekly_Work_Hours]]</f>
        <v>0.1803921568627451</v>
      </c>
      <c r="S2059" s="5">
        <f>CORREL(Table1[Stress_Level],Table1[Sleep_Hours])</f>
        <v>-1.150943896331845E-2</v>
      </c>
      <c r="T2059" s="1">
        <f>((Table1[[#Totals],[Productivity_Score]] - Table1[[#This Row],[Productivity_Score]]) / Table1[[#Totals],[Productivity_Score]]) * 100</f>
        <v>56.84210526315789</v>
      </c>
    </row>
    <row r="2060" spans="1:20" x14ac:dyDescent="0.35">
      <c r="A2060">
        <v>2059</v>
      </c>
      <c r="B2060">
        <v>36</v>
      </c>
      <c r="C2060" t="s">
        <v>14</v>
      </c>
      <c r="D2060" t="s">
        <v>15</v>
      </c>
      <c r="E2060" t="s">
        <v>25</v>
      </c>
      <c r="F2060" t="s">
        <v>22</v>
      </c>
      <c r="G2060">
        <v>47</v>
      </c>
      <c r="H2060">
        <v>8.6999999999999993</v>
      </c>
      <c r="I2060">
        <v>6.8</v>
      </c>
      <c r="J2060">
        <v>0</v>
      </c>
      <c r="K2060" t="s">
        <v>23</v>
      </c>
      <c r="L2060">
        <v>7.1</v>
      </c>
      <c r="M2060">
        <v>5.7</v>
      </c>
      <c r="N2060">
        <v>4.8</v>
      </c>
      <c r="O2060">
        <f>Table1[[#This Row],[Stress_Level]]*Table1[[#This Row],[Weekly_Work_Hours]]</f>
        <v>333.7</v>
      </c>
      <c r="P2060" s="9">
        <f>Table1[[#This Row],[Column1]]/Table1[[#This Row],[Productivity_Score]]</f>
        <v>69.520833333333329</v>
      </c>
      <c r="Q2060">
        <f>8-AVERAGE(Table1[[#This Row],[Sleep_Hours]])</f>
        <v>-0.69999999999999929</v>
      </c>
      <c r="R2060">
        <f>Table1[[#This Row],[Stress_Level]]/Table1[[#This Row],[Weekly_Work_Hours]]</f>
        <v>0.15106382978723404</v>
      </c>
      <c r="S2060" s="5">
        <f>CORREL(Table1[Stress_Level],Table1[Sleep_Hours])</f>
        <v>-1.150943896331845E-2</v>
      </c>
      <c r="T2060" s="1">
        <f>((Table1[[#Totals],[Productivity_Score]] - Table1[[#This Row],[Productivity_Score]]) / Table1[[#Totals],[Productivity_Score]]) * 100</f>
        <v>49.473684210526322</v>
      </c>
    </row>
    <row r="2061" spans="1:20" x14ac:dyDescent="0.35">
      <c r="A2061">
        <v>2060</v>
      </c>
      <c r="B2061">
        <v>40</v>
      </c>
      <c r="C2061" t="s">
        <v>19</v>
      </c>
      <c r="D2061" t="s">
        <v>26</v>
      </c>
      <c r="E2061" t="s">
        <v>31</v>
      </c>
      <c r="F2061" t="s">
        <v>39</v>
      </c>
      <c r="G2061">
        <v>46</v>
      </c>
      <c r="H2061">
        <v>6.5</v>
      </c>
      <c r="I2061">
        <v>8.6999999999999993</v>
      </c>
      <c r="J2061">
        <v>0</v>
      </c>
      <c r="K2061" t="s">
        <v>23</v>
      </c>
      <c r="L2061">
        <v>10</v>
      </c>
      <c r="M2061">
        <v>6.6</v>
      </c>
      <c r="N2061">
        <v>4.3</v>
      </c>
      <c r="O2061">
        <f>Table1[[#This Row],[Stress_Level]]*Table1[[#This Row],[Weekly_Work_Hours]]</f>
        <v>460</v>
      </c>
      <c r="P2061" s="9">
        <f>Table1[[#This Row],[Column1]]/Table1[[#This Row],[Productivity_Score]]</f>
        <v>106.97674418604652</v>
      </c>
      <c r="Q2061">
        <f>8-AVERAGE(Table1[[#This Row],[Sleep_Hours]])</f>
        <v>1.5</v>
      </c>
      <c r="R2061">
        <f>Table1[[#This Row],[Stress_Level]]/Table1[[#This Row],[Weekly_Work_Hours]]</f>
        <v>0.21739130434782608</v>
      </c>
      <c r="S2061" s="5">
        <f>CORREL(Table1[Stress_Level],Table1[Sleep_Hours])</f>
        <v>-1.150943896331845E-2</v>
      </c>
      <c r="T2061" s="1">
        <f>((Table1[[#Totals],[Productivity_Score]] - Table1[[#This Row],[Productivity_Score]]) / Table1[[#Totals],[Productivity_Score]]) * 100</f>
        <v>54.736842105263165</v>
      </c>
    </row>
    <row r="2062" spans="1:20" x14ac:dyDescent="0.35">
      <c r="A2062">
        <v>2061</v>
      </c>
      <c r="B2062">
        <v>63</v>
      </c>
      <c r="C2062" t="s">
        <v>14</v>
      </c>
      <c r="D2062" t="s">
        <v>15</v>
      </c>
      <c r="E2062" t="s">
        <v>31</v>
      </c>
      <c r="F2062" t="s">
        <v>17</v>
      </c>
      <c r="G2062">
        <v>51</v>
      </c>
      <c r="H2062">
        <v>8.8000000000000007</v>
      </c>
      <c r="I2062">
        <v>6.2</v>
      </c>
      <c r="J2062">
        <v>0</v>
      </c>
      <c r="K2062" t="s">
        <v>23</v>
      </c>
      <c r="L2062">
        <v>7.8</v>
      </c>
      <c r="M2062">
        <v>6.2</v>
      </c>
      <c r="N2062">
        <v>4.2</v>
      </c>
      <c r="O2062">
        <f>Table1[[#This Row],[Stress_Level]]*Table1[[#This Row],[Weekly_Work_Hours]]</f>
        <v>397.8</v>
      </c>
      <c r="P2062" s="9">
        <f>Table1[[#This Row],[Column1]]/Table1[[#This Row],[Productivity_Score]]</f>
        <v>94.714285714285708</v>
      </c>
      <c r="Q2062">
        <f>8-AVERAGE(Table1[[#This Row],[Sleep_Hours]])</f>
        <v>-0.80000000000000071</v>
      </c>
      <c r="R2062">
        <f>Table1[[#This Row],[Stress_Level]]/Table1[[#This Row],[Weekly_Work_Hours]]</f>
        <v>0.15294117647058822</v>
      </c>
      <c r="S2062" s="5">
        <f>CORREL(Table1[Stress_Level],Table1[Sleep_Hours])</f>
        <v>-1.150943896331845E-2</v>
      </c>
      <c r="T2062" s="1">
        <f>((Table1[[#Totals],[Productivity_Score]] - Table1[[#This Row],[Productivity_Score]]) / Table1[[#Totals],[Productivity_Score]]) * 100</f>
        <v>55.78947368421052</v>
      </c>
    </row>
    <row r="2063" spans="1:20" x14ac:dyDescent="0.35">
      <c r="A2063">
        <v>2062</v>
      </c>
      <c r="B2063">
        <v>38</v>
      </c>
      <c r="C2063" t="s">
        <v>14</v>
      </c>
      <c r="D2063" t="s">
        <v>24</v>
      </c>
      <c r="E2063" t="s">
        <v>21</v>
      </c>
      <c r="F2063" t="s">
        <v>22</v>
      </c>
      <c r="G2063">
        <v>43</v>
      </c>
      <c r="H2063">
        <v>4.9000000000000004</v>
      </c>
      <c r="I2063">
        <v>6.5</v>
      </c>
      <c r="J2063">
        <v>1</v>
      </c>
      <c r="K2063" t="s">
        <v>18</v>
      </c>
      <c r="L2063">
        <v>8.4</v>
      </c>
      <c r="M2063">
        <v>4.5999999999999996</v>
      </c>
      <c r="N2063">
        <v>4</v>
      </c>
      <c r="O2063">
        <f>Table1[[#This Row],[Stress_Level]]*Table1[[#This Row],[Weekly_Work_Hours]]</f>
        <v>361.2</v>
      </c>
      <c r="P2063" s="9">
        <f>Table1[[#This Row],[Column1]]/Table1[[#This Row],[Productivity_Score]]</f>
        <v>90.3</v>
      </c>
      <c r="Q2063">
        <f>8-AVERAGE(Table1[[#This Row],[Sleep_Hours]])</f>
        <v>3.0999999999999996</v>
      </c>
      <c r="R2063">
        <f>Table1[[#This Row],[Stress_Level]]/Table1[[#This Row],[Weekly_Work_Hours]]</f>
        <v>0.19534883720930232</v>
      </c>
      <c r="S2063" s="5">
        <f>CORREL(Table1[Stress_Level],Table1[Sleep_Hours])</f>
        <v>-1.150943896331845E-2</v>
      </c>
      <c r="T2063" s="1">
        <f>((Table1[[#Totals],[Productivity_Score]] - Table1[[#This Row],[Productivity_Score]]) / Table1[[#Totals],[Productivity_Score]]) * 100</f>
        <v>57.894736842105267</v>
      </c>
    </row>
    <row r="2064" spans="1:20" x14ac:dyDescent="0.35">
      <c r="A2064">
        <v>2063</v>
      </c>
      <c r="B2064">
        <v>26</v>
      </c>
      <c r="C2064" t="s">
        <v>14</v>
      </c>
      <c r="D2064" t="s">
        <v>30</v>
      </c>
      <c r="E2064" t="s">
        <v>27</v>
      </c>
      <c r="F2064" t="s">
        <v>22</v>
      </c>
      <c r="G2064">
        <v>48</v>
      </c>
      <c r="H2064">
        <v>3</v>
      </c>
      <c r="I2064">
        <v>3.2</v>
      </c>
      <c r="J2064">
        <v>1</v>
      </c>
      <c r="K2064" t="s">
        <v>18</v>
      </c>
      <c r="L2064">
        <v>9.6</v>
      </c>
      <c r="M2064">
        <v>4.5999999999999996</v>
      </c>
      <c r="N2064">
        <v>1.8</v>
      </c>
      <c r="O2064">
        <f>Table1[[#This Row],[Stress_Level]]*Table1[[#This Row],[Weekly_Work_Hours]]</f>
        <v>460.79999999999995</v>
      </c>
      <c r="P2064" s="9">
        <f>Table1[[#This Row],[Column1]]/Table1[[#This Row],[Productivity_Score]]</f>
        <v>255.99999999999997</v>
      </c>
      <c r="Q2064">
        <f>8-AVERAGE(Table1[[#This Row],[Sleep_Hours]])</f>
        <v>5</v>
      </c>
      <c r="R2064">
        <f>Table1[[#This Row],[Stress_Level]]/Table1[[#This Row],[Weekly_Work_Hours]]</f>
        <v>0.19999999999999998</v>
      </c>
      <c r="S2064" s="5">
        <f>CORREL(Table1[Stress_Level],Table1[Sleep_Hours])</f>
        <v>-1.150943896331845E-2</v>
      </c>
      <c r="T2064" s="1">
        <f>((Table1[[#Totals],[Productivity_Score]] - Table1[[#This Row],[Productivity_Score]]) / Table1[[#Totals],[Productivity_Score]]) * 100</f>
        <v>81.05263157894737</v>
      </c>
    </row>
    <row r="2065" spans="1:20" x14ac:dyDescent="0.35">
      <c r="A2065">
        <v>2064</v>
      </c>
      <c r="B2065">
        <v>57</v>
      </c>
      <c r="C2065" t="s">
        <v>14</v>
      </c>
      <c r="D2065" t="s">
        <v>33</v>
      </c>
      <c r="E2065" t="s">
        <v>31</v>
      </c>
      <c r="F2065" t="s">
        <v>22</v>
      </c>
      <c r="G2065">
        <v>44</v>
      </c>
      <c r="H2065">
        <v>5.5</v>
      </c>
      <c r="I2065">
        <v>7.4</v>
      </c>
      <c r="J2065">
        <v>1</v>
      </c>
      <c r="K2065" t="s">
        <v>35</v>
      </c>
      <c r="L2065">
        <v>6.6</v>
      </c>
      <c r="M2065">
        <v>2.5</v>
      </c>
      <c r="N2065">
        <v>5.4</v>
      </c>
      <c r="O2065">
        <f>Table1[[#This Row],[Stress_Level]]*Table1[[#This Row],[Weekly_Work_Hours]]</f>
        <v>290.39999999999998</v>
      </c>
      <c r="P2065" s="9">
        <f>Table1[[#This Row],[Column1]]/Table1[[#This Row],[Productivity_Score]]</f>
        <v>53.777777777777771</v>
      </c>
      <c r="Q2065">
        <f>8-AVERAGE(Table1[[#This Row],[Sleep_Hours]])</f>
        <v>2.5</v>
      </c>
      <c r="R2065">
        <f>Table1[[#This Row],[Stress_Level]]/Table1[[#This Row],[Weekly_Work_Hours]]</f>
        <v>0.15</v>
      </c>
      <c r="S2065" s="5">
        <f>CORREL(Table1[Stress_Level],Table1[Sleep_Hours])</f>
        <v>-1.150943896331845E-2</v>
      </c>
      <c r="T2065" s="1">
        <f>((Table1[[#Totals],[Productivity_Score]] - Table1[[#This Row],[Productivity_Score]]) / Table1[[#Totals],[Productivity_Score]]) * 100</f>
        <v>43.157894736842103</v>
      </c>
    </row>
    <row r="2066" spans="1:20" x14ac:dyDescent="0.35">
      <c r="A2066">
        <v>2065</v>
      </c>
      <c r="B2066">
        <v>27</v>
      </c>
      <c r="C2066" t="s">
        <v>19</v>
      </c>
      <c r="D2066" t="s">
        <v>36</v>
      </c>
      <c r="E2066" t="s">
        <v>21</v>
      </c>
      <c r="F2066" t="s">
        <v>22</v>
      </c>
      <c r="G2066">
        <v>47</v>
      </c>
      <c r="H2066">
        <v>4.9000000000000004</v>
      </c>
      <c r="I2066">
        <v>6.2</v>
      </c>
      <c r="J2066">
        <v>1</v>
      </c>
      <c r="K2066" t="s">
        <v>18</v>
      </c>
      <c r="L2066">
        <v>6.6</v>
      </c>
      <c r="M2066">
        <v>5.8</v>
      </c>
      <c r="N2066">
        <v>4.8</v>
      </c>
      <c r="O2066">
        <f>Table1[[#This Row],[Stress_Level]]*Table1[[#This Row],[Weekly_Work_Hours]]</f>
        <v>310.2</v>
      </c>
      <c r="P2066" s="9">
        <f>Table1[[#This Row],[Column1]]/Table1[[#This Row],[Productivity_Score]]</f>
        <v>64.625</v>
      </c>
      <c r="Q2066">
        <f>8-AVERAGE(Table1[[#This Row],[Sleep_Hours]])</f>
        <v>3.0999999999999996</v>
      </c>
      <c r="R2066">
        <f>Table1[[#This Row],[Stress_Level]]/Table1[[#This Row],[Weekly_Work_Hours]]</f>
        <v>0.1404255319148936</v>
      </c>
      <c r="S2066" s="5">
        <f>CORREL(Table1[Stress_Level],Table1[Sleep_Hours])</f>
        <v>-1.150943896331845E-2</v>
      </c>
      <c r="T2066" s="1">
        <f>((Table1[[#Totals],[Productivity_Score]] - Table1[[#This Row],[Productivity_Score]]) / Table1[[#Totals],[Productivity_Score]]) * 100</f>
        <v>49.473684210526322</v>
      </c>
    </row>
    <row r="2067" spans="1:20" x14ac:dyDescent="0.35">
      <c r="A2067">
        <v>2066</v>
      </c>
      <c r="B2067">
        <v>32</v>
      </c>
      <c r="C2067" t="s">
        <v>14</v>
      </c>
      <c r="D2067" t="s">
        <v>34</v>
      </c>
      <c r="E2067" t="s">
        <v>25</v>
      </c>
      <c r="F2067" t="s">
        <v>17</v>
      </c>
      <c r="G2067">
        <v>40</v>
      </c>
      <c r="H2067">
        <v>4</v>
      </c>
      <c r="I2067">
        <v>5.4</v>
      </c>
      <c r="J2067">
        <v>1</v>
      </c>
      <c r="K2067" t="s">
        <v>28</v>
      </c>
      <c r="L2067">
        <v>6.1</v>
      </c>
      <c r="M2067">
        <v>2.6</v>
      </c>
      <c r="N2067">
        <v>4.7</v>
      </c>
      <c r="O2067">
        <f>Table1[[#This Row],[Stress_Level]]*Table1[[#This Row],[Weekly_Work_Hours]]</f>
        <v>244</v>
      </c>
      <c r="P2067" s="9">
        <f>Table1[[#This Row],[Column1]]/Table1[[#This Row],[Productivity_Score]]</f>
        <v>51.914893617021278</v>
      </c>
      <c r="Q2067">
        <f>8-AVERAGE(Table1[[#This Row],[Sleep_Hours]])</f>
        <v>4</v>
      </c>
      <c r="R2067">
        <f>Table1[[#This Row],[Stress_Level]]/Table1[[#This Row],[Weekly_Work_Hours]]</f>
        <v>0.1525</v>
      </c>
      <c r="S2067" s="5">
        <f>CORREL(Table1[Stress_Level],Table1[Sleep_Hours])</f>
        <v>-1.150943896331845E-2</v>
      </c>
      <c r="T2067" s="1">
        <f>((Table1[[#Totals],[Productivity_Score]] - Table1[[#This Row],[Productivity_Score]]) / Table1[[#Totals],[Productivity_Score]]) * 100</f>
        <v>50.526315789473685</v>
      </c>
    </row>
    <row r="2068" spans="1:20" x14ac:dyDescent="0.35">
      <c r="A2068">
        <v>2067</v>
      </c>
      <c r="B2068">
        <v>56</v>
      </c>
      <c r="C2068" t="s">
        <v>19</v>
      </c>
      <c r="D2068" t="s">
        <v>37</v>
      </c>
      <c r="E2068" t="s">
        <v>21</v>
      </c>
      <c r="F2068" t="s">
        <v>17</v>
      </c>
      <c r="G2068">
        <v>30</v>
      </c>
      <c r="H2068">
        <v>8.1999999999999993</v>
      </c>
      <c r="I2068">
        <v>9.3000000000000007</v>
      </c>
      <c r="J2068">
        <v>0</v>
      </c>
      <c r="K2068" t="s">
        <v>23</v>
      </c>
      <c r="L2068">
        <v>4.8</v>
      </c>
      <c r="M2068">
        <v>2.5</v>
      </c>
      <c r="N2068">
        <v>7.2</v>
      </c>
      <c r="O2068">
        <f>Table1[[#This Row],[Stress_Level]]*Table1[[#This Row],[Weekly_Work_Hours]]</f>
        <v>144</v>
      </c>
      <c r="P2068" s="9">
        <f>Table1[[#This Row],[Column1]]/Table1[[#This Row],[Productivity_Score]]</f>
        <v>20</v>
      </c>
      <c r="Q2068">
        <f>8-AVERAGE(Table1[[#This Row],[Sleep_Hours]])</f>
        <v>-0.19999999999999929</v>
      </c>
      <c r="R2068">
        <f>Table1[[#This Row],[Stress_Level]]/Table1[[#This Row],[Weekly_Work_Hours]]</f>
        <v>0.16</v>
      </c>
      <c r="S2068" s="5">
        <f>CORREL(Table1[Stress_Level],Table1[Sleep_Hours])</f>
        <v>-1.150943896331845E-2</v>
      </c>
      <c r="T2068" s="1">
        <f>((Table1[[#Totals],[Productivity_Score]] - Table1[[#This Row],[Productivity_Score]]) / Table1[[#Totals],[Productivity_Score]]) * 100</f>
        <v>24.210526315789473</v>
      </c>
    </row>
    <row r="2069" spans="1:20" x14ac:dyDescent="0.35">
      <c r="A2069">
        <v>2068</v>
      </c>
      <c r="B2069">
        <v>21</v>
      </c>
      <c r="C2069" t="s">
        <v>19</v>
      </c>
      <c r="D2069" t="s">
        <v>33</v>
      </c>
      <c r="E2069" t="s">
        <v>21</v>
      </c>
      <c r="F2069" t="s">
        <v>17</v>
      </c>
      <c r="G2069">
        <v>43</v>
      </c>
      <c r="H2069">
        <v>4.2</v>
      </c>
      <c r="I2069">
        <v>5.5</v>
      </c>
      <c r="J2069">
        <v>1</v>
      </c>
      <c r="K2069" t="s">
        <v>35</v>
      </c>
      <c r="L2069">
        <v>7.5</v>
      </c>
      <c r="M2069">
        <v>4.8</v>
      </c>
      <c r="N2069">
        <v>4</v>
      </c>
      <c r="O2069">
        <f>Table1[[#This Row],[Stress_Level]]*Table1[[#This Row],[Weekly_Work_Hours]]</f>
        <v>322.5</v>
      </c>
      <c r="P2069" s="9">
        <f>Table1[[#This Row],[Column1]]/Table1[[#This Row],[Productivity_Score]]</f>
        <v>80.625</v>
      </c>
      <c r="Q2069">
        <f>8-AVERAGE(Table1[[#This Row],[Sleep_Hours]])</f>
        <v>3.8</v>
      </c>
      <c r="R2069">
        <f>Table1[[#This Row],[Stress_Level]]/Table1[[#This Row],[Weekly_Work_Hours]]</f>
        <v>0.1744186046511628</v>
      </c>
      <c r="S2069" s="5">
        <f>CORREL(Table1[Stress_Level],Table1[Sleep_Hours])</f>
        <v>-1.150943896331845E-2</v>
      </c>
      <c r="T2069" s="1">
        <f>((Table1[[#Totals],[Productivity_Score]] - Table1[[#This Row],[Productivity_Score]]) / Table1[[#Totals],[Productivity_Score]]) * 100</f>
        <v>57.894736842105267</v>
      </c>
    </row>
    <row r="2070" spans="1:20" x14ac:dyDescent="0.35">
      <c r="A2070">
        <v>2069</v>
      </c>
      <c r="B2070">
        <v>60</v>
      </c>
      <c r="C2070" t="s">
        <v>14</v>
      </c>
      <c r="D2070" t="s">
        <v>36</v>
      </c>
      <c r="E2070" t="s">
        <v>16</v>
      </c>
      <c r="F2070" t="s">
        <v>22</v>
      </c>
      <c r="G2070">
        <v>56</v>
      </c>
      <c r="H2070">
        <v>7.1</v>
      </c>
      <c r="I2070">
        <v>8.3000000000000007</v>
      </c>
      <c r="J2070">
        <v>0</v>
      </c>
      <c r="K2070" t="s">
        <v>23</v>
      </c>
      <c r="L2070">
        <v>10</v>
      </c>
      <c r="M2070">
        <v>5</v>
      </c>
      <c r="N2070">
        <v>4.0999999999999996</v>
      </c>
      <c r="O2070">
        <f>Table1[[#This Row],[Stress_Level]]*Table1[[#This Row],[Weekly_Work_Hours]]</f>
        <v>560</v>
      </c>
      <c r="P2070" s="9">
        <f>Table1[[#This Row],[Column1]]/Table1[[#This Row],[Productivity_Score]]</f>
        <v>136.58536585365854</v>
      </c>
      <c r="Q2070">
        <f>8-AVERAGE(Table1[[#This Row],[Sleep_Hours]])</f>
        <v>0.90000000000000036</v>
      </c>
      <c r="R2070">
        <f>Table1[[#This Row],[Stress_Level]]/Table1[[#This Row],[Weekly_Work_Hours]]</f>
        <v>0.17857142857142858</v>
      </c>
      <c r="S2070" s="5">
        <f>CORREL(Table1[Stress_Level],Table1[Sleep_Hours])</f>
        <v>-1.150943896331845E-2</v>
      </c>
      <c r="T2070" s="1">
        <f>((Table1[[#Totals],[Productivity_Score]] - Table1[[#This Row],[Productivity_Score]]) / Table1[[#Totals],[Productivity_Score]]) * 100</f>
        <v>56.84210526315789</v>
      </c>
    </row>
    <row r="2071" spans="1:20" x14ac:dyDescent="0.35">
      <c r="A2071">
        <v>2070</v>
      </c>
      <c r="B2071">
        <v>30</v>
      </c>
      <c r="C2071" t="s">
        <v>14</v>
      </c>
      <c r="D2071" t="s">
        <v>20</v>
      </c>
      <c r="E2071" t="s">
        <v>27</v>
      </c>
      <c r="F2071" t="s">
        <v>39</v>
      </c>
      <c r="G2071">
        <v>52</v>
      </c>
      <c r="H2071">
        <v>9</v>
      </c>
      <c r="I2071">
        <v>5.8</v>
      </c>
      <c r="J2071">
        <v>0</v>
      </c>
      <c r="K2071" t="s">
        <v>23</v>
      </c>
      <c r="L2071">
        <v>8.4</v>
      </c>
      <c r="M2071">
        <v>6.5</v>
      </c>
      <c r="N2071">
        <v>3.7</v>
      </c>
      <c r="O2071">
        <f>Table1[[#This Row],[Stress_Level]]*Table1[[#This Row],[Weekly_Work_Hours]]</f>
        <v>436.8</v>
      </c>
      <c r="P2071" s="9">
        <f>Table1[[#This Row],[Column1]]/Table1[[#This Row],[Productivity_Score]]</f>
        <v>118.05405405405405</v>
      </c>
      <c r="Q2071">
        <f>8-AVERAGE(Table1[[#This Row],[Sleep_Hours]])</f>
        <v>-1</v>
      </c>
      <c r="R2071">
        <f>Table1[[#This Row],[Stress_Level]]/Table1[[#This Row],[Weekly_Work_Hours]]</f>
        <v>0.16153846153846155</v>
      </c>
      <c r="S2071" s="5">
        <f>CORREL(Table1[Stress_Level],Table1[Sleep_Hours])</f>
        <v>-1.150943896331845E-2</v>
      </c>
      <c r="T2071" s="1">
        <f>((Table1[[#Totals],[Productivity_Score]] - Table1[[#This Row],[Productivity_Score]]) / Table1[[#Totals],[Productivity_Score]]) * 100</f>
        <v>61.05263157894737</v>
      </c>
    </row>
    <row r="2072" spans="1:20" x14ac:dyDescent="0.35">
      <c r="A2072">
        <v>2071</v>
      </c>
      <c r="B2072">
        <v>43</v>
      </c>
      <c r="C2072" t="s">
        <v>14</v>
      </c>
      <c r="D2072" t="s">
        <v>15</v>
      </c>
      <c r="E2072" t="s">
        <v>27</v>
      </c>
      <c r="F2072" t="s">
        <v>22</v>
      </c>
      <c r="G2072">
        <v>52</v>
      </c>
      <c r="H2072">
        <v>4.5</v>
      </c>
      <c r="I2072">
        <v>5</v>
      </c>
      <c r="J2072">
        <v>1</v>
      </c>
      <c r="K2072" t="s">
        <v>35</v>
      </c>
      <c r="L2072">
        <v>8.4</v>
      </c>
      <c r="M2072">
        <v>3.9</v>
      </c>
      <c r="N2072">
        <v>3.3</v>
      </c>
      <c r="O2072">
        <f>Table1[[#This Row],[Stress_Level]]*Table1[[#This Row],[Weekly_Work_Hours]]</f>
        <v>436.8</v>
      </c>
      <c r="P2072" s="9">
        <f>Table1[[#This Row],[Column1]]/Table1[[#This Row],[Productivity_Score]]</f>
        <v>132.36363636363637</v>
      </c>
      <c r="Q2072">
        <f>8-AVERAGE(Table1[[#This Row],[Sleep_Hours]])</f>
        <v>3.5</v>
      </c>
      <c r="R2072">
        <f>Table1[[#This Row],[Stress_Level]]/Table1[[#This Row],[Weekly_Work_Hours]]</f>
        <v>0.16153846153846155</v>
      </c>
      <c r="S2072" s="5">
        <f>CORREL(Table1[Stress_Level],Table1[Sleep_Hours])</f>
        <v>-1.150943896331845E-2</v>
      </c>
      <c r="T2072" s="1">
        <f>((Table1[[#Totals],[Productivity_Score]] - Table1[[#This Row],[Productivity_Score]]) / Table1[[#Totals],[Productivity_Score]]) * 100</f>
        <v>65.26315789473685</v>
      </c>
    </row>
    <row r="2073" spans="1:20" x14ac:dyDescent="0.35">
      <c r="A2073">
        <v>2072</v>
      </c>
      <c r="B2073">
        <v>25</v>
      </c>
      <c r="C2073" t="s">
        <v>14</v>
      </c>
      <c r="D2073" t="s">
        <v>36</v>
      </c>
      <c r="E2073" t="s">
        <v>38</v>
      </c>
      <c r="F2073" t="s">
        <v>39</v>
      </c>
      <c r="G2073">
        <v>54</v>
      </c>
      <c r="H2073">
        <v>5.9</v>
      </c>
      <c r="I2073">
        <v>6.9</v>
      </c>
      <c r="J2073">
        <v>0</v>
      </c>
      <c r="K2073" t="s">
        <v>23</v>
      </c>
      <c r="L2073">
        <v>10</v>
      </c>
      <c r="M2073">
        <v>5.4</v>
      </c>
      <c r="N2073">
        <v>3.4</v>
      </c>
      <c r="O2073">
        <f>Table1[[#This Row],[Stress_Level]]*Table1[[#This Row],[Weekly_Work_Hours]]</f>
        <v>540</v>
      </c>
      <c r="P2073" s="9">
        <f>Table1[[#This Row],[Column1]]/Table1[[#This Row],[Productivity_Score]]</f>
        <v>158.8235294117647</v>
      </c>
      <c r="Q2073">
        <f>8-AVERAGE(Table1[[#This Row],[Sleep_Hours]])</f>
        <v>2.0999999999999996</v>
      </c>
      <c r="R2073">
        <f>Table1[[#This Row],[Stress_Level]]/Table1[[#This Row],[Weekly_Work_Hours]]</f>
        <v>0.18518518518518517</v>
      </c>
      <c r="S2073" s="5">
        <f>CORREL(Table1[Stress_Level],Table1[Sleep_Hours])</f>
        <v>-1.150943896331845E-2</v>
      </c>
      <c r="T2073" s="1">
        <f>((Table1[[#Totals],[Productivity_Score]] - Table1[[#This Row],[Productivity_Score]]) / Table1[[#Totals],[Productivity_Score]]) * 100</f>
        <v>64.21052631578948</v>
      </c>
    </row>
    <row r="2074" spans="1:20" x14ac:dyDescent="0.35">
      <c r="A2074">
        <v>2073</v>
      </c>
      <c r="B2074">
        <v>45</v>
      </c>
      <c r="C2074" t="s">
        <v>19</v>
      </c>
      <c r="D2074" t="s">
        <v>26</v>
      </c>
      <c r="E2074" t="s">
        <v>25</v>
      </c>
      <c r="F2074" t="s">
        <v>22</v>
      </c>
      <c r="G2074">
        <v>45</v>
      </c>
      <c r="H2074">
        <v>8.1999999999999993</v>
      </c>
      <c r="I2074">
        <v>7.7</v>
      </c>
      <c r="J2074">
        <v>0</v>
      </c>
      <c r="K2074" t="s">
        <v>23</v>
      </c>
      <c r="L2074">
        <v>5</v>
      </c>
      <c r="M2074">
        <v>1.4</v>
      </c>
      <c r="N2074">
        <v>6.3</v>
      </c>
      <c r="O2074">
        <f>Table1[[#This Row],[Stress_Level]]*Table1[[#This Row],[Weekly_Work_Hours]]</f>
        <v>225</v>
      </c>
      <c r="P2074" s="9">
        <f>Table1[[#This Row],[Column1]]/Table1[[#This Row],[Productivity_Score]]</f>
        <v>35.714285714285715</v>
      </c>
      <c r="Q2074">
        <f>8-AVERAGE(Table1[[#This Row],[Sleep_Hours]])</f>
        <v>-0.19999999999999929</v>
      </c>
      <c r="R2074">
        <f>Table1[[#This Row],[Stress_Level]]/Table1[[#This Row],[Weekly_Work_Hours]]</f>
        <v>0.1111111111111111</v>
      </c>
      <c r="S2074" s="5">
        <f>CORREL(Table1[Stress_Level],Table1[Sleep_Hours])</f>
        <v>-1.150943896331845E-2</v>
      </c>
      <c r="T2074" s="1">
        <f>((Table1[[#Totals],[Productivity_Score]] - Table1[[#This Row],[Productivity_Score]]) / Table1[[#Totals],[Productivity_Score]]) * 100</f>
        <v>33.684210526315788</v>
      </c>
    </row>
    <row r="2075" spans="1:20" x14ac:dyDescent="0.35">
      <c r="A2075">
        <v>2074</v>
      </c>
      <c r="B2075">
        <v>26</v>
      </c>
      <c r="C2075" t="s">
        <v>19</v>
      </c>
      <c r="D2075" t="s">
        <v>33</v>
      </c>
      <c r="E2075" t="s">
        <v>38</v>
      </c>
      <c r="F2075" t="s">
        <v>22</v>
      </c>
      <c r="G2075">
        <v>46</v>
      </c>
      <c r="H2075">
        <v>5.6</v>
      </c>
      <c r="I2075">
        <v>7.3</v>
      </c>
      <c r="J2075">
        <v>1</v>
      </c>
      <c r="K2075" t="s">
        <v>35</v>
      </c>
      <c r="L2075">
        <v>6.9</v>
      </c>
      <c r="M2075">
        <v>5.8</v>
      </c>
      <c r="N2075">
        <v>5.2</v>
      </c>
      <c r="O2075">
        <f>Table1[[#This Row],[Stress_Level]]*Table1[[#This Row],[Weekly_Work_Hours]]</f>
        <v>317.40000000000003</v>
      </c>
      <c r="P2075" s="9">
        <f>Table1[[#This Row],[Column1]]/Table1[[#This Row],[Productivity_Score]]</f>
        <v>61.03846153846154</v>
      </c>
      <c r="Q2075">
        <f>8-AVERAGE(Table1[[#This Row],[Sleep_Hours]])</f>
        <v>2.4000000000000004</v>
      </c>
      <c r="R2075">
        <f>Table1[[#This Row],[Stress_Level]]/Table1[[#This Row],[Weekly_Work_Hours]]</f>
        <v>0.15</v>
      </c>
      <c r="S2075" s="5">
        <f>CORREL(Table1[Stress_Level],Table1[Sleep_Hours])</f>
        <v>-1.150943896331845E-2</v>
      </c>
      <c r="T2075" s="1">
        <f>((Table1[[#Totals],[Productivity_Score]] - Table1[[#This Row],[Productivity_Score]]) / Table1[[#Totals],[Productivity_Score]]) * 100</f>
        <v>45.263157894736835</v>
      </c>
    </row>
    <row r="2076" spans="1:20" x14ac:dyDescent="0.35">
      <c r="A2076">
        <v>2075</v>
      </c>
      <c r="B2076">
        <v>58</v>
      </c>
      <c r="C2076" t="s">
        <v>19</v>
      </c>
      <c r="D2076" t="s">
        <v>33</v>
      </c>
      <c r="E2076" t="s">
        <v>21</v>
      </c>
      <c r="F2076" t="s">
        <v>22</v>
      </c>
      <c r="G2076">
        <v>40</v>
      </c>
      <c r="H2076">
        <v>6.7</v>
      </c>
      <c r="I2076">
        <v>9.5</v>
      </c>
      <c r="J2076">
        <v>0</v>
      </c>
      <c r="K2076" t="s">
        <v>23</v>
      </c>
      <c r="L2076">
        <v>6.1</v>
      </c>
      <c r="M2076">
        <v>2</v>
      </c>
      <c r="N2076">
        <v>6.7</v>
      </c>
      <c r="O2076">
        <f>Table1[[#This Row],[Stress_Level]]*Table1[[#This Row],[Weekly_Work_Hours]]</f>
        <v>244</v>
      </c>
      <c r="P2076" s="9">
        <f>Table1[[#This Row],[Column1]]/Table1[[#This Row],[Productivity_Score]]</f>
        <v>36.417910447761194</v>
      </c>
      <c r="Q2076">
        <f>8-AVERAGE(Table1[[#This Row],[Sleep_Hours]])</f>
        <v>1.2999999999999998</v>
      </c>
      <c r="R2076">
        <f>Table1[[#This Row],[Stress_Level]]/Table1[[#This Row],[Weekly_Work_Hours]]</f>
        <v>0.1525</v>
      </c>
      <c r="S2076" s="5">
        <f>CORREL(Table1[Stress_Level],Table1[Sleep_Hours])</f>
        <v>-1.150943896331845E-2</v>
      </c>
      <c r="T2076" s="1">
        <f>((Table1[[#Totals],[Productivity_Score]] - Table1[[#This Row],[Productivity_Score]]) / Table1[[#Totals],[Productivity_Score]]) * 100</f>
        <v>29.473684210526311</v>
      </c>
    </row>
    <row r="2077" spans="1:20" x14ac:dyDescent="0.35">
      <c r="A2077">
        <v>2076</v>
      </c>
      <c r="B2077">
        <v>38</v>
      </c>
      <c r="C2077" t="s">
        <v>14</v>
      </c>
      <c r="D2077" t="s">
        <v>33</v>
      </c>
      <c r="E2077" t="s">
        <v>25</v>
      </c>
      <c r="F2077" t="s">
        <v>22</v>
      </c>
      <c r="G2077">
        <v>42</v>
      </c>
      <c r="H2077">
        <v>7.2</v>
      </c>
      <c r="I2077">
        <v>9.6</v>
      </c>
      <c r="J2077">
        <v>0</v>
      </c>
      <c r="K2077" t="s">
        <v>23</v>
      </c>
      <c r="L2077">
        <v>6.7</v>
      </c>
      <c r="M2077">
        <v>7.2</v>
      </c>
      <c r="N2077">
        <v>6.4</v>
      </c>
      <c r="O2077">
        <f>Table1[[#This Row],[Stress_Level]]*Table1[[#This Row],[Weekly_Work_Hours]]</f>
        <v>281.40000000000003</v>
      </c>
      <c r="P2077" s="9">
        <f>Table1[[#This Row],[Column1]]/Table1[[#This Row],[Productivity_Score]]</f>
        <v>43.96875</v>
      </c>
      <c r="Q2077">
        <f>8-AVERAGE(Table1[[#This Row],[Sleep_Hours]])</f>
        <v>0.79999999999999982</v>
      </c>
      <c r="R2077">
        <f>Table1[[#This Row],[Stress_Level]]/Table1[[#This Row],[Weekly_Work_Hours]]</f>
        <v>0.15952380952380954</v>
      </c>
      <c r="S2077" s="5">
        <f>CORREL(Table1[Stress_Level],Table1[Sleep_Hours])</f>
        <v>-1.150943896331845E-2</v>
      </c>
      <c r="T2077" s="1">
        <f>((Table1[[#Totals],[Productivity_Score]] - Table1[[#This Row],[Productivity_Score]]) / Table1[[#Totals],[Productivity_Score]]) * 100</f>
        <v>32.631578947368418</v>
      </c>
    </row>
    <row r="2078" spans="1:20" x14ac:dyDescent="0.35">
      <c r="A2078">
        <v>2077</v>
      </c>
      <c r="B2078">
        <v>25</v>
      </c>
      <c r="C2078" t="s">
        <v>19</v>
      </c>
      <c r="D2078" t="s">
        <v>30</v>
      </c>
      <c r="E2078" t="s">
        <v>25</v>
      </c>
      <c r="F2078" t="s">
        <v>17</v>
      </c>
      <c r="G2078">
        <v>49</v>
      </c>
      <c r="H2078">
        <v>6.5</v>
      </c>
      <c r="I2078">
        <v>8.3000000000000007</v>
      </c>
      <c r="J2078">
        <v>0</v>
      </c>
      <c r="K2078" t="s">
        <v>23</v>
      </c>
      <c r="L2078">
        <v>7.7</v>
      </c>
      <c r="M2078">
        <v>4.4000000000000004</v>
      </c>
      <c r="N2078">
        <v>5.3</v>
      </c>
      <c r="O2078">
        <f>Table1[[#This Row],[Stress_Level]]*Table1[[#This Row],[Weekly_Work_Hours]]</f>
        <v>377.3</v>
      </c>
      <c r="P2078" s="9">
        <f>Table1[[#This Row],[Column1]]/Table1[[#This Row],[Productivity_Score]]</f>
        <v>71.188679245283026</v>
      </c>
      <c r="Q2078">
        <f>8-AVERAGE(Table1[[#This Row],[Sleep_Hours]])</f>
        <v>1.5</v>
      </c>
      <c r="R2078">
        <f>Table1[[#This Row],[Stress_Level]]/Table1[[#This Row],[Weekly_Work_Hours]]</f>
        <v>0.15714285714285714</v>
      </c>
      <c r="S2078" s="5">
        <f>CORREL(Table1[Stress_Level],Table1[Sleep_Hours])</f>
        <v>-1.150943896331845E-2</v>
      </c>
      <c r="T2078" s="1">
        <f>((Table1[[#Totals],[Productivity_Score]] - Table1[[#This Row],[Productivity_Score]]) / Table1[[#Totals],[Productivity_Score]]) * 100</f>
        <v>44.21052631578948</v>
      </c>
    </row>
    <row r="2079" spans="1:20" x14ac:dyDescent="0.35">
      <c r="A2079">
        <v>2078</v>
      </c>
      <c r="B2079">
        <v>62</v>
      </c>
      <c r="C2079" t="s">
        <v>19</v>
      </c>
      <c r="D2079" t="s">
        <v>20</v>
      </c>
      <c r="E2079" t="s">
        <v>27</v>
      </c>
      <c r="F2079" t="s">
        <v>17</v>
      </c>
      <c r="G2079">
        <v>54</v>
      </c>
      <c r="H2079">
        <v>5.5</v>
      </c>
      <c r="I2079">
        <v>6.4</v>
      </c>
      <c r="J2079">
        <v>1</v>
      </c>
      <c r="K2079" t="s">
        <v>18</v>
      </c>
      <c r="L2079">
        <v>7</v>
      </c>
      <c r="M2079">
        <v>4</v>
      </c>
      <c r="N2079">
        <v>4.7</v>
      </c>
      <c r="O2079">
        <f>Table1[[#This Row],[Stress_Level]]*Table1[[#This Row],[Weekly_Work_Hours]]</f>
        <v>378</v>
      </c>
      <c r="P2079" s="9">
        <f>Table1[[#This Row],[Column1]]/Table1[[#This Row],[Productivity_Score]]</f>
        <v>80.425531914893611</v>
      </c>
      <c r="Q2079">
        <f>8-AVERAGE(Table1[[#This Row],[Sleep_Hours]])</f>
        <v>2.5</v>
      </c>
      <c r="R2079">
        <f>Table1[[#This Row],[Stress_Level]]/Table1[[#This Row],[Weekly_Work_Hours]]</f>
        <v>0.12962962962962962</v>
      </c>
      <c r="S2079" s="5">
        <f>CORREL(Table1[Stress_Level],Table1[Sleep_Hours])</f>
        <v>-1.150943896331845E-2</v>
      </c>
      <c r="T2079" s="1">
        <f>((Table1[[#Totals],[Productivity_Score]] - Table1[[#This Row],[Productivity_Score]]) / Table1[[#Totals],[Productivity_Score]]) * 100</f>
        <v>50.526315789473685</v>
      </c>
    </row>
    <row r="2080" spans="1:20" x14ac:dyDescent="0.35">
      <c r="A2080">
        <v>2079</v>
      </c>
      <c r="B2080">
        <v>48</v>
      </c>
      <c r="C2080" t="s">
        <v>19</v>
      </c>
      <c r="D2080" t="s">
        <v>30</v>
      </c>
      <c r="E2080" t="s">
        <v>27</v>
      </c>
      <c r="F2080" t="s">
        <v>22</v>
      </c>
      <c r="G2080">
        <v>43</v>
      </c>
      <c r="H2080">
        <v>5</v>
      </c>
      <c r="I2080">
        <v>6.7</v>
      </c>
      <c r="J2080">
        <v>0</v>
      </c>
      <c r="K2080" t="s">
        <v>23</v>
      </c>
      <c r="L2080">
        <v>9.1</v>
      </c>
      <c r="M2080">
        <v>5</v>
      </c>
      <c r="N2080">
        <v>3.8</v>
      </c>
      <c r="O2080">
        <f>Table1[[#This Row],[Stress_Level]]*Table1[[#This Row],[Weekly_Work_Hours]]</f>
        <v>391.3</v>
      </c>
      <c r="P2080" s="9">
        <f>Table1[[#This Row],[Column1]]/Table1[[#This Row],[Productivity_Score]]</f>
        <v>102.97368421052633</v>
      </c>
      <c r="Q2080">
        <f>8-AVERAGE(Table1[[#This Row],[Sleep_Hours]])</f>
        <v>3</v>
      </c>
      <c r="R2080">
        <f>Table1[[#This Row],[Stress_Level]]/Table1[[#This Row],[Weekly_Work_Hours]]</f>
        <v>0.21162790697674419</v>
      </c>
      <c r="S2080" s="5">
        <f>CORREL(Table1[Stress_Level],Table1[Sleep_Hours])</f>
        <v>-1.150943896331845E-2</v>
      </c>
      <c r="T2080" s="1">
        <f>((Table1[[#Totals],[Productivity_Score]] - Table1[[#This Row],[Productivity_Score]]) / Table1[[#Totals],[Productivity_Score]]) * 100</f>
        <v>60</v>
      </c>
    </row>
    <row r="2081" spans="1:20" x14ac:dyDescent="0.35">
      <c r="A2081">
        <v>2080</v>
      </c>
      <c r="B2081">
        <v>62</v>
      </c>
      <c r="C2081" t="s">
        <v>19</v>
      </c>
      <c r="D2081" t="s">
        <v>33</v>
      </c>
      <c r="E2081" t="s">
        <v>27</v>
      </c>
      <c r="F2081" t="s">
        <v>17</v>
      </c>
      <c r="G2081">
        <v>41</v>
      </c>
      <c r="H2081">
        <v>4.5999999999999996</v>
      </c>
      <c r="I2081">
        <v>6.2</v>
      </c>
      <c r="J2081">
        <v>1</v>
      </c>
      <c r="K2081" t="s">
        <v>18</v>
      </c>
      <c r="L2081">
        <v>8.5</v>
      </c>
      <c r="M2081">
        <v>3.6</v>
      </c>
      <c r="N2081">
        <v>3.8</v>
      </c>
      <c r="O2081">
        <f>Table1[[#This Row],[Stress_Level]]*Table1[[#This Row],[Weekly_Work_Hours]]</f>
        <v>348.5</v>
      </c>
      <c r="P2081" s="9">
        <f>Table1[[#This Row],[Column1]]/Table1[[#This Row],[Productivity_Score]]</f>
        <v>91.71052631578948</v>
      </c>
      <c r="Q2081">
        <f>8-AVERAGE(Table1[[#This Row],[Sleep_Hours]])</f>
        <v>3.4000000000000004</v>
      </c>
      <c r="R2081">
        <f>Table1[[#This Row],[Stress_Level]]/Table1[[#This Row],[Weekly_Work_Hours]]</f>
        <v>0.2073170731707317</v>
      </c>
      <c r="S2081" s="5">
        <f>CORREL(Table1[Stress_Level],Table1[Sleep_Hours])</f>
        <v>-1.150943896331845E-2</v>
      </c>
      <c r="T2081" s="1">
        <f>((Table1[[#Totals],[Productivity_Score]] - Table1[[#This Row],[Productivity_Score]]) / Table1[[#Totals],[Productivity_Score]]) * 100</f>
        <v>60</v>
      </c>
    </row>
    <row r="2082" spans="1:20" x14ac:dyDescent="0.35">
      <c r="A2082">
        <v>2081</v>
      </c>
      <c r="B2082">
        <v>58</v>
      </c>
      <c r="C2082" t="s">
        <v>19</v>
      </c>
      <c r="D2082" t="s">
        <v>26</v>
      </c>
      <c r="E2082" t="s">
        <v>31</v>
      </c>
      <c r="F2082" t="s">
        <v>22</v>
      </c>
      <c r="G2082">
        <v>45</v>
      </c>
      <c r="H2082">
        <v>7.1</v>
      </c>
      <c r="I2082">
        <v>9.4</v>
      </c>
      <c r="J2082">
        <v>0</v>
      </c>
      <c r="K2082" t="s">
        <v>23</v>
      </c>
      <c r="L2082">
        <v>5</v>
      </c>
      <c r="M2082">
        <v>4.5</v>
      </c>
      <c r="N2082">
        <v>7.2</v>
      </c>
      <c r="O2082">
        <f>Table1[[#This Row],[Stress_Level]]*Table1[[#This Row],[Weekly_Work_Hours]]</f>
        <v>225</v>
      </c>
      <c r="P2082" s="9">
        <f>Table1[[#This Row],[Column1]]/Table1[[#This Row],[Productivity_Score]]</f>
        <v>31.25</v>
      </c>
      <c r="Q2082">
        <f>8-AVERAGE(Table1[[#This Row],[Sleep_Hours]])</f>
        <v>0.90000000000000036</v>
      </c>
      <c r="R2082">
        <f>Table1[[#This Row],[Stress_Level]]/Table1[[#This Row],[Weekly_Work_Hours]]</f>
        <v>0.1111111111111111</v>
      </c>
      <c r="S2082" s="5">
        <f>CORREL(Table1[Stress_Level],Table1[Sleep_Hours])</f>
        <v>-1.150943896331845E-2</v>
      </c>
      <c r="T2082" s="1">
        <f>((Table1[[#Totals],[Productivity_Score]] - Table1[[#This Row],[Productivity_Score]]) / Table1[[#Totals],[Productivity_Score]]) * 100</f>
        <v>24.210526315789473</v>
      </c>
    </row>
    <row r="2083" spans="1:20" x14ac:dyDescent="0.35">
      <c r="A2083">
        <v>2082</v>
      </c>
      <c r="B2083">
        <v>21</v>
      </c>
      <c r="C2083" t="s">
        <v>19</v>
      </c>
      <c r="D2083" t="s">
        <v>37</v>
      </c>
      <c r="E2083" t="s">
        <v>21</v>
      </c>
      <c r="F2083" t="s">
        <v>22</v>
      </c>
      <c r="G2083">
        <v>49</v>
      </c>
      <c r="H2083">
        <v>5.2</v>
      </c>
      <c r="I2083">
        <v>6.4</v>
      </c>
      <c r="J2083">
        <v>1</v>
      </c>
      <c r="K2083" t="s">
        <v>18</v>
      </c>
      <c r="L2083">
        <v>9.5</v>
      </c>
      <c r="M2083">
        <v>4.7</v>
      </c>
      <c r="N2083">
        <v>3.5</v>
      </c>
      <c r="O2083">
        <f>Table1[[#This Row],[Stress_Level]]*Table1[[#This Row],[Weekly_Work_Hours]]</f>
        <v>465.5</v>
      </c>
      <c r="P2083" s="9">
        <f>Table1[[#This Row],[Column1]]/Table1[[#This Row],[Productivity_Score]]</f>
        <v>133</v>
      </c>
      <c r="Q2083">
        <f>8-AVERAGE(Table1[[#This Row],[Sleep_Hours]])</f>
        <v>2.8</v>
      </c>
      <c r="R2083">
        <f>Table1[[#This Row],[Stress_Level]]/Table1[[#This Row],[Weekly_Work_Hours]]</f>
        <v>0.19387755102040816</v>
      </c>
      <c r="S2083" s="5">
        <f>CORREL(Table1[Stress_Level],Table1[Sleep_Hours])</f>
        <v>-1.150943896331845E-2</v>
      </c>
      <c r="T2083" s="1">
        <f>((Table1[[#Totals],[Productivity_Score]] - Table1[[#This Row],[Productivity_Score]]) / Table1[[#Totals],[Productivity_Score]]) * 100</f>
        <v>63.157894736842103</v>
      </c>
    </row>
    <row r="2084" spans="1:20" x14ac:dyDescent="0.35">
      <c r="A2084">
        <v>2083</v>
      </c>
      <c r="B2084">
        <v>38</v>
      </c>
      <c r="C2084" t="s">
        <v>19</v>
      </c>
      <c r="D2084" t="s">
        <v>26</v>
      </c>
      <c r="E2084" t="s">
        <v>25</v>
      </c>
      <c r="F2084" t="s">
        <v>39</v>
      </c>
      <c r="G2084">
        <v>33</v>
      </c>
      <c r="H2084">
        <v>8</v>
      </c>
      <c r="I2084">
        <v>9.1999999999999993</v>
      </c>
      <c r="J2084">
        <v>0</v>
      </c>
      <c r="K2084" t="s">
        <v>23</v>
      </c>
      <c r="L2084">
        <v>4.3</v>
      </c>
      <c r="M2084">
        <v>3.1</v>
      </c>
      <c r="N2084">
        <v>7.5</v>
      </c>
      <c r="O2084">
        <f>Table1[[#This Row],[Stress_Level]]*Table1[[#This Row],[Weekly_Work_Hours]]</f>
        <v>141.9</v>
      </c>
      <c r="P2084" s="9">
        <f>Table1[[#This Row],[Column1]]/Table1[[#This Row],[Productivity_Score]]</f>
        <v>18.920000000000002</v>
      </c>
      <c r="Q2084">
        <f>8-AVERAGE(Table1[[#This Row],[Sleep_Hours]])</f>
        <v>0</v>
      </c>
      <c r="R2084">
        <f>Table1[[#This Row],[Stress_Level]]/Table1[[#This Row],[Weekly_Work_Hours]]</f>
        <v>0.13030303030303031</v>
      </c>
      <c r="S2084" s="5">
        <f>CORREL(Table1[Stress_Level],Table1[Sleep_Hours])</f>
        <v>-1.150943896331845E-2</v>
      </c>
      <c r="T2084" s="1">
        <f>((Table1[[#Totals],[Productivity_Score]] - Table1[[#This Row],[Productivity_Score]]) / Table1[[#Totals],[Productivity_Score]]) * 100</f>
        <v>21.052631578947366</v>
      </c>
    </row>
    <row r="2085" spans="1:20" x14ac:dyDescent="0.35">
      <c r="A2085">
        <v>2084</v>
      </c>
      <c r="B2085">
        <v>23</v>
      </c>
      <c r="C2085" t="s">
        <v>14</v>
      </c>
      <c r="D2085" t="s">
        <v>34</v>
      </c>
      <c r="E2085" t="s">
        <v>21</v>
      </c>
      <c r="F2085" t="s">
        <v>39</v>
      </c>
      <c r="G2085">
        <v>30</v>
      </c>
      <c r="H2085">
        <v>8.6</v>
      </c>
      <c r="I2085">
        <v>8.6</v>
      </c>
      <c r="J2085">
        <v>0</v>
      </c>
      <c r="K2085" t="s">
        <v>23</v>
      </c>
      <c r="L2085">
        <v>4.5999999999999996</v>
      </c>
      <c r="M2085">
        <v>5.0999999999999996</v>
      </c>
      <c r="N2085">
        <v>7</v>
      </c>
      <c r="O2085">
        <f>Table1[[#This Row],[Stress_Level]]*Table1[[#This Row],[Weekly_Work_Hours]]</f>
        <v>138</v>
      </c>
      <c r="P2085" s="9">
        <f>Table1[[#This Row],[Column1]]/Table1[[#This Row],[Productivity_Score]]</f>
        <v>19.714285714285715</v>
      </c>
      <c r="Q2085">
        <f>8-AVERAGE(Table1[[#This Row],[Sleep_Hours]])</f>
        <v>-0.59999999999999964</v>
      </c>
      <c r="R2085">
        <f>Table1[[#This Row],[Stress_Level]]/Table1[[#This Row],[Weekly_Work_Hours]]</f>
        <v>0.15333333333333332</v>
      </c>
      <c r="S2085" s="5">
        <f>CORREL(Table1[Stress_Level],Table1[Sleep_Hours])</f>
        <v>-1.150943896331845E-2</v>
      </c>
      <c r="T2085" s="1">
        <f>((Table1[[#Totals],[Productivity_Score]] - Table1[[#This Row],[Productivity_Score]]) / Table1[[#Totals],[Productivity_Score]]) * 100</f>
        <v>26.315789473684209</v>
      </c>
    </row>
    <row r="2086" spans="1:20" x14ac:dyDescent="0.35">
      <c r="A2086">
        <v>2085</v>
      </c>
      <c r="B2086">
        <v>25</v>
      </c>
      <c r="C2086" t="s">
        <v>19</v>
      </c>
      <c r="D2086" t="s">
        <v>20</v>
      </c>
      <c r="E2086" t="s">
        <v>25</v>
      </c>
      <c r="F2086" t="s">
        <v>22</v>
      </c>
      <c r="G2086">
        <v>40</v>
      </c>
      <c r="H2086">
        <v>4.5</v>
      </c>
      <c r="I2086">
        <v>6.2</v>
      </c>
      <c r="J2086">
        <v>0</v>
      </c>
      <c r="K2086" t="s">
        <v>23</v>
      </c>
      <c r="L2086">
        <v>6.7</v>
      </c>
      <c r="M2086">
        <v>2.2000000000000002</v>
      </c>
      <c r="N2086">
        <v>4.8</v>
      </c>
      <c r="O2086">
        <f>Table1[[#This Row],[Stress_Level]]*Table1[[#This Row],[Weekly_Work_Hours]]</f>
        <v>268</v>
      </c>
      <c r="P2086" s="9">
        <f>Table1[[#This Row],[Column1]]/Table1[[#This Row],[Productivity_Score]]</f>
        <v>55.833333333333336</v>
      </c>
      <c r="Q2086">
        <f>8-AVERAGE(Table1[[#This Row],[Sleep_Hours]])</f>
        <v>3.5</v>
      </c>
      <c r="R2086">
        <f>Table1[[#This Row],[Stress_Level]]/Table1[[#This Row],[Weekly_Work_Hours]]</f>
        <v>0.16750000000000001</v>
      </c>
      <c r="S2086" s="5">
        <f>CORREL(Table1[Stress_Level],Table1[Sleep_Hours])</f>
        <v>-1.150943896331845E-2</v>
      </c>
      <c r="T2086" s="1">
        <f>((Table1[[#Totals],[Productivity_Score]] - Table1[[#This Row],[Productivity_Score]]) / Table1[[#Totals],[Productivity_Score]]) * 100</f>
        <v>49.473684210526322</v>
      </c>
    </row>
    <row r="2087" spans="1:20" x14ac:dyDescent="0.35">
      <c r="A2087">
        <v>2086</v>
      </c>
      <c r="B2087">
        <v>56</v>
      </c>
      <c r="C2087" t="s">
        <v>14</v>
      </c>
      <c r="D2087" t="s">
        <v>15</v>
      </c>
      <c r="E2087" t="s">
        <v>25</v>
      </c>
      <c r="F2087" t="s">
        <v>22</v>
      </c>
      <c r="G2087">
        <v>35</v>
      </c>
      <c r="H2087">
        <v>7.3</v>
      </c>
      <c r="I2087">
        <v>10</v>
      </c>
      <c r="J2087">
        <v>0</v>
      </c>
      <c r="K2087" t="s">
        <v>23</v>
      </c>
      <c r="L2087">
        <v>2.8</v>
      </c>
      <c r="M2087">
        <v>2.7</v>
      </c>
      <c r="N2087">
        <v>8.6</v>
      </c>
      <c r="O2087">
        <f>Table1[[#This Row],[Stress_Level]]*Table1[[#This Row],[Weekly_Work_Hours]]</f>
        <v>98</v>
      </c>
      <c r="P2087" s="9">
        <f>Table1[[#This Row],[Column1]]/Table1[[#This Row],[Productivity_Score]]</f>
        <v>11.395348837209303</v>
      </c>
      <c r="Q2087">
        <f>8-AVERAGE(Table1[[#This Row],[Sleep_Hours]])</f>
        <v>0.70000000000000018</v>
      </c>
      <c r="R2087">
        <f>Table1[[#This Row],[Stress_Level]]/Table1[[#This Row],[Weekly_Work_Hours]]</f>
        <v>0.08</v>
      </c>
      <c r="S2087" s="5">
        <f>CORREL(Table1[Stress_Level],Table1[Sleep_Hours])</f>
        <v>-1.150943896331845E-2</v>
      </c>
      <c r="T2087" s="1">
        <f>((Table1[[#Totals],[Productivity_Score]] - Table1[[#This Row],[Productivity_Score]]) / Table1[[#Totals],[Productivity_Score]]) * 100</f>
        <v>9.4736842105263186</v>
      </c>
    </row>
    <row r="2088" spans="1:20" x14ac:dyDescent="0.35">
      <c r="A2088">
        <v>2087</v>
      </c>
      <c r="B2088">
        <v>47</v>
      </c>
      <c r="C2088" t="s">
        <v>14</v>
      </c>
      <c r="D2088" t="s">
        <v>33</v>
      </c>
      <c r="E2088" t="s">
        <v>38</v>
      </c>
      <c r="F2088" t="s">
        <v>22</v>
      </c>
      <c r="G2088">
        <v>40</v>
      </c>
      <c r="H2088">
        <v>9</v>
      </c>
      <c r="I2088">
        <v>7</v>
      </c>
      <c r="J2088">
        <v>0</v>
      </c>
      <c r="K2088" t="s">
        <v>23</v>
      </c>
      <c r="L2088">
        <v>7.5</v>
      </c>
      <c r="M2088">
        <v>4.4000000000000004</v>
      </c>
      <c r="N2088">
        <v>4.8</v>
      </c>
      <c r="O2088">
        <f>Table1[[#This Row],[Stress_Level]]*Table1[[#This Row],[Weekly_Work_Hours]]</f>
        <v>300</v>
      </c>
      <c r="P2088" s="9">
        <f>Table1[[#This Row],[Column1]]/Table1[[#This Row],[Productivity_Score]]</f>
        <v>62.5</v>
      </c>
      <c r="Q2088">
        <f>8-AVERAGE(Table1[[#This Row],[Sleep_Hours]])</f>
        <v>-1</v>
      </c>
      <c r="R2088">
        <f>Table1[[#This Row],[Stress_Level]]/Table1[[#This Row],[Weekly_Work_Hours]]</f>
        <v>0.1875</v>
      </c>
      <c r="S2088" s="5">
        <f>CORREL(Table1[Stress_Level],Table1[Sleep_Hours])</f>
        <v>-1.150943896331845E-2</v>
      </c>
      <c r="T2088" s="1">
        <f>((Table1[[#Totals],[Productivity_Score]] - Table1[[#This Row],[Productivity_Score]]) / Table1[[#Totals],[Productivity_Score]]) * 100</f>
        <v>49.473684210526322</v>
      </c>
    </row>
    <row r="2089" spans="1:20" x14ac:dyDescent="0.35">
      <c r="A2089">
        <v>2088</v>
      </c>
      <c r="B2089">
        <v>49</v>
      </c>
      <c r="C2089" t="s">
        <v>40</v>
      </c>
      <c r="D2089" t="s">
        <v>36</v>
      </c>
      <c r="E2089" t="s">
        <v>25</v>
      </c>
      <c r="F2089" t="s">
        <v>17</v>
      </c>
      <c r="G2089">
        <v>43</v>
      </c>
      <c r="H2089">
        <v>4.9000000000000004</v>
      </c>
      <c r="I2089">
        <v>6.6</v>
      </c>
      <c r="J2089">
        <v>0</v>
      </c>
      <c r="K2089" t="s">
        <v>23</v>
      </c>
      <c r="L2089">
        <v>6.2</v>
      </c>
      <c r="M2089">
        <v>4.2</v>
      </c>
      <c r="N2089">
        <v>5.2</v>
      </c>
      <c r="O2089">
        <f>Table1[[#This Row],[Stress_Level]]*Table1[[#This Row],[Weekly_Work_Hours]]</f>
        <v>266.60000000000002</v>
      </c>
      <c r="P2089" s="9">
        <f>Table1[[#This Row],[Column1]]/Table1[[#This Row],[Productivity_Score]]</f>
        <v>51.269230769230774</v>
      </c>
      <c r="Q2089">
        <f>8-AVERAGE(Table1[[#This Row],[Sleep_Hours]])</f>
        <v>3.0999999999999996</v>
      </c>
      <c r="R2089">
        <f>Table1[[#This Row],[Stress_Level]]/Table1[[#This Row],[Weekly_Work_Hours]]</f>
        <v>0.14418604651162792</v>
      </c>
      <c r="S2089" s="5">
        <f>CORREL(Table1[Stress_Level],Table1[Sleep_Hours])</f>
        <v>-1.150943896331845E-2</v>
      </c>
      <c r="T2089" s="1">
        <f>((Table1[[#Totals],[Productivity_Score]] - Table1[[#This Row],[Productivity_Score]]) / Table1[[#Totals],[Productivity_Score]]) * 100</f>
        <v>45.263157894736835</v>
      </c>
    </row>
    <row r="2090" spans="1:20" x14ac:dyDescent="0.35">
      <c r="A2090">
        <v>2089</v>
      </c>
      <c r="B2090">
        <v>26</v>
      </c>
      <c r="C2090" t="s">
        <v>19</v>
      </c>
      <c r="D2090" t="s">
        <v>37</v>
      </c>
      <c r="E2090" t="s">
        <v>25</v>
      </c>
      <c r="F2090" t="s">
        <v>39</v>
      </c>
      <c r="G2090">
        <v>41</v>
      </c>
      <c r="H2090">
        <v>8</v>
      </c>
      <c r="I2090">
        <v>8.4</v>
      </c>
      <c r="J2090">
        <v>0</v>
      </c>
      <c r="K2090" t="s">
        <v>23</v>
      </c>
      <c r="L2090">
        <v>2.6</v>
      </c>
      <c r="M2090">
        <v>2.2000000000000002</v>
      </c>
      <c r="N2090">
        <v>7.9</v>
      </c>
      <c r="O2090">
        <f>Table1[[#This Row],[Stress_Level]]*Table1[[#This Row],[Weekly_Work_Hours]]</f>
        <v>106.60000000000001</v>
      </c>
      <c r="P2090" s="9">
        <f>Table1[[#This Row],[Column1]]/Table1[[#This Row],[Productivity_Score]]</f>
        <v>13.49367088607595</v>
      </c>
      <c r="Q2090">
        <f>8-AVERAGE(Table1[[#This Row],[Sleep_Hours]])</f>
        <v>0</v>
      </c>
      <c r="R2090">
        <f>Table1[[#This Row],[Stress_Level]]/Table1[[#This Row],[Weekly_Work_Hours]]</f>
        <v>6.3414634146341464E-2</v>
      </c>
      <c r="S2090" s="5">
        <f>CORREL(Table1[Stress_Level],Table1[Sleep_Hours])</f>
        <v>-1.150943896331845E-2</v>
      </c>
      <c r="T2090" s="1">
        <f>((Table1[[#Totals],[Productivity_Score]] - Table1[[#This Row],[Productivity_Score]]) / Table1[[#Totals],[Productivity_Score]]) * 100</f>
        <v>16.84210526315789</v>
      </c>
    </row>
    <row r="2091" spans="1:20" x14ac:dyDescent="0.35">
      <c r="A2091">
        <v>2090</v>
      </c>
      <c r="B2091">
        <v>28</v>
      </c>
      <c r="C2091" t="s">
        <v>14</v>
      </c>
      <c r="D2091" t="s">
        <v>15</v>
      </c>
      <c r="E2091" t="s">
        <v>16</v>
      </c>
      <c r="F2091" t="s">
        <v>22</v>
      </c>
      <c r="G2091">
        <v>56</v>
      </c>
      <c r="H2091">
        <v>7</v>
      </c>
      <c r="I2091">
        <v>8.3000000000000007</v>
      </c>
      <c r="J2091">
        <v>1</v>
      </c>
      <c r="K2091" t="s">
        <v>18</v>
      </c>
      <c r="L2091">
        <v>10</v>
      </c>
      <c r="M2091">
        <v>5</v>
      </c>
      <c r="N2091">
        <v>4.2</v>
      </c>
      <c r="O2091">
        <f>Table1[[#This Row],[Stress_Level]]*Table1[[#This Row],[Weekly_Work_Hours]]</f>
        <v>560</v>
      </c>
      <c r="P2091" s="9">
        <f>Table1[[#This Row],[Column1]]/Table1[[#This Row],[Productivity_Score]]</f>
        <v>133.33333333333331</v>
      </c>
      <c r="Q2091">
        <f>8-AVERAGE(Table1[[#This Row],[Sleep_Hours]])</f>
        <v>1</v>
      </c>
      <c r="R2091">
        <f>Table1[[#This Row],[Stress_Level]]/Table1[[#This Row],[Weekly_Work_Hours]]</f>
        <v>0.17857142857142858</v>
      </c>
      <c r="S2091" s="5">
        <f>CORREL(Table1[Stress_Level],Table1[Sleep_Hours])</f>
        <v>-1.150943896331845E-2</v>
      </c>
      <c r="T2091" s="1">
        <f>((Table1[[#Totals],[Productivity_Score]] - Table1[[#This Row],[Productivity_Score]]) / Table1[[#Totals],[Productivity_Score]]) * 100</f>
        <v>55.78947368421052</v>
      </c>
    </row>
    <row r="2092" spans="1:20" x14ac:dyDescent="0.35">
      <c r="A2092">
        <v>2091</v>
      </c>
      <c r="B2092">
        <v>44</v>
      </c>
      <c r="C2092" t="s">
        <v>14</v>
      </c>
      <c r="D2092" t="s">
        <v>32</v>
      </c>
      <c r="E2092" t="s">
        <v>16</v>
      </c>
      <c r="F2092" t="s">
        <v>17</v>
      </c>
      <c r="G2092">
        <v>47</v>
      </c>
      <c r="H2092">
        <v>7.6</v>
      </c>
      <c r="I2092">
        <v>8.3000000000000007</v>
      </c>
      <c r="J2092">
        <v>0</v>
      </c>
      <c r="K2092" t="s">
        <v>23</v>
      </c>
      <c r="L2092">
        <v>5.7</v>
      </c>
      <c r="M2092">
        <v>6.1</v>
      </c>
      <c r="N2092">
        <v>6.3</v>
      </c>
      <c r="O2092">
        <f>Table1[[#This Row],[Stress_Level]]*Table1[[#This Row],[Weekly_Work_Hours]]</f>
        <v>267.90000000000003</v>
      </c>
      <c r="P2092" s="9">
        <f>Table1[[#This Row],[Column1]]/Table1[[#This Row],[Productivity_Score]]</f>
        <v>42.523809523809533</v>
      </c>
      <c r="Q2092">
        <f>8-AVERAGE(Table1[[#This Row],[Sleep_Hours]])</f>
        <v>0.40000000000000036</v>
      </c>
      <c r="R2092">
        <f>Table1[[#This Row],[Stress_Level]]/Table1[[#This Row],[Weekly_Work_Hours]]</f>
        <v>0.12127659574468086</v>
      </c>
      <c r="S2092" s="5">
        <f>CORREL(Table1[Stress_Level],Table1[Sleep_Hours])</f>
        <v>-1.150943896331845E-2</v>
      </c>
      <c r="T2092" s="1">
        <f>((Table1[[#Totals],[Productivity_Score]] - Table1[[#This Row],[Productivity_Score]]) / Table1[[#Totals],[Productivity_Score]]) * 100</f>
        <v>33.684210526315788</v>
      </c>
    </row>
    <row r="2093" spans="1:20" x14ac:dyDescent="0.35">
      <c r="A2093">
        <v>2092</v>
      </c>
      <c r="B2093">
        <v>52</v>
      </c>
      <c r="C2093" t="s">
        <v>14</v>
      </c>
      <c r="D2093" t="s">
        <v>26</v>
      </c>
      <c r="E2093" t="s">
        <v>38</v>
      </c>
      <c r="F2093" t="s">
        <v>22</v>
      </c>
      <c r="G2093">
        <v>47</v>
      </c>
      <c r="H2093">
        <v>5.0999999999999996</v>
      </c>
      <c r="I2093">
        <v>6.4</v>
      </c>
      <c r="J2093">
        <v>1</v>
      </c>
      <c r="K2093" t="s">
        <v>18</v>
      </c>
      <c r="L2093">
        <v>9.6999999999999993</v>
      </c>
      <c r="M2093">
        <v>5.8</v>
      </c>
      <c r="N2093">
        <v>3.3</v>
      </c>
      <c r="O2093">
        <f>Table1[[#This Row],[Stress_Level]]*Table1[[#This Row],[Weekly_Work_Hours]]</f>
        <v>455.9</v>
      </c>
      <c r="P2093" s="9">
        <f>Table1[[#This Row],[Column1]]/Table1[[#This Row],[Productivity_Score]]</f>
        <v>138.15151515151516</v>
      </c>
      <c r="Q2093">
        <f>8-AVERAGE(Table1[[#This Row],[Sleep_Hours]])</f>
        <v>2.9000000000000004</v>
      </c>
      <c r="R2093">
        <f>Table1[[#This Row],[Stress_Level]]/Table1[[#This Row],[Weekly_Work_Hours]]</f>
        <v>0.20638297872340425</v>
      </c>
      <c r="S2093" s="5">
        <f>CORREL(Table1[Stress_Level],Table1[Sleep_Hours])</f>
        <v>-1.150943896331845E-2</v>
      </c>
      <c r="T2093" s="1">
        <f>((Table1[[#Totals],[Productivity_Score]] - Table1[[#This Row],[Productivity_Score]]) / Table1[[#Totals],[Productivity_Score]]) * 100</f>
        <v>65.26315789473685</v>
      </c>
    </row>
    <row r="2094" spans="1:20" x14ac:dyDescent="0.35">
      <c r="A2094">
        <v>2093</v>
      </c>
      <c r="B2094">
        <v>20</v>
      </c>
      <c r="C2094" t="s">
        <v>19</v>
      </c>
      <c r="D2094" t="s">
        <v>37</v>
      </c>
      <c r="E2094" t="s">
        <v>31</v>
      </c>
      <c r="F2094" t="s">
        <v>22</v>
      </c>
      <c r="G2094">
        <v>49</v>
      </c>
      <c r="H2094">
        <v>9</v>
      </c>
      <c r="I2094">
        <v>6.1</v>
      </c>
      <c r="J2094">
        <v>0</v>
      </c>
      <c r="K2094" t="s">
        <v>23</v>
      </c>
      <c r="L2094">
        <v>8.1</v>
      </c>
      <c r="M2094">
        <v>3.8</v>
      </c>
      <c r="N2094">
        <v>4</v>
      </c>
      <c r="O2094">
        <f>Table1[[#This Row],[Stress_Level]]*Table1[[#This Row],[Weekly_Work_Hours]]</f>
        <v>396.9</v>
      </c>
      <c r="P2094" s="9">
        <f>Table1[[#This Row],[Column1]]/Table1[[#This Row],[Productivity_Score]]</f>
        <v>99.224999999999994</v>
      </c>
      <c r="Q2094">
        <f>8-AVERAGE(Table1[[#This Row],[Sleep_Hours]])</f>
        <v>-1</v>
      </c>
      <c r="R2094">
        <f>Table1[[#This Row],[Stress_Level]]/Table1[[#This Row],[Weekly_Work_Hours]]</f>
        <v>0.16530612244897958</v>
      </c>
      <c r="S2094" s="5">
        <f>CORREL(Table1[Stress_Level],Table1[Sleep_Hours])</f>
        <v>-1.150943896331845E-2</v>
      </c>
      <c r="T2094" s="1">
        <f>((Table1[[#Totals],[Productivity_Score]] - Table1[[#This Row],[Productivity_Score]]) / Table1[[#Totals],[Productivity_Score]]) * 100</f>
        <v>57.894736842105267</v>
      </c>
    </row>
    <row r="2095" spans="1:20" x14ac:dyDescent="0.35">
      <c r="A2095">
        <v>2094</v>
      </c>
      <c r="B2095">
        <v>25</v>
      </c>
      <c r="C2095" t="s">
        <v>19</v>
      </c>
      <c r="D2095" t="s">
        <v>32</v>
      </c>
      <c r="E2095" t="s">
        <v>27</v>
      </c>
      <c r="F2095" t="s">
        <v>39</v>
      </c>
      <c r="G2095">
        <v>35</v>
      </c>
      <c r="H2095">
        <v>5.2</v>
      </c>
      <c r="I2095">
        <v>7.8</v>
      </c>
      <c r="J2095">
        <v>0</v>
      </c>
      <c r="K2095" t="s">
        <v>23</v>
      </c>
      <c r="L2095">
        <v>5.0999999999999996</v>
      </c>
      <c r="M2095">
        <v>4.5</v>
      </c>
      <c r="N2095">
        <v>6.3</v>
      </c>
      <c r="O2095">
        <f>Table1[[#This Row],[Stress_Level]]*Table1[[#This Row],[Weekly_Work_Hours]]</f>
        <v>178.5</v>
      </c>
      <c r="P2095" s="9">
        <f>Table1[[#This Row],[Column1]]/Table1[[#This Row],[Productivity_Score]]</f>
        <v>28.333333333333336</v>
      </c>
      <c r="Q2095">
        <f>8-AVERAGE(Table1[[#This Row],[Sleep_Hours]])</f>
        <v>2.8</v>
      </c>
      <c r="R2095">
        <f>Table1[[#This Row],[Stress_Level]]/Table1[[#This Row],[Weekly_Work_Hours]]</f>
        <v>0.14571428571428571</v>
      </c>
      <c r="S2095" s="5">
        <f>CORREL(Table1[Stress_Level],Table1[Sleep_Hours])</f>
        <v>-1.150943896331845E-2</v>
      </c>
      <c r="T2095" s="1">
        <f>((Table1[[#Totals],[Productivity_Score]] - Table1[[#This Row],[Productivity_Score]]) / Table1[[#Totals],[Productivity_Score]]) * 100</f>
        <v>33.684210526315788</v>
      </c>
    </row>
    <row r="2096" spans="1:20" x14ac:dyDescent="0.35">
      <c r="A2096">
        <v>2095</v>
      </c>
      <c r="B2096">
        <v>37</v>
      </c>
      <c r="C2096" t="s">
        <v>19</v>
      </c>
      <c r="D2096" t="s">
        <v>30</v>
      </c>
      <c r="E2096" t="s">
        <v>25</v>
      </c>
      <c r="F2096" t="s">
        <v>22</v>
      </c>
      <c r="G2096">
        <v>53</v>
      </c>
      <c r="H2096">
        <v>7.2</v>
      </c>
      <c r="I2096">
        <v>8.5</v>
      </c>
      <c r="J2096">
        <v>0</v>
      </c>
      <c r="K2096" t="s">
        <v>23</v>
      </c>
      <c r="L2096">
        <v>10</v>
      </c>
      <c r="M2096">
        <v>5.4</v>
      </c>
      <c r="N2096">
        <v>4.2</v>
      </c>
      <c r="O2096">
        <f>Table1[[#This Row],[Stress_Level]]*Table1[[#This Row],[Weekly_Work_Hours]]</f>
        <v>530</v>
      </c>
      <c r="P2096" s="9">
        <f>Table1[[#This Row],[Column1]]/Table1[[#This Row],[Productivity_Score]]</f>
        <v>126.19047619047619</v>
      </c>
      <c r="Q2096">
        <f>8-AVERAGE(Table1[[#This Row],[Sleep_Hours]])</f>
        <v>0.79999999999999982</v>
      </c>
      <c r="R2096">
        <f>Table1[[#This Row],[Stress_Level]]/Table1[[#This Row],[Weekly_Work_Hours]]</f>
        <v>0.18867924528301888</v>
      </c>
      <c r="S2096" s="5">
        <f>CORREL(Table1[Stress_Level],Table1[Sleep_Hours])</f>
        <v>-1.150943896331845E-2</v>
      </c>
      <c r="T2096" s="1">
        <f>((Table1[[#Totals],[Productivity_Score]] - Table1[[#This Row],[Productivity_Score]]) / Table1[[#Totals],[Productivity_Score]]) * 100</f>
        <v>55.78947368421052</v>
      </c>
    </row>
    <row r="2097" spans="1:20" x14ac:dyDescent="0.35">
      <c r="A2097">
        <v>2096</v>
      </c>
      <c r="B2097">
        <v>29</v>
      </c>
      <c r="C2097" t="s">
        <v>19</v>
      </c>
      <c r="D2097" t="s">
        <v>32</v>
      </c>
      <c r="E2097" t="s">
        <v>21</v>
      </c>
      <c r="F2097" t="s">
        <v>22</v>
      </c>
      <c r="G2097">
        <v>44</v>
      </c>
      <c r="H2097">
        <v>6.1</v>
      </c>
      <c r="I2097">
        <v>8.3000000000000007</v>
      </c>
      <c r="J2097">
        <v>0</v>
      </c>
      <c r="K2097" t="s">
        <v>23</v>
      </c>
      <c r="L2097">
        <v>7.4</v>
      </c>
      <c r="M2097">
        <v>5.4</v>
      </c>
      <c r="N2097">
        <v>5.4</v>
      </c>
      <c r="O2097">
        <f>Table1[[#This Row],[Stress_Level]]*Table1[[#This Row],[Weekly_Work_Hours]]</f>
        <v>325.60000000000002</v>
      </c>
      <c r="P2097" s="9">
        <f>Table1[[#This Row],[Column1]]/Table1[[#This Row],[Productivity_Score]]</f>
        <v>60.296296296296298</v>
      </c>
      <c r="Q2097">
        <f>8-AVERAGE(Table1[[#This Row],[Sleep_Hours]])</f>
        <v>1.9000000000000004</v>
      </c>
      <c r="R2097">
        <f>Table1[[#This Row],[Stress_Level]]/Table1[[#This Row],[Weekly_Work_Hours]]</f>
        <v>0.16818181818181818</v>
      </c>
      <c r="S2097" s="5">
        <f>CORREL(Table1[Stress_Level],Table1[Sleep_Hours])</f>
        <v>-1.150943896331845E-2</v>
      </c>
      <c r="T2097" s="1">
        <f>((Table1[[#Totals],[Productivity_Score]] - Table1[[#This Row],[Productivity_Score]]) / Table1[[#Totals],[Productivity_Score]]) * 100</f>
        <v>43.157894736842103</v>
      </c>
    </row>
    <row r="2098" spans="1:20" x14ac:dyDescent="0.35">
      <c r="A2098">
        <v>2097</v>
      </c>
      <c r="B2098">
        <v>47</v>
      </c>
      <c r="C2098" t="s">
        <v>14</v>
      </c>
      <c r="D2098" t="s">
        <v>15</v>
      </c>
      <c r="E2098" t="s">
        <v>16</v>
      </c>
      <c r="F2098" t="s">
        <v>17</v>
      </c>
      <c r="G2098">
        <v>50</v>
      </c>
      <c r="H2098">
        <v>7</v>
      </c>
      <c r="I2098">
        <v>9</v>
      </c>
      <c r="J2098">
        <v>1</v>
      </c>
      <c r="K2098" t="s">
        <v>29</v>
      </c>
      <c r="L2098">
        <v>7.9</v>
      </c>
      <c r="M2098">
        <v>4.4000000000000004</v>
      </c>
      <c r="N2098">
        <v>5.6</v>
      </c>
      <c r="O2098">
        <f>Table1[[#This Row],[Stress_Level]]*Table1[[#This Row],[Weekly_Work_Hours]]</f>
        <v>395</v>
      </c>
      <c r="P2098" s="9">
        <f>Table1[[#This Row],[Column1]]/Table1[[#This Row],[Productivity_Score]]</f>
        <v>70.535714285714292</v>
      </c>
      <c r="Q2098">
        <f>8-AVERAGE(Table1[[#This Row],[Sleep_Hours]])</f>
        <v>1</v>
      </c>
      <c r="R2098">
        <f>Table1[[#This Row],[Stress_Level]]/Table1[[#This Row],[Weekly_Work_Hours]]</f>
        <v>0.158</v>
      </c>
      <c r="S2098" s="5">
        <f>CORREL(Table1[Stress_Level],Table1[Sleep_Hours])</f>
        <v>-1.150943896331845E-2</v>
      </c>
      <c r="T2098" s="1">
        <f>((Table1[[#Totals],[Productivity_Score]] - Table1[[#This Row],[Productivity_Score]]) / Table1[[#Totals],[Productivity_Score]]) * 100</f>
        <v>41.052631578947377</v>
      </c>
    </row>
    <row r="2099" spans="1:20" x14ac:dyDescent="0.35">
      <c r="A2099">
        <v>2098</v>
      </c>
      <c r="B2099">
        <v>30</v>
      </c>
      <c r="C2099" t="s">
        <v>19</v>
      </c>
      <c r="D2099" t="s">
        <v>20</v>
      </c>
      <c r="E2099" t="s">
        <v>27</v>
      </c>
      <c r="F2099" t="s">
        <v>22</v>
      </c>
      <c r="G2099">
        <v>36</v>
      </c>
      <c r="H2099">
        <v>4.7</v>
      </c>
      <c r="I2099">
        <v>7</v>
      </c>
      <c r="J2099">
        <v>0</v>
      </c>
      <c r="K2099" t="s">
        <v>23</v>
      </c>
      <c r="L2099">
        <v>6.9</v>
      </c>
      <c r="M2099">
        <v>3.3</v>
      </c>
      <c r="N2099">
        <v>5</v>
      </c>
      <c r="O2099">
        <f>Table1[[#This Row],[Stress_Level]]*Table1[[#This Row],[Weekly_Work_Hours]]</f>
        <v>248.4</v>
      </c>
      <c r="P2099" s="9">
        <f>Table1[[#This Row],[Column1]]/Table1[[#This Row],[Productivity_Score]]</f>
        <v>49.68</v>
      </c>
      <c r="Q2099">
        <f>8-AVERAGE(Table1[[#This Row],[Sleep_Hours]])</f>
        <v>3.3</v>
      </c>
      <c r="R2099">
        <f>Table1[[#This Row],[Stress_Level]]/Table1[[#This Row],[Weekly_Work_Hours]]</f>
        <v>0.19166666666666668</v>
      </c>
      <c r="S2099" s="5">
        <f>CORREL(Table1[Stress_Level],Table1[Sleep_Hours])</f>
        <v>-1.150943896331845E-2</v>
      </c>
      <c r="T2099" s="1">
        <f>((Table1[[#Totals],[Productivity_Score]] - Table1[[#This Row],[Productivity_Score]]) / Table1[[#Totals],[Productivity_Score]]) * 100</f>
        <v>47.368421052631575</v>
      </c>
    </row>
    <row r="2100" spans="1:20" x14ac:dyDescent="0.35">
      <c r="A2100">
        <v>2099</v>
      </c>
      <c r="B2100">
        <v>52</v>
      </c>
      <c r="C2100" t="s">
        <v>14</v>
      </c>
      <c r="D2100" t="s">
        <v>26</v>
      </c>
      <c r="E2100" t="s">
        <v>31</v>
      </c>
      <c r="F2100" t="s">
        <v>22</v>
      </c>
      <c r="G2100">
        <v>32</v>
      </c>
      <c r="H2100">
        <v>4.4000000000000004</v>
      </c>
      <c r="I2100">
        <v>6.8</v>
      </c>
      <c r="J2100">
        <v>1</v>
      </c>
      <c r="K2100" t="s">
        <v>18</v>
      </c>
      <c r="L2100">
        <v>4.0999999999999996</v>
      </c>
      <c r="M2100">
        <v>1.4</v>
      </c>
      <c r="N2100">
        <v>6.4</v>
      </c>
      <c r="O2100">
        <f>Table1[[#This Row],[Stress_Level]]*Table1[[#This Row],[Weekly_Work_Hours]]</f>
        <v>131.19999999999999</v>
      </c>
      <c r="P2100" s="9">
        <f>Table1[[#This Row],[Column1]]/Table1[[#This Row],[Productivity_Score]]</f>
        <v>20.499999999999996</v>
      </c>
      <c r="Q2100">
        <f>8-AVERAGE(Table1[[#This Row],[Sleep_Hours]])</f>
        <v>3.5999999999999996</v>
      </c>
      <c r="R2100">
        <f>Table1[[#This Row],[Stress_Level]]/Table1[[#This Row],[Weekly_Work_Hours]]</f>
        <v>0.12812499999999999</v>
      </c>
      <c r="S2100" s="5">
        <f>CORREL(Table1[Stress_Level],Table1[Sleep_Hours])</f>
        <v>-1.150943896331845E-2</v>
      </c>
      <c r="T2100" s="1">
        <f>((Table1[[#Totals],[Productivity_Score]] - Table1[[#This Row],[Productivity_Score]]) / Table1[[#Totals],[Productivity_Score]]) * 100</f>
        <v>32.631578947368418</v>
      </c>
    </row>
    <row r="2101" spans="1:20" x14ac:dyDescent="0.35">
      <c r="A2101">
        <v>2100</v>
      </c>
      <c r="B2101">
        <v>20</v>
      </c>
      <c r="C2101" t="s">
        <v>19</v>
      </c>
      <c r="D2101" t="s">
        <v>37</v>
      </c>
      <c r="E2101" t="s">
        <v>27</v>
      </c>
      <c r="F2101" t="s">
        <v>39</v>
      </c>
      <c r="G2101">
        <v>51</v>
      </c>
      <c r="H2101">
        <v>6.6</v>
      </c>
      <c r="I2101">
        <v>8.3000000000000007</v>
      </c>
      <c r="J2101">
        <v>0</v>
      </c>
      <c r="K2101" t="s">
        <v>23</v>
      </c>
      <c r="L2101">
        <v>7.3</v>
      </c>
      <c r="M2101">
        <v>5.8</v>
      </c>
      <c r="N2101">
        <v>5.5</v>
      </c>
      <c r="O2101">
        <f>Table1[[#This Row],[Stress_Level]]*Table1[[#This Row],[Weekly_Work_Hours]]</f>
        <v>372.3</v>
      </c>
      <c r="P2101" s="9">
        <f>Table1[[#This Row],[Column1]]/Table1[[#This Row],[Productivity_Score]]</f>
        <v>67.690909090909088</v>
      </c>
      <c r="Q2101">
        <f>8-AVERAGE(Table1[[#This Row],[Sleep_Hours]])</f>
        <v>1.4000000000000004</v>
      </c>
      <c r="R2101">
        <f>Table1[[#This Row],[Stress_Level]]/Table1[[#This Row],[Weekly_Work_Hours]]</f>
        <v>0.14313725490196078</v>
      </c>
      <c r="S2101" s="5">
        <f>CORREL(Table1[Stress_Level],Table1[Sleep_Hours])</f>
        <v>-1.150943896331845E-2</v>
      </c>
      <c r="T2101" s="1">
        <f>((Table1[[#Totals],[Productivity_Score]] - Table1[[#This Row],[Productivity_Score]]) / Table1[[#Totals],[Productivity_Score]]) * 100</f>
        <v>42.105263157894733</v>
      </c>
    </row>
    <row r="2102" spans="1:20" x14ac:dyDescent="0.35">
      <c r="A2102">
        <v>2101</v>
      </c>
      <c r="B2102">
        <v>32</v>
      </c>
      <c r="C2102" t="s">
        <v>19</v>
      </c>
      <c r="D2102" t="s">
        <v>32</v>
      </c>
      <c r="E2102" t="s">
        <v>25</v>
      </c>
      <c r="F2102" t="s">
        <v>17</v>
      </c>
      <c r="G2102">
        <v>48</v>
      </c>
      <c r="H2102">
        <v>5.6</v>
      </c>
      <c r="I2102">
        <v>7.2</v>
      </c>
      <c r="J2102">
        <v>1</v>
      </c>
      <c r="K2102" t="s">
        <v>35</v>
      </c>
      <c r="L2102">
        <v>8.8000000000000007</v>
      </c>
      <c r="M2102">
        <v>5.7</v>
      </c>
      <c r="N2102">
        <v>4.2</v>
      </c>
      <c r="O2102">
        <f>Table1[[#This Row],[Stress_Level]]*Table1[[#This Row],[Weekly_Work_Hours]]</f>
        <v>422.40000000000003</v>
      </c>
      <c r="P2102" s="9">
        <f>Table1[[#This Row],[Column1]]/Table1[[#This Row],[Productivity_Score]]</f>
        <v>100.57142857142857</v>
      </c>
      <c r="Q2102">
        <f>8-AVERAGE(Table1[[#This Row],[Sleep_Hours]])</f>
        <v>2.4000000000000004</v>
      </c>
      <c r="R2102">
        <f>Table1[[#This Row],[Stress_Level]]/Table1[[#This Row],[Weekly_Work_Hours]]</f>
        <v>0.18333333333333335</v>
      </c>
      <c r="S2102" s="5">
        <f>CORREL(Table1[Stress_Level],Table1[Sleep_Hours])</f>
        <v>-1.150943896331845E-2</v>
      </c>
      <c r="T2102" s="1">
        <f>((Table1[[#Totals],[Productivity_Score]] - Table1[[#This Row],[Productivity_Score]]) / Table1[[#Totals],[Productivity_Score]]) * 100</f>
        <v>55.78947368421052</v>
      </c>
    </row>
    <row r="2103" spans="1:20" x14ac:dyDescent="0.35">
      <c r="A2103">
        <v>2102</v>
      </c>
      <c r="B2103">
        <v>56</v>
      </c>
      <c r="C2103" t="s">
        <v>19</v>
      </c>
      <c r="D2103" t="s">
        <v>26</v>
      </c>
      <c r="E2103" t="s">
        <v>27</v>
      </c>
      <c r="F2103" t="s">
        <v>17</v>
      </c>
      <c r="G2103">
        <v>37</v>
      </c>
      <c r="H2103">
        <v>5.6</v>
      </c>
      <c r="I2103">
        <v>8.1999999999999993</v>
      </c>
      <c r="J2103">
        <v>0</v>
      </c>
      <c r="K2103" t="s">
        <v>23</v>
      </c>
      <c r="L2103">
        <v>5.4</v>
      </c>
      <c r="M2103">
        <v>4.2</v>
      </c>
      <c r="N2103">
        <v>6.4</v>
      </c>
      <c r="O2103">
        <f>Table1[[#This Row],[Stress_Level]]*Table1[[#This Row],[Weekly_Work_Hours]]</f>
        <v>199.8</v>
      </c>
      <c r="P2103" s="9">
        <f>Table1[[#This Row],[Column1]]/Table1[[#This Row],[Productivity_Score]]</f>
        <v>31.21875</v>
      </c>
      <c r="Q2103">
        <f>8-AVERAGE(Table1[[#This Row],[Sleep_Hours]])</f>
        <v>2.4000000000000004</v>
      </c>
      <c r="R2103">
        <f>Table1[[#This Row],[Stress_Level]]/Table1[[#This Row],[Weekly_Work_Hours]]</f>
        <v>0.14594594594594595</v>
      </c>
      <c r="S2103" s="5">
        <f>CORREL(Table1[Stress_Level],Table1[Sleep_Hours])</f>
        <v>-1.150943896331845E-2</v>
      </c>
      <c r="T2103" s="1">
        <f>((Table1[[#Totals],[Productivity_Score]] - Table1[[#This Row],[Productivity_Score]]) / Table1[[#Totals],[Productivity_Score]]) * 100</f>
        <v>32.631578947368418</v>
      </c>
    </row>
    <row r="2104" spans="1:20" x14ac:dyDescent="0.35">
      <c r="A2104">
        <v>2103</v>
      </c>
      <c r="B2104">
        <v>39</v>
      </c>
      <c r="C2104" t="s">
        <v>14</v>
      </c>
      <c r="D2104" t="s">
        <v>37</v>
      </c>
      <c r="E2104" t="s">
        <v>25</v>
      </c>
      <c r="F2104" t="s">
        <v>22</v>
      </c>
      <c r="G2104">
        <v>38</v>
      </c>
      <c r="H2104">
        <v>7</v>
      </c>
      <c r="I2104">
        <v>10</v>
      </c>
      <c r="J2104">
        <v>0</v>
      </c>
      <c r="K2104" t="s">
        <v>23</v>
      </c>
      <c r="L2104">
        <v>5.7</v>
      </c>
      <c r="M2104">
        <v>4.7</v>
      </c>
      <c r="N2104">
        <v>7.1</v>
      </c>
      <c r="O2104">
        <f>Table1[[#This Row],[Stress_Level]]*Table1[[#This Row],[Weekly_Work_Hours]]</f>
        <v>216.6</v>
      </c>
      <c r="P2104" s="9">
        <f>Table1[[#This Row],[Column1]]/Table1[[#This Row],[Productivity_Score]]</f>
        <v>30.507042253521128</v>
      </c>
      <c r="Q2104">
        <f>8-AVERAGE(Table1[[#This Row],[Sleep_Hours]])</f>
        <v>1</v>
      </c>
      <c r="R2104">
        <f>Table1[[#This Row],[Stress_Level]]/Table1[[#This Row],[Weekly_Work_Hours]]</f>
        <v>0.15</v>
      </c>
      <c r="S2104" s="5">
        <f>CORREL(Table1[Stress_Level],Table1[Sleep_Hours])</f>
        <v>-1.150943896331845E-2</v>
      </c>
      <c r="T2104" s="1">
        <f>((Table1[[#Totals],[Productivity_Score]] - Table1[[#This Row],[Productivity_Score]]) / Table1[[#Totals],[Productivity_Score]]) * 100</f>
        <v>25.26315789473685</v>
      </c>
    </row>
    <row r="2105" spans="1:20" x14ac:dyDescent="0.35">
      <c r="A2105">
        <v>2104</v>
      </c>
      <c r="B2105">
        <v>20</v>
      </c>
      <c r="C2105" t="s">
        <v>14</v>
      </c>
      <c r="D2105" t="s">
        <v>37</v>
      </c>
      <c r="E2105" t="s">
        <v>38</v>
      </c>
      <c r="F2105" t="s">
        <v>22</v>
      </c>
      <c r="G2105">
        <v>54</v>
      </c>
      <c r="H2105">
        <v>4</v>
      </c>
      <c r="I2105">
        <v>4</v>
      </c>
      <c r="J2105">
        <v>1</v>
      </c>
      <c r="K2105" t="s">
        <v>35</v>
      </c>
      <c r="L2105">
        <v>9.9</v>
      </c>
      <c r="M2105">
        <v>6.8</v>
      </c>
      <c r="N2105">
        <v>2</v>
      </c>
      <c r="O2105">
        <f>Table1[[#This Row],[Stress_Level]]*Table1[[#This Row],[Weekly_Work_Hours]]</f>
        <v>534.6</v>
      </c>
      <c r="P2105" s="9">
        <f>Table1[[#This Row],[Column1]]/Table1[[#This Row],[Productivity_Score]]</f>
        <v>267.3</v>
      </c>
      <c r="Q2105">
        <f>8-AVERAGE(Table1[[#This Row],[Sleep_Hours]])</f>
        <v>4</v>
      </c>
      <c r="R2105">
        <f>Table1[[#This Row],[Stress_Level]]/Table1[[#This Row],[Weekly_Work_Hours]]</f>
        <v>0.18333333333333335</v>
      </c>
      <c r="S2105" s="5">
        <f>CORREL(Table1[Stress_Level],Table1[Sleep_Hours])</f>
        <v>-1.150943896331845E-2</v>
      </c>
      <c r="T2105" s="1">
        <f>((Table1[[#Totals],[Productivity_Score]] - Table1[[#This Row],[Productivity_Score]]) / Table1[[#Totals],[Productivity_Score]]) * 100</f>
        <v>78.94736842105263</v>
      </c>
    </row>
    <row r="2106" spans="1:20" x14ac:dyDescent="0.35">
      <c r="A2106">
        <v>2105</v>
      </c>
      <c r="B2106">
        <v>22</v>
      </c>
      <c r="C2106" t="s">
        <v>14</v>
      </c>
      <c r="D2106" t="s">
        <v>15</v>
      </c>
      <c r="E2106" t="s">
        <v>16</v>
      </c>
      <c r="F2106" t="s">
        <v>39</v>
      </c>
      <c r="G2106">
        <v>35</v>
      </c>
      <c r="H2106">
        <v>8</v>
      </c>
      <c r="I2106">
        <v>9</v>
      </c>
      <c r="J2106">
        <v>0</v>
      </c>
      <c r="K2106" t="s">
        <v>23</v>
      </c>
      <c r="L2106">
        <v>5.0999999999999996</v>
      </c>
      <c r="M2106">
        <v>1.7</v>
      </c>
      <c r="N2106">
        <v>7</v>
      </c>
      <c r="O2106">
        <f>Table1[[#This Row],[Stress_Level]]*Table1[[#This Row],[Weekly_Work_Hours]]</f>
        <v>178.5</v>
      </c>
      <c r="P2106" s="9">
        <f>Table1[[#This Row],[Column1]]/Table1[[#This Row],[Productivity_Score]]</f>
        <v>25.5</v>
      </c>
      <c r="Q2106">
        <f>8-AVERAGE(Table1[[#This Row],[Sleep_Hours]])</f>
        <v>0</v>
      </c>
      <c r="R2106">
        <f>Table1[[#This Row],[Stress_Level]]/Table1[[#This Row],[Weekly_Work_Hours]]</f>
        <v>0.14571428571428571</v>
      </c>
      <c r="S2106" s="5">
        <f>CORREL(Table1[Stress_Level],Table1[Sleep_Hours])</f>
        <v>-1.150943896331845E-2</v>
      </c>
      <c r="T2106" s="1">
        <f>((Table1[[#Totals],[Productivity_Score]] - Table1[[#This Row],[Productivity_Score]]) / Table1[[#Totals],[Productivity_Score]]) * 100</f>
        <v>26.315789473684209</v>
      </c>
    </row>
    <row r="2107" spans="1:20" x14ac:dyDescent="0.35">
      <c r="A2107">
        <v>2106</v>
      </c>
      <c r="B2107">
        <v>37</v>
      </c>
      <c r="C2107" t="s">
        <v>19</v>
      </c>
      <c r="D2107" t="s">
        <v>26</v>
      </c>
      <c r="E2107" t="s">
        <v>16</v>
      </c>
      <c r="F2107" t="s">
        <v>22</v>
      </c>
      <c r="G2107">
        <v>58</v>
      </c>
      <c r="H2107">
        <v>6.4</v>
      </c>
      <c r="I2107">
        <v>7.3</v>
      </c>
      <c r="J2107">
        <v>1</v>
      </c>
      <c r="K2107" t="s">
        <v>18</v>
      </c>
      <c r="L2107">
        <v>10</v>
      </c>
      <c r="M2107">
        <v>5.4</v>
      </c>
      <c r="N2107">
        <v>3.6</v>
      </c>
      <c r="O2107">
        <f>Table1[[#This Row],[Stress_Level]]*Table1[[#This Row],[Weekly_Work_Hours]]</f>
        <v>580</v>
      </c>
      <c r="P2107" s="9">
        <f>Table1[[#This Row],[Column1]]/Table1[[#This Row],[Productivity_Score]]</f>
        <v>161.11111111111111</v>
      </c>
      <c r="Q2107">
        <f>8-AVERAGE(Table1[[#This Row],[Sleep_Hours]])</f>
        <v>1.5999999999999996</v>
      </c>
      <c r="R2107">
        <f>Table1[[#This Row],[Stress_Level]]/Table1[[#This Row],[Weekly_Work_Hours]]</f>
        <v>0.17241379310344829</v>
      </c>
      <c r="S2107" s="5">
        <f>CORREL(Table1[Stress_Level],Table1[Sleep_Hours])</f>
        <v>-1.150943896331845E-2</v>
      </c>
      <c r="T2107" s="1">
        <f>((Table1[[#Totals],[Productivity_Score]] - Table1[[#This Row],[Productivity_Score]]) / Table1[[#Totals],[Productivity_Score]]) * 100</f>
        <v>62.10526315789474</v>
      </c>
    </row>
    <row r="2108" spans="1:20" x14ac:dyDescent="0.35">
      <c r="A2108">
        <v>2107</v>
      </c>
      <c r="B2108">
        <v>60</v>
      </c>
      <c r="C2108" t="s">
        <v>14</v>
      </c>
      <c r="D2108" t="s">
        <v>15</v>
      </c>
      <c r="E2108" t="s">
        <v>25</v>
      </c>
      <c r="F2108" t="s">
        <v>22</v>
      </c>
      <c r="G2108">
        <v>37</v>
      </c>
      <c r="H2108">
        <v>7.3</v>
      </c>
      <c r="I2108">
        <v>9.8000000000000007</v>
      </c>
      <c r="J2108">
        <v>0</v>
      </c>
      <c r="K2108" t="s">
        <v>23</v>
      </c>
      <c r="L2108">
        <v>4.3</v>
      </c>
      <c r="M2108">
        <v>1.3</v>
      </c>
      <c r="N2108">
        <v>7.7</v>
      </c>
      <c r="O2108">
        <f>Table1[[#This Row],[Stress_Level]]*Table1[[#This Row],[Weekly_Work_Hours]]</f>
        <v>159.1</v>
      </c>
      <c r="P2108" s="9">
        <f>Table1[[#This Row],[Column1]]/Table1[[#This Row],[Productivity_Score]]</f>
        <v>20.662337662337663</v>
      </c>
      <c r="Q2108">
        <f>8-AVERAGE(Table1[[#This Row],[Sleep_Hours]])</f>
        <v>0.70000000000000018</v>
      </c>
      <c r="R2108">
        <f>Table1[[#This Row],[Stress_Level]]/Table1[[#This Row],[Weekly_Work_Hours]]</f>
        <v>0.11621621621621621</v>
      </c>
      <c r="S2108" s="5">
        <f>CORREL(Table1[Stress_Level],Table1[Sleep_Hours])</f>
        <v>-1.150943896331845E-2</v>
      </c>
      <c r="T2108" s="1">
        <f>((Table1[[#Totals],[Productivity_Score]] - Table1[[#This Row],[Productivity_Score]]) / Table1[[#Totals],[Productivity_Score]]) * 100</f>
        <v>18.94736842105263</v>
      </c>
    </row>
    <row r="2109" spans="1:20" x14ac:dyDescent="0.35">
      <c r="A2109">
        <v>2108</v>
      </c>
      <c r="B2109">
        <v>33</v>
      </c>
      <c r="C2109" t="s">
        <v>14</v>
      </c>
      <c r="D2109" t="s">
        <v>32</v>
      </c>
      <c r="E2109" t="s">
        <v>21</v>
      </c>
      <c r="F2109" t="s">
        <v>22</v>
      </c>
      <c r="G2109">
        <v>50</v>
      </c>
      <c r="H2109">
        <v>7</v>
      </c>
      <c r="I2109">
        <v>9</v>
      </c>
      <c r="J2109">
        <v>0</v>
      </c>
      <c r="K2109" t="s">
        <v>23</v>
      </c>
      <c r="L2109">
        <v>5.6</v>
      </c>
      <c r="M2109">
        <v>3.4</v>
      </c>
      <c r="N2109">
        <v>6.7</v>
      </c>
      <c r="O2109">
        <f>Table1[[#This Row],[Stress_Level]]*Table1[[#This Row],[Weekly_Work_Hours]]</f>
        <v>280</v>
      </c>
      <c r="P2109" s="9">
        <f>Table1[[#This Row],[Column1]]/Table1[[#This Row],[Productivity_Score]]</f>
        <v>41.791044776119399</v>
      </c>
      <c r="Q2109">
        <f>8-AVERAGE(Table1[[#This Row],[Sleep_Hours]])</f>
        <v>1</v>
      </c>
      <c r="R2109">
        <f>Table1[[#This Row],[Stress_Level]]/Table1[[#This Row],[Weekly_Work_Hours]]</f>
        <v>0.11199999999999999</v>
      </c>
      <c r="S2109" s="5">
        <f>CORREL(Table1[Stress_Level],Table1[Sleep_Hours])</f>
        <v>-1.150943896331845E-2</v>
      </c>
      <c r="T2109" s="1">
        <f>((Table1[[#Totals],[Productivity_Score]] - Table1[[#This Row],[Productivity_Score]]) / Table1[[#Totals],[Productivity_Score]]) * 100</f>
        <v>29.473684210526311</v>
      </c>
    </row>
    <row r="2110" spans="1:20" x14ac:dyDescent="0.35">
      <c r="A2110">
        <v>2109</v>
      </c>
      <c r="B2110">
        <v>50</v>
      </c>
      <c r="C2110" t="s">
        <v>14</v>
      </c>
      <c r="D2110" t="s">
        <v>34</v>
      </c>
      <c r="E2110" t="s">
        <v>16</v>
      </c>
      <c r="F2110" t="s">
        <v>22</v>
      </c>
      <c r="G2110">
        <v>42</v>
      </c>
      <c r="H2110">
        <v>7.1</v>
      </c>
      <c r="I2110">
        <v>9.6999999999999993</v>
      </c>
      <c r="J2110">
        <v>1</v>
      </c>
      <c r="K2110" t="s">
        <v>29</v>
      </c>
      <c r="L2110">
        <v>6.8</v>
      </c>
      <c r="M2110">
        <v>4.5999999999999996</v>
      </c>
      <c r="N2110">
        <v>6.5</v>
      </c>
      <c r="O2110">
        <f>Table1[[#This Row],[Stress_Level]]*Table1[[#This Row],[Weekly_Work_Hours]]</f>
        <v>285.59999999999997</v>
      </c>
      <c r="P2110" s="9">
        <f>Table1[[#This Row],[Column1]]/Table1[[#This Row],[Productivity_Score]]</f>
        <v>43.938461538461532</v>
      </c>
      <c r="Q2110">
        <f>8-AVERAGE(Table1[[#This Row],[Sleep_Hours]])</f>
        <v>0.90000000000000036</v>
      </c>
      <c r="R2110">
        <f>Table1[[#This Row],[Stress_Level]]/Table1[[#This Row],[Weekly_Work_Hours]]</f>
        <v>0.16190476190476191</v>
      </c>
      <c r="S2110" s="5">
        <f>CORREL(Table1[Stress_Level],Table1[Sleep_Hours])</f>
        <v>-1.150943896331845E-2</v>
      </c>
      <c r="T2110" s="1">
        <f>((Table1[[#Totals],[Productivity_Score]] - Table1[[#This Row],[Productivity_Score]]) / Table1[[#Totals],[Productivity_Score]]) * 100</f>
        <v>31.578947368421051</v>
      </c>
    </row>
    <row r="2111" spans="1:20" x14ac:dyDescent="0.35">
      <c r="A2111">
        <v>2110</v>
      </c>
      <c r="B2111">
        <v>46</v>
      </c>
      <c r="C2111" t="s">
        <v>19</v>
      </c>
      <c r="D2111" t="s">
        <v>20</v>
      </c>
      <c r="E2111" t="s">
        <v>21</v>
      </c>
      <c r="F2111" t="s">
        <v>22</v>
      </c>
      <c r="G2111">
        <v>49</v>
      </c>
      <c r="H2111">
        <v>4.4000000000000004</v>
      </c>
      <c r="I2111">
        <v>5.2</v>
      </c>
      <c r="J2111">
        <v>1</v>
      </c>
      <c r="K2111" t="s">
        <v>18</v>
      </c>
      <c r="L2111">
        <v>9.6999999999999993</v>
      </c>
      <c r="M2111">
        <v>4.8</v>
      </c>
      <c r="N2111">
        <v>2.7</v>
      </c>
      <c r="O2111">
        <f>Table1[[#This Row],[Stress_Level]]*Table1[[#This Row],[Weekly_Work_Hours]]</f>
        <v>475.29999999999995</v>
      </c>
      <c r="P2111" s="9">
        <f>Table1[[#This Row],[Column1]]/Table1[[#This Row],[Productivity_Score]]</f>
        <v>176.03703703703701</v>
      </c>
      <c r="Q2111">
        <f>8-AVERAGE(Table1[[#This Row],[Sleep_Hours]])</f>
        <v>3.5999999999999996</v>
      </c>
      <c r="R2111">
        <f>Table1[[#This Row],[Stress_Level]]/Table1[[#This Row],[Weekly_Work_Hours]]</f>
        <v>0.19795918367346937</v>
      </c>
      <c r="S2111" s="5">
        <f>CORREL(Table1[Stress_Level],Table1[Sleep_Hours])</f>
        <v>-1.150943896331845E-2</v>
      </c>
      <c r="T2111" s="1">
        <f>((Table1[[#Totals],[Productivity_Score]] - Table1[[#This Row],[Productivity_Score]]) / Table1[[#Totals],[Productivity_Score]]) * 100</f>
        <v>71.578947368421055</v>
      </c>
    </row>
    <row r="2112" spans="1:20" x14ac:dyDescent="0.35">
      <c r="A2112">
        <v>2111</v>
      </c>
      <c r="B2112">
        <v>36</v>
      </c>
      <c r="C2112" t="s">
        <v>14</v>
      </c>
      <c r="D2112" t="s">
        <v>34</v>
      </c>
      <c r="E2112" t="s">
        <v>25</v>
      </c>
      <c r="F2112" t="s">
        <v>39</v>
      </c>
      <c r="G2112">
        <v>40</v>
      </c>
      <c r="H2112">
        <v>7.9</v>
      </c>
      <c r="I2112">
        <v>8.6</v>
      </c>
      <c r="J2112">
        <v>0</v>
      </c>
      <c r="K2112" t="s">
        <v>23</v>
      </c>
      <c r="L2112">
        <v>3.9</v>
      </c>
      <c r="M2112">
        <v>5.4</v>
      </c>
      <c r="N2112">
        <v>7.3</v>
      </c>
      <c r="O2112">
        <f>Table1[[#This Row],[Stress_Level]]*Table1[[#This Row],[Weekly_Work_Hours]]</f>
        <v>156</v>
      </c>
      <c r="P2112" s="9">
        <f>Table1[[#This Row],[Column1]]/Table1[[#This Row],[Productivity_Score]]</f>
        <v>21.36986301369863</v>
      </c>
      <c r="Q2112">
        <f>8-AVERAGE(Table1[[#This Row],[Sleep_Hours]])</f>
        <v>9.9999999999999645E-2</v>
      </c>
      <c r="R2112">
        <f>Table1[[#This Row],[Stress_Level]]/Table1[[#This Row],[Weekly_Work_Hours]]</f>
        <v>9.7500000000000003E-2</v>
      </c>
      <c r="S2112" s="5">
        <f>CORREL(Table1[Stress_Level],Table1[Sleep_Hours])</f>
        <v>-1.150943896331845E-2</v>
      </c>
      <c r="T2112" s="1">
        <f>((Table1[[#Totals],[Productivity_Score]] - Table1[[#This Row],[Productivity_Score]]) / Table1[[#Totals],[Productivity_Score]]) * 100</f>
        <v>23.157894736842106</v>
      </c>
    </row>
    <row r="2113" spans="1:20" x14ac:dyDescent="0.35">
      <c r="A2113">
        <v>2112</v>
      </c>
      <c r="B2113">
        <v>48</v>
      </c>
      <c r="C2113" t="s">
        <v>19</v>
      </c>
      <c r="D2113" t="s">
        <v>24</v>
      </c>
      <c r="E2113" t="s">
        <v>38</v>
      </c>
      <c r="F2113" t="s">
        <v>39</v>
      </c>
      <c r="G2113">
        <v>43</v>
      </c>
      <c r="H2113">
        <v>6.6</v>
      </c>
      <c r="I2113">
        <v>9.1</v>
      </c>
      <c r="J2113">
        <v>1</v>
      </c>
      <c r="K2113" t="s">
        <v>18</v>
      </c>
      <c r="L2113">
        <v>7.5</v>
      </c>
      <c r="M2113">
        <v>4.2</v>
      </c>
      <c r="N2113">
        <v>5.8</v>
      </c>
      <c r="O2113">
        <f>Table1[[#This Row],[Stress_Level]]*Table1[[#This Row],[Weekly_Work_Hours]]</f>
        <v>322.5</v>
      </c>
      <c r="P2113" s="9">
        <f>Table1[[#This Row],[Column1]]/Table1[[#This Row],[Productivity_Score]]</f>
        <v>55.603448275862071</v>
      </c>
      <c r="Q2113">
        <f>8-AVERAGE(Table1[[#This Row],[Sleep_Hours]])</f>
        <v>1.4000000000000004</v>
      </c>
      <c r="R2113">
        <f>Table1[[#This Row],[Stress_Level]]/Table1[[#This Row],[Weekly_Work_Hours]]</f>
        <v>0.1744186046511628</v>
      </c>
      <c r="S2113" s="5">
        <f>CORREL(Table1[Stress_Level],Table1[Sleep_Hours])</f>
        <v>-1.150943896331845E-2</v>
      </c>
      <c r="T2113" s="1">
        <f>((Table1[[#Totals],[Productivity_Score]] - Table1[[#This Row],[Productivity_Score]]) / Table1[[#Totals],[Productivity_Score]]) * 100</f>
        <v>38.947368421052637</v>
      </c>
    </row>
    <row r="2114" spans="1:20" x14ac:dyDescent="0.35">
      <c r="A2114">
        <v>2113</v>
      </c>
      <c r="B2114">
        <v>55</v>
      </c>
      <c r="C2114" t="s">
        <v>19</v>
      </c>
      <c r="D2114" t="s">
        <v>33</v>
      </c>
      <c r="E2114" t="s">
        <v>25</v>
      </c>
      <c r="F2114" t="s">
        <v>22</v>
      </c>
      <c r="G2114">
        <v>45</v>
      </c>
      <c r="H2114">
        <v>5.5</v>
      </c>
      <c r="I2114">
        <v>7.2</v>
      </c>
      <c r="J2114">
        <v>1</v>
      </c>
      <c r="K2114" t="s">
        <v>29</v>
      </c>
      <c r="L2114">
        <v>5.4</v>
      </c>
      <c r="M2114">
        <v>2.9</v>
      </c>
      <c r="N2114">
        <v>5.9</v>
      </c>
      <c r="O2114">
        <f>Table1[[#This Row],[Stress_Level]]*Table1[[#This Row],[Weekly_Work_Hours]]</f>
        <v>243.00000000000003</v>
      </c>
      <c r="P2114" s="9">
        <f>Table1[[#This Row],[Column1]]/Table1[[#This Row],[Productivity_Score]]</f>
        <v>41.186440677966104</v>
      </c>
      <c r="Q2114">
        <f>8-AVERAGE(Table1[[#This Row],[Sleep_Hours]])</f>
        <v>2.5</v>
      </c>
      <c r="R2114">
        <f>Table1[[#This Row],[Stress_Level]]/Table1[[#This Row],[Weekly_Work_Hours]]</f>
        <v>0.12000000000000001</v>
      </c>
      <c r="S2114" s="5">
        <f>CORREL(Table1[Stress_Level],Table1[Sleep_Hours])</f>
        <v>-1.150943896331845E-2</v>
      </c>
      <c r="T2114" s="1">
        <f>((Table1[[#Totals],[Productivity_Score]] - Table1[[#This Row],[Productivity_Score]]) / Table1[[#Totals],[Productivity_Score]]) * 100</f>
        <v>37.89473684210526</v>
      </c>
    </row>
    <row r="2115" spans="1:20" x14ac:dyDescent="0.35">
      <c r="A2115">
        <v>2114</v>
      </c>
      <c r="B2115">
        <v>56</v>
      </c>
      <c r="C2115" t="s">
        <v>19</v>
      </c>
      <c r="D2115" t="s">
        <v>34</v>
      </c>
      <c r="E2115" t="s">
        <v>38</v>
      </c>
      <c r="F2115" t="s">
        <v>17</v>
      </c>
      <c r="G2115">
        <v>36</v>
      </c>
      <c r="H2115">
        <v>6</v>
      </c>
      <c r="I2115">
        <v>8.9</v>
      </c>
      <c r="J2115">
        <v>0</v>
      </c>
      <c r="K2115" t="s">
        <v>23</v>
      </c>
      <c r="L2115">
        <v>6.5</v>
      </c>
      <c r="M2115">
        <v>4.2</v>
      </c>
      <c r="N2115">
        <v>6.2</v>
      </c>
      <c r="O2115">
        <f>Table1[[#This Row],[Stress_Level]]*Table1[[#This Row],[Weekly_Work_Hours]]</f>
        <v>234</v>
      </c>
      <c r="P2115" s="9">
        <f>Table1[[#This Row],[Column1]]/Table1[[#This Row],[Productivity_Score]]</f>
        <v>37.741935483870968</v>
      </c>
      <c r="Q2115">
        <f>8-AVERAGE(Table1[[#This Row],[Sleep_Hours]])</f>
        <v>2</v>
      </c>
      <c r="R2115">
        <f>Table1[[#This Row],[Stress_Level]]/Table1[[#This Row],[Weekly_Work_Hours]]</f>
        <v>0.18055555555555555</v>
      </c>
      <c r="S2115" s="5">
        <f>CORREL(Table1[Stress_Level],Table1[Sleep_Hours])</f>
        <v>-1.150943896331845E-2</v>
      </c>
      <c r="T2115" s="1">
        <f>((Table1[[#Totals],[Productivity_Score]] - Table1[[#This Row],[Productivity_Score]]) / Table1[[#Totals],[Productivity_Score]]) * 100</f>
        <v>34.736842105263158</v>
      </c>
    </row>
    <row r="2116" spans="1:20" x14ac:dyDescent="0.35">
      <c r="A2116">
        <v>2115</v>
      </c>
      <c r="B2116">
        <v>45</v>
      </c>
      <c r="C2116" t="s">
        <v>14</v>
      </c>
      <c r="D2116" t="s">
        <v>30</v>
      </c>
      <c r="E2116" t="s">
        <v>16</v>
      </c>
      <c r="F2116" t="s">
        <v>39</v>
      </c>
      <c r="G2116">
        <v>50</v>
      </c>
      <c r="H2116">
        <v>6.7</v>
      </c>
      <c r="I2116">
        <v>8.6</v>
      </c>
      <c r="J2116">
        <v>0</v>
      </c>
      <c r="K2116" t="s">
        <v>23</v>
      </c>
      <c r="L2116">
        <v>8.8000000000000007</v>
      </c>
      <c r="M2116">
        <v>3.7</v>
      </c>
      <c r="N2116">
        <v>4.9000000000000004</v>
      </c>
      <c r="O2116">
        <f>Table1[[#This Row],[Stress_Level]]*Table1[[#This Row],[Weekly_Work_Hours]]</f>
        <v>440.00000000000006</v>
      </c>
      <c r="P2116" s="9">
        <f>Table1[[#This Row],[Column1]]/Table1[[#This Row],[Productivity_Score]]</f>
        <v>89.795918367346943</v>
      </c>
      <c r="Q2116">
        <f>8-AVERAGE(Table1[[#This Row],[Sleep_Hours]])</f>
        <v>1.2999999999999998</v>
      </c>
      <c r="R2116">
        <f>Table1[[#This Row],[Stress_Level]]/Table1[[#This Row],[Weekly_Work_Hours]]</f>
        <v>0.17600000000000002</v>
      </c>
      <c r="S2116" s="5">
        <f>CORREL(Table1[Stress_Level],Table1[Sleep_Hours])</f>
        <v>-1.150943896331845E-2</v>
      </c>
      <c r="T2116" s="1">
        <f>((Table1[[#Totals],[Productivity_Score]] - Table1[[#This Row],[Productivity_Score]]) / Table1[[#Totals],[Productivity_Score]]) * 100</f>
        <v>48.421052631578945</v>
      </c>
    </row>
    <row r="2117" spans="1:20" x14ac:dyDescent="0.35">
      <c r="A2117">
        <v>2116</v>
      </c>
      <c r="B2117">
        <v>36</v>
      </c>
      <c r="C2117" t="s">
        <v>14</v>
      </c>
      <c r="D2117" t="s">
        <v>20</v>
      </c>
      <c r="E2117" t="s">
        <v>21</v>
      </c>
      <c r="F2117" t="s">
        <v>17</v>
      </c>
      <c r="G2117">
        <v>40</v>
      </c>
      <c r="H2117">
        <v>6.5</v>
      </c>
      <c r="I2117">
        <v>9.1999999999999993</v>
      </c>
      <c r="J2117">
        <v>0</v>
      </c>
      <c r="K2117" t="s">
        <v>23</v>
      </c>
      <c r="L2117">
        <v>4.9000000000000004</v>
      </c>
      <c r="M2117">
        <v>2.6</v>
      </c>
      <c r="N2117">
        <v>7.1</v>
      </c>
      <c r="O2117">
        <f>Table1[[#This Row],[Stress_Level]]*Table1[[#This Row],[Weekly_Work_Hours]]</f>
        <v>196</v>
      </c>
      <c r="P2117" s="9">
        <f>Table1[[#This Row],[Column1]]/Table1[[#This Row],[Productivity_Score]]</f>
        <v>27.605633802816904</v>
      </c>
      <c r="Q2117">
        <f>8-AVERAGE(Table1[[#This Row],[Sleep_Hours]])</f>
        <v>1.5</v>
      </c>
      <c r="R2117">
        <f>Table1[[#This Row],[Stress_Level]]/Table1[[#This Row],[Weekly_Work_Hours]]</f>
        <v>0.12250000000000001</v>
      </c>
      <c r="S2117" s="5">
        <f>CORREL(Table1[Stress_Level],Table1[Sleep_Hours])</f>
        <v>-1.150943896331845E-2</v>
      </c>
      <c r="T2117" s="1">
        <f>((Table1[[#Totals],[Productivity_Score]] - Table1[[#This Row],[Productivity_Score]]) / Table1[[#Totals],[Productivity_Score]]) * 100</f>
        <v>25.26315789473685</v>
      </c>
    </row>
    <row r="2118" spans="1:20" x14ac:dyDescent="0.35">
      <c r="A2118">
        <v>2117</v>
      </c>
      <c r="B2118">
        <v>41</v>
      </c>
      <c r="C2118" t="s">
        <v>14</v>
      </c>
      <c r="D2118" t="s">
        <v>33</v>
      </c>
      <c r="E2118" t="s">
        <v>25</v>
      </c>
      <c r="F2118" t="s">
        <v>22</v>
      </c>
      <c r="G2118">
        <v>43</v>
      </c>
      <c r="H2118">
        <v>7.1</v>
      </c>
      <c r="I2118">
        <v>9.6</v>
      </c>
      <c r="J2118">
        <v>0</v>
      </c>
      <c r="K2118" t="s">
        <v>23</v>
      </c>
      <c r="L2118">
        <v>4.5999999999999996</v>
      </c>
      <c r="M2118">
        <v>4.7</v>
      </c>
      <c r="N2118">
        <v>7.5</v>
      </c>
      <c r="O2118">
        <f>Table1[[#This Row],[Stress_Level]]*Table1[[#This Row],[Weekly_Work_Hours]]</f>
        <v>197.79999999999998</v>
      </c>
      <c r="P2118" s="9">
        <f>Table1[[#This Row],[Column1]]/Table1[[#This Row],[Productivity_Score]]</f>
        <v>26.373333333333331</v>
      </c>
      <c r="Q2118">
        <f>8-AVERAGE(Table1[[#This Row],[Sleep_Hours]])</f>
        <v>0.90000000000000036</v>
      </c>
      <c r="R2118">
        <f>Table1[[#This Row],[Stress_Level]]/Table1[[#This Row],[Weekly_Work_Hours]]</f>
        <v>0.10697674418604651</v>
      </c>
      <c r="S2118" s="5">
        <f>CORREL(Table1[Stress_Level],Table1[Sleep_Hours])</f>
        <v>-1.150943896331845E-2</v>
      </c>
      <c r="T2118" s="1">
        <f>((Table1[[#Totals],[Productivity_Score]] - Table1[[#This Row],[Productivity_Score]]) / Table1[[#Totals],[Productivity_Score]]) * 100</f>
        <v>21.052631578947366</v>
      </c>
    </row>
    <row r="2119" spans="1:20" x14ac:dyDescent="0.35">
      <c r="A2119">
        <v>2118</v>
      </c>
      <c r="B2119">
        <v>44</v>
      </c>
      <c r="C2119" t="s">
        <v>14</v>
      </c>
      <c r="D2119" t="s">
        <v>32</v>
      </c>
      <c r="E2119" t="s">
        <v>16</v>
      </c>
      <c r="F2119" t="s">
        <v>22</v>
      </c>
      <c r="G2119">
        <v>37</v>
      </c>
      <c r="H2119">
        <v>8.6999999999999993</v>
      </c>
      <c r="I2119">
        <v>7.8</v>
      </c>
      <c r="J2119">
        <v>0</v>
      </c>
      <c r="K2119" t="s">
        <v>23</v>
      </c>
      <c r="L2119">
        <v>8.8000000000000007</v>
      </c>
      <c r="M2119">
        <v>6.1</v>
      </c>
      <c r="N2119">
        <v>4.5</v>
      </c>
      <c r="O2119">
        <f>Table1[[#This Row],[Stress_Level]]*Table1[[#This Row],[Weekly_Work_Hours]]</f>
        <v>325.60000000000002</v>
      </c>
      <c r="P2119" s="9">
        <f>Table1[[#This Row],[Column1]]/Table1[[#This Row],[Productivity_Score]]</f>
        <v>72.355555555555554</v>
      </c>
      <c r="Q2119">
        <f>8-AVERAGE(Table1[[#This Row],[Sleep_Hours]])</f>
        <v>-0.69999999999999929</v>
      </c>
      <c r="R2119">
        <f>Table1[[#This Row],[Stress_Level]]/Table1[[#This Row],[Weekly_Work_Hours]]</f>
        <v>0.23783783783783785</v>
      </c>
      <c r="S2119" s="5">
        <f>CORREL(Table1[Stress_Level],Table1[Sleep_Hours])</f>
        <v>-1.150943896331845E-2</v>
      </c>
      <c r="T2119" s="1">
        <f>((Table1[[#Totals],[Productivity_Score]] - Table1[[#This Row],[Productivity_Score]]) / Table1[[#Totals],[Productivity_Score]]) * 100</f>
        <v>52.631578947368418</v>
      </c>
    </row>
    <row r="2120" spans="1:20" x14ac:dyDescent="0.35">
      <c r="A2120">
        <v>2119</v>
      </c>
      <c r="B2120">
        <v>21</v>
      </c>
      <c r="C2120" t="s">
        <v>14</v>
      </c>
      <c r="D2120" t="s">
        <v>15</v>
      </c>
      <c r="E2120" t="s">
        <v>38</v>
      </c>
      <c r="F2120" t="s">
        <v>22</v>
      </c>
      <c r="G2120">
        <v>30</v>
      </c>
      <c r="H2120">
        <v>4.5999999999999996</v>
      </c>
      <c r="I2120">
        <v>7.5</v>
      </c>
      <c r="J2120">
        <v>1</v>
      </c>
      <c r="K2120" t="s">
        <v>18</v>
      </c>
      <c r="L2120">
        <v>7.2</v>
      </c>
      <c r="M2120">
        <v>4.5999999999999996</v>
      </c>
      <c r="N2120">
        <v>5.0999999999999996</v>
      </c>
      <c r="O2120">
        <f>Table1[[#This Row],[Stress_Level]]*Table1[[#This Row],[Weekly_Work_Hours]]</f>
        <v>216</v>
      </c>
      <c r="P2120" s="9">
        <f>Table1[[#This Row],[Column1]]/Table1[[#This Row],[Productivity_Score]]</f>
        <v>42.352941176470594</v>
      </c>
      <c r="Q2120">
        <f>8-AVERAGE(Table1[[#This Row],[Sleep_Hours]])</f>
        <v>3.4000000000000004</v>
      </c>
      <c r="R2120">
        <f>Table1[[#This Row],[Stress_Level]]/Table1[[#This Row],[Weekly_Work_Hours]]</f>
        <v>0.24000000000000002</v>
      </c>
      <c r="S2120" s="5">
        <f>CORREL(Table1[Stress_Level],Table1[Sleep_Hours])</f>
        <v>-1.150943896331845E-2</v>
      </c>
      <c r="T2120" s="1">
        <f>((Table1[[#Totals],[Productivity_Score]] - Table1[[#This Row],[Productivity_Score]]) / Table1[[#Totals],[Productivity_Score]]) * 100</f>
        <v>46.315789473684212</v>
      </c>
    </row>
    <row r="2121" spans="1:20" x14ac:dyDescent="0.35">
      <c r="A2121">
        <v>2120</v>
      </c>
      <c r="B2121">
        <v>41</v>
      </c>
      <c r="C2121" t="s">
        <v>19</v>
      </c>
      <c r="D2121" t="s">
        <v>30</v>
      </c>
      <c r="E2121" t="s">
        <v>25</v>
      </c>
      <c r="F2121" t="s">
        <v>22</v>
      </c>
      <c r="G2121">
        <v>43</v>
      </c>
      <c r="H2121">
        <v>7.3</v>
      </c>
      <c r="I2121">
        <v>9.1999999999999993</v>
      </c>
      <c r="J2121">
        <v>0</v>
      </c>
      <c r="K2121" t="s">
        <v>23</v>
      </c>
      <c r="L2121">
        <v>5.4</v>
      </c>
      <c r="M2121">
        <v>4.5</v>
      </c>
      <c r="N2121">
        <v>6.9</v>
      </c>
      <c r="O2121">
        <f>Table1[[#This Row],[Stress_Level]]*Table1[[#This Row],[Weekly_Work_Hours]]</f>
        <v>232.20000000000002</v>
      </c>
      <c r="P2121" s="9">
        <f>Table1[[#This Row],[Column1]]/Table1[[#This Row],[Productivity_Score]]</f>
        <v>33.652173913043477</v>
      </c>
      <c r="Q2121">
        <f>8-AVERAGE(Table1[[#This Row],[Sleep_Hours]])</f>
        <v>0.70000000000000018</v>
      </c>
      <c r="R2121">
        <f>Table1[[#This Row],[Stress_Level]]/Table1[[#This Row],[Weekly_Work_Hours]]</f>
        <v>0.12558139534883722</v>
      </c>
      <c r="S2121" s="5">
        <f>CORREL(Table1[Stress_Level],Table1[Sleep_Hours])</f>
        <v>-1.150943896331845E-2</v>
      </c>
      <c r="T2121" s="1">
        <f>((Table1[[#Totals],[Productivity_Score]] - Table1[[#This Row],[Productivity_Score]]) / Table1[[#Totals],[Productivity_Score]]) * 100</f>
        <v>27.368421052631575</v>
      </c>
    </row>
    <row r="2122" spans="1:20" x14ac:dyDescent="0.35">
      <c r="A2122">
        <v>2121</v>
      </c>
      <c r="B2122">
        <v>24</v>
      </c>
      <c r="C2122" t="s">
        <v>14</v>
      </c>
      <c r="D2122" t="s">
        <v>33</v>
      </c>
      <c r="E2122" t="s">
        <v>38</v>
      </c>
      <c r="F2122" t="s">
        <v>22</v>
      </c>
      <c r="G2122">
        <v>64</v>
      </c>
      <c r="H2122">
        <v>6</v>
      </c>
      <c r="I2122">
        <v>6.2</v>
      </c>
      <c r="J2122">
        <v>1</v>
      </c>
      <c r="K2122" t="s">
        <v>18</v>
      </c>
      <c r="L2122">
        <v>10</v>
      </c>
      <c r="M2122">
        <v>7.8</v>
      </c>
      <c r="N2122">
        <v>3.1</v>
      </c>
      <c r="O2122">
        <f>Table1[[#This Row],[Stress_Level]]*Table1[[#This Row],[Weekly_Work_Hours]]</f>
        <v>640</v>
      </c>
      <c r="P2122" s="9">
        <f>Table1[[#This Row],[Column1]]/Table1[[#This Row],[Productivity_Score]]</f>
        <v>206.45161290322579</v>
      </c>
      <c r="Q2122">
        <f>8-AVERAGE(Table1[[#This Row],[Sleep_Hours]])</f>
        <v>2</v>
      </c>
      <c r="R2122">
        <f>Table1[[#This Row],[Stress_Level]]/Table1[[#This Row],[Weekly_Work_Hours]]</f>
        <v>0.15625</v>
      </c>
      <c r="S2122" s="5">
        <f>CORREL(Table1[Stress_Level],Table1[Sleep_Hours])</f>
        <v>-1.150943896331845E-2</v>
      </c>
      <c r="T2122" s="1">
        <f>((Table1[[#Totals],[Productivity_Score]] - Table1[[#This Row],[Productivity_Score]]) / Table1[[#Totals],[Productivity_Score]]) * 100</f>
        <v>67.368421052631575</v>
      </c>
    </row>
    <row r="2123" spans="1:20" x14ac:dyDescent="0.35">
      <c r="A2123">
        <v>2122</v>
      </c>
      <c r="B2123">
        <v>23</v>
      </c>
      <c r="C2123" t="s">
        <v>19</v>
      </c>
      <c r="D2123" t="s">
        <v>33</v>
      </c>
      <c r="E2123" t="s">
        <v>27</v>
      </c>
      <c r="F2123" t="s">
        <v>22</v>
      </c>
      <c r="G2123">
        <v>51</v>
      </c>
      <c r="H2123">
        <v>7.9</v>
      </c>
      <c r="I2123">
        <v>7.5</v>
      </c>
      <c r="J2123">
        <v>0</v>
      </c>
      <c r="K2123" t="s">
        <v>23</v>
      </c>
      <c r="L2123">
        <v>9.1</v>
      </c>
      <c r="M2123">
        <v>5</v>
      </c>
      <c r="N2123">
        <v>4.2</v>
      </c>
      <c r="O2123">
        <f>Table1[[#This Row],[Stress_Level]]*Table1[[#This Row],[Weekly_Work_Hours]]</f>
        <v>464.09999999999997</v>
      </c>
      <c r="P2123" s="9">
        <f>Table1[[#This Row],[Column1]]/Table1[[#This Row],[Productivity_Score]]</f>
        <v>110.49999999999999</v>
      </c>
      <c r="Q2123">
        <f>8-AVERAGE(Table1[[#This Row],[Sleep_Hours]])</f>
        <v>9.9999999999999645E-2</v>
      </c>
      <c r="R2123">
        <f>Table1[[#This Row],[Stress_Level]]/Table1[[#This Row],[Weekly_Work_Hours]]</f>
        <v>0.17843137254901961</v>
      </c>
      <c r="S2123" s="5">
        <f>CORREL(Table1[Stress_Level],Table1[Sleep_Hours])</f>
        <v>-1.150943896331845E-2</v>
      </c>
      <c r="T2123" s="1">
        <f>((Table1[[#Totals],[Productivity_Score]] - Table1[[#This Row],[Productivity_Score]]) / Table1[[#Totals],[Productivity_Score]]) * 100</f>
        <v>55.78947368421052</v>
      </c>
    </row>
    <row r="2124" spans="1:20" x14ac:dyDescent="0.35">
      <c r="A2124">
        <v>2123</v>
      </c>
      <c r="B2124">
        <v>55</v>
      </c>
      <c r="C2124" t="s">
        <v>14</v>
      </c>
      <c r="D2124" t="s">
        <v>37</v>
      </c>
      <c r="E2124" t="s">
        <v>38</v>
      </c>
      <c r="F2124" t="s">
        <v>22</v>
      </c>
      <c r="G2124">
        <v>44</v>
      </c>
      <c r="H2124">
        <v>8.6</v>
      </c>
      <c r="I2124">
        <v>7.1</v>
      </c>
      <c r="J2124">
        <v>0</v>
      </c>
      <c r="K2124" t="s">
        <v>23</v>
      </c>
      <c r="L2124">
        <v>6.7</v>
      </c>
      <c r="M2124">
        <v>3.2</v>
      </c>
      <c r="N2124">
        <v>5.2</v>
      </c>
      <c r="O2124">
        <f>Table1[[#This Row],[Stress_Level]]*Table1[[#This Row],[Weekly_Work_Hours]]</f>
        <v>294.8</v>
      </c>
      <c r="P2124" s="9">
        <f>Table1[[#This Row],[Column1]]/Table1[[#This Row],[Productivity_Score]]</f>
        <v>56.692307692307693</v>
      </c>
      <c r="Q2124">
        <f>8-AVERAGE(Table1[[#This Row],[Sleep_Hours]])</f>
        <v>-0.59999999999999964</v>
      </c>
      <c r="R2124">
        <f>Table1[[#This Row],[Stress_Level]]/Table1[[#This Row],[Weekly_Work_Hours]]</f>
        <v>0.15227272727272728</v>
      </c>
      <c r="S2124" s="5">
        <f>CORREL(Table1[Stress_Level],Table1[Sleep_Hours])</f>
        <v>-1.150943896331845E-2</v>
      </c>
      <c r="T2124" s="1">
        <f>((Table1[[#Totals],[Productivity_Score]] - Table1[[#This Row],[Productivity_Score]]) / Table1[[#Totals],[Productivity_Score]]) * 100</f>
        <v>45.263157894736835</v>
      </c>
    </row>
    <row r="2125" spans="1:20" x14ac:dyDescent="0.35">
      <c r="A2125">
        <v>2124</v>
      </c>
      <c r="B2125">
        <v>25</v>
      </c>
      <c r="C2125" t="s">
        <v>19</v>
      </c>
      <c r="D2125" t="s">
        <v>24</v>
      </c>
      <c r="E2125" t="s">
        <v>27</v>
      </c>
      <c r="F2125" t="s">
        <v>22</v>
      </c>
      <c r="G2125">
        <v>42</v>
      </c>
      <c r="H2125">
        <v>6.5</v>
      </c>
      <c r="I2125">
        <v>9</v>
      </c>
      <c r="J2125">
        <v>1</v>
      </c>
      <c r="K2125" t="s">
        <v>35</v>
      </c>
      <c r="L2125">
        <v>6.3</v>
      </c>
      <c r="M2125">
        <v>4.7</v>
      </c>
      <c r="N2125">
        <v>6.4</v>
      </c>
      <c r="O2125">
        <f>Table1[[#This Row],[Stress_Level]]*Table1[[#This Row],[Weekly_Work_Hours]]</f>
        <v>264.59999999999997</v>
      </c>
      <c r="P2125" s="9">
        <f>Table1[[#This Row],[Column1]]/Table1[[#This Row],[Productivity_Score]]</f>
        <v>41.343749999999993</v>
      </c>
      <c r="Q2125">
        <f>8-AVERAGE(Table1[[#This Row],[Sleep_Hours]])</f>
        <v>1.5</v>
      </c>
      <c r="R2125">
        <f>Table1[[#This Row],[Stress_Level]]/Table1[[#This Row],[Weekly_Work_Hours]]</f>
        <v>0.15</v>
      </c>
      <c r="S2125" s="5">
        <f>CORREL(Table1[Stress_Level],Table1[Sleep_Hours])</f>
        <v>-1.150943896331845E-2</v>
      </c>
      <c r="T2125" s="1">
        <f>((Table1[[#Totals],[Productivity_Score]] - Table1[[#This Row],[Productivity_Score]]) / Table1[[#Totals],[Productivity_Score]]) * 100</f>
        <v>32.631578947368418</v>
      </c>
    </row>
    <row r="2126" spans="1:20" x14ac:dyDescent="0.35">
      <c r="A2126">
        <v>2125</v>
      </c>
      <c r="B2126">
        <v>40</v>
      </c>
      <c r="C2126" t="s">
        <v>19</v>
      </c>
      <c r="D2126" t="s">
        <v>15</v>
      </c>
      <c r="E2126" t="s">
        <v>16</v>
      </c>
      <c r="F2126" t="s">
        <v>22</v>
      </c>
      <c r="G2126">
        <v>45</v>
      </c>
      <c r="H2126">
        <v>7.1</v>
      </c>
      <c r="I2126">
        <v>9.3000000000000007</v>
      </c>
      <c r="J2126">
        <v>1</v>
      </c>
      <c r="K2126" t="s">
        <v>18</v>
      </c>
      <c r="L2126">
        <v>7.9</v>
      </c>
      <c r="M2126">
        <v>5.6</v>
      </c>
      <c r="N2126">
        <v>5.7</v>
      </c>
      <c r="O2126">
        <f>Table1[[#This Row],[Stress_Level]]*Table1[[#This Row],[Weekly_Work_Hours]]</f>
        <v>355.5</v>
      </c>
      <c r="P2126" s="9">
        <f>Table1[[#This Row],[Column1]]/Table1[[#This Row],[Productivity_Score]]</f>
        <v>62.368421052631575</v>
      </c>
      <c r="Q2126">
        <f>8-AVERAGE(Table1[[#This Row],[Sleep_Hours]])</f>
        <v>0.90000000000000036</v>
      </c>
      <c r="R2126">
        <f>Table1[[#This Row],[Stress_Level]]/Table1[[#This Row],[Weekly_Work_Hours]]</f>
        <v>0.17555555555555558</v>
      </c>
      <c r="S2126" s="5">
        <f>CORREL(Table1[Stress_Level],Table1[Sleep_Hours])</f>
        <v>-1.150943896331845E-2</v>
      </c>
      <c r="T2126" s="1">
        <f>((Table1[[#Totals],[Productivity_Score]] - Table1[[#This Row],[Productivity_Score]]) / Table1[[#Totals],[Productivity_Score]]) * 100</f>
        <v>40</v>
      </c>
    </row>
    <row r="2127" spans="1:20" x14ac:dyDescent="0.35">
      <c r="A2127">
        <v>2126</v>
      </c>
      <c r="B2127">
        <v>32</v>
      </c>
      <c r="C2127" t="s">
        <v>19</v>
      </c>
      <c r="D2127" t="s">
        <v>32</v>
      </c>
      <c r="E2127" t="s">
        <v>25</v>
      </c>
      <c r="F2127" t="s">
        <v>22</v>
      </c>
      <c r="G2127">
        <v>49</v>
      </c>
      <c r="H2127">
        <v>8</v>
      </c>
      <c r="I2127">
        <v>7.6</v>
      </c>
      <c r="J2127">
        <v>0</v>
      </c>
      <c r="K2127" t="s">
        <v>23</v>
      </c>
      <c r="L2127">
        <v>10</v>
      </c>
      <c r="M2127">
        <v>6.5</v>
      </c>
      <c r="N2127">
        <v>3.8</v>
      </c>
      <c r="O2127">
        <f>Table1[[#This Row],[Stress_Level]]*Table1[[#This Row],[Weekly_Work_Hours]]</f>
        <v>490</v>
      </c>
      <c r="P2127" s="9">
        <f>Table1[[#This Row],[Column1]]/Table1[[#This Row],[Productivity_Score]]</f>
        <v>128.94736842105263</v>
      </c>
      <c r="Q2127">
        <f>8-AVERAGE(Table1[[#This Row],[Sleep_Hours]])</f>
        <v>0</v>
      </c>
      <c r="R2127">
        <f>Table1[[#This Row],[Stress_Level]]/Table1[[#This Row],[Weekly_Work_Hours]]</f>
        <v>0.20408163265306123</v>
      </c>
      <c r="S2127" s="5">
        <f>CORREL(Table1[Stress_Level],Table1[Sleep_Hours])</f>
        <v>-1.150943896331845E-2</v>
      </c>
      <c r="T2127" s="1">
        <f>((Table1[[#Totals],[Productivity_Score]] - Table1[[#This Row],[Productivity_Score]]) / Table1[[#Totals],[Productivity_Score]]) * 100</f>
        <v>60</v>
      </c>
    </row>
    <row r="2128" spans="1:20" x14ac:dyDescent="0.35">
      <c r="A2128">
        <v>2127</v>
      </c>
      <c r="B2128">
        <v>56</v>
      </c>
      <c r="C2128" t="s">
        <v>19</v>
      </c>
      <c r="D2128" t="s">
        <v>26</v>
      </c>
      <c r="E2128" t="s">
        <v>16</v>
      </c>
      <c r="F2128" t="s">
        <v>17</v>
      </c>
      <c r="G2128">
        <v>35</v>
      </c>
      <c r="H2128">
        <v>7.7</v>
      </c>
      <c r="I2128">
        <v>9.5</v>
      </c>
      <c r="J2128">
        <v>0</v>
      </c>
      <c r="K2128" t="s">
        <v>23</v>
      </c>
      <c r="L2128">
        <v>7</v>
      </c>
      <c r="M2128">
        <v>5.7</v>
      </c>
      <c r="N2128">
        <v>6.2</v>
      </c>
      <c r="O2128">
        <f>Table1[[#This Row],[Stress_Level]]*Table1[[#This Row],[Weekly_Work_Hours]]</f>
        <v>245</v>
      </c>
      <c r="P2128" s="9">
        <f>Table1[[#This Row],[Column1]]/Table1[[#This Row],[Productivity_Score]]</f>
        <v>39.516129032258064</v>
      </c>
      <c r="Q2128">
        <f>8-AVERAGE(Table1[[#This Row],[Sleep_Hours]])</f>
        <v>0.29999999999999982</v>
      </c>
      <c r="R2128">
        <f>Table1[[#This Row],[Stress_Level]]/Table1[[#This Row],[Weekly_Work_Hours]]</f>
        <v>0.2</v>
      </c>
      <c r="S2128" s="5">
        <f>CORREL(Table1[Stress_Level],Table1[Sleep_Hours])</f>
        <v>-1.150943896331845E-2</v>
      </c>
      <c r="T2128" s="1">
        <f>((Table1[[#Totals],[Productivity_Score]] - Table1[[#This Row],[Productivity_Score]]) / Table1[[#Totals],[Productivity_Score]]) * 100</f>
        <v>34.736842105263158</v>
      </c>
    </row>
    <row r="2129" spans="1:20" x14ac:dyDescent="0.35">
      <c r="A2129">
        <v>2128</v>
      </c>
      <c r="B2129">
        <v>44</v>
      </c>
      <c r="C2129" t="s">
        <v>19</v>
      </c>
      <c r="D2129" t="s">
        <v>34</v>
      </c>
      <c r="E2129" t="s">
        <v>31</v>
      </c>
      <c r="F2129" t="s">
        <v>22</v>
      </c>
      <c r="G2129">
        <v>53</v>
      </c>
      <c r="H2129">
        <v>8.1</v>
      </c>
      <c r="I2129">
        <v>7.1</v>
      </c>
      <c r="J2129">
        <v>1</v>
      </c>
      <c r="K2129" t="s">
        <v>35</v>
      </c>
      <c r="L2129">
        <v>9</v>
      </c>
      <c r="M2129">
        <v>6.2</v>
      </c>
      <c r="N2129">
        <v>4</v>
      </c>
      <c r="O2129">
        <f>Table1[[#This Row],[Stress_Level]]*Table1[[#This Row],[Weekly_Work_Hours]]</f>
        <v>477</v>
      </c>
      <c r="P2129" s="9">
        <f>Table1[[#This Row],[Column1]]/Table1[[#This Row],[Productivity_Score]]</f>
        <v>119.25</v>
      </c>
      <c r="Q2129">
        <f>8-AVERAGE(Table1[[#This Row],[Sleep_Hours]])</f>
        <v>-9.9999999999999645E-2</v>
      </c>
      <c r="R2129">
        <f>Table1[[#This Row],[Stress_Level]]/Table1[[#This Row],[Weekly_Work_Hours]]</f>
        <v>0.16981132075471697</v>
      </c>
      <c r="S2129" s="5">
        <f>CORREL(Table1[Stress_Level],Table1[Sleep_Hours])</f>
        <v>-1.150943896331845E-2</v>
      </c>
      <c r="T2129" s="1">
        <f>((Table1[[#Totals],[Productivity_Score]] - Table1[[#This Row],[Productivity_Score]]) / Table1[[#Totals],[Productivity_Score]]) * 100</f>
        <v>57.894736842105267</v>
      </c>
    </row>
    <row r="2130" spans="1:20" x14ac:dyDescent="0.35">
      <c r="A2130">
        <v>2129</v>
      </c>
      <c r="B2130">
        <v>45</v>
      </c>
      <c r="C2130" t="s">
        <v>19</v>
      </c>
      <c r="D2130" t="s">
        <v>20</v>
      </c>
      <c r="E2130" t="s">
        <v>38</v>
      </c>
      <c r="F2130" t="s">
        <v>17</v>
      </c>
      <c r="G2130">
        <v>50</v>
      </c>
      <c r="H2130">
        <v>5.8</v>
      </c>
      <c r="I2130">
        <v>7.1</v>
      </c>
      <c r="J2130">
        <v>1</v>
      </c>
      <c r="K2130" t="s">
        <v>18</v>
      </c>
      <c r="L2130">
        <v>9.8000000000000007</v>
      </c>
      <c r="M2130">
        <v>5.9</v>
      </c>
      <c r="N2130">
        <v>3.6</v>
      </c>
      <c r="O2130">
        <f>Table1[[#This Row],[Stress_Level]]*Table1[[#This Row],[Weekly_Work_Hours]]</f>
        <v>490.00000000000006</v>
      </c>
      <c r="P2130" s="9">
        <f>Table1[[#This Row],[Column1]]/Table1[[#This Row],[Productivity_Score]]</f>
        <v>136.11111111111111</v>
      </c>
      <c r="Q2130">
        <f>8-AVERAGE(Table1[[#This Row],[Sleep_Hours]])</f>
        <v>2.2000000000000002</v>
      </c>
      <c r="R2130">
        <f>Table1[[#This Row],[Stress_Level]]/Table1[[#This Row],[Weekly_Work_Hours]]</f>
        <v>0.19600000000000001</v>
      </c>
      <c r="S2130" s="5">
        <f>CORREL(Table1[Stress_Level],Table1[Sleep_Hours])</f>
        <v>-1.150943896331845E-2</v>
      </c>
      <c r="T2130" s="1">
        <f>((Table1[[#Totals],[Productivity_Score]] - Table1[[#This Row],[Productivity_Score]]) / Table1[[#Totals],[Productivity_Score]]) * 100</f>
        <v>62.10526315789474</v>
      </c>
    </row>
    <row r="2131" spans="1:20" x14ac:dyDescent="0.35">
      <c r="A2131">
        <v>2130</v>
      </c>
      <c r="B2131">
        <v>58</v>
      </c>
      <c r="C2131" t="s">
        <v>14</v>
      </c>
      <c r="D2131" t="s">
        <v>24</v>
      </c>
      <c r="E2131" t="s">
        <v>16</v>
      </c>
      <c r="F2131" t="s">
        <v>39</v>
      </c>
      <c r="G2131">
        <v>50</v>
      </c>
      <c r="H2131">
        <v>5.4</v>
      </c>
      <c r="I2131">
        <v>6.6</v>
      </c>
      <c r="J2131">
        <v>0</v>
      </c>
      <c r="K2131" t="s">
        <v>23</v>
      </c>
      <c r="L2131">
        <v>6</v>
      </c>
      <c r="M2131">
        <v>4.8</v>
      </c>
      <c r="N2131">
        <v>5.3</v>
      </c>
      <c r="O2131">
        <f>Table1[[#This Row],[Stress_Level]]*Table1[[#This Row],[Weekly_Work_Hours]]</f>
        <v>300</v>
      </c>
      <c r="P2131" s="9">
        <f>Table1[[#This Row],[Column1]]/Table1[[#This Row],[Productivity_Score]]</f>
        <v>56.60377358490566</v>
      </c>
      <c r="Q2131">
        <f>8-AVERAGE(Table1[[#This Row],[Sleep_Hours]])</f>
        <v>2.5999999999999996</v>
      </c>
      <c r="R2131">
        <f>Table1[[#This Row],[Stress_Level]]/Table1[[#This Row],[Weekly_Work_Hours]]</f>
        <v>0.12</v>
      </c>
      <c r="S2131" s="5">
        <f>CORREL(Table1[Stress_Level],Table1[Sleep_Hours])</f>
        <v>-1.150943896331845E-2</v>
      </c>
      <c r="T2131" s="1">
        <f>((Table1[[#Totals],[Productivity_Score]] - Table1[[#This Row],[Productivity_Score]]) / Table1[[#Totals],[Productivity_Score]]) * 100</f>
        <v>44.21052631578948</v>
      </c>
    </row>
    <row r="2132" spans="1:20" x14ac:dyDescent="0.35">
      <c r="A2132">
        <v>2131</v>
      </c>
      <c r="B2132">
        <v>39</v>
      </c>
      <c r="C2132" t="s">
        <v>19</v>
      </c>
      <c r="D2132" t="s">
        <v>37</v>
      </c>
      <c r="E2132" t="s">
        <v>16</v>
      </c>
      <c r="F2132" t="s">
        <v>17</v>
      </c>
      <c r="G2132">
        <v>48</v>
      </c>
      <c r="H2132">
        <v>4.5</v>
      </c>
      <c r="I2132">
        <v>5.4</v>
      </c>
      <c r="J2132">
        <v>1</v>
      </c>
      <c r="K2132" t="s">
        <v>18</v>
      </c>
      <c r="L2132">
        <v>8.5</v>
      </c>
      <c r="M2132">
        <v>5.3</v>
      </c>
      <c r="N2132">
        <v>3.5</v>
      </c>
      <c r="O2132">
        <f>Table1[[#This Row],[Stress_Level]]*Table1[[#This Row],[Weekly_Work_Hours]]</f>
        <v>408</v>
      </c>
      <c r="P2132" s="9">
        <f>Table1[[#This Row],[Column1]]/Table1[[#This Row],[Productivity_Score]]</f>
        <v>116.57142857142857</v>
      </c>
      <c r="Q2132">
        <f>8-AVERAGE(Table1[[#This Row],[Sleep_Hours]])</f>
        <v>3.5</v>
      </c>
      <c r="R2132">
        <f>Table1[[#This Row],[Stress_Level]]/Table1[[#This Row],[Weekly_Work_Hours]]</f>
        <v>0.17708333333333334</v>
      </c>
      <c r="S2132" s="5">
        <f>CORREL(Table1[Stress_Level],Table1[Sleep_Hours])</f>
        <v>-1.150943896331845E-2</v>
      </c>
      <c r="T2132" s="1">
        <f>((Table1[[#Totals],[Productivity_Score]] - Table1[[#This Row],[Productivity_Score]]) / Table1[[#Totals],[Productivity_Score]]) * 100</f>
        <v>63.157894736842103</v>
      </c>
    </row>
    <row r="2133" spans="1:20" x14ac:dyDescent="0.35">
      <c r="A2133">
        <v>2132</v>
      </c>
      <c r="B2133">
        <v>52</v>
      </c>
      <c r="C2133" t="s">
        <v>14</v>
      </c>
      <c r="D2133" t="s">
        <v>37</v>
      </c>
      <c r="E2133" t="s">
        <v>27</v>
      </c>
      <c r="F2133" t="s">
        <v>17</v>
      </c>
      <c r="G2133">
        <v>45</v>
      </c>
      <c r="H2133">
        <v>5.9</v>
      </c>
      <c r="I2133">
        <v>7.9</v>
      </c>
      <c r="J2133">
        <v>1</v>
      </c>
      <c r="K2133" t="s">
        <v>18</v>
      </c>
      <c r="L2133">
        <v>7.1</v>
      </c>
      <c r="M2133">
        <v>2.5</v>
      </c>
      <c r="N2133">
        <v>5.4</v>
      </c>
      <c r="O2133">
        <f>Table1[[#This Row],[Stress_Level]]*Table1[[#This Row],[Weekly_Work_Hours]]</f>
        <v>319.5</v>
      </c>
      <c r="P2133" s="9">
        <f>Table1[[#This Row],[Column1]]/Table1[[#This Row],[Productivity_Score]]</f>
        <v>59.166666666666664</v>
      </c>
      <c r="Q2133">
        <f>8-AVERAGE(Table1[[#This Row],[Sleep_Hours]])</f>
        <v>2.0999999999999996</v>
      </c>
      <c r="R2133">
        <f>Table1[[#This Row],[Stress_Level]]/Table1[[#This Row],[Weekly_Work_Hours]]</f>
        <v>0.15777777777777777</v>
      </c>
      <c r="S2133" s="5">
        <f>CORREL(Table1[Stress_Level],Table1[Sleep_Hours])</f>
        <v>-1.150943896331845E-2</v>
      </c>
      <c r="T2133" s="1">
        <f>((Table1[[#Totals],[Productivity_Score]] - Table1[[#This Row],[Productivity_Score]]) / Table1[[#Totals],[Productivity_Score]]) * 100</f>
        <v>43.157894736842103</v>
      </c>
    </row>
    <row r="2134" spans="1:20" x14ac:dyDescent="0.35">
      <c r="A2134">
        <v>2133</v>
      </c>
      <c r="B2134">
        <v>33</v>
      </c>
      <c r="C2134" t="s">
        <v>14</v>
      </c>
      <c r="D2134" t="s">
        <v>33</v>
      </c>
      <c r="E2134" t="s">
        <v>38</v>
      </c>
      <c r="F2134" t="s">
        <v>39</v>
      </c>
      <c r="G2134">
        <v>50</v>
      </c>
      <c r="H2134">
        <v>6.1</v>
      </c>
      <c r="I2134">
        <v>7.6</v>
      </c>
      <c r="J2134">
        <v>0</v>
      </c>
      <c r="K2134" t="s">
        <v>23</v>
      </c>
      <c r="L2134">
        <v>10</v>
      </c>
      <c r="M2134">
        <v>3.3</v>
      </c>
      <c r="N2134">
        <v>3.8</v>
      </c>
      <c r="O2134">
        <f>Table1[[#This Row],[Stress_Level]]*Table1[[#This Row],[Weekly_Work_Hours]]</f>
        <v>500</v>
      </c>
      <c r="P2134" s="9">
        <f>Table1[[#This Row],[Column1]]/Table1[[#This Row],[Productivity_Score]]</f>
        <v>131.57894736842107</v>
      </c>
      <c r="Q2134">
        <f>8-AVERAGE(Table1[[#This Row],[Sleep_Hours]])</f>
        <v>1.9000000000000004</v>
      </c>
      <c r="R2134">
        <f>Table1[[#This Row],[Stress_Level]]/Table1[[#This Row],[Weekly_Work_Hours]]</f>
        <v>0.2</v>
      </c>
      <c r="S2134" s="5">
        <f>CORREL(Table1[Stress_Level],Table1[Sleep_Hours])</f>
        <v>-1.150943896331845E-2</v>
      </c>
      <c r="T2134" s="1">
        <f>((Table1[[#Totals],[Productivity_Score]] - Table1[[#This Row],[Productivity_Score]]) / Table1[[#Totals],[Productivity_Score]]) * 100</f>
        <v>60</v>
      </c>
    </row>
    <row r="2135" spans="1:20" x14ac:dyDescent="0.35">
      <c r="A2135">
        <v>2134</v>
      </c>
      <c r="B2135">
        <v>55</v>
      </c>
      <c r="C2135" t="s">
        <v>14</v>
      </c>
      <c r="D2135" t="s">
        <v>36</v>
      </c>
      <c r="E2135" t="s">
        <v>27</v>
      </c>
      <c r="F2135" t="s">
        <v>22</v>
      </c>
      <c r="G2135">
        <v>49</v>
      </c>
      <c r="H2135">
        <v>6</v>
      </c>
      <c r="I2135">
        <v>7.6</v>
      </c>
      <c r="J2135">
        <v>0</v>
      </c>
      <c r="K2135" t="s">
        <v>23</v>
      </c>
      <c r="L2135">
        <v>9.4</v>
      </c>
      <c r="M2135">
        <v>3.9</v>
      </c>
      <c r="N2135">
        <v>4.0999999999999996</v>
      </c>
      <c r="O2135">
        <f>Table1[[#This Row],[Stress_Level]]*Table1[[#This Row],[Weekly_Work_Hours]]</f>
        <v>460.6</v>
      </c>
      <c r="P2135" s="9">
        <f>Table1[[#This Row],[Column1]]/Table1[[#This Row],[Productivity_Score]]</f>
        <v>112.34146341463416</v>
      </c>
      <c r="Q2135">
        <f>8-AVERAGE(Table1[[#This Row],[Sleep_Hours]])</f>
        <v>2</v>
      </c>
      <c r="R2135">
        <f>Table1[[#This Row],[Stress_Level]]/Table1[[#This Row],[Weekly_Work_Hours]]</f>
        <v>0.19183673469387755</v>
      </c>
      <c r="S2135" s="5">
        <f>CORREL(Table1[Stress_Level],Table1[Sleep_Hours])</f>
        <v>-1.150943896331845E-2</v>
      </c>
      <c r="T2135" s="1">
        <f>((Table1[[#Totals],[Productivity_Score]] - Table1[[#This Row],[Productivity_Score]]) / Table1[[#Totals],[Productivity_Score]]) * 100</f>
        <v>56.84210526315789</v>
      </c>
    </row>
    <row r="2136" spans="1:20" x14ac:dyDescent="0.35">
      <c r="A2136">
        <v>2135</v>
      </c>
      <c r="B2136">
        <v>36</v>
      </c>
      <c r="C2136" t="s">
        <v>14</v>
      </c>
      <c r="D2136" t="s">
        <v>34</v>
      </c>
      <c r="E2136" t="s">
        <v>25</v>
      </c>
      <c r="F2136" t="s">
        <v>39</v>
      </c>
      <c r="G2136">
        <v>42</v>
      </c>
      <c r="H2136">
        <v>6.9</v>
      </c>
      <c r="I2136">
        <v>9.6999999999999993</v>
      </c>
      <c r="J2136">
        <v>0</v>
      </c>
      <c r="K2136" t="s">
        <v>23</v>
      </c>
      <c r="L2136">
        <v>7.2</v>
      </c>
      <c r="M2136">
        <v>5.4</v>
      </c>
      <c r="N2136">
        <v>6.2</v>
      </c>
      <c r="O2136">
        <f>Table1[[#This Row],[Stress_Level]]*Table1[[#This Row],[Weekly_Work_Hours]]</f>
        <v>302.40000000000003</v>
      </c>
      <c r="P2136" s="9">
        <f>Table1[[#This Row],[Column1]]/Table1[[#This Row],[Productivity_Score]]</f>
        <v>48.774193548387103</v>
      </c>
      <c r="Q2136">
        <f>8-AVERAGE(Table1[[#This Row],[Sleep_Hours]])</f>
        <v>1.0999999999999996</v>
      </c>
      <c r="R2136">
        <f>Table1[[#This Row],[Stress_Level]]/Table1[[#This Row],[Weekly_Work_Hours]]</f>
        <v>0.17142857142857143</v>
      </c>
      <c r="S2136" s="5">
        <f>CORREL(Table1[Stress_Level],Table1[Sleep_Hours])</f>
        <v>-1.150943896331845E-2</v>
      </c>
      <c r="T2136" s="1">
        <f>((Table1[[#Totals],[Productivity_Score]] - Table1[[#This Row],[Productivity_Score]]) / Table1[[#Totals],[Productivity_Score]]) * 100</f>
        <v>34.736842105263158</v>
      </c>
    </row>
    <row r="2137" spans="1:20" x14ac:dyDescent="0.35">
      <c r="A2137">
        <v>2136</v>
      </c>
      <c r="B2137">
        <v>40</v>
      </c>
      <c r="C2137" t="s">
        <v>14</v>
      </c>
      <c r="D2137" t="s">
        <v>24</v>
      </c>
      <c r="E2137" t="s">
        <v>16</v>
      </c>
      <c r="F2137" t="s">
        <v>17</v>
      </c>
      <c r="G2137">
        <v>40</v>
      </c>
      <c r="H2137">
        <v>7</v>
      </c>
      <c r="I2137">
        <v>10</v>
      </c>
      <c r="J2137">
        <v>0</v>
      </c>
      <c r="K2137" t="s">
        <v>23</v>
      </c>
      <c r="L2137">
        <v>6.9</v>
      </c>
      <c r="M2137">
        <v>3.8</v>
      </c>
      <c r="N2137">
        <v>6.5</v>
      </c>
      <c r="O2137">
        <f>Table1[[#This Row],[Stress_Level]]*Table1[[#This Row],[Weekly_Work_Hours]]</f>
        <v>276</v>
      </c>
      <c r="P2137" s="9">
        <f>Table1[[#This Row],[Column1]]/Table1[[#This Row],[Productivity_Score]]</f>
        <v>42.46153846153846</v>
      </c>
      <c r="Q2137">
        <f>8-AVERAGE(Table1[[#This Row],[Sleep_Hours]])</f>
        <v>1</v>
      </c>
      <c r="R2137">
        <f>Table1[[#This Row],[Stress_Level]]/Table1[[#This Row],[Weekly_Work_Hours]]</f>
        <v>0.17250000000000001</v>
      </c>
      <c r="S2137" s="5">
        <f>CORREL(Table1[Stress_Level],Table1[Sleep_Hours])</f>
        <v>-1.150943896331845E-2</v>
      </c>
      <c r="T2137" s="1">
        <f>((Table1[[#Totals],[Productivity_Score]] - Table1[[#This Row],[Productivity_Score]]) / Table1[[#Totals],[Productivity_Score]]) * 100</f>
        <v>31.578947368421051</v>
      </c>
    </row>
    <row r="2138" spans="1:20" x14ac:dyDescent="0.35">
      <c r="A2138">
        <v>2137</v>
      </c>
      <c r="B2138">
        <v>35</v>
      </c>
      <c r="C2138" t="s">
        <v>14</v>
      </c>
      <c r="D2138" t="s">
        <v>33</v>
      </c>
      <c r="E2138" t="s">
        <v>38</v>
      </c>
      <c r="F2138" t="s">
        <v>17</v>
      </c>
      <c r="G2138">
        <v>45</v>
      </c>
      <c r="H2138">
        <v>6.1</v>
      </c>
      <c r="I2138">
        <v>8.1999999999999993</v>
      </c>
      <c r="J2138">
        <v>1</v>
      </c>
      <c r="K2138" t="s">
        <v>35</v>
      </c>
      <c r="L2138">
        <v>6.8</v>
      </c>
      <c r="M2138">
        <v>4.4000000000000004</v>
      </c>
      <c r="N2138">
        <v>5.7</v>
      </c>
      <c r="O2138">
        <f>Table1[[#This Row],[Stress_Level]]*Table1[[#This Row],[Weekly_Work_Hours]]</f>
        <v>306</v>
      </c>
      <c r="P2138" s="9">
        <f>Table1[[#This Row],[Column1]]/Table1[[#This Row],[Productivity_Score]]</f>
        <v>53.684210526315788</v>
      </c>
      <c r="Q2138">
        <f>8-AVERAGE(Table1[[#This Row],[Sleep_Hours]])</f>
        <v>1.9000000000000004</v>
      </c>
      <c r="R2138">
        <f>Table1[[#This Row],[Stress_Level]]/Table1[[#This Row],[Weekly_Work_Hours]]</f>
        <v>0.15111111111111111</v>
      </c>
      <c r="S2138" s="5">
        <f>CORREL(Table1[Stress_Level],Table1[Sleep_Hours])</f>
        <v>-1.150943896331845E-2</v>
      </c>
      <c r="T2138" s="1">
        <f>((Table1[[#Totals],[Productivity_Score]] - Table1[[#This Row],[Productivity_Score]]) / Table1[[#Totals],[Productivity_Score]]) * 100</f>
        <v>40</v>
      </c>
    </row>
    <row r="2139" spans="1:20" x14ac:dyDescent="0.35">
      <c r="A2139">
        <v>2138</v>
      </c>
      <c r="B2139">
        <v>35</v>
      </c>
      <c r="C2139" t="s">
        <v>14</v>
      </c>
      <c r="D2139" t="s">
        <v>24</v>
      </c>
      <c r="E2139" t="s">
        <v>16</v>
      </c>
      <c r="F2139" t="s">
        <v>22</v>
      </c>
      <c r="G2139">
        <v>57</v>
      </c>
      <c r="H2139">
        <v>6.7</v>
      </c>
      <c r="I2139">
        <v>7.9</v>
      </c>
      <c r="J2139">
        <v>1</v>
      </c>
      <c r="K2139" t="s">
        <v>18</v>
      </c>
      <c r="L2139">
        <v>10</v>
      </c>
      <c r="M2139">
        <v>7.2</v>
      </c>
      <c r="N2139">
        <v>3.9</v>
      </c>
      <c r="O2139">
        <f>Table1[[#This Row],[Stress_Level]]*Table1[[#This Row],[Weekly_Work_Hours]]</f>
        <v>570</v>
      </c>
      <c r="P2139" s="9">
        <f>Table1[[#This Row],[Column1]]/Table1[[#This Row],[Productivity_Score]]</f>
        <v>146.15384615384616</v>
      </c>
      <c r="Q2139">
        <f>8-AVERAGE(Table1[[#This Row],[Sleep_Hours]])</f>
        <v>1.2999999999999998</v>
      </c>
      <c r="R2139">
        <f>Table1[[#This Row],[Stress_Level]]/Table1[[#This Row],[Weekly_Work_Hours]]</f>
        <v>0.17543859649122806</v>
      </c>
      <c r="S2139" s="5">
        <f>CORREL(Table1[Stress_Level],Table1[Sleep_Hours])</f>
        <v>-1.150943896331845E-2</v>
      </c>
      <c r="T2139" s="1">
        <f>((Table1[[#Totals],[Productivity_Score]] - Table1[[#This Row],[Productivity_Score]]) / Table1[[#Totals],[Productivity_Score]]) * 100</f>
        <v>58.947368421052623</v>
      </c>
    </row>
    <row r="2140" spans="1:20" x14ac:dyDescent="0.35">
      <c r="A2140">
        <v>2139</v>
      </c>
      <c r="B2140">
        <v>39</v>
      </c>
      <c r="C2140" t="s">
        <v>19</v>
      </c>
      <c r="D2140" t="s">
        <v>30</v>
      </c>
      <c r="E2140" t="s">
        <v>25</v>
      </c>
      <c r="F2140" t="s">
        <v>22</v>
      </c>
      <c r="G2140">
        <v>35</v>
      </c>
      <c r="H2140">
        <v>7.4</v>
      </c>
      <c r="I2140">
        <v>9.8000000000000007</v>
      </c>
      <c r="J2140">
        <v>0</v>
      </c>
      <c r="K2140" t="s">
        <v>23</v>
      </c>
      <c r="L2140">
        <v>5.7</v>
      </c>
      <c r="M2140">
        <v>5.2</v>
      </c>
      <c r="N2140">
        <v>7.1</v>
      </c>
      <c r="O2140">
        <f>Table1[[#This Row],[Stress_Level]]*Table1[[#This Row],[Weekly_Work_Hours]]</f>
        <v>199.5</v>
      </c>
      <c r="P2140" s="9">
        <f>Table1[[#This Row],[Column1]]/Table1[[#This Row],[Productivity_Score]]</f>
        <v>28.098591549295776</v>
      </c>
      <c r="Q2140">
        <f>8-AVERAGE(Table1[[#This Row],[Sleep_Hours]])</f>
        <v>0.59999999999999964</v>
      </c>
      <c r="R2140">
        <f>Table1[[#This Row],[Stress_Level]]/Table1[[#This Row],[Weekly_Work_Hours]]</f>
        <v>0.16285714285714287</v>
      </c>
      <c r="S2140" s="5">
        <f>CORREL(Table1[Stress_Level],Table1[Sleep_Hours])</f>
        <v>-1.150943896331845E-2</v>
      </c>
      <c r="T2140" s="1">
        <f>((Table1[[#Totals],[Productivity_Score]] - Table1[[#This Row],[Productivity_Score]]) / Table1[[#Totals],[Productivity_Score]]) * 100</f>
        <v>25.26315789473685</v>
      </c>
    </row>
    <row r="2141" spans="1:20" x14ac:dyDescent="0.35">
      <c r="A2141">
        <v>2140</v>
      </c>
      <c r="B2141">
        <v>48</v>
      </c>
      <c r="C2141" t="s">
        <v>14</v>
      </c>
      <c r="D2141" t="s">
        <v>15</v>
      </c>
      <c r="E2141" t="s">
        <v>21</v>
      </c>
      <c r="F2141" t="s">
        <v>17</v>
      </c>
      <c r="G2141">
        <v>33</v>
      </c>
      <c r="H2141">
        <v>5</v>
      </c>
      <c r="I2141">
        <v>7.7</v>
      </c>
      <c r="J2141">
        <v>0</v>
      </c>
      <c r="K2141" t="s">
        <v>23</v>
      </c>
      <c r="L2141">
        <v>4.3</v>
      </c>
      <c r="M2141">
        <v>0.8</v>
      </c>
      <c r="N2141">
        <v>6.7</v>
      </c>
      <c r="O2141">
        <f>Table1[[#This Row],[Stress_Level]]*Table1[[#This Row],[Weekly_Work_Hours]]</f>
        <v>141.9</v>
      </c>
      <c r="P2141" s="9">
        <f>Table1[[#This Row],[Column1]]/Table1[[#This Row],[Productivity_Score]]</f>
        <v>21.17910447761194</v>
      </c>
      <c r="Q2141">
        <f>8-AVERAGE(Table1[[#This Row],[Sleep_Hours]])</f>
        <v>3</v>
      </c>
      <c r="R2141">
        <f>Table1[[#This Row],[Stress_Level]]/Table1[[#This Row],[Weekly_Work_Hours]]</f>
        <v>0.13030303030303031</v>
      </c>
      <c r="S2141" s="5">
        <f>CORREL(Table1[Stress_Level],Table1[Sleep_Hours])</f>
        <v>-1.150943896331845E-2</v>
      </c>
      <c r="T2141" s="1">
        <f>((Table1[[#Totals],[Productivity_Score]] - Table1[[#This Row],[Productivity_Score]]) / Table1[[#Totals],[Productivity_Score]]) * 100</f>
        <v>29.473684210526311</v>
      </c>
    </row>
    <row r="2142" spans="1:20" x14ac:dyDescent="0.35">
      <c r="A2142">
        <v>2141</v>
      </c>
      <c r="B2142">
        <v>47</v>
      </c>
      <c r="C2142" t="s">
        <v>19</v>
      </c>
      <c r="D2142" t="s">
        <v>20</v>
      </c>
      <c r="E2142" t="s">
        <v>25</v>
      </c>
      <c r="F2142" t="s">
        <v>17</v>
      </c>
      <c r="G2142">
        <v>46</v>
      </c>
      <c r="H2142">
        <v>7.6</v>
      </c>
      <c r="I2142">
        <v>8.5</v>
      </c>
      <c r="J2142">
        <v>0</v>
      </c>
      <c r="K2142" t="s">
        <v>23</v>
      </c>
      <c r="L2142">
        <v>7.9</v>
      </c>
      <c r="M2142">
        <v>5.5</v>
      </c>
      <c r="N2142">
        <v>5.3</v>
      </c>
      <c r="O2142">
        <f>Table1[[#This Row],[Stress_Level]]*Table1[[#This Row],[Weekly_Work_Hours]]</f>
        <v>363.40000000000003</v>
      </c>
      <c r="P2142" s="9">
        <f>Table1[[#This Row],[Column1]]/Table1[[#This Row],[Productivity_Score]]</f>
        <v>68.566037735849065</v>
      </c>
      <c r="Q2142">
        <f>8-AVERAGE(Table1[[#This Row],[Sleep_Hours]])</f>
        <v>0.40000000000000036</v>
      </c>
      <c r="R2142">
        <f>Table1[[#This Row],[Stress_Level]]/Table1[[#This Row],[Weekly_Work_Hours]]</f>
        <v>0.17173913043478262</v>
      </c>
      <c r="S2142" s="5">
        <f>CORREL(Table1[Stress_Level],Table1[Sleep_Hours])</f>
        <v>-1.150943896331845E-2</v>
      </c>
      <c r="T2142" s="1">
        <f>((Table1[[#Totals],[Productivity_Score]] - Table1[[#This Row],[Productivity_Score]]) / Table1[[#Totals],[Productivity_Score]]) * 100</f>
        <v>44.21052631578948</v>
      </c>
    </row>
    <row r="2143" spans="1:20" x14ac:dyDescent="0.35">
      <c r="A2143">
        <v>2142</v>
      </c>
      <c r="B2143">
        <v>27</v>
      </c>
      <c r="C2143" t="s">
        <v>14</v>
      </c>
      <c r="D2143" t="s">
        <v>34</v>
      </c>
      <c r="E2143" t="s">
        <v>27</v>
      </c>
      <c r="F2143" t="s">
        <v>17</v>
      </c>
      <c r="G2143">
        <v>45</v>
      </c>
      <c r="H2143">
        <v>5.3</v>
      </c>
      <c r="I2143">
        <v>6.9</v>
      </c>
      <c r="J2143">
        <v>1</v>
      </c>
      <c r="K2143" t="s">
        <v>18</v>
      </c>
      <c r="L2143">
        <v>8.8000000000000007</v>
      </c>
      <c r="M2143">
        <v>5</v>
      </c>
      <c r="N2143">
        <v>4.0999999999999996</v>
      </c>
      <c r="O2143">
        <f>Table1[[#This Row],[Stress_Level]]*Table1[[#This Row],[Weekly_Work_Hours]]</f>
        <v>396.00000000000006</v>
      </c>
      <c r="P2143" s="9">
        <f>Table1[[#This Row],[Column1]]/Table1[[#This Row],[Productivity_Score]]</f>
        <v>96.585365853658558</v>
      </c>
      <c r="Q2143">
        <f>8-AVERAGE(Table1[[#This Row],[Sleep_Hours]])</f>
        <v>2.7</v>
      </c>
      <c r="R2143">
        <f>Table1[[#This Row],[Stress_Level]]/Table1[[#This Row],[Weekly_Work_Hours]]</f>
        <v>0.19555555555555557</v>
      </c>
      <c r="S2143" s="5">
        <f>CORREL(Table1[Stress_Level],Table1[Sleep_Hours])</f>
        <v>-1.150943896331845E-2</v>
      </c>
      <c r="T2143" s="1">
        <f>((Table1[[#Totals],[Productivity_Score]] - Table1[[#This Row],[Productivity_Score]]) / Table1[[#Totals],[Productivity_Score]]) * 100</f>
        <v>56.84210526315789</v>
      </c>
    </row>
    <row r="2144" spans="1:20" x14ac:dyDescent="0.35">
      <c r="A2144">
        <v>2143</v>
      </c>
      <c r="B2144">
        <v>43</v>
      </c>
      <c r="C2144" t="s">
        <v>19</v>
      </c>
      <c r="D2144" t="s">
        <v>37</v>
      </c>
      <c r="E2144" t="s">
        <v>27</v>
      </c>
      <c r="F2144" t="s">
        <v>22</v>
      </c>
      <c r="G2144">
        <v>46</v>
      </c>
      <c r="H2144">
        <v>8.4</v>
      </c>
      <c r="I2144">
        <v>7.4</v>
      </c>
      <c r="J2144">
        <v>0</v>
      </c>
      <c r="K2144" t="s">
        <v>23</v>
      </c>
      <c r="L2144">
        <v>9.1999999999999993</v>
      </c>
      <c r="M2144">
        <v>4.3</v>
      </c>
      <c r="N2144">
        <v>4.0999999999999996</v>
      </c>
      <c r="O2144">
        <f>Table1[[#This Row],[Stress_Level]]*Table1[[#This Row],[Weekly_Work_Hours]]</f>
        <v>423.2</v>
      </c>
      <c r="P2144" s="9">
        <f>Table1[[#This Row],[Column1]]/Table1[[#This Row],[Productivity_Score]]</f>
        <v>103.21951219512195</v>
      </c>
      <c r="Q2144">
        <f>8-AVERAGE(Table1[[#This Row],[Sleep_Hours]])</f>
        <v>-0.40000000000000036</v>
      </c>
      <c r="R2144">
        <f>Table1[[#This Row],[Stress_Level]]/Table1[[#This Row],[Weekly_Work_Hours]]</f>
        <v>0.19999999999999998</v>
      </c>
      <c r="S2144" s="5">
        <f>CORREL(Table1[Stress_Level],Table1[Sleep_Hours])</f>
        <v>-1.150943896331845E-2</v>
      </c>
      <c r="T2144" s="1">
        <f>((Table1[[#Totals],[Productivity_Score]] - Table1[[#This Row],[Productivity_Score]]) / Table1[[#Totals],[Productivity_Score]]) * 100</f>
        <v>56.84210526315789</v>
      </c>
    </row>
    <row r="2145" spans="1:20" x14ac:dyDescent="0.35">
      <c r="A2145">
        <v>2144</v>
      </c>
      <c r="B2145">
        <v>22</v>
      </c>
      <c r="C2145" t="s">
        <v>19</v>
      </c>
      <c r="D2145" t="s">
        <v>36</v>
      </c>
      <c r="E2145" t="s">
        <v>16</v>
      </c>
      <c r="F2145" t="s">
        <v>22</v>
      </c>
      <c r="G2145">
        <v>46</v>
      </c>
      <c r="H2145">
        <v>6.4</v>
      </c>
      <c r="I2145">
        <v>8.6</v>
      </c>
      <c r="J2145">
        <v>0</v>
      </c>
      <c r="K2145" t="s">
        <v>23</v>
      </c>
      <c r="L2145">
        <v>7.2</v>
      </c>
      <c r="M2145">
        <v>4</v>
      </c>
      <c r="N2145">
        <v>5.7</v>
      </c>
      <c r="O2145">
        <f>Table1[[#This Row],[Stress_Level]]*Table1[[#This Row],[Weekly_Work_Hours]]</f>
        <v>331.2</v>
      </c>
      <c r="P2145" s="9">
        <f>Table1[[#This Row],[Column1]]/Table1[[#This Row],[Productivity_Score]]</f>
        <v>58.105263157894733</v>
      </c>
      <c r="Q2145">
        <f>8-AVERAGE(Table1[[#This Row],[Sleep_Hours]])</f>
        <v>1.5999999999999996</v>
      </c>
      <c r="R2145">
        <f>Table1[[#This Row],[Stress_Level]]/Table1[[#This Row],[Weekly_Work_Hours]]</f>
        <v>0.15652173913043479</v>
      </c>
      <c r="S2145" s="5">
        <f>CORREL(Table1[Stress_Level],Table1[Sleep_Hours])</f>
        <v>-1.150943896331845E-2</v>
      </c>
      <c r="T2145" s="1">
        <f>((Table1[[#Totals],[Productivity_Score]] - Table1[[#This Row],[Productivity_Score]]) / Table1[[#Totals],[Productivity_Score]]) * 100</f>
        <v>40</v>
      </c>
    </row>
    <row r="2146" spans="1:20" x14ac:dyDescent="0.35">
      <c r="A2146">
        <v>2145</v>
      </c>
      <c r="B2146">
        <v>44</v>
      </c>
      <c r="C2146" t="s">
        <v>19</v>
      </c>
      <c r="D2146" t="s">
        <v>32</v>
      </c>
      <c r="E2146" t="s">
        <v>27</v>
      </c>
      <c r="F2146" t="s">
        <v>22</v>
      </c>
      <c r="G2146">
        <v>43</v>
      </c>
      <c r="H2146">
        <v>6.3</v>
      </c>
      <c r="I2146">
        <v>8.6</v>
      </c>
      <c r="J2146">
        <v>0</v>
      </c>
      <c r="K2146" t="s">
        <v>23</v>
      </c>
      <c r="L2146">
        <v>5.7</v>
      </c>
      <c r="M2146">
        <v>3.5</v>
      </c>
      <c r="N2146">
        <v>6.5</v>
      </c>
      <c r="O2146">
        <f>Table1[[#This Row],[Stress_Level]]*Table1[[#This Row],[Weekly_Work_Hours]]</f>
        <v>245.1</v>
      </c>
      <c r="P2146" s="9">
        <f>Table1[[#This Row],[Column1]]/Table1[[#This Row],[Productivity_Score]]</f>
        <v>37.707692307692305</v>
      </c>
      <c r="Q2146">
        <f>8-AVERAGE(Table1[[#This Row],[Sleep_Hours]])</f>
        <v>1.7000000000000002</v>
      </c>
      <c r="R2146">
        <f>Table1[[#This Row],[Stress_Level]]/Table1[[#This Row],[Weekly_Work_Hours]]</f>
        <v>0.13255813953488371</v>
      </c>
      <c r="S2146" s="5">
        <f>CORREL(Table1[Stress_Level],Table1[Sleep_Hours])</f>
        <v>-1.150943896331845E-2</v>
      </c>
      <c r="T2146" s="1">
        <f>((Table1[[#Totals],[Productivity_Score]] - Table1[[#This Row],[Productivity_Score]]) / Table1[[#Totals],[Productivity_Score]]) * 100</f>
        <v>31.578947368421051</v>
      </c>
    </row>
    <row r="2147" spans="1:20" x14ac:dyDescent="0.35">
      <c r="A2147">
        <v>2146</v>
      </c>
      <c r="B2147">
        <v>38</v>
      </c>
      <c r="C2147" t="s">
        <v>19</v>
      </c>
      <c r="D2147" t="s">
        <v>26</v>
      </c>
      <c r="E2147" t="s">
        <v>38</v>
      </c>
      <c r="F2147" t="s">
        <v>22</v>
      </c>
      <c r="G2147">
        <v>56</v>
      </c>
      <c r="H2147">
        <v>3.5</v>
      </c>
      <c r="I2147">
        <v>3.2</v>
      </c>
      <c r="J2147">
        <v>1</v>
      </c>
      <c r="K2147" t="s">
        <v>35</v>
      </c>
      <c r="L2147">
        <v>9.6</v>
      </c>
      <c r="M2147">
        <v>3.6</v>
      </c>
      <c r="N2147">
        <v>1.8</v>
      </c>
      <c r="O2147">
        <f>Table1[[#This Row],[Stress_Level]]*Table1[[#This Row],[Weekly_Work_Hours]]</f>
        <v>537.6</v>
      </c>
      <c r="P2147" s="9">
        <f>Table1[[#This Row],[Column1]]/Table1[[#This Row],[Productivity_Score]]</f>
        <v>298.66666666666669</v>
      </c>
      <c r="Q2147">
        <f>8-AVERAGE(Table1[[#This Row],[Sleep_Hours]])</f>
        <v>4.5</v>
      </c>
      <c r="R2147">
        <f>Table1[[#This Row],[Stress_Level]]/Table1[[#This Row],[Weekly_Work_Hours]]</f>
        <v>0.17142857142857143</v>
      </c>
      <c r="S2147" s="5">
        <f>CORREL(Table1[Stress_Level],Table1[Sleep_Hours])</f>
        <v>-1.150943896331845E-2</v>
      </c>
      <c r="T2147" s="1">
        <f>((Table1[[#Totals],[Productivity_Score]] - Table1[[#This Row],[Productivity_Score]]) / Table1[[#Totals],[Productivity_Score]]) * 100</f>
        <v>81.05263157894737</v>
      </c>
    </row>
    <row r="2148" spans="1:20" x14ac:dyDescent="0.35">
      <c r="A2148">
        <v>2147</v>
      </c>
      <c r="B2148">
        <v>52</v>
      </c>
      <c r="C2148" t="s">
        <v>14</v>
      </c>
      <c r="D2148" t="s">
        <v>15</v>
      </c>
      <c r="E2148" t="s">
        <v>25</v>
      </c>
      <c r="F2148" t="s">
        <v>22</v>
      </c>
      <c r="G2148">
        <v>32</v>
      </c>
      <c r="H2148">
        <v>7.2</v>
      </c>
      <c r="I2148">
        <v>10</v>
      </c>
      <c r="J2148">
        <v>0</v>
      </c>
      <c r="K2148" t="s">
        <v>23</v>
      </c>
      <c r="L2148">
        <v>3.6</v>
      </c>
      <c r="M2148">
        <v>3.5</v>
      </c>
      <c r="N2148">
        <v>8.1999999999999993</v>
      </c>
      <c r="O2148">
        <f>Table1[[#This Row],[Stress_Level]]*Table1[[#This Row],[Weekly_Work_Hours]]</f>
        <v>115.2</v>
      </c>
      <c r="P2148" s="9">
        <f>Table1[[#This Row],[Column1]]/Table1[[#This Row],[Productivity_Score]]</f>
        <v>14.04878048780488</v>
      </c>
      <c r="Q2148">
        <f>8-AVERAGE(Table1[[#This Row],[Sleep_Hours]])</f>
        <v>0.79999999999999982</v>
      </c>
      <c r="R2148">
        <f>Table1[[#This Row],[Stress_Level]]/Table1[[#This Row],[Weekly_Work_Hours]]</f>
        <v>0.1125</v>
      </c>
      <c r="S2148" s="5">
        <f>CORREL(Table1[Stress_Level],Table1[Sleep_Hours])</f>
        <v>-1.150943896331845E-2</v>
      </c>
      <c r="T2148" s="1">
        <f>((Table1[[#Totals],[Productivity_Score]] - Table1[[#This Row],[Productivity_Score]]) / Table1[[#Totals],[Productivity_Score]]) * 100</f>
        <v>13.684210526315796</v>
      </c>
    </row>
    <row r="2149" spans="1:20" x14ac:dyDescent="0.35">
      <c r="A2149">
        <v>2148</v>
      </c>
      <c r="B2149">
        <v>21</v>
      </c>
      <c r="C2149" t="s">
        <v>40</v>
      </c>
      <c r="D2149" t="s">
        <v>34</v>
      </c>
      <c r="E2149" t="s">
        <v>16</v>
      </c>
      <c r="F2149" t="s">
        <v>22</v>
      </c>
      <c r="G2149">
        <v>38</v>
      </c>
      <c r="H2149">
        <v>6.3</v>
      </c>
      <c r="I2149">
        <v>9.1999999999999993</v>
      </c>
      <c r="J2149">
        <v>1</v>
      </c>
      <c r="K2149" t="s">
        <v>35</v>
      </c>
      <c r="L2149">
        <v>5.9</v>
      </c>
      <c r="M2149">
        <v>6.6</v>
      </c>
      <c r="N2149">
        <v>6.6</v>
      </c>
      <c r="O2149">
        <f>Table1[[#This Row],[Stress_Level]]*Table1[[#This Row],[Weekly_Work_Hours]]</f>
        <v>224.20000000000002</v>
      </c>
      <c r="P2149" s="9">
        <f>Table1[[#This Row],[Column1]]/Table1[[#This Row],[Productivity_Score]]</f>
        <v>33.969696969696976</v>
      </c>
      <c r="Q2149">
        <f>8-AVERAGE(Table1[[#This Row],[Sleep_Hours]])</f>
        <v>1.7000000000000002</v>
      </c>
      <c r="R2149">
        <f>Table1[[#This Row],[Stress_Level]]/Table1[[#This Row],[Weekly_Work_Hours]]</f>
        <v>0.15526315789473685</v>
      </c>
      <c r="S2149" s="5">
        <f>CORREL(Table1[Stress_Level],Table1[Sleep_Hours])</f>
        <v>-1.150943896331845E-2</v>
      </c>
      <c r="T2149" s="1">
        <f>((Table1[[#Totals],[Productivity_Score]] - Table1[[#This Row],[Productivity_Score]]) / Table1[[#Totals],[Productivity_Score]]) * 100</f>
        <v>30.526315789473692</v>
      </c>
    </row>
    <row r="2150" spans="1:20" x14ac:dyDescent="0.35">
      <c r="A2150">
        <v>2149</v>
      </c>
      <c r="B2150">
        <v>34</v>
      </c>
      <c r="C2150" t="s">
        <v>19</v>
      </c>
      <c r="D2150" t="s">
        <v>30</v>
      </c>
      <c r="E2150" t="s">
        <v>25</v>
      </c>
      <c r="F2150" t="s">
        <v>22</v>
      </c>
      <c r="G2150">
        <v>44</v>
      </c>
      <c r="H2150">
        <v>6.5</v>
      </c>
      <c r="I2150">
        <v>8.8000000000000007</v>
      </c>
      <c r="J2150">
        <v>1</v>
      </c>
      <c r="K2150" t="s">
        <v>18</v>
      </c>
      <c r="L2150">
        <v>9</v>
      </c>
      <c r="M2150">
        <v>6.2</v>
      </c>
      <c r="N2150">
        <v>4.9000000000000004</v>
      </c>
      <c r="O2150">
        <f>Table1[[#This Row],[Stress_Level]]*Table1[[#This Row],[Weekly_Work_Hours]]</f>
        <v>396</v>
      </c>
      <c r="P2150" s="9">
        <f>Table1[[#This Row],[Column1]]/Table1[[#This Row],[Productivity_Score]]</f>
        <v>80.816326530612244</v>
      </c>
      <c r="Q2150">
        <f>8-AVERAGE(Table1[[#This Row],[Sleep_Hours]])</f>
        <v>1.5</v>
      </c>
      <c r="R2150">
        <f>Table1[[#This Row],[Stress_Level]]/Table1[[#This Row],[Weekly_Work_Hours]]</f>
        <v>0.20454545454545456</v>
      </c>
      <c r="S2150" s="5">
        <f>CORREL(Table1[Stress_Level],Table1[Sleep_Hours])</f>
        <v>-1.150943896331845E-2</v>
      </c>
      <c r="T2150" s="1">
        <f>((Table1[[#Totals],[Productivity_Score]] - Table1[[#This Row],[Productivity_Score]]) / Table1[[#Totals],[Productivity_Score]]) * 100</f>
        <v>48.421052631578945</v>
      </c>
    </row>
    <row r="2151" spans="1:20" x14ac:dyDescent="0.35">
      <c r="A2151">
        <v>2150</v>
      </c>
      <c r="B2151">
        <v>41</v>
      </c>
      <c r="C2151" t="s">
        <v>19</v>
      </c>
      <c r="D2151" t="s">
        <v>34</v>
      </c>
      <c r="E2151" t="s">
        <v>25</v>
      </c>
      <c r="F2151" t="s">
        <v>22</v>
      </c>
      <c r="G2151">
        <v>31</v>
      </c>
      <c r="H2151">
        <v>6.1</v>
      </c>
      <c r="I2151">
        <v>9.5</v>
      </c>
      <c r="J2151">
        <v>0</v>
      </c>
      <c r="K2151" t="s">
        <v>23</v>
      </c>
      <c r="L2151">
        <v>3.3</v>
      </c>
      <c r="M2151">
        <v>0.7</v>
      </c>
      <c r="N2151">
        <v>8.1</v>
      </c>
      <c r="O2151">
        <f>Table1[[#This Row],[Stress_Level]]*Table1[[#This Row],[Weekly_Work_Hours]]</f>
        <v>102.3</v>
      </c>
      <c r="P2151" s="9">
        <f>Table1[[#This Row],[Column1]]/Table1[[#This Row],[Productivity_Score]]</f>
        <v>12.62962962962963</v>
      </c>
      <c r="Q2151">
        <f>8-AVERAGE(Table1[[#This Row],[Sleep_Hours]])</f>
        <v>1.9000000000000004</v>
      </c>
      <c r="R2151">
        <f>Table1[[#This Row],[Stress_Level]]/Table1[[#This Row],[Weekly_Work_Hours]]</f>
        <v>0.1064516129032258</v>
      </c>
      <c r="S2151" s="5">
        <f>CORREL(Table1[Stress_Level],Table1[Sleep_Hours])</f>
        <v>-1.150943896331845E-2</v>
      </c>
      <c r="T2151" s="1">
        <f>((Table1[[#Totals],[Productivity_Score]] - Table1[[#This Row],[Productivity_Score]]) / Table1[[#Totals],[Productivity_Score]]) * 100</f>
        <v>14.736842105263163</v>
      </c>
    </row>
    <row r="2152" spans="1:20" x14ac:dyDescent="0.35">
      <c r="A2152">
        <v>2151</v>
      </c>
      <c r="B2152">
        <v>29</v>
      </c>
      <c r="C2152" t="s">
        <v>19</v>
      </c>
      <c r="D2152" t="s">
        <v>32</v>
      </c>
      <c r="E2152" t="s">
        <v>16</v>
      </c>
      <c r="F2152" t="s">
        <v>22</v>
      </c>
      <c r="G2152">
        <v>43</v>
      </c>
      <c r="H2152">
        <v>7.1</v>
      </c>
      <c r="I2152">
        <v>9.5</v>
      </c>
      <c r="J2152">
        <v>0</v>
      </c>
      <c r="K2152" t="s">
        <v>23</v>
      </c>
      <c r="L2152">
        <v>7.6</v>
      </c>
      <c r="M2152">
        <v>4.9000000000000004</v>
      </c>
      <c r="N2152">
        <v>6</v>
      </c>
      <c r="O2152">
        <f>Table1[[#This Row],[Stress_Level]]*Table1[[#This Row],[Weekly_Work_Hours]]</f>
        <v>326.8</v>
      </c>
      <c r="P2152" s="9">
        <f>Table1[[#This Row],[Column1]]/Table1[[#This Row],[Productivity_Score]]</f>
        <v>54.466666666666669</v>
      </c>
      <c r="Q2152">
        <f>8-AVERAGE(Table1[[#This Row],[Sleep_Hours]])</f>
        <v>0.90000000000000036</v>
      </c>
      <c r="R2152">
        <f>Table1[[#This Row],[Stress_Level]]/Table1[[#This Row],[Weekly_Work_Hours]]</f>
        <v>0.17674418604651163</v>
      </c>
      <c r="S2152" s="5">
        <f>CORREL(Table1[Stress_Level],Table1[Sleep_Hours])</f>
        <v>-1.150943896331845E-2</v>
      </c>
      <c r="T2152" s="1">
        <f>((Table1[[#Totals],[Productivity_Score]] - Table1[[#This Row],[Productivity_Score]]) / Table1[[#Totals],[Productivity_Score]]) * 100</f>
        <v>36.84210526315789</v>
      </c>
    </row>
    <row r="2153" spans="1:20" x14ac:dyDescent="0.35">
      <c r="A2153">
        <v>2152</v>
      </c>
      <c r="B2153">
        <v>37</v>
      </c>
      <c r="C2153" t="s">
        <v>14</v>
      </c>
      <c r="D2153" t="s">
        <v>20</v>
      </c>
      <c r="E2153" t="s">
        <v>21</v>
      </c>
      <c r="F2153" t="s">
        <v>39</v>
      </c>
      <c r="G2153">
        <v>58</v>
      </c>
      <c r="H2153">
        <v>7.4</v>
      </c>
      <c r="I2153">
        <v>7.5</v>
      </c>
      <c r="J2153">
        <v>0</v>
      </c>
      <c r="K2153" t="s">
        <v>23</v>
      </c>
      <c r="L2153">
        <v>10</v>
      </c>
      <c r="M2153">
        <v>5.7</v>
      </c>
      <c r="N2153">
        <v>3.8</v>
      </c>
      <c r="O2153">
        <f>Table1[[#This Row],[Stress_Level]]*Table1[[#This Row],[Weekly_Work_Hours]]</f>
        <v>580</v>
      </c>
      <c r="P2153" s="9">
        <f>Table1[[#This Row],[Column1]]/Table1[[#This Row],[Productivity_Score]]</f>
        <v>152.63157894736844</v>
      </c>
      <c r="Q2153">
        <f>8-AVERAGE(Table1[[#This Row],[Sleep_Hours]])</f>
        <v>0.59999999999999964</v>
      </c>
      <c r="R2153">
        <f>Table1[[#This Row],[Stress_Level]]/Table1[[#This Row],[Weekly_Work_Hours]]</f>
        <v>0.17241379310344829</v>
      </c>
      <c r="S2153" s="5">
        <f>CORREL(Table1[Stress_Level],Table1[Sleep_Hours])</f>
        <v>-1.150943896331845E-2</v>
      </c>
      <c r="T2153" s="1">
        <f>((Table1[[#Totals],[Productivity_Score]] - Table1[[#This Row],[Productivity_Score]]) / Table1[[#Totals],[Productivity_Score]]) * 100</f>
        <v>60</v>
      </c>
    </row>
    <row r="2154" spans="1:20" x14ac:dyDescent="0.35">
      <c r="A2154">
        <v>2153</v>
      </c>
      <c r="B2154">
        <v>41</v>
      </c>
      <c r="C2154" t="s">
        <v>19</v>
      </c>
      <c r="D2154" t="s">
        <v>20</v>
      </c>
      <c r="E2154" t="s">
        <v>27</v>
      </c>
      <c r="F2154" t="s">
        <v>17</v>
      </c>
      <c r="G2154">
        <v>45</v>
      </c>
      <c r="H2154">
        <v>6.9</v>
      </c>
      <c r="I2154">
        <v>9.4</v>
      </c>
      <c r="J2154">
        <v>0</v>
      </c>
      <c r="K2154" t="s">
        <v>23</v>
      </c>
      <c r="L2154">
        <v>7.5</v>
      </c>
      <c r="M2154">
        <v>3.3</v>
      </c>
      <c r="N2154">
        <v>5.9</v>
      </c>
      <c r="O2154">
        <f>Table1[[#This Row],[Stress_Level]]*Table1[[#This Row],[Weekly_Work_Hours]]</f>
        <v>337.5</v>
      </c>
      <c r="P2154" s="9">
        <f>Table1[[#This Row],[Column1]]/Table1[[#This Row],[Productivity_Score]]</f>
        <v>57.20338983050847</v>
      </c>
      <c r="Q2154">
        <f>8-AVERAGE(Table1[[#This Row],[Sleep_Hours]])</f>
        <v>1.0999999999999996</v>
      </c>
      <c r="R2154">
        <f>Table1[[#This Row],[Stress_Level]]/Table1[[#This Row],[Weekly_Work_Hours]]</f>
        <v>0.16666666666666666</v>
      </c>
      <c r="S2154" s="5">
        <f>CORREL(Table1[Stress_Level],Table1[Sleep_Hours])</f>
        <v>-1.150943896331845E-2</v>
      </c>
      <c r="T2154" s="1">
        <f>((Table1[[#Totals],[Productivity_Score]] - Table1[[#This Row],[Productivity_Score]]) / Table1[[#Totals],[Productivity_Score]]) * 100</f>
        <v>37.89473684210526</v>
      </c>
    </row>
    <row r="2155" spans="1:20" x14ac:dyDescent="0.35">
      <c r="A2155">
        <v>2154</v>
      </c>
      <c r="B2155">
        <v>46</v>
      </c>
      <c r="C2155" t="s">
        <v>14</v>
      </c>
      <c r="D2155" t="s">
        <v>24</v>
      </c>
      <c r="E2155" t="s">
        <v>31</v>
      </c>
      <c r="F2155" t="s">
        <v>17</v>
      </c>
      <c r="G2155">
        <v>46</v>
      </c>
      <c r="H2155">
        <v>8.1999999999999993</v>
      </c>
      <c r="I2155">
        <v>7.6</v>
      </c>
      <c r="J2155">
        <v>0</v>
      </c>
      <c r="K2155" t="s">
        <v>23</v>
      </c>
      <c r="L2155">
        <v>8.1999999999999993</v>
      </c>
      <c r="M2155">
        <v>3.3</v>
      </c>
      <c r="N2155">
        <v>4.7</v>
      </c>
      <c r="O2155">
        <f>Table1[[#This Row],[Stress_Level]]*Table1[[#This Row],[Weekly_Work_Hours]]</f>
        <v>377.2</v>
      </c>
      <c r="P2155" s="9">
        <f>Table1[[#This Row],[Column1]]/Table1[[#This Row],[Productivity_Score]]</f>
        <v>80.255319148936167</v>
      </c>
      <c r="Q2155">
        <f>8-AVERAGE(Table1[[#This Row],[Sleep_Hours]])</f>
        <v>-0.19999999999999929</v>
      </c>
      <c r="R2155">
        <f>Table1[[#This Row],[Stress_Level]]/Table1[[#This Row],[Weekly_Work_Hours]]</f>
        <v>0.17826086956521739</v>
      </c>
      <c r="S2155" s="5">
        <f>CORREL(Table1[Stress_Level],Table1[Sleep_Hours])</f>
        <v>-1.150943896331845E-2</v>
      </c>
      <c r="T2155" s="1">
        <f>((Table1[[#Totals],[Productivity_Score]] - Table1[[#This Row],[Productivity_Score]]) / Table1[[#Totals],[Productivity_Score]]) * 100</f>
        <v>50.526315789473685</v>
      </c>
    </row>
    <row r="2156" spans="1:20" x14ac:dyDescent="0.35">
      <c r="A2156">
        <v>2155</v>
      </c>
      <c r="B2156">
        <v>32</v>
      </c>
      <c r="C2156" t="s">
        <v>19</v>
      </c>
      <c r="D2156" t="s">
        <v>33</v>
      </c>
      <c r="E2156" t="s">
        <v>31</v>
      </c>
      <c r="F2156" t="s">
        <v>22</v>
      </c>
      <c r="G2156">
        <v>34</v>
      </c>
      <c r="H2156">
        <v>5.0999999999999996</v>
      </c>
      <c r="I2156">
        <v>7.8</v>
      </c>
      <c r="J2156">
        <v>1</v>
      </c>
      <c r="K2156" t="s">
        <v>18</v>
      </c>
      <c r="L2156">
        <v>6.6</v>
      </c>
      <c r="M2156">
        <v>5.3</v>
      </c>
      <c r="N2156">
        <v>5.6</v>
      </c>
      <c r="O2156">
        <f>Table1[[#This Row],[Stress_Level]]*Table1[[#This Row],[Weekly_Work_Hours]]</f>
        <v>224.39999999999998</v>
      </c>
      <c r="P2156" s="9">
        <f>Table1[[#This Row],[Column1]]/Table1[[#This Row],[Productivity_Score]]</f>
        <v>40.071428571428569</v>
      </c>
      <c r="Q2156">
        <f>8-AVERAGE(Table1[[#This Row],[Sleep_Hours]])</f>
        <v>2.9000000000000004</v>
      </c>
      <c r="R2156">
        <f>Table1[[#This Row],[Stress_Level]]/Table1[[#This Row],[Weekly_Work_Hours]]</f>
        <v>0.19411764705882351</v>
      </c>
      <c r="S2156" s="5">
        <f>CORREL(Table1[Stress_Level],Table1[Sleep_Hours])</f>
        <v>-1.150943896331845E-2</v>
      </c>
      <c r="T2156" s="1">
        <f>((Table1[[#Totals],[Productivity_Score]] - Table1[[#This Row],[Productivity_Score]]) / Table1[[#Totals],[Productivity_Score]]) * 100</f>
        <v>41.052631578947377</v>
      </c>
    </row>
    <row r="2157" spans="1:20" x14ac:dyDescent="0.35">
      <c r="A2157">
        <v>2156</v>
      </c>
      <c r="B2157">
        <v>52</v>
      </c>
      <c r="C2157" t="s">
        <v>14</v>
      </c>
      <c r="D2157" t="s">
        <v>20</v>
      </c>
      <c r="E2157" t="s">
        <v>31</v>
      </c>
      <c r="F2157" t="s">
        <v>17</v>
      </c>
      <c r="G2157">
        <v>40</v>
      </c>
      <c r="H2157">
        <v>5.3</v>
      </c>
      <c r="I2157">
        <v>7.5</v>
      </c>
      <c r="J2157">
        <v>1</v>
      </c>
      <c r="K2157" t="s">
        <v>18</v>
      </c>
      <c r="L2157">
        <v>6.6</v>
      </c>
      <c r="M2157">
        <v>4.3</v>
      </c>
      <c r="N2157">
        <v>5.4</v>
      </c>
      <c r="O2157">
        <f>Table1[[#This Row],[Stress_Level]]*Table1[[#This Row],[Weekly_Work_Hours]]</f>
        <v>264</v>
      </c>
      <c r="P2157" s="9">
        <f>Table1[[#This Row],[Column1]]/Table1[[#This Row],[Productivity_Score]]</f>
        <v>48.888888888888886</v>
      </c>
      <c r="Q2157">
        <f>8-AVERAGE(Table1[[#This Row],[Sleep_Hours]])</f>
        <v>2.7</v>
      </c>
      <c r="R2157">
        <f>Table1[[#This Row],[Stress_Level]]/Table1[[#This Row],[Weekly_Work_Hours]]</f>
        <v>0.16499999999999998</v>
      </c>
      <c r="S2157" s="5">
        <f>CORREL(Table1[Stress_Level],Table1[Sleep_Hours])</f>
        <v>-1.150943896331845E-2</v>
      </c>
      <c r="T2157" s="1">
        <f>((Table1[[#Totals],[Productivity_Score]] - Table1[[#This Row],[Productivity_Score]]) / Table1[[#Totals],[Productivity_Score]]) * 100</f>
        <v>43.157894736842103</v>
      </c>
    </row>
    <row r="2158" spans="1:20" x14ac:dyDescent="0.35">
      <c r="A2158">
        <v>2157</v>
      </c>
      <c r="B2158">
        <v>24</v>
      </c>
      <c r="C2158" t="s">
        <v>19</v>
      </c>
      <c r="D2158" t="s">
        <v>36</v>
      </c>
      <c r="E2158" t="s">
        <v>27</v>
      </c>
      <c r="F2158" t="s">
        <v>22</v>
      </c>
      <c r="G2158">
        <v>41</v>
      </c>
      <c r="H2158">
        <v>6.8</v>
      </c>
      <c r="I2158">
        <v>9.6</v>
      </c>
      <c r="J2158">
        <v>0</v>
      </c>
      <c r="K2158" t="s">
        <v>23</v>
      </c>
      <c r="L2158">
        <v>2.6</v>
      </c>
      <c r="M2158">
        <v>2.2999999999999998</v>
      </c>
      <c r="N2158">
        <v>8.5</v>
      </c>
      <c r="O2158">
        <f>Table1[[#This Row],[Stress_Level]]*Table1[[#This Row],[Weekly_Work_Hours]]</f>
        <v>106.60000000000001</v>
      </c>
      <c r="P2158" s="9">
        <f>Table1[[#This Row],[Column1]]/Table1[[#This Row],[Productivity_Score]]</f>
        <v>12.541176470588237</v>
      </c>
      <c r="Q2158">
        <f>8-AVERAGE(Table1[[#This Row],[Sleep_Hours]])</f>
        <v>1.2000000000000002</v>
      </c>
      <c r="R2158">
        <f>Table1[[#This Row],[Stress_Level]]/Table1[[#This Row],[Weekly_Work_Hours]]</f>
        <v>6.3414634146341464E-2</v>
      </c>
      <c r="S2158" s="5">
        <f>CORREL(Table1[Stress_Level],Table1[Sleep_Hours])</f>
        <v>-1.150943896331845E-2</v>
      </c>
      <c r="T2158" s="1">
        <f>((Table1[[#Totals],[Productivity_Score]] - Table1[[#This Row],[Productivity_Score]]) / Table1[[#Totals],[Productivity_Score]]) * 100</f>
        <v>10.526315789473683</v>
      </c>
    </row>
    <row r="2159" spans="1:20" x14ac:dyDescent="0.35">
      <c r="A2159">
        <v>2158</v>
      </c>
      <c r="B2159">
        <v>45</v>
      </c>
      <c r="C2159" t="s">
        <v>14</v>
      </c>
      <c r="D2159" t="s">
        <v>26</v>
      </c>
      <c r="E2159" t="s">
        <v>21</v>
      </c>
      <c r="F2159" t="s">
        <v>39</v>
      </c>
      <c r="G2159">
        <v>42</v>
      </c>
      <c r="H2159">
        <v>7.2</v>
      </c>
      <c r="I2159">
        <v>9.5</v>
      </c>
      <c r="J2159">
        <v>0</v>
      </c>
      <c r="K2159" t="s">
        <v>23</v>
      </c>
      <c r="L2159">
        <v>6.5</v>
      </c>
      <c r="M2159">
        <v>4.9000000000000004</v>
      </c>
      <c r="N2159">
        <v>6.5</v>
      </c>
      <c r="O2159">
        <f>Table1[[#This Row],[Stress_Level]]*Table1[[#This Row],[Weekly_Work_Hours]]</f>
        <v>273</v>
      </c>
      <c r="P2159" s="9">
        <f>Table1[[#This Row],[Column1]]/Table1[[#This Row],[Productivity_Score]]</f>
        <v>42</v>
      </c>
      <c r="Q2159">
        <f>8-AVERAGE(Table1[[#This Row],[Sleep_Hours]])</f>
        <v>0.79999999999999982</v>
      </c>
      <c r="R2159">
        <f>Table1[[#This Row],[Stress_Level]]/Table1[[#This Row],[Weekly_Work_Hours]]</f>
        <v>0.15476190476190477</v>
      </c>
      <c r="S2159" s="5">
        <f>CORREL(Table1[Stress_Level],Table1[Sleep_Hours])</f>
        <v>-1.150943896331845E-2</v>
      </c>
      <c r="T2159" s="1">
        <f>((Table1[[#Totals],[Productivity_Score]] - Table1[[#This Row],[Productivity_Score]]) / Table1[[#Totals],[Productivity_Score]]) * 100</f>
        <v>31.578947368421051</v>
      </c>
    </row>
    <row r="2160" spans="1:20" x14ac:dyDescent="0.35">
      <c r="A2160">
        <v>2159</v>
      </c>
      <c r="B2160">
        <v>32</v>
      </c>
      <c r="C2160" t="s">
        <v>14</v>
      </c>
      <c r="D2160" t="s">
        <v>30</v>
      </c>
      <c r="E2160" t="s">
        <v>25</v>
      </c>
      <c r="F2160" t="s">
        <v>17</v>
      </c>
      <c r="G2160">
        <v>55</v>
      </c>
      <c r="H2160">
        <v>7</v>
      </c>
      <c r="I2160">
        <v>8.5</v>
      </c>
      <c r="J2160">
        <v>1</v>
      </c>
      <c r="K2160" t="s">
        <v>28</v>
      </c>
      <c r="L2160">
        <v>10</v>
      </c>
      <c r="M2160">
        <v>7.9</v>
      </c>
      <c r="N2160">
        <v>4.2</v>
      </c>
      <c r="O2160">
        <f>Table1[[#This Row],[Stress_Level]]*Table1[[#This Row],[Weekly_Work_Hours]]</f>
        <v>550</v>
      </c>
      <c r="P2160" s="9">
        <f>Table1[[#This Row],[Column1]]/Table1[[#This Row],[Productivity_Score]]</f>
        <v>130.95238095238093</v>
      </c>
      <c r="Q2160">
        <f>8-AVERAGE(Table1[[#This Row],[Sleep_Hours]])</f>
        <v>1</v>
      </c>
      <c r="R2160">
        <f>Table1[[#This Row],[Stress_Level]]/Table1[[#This Row],[Weekly_Work_Hours]]</f>
        <v>0.18181818181818182</v>
      </c>
      <c r="S2160" s="5">
        <f>CORREL(Table1[Stress_Level],Table1[Sleep_Hours])</f>
        <v>-1.150943896331845E-2</v>
      </c>
      <c r="T2160" s="1">
        <f>((Table1[[#Totals],[Productivity_Score]] - Table1[[#This Row],[Productivity_Score]]) / Table1[[#Totals],[Productivity_Score]]) * 100</f>
        <v>55.78947368421052</v>
      </c>
    </row>
    <row r="2161" spans="1:20" x14ac:dyDescent="0.35">
      <c r="A2161">
        <v>2160</v>
      </c>
      <c r="B2161">
        <v>46</v>
      </c>
      <c r="C2161" t="s">
        <v>19</v>
      </c>
      <c r="D2161" t="s">
        <v>32</v>
      </c>
      <c r="E2161" t="s">
        <v>16</v>
      </c>
      <c r="F2161" t="s">
        <v>22</v>
      </c>
      <c r="G2161">
        <v>49</v>
      </c>
      <c r="H2161">
        <v>4.3</v>
      </c>
      <c r="I2161">
        <v>5</v>
      </c>
      <c r="J2161">
        <v>1</v>
      </c>
      <c r="K2161" t="s">
        <v>18</v>
      </c>
      <c r="L2161">
        <v>10</v>
      </c>
      <c r="M2161">
        <v>5.6</v>
      </c>
      <c r="N2161">
        <v>2.5</v>
      </c>
      <c r="O2161">
        <f>Table1[[#This Row],[Stress_Level]]*Table1[[#This Row],[Weekly_Work_Hours]]</f>
        <v>490</v>
      </c>
      <c r="P2161" s="9">
        <f>Table1[[#This Row],[Column1]]/Table1[[#This Row],[Productivity_Score]]</f>
        <v>196</v>
      </c>
      <c r="Q2161">
        <f>8-AVERAGE(Table1[[#This Row],[Sleep_Hours]])</f>
        <v>3.7</v>
      </c>
      <c r="R2161">
        <f>Table1[[#This Row],[Stress_Level]]/Table1[[#This Row],[Weekly_Work_Hours]]</f>
        <v>0.20408163265306123</v>
      </c>
      <c r="S2161" s="5">
        <f>CORREL(Table1[Stress_Level],Table1[Sleep_Hours])</f>
        <v>-1.150943896331845E-2</v>
      </c>
      <c r="T2161" s="1">
        <f>((Table1[[#Totals],[Productivity_Score]] - Table1[[#This Row],[Productivity_Score]]) / Table1[[#Totals],[Productivity_Score]]) * 100</f>
        <v>73.68421052631578</v>
      </c>
    </row>
    <row r="2162" spans="1:20" x14ac:dyDescent="0.35">
      <c r="A2162">
        <v>2161</v>
      </c>
      <c r="B2162">
        <v>33</v>
      </c>
      <c r="C2162" t="s">
        <v>19</v>
      </c>
      <c r="D2162" t="s">
        <v>37</v>
      </c>
      <c r="E2162" t="s">
        <v>21</v>
      </c>
      <c r="F2162" t="s">
        <v>39</v>
      </c>
      <c r="G2162">
        <v>36</v>
      </c>
      <c r="H2162">
        <v>4.4000000000000004</v>
      </c>
      <c r="I2162">
        <v>6.5</v>
      </c>
      <c r="J2162">
        <v>1</v>
      </c>
      <c r="K2162" t="s">
        <v>18</v>
      </c>
      <c r="L2162">
        <v>6.4</v>
      </c>
      <c r="M2162">
        <v>4.5</v>
      </c>
      <c r="N2162">
        <v>5</v>
      </c>
      <c r="O2162">
        <f>Table1[[#This Row],[Stress_Level]]*Table1[[#This Row],[Weekly_Work_Hours]]</f>
        <v>230.4</v>
      </c>
      <c r="P2162" s="9">
        <f>Table1[[#This Row],[Column1]]/Table1[[#This Row],[Productivity_Score]]</f>
        <v>46.08</v>
      </c>
      <c r="Q2162">
        <f>8-AVERAGE(Table1[[#This Row],[Sleep_Hours]])</f>
        <v>3.5999999999999996</v>
      </c>
      <c r="R2162">
        <f>Table1[[#This Row],[Stress_Level]]/Table1[[#This Row],[Weekly_Work_Hours]]</f>
        <v>0.17777777777777778</v>
      </c>
      <c r="S2162" s="5">
        <f>CORREL(Table1[Stress_Level],Table1[Sleep_Hours])</f>
        <v>-1.150943896331845E-2</v>
      </c>
      <c r="T2162" s="1">
        <f>((Table1[[#Totals],[Productivity_Score]] - Table1[[#This Row],[Productivity_Score]]) / Table1[[#Totals],[Productivity_Score]]) * 100</f>
        <v>47.368421052631575</v>
      </c>
    </row>
    <row r="2163" spans="1:20" x14ac:dyDescent="0.35">
      <c r="A2163">
        <v>2162</v>
      </c>
      <c r="B2163">
        <v>43</v>
      </c>
      <c r="C2163" t="s">
        <v>19</v>
      </c>
      <c r="D2163" t="s">
        <v>20</v>
      </c>
      <c r="E2163" t="s">
        <v>31</v>
      </c>
      <c r="F2163" t="s">
        <v>22</v>
      </c>
      <c r="G2163">
        <v>46</v>
      </c>
      <c r="H2163">
        <v>5.9</v>
      </c>
      <c r="I2163">
        <v>7.8</v>
      </c>
      <c r="J2163">
        <v>1</v>
      </c>
      <c r="K2163" t="s">
        <v>28</v>
      </c>
      <c r="L2163">
        <v>9.5</v>
      </c>
      <c r="M2163">
        <v>5.0999999999999996</v>
      </c>
      <c r="N2163">
        <v>4.0999999999999996</v>
      </c>
      <c r="O2163">
        <f>Table1[[#This Row],[Stress_Level]]*Table1[[#This Row],[Weekly_Work_Hours]]</f>
        <v>437</v>
      </c>
      <c r="P2163" s="9">
        <f>Table1[[#This Row],[Column1]]/Table1[[#This Row],[Productivity_Score]]</f>
        <v>106.58536585365854</v>
      </c>
      <c r="Q2163">
        <f>8-AVERAGE(Table1[[#This Row],[Sleep_Hours]])</f>
        <v>2.0999999999999996</v>
      </c>
      <c r="R2163">
        <f>Table1[[#This Row],[Stress_Level]]/Table1[[#This Row],[Weekly_Work_Hours]]</f>
        <v>0.20652173913043478</v>
      </c>
      <c r="S2163" s="5">
        <f>CORREL(Table1[Stress_Level],Table1[Sleep_Hours])</f>
        <v>-1.150943896331845E-2</v>
      </c>
      <c r="T2163" s="1">
        <f>((Table1[[#Totals],[Productivity_Score]] - Table1[[#This Row],[Productivity_Score]]) / Table1[[#Totals],[Productivity_Score]]) * 100</f>
        <v>56.84210526315789</v>
      </c>
    </row>
    <row r="2164" spans="1:20" x14ac:dyDescent="0.35">
      <c r="A2164">
        <v>2163</v>
      </c>
      <c r="B2164">
        <v>22</v>
      </c>
      <c r="C2164" t="s">
        <v>14</v>
      </c>
      <c r="D2164" t="s">
        <v>37</v>
      </c>
      <c r="E2164" t="s">
        <v>38</v>
      </c>
      <c r="F2164" t="s">
        <v>22</v>
      </c>
      <c r="G2164">
        <v>48</v>
      </c>
      <c r="H2164">
        <v>3.5</v>
      </c>
      <c r="I2164">
        <v>4</v>
      </c>
      <c r="J2164">
        <v>1</v>
      </c>
      <c r="K2164" t="s">
        <v>35</v>
      </c>
      <c r="L2164">
        <v>9.5</v>
      </c>
      <c r="M2164">
        <v>4.7</v>
      </c>
      <c r="N2164">
        <v>2.2000000000000002</v>
      </c>
      <c r="O2164">
        <f>Table1[[#This Row],[Stress_Level]]*Table1[[#This Row],[Weekly_Work_Hours]]</f>
        <v>456</v>
      </c>
      <c r="P2164" s="9">
        <f>Table1[[#This Row],[Column1]]/Table1[[#This Row],[Productivity_Score]]</f>
        <v>207.27272727272725</v>
      </c>
      <c r="Q2164">
        <f>8-AVERAGE(Table1[[#This Row],[Sleep_Hours]])</f>
        <v>4.5</v>
      </c>
      <c r="R2164">
        <f>Table1[[#This Row],[Stress_Level]]/Table1[[#This Row],[Weekly_Work_Hours]]</f>
        <v>0.19791666666666666</v>
      </c>
      <c r="S2164" s="5">
        <f>CORREL(Table1[Stress_Level],Table1[Sleep_Hours])</f>
        <v>-1.150943896331845E-2</v>
      </c>
      <c r="T2164" s="1">
        <f>((Table1[[#Totals],[Productivity_Score]] - Table1[[#This Row],[Productivity_Score]]) / Table1[[#Totals],[Productivity_Score]]) * 100</f>
        <v>76.84210526315789</v>
      </c>
    </row>
    <row r="2165" spans="1:20" x14ac:dyDescent="0.35">
      <c r="A2165">
        <v>2164</v>
      </c>
      <c r="B2165">
        <v>49</v>
      </c>
      <c r="C2165" t="s">
        <v>14</v>
      </c>
      <c r="D2165" t="s">
        <v>20</v>
      </c>
      <c r="E2165" t="s">
        <v>27</v>
      </c>
      <c r="F2165" t="s">
        <v>17</v>
      </c>
      <c r="G2165">
        <v>54</v>
      </c>
      <c r="H2165">
        <v>6.6</v>
      </c>
      <c r="I2165">
        <v>8</v>
      </c>
      <c r="J2165">
        <v>1</v>
      </c>
      <c r="K2165" t="s">
        <v>35</v>
      </c>
      <c r="L2165">
        <v>10</v>
      </c>
      <c r="M2165">
        <v>6.3</v>
      </c>
      <c r="N2165">
        <v>4</v>
      </c>
      <c r="O2165">
        <f>Table1[[#This Row],[Stress_Level]]*Table1[[#This Row],[Weekly_Work_Hours]]</f>
        <v>540</v>
      </c>
      <c r="P2165" s="9">
        <f>Table1[[#This Row],[Column1]]/Table1[[#This Row],[Productivity_Score]]</f>
        <v>135</v>
      </c>
      <c r="Q2165">
        <f>8-AVERAGE(Table1[[#This Row],[Sleep_Hours]])</f>
        <v>1.4000000000000004</v>
      </c>
      <c r="R2165">
        <f>Table1[[#This Row],[Stress_Level]]/Table1[[#This Row],[Weekly_Work_Hours]]</f>
        <v>0.18518518518518517</v>
      </c>
      <c r="S2165" s="5">
        <f>CORREL(Table1[Stress_Level],Table1[Sleep_Hours])</f>
        <v>-1.150943896331845E-2</v>
      </c>
      <c r="T2165" s="1">
        <f>((Table1[[#Totals],[Productivity_Score]] - Table1[[#This Row],[Productivity_Score]]) / Table1[[#Totals],[Productivity_Score]]) * 100</f>
        <v>57.894736842105267</v>
      </c>
    </row>
    <row r="2166" spans="1:20" x14ac:dyDescent="0.35">
      <c r="A2166">
        <v>2165</v>
      </c>
      <c r="B2166">
        <v>54</v>
      </c>
      <c r="C2166" t="s">
        <v>19</v>
      </c>
      <c r="D2166" t="s">
        <v>36</v>
      </c>
      <c r="E2166" t="s">
        <v>27</v>
      </c>
      <c r="F2166" t="s">
        <v>22</v>
      </c>
      <c r="G2166">
        <v>57</v>
      </c>
      <c r="H2166">
        <v>6.1</v>
      </c>
      <c r="I2166">
        <v>6.9</v>
      </c>
      <c r="J2166">
        <v>0</v>
      </c>
      <c r="K2166" t="s">
        <v>23</v>
      </c>
      <c r="L2166">
        <v>8.8000000000000007</v>
      </c>
      <c r="M2166">
        <v>4.7</v>
      </c>
      <c r="N2166">
        <v>4.0999999999999996</v>
      </c>
      <c r="O2166">
        <f>Table1[[#This Row],[Stress_Level]]*Table1[[#This Row],[Weekly_Work_Hours]]</f>
        <v>501.6</v>
      </c>
      <c r="P2166" s="9">
        <f>Table1[[#This Row],[Column1]]/Table1[[#This Row],[Productivity_Score]]</f>
        <v>122.34146341463416</v>
      </c>
      <c r="Q2166">
        <f>8-AVERAGE(Table1[[#This Row],[Sleep_Hours]])</f>
        <v>1.9000000000000004</v>
      </c>
      <c r="R2166">
        <f>Table1[[#This Row],[Stress_Level]]/Table1[[#This Row],[Weekly_Work_Hours]]</f>
        <v>0.15438596491228071</v>
      </c>
      <c r="S2166" s="5">
        <f>CORREL(Table1[Stress_Level],Table1[Sleep_Hours])</f>
        <v>-1.150943896331845E-2</v>
      </c>
      <c r="T2166" s="1">
        <f>((Table1[[#Totals],[Productivity_Score]] - Table1[[#This Row],[Productivity_Score]]) / Table1[[#Totals],[Productivity_Score]]) * 100</f>
        <v>56.84210526315789</v>
      </c>
    </row>
    <row r="2167" spans="1:20" x14ac:dyDescent="0.35">
      <c r="A2167">
        <v>2166</v>
      </c>
      <c r="B2167">
        <v>33</v>
      </c>
      <c r="C2167" t="s">
        <v>40</v>
      </c>
      <c r="D2167" t="s">
        <v>37</v>
      </c>
      <c r="E2167" t="s">
        <v>16</v>
      </c>
      <c r="F2167" t="s">
        <v>22</v>
      </c>
      <c r="G2167">
        <v>36</v>
      </c>
      <c r="H2167">
        <v>4.8</v>
      </c>
      <c r="I2167">
        <v>7.1</v>
      </c>
      <c r="J2167">
        <v>0</v>
      </c>
      <c r="K2167" t="s">
        <v>23</v>
      </c>
      <c r="L2167">
        <v>5.2</v>
      </c>
      <c r="M2167">
        <v>4.3</v>
      </c>
      <c r="N2167">
        <v>6</v>
      </c>
      <c r="O2167">
        <f>Table1[[#This Row],[Stress_Level]]*Table1[[#This Row],[Weekly_Work_Hours]]</f>
        <v>187.20000000000002</v>
      </c>
      <c r="P2167" s="9">
        <f>Table1[[#This Row],[Column1]]/Table1[[#This Row],[Productivity_Score]]</f>
        <v>31.200000000000003</v>
      </c>
      <c r="Q2167">
        <f>8-AVERAGE(Table1[[#This Row],[Sleep_Hours]])</f>
        <v>3.2</v>
      </c>
      <c r="R2167">
        <f>Table1[[#This Row],[Stress_Level]]/Table1[[#This Row],[Weekly_Work_Hours]]</f>
        <v>0.14444444444444446</v>
      </c>
      <c r="S2167" s="5">
        <f>CORREL(Table1[Stress_Level],Table1[Sleep_Hours])</f>
        <v>-1.150943896331845E-2</v>
      </c>
      <c r="T2167" s="1">
        <f>((Table1[[#Totals],[Productivity_Score]] - Table1[[#This Row],[Productivity_Score]]) / Table1[[#Totals],[Productivity_Score]]) * 100</f>
        <v>36.84210526315789</v>
      </c>
    </row>
    <row r="2168" spans="1:20" x14ac:dyDescent="0.35">
      <c r="A2168">
        <v>2167</v>
      </c>
      <c r="B2168">
        <v>31</v>
      </c>
      <c r="C2168" t="s">
        <v>19</v>
      </c>
      <c r="D2168" t="s">
        <v>33</v>
      </c>
      <c r="E2168" t="s">
        <v>38</v>
      </c>
      <c r="F2168" t="s">
        <v>17</v>
      </c>
      <c r="G2168">
        <v>38</v>
      </c>
      <c r="H2168">
        <v>5.4</v>
      </c>
      <c r="I2168">
        <v>7.8</v>
      </c>
      <c r="J2168">
        <v>1</v>
      </c>
      <c r="K2168" t="s">
        <v>35</v>
      </c>
      <c r="L2168">
        <v>6</v>
      </c>
      <c r="M2168">
        <v>5.8</v>
      </c>
      <c r="N2168">
        <v>5.9</v>
      </c>
      <c r="O2168">
        <f>Table1[[#This Row],[Stress_Level]]*Table1[[#This Row],[Weekly_Work_Hours]]</f>
        <v>228</v>
      </c>
      <c r="P2168" s="9">
        <f>Table1[[#This Row],[Column1]]/Table1[[#This Row],[Productivity_Score]]</f>
        <v>38.644067796610166</v>
      </c>
      <c r="Q2168">
        <f>8-AVERAGE(Table1[[#This Row],[Sleep_Hours]])</f>
        <v>2.5999999999999996</v>
      </c>
      <c r="R2168">
        <f>Table1[[#This Row],[Stress_Level]]/Table1[[#This Row],[Weekly_Work_Hours]]</f>
        <v>0.15789473684210525</v>
      </c>
      <c r="S2168" s="5">
        <f>CORREL(Table1[Stress_Level],Table1[Sleep_Hours])</f>
        <v>-1.150943896331845E-2</v>
      </c>
      <c r="T2168" s="1">
        <f>((Table1[[#Totals],[Productivity_Score]] - Table1[[#This Row],[Productivity_Score]]) / Table1[[#Totals],[Productivity_Score]]) * 100</f>
        <v>37.89473684210526</v>
      </c>
    </row>
    <row r="2169" spans="1:20" x14ac:dyDescent="0.35">
      <c r="A2169">
        <v>2168</v>
      </c>
      <c r="B2169">
        <v>47</v>
      </c>
      <c r="C2169" t="s">
        <v>14</v>
      </c>
      <c r="D2169" t="s">
        <v>30</v>
      </c>
      <c r="E2169" t="s">
        <v>25</v>
      </c>
      <c r="F2169" t="s">
        <v>22</v>
      </c>
      <c r="G2169">
        <v>34</v>
      </c>
      <c r="H2169">
        <v>6.4</v>
      </c>
      <c r="I2169">
        <v>9.6</v>
      </c>
      <c r="J2169">
        <v>0</v>
      </c>
      <c r="K2169" t="s">
        <v>23</v>
      </c>
      <c r="L2169">
        <v>4.8</v>
      </c>
      <c r="M2169">
        <v>4.5</v>
      </c>
      <c r="N2169">
        <v>7.4</v>
      </c>
      <c r="O2169">
        <f>Table1[[#This Row],[Stress_Level]]*Table1[[#This Row],[Weekly_Work_Hours]]</f>
        <v>163.19999999999999</v>
      </c>
      <c r="P2169" s="9">
        <f>Table1[[#This Row],[Column1]]/Table1[[#This Row],[Productivity_Score]]</f>
        <v>22.054054054054053</v>
      </c>
      <c r="Q2169">
        <f>8-AVERAGE(Table1[[#This Row],[Sleep_Hours]])</f>
        <v>1.5999999999999996</v>
      </c>
      <c r="R2169">
        <f>Table1[[#This Row],[Stress_Level]]/Table1[[#This Row],[Weekly_Work_Hours]]</f>
        <v>0.14117647058823529</v>
      </c>
      <c r="S2169" s="5">
        <f>CORREL(Table1[Stress_Level],Table1[Sleep_Hours])</f>
        <v>-1.150943896331845E-2</v>
      </c>
      <c r="T2169" s="1">
        <f>((Table1[[#Totals],[Productivity_Score]] - Table1[[#This Row],[Productivity_Score]]) / Table1[[#Totals],[Productivity_Score]]) * 100</f>
        <v>22.105263157894733</v>
      </c>
    </row>
    <row r="2170" spans="1:20" x14ac:dyDescent="0.35">
      <c r="A2170">
        <v>2169</v>
      </c>
      <c r="B2170">
        <v>63</v>
      </c>
      <c r="C2170" t="s">
        <v>19</v>
      </c>
      <c r="D2170" t="s">
        <v>26</v>
      </c>
      <c r="E2170" t="s">
        <v>21</v>
      </c>
      <c r="F2170" t="s">
        <v>17</v>
      </c>
      <c r="G2170">
        <v>43</v>
      </c>
      <c r="H2170">
        <v>4</v>
      </c>
      <c r="I2170">
        <v>5.0999999999999996</v>
      </c>
      <c r="J2170">
        <v>1</v>
      </c>
      <c r="K2170" t="s">
        <v>18</v>
      </c>
      <c r="L2170">
        <v>6.1</v>
      </c>
      <c r="M2170">
        <v>2.5</v>
      </c>
      <c r="N2170">
        <v>4.5</v>
      </c>
      <c r="O2170">
        <f>Table1[[#This Row],[Stress_Level]]*Table1[[#This Row],[Weekly_Work_Hours]]</f>
        <v>262.3</v>
      </c>
      <c r="P2170" s="9">
        <f>Table1[[#This Row],[Column1]]/Table1[[#This Row],[Productivity_Score]]</f>
        <v>58.288888888888891</v>
      </c>
      <c r="Q2170">
        <f>8-AVERAGE(Table1[[#This Row],[Sleep_Hours]])</f>
        <v>4</v>
      </c>
      <c r="R2170">
        <f>Table1[[#This Row],[Stress_Level]]/Table1[[#This Row],[Weekly_Work_Hours]]</f>
        <v>0.14186046511627906</v>
      </c>
      <c r="S2170" s="5">
        <f>CORREL(Table1[Stress_Level],Table1[Sleep_Hours])</f>
        <v>-1.150943896331845E-2</v>
      </c>
      <c r="T2170" s="1">
        <f>((Table1[[#Totals],[Productivity_Score]] - Table1[[#This Row],[Productivity_Score]]) / Table1[[#Totals],[Productivity_Score]]) * 100</f>
        <v>52.631578947368418</v>
      </c>
    </row>
    <row r="2171" spans="1:20" x14ac:dyDescent="0.35">
      <c r="A2171">
        <v>2170</v>
      </c>
      <c r="B2171">
        <v>48</v>
      </c>
      <c r="C2171" t="s">
        <v>14</v>
      </c>
      <c r="D2171" t="s">
        <v>36</v>
      </c>
      <c r="E2171" t="s">
        <v>38</v>
      </c>
      <c r="F2171" t="s">
        <v>39</v>
      </c>
      <c r="G2171">
        <v>48</v>
      </c>
      <c r="H2171">
        <v>5.3</v>
      </c>
      <c r="I2171">
        <v>6.6</v>
      </c>
      <c r="J2171">
        <v>0</v>
      </c>
      <c r="K2171" t="s">
        <v>23</v>
      </c>
      <c r="L2171">
        <v>8.5</v>
      </c>
      <c r="M2171">
        <v>3.2</v>
      </c>
      <c r="N2171">
        <v>4.0999999999999996</v>
      </c>
      <c r="O2171">
        <f>Table1[[#This Row],[Stress_Level]]*Table1[[#This Row],[Weekly_Work_Hours]]</f>
        <v>408</v>
      </c>
      <c r="P2171" s="9">
        <f>Table1[[#This Row],[Column1]]/Table1[[#This Row],[Productivity_Score]]</f>
        <v>99.512195121951223</v>
      </c>
      <c r="Q2171">
        <f>8-AVERAGE(Table1[[#This Row],[Sleep_Hours]])</f>
        <v>2.7</v>
      </c>
      <c r="R2171">
        <f>Table1[[#This Row],[Stress_Level]]/Table1[[#This Row],[Weekly_Work_Hours]]</f>
        <v>0.17708333333333334</v>
      </c>
      <c r="S2171" s="5">
        <f>CORREL(Table1[Stress_Level],Table1[Sleep_Hours])</f>
        <v>-1.150943896331845E-2</v>
      </c>
      <c r="T2171" s="1">
        <f>((Table1[[#Totals],[Productivity_Score]] - Table1[[#This Row],[Productivity_Score]]) / Table1[[#Totals],[Productivity_Score]]) * 100</f>
        <v>56.84210526315789</v>
      </c>
    </row>
    <row r="2172" spans="1:20" x14ac:dyDescent="0.35">
      <c r="A2172">
        <v>2171</v>
      </c>
      <c r="B2172">
        <v>62</v>
      </c>
      <c r="C2172" t="s">
        <v>19</v>
      </c>
      <c r="D2172" t="s">
        <v>33</v>
      </c>
      <c r="E2172" t="s">
        <v>21</v>
      </c>
      <c r="F2172" t="s">
        <v>22</v>
      </c>
      <c r="G2172">
        <v>52</v>
      </c>
      <c r="H2172">
        <v>5.8</v>
      </c>
      <c r="I2172">
        <v>7</v>
      </c>
      <c r="J2172">
        <v>1</v>
      </c>
      <c r="K2172" t="s">
        <v>41</v>
      </c>
      <c r="L2172">
        <v>6.7</v>
      </c>
      <c r="M2172">
        <v>5.7</v>
      </c>
      <c r="N2172">
        <v>5.2</v>
      </c>
      <c r="O2172">
        <f>Table1[[#This Row],[Stress_Level]]*Table1[[#This Row],[Weekly_Work_Hours]]</f>
        <v>348.40000000000003</v>
      </c>
      <c r="P2172" s="9">
        <f>Table1[[#This Row],[Column1]]/Table1[[#This Row],[Productivity_Score]]</f>
        <v>67</v>
      </c>
      <c r="Q2172">
        <f>8-AVERAGE(Table1[[#This Row],[Sleep_Hours]])</f>
        <v>2.2000000000000002</v>
      </c>
      <c r="R2172">
        <f>Table1[[#This Row],[Stress_Level]]/Table1[[#This Row],[Weekly_Work_Hours]]</f>
        <v>0.12884615384615386</v>
      </c>
      <c r="S2172" s="5">
        <f>CORREL(Table1[Stress_Level],Table1[Sleep_Hours])</f>
        <v>-1.150943896331845E-2</v>
      </c>
      <c r="T2172" s="1">
        <f>((Table1[[#Totals],[Productivity_Score]] - Table1[[#This Row],[Productivity_Score]]) / Table1[[#Totals],[Productivity_Score]]) * 100</f>
        <v>45.263157894736835</v>
      </c>
    </row>
    <row r="2173" spans="1:20" x14ac:dyDescent="0.35">
      <c r="A2173">
        <v>2172</v>
      </c>
      <c r="B2173">
        <v>36</v>
      </c>
      <c r="C2173" t="s">
        <v>14</v>
      </c>
      <c r="D2173" t="s">
        <v>26</v>
      </c>
      <c r="E2173" t="s">
        <v>21</v>
      </c>
      <c r="F2173" t="s">
        <v>22</v>
      </c>
      <c r="G2173">
        <v>44</v>
      </c>
      <c r="H2173">
        <v>5.8</v>
      </c>
      <c r="I2173">
        <v>7.7</v>
      </c>
      <c r="J2173">
        <v>1</v>
      </c>
      <c r="K2173" t="s">
        <v>35</v>
      </c>
      <c r="L2173">
        <v>7.9</v>
      </c>
      <c r="M2173">
        <v>4.5</v>
      </c>
      <c r="N2173">
        <v>4.9000000000000004</v>
      </c>
      <c r="O2173">
        <f>Table1[[#This Row],[Stress_Level]]*Table1[[#This Row],[Weekly_Work_Hours]]</f>
        <v>347.6</v>
      </c>
      <c r="P2173" s="9">
        <f>Table1[[#This Row],[Column1]]/Table1[[#This Row],[Productivity_Score]]</f>
        <v>70.938775510204081</v>
      </c>
      <c r="Q2173">
        <f>8-AVERAGE(Table1[[#This Row],[Sleep_Hours]])</f>
        <v>2.2000000000000002</v>
      </c>
      <c r="R2173">
        <f>Table1[[#This Row],[Stress_Level]]/Table1[[#This Row],[Weekly_Work_Hours]]</f>
        <v>0.17954545454545456</v>
      </c>
      <c r="S2173" s="5">
        <f>CORREL(Table1[Stress_Level],Table1[Sleep_Hours])</f>
        <v>-1.150943896331845E-2</v>
      </c>
      <c r="T2173" s="1">
        <f>((Table1[[#Totals],[Productivity_Score]] - Table1[[#This Row],[Productivity_Score]]) / Table1[[#Totals],[Productivity_Score]]) * 100</f>
        <v>48.421052631578945</v>
      </c>
    </row>
    <row r="2174" spans="1:20" x14ac:dyDescent="0.35">
      <c r="A2174">
        <v>2173</v>
      </c>
      <c r="B2174">
        <v>59</v>
      </c>
      <c r="C2174" t="s">
        <v>14</v>
      </c>
      <c r="D2174" t="s">
        <v>33</v>
      </c>
      <c r="E2174" t="s">
        <v>25</v>
      </c>
      <c r="F2174" t="s">
        <v>22</v>
      </c>
      <c r="G2174">
        <v>42</v>
      </c>
      <c r="H2174">
        <v>5.8</v>
      </c>
      <c r="I2174">
        <v>8</v>
      </c>
      <c r="J2174">
        <v>0</v>
      </c>
      <c r="K2174" t="s">
        <v>23</v>
      </c>
      <c r="L2174">
        <v>5.7</v>
      </c>
      <c r="M2174">
        <v>4.2</v>
      </c>
      <c r="N2174">
        <v>6.1</v>
      </c>
      <c r="O2174">
        <f>Table1[[#This Row],[Stress_Level]]*Table1[[#This Row],[Weekly_Work_Hours]]</f>
        <v>239.4</v>
      </c>
      <c r="P2174" s="9">
        <f>Table1[[#This Row],[Column1]]/Table1[[#This Row],[Productivity_Score]]</f>
        <v>39.245901639344268</v>
      </c>
      <c r="Q2174">
        <f>8-AVERAGE(Table1[[#This Row],[Sleep_Hours]])</f>
        <v>2.2000000000000002</v>
      </c>
      <c r="R2174">
        <f>Table1[[#This Row],[Stress_Level]]/Table1[[#This Row],[Weekly_Work_Hours]]</f>
        <v>0.13571428571428573</v>
      </c>
      <c r="S2174" s="5">
        <f>CORREL(Table1[Stress_Level],Table1[Sleep_Hours])</f>
        <v>-1.150943896331845E-2</v>
      </c>
      <c r="T2174" s="1">
        <f>((Table1[[#Totals],[Productivity_Score]] - Table1[[#This Row],[Productivity_Score]]) / Table1[[#Totals],[Productivity_Score]]) * 100</f>
        <v>35.789473684210535</v>
      </c>
    </row>
    <row r="2175" spans="1:20" x14ac:dyDescent="0.35">
      <c r="A2175">
        <v>2174</v>
      </c>
      <c r="B2175">
        <v>40</v>
      </c>
      <c r="C2175" t="s">
        <v>19</v>
      </c>
      <c r="D2175" t="s">
        <v>33</v>
      </c>
      <c r="E2175" t="s">
        <v>25</v>
      </c>
      <c r="F2175" t="s">
        <v>22</v>
      </c>
      <c r="G2175">
        <v>46</v>
      </c>
      <c r="H2175">
        <v>8.1999999999999993</v>
      </c>
      <c r="I2175">
        <v>7.5</v>
      </c>
      <c r="J2175">
        <v>0</v>
      </c>
      <c r="K2175" t="s">
        <v>23</v>
      </c>
      <c r="L2175">
        <v>4.5</v>
      </c>
      <c r="M2175">
        <v>2.5</v>
      </c>
      <c r="N2175">
        <v>6.5</v>
      </c>
      <c r="O2175">
        <f>Table1[[#This Row],[Stress_Level]]*Table1[[#This Row],[Weekly_Work_Hours]]</f>
        <v>207</v>
      </c>
      <c r="P2175" s="9">
        <f>Table1[[#This Row],[Column1]]/Table1[[#This Row],[Productivity_Score]]</f>
        <v>31.846153846153847</v>
      </c>
      <c r="Q2175">
        <f>8-AVERAGE(Table1[[#This Row],[Sleep_Hours]])</f>
        <v>-0.19999999999999929</v>
      </c>
      <c r="R2175">
        <f>Table1[[#This Row],[Stress_Level]]/Table1[[#This Row],[Weekly_Work_Hours]]</f>
        <v>9.7826086956521743E-2</v>
      </c>
      <c r="S2175" s="5">
        <f>CORREL(Table1[Stress_Level],Table1[Sleep_Hours])</f>
        <v>-1.150943896331845E-2</v>
      </c>
      <c r="T2175" s="1">
        <f>((Table1[[#Totals],[Productivity_Score]] - Table1[[#This Row],[Productivity_Score]]) / Table1[[#Totals],[Productivity_Score]]) * 100</f>
        <v>31.578947368421051</v>
      </c>
    </row>
    <row r="2176" spans="1:20" x14ac:dyDescent="0.35">
      <c r="A2176">
        <v>2175</v>
      </c>
      <c r="B2176">
        <v>42</v>
      </c>
      <c r="C2176" t="s">
        <v>19</v>
      </c>
      <c r="D2176" t="s">
        <v>33</v>
      </c>
      <c r="E2176" t="s">
        <v>25</v>
      </c>
      <c r="F2176" t="s">
        <v>22</v>
      </c>
      <c r="G2176">
        <v>38</v>
      </c>
      <c r="H2176">
        <v>7.6</v>
      </c>
      <c r="I2176">
        <v>9.3000000000000007</v>
      </c>
      <c r="J2176">
        <v>0</v>
      </c>
      <c r="K2176" t="s">
        <v>23</v>
      </c>
      <c r="L2176">
        <v>5.8</v>
      </c>
      <c r="M2176">
        <v>4.7</v>
      </c>
      <c r="N2176">
        <v>6.7</v>
      </c>
      <c r="O2176">
        <f>Table1[[#This Row],[Stress_Level]]*Table1[[#This Row],[Weekly_Work_Hours]]</f>
        <v>220.4</v>
      </c>
      <c r="P2176" s="9">
        <f>Table1[[#This Row],[Column1]]/Table1[[#This Row],[Productivity_Score]]</f>
        <v>32.895522388059703</v>
      </c>
      <c r="Q2176">
        <f>8-AVERAGE(Table1[[#This Row],[Sleep_Hours]])</f>
        <v>0.40000000000000036</v>
      </c>
      <c r="R2176">
        <f>Table1[[#This Row],[Stress_Level]]/Table1[[#This Row],[Weekly_Work_Hours]]</f>
        <v>0.15263157894736842</v>
      </c>
      <c r="S2176" s="5">
        <f>CORREL(Table1[Stress_Level],Table1[Sleep_Hours])</f>
        <v>-1.150943896331845E-2</v>
      </c>
      <c r="T2176" s="1">
        <f>((Table1[[#Totals],[Productivity_Score]] - Table1[[#This Row],[Productivity_Score]]) / Table1[[#Totals],[Productivity_Score]]) * 100</f>
        <v>29.473684210526311</v>
      </c>
    </row>
    <row r="2177" spans="1:20" x14ac:dyDescent="0.35">
      <c r="A2177">
        <v>2176</v>
      </c>
      <c r="B2177">
        <v>39</v>
      </c>
      <c r="C2177" t="s">
        <v>14</v>
      </c>
      <c r="D2177" t="s">
        <v>24</v>
      </c>
      <c r="E2177" t="s">
        <v>16</v>
      </c>
      <c r="F2177" t="s">
        <v>22</v>
      </c>
      <c r="G2177">
        <v>61</v>
      </c>
      <c r="H2177">
        <v>5.2</v>
      </c>
      <c r="I2177">
        <v>5.3</v>
      </c>
      <c r="J2177">
        <v>1</v>
      </c>
      <c r="K2177" t="s">
        <v>35</v>
      </c>
      <c r="L2177">
        <v>10</v>
      </c>
      <c r="M2177">
        <v>7.6</v>
      </c>
      <c r="N2177">
        <v>2.6</v>
      </c>
      <c r="O2177">
        <f>Table1[[#This Row],[Stress_Level]]*Table1[[#This Row],[Weekly_Work_Hours]]</f>
        <v>610</v>
      </c>
      <c r="P2177" s="9">
        <f>Table1[[#This Row],[Column1]]/Table1[[#This Row],[Productivity_Score]]</f>
        <v>234.61538461538461</v>
      </c>
      <c r="Q2177">
        <f>8-AVERAGE(Table1[[#This Row],[Sleep_Hours]])</f>
        <v>2.8</v>
      </c>
      <c r="R2177">
        <f>Table1[[#This Row],[Stress_Level]]/Table1[[#This Row],[Weekly_Work_Hours]]</f>
        <v>0.16393442622950818</v>
      </c>
      <c r="S2177" s="5">
        <f>CORREL(Table1[Stress_Level],Table1[Sleep_Hours])</f>
        <v>-1.150943896331845E-2</v>
      </c>
      <c r="T2177" s="1">
        <f>((Table1[[#Totals],[Productivity_Score]] - Table1[[#This Row],[Productivity_Score]]) / Table1[[#Totals],[Productivity_Score]]) * 100</f>
        <v>72.631578947368425</v>
      </c>
    </row>
    <row r="2178" spans="1:20" x14ac:dyDescent="0.35">
      <c r="A2178">
        <v>2177</v>
      </c>
      <c r="B2178">
        <v>30</v>
      </c>
      <c r="C2178" t="s">
        <v>14</v>
      </c>
      <c r="D2178" t="s">
        <v>26</v>
      </c>
      <c r="E2178" t="s">
        <v>27</v>
      </c>
      <c r="F2178" t="s">
        <v>22</v>
      </c>
      <c r="G2178">
        <v>32</v>
      </c>
      <c r="H2178">
        <v>4.5999999999999996</v>
      </c>
      <c r="I2178">
        <v>7.3</v>
      </c>
      <c r="J2178">
        <v>0</v>
      </c>
      <c r="K2178" t="s">
        <v>23</v>
      </c>
      <c r="L2178">
        <v>1.4</v>
      </c>
      <c r="M2178">
        <v>2.6</v>
      </c>
      <c r="N2178">
        <v>7.9</v>
      </c>
      <c r="O2178">
        <f>Table1[[#This Row],[Stress_Level]]*Table1[[#This Row],[Weekly_Work_Hours]]</f>
        <v>44.8</v>
      </c>
      <c r="P2178" s="9">
        <f>Table1[[#This Row],[Column1]]/Table1[[#This Row],[Productivity_Score]]</f>
        <v>5.6708860759493662</v>
      </c>
      <c r="Q2178">
        <f>8-AVERAGE(Table1[[#This Row],[Sleep_Hours]])</f>
        <v>3.4000000000000004</v>
      </c>
      <c r="R2178">
        <f>Table1[[#This Row],[Stress_Level]]/Table1[[#This Row],[Weekly_Work_Hours]]</f>
        <v>4.3749999999999997E-2</v>
      </c>
      <c r="S2178" s="5">
        <f>CORREL(Table1[Stress_Level],Table1[Sleep_Hours])</f>
        <v>-1.150943896331845E-2</v>
      </c>
      <c r="T2178" s="1">
        <f>((Table1[[#Totals],[Productivity_Score]] - Table1[[#This Row],[Productivity_Score]]) / Table1[[#Totals],[Productivity_Score]]) * 100</f>
        <v>16.84210526315789</v>
      </c>
    </row>
    <row r="2179" spans="1:20" x14ac:dyDescent="0.35">
      <c r="A2179">
        <v>2178</v>
      </c>
      <c r="B2179">
        <v>53</v>
      </c>
      <c r="C2179" t="s">
        <v>14</v>
      </c>
      <c r="D2179" t="s">
        <v>33</v>
      </c>
      <c r="E2179" t="s">
        <v>31</v>
      </c>
      <c r="F2179" t="s">
        <v>22</v>
      </c>
      <c r="G2179">
        <v>46</v>
      </c>
      <c r="H2179">
        <v>5.6</v>
      </c>
      <c r="I2179">
        <v>7.3</v>
      </c>
      <c r="J2179">
        <v>1</v>
      </c>
      <c r="K2179" t="s">
        <v>35</v>
      </c>
      <c r="L2179">
        <v>7.4</v>
      </c>
      <c r="M2179">
        <v>5.2</v>
      </c>
      <c r="N2179">
        <v>4.9000000000000004</v>
      </c>
      <c r="O2179">
        <f>Table1[[#This Row],[Stress_Level]]*Table1[[#This Row],[Weekly_Work_Hours]]</f>
        <v>340.40000000000003</v>
      </c>
      <c r="P2179" s="9">
        <f>Table1[[#This Row],[Column1]]/Table1[[#This Row],[Productivity_Score]]</f>
        <v>69.469387755102048</v>
      </c>
      <c r="Q2179">
        <f>8-AVERAGE(Table1[[#This Row],[Sleep_Hours]])</f>
        <v>2.4000000000000004</v>
      </c>
      <c r="R2179">
        <f>Table1[[#This Row],[Stress_Level]]/Table1[[#This Row],[Weekly_Work_Hours]]</f>
        <v>0.16086956521739132</v>
      </c>
      <c r="S2179" s="5">
        <f>CORREL(Table1[Stress_Level],Table1[Sleep_Hours])</f>
        <v>-1.150943896331845E-2</v>
      </c>
      <c r="T2179" s="1">
        <f>((Table1[[#Totals],[Productivity_Score]] - Table1[[#This Row],[Productivity_Score]]) / Table1[[#Totals],[Productivity_Score]]) * 100</f>
        <v>48.421052631578945</v>
      </c>
    </row>
    <row r="2180" spans="1:20" x14ac:dyDescent="0.35">
      <c r="A2180">
        <v>2179</v>
      </c>
      <c r="B2180">
        <v>29</v>
      </c>
      <c r="C2180" t="s">
        <v>19</v>
      </c>
      <c r="D2180" t="s">
        <v>15</v>
      </c>
      <c r="E2180" t="s">
        <v>25</v>
      </c>
      <c r="F2180" t="s">
        <v>17</v>
      </c>
      <c r="G2180">
        <v>61</v>
      </c>
      <c r="H2180">
        <v>8</v>
      </c>
      <c r="I2180">
        <v>6.3</v>
      </c>
      <c r="J2180">
        <v>0</v>
      </c>
      <c r="K2180" t="s">
        <v>23</v>
      </c>
      <c r="L2180">
        <v>9.1</v>
      </c>
      <c r="M2180">
        <v>6.5</v>
      </c>
      <c r="N2180">
        <v>3.6</v>
      </c>
      <c r="O2180">
        <f>Table1[[#This Row],[Stress_Level]]*Table1[[#This Row],[Weekly_Work_Hours]]</f>
        <v>555.1</v>
      </c>
      <c r="P2180" s="9">
        <f>Table1[[#This Row],[Column1]]/Table1[[#This Row],[Productivity_Score]]</f>
        <v>154.19444444444446</v>
      </c>
      <c r="Q2180">
        <f>8-AVERAGE(Table1[[#This Row],[Sleep_Hours]])</f>
        <v>0</v>
      </c>
      <c r="R2180">
        <f>Table1[[#This Row],[Stress_Level]]/Table1[[#This Row],[Weekly_Work_Hours]]</f>
        <v>0.14918032786885246</v>
      </c>
      <c r="S2180" s="5">
        <f>CORREL(Table1[Stress_Level],Table1[Sleep_Hours])</f>
        <v>-1.150943896331845E-2</v>
      </c>
      <c r="T2180" s="1">
        <f>((Table1[[#Totals],[Productivity_Score]] - Table1[[#This Row],[Productivity_Score]]) / Table1[[#Totals],[Productivity_Score]]) * 100</f>
        <v>62.10526315789474</v>
      </c>
    </row>
    <row r="2181" spans="1:20" x14ac:dyDescent="0.35">
      <c r="A2181">
        <v>2180</v>
      </c>
      <c r="B2181">
        <v>29</v>
      </c>
      <c r="C2181" t="s">
        <v>14</v>
      </c>
      <c r="D2181" t="s">
        <v>15</v>
      </c>
      <c r="E2181" t="s">
        <v>27</v>
      </c>
      <c r="F2181" t="s">
        <v>39</v>
      </c>
      <c r="G2181">
        <v>45</v>
      </c>
      <c r="H2181">
        <v>3</v>
      </c>
      <c r="I2181">
        <v>3.5</v>
      </c>
      <c r="J2181">
        <v>1</v>
      </c>
      <c r="K2181" t="s">
        <v>41</v>
      </c>
      <c r="L2181">
        <v>7.9</v>
      </c>
      <c r="M2181">
        <v>6.6</v>
      </c>
      <c r="N2181">
        <v>2.8</v>
      </c>
      <c r="O2181">
        <f>Table1[[#This Row],[Stress_Level]]*Table1[[#This Row],[Weekly_Work_Hours]]</f>
        <v>355.5</v>
      </c>
      <c r="P2181" s="9">
        <f>Table1[[#This Row],[Column1]]/Table1[[#This Row],[Productivity_Score]]</f>
        <v>126.96428571428572</v>
      </c>
      <c r="Q2181">
        <f>8-AVERAGE(Table1[[#This Row],[Sleep_Hours]])</f>
        <v>5</v>
      </c>
      <c r="R2181">
        <f>Table1[[#This Row],[Stress_Level]]/Table1[[#This Row],[Weekly_Work_Hours]]</f>
        <v>0.17555555555555558</v>
      </c>
      <c r="S2181" s="5">
        <f>CORREL(Table1[Stress_Level],Table1[Sleep_Hours])</f>
        <v>-1.150943896331845E-2</v>
      </c>
      <c r="T2181" s="1">
        <f>((Table1[[#Totals],[Productivity_Score]] - Table1[[#This Row],[Productivity_Score]]) / Table1[[#Totals],[Productivity_Score]]) * 100</f>
        <v>70.526315789473685</v>
      </c>
    </row>
    <row r="2182" spans="1:20" x14ac:dyDescent="0.35">
      <c r="A2182">
        <v>2181</v>
      </c>
      <c r="B2182">
        <v>62</v>
      </c>
      <c r="C2182" t="s">
        <v>14</v>
      </c>
      <c r="D2182" t="s">
        <v>20</v>
      </c>
      <c r="E2182" t="s">
        <v>25</v>
      </c>
      <c r="F2182" t="s">
        <v>17</v>
      </c>
      <c r="G2182">
        <v>43</v>
      </c>
      <c r="H2182">
        <v>6.3</v>
      </c>
      <c r="I2182">
        <v>8.6999999999999993</v>
      </c>
      <c r="J2182">
        <v>0</v>
      </c>
      <c r="K2182" t="s">
        <v>23</v>
      </c>
      <c r="L2182">
        <v>8.3000000000000007</v>
      </c>
      <c r="M2182">
        <v>4</v>
      </c>
      <c r="N2182">
        <v>5.2</v>
      </c>
      <c r="O2182">
        <f>Table1[[#This Row],[Stress_Level]]*Table1[[#This Row],[Weekly_Work_Hours]]</f>
        <v>356.90000000000003</v>
      </c>
      <c r="P2182" s="9">
        <f>Table1[[#This Row],[Column1]]/Table1[[#This Row],[Productivity_Score]]</f>
        <v>68.634615384615387</v>
      </c>
      <c r="Q2182">
        <f>8-AVERAGE(Table1[[#This Row],[Sleep_Hours]])</f>
        <v>1.7000000000000002</v>
      </c>
      <c r="R2182">
        <f>Table1[[#This Row],[Stress_Level]]/Table1[[#This Row],[Weekly_Work_Hours]]</f>
        <v>0.19302325581395349</v>
      </c>
      <c r="S2182" s="5">
        <f>CORREL(Table1[Stress_Level],Table1[Sleep_Hours])</f>
        <v>-1.150943896331845E-2</v>
      </c>
      <c r="T2182" s="1">
        <f>((Table1[[#Totals],[Productivity_Score]] - Table1[[#This Row],[Productivity_Score]]) / Table1[[#Totals],[Productivity_Score]]) * 100</f>
        <v>45.263157894736835</v>
      </c>
    </row>
    <row r="2183" spans="1:20" x14ac:dyDescent="0.35">
      <c r="A2183">
        <v>2182</v>
      </c>
      <c r="B2183">
        <v>25</v>
      </c>
      <c r="C2183" t="s">
        <v>19</v>
      </c>
      <c r="D2183" t="s">
        <v>30</v>
      </c>
      <c r="E2183" t="s">
        <v>31</v>
      </c>
      <c r="F2183" t="s">
        <v>22</v>
      </c>
      <c r="G2183">
        <v>42</v>
      </c>
      <c r="H2183">
        <v>5.7</v>
      </c>
      <c r="I2183">
        <v>7.9</v>
      </c>
      <c r="J2183">
        <v>0</v>
      </c>
      <c r="K2183" t="s">
        <v>23</v>
      </c>
      <c r="L2183">
        <v>5.5</v>
      </c>
      <c r="M2183">
        <v>4.3</v>
      </c>
      <c r="N2183">
        <v>6.2</v>
      </c>
      <c r="O2183">
        <f>Table1[[#This Row],[Stress_Level]]*Table1[[#This Row],[Weekly_Work_Hours]]</f>
        <v>231</v>
      </c>
      <c r="P2183" s="9">
        <f>Table1[[#This Row],[Column1]]/Table1[[#This Row],[Productivity_Score]]</f>
        <v>37.258064516129032</v>
      </c>
      <c r="Q2183">
        <f>8-AVERAGE(Table1[[#This Row],[Sleep_Hours]])</f>
        <v>2.2999999999999998</v>
      </c>
      <c r="R2183">
        <f>Table1[[#This Row],[Stress_Level]]/Table1[[#This Row],[Weekly_Work_Hours]]</f>
        <v>0.13095238095238096</v>
      </c>
      <c r="S2183" s="5">
        <f>CORREL(Table1[Stress_Level],Table1[Sleep_Hours])</f>
        <v>-1.150943896331845E-2</v>
      </c>
      <c r="T2183" s="1">
        <f>((Table1[[#Totals],[Productivity_Score]] - Table1[[#This Row],[Productivity_Score]]) / Table1[[#Totals],[Productivity_Score]]) * 100</f>
        <v>34.736842105263158</v>
      </c>
    </row>
    <row r="2184" spans="1:20" x14ac:dyDescent="0.35">
      <c r="A2184">
        <v>2183</v>
      </c>
      <c r="B2184">
        <v>55</v>
      </c>
      <c r="C2184" t="s">
        <v>19</v>
      </c>
      <c r="D2184" t="s">
        <v>37</v>
      </c>
      <c r="E2184" t="s">
        <v>38</v>
      </c>
      <c r="F2184" t="s">
        <v>22</v>
      </c>
      <c r="G2184">
        <v>43</v>
      </c>
      <c r="H2184">
        <v>8</v>
      </c>
      <c r="I2184">
        <v>8.1999999999999993</v>
      </c>
      <c r="J2184">
        <v>0</v>
      </c>
      <c r="K2184" t="s">
        <v>23</v>
      </c>
      <c r="L2184">
        <v>6.4</v>
      </c>
      <c r="M2184">
        <v>5.7</v>
      </c>
      <c r="N2184">
        <v>5.9</v>
      </c>
      <c r="O2184">
        <f>Table1[[#This Row],[Stress_Level]]*Table1[[#This Row],[Weekly_Work_Hours]]</f>
        <v>275.2</v>
      </c>
      <c r="P2184" s="9">
        <f>Table1[[#This Row],[Column1]]/Table1[[#This Row],[Productivity_Score]]</f>
        <v>46.644067796610166</v>
      </c>
      <c r="Q2184">
        <f>8-AVERAGE(Table1[[#This Row],[Sleep_Hours]])</f>
        <v>0</v>
      </c>
      <c r="R2184">
        <f>Table1[[#This Row],[Stress_Level]]/Table1[[#This Row],[Weekly_Work_Hours]]</f>
        <v>0.14883720930232558</v>
      </c>
      <c r="S2184" s="5">
        <f>CORREL(Table1[Stress_Level],Table1[Sleep_Hours])</f>
        <v>-1.150943896331845E-2</v>
      </c>
      <c r="T2184" s="1">
        <f>((Table1[[#Totals],[Productivity_Score]] - Table1[[#This Row],[Productivity_Score]]) / Table1[[#Totals],[Productivity_Score]]) * 100</f>
        <v>37.89473684210526</v>
      </c>
    </row>
    <row r="2185" spans="1:20" x14ac:dyDescent="0.35">
      <c r="A2185">
        <v>2184</v>
      </c>
      <c r="B2185">
        <v>43</v>
      </c>
      <c r="C2185" t="s">
        <v>19</v>
      </c>
      <c r="D2185" t="s">
        <v>20</v>
      </c>
      <c r="E2185" t="s">
        <v>25</v>
      </c>
      <c r="F2185" t="s">
        <v>17</v>
      </c>
      <c r="G2185">
        <v>55</v>
      </c>
      <c r="H2185">
        <v>7.7</v>
      </c>
      <c r="I2185">
        <v>7.5</v>
      </c>
      <c r="J2185">
        <v>1</v>
      </c>
      <c r="K2185" t="s">
        <v>28</v>
      </c>
      <c r="L2185">
        <v>9.8000000000000007</v>
      </c>
      <c r="M2185">
        <v>7.1</v>
      </c>
      <c r="N2185">
        <v>3.9</v>
      </c>
      <c r="O2185">
        <f>Table1[[#This Row],[Stress_Level]]*Table1[[#This Row],[Weekly_Work_Hours]]</f>
        <v>539</v>
      </c>
      <c r="P2185" s="9">
        <f>Table1[[#This Row],[Column1]]/Table1[[#This Row],[Productivity_Score]]</f>
        <v>138.2051282051282</v>
      </c>
      <c r="Q2185">
        <f>8-AVERAGE(Table1[[#This Row],[Sleep_Hours]])</f>
        <v>0.29999999999999982</v>
      </c>
      <c r="R2185">
        <f>Table1[[#This Row],[Stress_Level]]/Table1[[#This Row],[Weekly_Work_Hours]]</f>
        <v>0.17818181818181819</v>
      </c>
      <c r="S2185" s="5">
        <f>CORREL(Table1[Stress_Level],Table1[Sleep_Hours])</f>
        <v>-1.150943896331845E-2</v>
      </c>
      <c r="T2185" s="1">
        <f>((Table1[[#Totals],[Productivity_Score]] - Table1[[#This Row],[Productivity_Score]]) / Table1[[#Totals],[Productivity_Score]]) * 100</f>
        <v>58.947368421052623</v>
      </c>
    </row>
    <row r="2186" spans="1:20" x14ac:dyDescent="0.35">
      <c r="A2186">
        <v>2185</v>
      </c>
      <c r="B2186">
        <v>31</v>
      </c>
      <c r="C2186" t="s">
        <v>19</v>
      </c>
      <c r="D2186" t="s">
        <v>24</v>
      </c>
      <c r="E2186" t="s">
        <v>27</v>
      </c>
      <c r="F2186" t="s">
        <v>22</v>
      </c>
      <c r="G2186">
        <v>30</v>
      </c>
      <c r="H2186">
        <v>4</v>
      </c>
      <c r="I2186">
        <v>6.5</v>
      </c>
      <c r="J2186">
        <v>1</v>
      </c>
      <c r="K2186" t="s">
        <v>28</v>
      </c>
      <c r="L2186">
        <v>5.6</v>
      </c>
      <c r="M2186">
        <v>3.4</v>
      </c>
      <c r="N2186">
        <v>5.4</v>
      </c>
      <c r="O2186">
        <f>Table1[[#This Row],[Stress_Level]]*Table1[[#This Row],[Weekly_Work_Hours]]</f>
        <v>168</v>
      </c>
      <c r="P2186" s="9">
        <f>Table1[[#This Row],[Column1]]/Table1[[#This Row],[Productivity_Score]]</f>
        <v>31.111111111111111</v>
      </c>
      <c r="Q2186">
        <f>8-AVERAGE(Table1[[#This Row],[Sleep_Hours]])</f>
        <v>4</v>
      </c>
      <c r="R2186">
        <f>Table1[[#This Row],[Stress_Level]]/Table1[[#This Row],[Weekly_Work_Hours]]</f>
        <v>0.18666666666666665</v>
      </c>
      <c r="S2186" s="5">
        <f>CORREL(Table1[Stress_Level],Table1[Sleep_Hours])</f>
        <v>-1.150943896331845E-2</v>
      </c>
      <c r="T2186" s="1">
        <f>((Table1[[#Totals],[Productivity_Score]] - Table1[[#This Row],[Productivity_Score]]) / Table1[[#Totals],[Productivity_Score]]) * 100</f>
        <v>43.157894736842103</v>
      </c>
    </row>
    <row r="2187" spans="1:20" x14ac:dyDescent="0.35">
      <c r="A2187">
        <v>2186</v>
      </c>
      <c r="B2187">
        <v>62</v>
      </c>
      <c r="C2187" t="s">
        <v>19</v>
      </c>
      <c r="D2187" t="s">
        <v>15</v>
      </c>
      <c r="E2187" t="s">
        <v>16</v>
      </c>
      <c r="F2187" t="s">
        <v>22</v>
      </c>
      <c r="G2187">
        <v>57</v>
      </c>
      <c r="H2187">
        <v>8</v>
      </c>
      <c r="I2187">
        <v>6.8</v>
      </c>
      <c r="J2187">
        <v>0</v>
      </c>
      <c r="K2187" t="s">
        <v>23</v>
      </c>
      <c r="L2187">
        <v>8.4</v>
      </c>
      <c r="M2187">
        <v>4</v>
      </c>
      <c r="N2187">
        <v>4.2</v>
      </c>
      <c r="O2187">
        <f>Table1[[#This Row],[Stress_Level]]*Table1[[#This Row],[Weekly_Work_Hours]]</f>
        <v>478.8</v>
      </c>
      <c r="P2187" s="9">
        <f>Table1[[#This Row],[Column1]]/Table1[[#This Row],[Productivity_Score]]</f>
        <v>114</v>
      </c>
      <c r="Q2187">
        <f>8-AVERAGE(Table1[[#This Row],[Sleep_Hours]])</f>
        <v>0</v>
      </c>
      <c r="R2187">
        <f>Table1[[#This Row],[Stress_Level]]/Table1[[#This Row],[Weekly_Work_Hours]]</f>
        <v>0.14736842105263159</v>
      </c>
      <c r="S2187" s="5">
        <f>CORREL(Table1[Stress_Level],Table1[Sleep_Hours])</f>
        <v>-1.150943896331845E-2</v>
      </c>
      <c r="T2187" s="1">
        <f>((Table1[[#Totals],[Productivity_Score]] - Table1[[#This Row],[Productivity_Score]]) / Table1[[#Totals],[Productivity_Score]]) * 100</f>
        <v>55.78947368421052</v>
      </c>
    </row>
    <row r="2188" spans="1:20" x14ac:dyDescent="0.35">
      <c r="A2188">
        <v>2187</v>
      </c>
      <c r="B2188">
        <v>42</v>
      </c>
      <c r="C2188" t="s">
        <v>19</v>
      </c>
      <c r="D2188" t="s">
        <v>26</v>
      </c>
      <c r="E2188" t="s">
        <v>38</v>
      </c>
      <c r="F2188" t="s">
        <v>17</v>
      </c>
      <c r="G2188">
        <v>33</v>
      </c>
      <c r="H2188">
        <v>3</v>
      </c>
      <c r="I2188">
        <v>4.7</v>
      </c>
      <c r="J2188">
        <v>1</v>
      </c>
      <c r="K2188" t="s">
        <v>28</v>
      </c>
      <c r="L2188">
        <v>3.8</v>
      </c>
      <c r="M2188">
        <v>3.1</v>
      </c>
      <c r="N2188">
        <v>5.4</v>
      </c>
      <c r="O2188">
        <f>Table1[[#This Row],[Stress_Level]]*Table1[[#This Row],[Weekly_Work_Hours]]</f>
        <v>125.39999999999999</v>
      </c>
      <c r="P2188" s="9">
        <f>Table1[[#This Row],[Column1]]/Table1[[#This Row],[Productivity_Score]]</f>
        <v>23.222222222222218</v>
      </c>
      <c r="Q2188">
        <f>8-AVERAGE(Table1[[#This Row],[Sleep_Hours]])</f>
        <v>5</v>
      </c>
      <c r="R2188">
        <f>Table1[[#This Row],[Stress_Level]]/Table1[[#This Row],[Weekly_Work_Hours]]</f>
        <v>0.11515151515151514</v>
      </c>
      <c r="S2188" s="5">
        <f>CORREL(Table1[Stress_Level],Table1[Sleep_Hours])</f>
        <v>-1.150943896331845E-2</v>
      </c>
      <c r="T2188" s="1">
        <f>((Table1[[#Totals],[Productivity_Score]] - Table1[[#This Row],[Productivity_Score]]) / Table1[[#Totals],[Productivity_Score]]) * 100</f>
        <v>43.157894736842103</v>
      </c>
    </row>
    <row r="2189" spans="1:20" x14ac:dyDescent="0.35">
      <c r="A2189">
        <v>2188</v>
      </c>
      <c r="B2189">
        <v>46</v>
      </c>
      <c r="C2189" t="s">
        <v>19</v>
      </c>
      <c r="D2189" t="s">
        <v>30</v>
      </c>
      <c r="E2189" t="s">
        <v>38</v>
      </c>
      <c r="F2189" t="s">
        <v>22</v>
      </c>
      <c r="G2189">
        <v>42</v>
      </c>
      <c r="H2189">
        <v>7.1</v>
      </c>
      <c r="I2189">
        <v>9.6</v>
      </c>
      <c r="J2189">
        <v>0</v>
      </c>
      <c r="K2189" t="s">
        <v>23</v>
      </c>
      <c r="L2189">
        <v>9.1</v>
      </c>
      <c r="M2189">
        <v>4.7</v>
      </c>
      <c r="N2189">
        <v>5.3</v>
      </c>
      <c r="O2189">
        <f>Table1[[#This Row],[Stress_Level]]*Table1[[#This Row],[Weekly_Work_Hours]]</f>
        <v>382.2</v>
      </c>
      <c r="P2189" s="9">
        <f>Table1[[#This Row],[Column1]]/Table1[[#This Row],[Productivity_Score]]</f>
        <v>72.113207547169807</v>
      </c>
      <c r="Q2189">
        <f>8-AVERAGE(Table1[[#This Row],[Sleep_Hours]])</f>
        <v>0.90000000000000036</v>
      </c>
      <c r="R2189">
        <f>Table1[[#This Row],[Stress_Level]]/Table1[[#This Row],[Weekly_Work_Hours]]</f>
        <v>0.21666666666666665</v>
      </c>
      <c r="S2189" s="5">
        <f>CORREL(Table1[Stress_Level],Table1[Sleep_Hours])</f>
        <v>-1.150943896331845E-2</v>
      </c>
      <c r="T2189" s="1">
        <f>((Table1[[#Totals],[Productivity_Score]] - Table1[[#This Row],[Productivity_Score]]) / Table1[[#Totals],[Productivity_Score]]) * 100</f>
        <v>44.21052631578948</v>
      </c>
    </row>
    <row r="2190" spans="1:20" x14ac:dyDescent="0.35">
      <c r="A2190">
        <v>2189</v>
      </c>
      <c r="B2190">
        <v>64</v>
      </c>
      <c r="C2190" t="s">
        <v>19</v>
      </c>
      <c r="D2190" t="s">
        <v>30</v>
      </c>
      <c r="E2190" t="s">
        <v>38</v>
      </c>
      <c r="F2190" t="s">
        <v>22</v>
      </c>
      <c r="G2190">
        <v>41</v>
      </c>
      <c r="H2190">
        <v>7.3</v>
      </c>
      <c r="I2190">
        <v>9.5</v>
      </c>
      <c r="J2190">
        <v>0</v>
      </c>
      <c r="K2190" t="s">
        <v>23</v>
      </c>
      <c r="L2190">
        <v>5.4</v>
      </c>
      <c r="M2190">
        <v>3.5</v>
      </c>
      <c r="N2190">
        <v>7.1</v>
      </c>
      <c r="O2190">
        <f>Table1[[#This Row],[Stress_Level]]*Table1[[#This Row],[Weekly_Work_Hours]]</f>
        <v>221.4</v>
      </c>
      <c r="P2190" s="9">
        <f>Table1[[#This Row],[Column1]]/Table1[[#This Row],[Productivity_Score]]</f>
        <v>31.1830985915493</v>
      </c>
      <c r="Q2190">
        <f>8-AVERAGE(Table1[[#This Row],[Sleep_Hours]])</f>
        <v>0.70000000000000018</v>
      </c>
      <c r="R2190">
        <f>Table1[[#This Row],[Stress_Level]]/Table1[[#This Row],[Weekly_Work_Hours]]</f>
        <v>0.13170731707317074</v>
      </c>
      <c r="S2190" s="5">
        <f>CORREL(Table1[Stress_Level],Table1[Sleep_Hours])</f>
        <v>-1.150943896331845E-2</v>
      </c>
      <c r="T2190" s="1">
        <f>((Table1[[#Totals],[Productivity_Score]] - Table1[[#This Row],[Productivity_Score]]) / Table1[[#Totals],[Productivity_Score]]) * 100</f>
        <v>25.26315789473685</v>
      </c>
    </row>
    <row r="2191" spans="1:20" x14ac:dyDescent="0.35">
      <c r="A2191">
        <v>2190</v>
      </c>
      <c r="B2191">
        <v>56</v>
      </c>
      <c r="C2191" t="s">
        <v>14</v>
      </c>
      <c r="D2191" t="s">
        <v>37</v>
      </c>
      <c r="E2191" t="s">
        <v>31</v>
      </c>
      <c r="F2191" t="s">
        <v>39</v>
      </c>
      <c r="G2191">
        <v>49</v>
      </c>
      <c r="H2191">
        <v>8.6999999999999993</v>
      </c>
      <c r="I2191">
        <v>6.5</v>
      </c>
      <c r="J2191">
        <v>0</v>
      </c>
      <c r="K2191" t="s">
        <v>23</v>
      </c>
      <c r="L2191">
        <v>7.9</v>
      </c>
      <c r="M2191">
        <v>5.0999999999999996</v>
      </c>
      <c r="N2191">
        <v>4.3</v>
      </c>
      <c r="O2191">
        <f>Table1[[#This Row],[Stress_Level]]*Table1[[#This Row],[Weekly_Work_Hours]]</f>
        <v>387.1</v>
      </c>
      <c r="P2191" s="9">
        <f>Table1[[#This Row],[Column1]]/Table1[[#This Row],[Productivity_Score]]</f>
        <v>90.023255813953497</v>
      </c>
      <c r="Q2191">
        <f>8-AVERAGE(Table1[[#This Row],[Sleep_Hours]])</f>
        <v>-0.69999999999999929</v>
      </c>
      <c r="R2191">
        <f>Table1[[#This Row],[Stress_Level]]/Table1[[#This Row],[Weekly_Work_Hours]]</f>
        <v>0.16122448979591839</v>
      </c>
      <c r="S2191" s="5">
        <f>CORREL(Table1[Stress_Level],Table1[Sleep_Hours])</f>
        <v>-1.150943896331845E-2</v>
      </c>
      <c r="T2191" s="1">
        <f>((Table1[[#Totals],[Productivity_Score]] - Table1[[#This Row],[Productivity_Score]]) / Table1[[#Totals],[Productivity_Score]]) * 100</f>
        <v>54.736842105263165</v>
      </c>
    </row>
    <row r="2192" spans="1:20" x14ac:dyDescent="0.35">
      <c r="A2192">
        <v>2191</v>
      </c>
      <c r="B2192">
        <v>25</v>
      </c>
      <c r="C2192" t="s">
        <v>40</v>
      </c>
      <c r="D2192" t="s">
        <v>26</v>
      </c>
      <c r="E2192" t="s">
        <v>27</v>
      </c>
      <c r="F2192" t="s">
        <v>39</v>
      </c>
      <c r="G2192">
        <v>32</v>
      </c>
      <c r="H2192">
        <v>6.5</v>
      </c>
      <c r="I2192">
        <v>10</v>
      </c>
      <c r="J2192">
        <v>0</v>
      </c>
      <c r="K2192" t="s">
        <v>23</v>
      </c>
      <c r="L2192">
        <v>4.5</v>
      </c>
      <c r="M2192">
        <v>2.9</v>
      </c>
      <c r="N2192">
        <v>7.7</v>
      </c>
      <c r="O2192">
        <f>Table1[[#This Row],[Stress_Level]]*Table1[[#This Row],[Weekly_Work_Hours]]</f>
        <v>144</v>
      </c>
      <c r="P2192" s="9">
        <f>Table1[[#This Row],[Column1]]/Table1[[#This Row],[Productivity_Score]]</f>
        <v>18.7012987012987</v>
      </c>
      <c r="Q2192">
        <f>8-AVERAGE(Table1[[#This Row],[Sleep_Hours]])</f>
        <v>1.5</v>
      </c>
      <c r="R2192">
        <f>Table1[[#This Row],[Stress_Level]]/Table1[[#This Row],[Weekly_Work_Hours]]</f>
        <v>0.140625</v>
      </c>
      <c r="S2192" s="5">
        <f>CORREL(Table1[Stress_Level],Table1[Sleep_Hours])</f>
        <v>-1.150943896331845E-2</v>
      </c>
      <c r="T2192" s="1">
        <f>((Table1[[#Totals],[Productivity_Score]] - Table1[[#This Row],[Productivity_Score]]) / Table1[[#Totals],[Productivity_Score]]) * 100</f>
        <v>18.94736842105263</v>
      </c>
    </row>
    <row r="2193" spans="1:20" x14ac:dyDescent="0.35">
      <c r="A2193">
        <v>2192</v>
      </c>
      <c r="B2193">
        <v>20</v>
      </c>
      <c r="C2193" t="s">
        <v>14</v>
      </c>
      <c r="D2193" t="s">
        <v>32</v>
      </c>
      <c r="E2193" t="s">
        <v>21</v>
      </c>
      <c r="F2193" t="s">
        <v>22</v>
      </c>
      <c r="G2193">
        <v>48</v>
      </c>
      <c r="H2193">
        <v>5.2</v>
      </c>
      <c r="I2193">
        <v>6.5</v>
      </c>
      <c r="J2193">
        <v>1</v>
      </c>
      <c r="K2193" t="s">
        <v>18</v>
      </c>
      <c r="L2193">
        <v>10</v>
      </c>
      <c r="M2193">
        <v>7.2</v>
      </c>
      <c r="N2193">
        <v>3.3</v>
      </c>
      <c r="O2193">
        <f>Table1[[#This Row],[Stress_Level]]*Table1[[#This Row],[Weekly_Work_Hours]]</f>
        <v>480</v>
      </c>
      <c r="P2193" s="9">
        <f>Table1[[#This Row],[Column1]]/Table1[[#This Row],[Productivity_Score]]</f>
        <v>145.45454545454547</v>
      </c>
      <c r="Q2193">
        <f>8-AVERAGE(Table1[[#This Row],[Sleep_Hours]])</f>
        <v>2.8</v>
      </c>
      <c r="R2193">
        <f>Table1[[#This Row],[Stress_Level]]/Table1[[#This Row],[Weekly_Work_Hours]]</f>
        <v>0.20833333333333334</v>
      </c>
      <c r="S2193" s="5">
        <f>CORREL(Table1[Stress_Level],Table1[Sleep_Hours])</f>
        <v>-1.150943896331845E-2</v>
      </c>
      <c r="T2193" s="1">
        <f>((Table1[[#Totals],[Productivity_Score]] - Table1[[#This Row],[Productivity_Score]]) / Table1[[#Totals],[Productivity_Score]]) * 100</f>
        <v>65.26315789473685</v>
      </c>
    </row>
    <row r="2194" spans="1:20" x14ac:dyDescent="0.35">
      <c r="A2194">
        <v>2193</v>
      </c>
      <c r="B2194">
        <v>25</v>
      </c>
      <c r="C2194" t="s">
        <v>14</v>
      </c>
      <c r="D2194" t="s">
        <v>37</v>
      </c>
      <c r="E2194" t="s">
        <v>21</v>
      </c>
      <c r="F2194" t="s">
        <v>22</v>
      </c>
      <c r="G2194">
        <v>61</v>
      </c>
      <c r="H2194">
        <v>4.7</v>
      </c>
      <c r="I2194">
        <v>4.4000000000000004</v>
      </c>
      <c r="J2194">
        <v>1</v>
      </c>
      <c r="K2194" t="s">
        <v>28</v>
      </c>
      <c r="L2194">
        <v>9.8000000000000007</v>
      </c>
      <c r="M2194">
        <v>4.8</v>
      </c>
      <c r="N2194">
        <v>2.2999999999999998</v>
      </c>
      <c r="O2194">
        <f>Table1[[#This Row],[Stress_Level]]*Table1[[#This Row],[Weekly_Work_Hours]]</f>
        <v>597.80000000000007</v>
      </c>
      <c r="P2194" s="9">
        <f>Table1[[#This Row],[Column1]]/Table1[[#This Row],[Productivity_Score]]</f>
        <v>259.91304347826093</v>
      </c>
      <c r="Q2194">
        <f>8-AVERAGE(Table1[[#This Row],[Sleep_Hours]])</f>
        <v>3.3</v>
      </c>
      <c r="R2194">
        <f>Table1[[#This Row],[Stress_Level]]/Table1[[#This Row],[Weekly_Work_Hours]]</f>
        <v>0.16065573770491803</v>
      </c>
      <c r="S2194" s="5">
        <f>CORREL(Table1[Stress_Level],Table1[Sleep_Hours])</f>
        <v>-1.150943896331845E-2</v>
      </c>
      <c r="T2194" s="1">
        <f>((Table1[[#Totals],[Productivity_Score]] - Table1[[#This Row],[Productivity_Score]]) / Table1[[#Totals],[Productivity_Score]]) * 100</f>
        <v>75.789473684210535</v>
      </c>
    </row>
    <row r="2195" spans="1:20" x14ac:dyDescent="0.35">
      <c r="A2195">
        <v>2194</v>
      </c>
      <c r="B2195">
        <v>41</v>
      </c>
      <c r="C2195" t="s">
        <v>14</v>
      </c>
      <c r="D2195" t="s">
        <v>30</v>
      </c>
      <c r="E2195" t="s">
        <v>21</v>
      </c>
      <c r="F2195" t="s">
        <v>22</v>
      </c>
      <c r="G2195">
        <v>34</v>
      </c>
      <c r="H2195">
        <v>8.4</v>
      </c>
      <c r="I2195">
        <v>8.5</v>
      </c>
      <c r="J2195">
        <v>0</v>
      </c>
      <c r="K2195" t="s">
        <v>23</v>
      </c>
      <c r="L2195">
        <v>5.9</v>
      </c>
      <c r="M2195">
        <v>3.2</v>
      </c>
      <c r="N2195">
        <v>6.3</v>
      </c>
      <c r="O2195">
        <f>Table1[[#This Row],[Stress_Level]]*Table1[[#This Row],[Weekly_Work_Hours]]</f>
        <v>200.60000000000002</v>
      </c>
      <c r="P2195" s="9">
        <f>Table1[[#This Row],[Column1]]/Table1[[#This Row],[Productivity_Score]]</f>
        <v>31.841269841269845</v>
      </c>
      <c r="Q2195">
        <f>8-AVERAGE(Table1[[#This Row],[Sleep_Hours]])</f>
        <v>-0.40000000000000036</v>
      </c>
      <c r="R2195">
        <f>Table1[[#This Row],[Stress_Level]]/Table1[[#This Row],[Weekly_Work_Hours]]</f>
        <v>0.1735294117647059</v>
      </c>
      <c r="S2195" s="5">
        <f>CORREL(Table1[Stress_Level],Table1[Sleep_Hours])</f>
        <v>-1.150943896331845E-2</v>
      </c>
      <c r="T2195" s="1">
        <f>((Table1[[#Totals],[Productivity_Score]] - Table1[[#This Row],[Productivity_Score]]) / Table1[[#Totals],[Productivity_Score]]) * 100</f>
        <v>33.684210526315788</v>
      </c>
    </row>
    <row r="2196" spans="1:20" x14ac:dyDescent="0.35">
      <c r="A2196">
        <v>2195</v>
      </c>
      <c r="B2196">
        <v>60</v>
      </c>
      <c r="C2196" t="s">
        <v>14</v>
      </c>
      <c r="D2196" t="s">
        <v>24</v>
      </c>
      <c r="E2196" t="s">
        <v>16</v>
      </c>
      <c r="F2196" t="s">
        <v>17</v>
      </c>
      <c r="G2196">
        <v>46</v>
      </c>
      <c r="H2196">
        <v>8.6999999999999993</v>
      </c>
      <c r="I2196">
        <v>6.8</v>
      </c>
      <c r="J2196">
        <v>0</v>
      </c>
      <c r="K2196" t="s">
        <v>23</v>
      </c>
      <c r="L2196">
        <v>6</v>
      </c>
      <c r="M2196">
        <v>2.6</v>
      </c>
      <c r="N2196">
        <v>5.4</v>
      </c>
      <c r="O2196">
        <f>Table1[[#This Row],[Stress_Level]]*Table1[[#This Row],[Weekly_Work_Hours]]</f>
        <v>276</v>
      </c>
      <c r="P2196" s="9">
        <f>Table1[[#This Row],[Column1]]/Table1[[#This Row],[Productivity_Score]]</f>
        <v>51.111111111111107</v>
      </c>
      <c r="Q2196">
        <f>8-AVERAGE(Table1[[#This Row],[Sleep_Hours]])</f>
        <v>-0.69999999999999929</v>
      </c>
      <c r="R2196">
        <f>Table1[[#This Row],[Stress_Level]]/Table1[[#This Row],[Weekly_Work_Hours]]</f>
        <v>0.13043478260869565</v>
      </c>
      <c r="S2196" s="5">
        <f>CORREL(Table1[Stress_Level],Table1[Sleep_Hours])</f>
        <v>-1.150943896331845E-2</v>
      </c>
      <c r="T2196" s="1">
        <f>((Table1[[#Totals],[Productivity_Score]] - Table1[[#This Row],[Productivity_Score]]) / Table1[[#Totals],[Productivity_Score]]) * 100</f>
        <v>43.157894736842103</v>
      </c>
    </row>
    <row r="2197" spans="1:20" x14ac:dyDescent="0.35">
      <c r="A2197">
        <v>2196</v>
      </c>
      <c r="B2197">
        <v>43</v>
      </c>
      <c r="C2197" t="s">
        <v>40</v>
      </c>
      <c r="D2197" t="s">
        <v>36</v>
      </c>
      <c r="E2197" t="s">
        <v>25</v>
      </c>
      <c r="F2197" t="s">
        <v>22</v>
      </c>
      <c r="G2197">
        <v>39</v>
      </c>
      <c r="H2197">
        <v>5.5</v>
      </c>
      <c r="I2197">
        <v>7.9</v>
      </c>
      <c r="J2197">
        <v>1</v>
      </c>
      <c r="K2197" t="s">
        <v>35</v>
      </c>
      <c r="L2197">
        <v>4.5</v>
      </c>
      <c r="M2197">
        <v>5</v>
      </c>
      <c r="N2197">
        <v>6.7</v>
      </c>
      <c r="O2197">
        <f>Table1[[#This Row],[Stress_Level]]*Table1[[#This Row],[Weekly_Work_Hours]]</f>
        <v>175.5</v>
      </c>
      <c r="P2197" s="9">
        <f>Table1[[#This Row],[Column1]]/Table1[[#This Row],[Productivity_Score]]</f>
        <v>26.194029850746269</v>
      </c>
      <c r="Q2197">
        <f>8-AVERAGE(Table1[[#This Row],[Sleep_Hours]])</f>
        <v>2.5</v>
      </c>
      <c r="R2197">
        <f>Table1[[#This Row],[Stress_Level]]/Table1[[#This Row],[Weekly_Work_Hours]]</f>
        <v>0.11538461538461539</v>
      </c>
      <c r="S2197" s="5">
        <f>CORREL(Table1[Stress_Level],Table1[Sleep_Hours])</f>
        <v>-1.150943896331845E-2</v>
      </c>
      <c r="T2197" s="1">
        <f>((Table1[[#Totals],[Productivity_Score]] - Table1[[#This Row],[Productivity_Score]]) / Table1[[#Totals],[Productivity_Score]]) * 100</f>
        <v>29.473684210526311</v>
      </c>
    </row>
    <row r="2198" spans="1:20" x14ac:dyDescent="0.35">
      <c r="A2198">
        <v>2197</v>
      </c>
      <c r="B2198">
        <v>44</v>
      </c>
      <c r="C2198" t="s">
        <v>19</v>
      </c>
      <c r="D2198" t="s">
        <v>36</v>
      </c>
      <c r="E2198" t="s">
        <v>25</v>
      </c>
      <c r="F2198" t="s">
        <v>22</v>
      </c>
      <c r="G2198">
        <v>48</v>
      </c>
      <c r="H2198">
        <v>6.2</v>
      </c>
      <c r="I2198">
        <v>8</v>
      </c>
      <c r="J2198">
        <v>1</v>
      </c>
      <c r="K2198" t="s">
        <v>28</v>
      </c>
      <c r="L2198">
        <v>7.5</v>
      </c>
      <c r="M2198">
        <v>2.9</v>
      </c>
      <c r="N2198">
        <v>5.3</v>
      </c>
      <c r="O2198">
        <f>Table1[[#This Row],[Stress_Level]]*Table1[[#This Row],[Weekly_Work_Hours]]</f>
        <v>360</v>
      </c>
      <c r="P2198" s="9">
        <f>Table1[[#This Row],[Column1]]/Table1[[#This Row],[Productivity_Score]]</f>
        <v>67.924528301886795</v>
      </c>
      <c r="Q2198">
        <f>8-AVERAGE(Table1[[#This Row],[Sleep_Hours]])</f>
        <v>1.7999999999999998</v>
      </c>
      <c r="R2198">
        <f>Table1[[#This Row],[Stress_Level]]/Table1[[#This Row],[Weekly_Work_Hours]]</f>
        <v>0.15625</v>
      </c>
      <c r="S2198" s="5">
        <f>CORREL(Table1[Stress_Level],Table1[Sleep_Hours])</f>
        <v>-1.150943896331845E-2</v>
      </c>
      <c r="T2198" s="1">
        <f>((Table1[[#Totals],[Productivity_Score]] - Table1[[#This Row],[Productivity_Score]]) / Table1[[#Totals],[Productivity_Score]]) * 100</f>
        <v>44.21052631578948</v>
      </c>
    </row>
    <row r="2199" spans="1:20" x14ac:dyDescent="0.35">
      <c r="A2199">
        <v>2198</v>
      </c>
      <c r="B2199">
        <v>34</v>
      </c>
      <c r="C2199" t="s">
        <v>19</v>
      </c>
      <c r="D2199" t="s">
        <v>15</v>
      </c>
      <c r="E2199" t="s">
        <v>25</v>
      </c>
      <c r="F2199" t="s">
        <v>39</v>
      </c>
      <c r="G2199">
        <v>45</v>
      </c>
      <c r="H2199">
        <v>8.1999999999999993</v>
      </c>
      <c r="I2199">
        <v>7.6</v>
      </c>
      <c r="J2199">
        <v>0</v>
      </c>
      <c r="K2199" t="s">
        <v>23</v>
      </c>
      <c r="L2199">
        <v>8.1999999999999993</v>
      </c>
      <c r="M2199">
        <v>5.3</v>
      </c>
      <c r="N2199">
        <v>4.7</v>
      </c>
      <c r="O2199">
        <f>Table1[[#This Row],[Stress_Level]]*Table1[[#This Row],[Weekly_Work_Hours]]</f>
        <v>368.99999999999994</v>
      </c>
      <c r="P2199" s="9">
        <f>Table1[[#This Row],[Column1]]/Table1[[#This Row],[Productivity_Score]]</f>
        <v>78.510638297872319</v>
      </c>
      <c r="Q2199">
        <f>8-AVERAGE(Table1[[#This Row],[Sleep_Hours]])</f>
        <v>-0.19999999999999929</v>
      </c>
      <c r="R2199">
        <f>Table1[[#This Row],[Stress_Level]]/Table1[[#This Row],[Weekly_Work_Hours]]</f>
        <v>0.1822222222222222</v>
      </c>
      <c r="S2199" s="5">
        <f>CORREL(Table1[Stress_Level],Table1[Sleep_Hours])</f>
        <v>-1.150943896331845E-2</v>
      </c>
      <c r="T2199" s="1">
        <f>((Table1[[#Totals],[Productivity_Score]] - Table1[[#This Row],[Productivity_Score]]) / Table1[[#Totals],[Productivity_Score]]) * 100</f>
        <v>50.526315789473685</v>
      </c>
    </row>
    <row r="2200" spans="1:20" x14ac:dyDescent="0.35">
      <c r="A2200">
        <v>2199</v>
      </c>
      <c r="B2200">
        <v>45</v>
      </c>
      <c r="C2200" t="s">
        <v>19</v>
      </c>
      <c r="D2200" t="s">
        <v>30</v>
      </c>
      <c r="E2200" t="s">
        <v>16</v>
      </c>
      <c r="F2200" t="s">
        <v>22</v>
      </c>
      <c r="G2200">
        <v>39</v>
      </c>
      <c r="H2200">
        <v>7.4</v>
      </c>
      <c r="I2200">
        <v>9.6</v>
      </c>
      <c r="J2200">
        <v>0</v>
      </c>
      <c r="K2200" t="s">
        <v>23</v>
      </c>
      <c r="L2200">
        <v>5.2</v>
      </c>
      <c r="M2200">
        <v>4.5999999999999996</v>
      </c>
      <c r="N2200">
        <v>7.2</v>
      </c>
      <c r="O2200">
        <f>Table1[[#This Row],[Stress_Level]]*Table1[[#This Row],[Weekly_Work_Hours]]</f>
        <v>202.8</v>
      </c>
      <c r="P2200" s="9">
        <f>Table1[[#This Row],[Column1]]/Table1[[#This Row],[Productivity_Score]]</f>
        <v>28.166666666666668</v>
      </c>
      <c r="Q2200">
        <f>8-AVERAGE(Table1[[#This Row],[Sleep_Hours]])</f>
        <v>0.59999999999999964</v>
      </c>
      <c r="R2200">
        <f>Table1[[#This Row],[Stress_Level]]/Table1[[#This Row],[Weekly_Work_Hours]]</f>
        <v>0.13333333333333333</v>
      </c>
      <c r="S2200" s="5">
        <f>CORREL(Table1[Stress_Level],Table1[Sleep_Hours])</f>
        <v>-1.150943896331845E-2</v>
      </c>
      <c r="T2200" s="1">
        <f>((Table1[[#Totals],[Productivity_Score]] - Table1[[#This Row],[Productivity_Score]]) / Table1[[#Totals],[Productivity_Score]]) * 100</f>
        <v>24.210526315789473</v>
      </c>
    </row>
    <row r="2201" spans="1:20" x14ac:dyDescent="0.35">
      <c r="A2201">
        <v>2200</v>
      </c>
      <c r="B2201">
        <v>27</v>
      </c>
      <c r="C2201" t="s">
        <v>19</v>
      </c>
      <c r="D2201" t="s">
        <v>24</v>
      </c>
      <c r="E2201" t="s">
        <v>21</v>
      </c>
      <c r="F2201" t="s">
        <v>39</v>
      </c>
      <c r="G2201">
        <v>48</v>
      </c>
      <c r="H2201">
        <v>5.9</v>
      </c>
      <c r="I2201">
        <v>7.6</v>
      </c>
      <c r="J2201">
        <v>1</v>
      </c>
      <c r="K2201" t="s">
        <v>18</v>
      </c>
      <c r="L2201">
        <v>8.4</v>
      </c>
      <c r="M2201">
        <v>1.3</v>
      </c>
      <c r="N2201">
        <v>4.5999999999999996</v>
      </c>
      <c r="O2201">
        <f>Table1[[#This Row],[Stress_Level]]*Table1[[#This Row],[Weekly_Work_Hours]]</f>
        <v>403.20000000000005</v>
      </c>
      <c r="P2201" s="9">
        <f>Table1[[#This Row],[Column1]]/Table1[[#This Row],[Productivity_Score]]</f>
        <v>87.652173913043498</v>
      </c>
      <c r="Q2201">
        <f>8-AVERAGE(Table1[[#This Row],[Sleep_Hours]])</f>
        <v>2.0999999999999996</v>
      </c>
      <c r="R2201">
        <f>Table1[[#This Row],[Stress_Level]]/Table1[[#This Row],[Weekly_Work_Hours]]</f>
        <v>0.17500000000000002</v>
      </c>
      <c r="S2201" s="5">
        <f>CORREL(Table1[Stress_Level],Table1[Sleep_Hours])</f>
        <v>-1.150943896331845E-2</v>
      </c>
      <c r="T2201" s="1">
        <f>((Table1[[#Totals],[Productivity_Score]] - Table1[[#This Row],[Productivity_Score]]) / Table1[[#Totals],[Productivity_Score]]) * 100</f>
        <v>51.578947368421055</v>
      </c>
    </row>
    <row r="2202" spans="1:20" x14ac:dyDescent="0.35">
      <c r="A2202">
        <v>2201</v>
      </c>
      <c r="B2202">
        <v>43</v>
      </c>
      <c r="C2202" t="s">
        <v>14</v>
      </c>
      <c r="D2202" t="s">
        <v>37</v>
      </c>
      <c r="E2202" t="s">
        <v>38</v>
      </c>
      <c r="F2202" t="s">
        <v>39</v>
      </c>
      <c r="G2202">
        <v>59</v>
      </c>
      <c r="H2202">
        <v>5.0999999999999996</v>
      </c>
      <c r="I2202">
        <v>5.2</v>
      </c>
      <c r="J2202">
        <v>1</v>
      </c>
      <c r="K2202" t="s">
        <v>28</v>
      </c>
      <c r="L2202">
        <v>9.9</v>
      </c>
      <c r="M2202">
        <v>3.7</v>
      </c>
      <c r="N2202">
        <v>2.6</v>
      </c>
      <c r="O2202">
        <f>Table1[[#This Row],[Stress_Level]]*Table1[[#This Row],[Weekly_Work_Hours]]</f>
        <v>584.1</v>
      </c>
      <c r="P2202" s="9">
        <f>Table1[[#This Row],[Column1]]/Table1[[#This Row],[Productivity_Score]]</f>
        <v>224.65384615384616</v>
      </c>
      <c r="Q2202">
        <f>8-AVERAGE(Table1[[#This Row],[Sleep_Hours]])</f>
        <v>2.9000000000000004</v>
      </c>
      <c r="R2202">
        <f>Table1[[#This Row],[Stress_Level]]/Table1[[#This Row],[Weekly_Work_Hours]]</f>
        <v>0.16779661016949154</v>
      </c>
      <c r="S2202" s="5">
        <f>CORREL(Table1[Stress_Level],Table1[Sleep_Hours])</f>
        <v>-1.150943896331845E-2</v>
      </c>
      <c r="T2202" s="1">
        <f>((Table1[[#Totals],[Productivity_Score]] - Table1[[#This Row],[Productivity_Score]]) / Table1[[#Totals],[Productivity_Score]]) * 100</f>
        <v>72.631578947368425</v>
      </c>
    </row>
    <row r="2203" spans="1:20" x14ac:dyDescent="0.35">
      <c r="A2203">
        <v>2202</v>
      </c>
      <c r="B2203">
        <v>57</v>
      </c>
      <c r="C2203" t="s">
        <v>19</v>
      </c>
      <c r="D2203" t="s">
        <v>24</v>
      </c>
      <c r="E2203" t="s">
        <v>25</v>
      </c>
      <c r="F2203" t="s">
        <v>22</v>
      </c>
      <c r="G2203">
        <v>43</v>
      </c>
      <c r="H2203">
        <v>4.9000000000000004</v>
      </c>
      <c r="I2203">
        <v>6.6</v>
      </c>
      <c r="J2203">
        <v>0</v>
      </c>
      <c r="K2203" t="s">
        <v>23</v>
      </c>
      <c r="L2203">
        <v>7.1</v>
      </c>
      <c r="M2203">
        <v>3.9</v>
      </c>
      <c r="N2203">
        <v>4.7</v>
      </c>
      <c r="O2203">
        <f>Table1[[#This Row],[Stress_Level]]*Table1[[#This Row],[Weekly_Work_Hours]]</f>
        <v>305.3</v>
      </c>
      <c r="P2203" s="9">
        <f>Table1[[#This Row],[Column1]]/Table1[[#This Row],[Productivity_Score]]</f>
        <v>64.957446808510639</v>
      </c>
      <c r="Q2203">
        <f>8-AVERAGE(Table1[[#This Row],[Sleep_Hours]])</f>
        <v>3.0999999999999996</v>
      </c>
      <c r="R2203">
        <f>Table1[[#This Row],[Stress_Level]]/Table1[[#This Row],[Weekly_Work_Hours]]</f>
        <v>0.16511627906976745</v>
      </c>
      <c r="S2203" s="5">
        <f>CORREL(Table1[Stress_Level],Table1[Sleep_Hours])</f>
        <v>-1.150943896331845E-2</v>
      </c>
      <c r="T2203" s="1">
        <f>((Table1[[#Totals],[Productivity_Score]] - Table1[[#This Row],[Productivity_Score]]) / Table1[[#Totals],[Productivity_Score]]) * 100</f>
        <v>50.526315789473685</v>
      </c>
    </row>
    <row r="2204" spans="1:20" x14ac:dyDescent="0.35">
      <c r="A2204">
        <v>2203</v>
      </c>
      <c r="B2204">
        <v>25</v>
      </c>
      <c r="C2204" t="s">
        <v>19</v>
      </c>
      <c r="D2204" t="s">
        <v>34</v>
      </c>
      <c r="E2204" t="s">
        <v>38</v>
      </c>
      <c r="F2204" t="s">
        <v>17</v>
      </c>
      <c r="G2204">
        <v>50</v>
      </c>
      <c r="H2204">
        <v>7.6</v>
      </c>
      <c r="I2204">
        <v>8.1</v>
      </c>
      <c r="J2204">
        <v>0</v>
      </c>
      <c r="K2204" t="s">
        <v>23</v>
      </c>
      <c r="L2204">
        <v>6.8</v>
      </c>
      <c r="M2204">
        <v>6.5</v>
      </c>
      <c r="N2204">
        <v>5.6</v>
      </c>
      <c r="O2204">
        <f>Table1[[#This Row],[Stress_Level]]*Table1[[#This Row],[Weekly_Work_Hours]]</f>
        <v>340</v>
      </c>
      <c r="P2204" s="9">
        <f>Table1[[#This Row],[Column1]]/Table1[[#This Row],[Productivity_Score]]</f>
        <v>60.714285714285715</v>
      </c>
      <c r="Q2204">
        <f>8-AVERAGE(Table1[[#This Row],[Sleep_Hours]])</f>
        <v>0.40000000000000036</v>
      </c>
      <c r="R2204">
        <f>Table1[[#This Row],[Stress_Level]]/Table1[[#This Row],[Weekly_Work_Hours]]</f>
        <v>0.13600000000000001</v>
      </c>
      <c r="S2204" s="5">
        <f>CORREL(Table1[Stress_Level],Table1[Sleep_Hours])</f>
        <v>-1.150943896331845E-2</v>
      </c>
      <c r="T2204" s="1">
        <f>((Table1[[#Totals],[Productivity_Score]] - Table1[[#This Row],[Productivity_Score]]) / Table1[[#Totals],[Productivity_Score]]) * 100</f>
        <v>41.052631578947377</v>
      </c>
    </row>
    <row r="2205" spans="1:20" x14ac:dyDescent="0.35">
      <c r="A2205">
        <v>2204</v>
      </c>
      <c r="B2205">
        <v>54</v>
      </c>
      <c r="C2205" t="s">
        <v>14</v>
      </c>
      <c r="D2205" t="s">
        <v>37</v>
      </c>
      <c r="E2205" t="s">
        <v>38</v>
      </c>
      <c r="F2205" t="s">
        <v>22</v>
      </c>
      <c r="G2205">
        <v>34</v>
      </c>
      <c r="H2205">
        <v>5.6</v>
      </c>
      <c r="I2205">
        <v>8.6</v>
      </c>
      <c r="J2205">
        <v>1</v>
      </c>
      <c r="K2205" t="s">
        <v>28</v>
      </c>
      <c r="L2205">
        <v>2.8</v>
      </c>
      <c r="M2205">
        <v>2.5</v>
      </c>
      <c r="N2205">
        <v>7.9</v>
      </c>
      <c r="O2205">
        <f>Table1[[#This Row],[Stress_Level]]*Table1[[#This Row],[Weekly_Work_Hours]]</f>
        <v>95.199999999999989</v>
      </c>
      <c r="P2205" s="9">
        <f>Table1[[#This Row],[Column1]]/Table1[[#This Row],[Productivity_Score]]</f>
        <v>12.050632911392404</v>
      </c>
      <c r="Q2205">
        <f>8-AVERAGE(Table1[[#This Row],[Sleep_Hours]])</f>
        <v>2.4000000000000004</v>
      </c>
      <c r="R2205">
        <f>Table1[[#This Row],[Stress_Level]]/Table1[[#This Row],[Weekly_Work_Hours]]</f>
        <v>8.2352941176470587E-2</v>
      </c>
      <c r="S2205" s="5">
        <f>CORREL(Table1[Stress_Level],Table1[Sleep_Hours])</f>
        <v>-1.150943896331845E-2</v>
      </c>
      <c r="T2205" s="1">
        <f>((Table1[[#Totals],[Productivity_Score]] - Table1[[#This Row],[Productivity_Score]]) / Table1[[#Totals],[Productivity_Score]]) * 100</f>
        <v>16.84210526315789</v>
      </c>
    </row>
    <row r="2206" spans="1:20" x14ac:dyDescent="0.35">
      <c r="A2206">
        <v>2205</v>
      </c>
      <c r="B2206">
        <v>61</v>
      </c>
      <c r="C2206" t="s">
        <v>19</v>
      </c>
      <c r="D2206" t="s">
        <v>33</v>
      </c>
      <c r="E2206" t="s">
        <v>16</v>
      </c>
      <c r="F2206" t="s">
        <v>17</v>
      </c>
      <c r="G2206">
        <v>37</v>
      </c>
      <c r="H2206">
        <v>5.6</v>
      </c>
      <c r="I2206">
        <v>8.1999999999999993</v>
      </c>
      <c r="J2206">
        <v>1</v>
      </c>
      <c r="K2206" t="s">
        <v>18</v>
      </c>
      <c r="L2206">
        <v>4.7</v>
      </c>
      <c r="M2206">
        <v>3</v>
      </c>
      <c r="N2206">
        <v>6.7</v>
      </c>
      <c r="O2206">
        <f>Table1[[#This Row],[Stress_Level]]*Table1[[#This Row],[Weekly_Work_Hours]]</f>
        <v>173.9</v>
      </c>
      <c r="P2206" s="9">
        <f>Table1[[#This Row],[Column1]]/Table1[[#This Row],[Productivity_Score]]</f>
        <v>25.955223880597014</v>
      </c>
      <c r="Q2206">
        <f>8-AVERAGE(Table1[[#This Row],[Sleep_Hours]])</f>
        <v>2.4000000000000004</v>
      </c>
      <c r="R2206">
        <f>Table1[[#This Row],[Stress_Level]]/Table1[[#This Row],[Weekly_Work_Hours]]</f>
        <v>0.12702702702702703</v>
      </c>
      <c r="S2206" s="5">
        <f>CORREL(Table1[Stress_Level],Table1[Sleep_Hours])</f>
        <v>-1.150943896331845E-2</v>
      </c>
      <c r="T2206" s="1">
        <f>((Table1[[#Totals],[Productivity_Score]] - Table1[[#This Row],[Productivity_Score]]) / Table1[[#Totals],[Productivity_Score]]) * 100</f>
        <v>29.473684210526311</v>
      </c>
    </row>
    <row r="2207" spans="1:20" x14ac:dyDescent="0.35">
      <c r="A2207">
        <v>2206</v>
      </c>
      <c r="B2207">
        <v>20</v>
      </c>
      <c r="C2207" t="s">
        <v>14</v>
      </c>
      <c r="D2207" t="s">
        <v>37</v>
      </c>
      <c r="E2207" t="s">
        <v>16</v>
      </c>
      <c r="F2207" t="s">
        <v>17</v>
      </c>
      <c r="G2207">
        <v>48</v>
      </c>
      <c r="H2207">
        <v>7.1</v>
      </c>
      <c r="I2207">
        <v>9</v>
      </c>
      <c r="J2207">
        <v>0</v>
      </c>
      <c r="K2207" t="s">
        <v>23</v>
      </c>
      <c r="L2207">
        <v>9.1999999999999993</v>
      </c>
      <c r="M2207">
        <v>4.2</v>
      </c>
      <c r="N2207">
        <v>4.9000000000000004</v>
      </c>
      <c r="O2207">
        <f>Table1[[#This Row],[Stress_Level]]*Table1[[#This Row],[Weekly_Work_Hours]]</f>
        <v>441.59999999999997</v>
      </c>
      <c r="P2207" s="9">
        <f>Table1[[#This Row],[Column1]]/Table1[[#This Row],[Productivity_Score]]</f>
        <v>90.122448979591823</v>
      </c>
      <c r="Q2207">
        <f>8-AVERAGE(Table1[[#This Row],[Sleep_Hours]])</f>
        <v>0.90000000000000036</v>
      </c>
      <c r="R2207">
        <f>Table1[[#This Row],[Stress_Level]]/Table1[[#This Row],[Weekly_Work_Hours]]</f>
        <v>0.19166666666666665</v>
      </c>
      <c r="S2207" s="5">
        <f>CORREL(Table1[Stress_Level],Table1[Sleep_Hours])</f>
        <v>-1.150943896331845E-2</v>
      </c>
      <c r="T2207" s="1">
        <f>((Table1[[#Totals],[Productivity_Score]] - Table1[[#This Row],[Productivity_Score]]) / Table1[[#Totals],[Productivity_Score]]) * 100</f>
        <v>48.421052631578945</v>
      </c>
    </row>
    <row r="2208" spans="1:20" x14ac:dyDescent="0.35">
      <c r="A2208">
        <v>2207</v>
      </c>
      <c r="B2208">
        <v>55</v>
      </c>
      <c r="C2208" t="s">
        <v>14</v>
      </c>
      <c r="D2208" t="s">
        <v>15</v>
      </c>
      <c r="E2208" t="s">
        <v>27</v>
      </c>
      <c r="F2208" t="s">
        <v>22</v>
      </c>
      <c r="G2208">
        <v>56</v>
      </c>
      <c r="H2208">
        <v>6.3</v>
      </c>
      <c r="I2208">
        <v>7.4</v>
      </c>
      <c r="J2208">
        <v>1</v>
      </c>
      <c r="K2208" t="s">
        <v>28</v>
      </c>
      <c r="L2208">
        <v>10</v>
      </c>
      <c r="M2208">
        <v>4.4000000000000004</v>
      </c>
      <c r="N2208">
        <v>3.7</v>
      </c>
      <c r="O2208">
        <f>Table1[[#This Row],[Stress_Level]]*Table1[[#This Row],[Weekly_Work_Hours]]</f>
        <v>560</v>
      </c>
      <c r="P2208" s="9">
        <f>Table1[[#This Row],[Column1]]/Table1[[#This Row],[Productivity_Score]]</f>
        <v>151.35135135135135</v>
      </c>
      <c r="Q2208">
        <f>8-AVERAGE(Table1[[#This Row],[Sleep_Hours]])</f>
        <v>1.7000000000000002</v>
      </c>
      <c r="R2208">
        <f>Table1[[#This Row],[Stress_Level]]/Table1[[#This Row],[Weekly_Work_Hours]]</f>
        <v>0.17857142857142858</v>
      </c>
      <c r="S2208" s="5">
        <f>CORREL(Table1[Stress_Level],Table1[Sleep_Hours])</f>
        <v>-1.150943896331845E-2</v>
      </c>
      <c r="T2208" s="1">
        <f>((Table1[[#Totals],[Productivity_Score]] - Table1[[#This Row],[Productivity_Score]]) / Table1[[#Totals],[Productivity_Score]]) * 100</f>
        <v>61.05263157894737</v>
      </c>
    </row>
    <row r="2209" spans="1:20" x14ac:dyDescent="0.35">
      <c r="A2209">
        <v>2208</v>
      </c>
      <c r="B2209">
        <v>31</v>
      </c>
      <c r="C2209" t="s">
        <v>14</v>
      </c>
      <c r="D2209" t="s">
        <v>36</v>
      </c>
      <c r="E2209" t="s">
        <v>25</v>
      </c>
      <c r="F2209" t="s">
        <v>17</v>
      </c>
      <c r="G2209">
        <v>47</v>
      </c>
      <c r="H2209">
        <v>6.8</v>
      </c>
      <c r="I2209">
        <v>9</v>
      </c>
      <c r="J2209">
        <v>0</v>
      </c>
      <c r="K2209" t="s">
        <v>23</v>
      </c>
      <c r="L2209">
        <v>6.8</v>
      </c>
      <c r="M2209">
        <v>3.5</v>
      </c>
      <c r="N2209">
        <v>6.1</v>
      </c>
      <c r="O2209">
        <f>Table1[[#This Row],[Stress_Level]]*Table1[[#This Row],[Weekly_Work_Hours]]</f>
        <v>319.59999999999997</v>
      </c>
      <c r="P2209" s="9">
        <f>Table1[[#This Row],[Column1]]/Table1[[#This Row],[Productivity_Score]]</f>
        <v>52.393442622950815</v>
      </c>
      <c r="Q2209">
        <f>8-AVERAGE(Table1[[#This Row],[Sleep_Hours]])</f>
        <v>1.2000000000000002</v>
      </c>
      <c r="R2209">
        <f>Table1[[#This Row],[Stress_Level]]/Table1[[#This Row],[Weekly_Work_Hours]]</f>
        <v>0.14468085106382977</v>
      </c>
      <c r="S2209" s="5">
        <f>CORREL(Table1[Stress_Level],Table1[Sleep_Hours])</f>
        <v>-1.150943896331845E-2</v>
      </c>
      <c r="T2209" s="1">
        <f>((Table1[[#Totals],[Productivity_Score]] - Table1[[#This Row],[Productivity_Score]]) / Table1[[#Totals],[Productivity_Score]]) * 100</f>
        <v>35.789473684210535</v>
      </c>
    </row>
    <row r="2210" spans="1:20" x14ac:dyDescent="0.35">
      <c r="A2210">
        <v>2209</v>
      </c>
      <c r="B2210">
        <v>57</v>
      </c>
      <c r="C2210" t="s">
        <v>14</v>
      </c>
      <c r="D2210" t="s">
        <v>37</v>
      </c>
      <c r="E2210" t="s">
        <v>21</v>
      </c>
      <c r="F2210" t="s">
        <v>17</v>
      </c>
      <c r="G2210">
        <v>42</v>
      </c>
      <c r="H2210">
        <v>5.7</v>
      </c>
      <c r="I2210">
        <v>7.9</v>
      </c>
      <c r="J2210">
        <v>1</v>
      </c>
      <c r="K2210" t="s">
        <v>29</v>
      </c>
      <c r="L2210">
        <v>5.0999999999999996</v>
      </c>
      <c r="M2210">
        <v>2.9</v>
      </c>
      <c r="N2210">
        <v>6.4</v>
      </c>
      <c r="O2210">
        <f>Table1[[#This Row],[Stress_Level]]*Table1[[#This Row],[Weekly_Work_Hours]]</f>
        <v>214.2</v>
      </c>
      <c r="P2210" s="9">
        <f>Table1[[#This Row],[Column1]]/Table1[[#This Row],[Productivity_Score]]</f>
        <v>33.468749999999993</v>
      </c>
      <c r="Q2210">
        <f>8-AVERAGE(Table1[[#This Row],[Sleep_Hours]])</f>
        <v>2.2999999999999998</v>
      </c>
      <c r="R2210">
        <f>Table1[[#This Row],[Stress_Level]]/Table1[[#This Row],[Weekly_Work_Hours]]</f>
        <v>0.12142857142857141</v>
      </c>
      <c r="S2210" s="5">
        <f>CORREL(Table1[Stress_Level],Table1[Sleep_Hours])</f>
        <v>-1.150943896331845E-2</v>
      </c>
      <c r="T2210" s="1">
        <f>((Table1[[#Totals],[Productivity_Score]] - Table1[[#This Row],[Productivity_Score]]) / Table1[[#Totals],[Productivity_Score]]) * 100</f>
        <v>32.631578947368418</v>
      </c>
    </row>
    <row r="2211" spans="1:20" x14ac:dyDescent="0.35">
      <c r="A2211">
        <v>2210</v>
      </c>
      <c r="B2211">
        <v>30</v>
      </c>
      <c r="C2211" t="s">
        <v>19</v>
      </c>
      <c r="D2211" t="s">
        <v>33</v>
      </c>
      <c r="E2211" t="s">
        <v>31</v>
      </c>
      <c r="F2211" t="s">
        <v>22</v>
      </c>
      <c r="G2211">
        <v>44</v>
      </c>
      <c r="H2211">
        <v>5.7</v>
      </c>
      <c r="I2211">
        <v>7.6</v>
      </c>
      <c r="J2211">
        <v>1</v>
      </c>
      <c r="K2211" t="s">
        <v>29</v>
      </c>
      <c r="L2211">
        <v>8.8000000000000007</v>
      </c>
      <c r="M2211">
        <v>4.0999999999999996</v>
      </c>
      <c r="N2211">
        <v>4.4000000000000004</v>
      </c>
      <c r="O2211">
        <f>Table1[[#This Row],[Stress_Level]]*Table1[[#This Row],[Weekly_Work_Hours]]</f>
        <v>387.20000000000005</v>
      </c>
      <c r="P2211" s="9">
        <f>Table1[[#This Row],[Column1]]/Table1[[#This Row],[Productivity_Score]]</f>
        <v>88</v>
      </c>
      <c r="Q2211">
        <f>8-AVERAGE(Table1[[#This Row],[Sleep_Hours]])</f>
        <v>2.2999999999999998</v>
      </c>
      <c r="R2211">
        <f>Table1[[#This Row],[Stress_Level]]/Table1[[#This Row],[Weekly_Work_Hours]]</f>
        <v>0.2</v>
      </c>
      <c r="S2211" s="5">
        <f>CORREL(Table1[Stress_Level],Table1[Sleep_Hours])</f>
        <v>-1.150943896331845E-2</v>
      </c>
      <c r="T2211" s="1">
        <f>((Table1[[#Totals],[Productivity_Score]] - Table1[[#This Row],[Productivity_Score]]) / Table1[[#Totals],[Productivity_Score]]) * 100</f>
        <v>53.684210526315788</v>
      </c>
    </row>
    <row r="2212" spans="1:20" x14ac:dyDescent="0.35">
      <c r="A2212">
        <v>2211</v>
      </c>
      <c r="B2212">
        <v>31</v>
      </c>
      <c r="C2212" t="s">
        <v>19</v>
      </c>
      <c r="D2212" t="s">
        <v>34</v>
      </c>
      <c r="E2212" t="s">
        <v>16</v>
      </c>
      <c r="F2212" t="s">
        <v>22</v>
      </c>
      <c r="G2212">
        <v>34</v>
      </c>
      <c r="H2212">
        <v>5.0999999999999996</v>
      </c>
      <c r="I2212">
        <v>7.7</v>
      </c>
      <c r="J2212">
        <v>1</v>
      </c>
      <c r="K2212" t="s">
        <v>28</v>
      </c>
      <c r="L2212">
        <v>6.8</v>
      </c>
      <c r="M2212">
        <v>3.4</v>
      </c>
      <c r="N2212">
        <v>5.5</v>
      </c>
      <c r="O2212">
        <f>Table1[[#This Row],[Stress_Level]]*Table1[[#This Row],[Weekly_Work_Hours]]</f>
        <v>231.2</v>
      </c>
      <c r="P2212" s="9">
        <f>Table1[[#This Row],[Column1]]/Table1[[#This Row],[Productivity_Score]]</f>
        <v>42.036363636363632</v>
      </c>
      <c r="Q2212">
        <f>8-AVERAGE(Table1[[#This Row],[Sleep_Hours]])</f>
        <v>2.9000000000000004</v>
      </c>
      <c r="R2212">
        <f>Table1[[#This Row],[Stress_Level]]/Table1[[#This Row],[Weekly_Work_Hours]]</f>
        <v>0.19999999999999998</v>
      </c>
      <c r="S2212" s="5">
        <f>CORREL(Table1[Stress_Level],Table1[Sleep_Hours])</f>
        <v>-1.150943896331845E-2</v>
      </c>
      <c r="T2212" s="1">
        <f>((Table1[[#Totals],[Productivity_Score]] - Table1[[#This Row],[Productivity_Score]]) / Table1[[#Totals],[Productivity_Score]]) * 100</f>
        <v>42.105263157894733</v>
      </c>
    </row>
    <row r="2213" spans="1:20" x14ac:dyDescent="0.35">
      <c r="A2213">
        <v>2212</v>
      </c>
      <c r="B2213">
        <v>61</v>
      </c>
      <c r="C2213" t="s">
        <v>14</v>
      </c>
      <c r="D2213" t="s">
        <v>24</v>
      </c>
      <c r="E2213" t="s">
        <v>38</v>
      </c>
      <c r="F2213" t="s">
        <v>22</v>
      </c>
      <c r="G2213">
        <v>49</v>
      </c>
      <c r="H2213">
        <v>7.3</v>
      </c>
      <c r="I2213">
        <v>8.6999999999999993</v>
      </c>
      <c r="J2213">
        <v>0</v>
      </c>
      <c r="K2213" t="s">
        <v>23</v>
      </c>
      <c r="L2213">
        <v>9.3000000000000007</v>
      </c>
      <c r="M2213">
        <v>4.5999999999999996</v>
      </c>
      <c r="N2213">
        <v>4.7</v>
      </c>
      <c r="O2213">
        <f>Table1[[#This Row],[Stress_Level]]*Table1[[#This Row],[Weekly_Work_Hours]]</f>
        <v>455.70000000000005</v>
      </c>
      <c r="P2213" s="9">
        <f>Table1[[#This Row],[Column1]]/Table1[[#This Row],[Productivity_Score]]</f>
        <v>96.957446808510639</v>
      </c>
      <c r="Q2213">
        <f>8-AVERAGE(Table1[[#This Row],[Sleep_Hours]])</f>
        <v>0.70000000000000018</v>
      </c>
      <c r="R2213">
        <f>Table1[[#This Row],[Stress_Level]]/Table1[[#This Row],[Weekly_Work_Hours]]</f>
        <v>0.18979591836734697</v>
      </c>
      <c r="S2213" s="5">
        <f>CORREL(Table1[Stress_Level],Table1[Sleep_Hours])</f>
        <v>-1.150943896331845E-2</v>
      </c>
      <c r="T2213" s="1">
        <f>((Table1[[#Totals],[Productivity_Score]] - Table1[[#This Row],[Productivity_Score]]) / Table1[[#Totals],[Productivity_Score]]) * 100</f>
        <v>50.526315789473685</v>
      </c>
    </row>
    <row r="2214" spans="1:20" x14ac:dyDescent="0.35">
      <c r="A2214">
        <v>2213</v>
      </c>
      <c r="B2214">
        <v>58</v>
      </c>
      <c r="C2214" t="s">
        <v>19</v>
      </c>
      <c r="D2214" t="s">
        <v>26</v>
      </c>
      <c r="E2214" t="s">
        <v>27</v>
      </c>
      <c r="F2214" t="s">
        <v>22</v>
      </c>
      <c r="G2214">
        <v>52</v>
      </c>
      <c r="H2214">
        <v>6.3</v>
      </c>
      <c r="I2214">
        <v>7.8</v>
      </c>
      <c r="J2214">
        <v>0</v>
      </c>
      <c r="K2214" t="s">
        <v>23</v>
      </c>
      <c r="L2214">
        <v>9.8000000000000007</v>
      </c>
      <c r="M2214">
        <v>6.4</v>
      </c>
      <c r="N2214">
        <v>4</v>
      </c>
      <c r="O2214">
        <f>Table1[[#This Row],[Stress_Level]]*Table1[[#This Row],[Weekly_Work_Hours]]</f>
        <v>509.6</v>
      </c>
      <c r="P2214" s="9">
        <f>Table1[[#This Row],[Column1]]/Table1[[#This Row],[Productivity_Score]]</f>
        <v>127.4</v>
      </c>
      <c r="Q2214">
        <f>8-AVERAGE(Table1[[#This Row],[Sleep_Hours]])</f>
        <v>1.7000000000000002</v>
      </c>
      <c r="R2214">
        <f>Table1[[#This Row],[Stress_Level]]/Table1[[#This Row],[Weekly_Work_Hours]]</f>
        <v>0.18846153846153849</v>
      </c>
      <c r="S2214" s="5">
        <f>CORREL(Table1[Stress_Level],Table1[Sleep_Hours])</f>
        <v>-1.150943896331845E-2</v>
      </c>
      <c r="T2214" s="1">
        <f>((Table1[[#Totals],[Productivity_Score]] - Table1[[#This Row],[Productivity_Score]]) / Table1[[#Totals],[Productivity_Score]]) * 100</f>
        <v>57.894736842105267</v>
      </c>
    </row>
    <row r="2215" spans="1:20" x14ac:dyDescent="0.35">
      <c r="A2215">
        <v>2214</v>
      </c>
      <c r="B2215">
        <v>26</v>
      </c>
      <c r="C2215" t="s">
        <v>19</v>
      </c>
      <c r="D2215" t="s">
        <v>36</v>
      </c>
      <c r="E2215" t="s">
        <v>31</v>
      </c>
      <c r="F2215" t="s">
        <v>39</v>
      </c>
      <c r="G2215">
        <v>41</v>
      </c>
      <c r="H2215">
        <v>6.6</v>
      </c>
      <c r="I2215">
        <v>9.4</v>
      </c>
      <c r="J2215">
        <v>0</v>
      </c>
      <c r="K2215" t="s">
        <v>23</v>
      </c>
      <c r="L2215">
        <v>3.3</v>
      </c>
      <c r="M2215">
        <v>1.8</v>
      </c>
      <c r="N2215">
        <v>8</v>
      </c>
      <c r="O2215">
        <f>Table1[[#This Row],[Stress_Level]]*Table1[[#This Row],[Weekly_Work_Hours]]</f>
        <v>135.29999999999998</v>
      </c>
      <c r="P2215" s="9">
        <f>Table1[[#This Row],[Column1]]/Table1[[#This Row],[Productivity_Score]]</f>
        <v>16.912499999999998</v>
      </c>
      <c r="Q2215">
        <f>8-AVERAGE(Table1[[#This Row],[Sleep_Hours]])</f>
        <v>1.4000000000000004</v>
      </c>
      <c r="R2215">
        <f>Table1[[#This Row],[Stress_Level]]/Table1[[#This Row],[Weekly_Work_Hours]]</f>
        <v>8.0487804878048783E-2</v>
      </c>
      <c r="S2215" s="5">
        <f>CORREL(Table1[Stress_Level],Table1[Sleep_Hours])</f>
        <v>-1.150943896331845E-2</v>
      </c>
      <c r="T2215" s="1">
        <f>((Table1[[#Totals],[Productivity_Score]] - Table1[[#This Row],[Productivity_Score]]) / Table1[[#Totals],[Productivity_Score]]) * 100</f>
        <v>15.789473684210526</v>
      </c>
    </row>
    <row r="2216" spans="1:20" x14ac:dyDescent="0.35">
      <c r="A2216">
        <v>2215</v>
      </c>
      <c r="B2216">
        <v>30</v>
      </c>
      <c r="C2216" t="s">
        <v>14</v>
      </c>
      <c r="D2216" t="s">
        <v>24</v>
      </c>
      <c r="E2216" t="s">
        <v>16</v>
      </c>
      <c r="F2216" t="s">
        <v>17</v>
      </c>
      <c r="G2216">
        <v>41</v>
      </c>
      <c r="H2216">
        <v>4.7</v>
      </c>
      <c r="I2216">
        <v>6.4</v>
      </c>
      <c r="J2216">
        <v>0</v>
      </c>
      <c r="K2216" t="s">
        <v>23</v>
      </c>
      <c r="L2216">
        <v>7.4</v>
      </c>
      <c r="M2216">
        <v>3.7</v>
      </c>
      <c r="N2216">
        <v>4.5</v>
      </c>
      <c r="O2216">
        <f>Table1[[#This Row],[Stress_Level]]*Table1[[#This Row],[Weekly_Work_Hours]]</f>
        <v>303.40000000000003</v>
      </c>
      <c r="P2216" s="9">
        <f>Table1[[#This Row],[Column1]]/Table1[[#This Row],[Productivity_Score]]</f>
        <v>67.422222222222231</v>
      </c>
      <c r="Q2216">
        <f>8-AVERAGE(Table1[[#This Row],[Sleep_Hours]])</f>
        <v>3.3</v>
      </c>
      <c r="R2216">
        <f>Table1[[#This Row],[Stress_Level]]/Table1[[#This Row],[Weekly_Work_Hours]]</f>
        <v>0.1804878048780488</v>
      </c>
      <c r="S2216" s="5">
        <f>CORREL(Table1[Stress_Level],Table1[Sleep_Hours])</f>
        <v>-1.150943896331845E-2</v>
      </c>
      <c r="T2216" s="1">
        <f>((Table1[[#Totals],[Productivity_Score]] - Table1[[#This Row],[Productivity_Score]]) / Table1[[#Totals],[Productivity_Score]]) * 100</f>
        <v>52.631578947368418</v>
      </c>
    </row>
    <row r="2217" spans="1:20" x14ac:dyDescent="0.35">
      <c r="A2217">
        <v>2216</v>
      </c>
      <c r="B2217">
        <v>55</v>
      </c>
      <c r="C2217" t="s">
        <v>14</v>
      </c>
      <c r="D2217" t="s">
        <v>34</v>
      </c>
      <c r="E2217" t="s">
        <v>27</v>
      </c>
      <c r="F2217" t="s">
        <v>22</v>
      </c>
      <c r="G2217">
        <v>47</v>
      </c>
      <c r="H2217">
        <v>7.2</v>
      </c>
      <c r="I2217">
        <v>8.9</v>
      </c>
      <c r="J2217">
        <v>0</v>
      </c>
      <c r="K2217" t="s">
        <v>23</v>
      </c>
      <c r="L2217">
        <v>10</v>
      </c>
      <c r="M2217">
        <v>4.7</v>
      </c>
      <c r="N2217">
        <v>4.5</v>
      </c>
      <c r="O2217">
        <f>Table1[[#This Row],[Stress_Level]]*Table1[[#This Row],[Weekly_Work_Hours]]</f>
        <v>470</v>
      </c>
      <c r="P2217" s="9">
        <f>Table1[[#This Row],[Column1]]/Table1[[#This Row],[Productivity_Score]]</f>
        <v>104.44444444444444</v>
      </c>
      <c r="Q2217">
        <f>8-AVERAGE(Table1[[#This Row],[Sleep_Hours]])</f>
        <v>0.79999999999999982</v>
      </c>
      <c r="R2217">
        <f>Table1[[#This Row],[Stress_Level]]/Table1[[#This Row],[Weekly_Work_Hours]]</f>
        <v>0.21276595744680851</v>
      </c>
      <c r="S2217" s="5">
        <f>CORREL(Table1[Stress_Level],Table1[Sleep_Hours])</f>
        <v>-1.150943896331845E-2</v>
      </c>
      <c r="T2217" s="1">
        <f>((Table1[[#Totals],[Productivity_Score]] - Table1[[#This Row],[Productivity_Score]]) / Table1[[#Totals],[Productivity_Score]]) * 100</f>
        <v>52.631578947368418</v>
      </c>
    </row>
    <row r="2218" spans="1:20" x14ac:dyDescent="0.35">
      <c r="A2218">
        <v>2217</v>
      </c>
      <c r="B2218">
        <v>50</v>
      </c>
      <c r="C2218" t="s">
        <v>40</v>
      </c>
      <c r="D2218" t="s">
        <v>26</v>
      </c>
      <c r="E2218" t="s">
        <v>38</v>
      </c>
      <c r="F2218" t="s">
        <v>22</v>
      </c>
      <c r="G2218">
        <v>41</v>
      </c>
      <c r="H2218">
        <v>6.7</v>
      </c>
      <c r="I2218">
        <v>9.4</v>
      </c>
      <c r="J2218">
        <v>0</v>
      </c>
      <c r="K2218" t="s">
        <v>23</v>
      </c>
      <c r="L2218">
        <v>8.1</v>
      </c>
      <c r="M2218">
        <v>4.7</v>
      </c>
      <c r="N2218">
        <v>5.6</v>
      </c>
      <c r="O2218">
        <f>Table1[[#This Row],[Stress_Level]]*Table1[[#This Row],[Weekly_Work_Hours]]</f>
        <v>332.09999999999997</v>
      </c>
      <c r="P2218" s="9">
        <f>Table1[[#This Row],[Column1]]/Table1[[#This Row],[Productivity_Score]]</f>
        <v>59.303571428571423</v>
      </c>
      <c r="Q2218">
        <f>8-AVERAGE(Table1[[#This Row],[Sleep_Hours]])</f>
        <v>1.2999999999999998</v>
      </c>
      <c r="R2218">
        <f>Table1[[#This Row],[Stress_Level]]/Table1[[#This Row],[Weekly_Work_Hours]]</f>
        <v>0.19756097560975608</v>
      </c>
      <c r="S2218" s="5">
        <f>CORREL(Table1[Stress_Level],Table1[Sleep_Hours])</f>
        <v>-1.150943896331845E-2</v>
      </c>
      <c r="T2218" s="1">
        <f>((Table1[[#Totals],[Productivity_Score]] - Table1[[#This Row],[Productivity_Score]]) / Table1[[#Totals],[Productivity_Score]]) * 100</f>
        <v>41.052631578947377</v>
      </c>
    </row>
    <row r="2219" spans="1:20" x14ac:dyDescent="0.35">
      <c r="A2219">
        <v>2218</v>
      </c>
      <c r="B2219">
        <v>52</v>
      </c>
      <c r="C2219" t="s">
        <v>19</v>
      </c>
      <c r="D2219" t="s">
        <v>30</v>
      </c>
      <c r="E2219" t="s">
        <v>25</v>
      </c>
      <c r="F2219" t="s">
        <v>22</v>
      </c>
      <c r="G2219">
        <v>44</v>
      </c>
      <c r="H2219">
        <v>7.3</v>
      </c>
      <c r="I2219">
        <v>9.1999999999999993</v>
      </c>
      <c r="J2219">
        <v>0</v>
      </c>
      <c r="K2219" t="s">
        <v>23</v>
      </c>
      <c r="L2219">
        <v>8.8000000000000007</v>
      </c>
      <c r="M2219">
        <v>4</v>
      </c>
      <c r="N2219">
        <v>5.2</v>
      </c>
      <c r="O2219">
        <f>Table1[[#This Row],[Stress_Level]]*Table1[[#This Row],[Weekly_Work_Hours]]</f>
        <v>387.20000000000005</v>
      </c>
      <c r="P2219" s="9">
        <f>Table1[[#This Row],[Column1]]/Table1[[#This Row],[Productivity_Score]]</f>
        <v>74.461538461538467</v>
      </c>
      <c r="Q2219">
        <f>8-AVERAGE(Table1[[#This Row],[Sleep_Hours]])</f>
        <v>0.70000000000000018</v>
      </c>
      <c r="R2219">
        <f>Table1[[#This Row],[Stress_Level]]/Table1[[#This Row],[Weekly_Work_Hours]]</f>
        <v>0.2</v>
      </c>
      <c r="S2219" s="5">
        <f>CORREL(Table1[Stress_Level],Table1[Sleep_Hours])</f>
        <v>-1.150943896331845E-2</v>
      </c>
      <c r="T2219" s="1">
        <f>((Table1[[#Totals],[Productivity_Score]] - Table1[[#This Row],[Productivity_Score]]) / Table1[[#Totals],[Productivity_Score]]) * 100</f>
        <v>45.263157894736835</v>
      </c>
    </row>
    <row r="2220" spans="1:20" x14ac:dyDescent="0.35">
      <c r="A2220">
        <v>2219</v>
      </c>
      <c r="B2220">
        <v>32</v>
      </c>
      <c r="C2220" t="s">
        <v>40</v>
      </c>
      <c r="D2220" t="s">
        <v>20</v>
      </c>
      <c r="E2220" t="s">
        <v>27</v>
      </c>
      <c r="F2220" t="s">
        <v>22</v>
      </c>
      <c r="G2220">
        <v>61</v>
      </c>
      <c r="H2220">
        <v>6.7</v>
      </c>
      <c r="I2220">
        <v>7.5</v>
      </c>
      <c r="J2220">
        <v>1</v>
      </c>
      <c r="K2220" t="s">
        <v>29</v>
      </c>
      <c r="L2220">
        <v>9</v>
      </c>
      <c r="M2220">
        <v>7.5</v>
      </c>
      <c r="N2220">
        <v>4.2</v>
      </c>
      <c r="O2220">
        <f>Table1[[#This Row],[Stress_Level]]*Table1[[#This Row],[Weekly_Work_Hours]]</f>
        <v>549</v>
      </c>
      <c r="P2220" s="9">
        <f>Table1[[#This Row],[Column1]]/Table1[[#This Row],[Productivity_Score]]</f>
        <v>130.71428571428572</v>
      </c>
      <c r="Q2220">
        <f>8-AVERAGE(Table1[[#This Row],[Sleep_Hours]])</f>
        <v>1.2999999999999998</v>
      </c>
      <c r="R2220">
        <f>Table1[[#This Row],[Stress_Level]]/Table1[[#This Row],[Weekly_Work_Hours]]</f>
        <v>0.14754098360655737</v>
      </c>
      <c r="S2220" s="5">
        <f>CORREL(Table1[Stress_Level],Table1[Sleep_Hours])</f>
        <v>-1.150943896331845E-2</v>
      </c>
      <c r="T2220" s="1">
        <f>((Table1[[#Totals],[Productivity_Score]] - Table1[[#This Row],[Productivity_Score]]) / Table1[[#Totals],[Productivity_Score]]) * 100</f>
        <v>55.78947368421052</v>
      </c>
    </row>
    <row r="2221" spans="1:20" x14ac:dyDescent="0.35">
      <c r="A2221">
        <v>2220</v>
      </c>
      <c r="B2221">
        <v>37</v>
      </c>
      <c r="C2221" t="s">
        <v>14</v>
      </c>
      <c r="D2221" t="s">
        <v>15</v>
      </c>
      <c r="E2221" t="s">
        <v>16</v>
      </c>
      <c r="F2221" t="s">
        <v>22</v>
      </c>
      <c r="G2221">
        <v>43</v>
      </c>
      <c r="H2221">
        <v>6.6</v>
      </c>
      <c r="I2221">
        <v>9.1</v>
      </c>
      <c r="J2221">
        <v>0</v>
      </c>
      <c r="K2221" t="s">
        <v>23</v>
      </c>
      <c r="L2221">
        <v>5.9</v>
      </c>
      <c r="M2221">
        <v>4.7</v>
      </c>
      <c r="N2221">
        <v>6.6</v>
      </c>
      <c r="O2221">
        <f>Table1[[#This Row],[Stress_Level]]*Table1[[#This Row],[Weekly_Work_Hours]]</f>
        <v>253.70000000000002</v>
      </c>
      <c r="P2221" s="9">
        <f>Table1[[#This Row],[Column1]]/Table1[[#This Row],[Productivity_Score]]</f>
        <v>38.439393939393945</v>
      </c>
      <c r="Q2221">
        <f>8-AVERAGE(Table1[[#This Row],[Sleep_Hours]])</f>
        <v>1.4000000000000004</v>
      </c>
      <c r="R2221">
        <f>Table1[[#This Row],[Stress_Level]]/Table1[[#This Row],[Weekly_Work_Hours]]</f>
        <v>0.1372093023255814</v>
      </c>
      <c r="S2221" s="5">
        <f>CORREL(Table1[Stress_Level],Table1[Sleep_Hours])</f>
        <v>-1.150943896331845E-2</v>
      </c>
      <c r="T2221" s="1">
        <f>((Table1[[#Totals],[Productivity_Score]] - Table1[[#This Row],[Productivity_Score]]) / Table1[[#Totals],[Productivity_Score]]) * 100</f>
        <v>30.526315789473692</v>
      </c>
    </row>
    <row r="2222" spans="1:20" x14ac:dyDescent="0.35">
      <c r="A2222">
        <v>2221</v>
      </c>
      <c r="B2222">
        <v>60</v>
      </c>
      <c r="C2222" t="s">
        <v>19</v>
      </c>
      <c r="D2222" t="s">
        <v>24</v>
      </c>
      <c r="E2222" t="s">
        <v>25</v>
      </c>
      <c r="F2222" t="s">
        <v>22</v>
      </c>
      <c r="G2222">
        <v>42</v>
      </c>
      <c r="H2222">
        <v>3.5</v>
      </c>
      <c r="I2222">
        <v>4.5</v>
      </c>
      <c r="J2222">
        <v>1</v>
      </c>
      <c r="K2222" t="s">
        <v>35</v>
      </c>
      <c r="L2222">
        <v>6.5</v>
      </c>
      <c r="M2222">
        <v>5.3</v>
      </c>
      <c r="N2222">
        <v>4</v>
      </c>
      <c r="O2222">
        <f>Table1[[#This Row],[Stress_Level]]*Table1[[#This Row],[Weekly_Work_Hours]]</f>
        <v>273</v>
      </c>
      <c r="P2222" s="9">
        <f>Table1[[#This Row],[Column1]]/Table1[[#This Row],[Productivity_Score]]</f>
        <v>68.25</v>
      </c>
      <c r="Q2222">
        <f>8-AVERAGE(Table1[[#This Row],[Sleep_Hours]])</f>
        <v>4.5</v>
      </c>
      <c r="R2222">
        <f>Table1[[#This Row],[Stress_Level]]/Table1[[#This Row],[Weekly_Work_Hours]]</f>
        <v>0.15476190476190477</v>
      </c>
      <c r="S2222" s="5">
        <f>CORREL(Table1[Stress_Level],Table1[Sleep_Hours])</f>
        <v>-1.150943896331845E-2</v>
      </c>
      <c r="T2222" s="1">
        <f>((Table1[[#Totals],[Productivity_Score]] - Table1[[#This Row],[Productivity_Score]]) / Table1[[#Totals],[Productivity_Score]]) * 100</f>
        <v>57.894736842105267</v>
      </c>
    </row>
    <row r="2223" spans="1:20" x14ac:dyDescent="0.35">
      <c r="A2223">
        <v>2222</v>
      </c>
      <c r="B2223">
        <v>43</v>
      </c>
      <c r="C2223" t="s">
        <v>14</v>
      </c>
      <c r="D2223" t="s">
        <v>32</v>
      </c>
      <c r="E2223" t="s">
        <v>38</v>
      </c>
      <c r="F2223" t="s">
        <v>22</v>
      </c>
      <c r="G2223">
        <v>39</v>
      </c>
      <c r="H2223">
        <v>7.9</v>
      </c>
      <c r="I2223">
        <v>8.6999999999999993</v>
      </c>
      <c r="J2223">
        <v>0</v>
      </c>
      <c r="K2223" t="s">
        <v>23</v>
      </c>
      <c r="L2223">
        <v>4.9000000000000004</v>
      </c>
      <c r="M2223">
        <v>3.9</v>
      </c>
      <c r="N2223">
        <v>6.9</v>
      </c>
      <c r="O2223">
        <f>Table1[[#This Row],[Stress_Level]]*Table1[[#This Row],[Weekly_Work_Hours]]</f>
        <v>191.10000000000002</v>
      </c>
      <c r="P2223" s="9">
        <f>Table1[[#This Row],[Column1]]/Table1[[#This Row],[Productivity_Score]]</f>
        <v>27.695652173913047</v>
      </c>
      <c r="Q2223">
        <f>8-AVERAGE(Table1[[#This Row],[Sleep_Hours]])</f>
        <v>9.9999999999999645E-2</v>
      </c>
      <c r="R2223">
        <f>Table1[[#This Row],[Stress_Level]]/Table1[[#This Row],[Weekly_Work_Hours]]</f>
        <v>0.12564102564102564</v>
      </c>
      <c r="S2223" s="5">
        <f>CORREL(Table1[Stress_Level],Table1[Sleep_Hours])</f>
        <v>-1.150943896331845E-2</v>
      </c>
      <c r="T2223" s="1">
        <f>((Table1[[#Totals],[Productivity_Score]] - Table1[[#This Row],[Productivity_Score]]) / Table1[[#Totals],[Productivity_Score]]) * 100</f>
        <v>27.368421052631575</v>
      </c>
    </row>
    <row r="2224" spans="1:20" x14ac:dyDescent="0.35">
      <c r="A2224">
        <v>2223</v>
      </c>
      <c r="B2224">
        <v>28</v>
      </c>
      <c r="C2224" t="s">
        <v>14</v>
      </c>
      <c r="D2224" t="s">
        <v>26</v>
      </c>
      <c r="E2224" t="s">
        <v>21</v>
      </c>
      <c r="F2224" t="s">
        <v>39</v>
      </c>
      <c r="G2224">
        <v>50</v>
      </c>
      <c r="H2224">
        <v>4.2</v>
      </c>
      <c r="I2224">
        <v>4.8</v>
      </c>
      <c r="J2224">
        <v>1</v>
      </c>
      <c r="K2224" t="s">
        <v>18</v>
      </c>
      <c r="L2224">
        <v>7</v>
      </c>
      <c r="M2224">
        <v>6</v>
      </c>
      <c r="N2224">
        <v>3.9</v>
      </c>
      <c r="O2224">
        <f>Table1[[#This Row],[Stress_Level]]*Table1[[#This Row],[Weekly_Work_Hours]]</f>
        <v>350</v>
      </c>
      <c r="P2224" s="9">
        <f>Table1[[#This Row],[Column1]]/Table1[[#This Row],[Productivity_Score]]</f>
        <v>89.743589743589752</v>
      </c>
      <c r="Q2224">
        <f>8-AVERAGE(Table1[[#This Row],[Sleep_Hours]])</f>
        <v>3.8</v>
      </c>
      <c r="R2224">
        <f>Table1[[#This Row],[Stress_Level]]/Table1[[#This Row],[Weekly_Work_Hours]]</f>
        <v>0.14000000000000001</v>
      </c>
      <c r="S2224" s="5">
        <f>CORREL(Table1[Stress_Level],Table1[Sleep_Hours])</f>
        <v>-1.150943896331845E-2</v>
      </c>
      <c r="T2224" s="1">
        <f>((Table1[[#Totals],[Productivity_Score]] - Table1[[#This Row],[Productivity_Score]]) / Table1[[#Totals],[Productivity_Score]]) * 100</f>
        <v>58.947368421052623</v>
      </c>
    </row>
    <row r="2225" spans="1:20" x14ac:dyDescent="0.35">
      <c r="A2225">
        <v>2224</v>
      </c>
      <c r="B2225">
        <v>50</v>
      </c>
      <c r="C2225" t="s">
        <v>19</v>
      </c>
      <c r="D2225" t="s">
        <v>30</v>
      </c>
      <c r="E2225" t="s">
        <v>27</v>
      </c>
      <c r="F2225" t="s">
        <v>17</v>
      </c>
      <c r="G2225">
        <v>43</v>
      </c>
      <c r="H2225">
        <v>7.8</v>
      </c>
      <c r="I2225">
        <v>8.6</v>
      </c>
      <c r="J2225">
        <v>0</v>
      </c>
      <c r="K2225" t="s">
        <v>23</v>
      </c>
      <c r="L2225">
        <v>7.6</v>
      </c>
      <c r="M2225">
        <v>3.2</v>
      </c>
      <c r="N2225">
        <v>5.5</v>
      </c>
      <c r="O2225">
        <f>Table1[[#This Row],[Stress_Level]]*Table1[[#This Row],[Weekly_Work_Hours]]</f>
        <v>326.8</v>
      </c>
      <c r="P2225" s="9">
        <f>Table1[[#This Row],[Column1]]/Table1[[#This Row],[Productivity_Score]]</f>
        <v>59.418181818181822</v>
      </c>
      <c r="Q2225">
        <f>8-AVERAGE(Table1[[#This Row],[Sleep_Hours]])</f>
        <v>0.20000000000000018</v>
      </c>
      <c r="R2225">
        <f>Table1[[#This Row],[Stress_Level]]/Table1[[#This Row],[Weekly_Work_Hours]]</f>
        <v>0.17674418604651163</v>
      </c>
      <c r="S2225" s="5">
        <f>CORREL(Table1[Stress_Level],Table1[Sleep_Hours])</f>
        <v>-1.150943896331845E-2</v>
      </c>
      <c r="T2225" s="1">
        <f>((Table1[[#Totals],[Productivity_Score]] - Table1[[#This Row],[Productivity_Score]]) / Table1[[#Totals],[Productivity_Score]]) * 100</f>
        <v>42.105263157894733</v>
      </c>
    </row>
    <row r="2226" spans="1:20" x14ac:dyDescent="0.35">
      <c r="A2226">
        <v>2225</v>
      </c>
      <c r="B2226">
        <v>60</v>
      </c>
      <c r="C2226" t="s">
        <v>14</v>
      </c>
      <c r="D2226" t="s">
        <v>32</v>
      </c>
      <c r="E2226" t="s">
        <v>31</v>
      </c>
      <c r="F2226" t="s">
        <v>17</v>
      </c>
      <c r="G2226">
        <v>39</v>
      </c>
      <c r="H2226">
        <v>6.1</v>
      </c>
      <c r="I2226">
        <v>8.6999999999999993</v>
      </c>
      <c r="J2226">
        <v>0</v>
      </c>
      <c r="K2226" t="s">
        <v>23</v>
      </c>
      <c r="L2226">
        <v>7.5</v>
      </c>
      <c r="M2226">
        <v>3.8</v>
      </c>
      <c r="N2226">
        <v>5.6</v>
      </c>
      <c r="O2226">
        <f>Table1[[#This Row],[Stress_Level]]*Table1[[#This Row],[Weekly_Work_Hours]]</f>
        <v>292.5</v>
      </c>
      <c r="P2226" s="9">
        <f>Table1[[#This Row],[Column1]]/Table1[[#This Row],[Productivity_Score]]</f>
        <v>52.232142857142861</v>
      </c>
      <c r="Q2226">
        <f>8-AVERAGE(Table1[[#This Row],[Sleep_Hours]])</f>
        <v>1.9000000000000004</v>
      </c>
      <c r="R2226">
        <f>Table1[[#This Row],[Stress_Level]]/Table1[[#This Row],[Weekly_Work_Hours]]</f>
        <v>0.19230769230769232</v>
      </c>
      <c r="S2226" s="5">
        <f>CORREL(Table1[Stress_Level],Table1[Sleep_Hours])</f>
        <v>-1.150943896331845E-2</v>
      </c>
      <c r="T2226" s="1">
        <f>((Table1[[#Totals],[Productivity_Score]] - Table1[[#This Row],[Productivity_Score]]) / Table1[[#Totals],[Productivity_Score]]) * 100</f>
        <v>41.052631578947377</v>
      </c>
    </row>
    <row r="2227" spans="1:20" x14ac:dyDescent="0.35">
      <c r="A2227">
        <v>2226</v>
      </c>
      <c r="B2227">
        <v>29</v>
      </c>
      <c r="C2227" t="s">
        <v>14</v>
      </c>
      <c r="D2227" t="s">
        <v>20</v>
      </c>
      <c r="E2227" t="s">
        <v>38</v>
      </c>
      <c r="F2227" t="s">
        <v>22</v>
      </c>
      <c r="G2227">
        <v>55</v>
      </c>
      <c r="H2227">
        <v>3.8</v>
      </c>
      <c r="I2227">
        <v>3.7</v>
      </c>
      <c r="J2227">
        <v>1</v>
      </c>
      <c r="K2227" t="s">
        <v>35</v>
      </c>
      <c r="L2227">
        <v>7.9</v>
      </c>
      <c r="M2227">
        <v>3.7</v>
      </c>
      <c r="N2227">
        <v>2.9</v>
      </c>
      <c r="O2227">
        <f>Table1[[#This Row],[Stress_Level]]*Table1[[#This Row],[Weekly_Work_Hours]]</f>
        <v>434.5</v>
      </c>
      <c r="P2227" s="9">
        <f>Table1[[#This Row],[Column1]]/Table1[[#This Row],[Productivity_Score]]</f>
        <v>149.82758620689657</v>
      </c>
      <c r="Q2227">
        <f>8-AVERAGE(Table1[[#This Row],[Sleep_Hours]])</f>
        <v>4.2</v>
      </c>
      <c r="R2227">
        <f>Table1[[#This Row],[Stress_Level]]/Table1[[#This Row],[Weekly_Work_Hours]]</f>
        <v>0.14363636363636365</v>
      </c>
      <c r="S2227" s="5">
        <f>CORREL(Table1[Stress_Level],Table1[Sleep_Hours])</f>
        <v>-1.150943896331845E-2</v>
      </c>
      <c r="T2227" s="1">
        <f>((Table1[[#Totals],[Productivity_Score]] - Table1[[#This Row],[Productivity_Score]]) / Table1[[#Totals],[Productivity_Score]]) * 100</f>
        <v>69.473684210526315</v>
      </c>
    </row>
    <row r="2228" spans="1:20" x14ac:dyDescent="0.35">
      <c r="A2228">
        <v>2227</v>
      </c>
      <c r="B2228">
        <v>21</v>
      </c>
      <c r="C2228" t="s">
        <v>14</v>
      </c>
      <c r="D2228" t="s">
        <v>20</v>
      </c>
      <c r="E2228" t="s">
        <v>25</v>
      </c>
      <c r="F2228" t="s">
        <v>39</v>
      </c>
      <c r="G2228">
        <v>56</v>
      </c>
      <c r="H2228">
        <v>6.1</v>
      </c>
      <c r="I2228">
        <v>7</v>
      </c>
      <c r="J2228">
        <v>0</v>
      </c>
      <c r="K2228" t="s">
        <v>23</v>
      </c>
      <c r="L2228">
        <v>10</v>
      </c>
      <c r="M2228">
        <v>5.0999999999999996</v>
      </c>
      <c r="N2228">
        <v>3.5</v>
      </c>
      <c r="O2228">
        <f>Table1[[#This Row],[Stress_Level]]*Table1[[#This Row],[Weekly_Work_Hours]]</f>
        <v>560</v>
      </c>
      <c r="P2228" s="9">
        <f>Table1[[#This Row],[Column1]]/Table1[[#This Row],[Productivity_Score]]</f>
        <v>160</v>
      </c>
      <c r="Q2228">
        <f>8-AVERAGE(Table1[[#This Row],[Sleep_Hours]])</f>
        <v>1.9000000000000004</v>
      </c>
      <c r="R2228">
        <f>Table1[[#This Row],[Stress_Level]]/Table1[[#This Row],[Weekly_Work_Hours]]</f>
        <v>0.17857142857142858</v>
      </c>
      <c r="S2228" s="5">
        <f>CORREL(Table1[Stress_Level],Table1[Sleep_Hours])</f>
        <v>-1.150943896331845E-2</v>
      </c>
      <c r="T2228" s="1">
        <f>((Table1[[#Totals],[Productivity_Score]] - Table1[[#This Row],[Productivity_Score]]) / Table1[[#Totals],[Productivity_Score]]) * 100</f>
        <v>63.157894736842103</v>
      </c>
    </row>
    <row r="2229" spans="1:20" x14ac:dyDescent="0.35">
      <c r="A2229">
        <v>2228</v>
      </c>
      <c r="B2229">
        <v>57</v>
      </c>
      <c r="C2229" t="s">
        <v>14</v>
      </c>
      <c r="D2229" t="s">
        <v>36</v>
      </c>
      <c r="E2229" t="s">
        <v>38</v>
      </c>
      <c r="F2229" t="s">
        <v>17</v>
      </c>
      <c r="G2229">
        <v>40</v>
      </c>
      <c r="H2229">
        <v>3.9</v>
      </c>
      <c r="I2229">
        <v>5.4</v>
      </c>
      <c r="J2229">
        <v>0</v>
      </c>
      <c r="K2229" t="s">
        <v>23</v>
      </c>
      <c r="L2229">
        <v>6.6</v>
      </c>
      <c r="M2229">
        <v>6.1</v>
      </c>
      <c r="N2229">
        <v>4.4000000000000004</v>
      </c>
      <c r="O2229">
        <f>Table1[[#This Row],[Stress_Level]]*Table1[[#This Row],[Weekly_Work_Hours]]</f>
        <v>264</v>
      </c>
      <c r="P2229" s="9">
        <f>Table1[[#This Row],[Column1]]/Table1[[#This Row],[Productivity_Score]]</f>
        <v>59.999999999999993</v>
      </c>
      <c r="Q2229">
        <f>8-AVERAGE(Table1[[#This Row],[Sleep_Hours]])</f>
        <v>4.0999999999999996</v>
      </c>
      <c r="R2229">
        <f>Table1[[#This Row],[Stress_Level]]/Table1[[#This Row],[Weekly_Work_Hours]]</f>
        <v>0.16499999999999998</v>
      </c>
      <c r="S2229" s="5">
        <f>CORREL(Table1[Stress_Level],Table1[Sleep_Hours])</f>
        <v>-1.150943896331845E-2</v>
      </c>
      <c r="T2229" s="1">
        <f>((Table1[[#Totals],[Productivity_Score]] - Table1[[#This Row],[Productivity_Score]]) / Table1[[#Totals],[Productivity_Score]]) * 100</f>
        <v>53.684210526315788</v>
      </c>
    </row>
    <row r="2230" spans="1:20" x14ac:dyDescent="0.35">
      <c r="A2230">
        <v>2229</v>
      </c>
      <c r="B2230">
        <v>34</v>
      </c>
      <c r="C2230" t="s">
        <v>19</v>
      </c>
      <c r="D2230" t="s">
        <v>32</v>
      </c>
      <c r="E2230" t="s">
        <v>25</v>
      </c>
      <c r="F2230" t="s">
        <v>39</v>
      </c>
      <c r="G2230">
        <v>30</v>
      </c>
      <c r="H2230">
        <v>7.9</v>
      </c>
      <c r="I2230">
        <v>9.6999999999999993</v>
      </c>
      <c r="J2230">
        <v>0</v>
      </c>
      <c r="K2230" t="s">
        <v>23</v>
      </c>
      <c r="L2230">
        <v>6.2</v>
      </c>
      <c r="M2230">
        <v>6.7</v>
      </c>
      <c r="N2230">
        <v>6.8</v>
      </c>
      <c r="O2230">
        <f>Table1[[#This Row],[Stress_Level]]*Table1[[#This Row],[Weekly_Work_Hours]]</f>
        <v>186</v>
      </c>
      <c r="P2230" s="9">
        <f>Table1[[#This Row],[Column1]]/Table1[[#This Row],[Productivity_Score]]</f>
        <v>27.352941176470591</v>
      </c>
      <c r="Q2230">
        <f>8-AVERAGE(Table1[[#This Row],[Sleep_Hours]])</f>
        <v>9.9999999999999645E-2</v>
      </c>
      <c r="R2230">
        <f>Table1[[#This Row],[Stress_Level]]/Table1[[#This Row],[Weekly_Work_Hours]]</f>
        <v>0.20666666666666667</v>
      </c>
      <c r="S2230" s="5">
        <f>CORREL(Table1[Stress_Level],Table1[Sleep_Hours])</f>
        <v>-1.150943896331845E-2</v>
      </c>
      <c r="T2230" s="1">
        <f>((Table1[[#Totals],[Productivity_Score]] - Table1[[#This Row],[Productivity_Score]]) / Table1[[#Totals],[Productivity_Score]]) * 100</f>
        <v>28.421052631578945</v>
      </c>
    </row>
    <row r="2231" spans="1:20" x14ac:dyDescent="0.35">
      <c r="A2231">
        <v>2230</v>
      </c>
      <c r="B2231">
        <v>22</v>
      </c>
      <c r="C2231" t="s">
        <v>19</v>
      </c>
      <c r="D2231" t="s">
        <v>36</v>
      </c>
      <c r="E2231" t="s">
        <v>38</v>
      </c>
      <c r="F2231" t="s">
        <v>22</v>
      </c>
      <c r="G2231">
        <v>53</v>
      </c>
      <c r="H2231">
        <v>5.4</v>
      </c>
      <c r="I2231">
        <v>6.3</v>
      </c>
      <c r="J2231">
        <v>1</v>
      </c>
      <c r="K2231" t="s">
        <v>18</v>
      </c>
      <c r="L2231">
        <v>10</v>
      </c>
      <c r="M2231">
        <v>6.5</v>
      </c>
      <c r="N2231">
        <v>3.2</v>
      </c>
      <c r="O2231">
        <f>Table1[[#This Row],[Stress_Level]]*Table1[[#This Row],[Weekly_Work_Hours]]</f>
        <v>530</v>
      </c>
      <c r="P2231" s="9">
        <f>Table1[[#This Row],[Column1]]/Table1[[#This Row],[Productivity_Score]]</f>
        <v>165.625</v>
      </c>
      <c r="Q2231">
        <f>8-AVERAGE(Table1[[#This Row],[Sleep_Hours]])</f>
        <v>2.5999999999999996</v>
      </c>
      <c r="R2231">
        <f>Table1[[#This Row],[Stress_Level]]/Table1[[#This Row],[Weekly_Work_Hours]]</f>
        <v>0.18867924528301888</v>
      </c>
      <c r="S2231" s="5">
        <f>CORREL(Table1[Stress_Level],Table1[Sleep_Hours])</f>
        <v>-1.150943896331845E-2</v>
      </c>
      <c r="T2231" s="1">
        <f>((Table1[[#Totals],[Productivity_Score]] - Table1[[#This Row],[Productivity_Score]]) / Table1[[#Totals],[Productivity_Score]]) * 100</f>
        <v>66.315789473684205</v>
      </c>
    </row>
    <row r="2232" spans="1:20" x14ac:dyDescent="0.35">
      <c r="A2232">
        <v>2231</v>
      </c>
      <c r="B2232">
        <v>62</v>
      </c>
      <c r="C2232" t="s">
        <v>14</v>
      </c>
      <c r="D2232" t="s">
        <v>36</v>
      </c>
      <c r="E2232" t="s">
        <v>21</v>
      </c>
      <c r="F2232" t="s">
        <v>22</v>
      </c>
      <c r="G2232">
        <v>39</v>
      </c>
      <c r="H2232">
        <v>4.5999999999999996</v>
      </c>
      <c r="I2232">
        <v>6.6</v>
      </c>
      <c r="J2232">
        <v>1</v>
      </c>
      <c r="K2232" t="s">
        <v>18</v>
      </c>
      <c r="L2232">
        <v>6.2</v>
      </c>
      <c r="M2232">
        <v>3.9</v>
      </c>
      <c r="N2232">
        <v>5.2</v>
      </c>
      <c r="O2232">
        <f>Table1[[#This Row],[Stress_Level]]*Table1[[#This Row],[Weekly_Work_Hours]]</f>
        <v>241.8</v>
      </c>
      <c r="P2232" s="9">
        <f>Table1[[#This Row],[Column1]]/Table1[[#This Row],[Productivity_Score]]</f>
        <v>46.5</v>
      </c>
      <c r="Q2232">
        <f>8-AVERAGE(Table1[[#This Row],[Sleep_Hours]])</f>
        <v>3.4000000000000004</v>
      </c>
      <c r="R2232">
        <f>Table1[[#This Row],[Stress_Level]]/Table1[[#This Row],[Weekly_Work_Hours]]</f>
        <v>0.15897435897435899</v>
      </c>
      <c r="S2232" s="5">
        <f>CORREL(Table1[Stress_Level],Table1[Sleep_Hours])</f>
        <v>-1.150943896331845E-2</v>
      </c>
      <c r="T2232" s="1">
        <f>((Table1[[#Totals],[Productivity_Score]] - Table1[[#This Row],[Productivity_Score]]) / Table1[[#Totals],[Productivity_Score]]) * 100</f>
        <v>45.263157894736835</v>
      </c>
    </row>
    <row r="2233" spans="1:20" x14ac:dyDescent="0.35">
      <c r="A2233">
        <v>2232</v>
      </c>
      <c r="B2233">
        <v>50</v>
      </c>
      <c r="C2233" t="s">
        <v>14</v>
      </c>
      <c r="D2233" t="s">
        <v>36</v>
      </c>
      <c r="E2233" t="s">
        <v>27</v>
      </c>
      <c r="F2233" t="s">
        <v>22</v>
      </c>
      <c r="G2233">
        <v>51</v>
      </c>
      <c r="H2233">
        <v>7.2</v>
      </c>
      <c r="I2233">
        <v>8.6</v>
      </c>
      <c r="J2233">
        <v>0</v>
      </c>
      <c r="K2233" t="s">
        <v>23</v>
      </c>
      <c r="L2233">
        <v>9.1999999999999993</v>
      </c>
      <c r="M2233">
        <v>6.4</v>
      </c>
      <c r="N2233">
        <v>4.7</v>
      </c>
      <c r="O2233">
        <f>Table1[[#This Row],[Stress_Level]]*Table1[[#This Row],[Weekly_Work_Hours]]</f>
        <v>469.2</v>
      </c>
      <c r="P2233" s="9">
        <f>Table1[[#This Row],[Column1]]/Table1[[#This Row],[Productivity_Score]]</f>
        <v>99.829787234042541</v>
      </c>
      <c r="Q2233">
        <f>8-AVERAGE(Table1[[#This Row],[Sleep_Hours]])</f>
        <v>0.79999999999999982</v>
      </c>
      <c r="R2233">
        <f>Table1[[#This Row],[Stress_Level]]/Table1[[#This Row],[Weekly_Work_Hours]]</f>
        <v>0.1803921568627451</v>
      </c>
      <c r="S2233" s="5">
        <f>CORREL(Table1[Stress_Level],Table1[Sleep_Hours])</f>
        <v>-1.150943896331845E-2</v>
      </c>
      <c r="T2233" s="1">
        <f>((Table1[[#Totals],[Productivity_Score]] - Table1[[#This Row],[Productivity_Score]]) / Table1[[#Totals],[Productivity_Score]]) * 100</f>
        <v>50.526315789473685</v>
      </c>
    </row>
    <row r="2234" spans="1:20" x14ac:dyDescent="0.35">
      <c r="A2234">
        <v>2233</v>
      </c>
      <c r="B2234">
        <v>25</v>
      </c>
      <c r="C2234" t="s">
        <v>14</v>
      </c>
      <c r="D2234" t="s">
        <v>36</v>
      </c>
      <c r="E2234" t="s">
        <v>31</v>
      </c>
      <c r="F2234" t="s">
        <v>22</v>
      </c>
      <c r="G2234">
        <v>30</v>
      </c>
      <c r="H2234">
        <v>6.1</v>
      </c>
      <c r="I2234">
        <v>9.6999999999999993</v>
      </c>
      <c r="J2234">
        <v>1</v>
      </c>
      <c r="K2234" t="s">
        <v>28</v>
      </c>
      <c r="L2234">
        <v>3.8</v>
      </c>
      <c r="M2234">
        <v>5</v>
      </c>
      <c r="N2234">
        <v>8</v>
      </c>
      <c r="O2234">
        <f>Table1[[#This Row],[Stress_Level]]*Table1[[#This Row],[Weekly_Work_Hours]]</f>
        <v>114</v>
      </c>
      <c r="P2234" s="9">
        <f>Table1[[#This Row],[Column1]]/Table1[[#This Row],[Productivity_Score]]</f>
        <v>14.25</v>
      </c>
      <c r="Q2234">
        <f>8-AVERAGE(Table1[[#This Row],[Sleep_Hours]])</f>
        <v>1.9000000000000004</v>
      </c>
      <c r="R2234">
        <f>Table1[[#This Row],[Stress_Level]]/Table1[[#This Row],[Weekly_Work_Hours]]</f>
        <v>0.12666666666666665</v>
      </c>
      <c r="S2234" s="5">
        <f>CORREL(Table1[Stress_Level],Table1[Sleep_Hours])</f>
        <v>-1.150943896331845E-2</v>
      </c>
      <c r="T2234" s="1">
        <f>((Table1[[#Totals],[Productivity_Score]] - Table1[[#This Row],[Productivity_Score]]) / Table1[[#Totals],[Productivity_Score]]) * 100</f>
        <v>15.789473684210526</v>
      </c>
    </row>
    <row r="2235" spans="1:20" x14ac:dyDescent="0.35">
      <c r="A2235">
        <v>2234</v>
      </c>
      <c r="B2235">
        <v>22</v>
      </c>
      <c r="C2235" t="s">
        <v>19</v>
      </c>
      <c r="D2235" t="s">
        <v>30</v>
      </c>
      <c r="E2235" t="s">
        <v>21</v>
      </c>
      <c r="F2235" t="s">
        <v>17</v>
      </c>
      <c r="G2235">
        <v>52</v>
      </c>
      <c r="H2235">
        <v>7</v>
      </c>
      <c r="I2235">
        <v>8.8000000000000007</v>
      </c>
      <c r="J2235">
        <v>0</v>
      </c>
      <c r="K2235" t="s">
        <v>23</v>
      </c>
      <c r="L2235">
        <v>10</v>
      </c>
      <c r="M2235">
        <v>6.7</v>
      </c>
      <c r="N2235">
        <v>4.4000000000000004</v>
      </c>
      <c r="O2235">
        <f>Table1[[#This Row],[Stress_Level]]*Table1[[#This Row],[Weekly_Work_Hours]]</f>
        <v>520</v>
      </c>
      <c r="P2235" s="9">
        <f>Table1[[#This Row],[Column1]]/Table1[[#This Row],[Productivity_Score]]</f>
        <v>118.18181818181817</v>
      </c>
      <c r="Q2235">
        <f>8-AVERAGE(Table1[[#This Row],[Sleep_Hours]])</f>
        <v>1</v>
      </c>
      <c r="R2235">
        <f>Table1[[#This Row],[Stress_Level]]/Table1[[#This Row],[Weekly_Work_Hours]]</f>
        <v>0.19230769230769232</v>
      </c>
      <c r="S2235" s="5">
        <f>CORREL(Table1[Stress_Level],Table1[Sleep_Hours])</f>
        <v>-1.150943896331845E-2</v>
      </c>
      <c r="T2235" s="1">
        <f>((Table1[[#Totals],[Productivity_Score]] - Table1[[#This Row],[Productivity_Score]]) / Table1[[#Totals],[Productivity_Score]]) * 100</f>
        <v>53.684210526315788</v>
      </c>
    </row>
    <row r="2236" spans="1:20" x14ac:dyDescent="0.35">
      <c r="A2236">
        <v>2235</v>
      </c>
      <c r="B2236">
        <v>30</v>
      </c>
      <c r="C2236" t="s">
        <v>14</v>
      </c>
      <c r="D2236" t="s">
        <v>15</v>
      </c>
      <c r="E2236" t="s">
        <v>27</v>
      </c>
      <c r="F2236" t="s">
        <v>39</v>
      </c>
      <c r="G2236">
        <v>35</v>
      </c>
      <c r="H2236">
        <v>6</v>
      </c>
      <c r="I2236">
        <v>9</v>
      </c>
      <c r="J2236">
        <v>0</v>
      </c>
      <c r="K2236" t="s">
        <v>23</v>
      </c>
      <c r="L2236">
        <v>5.9</v>
      </c>
      <c r="M2236">
        <v>3.8</v>
      </c>
      <c r="N2236">
        <v>6.6</v>
      </c>
      <c r="O2236">
        <f>Table1[[#This Row],[Stress_Level]]*Table1[[#This Row],[Weekly_Work_Hours]]</f>
        <v>206.5</v>
      </c>
      <c r="P2236" s="9">
        <f>Table1[[#This Row],[Column1]]/Table1[[#This Row],[Productivity_Score]]</f>
        <v>31.287878787878789</v>
      </c>
      <c r="Q2236">
        <f>8-AVERAGE(Table1[[#This Row],[Sleep_Hours]])</f>
        <v>2</v>
      </c>
      <c r="R2236">
        <f>Table1[[#This Row],[Stress_Level]]/Table1[[#This Row],[Weekly_Work_Hours]]</f>
        <v>0.16857142857142859</v>
      </c>
      <c r="S2236" s="5">
        <f>CORREL(Table1[Stress_Level],Table1[Sleep_Hours])</f>
        <v>-1.150943896331845E-2</v>
      </c>
      <c r="T2236" s="1">
        <f>((Table1[[#Totals],[Productivity_Score]] - Table1[[#This Row],[Productivity_Score]]) / Table1[[#Totals],[Productivity_Score]]) * 100</f>
        <v>30.526315789473692</v>
      </c>
    </row>
    <row r="2237" spans="1:20" x14ac:dyDescent="0.35">
      <c r="A2237">
        <v>2236</v>
      </c>
      <c r="B2237">
        <v>34</v>
      </c>
      <c r="C2237" t="s">
        <v>19</v>
      </c>
      <c r="D2237" t="s">
        <v>37</v>
      </c>
      <c r="E2237" t="s">
        <v>31</v>
      </c>
      <c r="F2237" t="s">
        <v>22</v>
      </c>
      <c r="G2237">
        <v>50</v>
      </c>
      <c r="H2237">
        <v>7.9</v>
      </c>
      <c r="I2237">
        <v>7.6</v>
      </c>
      <c r="J2237">
        <v>0</v>
      </c>
      <c r="K2237" t="s">
        <v>23</v>
      </c>
      <c r="L2237">
        <v>8.1999999999999993</v>
      </c>
      <c r="M2237">
        <v>4.5999999999999996</v>
      </c>
      <c r="N2237">
        <v>4.7</v>
      </c>
      <c r="O2237">
        <f>Table1[[#This Row],[Stress_Level]]*Table1[[#This Row],[Weekly_Work_Hours]]</f>
        <v>409.99999999999994</v>
      </c>
      <c r="P2237" s="9">
        <f>Table1[[#This Row],[Column1]]/Table1[[#This Row],[Productivity_Score]]</f>
        <v>87.234042553191472</v>
      </c>
      <c r="Q2237">
        <f>8-AVERAGE(Table1[[#This Row],[Sleep_Hours]])</f>
        <v>9.9999999999999645E-2</v>
      </c>
      <c r="R2237">
        <f>Table1[[#This Row],[Stress_Level]]/Table1[[#This Row],[Weekly_Work_Hours]]</f>
        <v>0.16399999999999998</v>
      </c>
      <c r="S2237" s="5">
        <f>CORREL(Table1[Stress_Level],Table1[Sleep_Hours])</f>
        <v>-1.150943896331845E-2</v>
      </c>
      <c r="T2237" s="1">
        <f>((Table1[[#Totals],[Productivity_Score]] - Table1[[#This Row],[Productivity_Score]]) / Table1[[#Totals],[Productivity_Score]]) * 100</f>
        <v>50.526315789473685</v>
      </c>
    </row>
    <row r="2238" spans="1:20" x14ac:dyDescent="0.35">
      <c r="A2238">
        <v>2237</v>
      </c>
      <c r="B2238">
        <v>64</v>
      </c>
      <c r="C2238" t="s">
        <v>14</v>
      </c>
      <c r="D2238" t="s">
        <v>30</v>
      </c>
      <c r="E2238" t="s">
        <v>38</v>
      </c>
      <c r="F2238" t="s">
        <v>22</v>
      </c>
      <c r="G2238">
        <v>45</v>
      </c>
      <c r="H2238">
        <v>5.6</v>
      </c>
      <c r="I2238">
        <v>7.4</v>
      </c>
      <c r="J2238">
        <v>0</v>
      </c>
      <c r="K2238" t="s">
        <v>23</v>
      </c>
      <c r="L2238">
        <v>8.4</v>
      </c>
      <c r="M2238">
        <v>4</v>
      </c>
      <c r="N2238">
        <v>4.5</v>
      </c>
      <c r="O2238">
        <f>Table1[[#This Row],[Stress_Level]]*Table1[[#This Row],[Weekly_Work_Hours]]</f>
        <v>378</v>
      </c>
      <c r="P2238" s="9">
        <f>Table1[[#This Row],[Column1]]/Table1[[#This Row],[Productivity_Score]]</f>
        <v>84</v>
      </c>
      <c r="Q2238">
        <f>8-AVERAGE(Table1[[#This Row],[Sleep_Hours]])</f>
        <v>2.4000000000000004</v>
      </c>
      <c r="R2238">
        <f>Table1[[#This Row],[Stress_Level]]/Table1[[#This Row],[Weekly_Work_Hours]]</f>
        <v>0.18666666666666668</v>
      </c>
      <c r="S2238" s="5">
        <f>CORREL(Table1[Stress_Level],Table1[Sleep_Hours])</f>
        <v>-1.150943896331845E-2</v>
      </c>
      <c r="T2238" s="1">
        <f>((Table1[[#Totals],[Productivity_Score]] - Table1[[#This Row],[Productivity_Score]]) / Table1[[#Totals],[Productivity_Score]]) * 100</f>
        <v>52.631578947368418</v>
      </c>
    </row>
    <row r="2239" spans="1:20" x14ac:dyDescent="0.35">
      <c r="A2239">
        <v>2238</v>
      </c>
      <c r="B2239">
        <v>47</v>
      </c>
      <c r="C2239" t="s">
        <v>14</v>
      </c>
      <c r="D2239" t="s">
        <v>34</v>
      </c>
      <c r="E2239" t="s">
        <v>31</v>
      </c>
      <c r="F2239" t="s">
        <v>17</v>
      </c>
      <c r="G2239">
        <v>37</v>
      </c>
      <c r="H2239">
        <v>3.8</v>
      </c>
      <c r="I2239">
        <v>5.6</v>
      </c>
      <c r="J2239">
        <v>1</v>
      </c>
      <c r="K2239" t="s">
        <v>18</v>
      </c>
      <c r="L2239">
        <v>6.2</v>
      </c>
      <c r="M2239">
        <v>3.8</v>
      </c>
      <c r="N2239">
        <v>4.7</v>
      </c>
      <c r="O2239">
        <f>Table1[[#This Row],[Stress_Level]]*Table1[[#This Row],[Weekly_Work_Hours]]</f>
        <v>229.4</v>
      </c>
      <c r="P2239" s="9">
        <f>Table1[[#This Row],[Column1]]/Table1[[#This Row],[Productivity_Score]]</f>
        <v>48.808510638297875</v>
      </c>
      <c r="Q2239">
        <f>8-AVERAGE(Table1[[#This Row],[Sleep_Hours]])</f>
        <v>4.2</v>
      </c>
      <c r="R2239">
        <f>Table1[[#This Row],[Stress_Level]]/Table1[[#This Row],[Weekly_Work_Hours]]</f>
        <v>0.16756756756756758</v>
      </c>
      <c r="S2239" s="5">
        <f>CORREL(Table1[Stress_Level],Table1[Sleep_Hours])</f>
        <v>-1.150943896331845E-2</v>
      </c>
      <c r="T2239" s="1">
        <f>((Table1[[#Totals],[Productivity_Score]] - Table1[[#This Row],[Productivity_Score]]) / Table1[[#Totals],[Productivity_Score]]) * 100</f>
        <v>50.526315789473685</v>
      </c>
    </row>
    <row r="2240" spans="1:20" x14ac:dyDescent="0.35">
      <c r="A2240">
        <v>2239</v>
      </c>
      <c r="B2240">
        <v>29</v>
      </c>
      <c r="C2240" t="s">
        <v>19</v>
      </c>
      <c r="D2240" t="s">
        <v>36</v>
      </c>
      <c r="E2240" t="s">
        <v>16</v>
      </c>
      <c r="F2240" t="s">
        <v>22</v>
      </c>
      <c r="G2240">
        <v>41</v>
      </c>
      <c r="H2240">
        <v>4.5999999999999996</v>
      </c>
      <c r="I2240">
        <v>6.2</v>
      </c>
      <c r="J2240">
        <v>0</v>
      </c>
      <c r="K2240" t="s">
        <v>23</v>
      </c>
      <c r="L2240">
        <v>5.9</v>
      </c>
      <c r="M2240">
        <v>3</v>
      </c>
      <c r="N2240">
        <v>5.2</v>
      </c>
      <c r="O2240">
        <f>Table1[[#This Row],[Stress_Level]]*Table1[[#This Row],[Weekly_Work_Hours]]</f>
        <v>241.9</v>
      </c>
      <c r="P2240" s="9">
        <f>Table1[[#This Row],[Column1]]/Table1[[#This Row],[Productivity_Score]]</f>
        <v>46.519230769230766</v>
      </c>
      <c r="Q2240">
        <f>8-AVERAGE(Table1[[#This Row],[Sleep_Hours]])</f>
        <v>3.4000000000000004</v>
      </c>
      <c r="R2240">
        <f>Table1[[#This Row],[Stress_Level]]/Table1[[#This Row],[Weekly_Work_Hours]]</f>
        <v>0.14390243902439026</v>
      </c>
      <c r="S2240" s="5">
        <f>CORREL(Table1[Stress_Level],Table1[Sleep_Hours])</f>
        <v>-1.150943896331845E-2</v>
      </c>
      <c r="T2240" s="1">
        <f>((Table1[[#Totals],[Productivity_Score]] - Table1[[#This Row],[Productivity_Score]]) / Table1[[#Totals],[Productivity_Score]]) * 100</f>
        <v>45.263157894736835</v>
      </c>
    </row>
    <row r="2241" spans="1:20" x14ac:dyDescent="0.35">
      <c r="A2241">
        <v>2240</v>
      </c>
      <c r="B2241">
        <v>57</v>
      </c>
      <c r="C2241" t="s">
        <v>19</v>
      </c>
      <c r="D2241" t="s">
        <v>26</v>
      </c>
      <c r="E2241" t="s">
        <v>31</v>
      </c>
      <c r="F2241" t="s">
        <v>17</v>
      </c>
      <c r="G2241">
        <v>50</v>
      </c>
      <c r="H2241">
        <v>6.9</v>
      </c>
      <c r="I2241">
        <v>8.8000000000000007</v>
      </c>
      <c r="J2241">
        <v>0</v>
      </c>
      <c r="K2241" t="s">
        <v>23</v>
      </c>
      <c r="L2241">
        <v>7.5</v>
      </c>
      <c r="M2241">
        <v>4.4000000000000004</v>
      </c>
      <c r="N2241">
        <v>5.6</v>
      </c>
      <c r="O2241">
        <f>Table1[[#This Row],[Stress_Level]]*Table1[[#This Row],[Weekly_Work_Hours]]</f>
        <v>375</v>
      </c>
      <c r="P2241" s="9">
        <f>Table1[[#This Row],[Column1]]/Table1[[#This Row],[Productivity_Score]]</f>
        <v>66.964285714285722</v>
      </c>
      <c r="Q2241">
        <f>8-AVERAGE(Table1[[#This Row],[Sleep_Hours]])</f>
        <v>1.0999999999999996</v>
      </c>
      <c r="R2241">
        <f>Table1[[#This Row],[Stress_Level]]/Table1[[#This Row],[Weekly_Work_Hours]]</f>
        <v>0.15</v>
      </c>
      <c r="S2241" s="5">
        <f>CORREL(Table1[Stress_Level],Table1[Sleep_Hours])</f>
        <v>-1.150943896331845E-2</v>
      </c>
      <c r="T2241" s="1">
        <f>((Table1[[#Totals],[Productivity_Score]] - Table1[[#This Row],[Productivity_Score]]) / Table1[[#Totals],[Productivity_Score]]) * 100</f>
        <v>41.052631578947377</v>
      </c>
    </row>
    <row r="2242" spans="1:20" x14ac:dyDescent="0.35">
      <c r="A2242">
        <v>2241</v>
      </c>
      <c r="B2242">
        <v>26</v>
      </c>
      <c r="C2242" t="s">
        <v>14</v>
      </c>
      <c r="D2242" t="s">
        <v>26</v>
      </c>
      <c r="E2242" t="s">
        <v>27</v>
      </c>
      <c r="F2242" t="s">
        <v>17</v>
      </c>
      <c r="G2242">
        <v>45</v>
      </c>
      <c r="H2242">
        <v>5.2</v>
      </c>
      <c r="I2242">
        <v>6.8</v>
      </c>
      <c r="J2242">
        <v>0</v>
      </c>
      <c r="K2242" t="s">
        <v>23</v>
      </c>
      <c r="L2242">
        <v>9.3000000000000007</v>
      </c>
      <c r="M2242">
        <v>5.0999999999999996</v>
      </c>
      <c r="N2242">
        <v>3.8</v>
      </c>
      <c r="O2242">
        <f>Table1[[#This Row],[Stress_Level]]*Table1[[#This Row],[Weekly_Work_Hours]]</f>
        <v>418.50000000000006</v>
      </c>
      <c r="P2242" s="9">
        <f>Table1[[#This Row],[Column1]]/Table1[[#This Row],[Productivity_Score]]</f>
        <v>110.13157894736844</v>
      </c>
      <c r="Q2242">
        <f>8-AVERAGE(Table1[[#This Row],[Sleep_Hours]])</f>
        <v>2.8</v>
      </c>
      <c r="R2242">
        <f>Table1[[#This Row],[Stress_Level]]/Table1[[#This Row],[Weekly_Work_Hours]]</f>
        <v>0.20666666666666669</v>
      </c>
      <c r="S2242" s="5">
        <f>CORREL(Table1[Stress_Level],Table1[Sleep_Hours])</f>
        <v>-1.150943896331845E-2</v>
      </c>
      <c r="T2242" s="1">
        <f>((Table1[[#Totals],[Productivity_Score]] - Table1[[#This Row],[Productivity_Score]]) / Table1[[#Totals],[Productivity_Score]]) * 100</f>
        <v>60</v>
      </c>
    </row>
    <row r="2243" spans="1:20" x14ac:dyDescent="0.35">
      <c r="A2243">
        <v>2242</v>
      </c>
      <c r="B2243">
        <v>34</v>
      </c>
      <c r="C2243" t="s">
        <v>19</v>
      </c>
      <c r="D2243" t="s">
        <v>32</v>
      </c>
      <c r="E2243" t="s">
        <v>21</v>
      </c>
      <c r="F2243" t="s">
        <v>22</v>
      </c>
      <c r="G2243">
        <v>49</v>
      </c>
      <c r="H2243">
        <v>8.1</v>
      </c>
      <c r="I2243">
        <v>7.4</v>
      </c>
      <c r="J2243">
        <v>0</v>
      </c>
      <c r="K2243" t="s">
        <v>23</v>
      </c>
      <c r="L2243">
        <v>8.1</v>
      </c>
      <c r="M2243">
        <v>3.7</v>
      </c>
      <c r="N2243">
        <v>4.7</v>
      </c>
      <c r="O2243">
        <f>Table1[[#This Row],[Stress_Level]]*Table1[[#This Row],[Weekly_Work_Hours]]</f>
        <v>396.9</v>
      </c>
      <c r="P2243" s="9">
        <f>Table1[[#This Row],[Column1]]/Table1[[#This Row],[Productivity_Score]]</f>
        <v>84.446808510638292</v>
      </c>
      <c r="Q2243">
        <f>8-AVERAGE(Table1[[#This Row],[Sleep_Hours]])</f>
        <v>-9.9999999999999645E-2</v>
      </c>
      <c r="R2243">
        <f>Table1[[#This Row],[Stress_Level]]/Table1[[#This Row],[Weekly_Work_Hours]]</f>
        <v>0.16530612244897958</v>
      </c>
      <c r="S2243" s="5">
        <f>CORREL(Table1[Stress_Level],Table1[Sleep_Hours])</f>
        <v>-1.150943896331845E-2</v>
      </c>
      <c r="T2243" s="1">
        <f>((Table1[[#Totals],[Productivity_Score]] - Table1[[#This Row],[Productivity_Score]]) / Table1[[#Totals],[Productivity_Score]]) * 100</f>
        <v>50.526315789473685</v>
      </c>
    </row>
    <row r="2244" spans="1:20" x14ac:dyDescent="0.35">
      <c r="A2244">
        <v>2243</v>
      </c>
      <c r="B2244">
        <v>37</v>
      </c>
      <c r="C2244" t="s">
        <v>19</v>
      </c>
      <c r="D2244" t="s">
        <v>32</v>
      </c>
      <c r="E2244" t="s">
        <v>21</v>
      </c>
      <c r="F2244" t="s">
        <v>17</v>
      </c>
      <c r="G2244">
        <v>60</v>
      </c>
      <c r="H2244">
        <v>4.4000000000000004</v>
      </c>
      <c r="I2244">
        <v>4.2</v>
      </c>
      <c r="J2244">
        <v>1</v>
      </c>
      <c r="K2244" t="s">
        <v>18</v>
      </c>
      <c r="L2244">
        <v>10</v>
      </c>
      <c r="M2244">
        <v>8</v>
      </c>
      <c r="N2244">
        <v>2.1</v>
      </c>
      <c r="O2244">
        <f>Table1[[#This Row],[Stress_Level]]*Table1[[#This Row],[Weekly_Work_Hours]]</f>
        <v>600</v>
      </c>
      <c r="P2244" s="9">
        <f>Table1[[#This Row],[Column1]]/Table1[[#This Row],[Productivity_Score]]</f>
        <v>285.71428571428572</v>
      </c>
      <c r="Q2244">
        <f>8-AVERAGE(Table1[[#This Row],[Sleep_Hours]])</f>
        <v>3.5999999999999996</v>
      </c>
      <c r="R2244">
        <f>Table1[[#This Row],[Stress_Level]]/Table1[[#This Row],[Weekly_Work_Hours]]</f>
        <v>0.16666666666666666</v>
      </c>
      <c r="S2244" s="5">
        <f>CORREL(Table1[Stress_Level],Table1[Sleep_Hours])</f>
        <v>-1.150943896331845E-2</v>
      </c>
      <c r="T2244" s="1">
        <f>((Table1[[#Totals],[Productivity_Score]] - Table1[[#This Row],[Productivity_Score]]) / Table1[[#Totals],[Productivity_Score]]) * 100</f>
        <v>77.894736842105274</v>
      </c>
    </row>
    <row r="2245" spans="1:20" x14ac:dyDescent="0.35">
      <c r="A2245">
        <v>2244</v>
      </c>
      <c r="B2245">
        <v>37</v>
      </c>
      <c r="C2245" t="s">
        <v>19</v>
      </c>
      <c r="D2245" t="s">
        <v>34</v>
      </c>
      <c r="E2245" t="s">
        <v>16</v>
      </c>
      <c r="F2245" t="s">
        <v>22</v>
      </c>
      <c r="G2245">
        <v>32</v>
      </c>
      <c r="H2245">
        <v>7.7</v>
      </c>
      <c r="I2245">
        <v>9.6999999999999993</v>
      </c>
      <c r="J2245">
        <v>0</v>
      </c>
      <c r="K2245" t="s">
        <v>23</v>
      </c>
      <c r="L2245">
        <v>5.0999999999999996</v>
      </c>
      <c r="M2245">
        <v>4.0999999999999996</v>
      </c>
      <c r="N2245">
        <v>7.3</v>
      </c>
      <c r="O2245">
        <f>Table1[[#This Row],[Stress_Level]]*Table1[[#This Row],[Weekly_Work_Hours]]</f>
        <v>163.19999999999999</v>
      </c>
      <c r="P2245" s="9">
        <f>Table1[[#This Row],[Column1]]/Table1[[#This Row],[Productivity_Score]]</f>
        <v>22.356164383561644</v>
      </c>
      <c r="Q2245">
        <f>8-AVERAGE(Table1[[#This Row],[Sleep_Hours]])</f>
        <v>0.29999999999999982</v>
      </c>
      <c r="R2245">
        <f>Table1[[#This Row],[Stress_Level]]/Table1[[#This Row],[Weekly_Work_Hours]]</f>
        <v>0.15937499999999999</v>
      </c>
      <c r="S2245" s="5">
        <f>CORREL(Table1[Stress_Level],Table1[Sleep_Hours])</f>
        <v>-1.150943896331845E-2</v>
      </c>
      <c r="T2245" s="1">
        <f>((Table1[[#Totals],[Productivity_Score]] - Table1[[#This Row],[Productivity_Score]]) / Table1[[#Totals],[Productivity_Score]]) * 100</f>
        <v>23.157894736842106</v>
      </c>
    </row>
    <row r="2246" spans="1:20" x14ac:dyDescent="0.35">
      <c r="A2246">
        <v>2245</v>
      </c>
      <c r="B2246">
        <v>60</v>
      </c>
      <c r="C2246" t="s">
        <v>19</v>
      </c>
      <c r="D2246" t="s">
        <v>30</v>
      </c>
      <c r="E2246" t="s">
        <v>27</v>
      </c>
      <c r="F2246" t="s">
        <v>39</v>
      </c>
      <c r="G2246">
        <v>57</v>
      </c>
      <c r="H2246">
        <v>5.6</v>
      </c>
      <c r="I2246">
        <v>6.1</v>
      </c>
      <c r="J2246">
        <v>1</v>
      </c>
      <c r="K2246" t="s">
        <v>18</v>
      </c>
      <c r="L2246">
        <v>9.6999999999999993</v>
      </c>
      <c r="M2246">
        <v>6.8</v>
      </c>
      <c r="N2246">
        <v>3.2</v>
      </c>
      <c r="O2246">
        <f>Table1[[#This Row],[Stress_Level]]*Table1[[#This Row],[Weekly_Work_Hours]]</f>
        <v>552.9</v>
      </c>
      <c r="P2246" s="9">
        <f>Table1[[#This Row],[Column1]]/Table1[[#This Row],[Productivity_Score]]</f>
        <v>172.78124999999997</v>
      </c>
      <c r="Q2246">
        <f>8-AVERAGE(Table1[[#This Row],[Sleep_Hours]])</f>
        <v>2.4000000000000004</v>
      </c>
      <c r="R2246">
        <f>Table1[[#This Row],[Stress_Level]]/Table1[[#This Row],[Weekly_Work_Hours]]</f>
        <v>0.1701754385964912</v>
      </c>
      <c r="S2246" s="5">
        <f>CORREL(Table1[Stress_Level],Table1[Sleep_Hours])</f>
        <v>-1.150943896331845E-2</v>
      </c>
      <c r="T2246" s="1">
        <f>((Table1[[#Totals],[Productivity_Score]] - Table1[[#This Row],[Productivity_Score]]) / Table1[[#Totals],[Productivity_Score]]) * 100</f>
        <v>66.315789473684205</v>
      </c>
    </row>
    <row r="2247" spans="1:20" x14ac:dyDescent="0.35">
      <c r="A2247">
        <v>2246</v>
      </c>
      <c r="B2247">
        <v>43</v>
      </c>
      <c r="C2247" t="s">
        <v>19</v>
      </c>
      <c r="D2247" t="s">
        <v>26</v>
      </c>
      <c r="E2247" t="s">
        <v>31</v>
      </c>
      <c r="F2247" t="s">
        <v>17</v>
      </c>
      <c r="G2247">
        <v>45</v>
      </c>
      <c r="H2247">
        <v>8.1999999999999993</v>
      </c>
      <c r="I2247">
        <v>7.8</v>
      </c>
      <c r="J2247">
        <v>0</v>
      </c>
      <c r="K2247" t="s">
        <v>23</v>
      </c>
      <c r="L2247">
        <v>7.8</v>
      </c>
      <c r="M2247">
        <v>6.1</v>
      </c>
      <c r="N2247">
        <v>5</v>
      </c>
      <c r="O2247">
        <f>Table1[[#This Row],[Stress_Level]]*Table1[[#This Row],[Weekly_Work_Hours]]</f>
        <v>351</v>
      </c>
      <c r="P2247" s="9">
        <f>Table1[[#This Row],[Column1]]/Table1[[#This Row],[Productivity_Score]]</f>
        <v>70.2</v>
      </c>
      <c r="Q2247">
        <f>8-AVERAGE(Table1[[#This Row],[Sleep_Hours]])</f>
        <v>-0.19999999999999929</v>
      </c>
      <c r="R2247">
        <f>Table1[[#This Row],[Stress_Level]]/Table1[[#This Row],[Weekly_Work_Hours]]</f>
        <v>0.17333333333333334</v>
      </c>
      <c r="S2247" s="5">
        <f>CORREL(Table1[Stress_Level],Table1[Sleep_Hours])</f>
        <v>-1.150943896331845E-2</v>
      </c>
      <c r="T2247" s="1">
        <f>((Table1[[#Totals],[Productivity_Score]] - Table1[[#This Row],[Productivity_Score]]) / Table1[[#Totals],[Productivity_Score]]) * 100</f>
        <v>47.368421052631575</v>
      </c>
    </row>
    <row r="2248" spans="1:20" x14ac:dyDescent="0.35">
      <c r="A2248">
        <v>2247</v>
      </c>
      <c r="B2248">
        <v>21</v>
      </c>
      <c r="C2248" t="s">
        <v>40</v>
      </c>
      <c r="D2248" t="s">
        <v>33</v>
      </c>
      <c r="E2248" t="s">
        <v>16</v>
      </c>
      <c r="F2248" t="s">
        <v>39</v>
      </c>
      <c r="G2248">
        <v>37</v>
      </c>
      <c r="H2248">
        <v>7</v>
      </c>
      <c r="I2248">
        <v>10</v>
      </c>
      <c r="J2248">
        <v>0</v>
      </c>
      <c r="K2248" t="s">
        <v>23</v>
      </c>
      <c r="L2248">
        <v>4.9000000000000004</v>
      </c>
      <c r="M2248">
        <v>6</v>
      </c>
      <c r="N2248">
        <v>7.5</v>
      </c>
      <c r="O2248">
        <f>Table1[[#This Row],[Stress_Level]]*Table1[[#This Row],[Weekly_Work_Hours]]</f>
        <v>181.3</v>
      </c>
      <c r="P2248" s="9">
        <f>Table1[[#This Row],[Column1]]/Table1[[#This Row],[Productivity_Score]]</f>
        <v>24.173333333333336</v>
      </c>
      <c r="Q2248">
        <f>8-AVERAGE(Table1[[#This Row],[Sleep_Hours]])</f>
        <v>1</v>
      </c>
      <c r="R2248">
        <f>Table1[[#This Row],[Stress_Level]]/Table1[[#This Row],[Weekly_Work_Hours]]</f>
        <v>0.13243243243243244</v>
      </c>
      <c r="S2248" s="5">
        <f>CORREL(Table1[Stress_Level],Table1[Sleep_Hours])</f>
        <v>-1.150943896331845E-2</v>
      </c>
      <c r="T2248" s="1">
        <f>((Table1[[#Totals],[Productivity_Score]] - Table1[[#This Row],[Productivity_Score]]) / Table1[[#Totals],[Productivity_Score]]) * 100</f>
        <v>21.052631578947366</v>
      </c>
    </row>
    <row r="2249" spans="1:20" x14ac:dyDescent="0.35">
      <c r="A2249">
        <v>2248</v>
      </c>
      <c r="B2249">
        <v>59</v>
      </c>
      <c r="C2249" t="s">
        <v>14</v>
      </c>
      <c r="D2249" t="s">
        <v>33</v>
      </c>
      <c r="E2249" t="s">
        <v>38</v>
      </c>
      <c r="F2249" t="s">
        <v>22</v>
      </c>
      <c r="G2249">
        <v>34</v>
      </c>
      <c r="H2249">
        <v>6.5</v>
      </c>
      <c r="I2249">
        <v>9.8000000000000007</v>
      </c>
      <c r="J2249">
        <v>0</v>
      </c>
      <c r="K2249" t="s">
        <v>23</v>
      </c>
      <c r="L2249">
        <v>1</v>
      </c>
      <c r="M2249">
        <v>1.2</v>
      </c>
      <c r="N2249">
        <v>9.4</v>
      </c>
      <c r="O2249">
        <f>Table1[[#This Row],[Stress_Level]]*Table1[[#This Row],[Weekly_Work_Hours]]</f>
        <v>34</v>
      </c>
      <c r="P2249" s="9">
        <f>Table1[[#This Row],[Column1]]/Table1[[#This Row],[Productivity_Score]]</f>
        <v>3.6170212765957444</v>
      </c>
      <c r="Q2249">
        <f>8-AVERAGE(Table1[[#This Row],[Sleep_Hours]])</f>
        <v>1.5</v>
      </c>
      <c r="R2249">
        <f>Table1[[#This Row],[Stress_Level]]/Table1[[#This Row],[Weekly_Work_Hours]]</f>
        <v>2.9411764705882353E-2</v>
      </c>
      <c r="S2249" s="5">
        <f>CORREL(Table1[Stress_Level],Table1[Sleep_Hours])</f>
        <v>-1.150943896331845E-2</v>
      </c>
      <c r="T2249" s="1">
        <f>((Table1[[#Totals],[Productivity_Score]] - Table1[[#This Row],[Productivity_Score]]) / Table1[[#Totals],[Productivity_Score]]) * 100</f>
        <v>1.0526315789473648</v>
      </c>
    </row>
    <row r="2250" spans="1:20" x14ac:dyDescent="0.35">
      <c r="A2250">
        <v>2249</v>
      </c>
      <c r="B2250">
        <v>39</v>
      </c>
      <c r="C2250" t="s">
        <v>19</v>
      </c>
      <c r="D2250" t="s">
        <v>37</v>
      </c>
      <c r="E2250" t="s">
        <v>25</v>
      </c>
      <c r="F2250" t="s">
        <v>22</v>
      </c>
      <c r="G2250">
        <v>43</v>
      </c>
      <c r="H2250">
        <v>7.2</v>
      </c>
      <c r="I2250">
        <v>9.4</v>
      </c>
      <c r="J2250">
        <v>0</v>
      </c>
      <c r="K2250" t="s">
        <v>23</v>
      </c>
      <c r="L2250">
        <v>7.6</v>
      </c>
      <c r="M2250">
        <v>3.9</v>
      </c>
      <c r="N2250">
        <v>5.9</v>
      </c>
      <c r="O2250">
        <f>Table1[[#This Row],[Stress_Level]]*Table1[[#This Row],[Weekly_Work_Hours]]</f>
        <v>326.8</v>
      </c>
      <c r="P2250" s="9">
        <f>Table1[[#This Row],[Column1]]/Table1[[#This Row],[Productivity_Score]]</f>
        <v>55.389830508474574</v>
      </c>
      <c r="Q2250">
        <f>8-AVERAGE(Table1[[#This Row],[Sleep_Hours]])</f>
        <v>0.79999999999999982</v>
      </c>
      <c r="R2250">
        <f>Table1[[#This Row],[Stress_Level]]/Table1[[#This Row],[Weekly_Work_Hours]]</f>
        <v>0.17674418604651163</v>
      </c>
      <c r="S2250" s="5">
        <f>CORREL(Table1[Stress_Level],Table1[Sleep_Hours])</f>
        <v>-1.150943896331845E-2</v>
      </c>
      <c r="T2250" s="1">
        <f>((Table1[[#Totals],[Productivity_Score]] - Table1[[#This Row],[Productivity_Score]]) / Table1[[#Totals],[Productivity_Score]]) * 100</f>
        <v>37.89473684210526</v>
      </c>
    </row>
    <row r="2251" spans="1:20" x14ac:dyDescent="0.35">
      <c r="A2251">
        <v>2250</v>
      </c>
      <c r="B2251">
        <v>53</v>
      </c>
      <c r="C2251" t="s">
        <v>14</v>
      </c>
      <c r="D2251" t="s">
        <v>33</v>
      </c>
      <c r="E2251" t="s">
        <v>38</v>
      </c>
      <c r="F2251" t="s">
        <v>22</v>
      </c>
      <c r="G2251">
        <v>52</v>
      </c>
      <c r="H2251">
        <v>8</v>
      </c>
      <c r="I2251">
        <v>7.2</v>
      </c>
      <c r="J2251">
        <v>0</v>
      </c>
      <c r="K2251" t="s">
        <v>23</v>
      </c>
      <c r="L2251">
        <v>9.6</v>
      </c>
      <c r="M2251">
        <v>3</v>
      </c>
      <c r="N2251">
        <v>3.8</v>
      </c>
      <c r="O2251">
        <f>Table1[[#This Row],[Stress_Level]]*Table1[[#This Row],[Weekly_Work_Hours]]</f>
        <v>499.2</v>
      </c>
      <c r="P2251" s="9">
        <f>Table1[[#This Row],[Column1]]/Table1[[#This Row],[Productivity_Score]]</f>
        <v>131.36842105263159</v>
      </c>
      <c r="Q2251">
        <f>8-AVERAGE(Table1[[#This Row],[Sleep_Hours]])</f>
        <v>0</v>
      </c>
      <c r="R2251">
        <f>Table1[[#This Row],[Stress_Level]]/Table1[[#This Row],[Weekly_Work_Hours]]</f>
        <v>0.1846153846153846</v>
      </c>
      <c r="S2251" s="5">
        <f>CORREL(Table1[Stress_Level],Table1[Sleep_Hours])</f>
        <v>-1.150943896331845E-2</v>
      </c>
      <c r="T2251" s="1">
        <f>((Table1[[#Totals],[Productivity_Score]] - Table1[[#This Row],[Productivity_Score]]) / Table1[[#Totals],[Productivity_Score]]) * 100</f>
        <v>60</v>
      </c>
    </row>
    <row r="2252" spans="1:20" x14ac:dyDescent="0.35">
      <c r="A2252">
        <v>2251</v>
      </c>
      <c r="B2252">
        <v>62</v>
      </c>
      <c r="C2252" t="s">
        <v>14</v>
      </c>
      <c r="D2252" t="s">
        <v>24</v>
      </c>
      <c r="E2252" t="s">
        <v>27</v>
      </c>
      <c r="F2252" t="s">
        <v>22</v>
      </c>
      <c r="G2252">
        <v>43</v>
      </c>
      <c r="H2252">
        <v>6.1</v>
      </c>
      <c r="I2252">
        <v>8.4</v>
      </c>
      <c r="J2252">
        <v>0</v>
      </c>
      <c r="K2252" t="s">
        <v>23</v>
      </c>
      <c r="L2252">
        <v>7.5</v>
      </c>
      <c r="M2252">
        <v>2.6</v>
      </c>
      <c r="N2252">
        <v>5.4</v>
      </c>
      <c r="O2252">
        <f>Table1[[#This Row],[Stress_Level]]*Table1[[#This Row],[Weekly_Work_Hours]]</f>
        <v>322.5</v>
      </c>
      <c r="P2252" s="9">
        <f>Table1[[#This Row],[Column1]]/Table1[[#This Row],[Productivity_Score]]</f>
        <v>59.722222222222221</v>
      </c>
      <c r="Q2252">
        <f>8-AVERAGE(Table1[[#This Row],[Sleep_Hours]])</f>
        <v>1.9000000000000004</v>
      </c>
      <c r="R2252">
        <f>Table1[[#This Row],[Stress_Level]]/Table1[[#This Row],[Weekly_Work_Hours]]</f>
        <v>0.1744186046511628</v>
      </c>
      <c r="S2252" s="5">
        <f>CORREL(Table1[Stress_Level],Table1[Sleep_Hours])</f>
        <v>-1.150943896331845E-2</v>
      </c>
      <c r="T2252" s="1">
        <f>((Table1[[#Totals],[Productivity_Score]] - Table1[[#This Row],[Productivity_Score]]) / Table1[[#Totals],[Productivity_Score]]) * 100</f>
        <v>43.157894736842103</v>
      </c>
    </row>
    <row r="2253" spans="1:20" x14ac:dyDescent="0.35">
      <c r="A2253">
        <v>2252</v>
      </c>
      <c r="B2253">
        <v>45</v>
      </c>
      <c r="C2253" t="s">
        <v>14</v>
      </c>
      <c r="D2253" t="s">
        <v>36</v>
      </c>
      <c r="E2253" t="s">
        <v>16</v>
      </c>
      <c r="F2253" t="s">
        <v>39</v>
      </c>
      <c r="G2253">
        <v>57</v>
      </c>
      <c r="H2253">
        <v>3.4</v>
      </c>
      <c r="I2253">
        <v>2.9</v>
      </c>
      <c r="J2253">
        <v>1</v>
      </c>
      <c r="K2253" t="s">
        <v>35</v>
      </c>
      <c r="L2253">
        <v>7.4</v>
      </c>
      <c r="M2253">
        <v>3.3</v>
      </c>
      <c r="N2253">
        <v>2.7</v>
      </c>
      <c r="O2253">
        <f>Table1[[#This Row],[Stress_Level]]*Table1[[#This Row],[Weekly_Work_Hours]]</f>
        <v>421.8</v>
      </c>
      <c r="P2253" s="9">
        <f>Table1[[#This Row],[Column1]]/Table1[[#This Row],[Productivity_Score]]</f>
        <v>156.22222222222223</v>
      </c>
      <c r="Q2253">
        <f>8-AVERAGE(Table1[[#This Row],[Sleep_Hours]])</f>
        <v>4.5999999999999996</v>
      </c>
      <c r="R2253">
        <f>Table1[[#This Row],[Stress_Level]]/Table1[[#This Row],[Weekly_Work_Hours]]</f>
        <v>0.12982456140350879</v>
      </c>
      <c r="S2253" s="5">
        <f>CORREL(Table1[Stress_Level],Table1[Sleep_Hours])</f>
        <v>-1.150943896331845E-2</v>
      </c>
      <c r="T2253" s="1">
        <f>((Table1[[#Totals],[Productivity_Score]] - Table1[[#This Row],[Productivity_Score]]) / Table1[[#Totals],[Productivity_Score]]) * 100</f>
        <v>71.578947368421055</v>
      </c>
    </row>
    <row r="2254" spans="1:20" x14ac:dyDescent="0.35">
      <c r="A2254">
        <v>2253</v>
      </c>
      <c r="B2254">
        <v>26</v>
      </c>
      <c r="C2254" t="s">
        <v>14</v>
      </c>
      <c r="D2254" t="s">
        <v>34</v>
      </c>
      <c r="E2254" t="s">
        <v>21</v>
      </c>
      <c r="F2254" t="s">
        <v>22</v>
      </c>
      <c r="G2254">
        <v>33</v>
      </c>
      <c r="H2254">
        <v>8</v>
      </c>
      <c r="I2254">
        <v>9.1999999999999993</v>
      </c>
      <c r="J2254">
        <v>0</v>
      </c>
      <c r="K2254" t="s">
        <v>23</v>
      </c>
      <c r="L2254">
        <v>2.5</v>
      </c>
      <c r="M2254">
        <v>2.6</v>
      </c>
      <c r="N2254">
        <v>8.4</v>
      </c>
      <c r="O2254">
        <f>Table1[[#This Row],[Stress_Level]]*Table1[[#This Row],[Weekly_Work_Hours]]</f>
        <v>82.5</v>
      </c>
      <c r="P2254" s="9">
        <f>Table1[[#This Row],[Column1]]/Table1[[#This Row],[Productivity_Score]]</f>
        <v>9.8214285714285712</v>
      </c>
      <c r="Q2254">
        <f>8-AVERAGE(Table1[[#This Row],[Sleep_Hours]])</f>
        <v>0</v>
      </c>
      <c r="R2254">
        <f>Table1[[#This Row],[Stress_Level]]/Table1[[#This Row],[Weekly_Work_Hours]]</f>
        <v>7.575757575757576E-2</v>
      </c>
      <c r="S2254" s="5">
        <f>CORREL(Table1[Stress_Level],Table1[Sleep_Hours])</f>
        <v>-1.150943896331845E-2</v>
      </c>
      <c r="T2254" s="1">
        <f>((Table1[[#Totals],[Productivity_Score]] - Table1[[#This Row],[Productivity_Score]]) / Table1[[#Totals],[Productivity_Score]]) * 100</f>
        <v>11.578947368421048</v>
      </c>
    </row>
    <row r="2255" spans="1:20" x14ac:dyDescent="0.35">
      <c r="A2255">
        <v>2254</v>
      </c>
      <c r="B2255">
        <v>57</v>
      </c>
      <c r="C2255" t="s">
        <v>19</v>
      </c>
      <c r="D2255" t="s">
        <v>32</v>
      </c>
      <c r="E2255" t="s">
        <v>16</v>
      </c>
      <c r="F2255" t="s">
        <v>17</v>
      </c>
      <c r="G2255">
        <v>44</v>
      </c>
      <c r="H2255">
        <v>5.8</v>
      </c>
      <c r="I2255">
        <v>7.8</v>
      </c>
      <c r="J2255">
        <v>1</v>
      </c>
      <c r="K2255" t="s">
        <v>35</v>
      </c>
      <c r="L2255">
        <v>9</v>
      </c>
      <c r="M2255">
        <v>4.9000000000000004</v>
      </c>
      <c r="N2255">
        <v>4.4000000000000004</v>
      </c>
      <c r="O2255">
        <f>Table1[[#This Row],[Stress_Level]]*Table1[[#This Row],[Weekly_Work_Hours]]</f>
        <v>396</v>
      </c>
      <c r="P2255" s="9">
        <f>Table1[[#This Row],[Column1]]/Table1[[#This Row],[Productivity_Score]]</f>
        <v>89.999999999999986</v>
      </c>
      <c r="Q2255">
        <f>8-AVERAGE(Table1[[#This Row],[Sleep_Hours]])</f>
        <v>2.2000000000000002</v>
      </c>
      <c r="R2255">
        <f>Table1[[#This Row],[Stress_Level]]/Table1[[#This Row],[Weekly_Work_Hours]]</f>
        <v>0.20454545454545456</v>
      </c>
      <c r="S2255" s="5">
        <f>CORREL(Table1[Stress_Level],Table1[Sleep_Hours])</f>
        <v>-1.150943896331845E-2</v>
      </c>
      <c r="T2255" s="1">
        <f>((Table1[[#Totals],[Productivity_Score]] - Table1[[#This Row],[Productivity_Score]]) / Table1[[#Totals],[Productivity_Score]]) * 100</f>
        <v>53.684210526315788</v>
      </c>
    </row>
    <row r="2256" spans="1:20" x14ac:dyDescent="0.35">
      <c r="A2256">
        <v>2255</v>
      </c>
      <c r="B2256">
        <v>49</v>
      </c>
      <c r="C2256" t="s">
        <v>19</v>
      </c>
      <c r="D2256" t="s">
        <v>24</v>
      </c>
      <c r="E2256" t="s">
        <v>25</v>
      </c>
      <c r="F2256" t="s">
        <v>22</v>
      </c>
      <c r="G2256">
        <v>34</v>
      </c>
      <c r="H2256">
        <v>9</v>
      </c>
      <c r="I2256">
        <v>7.6</v>
      </c>
      <c r="J2256">
        <v>0</v>
      </c>
      <c r="K2256" t="s">
        <v>23</v>
      </c>
      <c r="L2256">
        <v>4.9000000000000004</v>
      </c>
      <c r="M2256">
        <v>7.4</v>
      </c>
      <c r="N2256">
        <v>6.4</v>
      </c>
      <c r="O2256">
        <f>Table1[[#This Row],[Stress_Level]]*Table1[[#This Row],[Weekly_Work_Hours]]</f>
        <v>166.60000000000002</v>
      </c>
      <c r="P2256" s="9">
        <f>Table1[[#This Row],[Column1]]/Table1[[#This Row],[Productivity_Score]]</f>
        <v>26.031250000000004</v>
      </c>
      <c r="Q2256">
        <f>8-AVERAGE(Table1[[#This Row],[Sleep_Hours]])</f>
        <v>-1</v>
      </c>
      <c r="R2256">
        <f>Table1[[#This Row],[Stress_Level]]/Table1[[#This Row],[Weekly_Work_Hours]]</f>
        <v>0.14411764705882354</v>
      </c>
      <c r="S2256" s="5">
        <f>CORREL(Table1[Stress_Level],Table1[Sleep_Hours])</f>
        <v>-1.150943896331845E-2</v>
      </c>
      <c r="T2256" s="1">
        <f>((Table1[[#Totals],[Productivity_Score]] - Table1[[#This Row],[Productivity_Score]]) / Table1[[#Totals],[Productivity_Score]]) * 100</f>
        <v>32.631578947368418</v>
      </c>
    </row>
    <row r="2257" spans="1:20" x14ac:dyDescent="0.35">
      <c r="A2257">
        <v>2256</v>
      </c>
      <c r="B2257">
        <v>61</v>
      </c>
      <c r="C2257" t="s">
        <v>19</v>
      </c>
      <c r="D2257" t="s">
        <v>15</v>
      </c>
      <c r="E2257" t="s">
        <v>27</v>
      </c>
      <c r="F2257" t="s">
        <v>22</v>
      </c>
      <c r="G2257">
        <v>47</v>
      </c>
      <c r="H2257">
        <v>5.3</v>
      </c>
      <c r="I2257">
        <v>6.7</v>
      </c>
      <c r="J2257">
        <v>1</v>
      </c>
      <c r="K2257" t="s">
        <v>35</v>
      </c>
      <c r="L2257">
        <v>5.2</v>
      </c>
      <c r="M2257">
        <v>4.3</v>
      </c>
      <c r="N2257">
        <v>5.8</v>
      </c>
      <c r="O2257">
        <f>Table1[[#This Row],[Stress_Level]]*Table1[[#This Row],[Weekly_Work_Hours]]</f>
        <v>244.4</v>
      </c>
      <c r="P2257" s="9">
        <f>Table1[[#This Row],[Column1]]/Table1[[#This Row],[Productivity_Score]]</f>
        <v>42.137931034482762</v>
      </c>
      <c r="Q2257">
        <f>8-AVERAGE(Table1[[#This Row],[Sleep_Hours]])</f>
        <v>2.7</v>
      </c>
      <c r="R2257">
        <f>Table1[[#This Row],[Stress_Level]]/Table1[[#This Row],[Weekly_Work_Hours]]</f>
        <v>0.11063829787234043</v>
      </c>
      <c r="S2257" s="5">
        <f>CORREL(Table1[Stress_Level],Table1[Sleep_Hours])</f>
        <v>-1.150943896331845E-2</v>
      </c>
      <c r="T2257" s="1">
        <f>((Table1[[#Totals],[Productivity_Score]] - Table1[[#This Row],[Productivity_Score]]) / Table1[[#Totals],[Productivity_Score]]) * 100</f>
        <v>38.947368421052637</v>
      </c>
    </row>
    <row r="2258" spans="1:20" x14ac:dyDescent="0.35">
      <c r="A2258">
        <v>2257</v>
      </c>
      <c r="B2258">
        <v>24</v>
      </c>
      <c r="C2258" t="s">
        <v>14</v>
      </c>
      <c r="D2258" t="s">
        <v>36</v>
      </c>
      <c r="E2258" t="s">
        <v>16</v>
      </c>
      <c r="F2258" t="s">
        <v>39</v>
      </c>
      <c r="G2258">
        <v>52</v>
      </c>
      <c r="H2258">
        <v>5.6</v>
      </c>
      <c r="I2258">
        <v>6.7</v>
      </c>
      <c r="J2258">
        <v>1</v>
      </c>
      <c r="K2258" t="s">
        <v>18</v>
      </c>
      <c r="L2258">
        <v>9.4</v>
      </c>
      <c r="M2258">
        <v>6.3</v>
      </c>
      <c r="N2258">
        <v>3.7</v>
      </c>
      <c r="O2258">
        <f>Table1[[#This Row],[Stress_Level]]*Table1[[#This Row],[Weekly_Work_Hours]]</f>
        <v>488.8</v>
      </c>
      <c r="P2258" s="9">
        <f>Table1[[#This Row],[Column1]]/Table1[[#This Row],[Productivity_Score]]</f>
        <v>132.1081081081081</v>
      </c>
      <c r="Q2258">
        <f>8-AVERAGE(Table1[[#This Row],[Sleep_Hours]])</f>
        <v>2.4000000000000004</v>
      </c>
      <c r="R2258">
        <f>Table1[[#This Row],[Stress_Level]]/Table1[[#This Row],[Weekly_Work_Hours]]</f>
        <v>0.18076923076923077</v>
      </c>
      <c r="S2258" s="5">
        <f>CORREL(Table1[Stress_Level],Table1[Sleep_Hours])</f>
        <v>-1.150943896331845E-2</v>
      </c>
      <c r="T2258" s="1">
        <f>((Table1[[#Totals],[Productivity_Score]] - Table1[[#This Row],[Productivity_Score]]) / Table1[[#Totals],[Productivity_Score]]) * 100</f>
        <v>61.05263157894737</v>
      </c>
    </row>
    <row r="2259" spans="1:20" x14ac:dyDescent="0.35">
      <c r="A2259">
        <v>2258</v>
      </c>
      <c r="B2259">
        <v>30</v>
      </c>
      <c r="C2259" t="s">
        <v>14</v>
      </c>
      <c r="D2259" t="s">
        <v>26</v>
      </c>
      <c r="E2259" t="s">
        <v>38</v>
      </c>
      <c r="F2259" t="s">
        <v>22</v>
      </c>
      <c r="G2259">
        <v>41</v>
      </c>
      <c r="H2259">
        <v>7.3</v>
      </c>
      <c r="I2259">
        <v>9.4</v>
      </c>
      <c r="J2259">
        <v>0</v>
      </c>
      <c r="K2259" t="s">
        <v>23</v>
      </c>
      <c r="L2259">
        <v>4.0999999999999996</v>
      </c>
      <c r="M2259">
        <v>3.6</v>
      </c>
      <c r="N2259">
        <v>7.6</v>
      </c>
      <c r="O2259">
        <f>Table1[[#This Row],[Stress_Level]]*Table1[[#This Row],[Weekly_Work_Hours]]</f>
        <v>168.1</v>
      </c>
      <c r="P2259" s="9">
        <f>Table1[[#This Row],[Column1]]/Table1[[#This Row],[Productivity_Score]]</f>
        <v>22.118421052631579</v>
      </c>
      <c r="Q2259">
        <f>8-AVERAGE(Table1[[#This Row],[Sleep_Hours]])</f>
        <v>0.70000000000000018</v>
      </c>
      <c r="R2259">
        <f>Table1[[#This Row],[Stress_Level]]/Table1[[#This Row],[Weekly_Work_Hours]]</f>
        <v>9.9999999999999992E-2</v>
      </c>
      <c r="S2259" s="5">
        <f>CORREL(Table1[Stress_Level],Table1[Sleep_Hours])</f>
        <v>-1.150943896331845E-2</v>
      </c>
      <c r="T2259" s="1">
        <f>((Table1[[#Totals],[Productivity_Score]] - Table1[[#This Row],[Productivity_Score]]) / Table1[[#Totals],[Productivity_Score]]) * 100</f>
        <v>20.000000000000004</v>
      </c>
    </row>
    <row r="2260" spans="1:20" x14ac:dyDescent="0.35">
      <c r="A2260">
        <v>2259</v>
      </c>
      <c r="B2260">
        <v>20</v>
      </c>
      <c r="C2260" t="s">
        <v>19</v>
      </c>
      <c r="D2260" t="s">
        <v>36</v>
      </c>
      <c r="E2260" t="s">
        <v>31</v>
      </c>
      <c r="F2260" t="s">
        <v>17</v>
      </c>
      <c r="G2260">
        <v>30</v>
      </c>
      <c r="H2260">
        <v>7.3</v>
      </c>
      <c r="I2260">
        <v>10</v>
      </c>
      <c r="J2260">
        <v>0</v>
      </c>
      <c r="K2260" t="s">
        <v>23</v>
      </c>
      <c r="L2260">
        <v>2.9</v>
      </c>
      <c r="M2260">
        <v>1.4</v>
      </c>
      <c r="N2260">
        <v>8.6</v>
      </c>
      <c r="O2260">
        <f>Table1[[#This Row],[Stress_Level]]*Table1[[#This Row],[Weekly_Work_Hours]]</f>
        <v>87</v>
      </c>
      <c r="P2260" s="9">
        <f>Table1[[#This Row],[Column1]]/Table1[[#This Row],[Productivity_Score]]</f>
        <v>10.116279069767442</v>
      </c>
      <c r="Q2260">
        <f>8-AVERAGE(Table1[[#This Row],[Sleep_Hours]])</f>
        <v>0.70000000000000018</v>
      </c>
      <c r="R2260">
        <f>Table1[[#This Row],[Stress_Level]]/Table1[[#This Row],[Weekly_Work_Hours]]</f>
        <v>9.6666666666666665E-2</v>
      </c>
      <c r="S2260" s="5">
        <f>CORREL(Table1[Stress_Level],Table1[Sleep_Hours])</f>
        <v>-1.150943896331845E-2</v>
      </c>
      <c r="T2260" s="1">
        <f>((Table1[[#Totals],[Productivity_Score]] - Table1[[#This Row],[Productivity_Score]]) / Table1[[#Totals],[Productivity_Score]]) * 100</f>
        <v>9.4736842105263186</v>
      </c>
    </row>
    <row r="2261" spans="1:20" x14ac:dyDescent="0.35">
      <c r="A2261">
        <v>2260</v>
      </c>
      <c r="B2261">
        <v>53</v>
      </c>
      <c r="C2261" t="s">
        <v>14</v>
      </c>
      <c r="D2261" t="s">
        <v>32</v>
      </c>
      <c r="E2261" t="s">
        <v>38</v>
      </c>
      <c r="F2261" t="s">
        <v>22</v>
      </c>
      <c r="G2261">
        <v>46</v>
      </c>
      <c r="H2261">
        <v>6.8</v>
      </c>
      <c r="I2261">
        <v>9.1999999999999993</v>
      </c>
      <c r="J2261">
        <v>0</v>
      </c>
      <c r="K2261" t="s">
        <v>23</v>
      </c>
      <c r="L2261">
        <v>8.1</v>
      </c>
      <c r="M2261">
        <v>5.0999999999999996</v>
      </c>
      <c r="N2261">
        <v>5.5</v>
      </c>
      <c r="O2261">
        <f>Table1[[#This Row],[Stress_Level]]*Table1[[#This Row],[Weekly_Work_Hours]]</f>
        <v>372.59999999999997</v>
      </c>
      <c r="P2261" s="9">
        <f>Table1[[#This Row],[Column1]]/Table1[[#This Row],[Productivity_Score]]</f>
        <v>67.745454545454535</v>
      </c>
      <c r="Q2261">
        <f>8-AVERAGE(Table1[[#This Row],[Sleep_Hours]])</f>
        <v>1.2000000000000002</v>
      </c>
      <c r="R2261">
        <f>Table1[[#This Row],[Stress_Level]]/Table1[[#This Row],[Weekly_Work_Hours]]</f>
        <v>0.17608695652173911</v>
      </c>
      <c r="S2261" s="5">
        <f>CORREL(Table1[Stress_Level],Table1[Sleep_Hours])</f>
        <v>-1.150943896331845E-2</v>
      </c>
      <c r="T2261" s="1">
        <f>((Table1[[#Totals],[Productivity_Score]] - Table1[[#This Row],[Productivity_Score]]) / Table1[[#Totals],[Productivity_Score]]) * 100</f>
        <v>42.105263157894733</v>
      </c>
    </row>
    <row r="2262" spans="1:20" x14ac:dyDescent="0.35">
      <c r="A2262">
        <v>2261</v>
      </c>
      <c r="B2262">
        <v>20</v>
      </c>
      <c r="C2262" t="s">
        <v>19</v>
      </c>
      <c r="D2262" t="s">
        <v>20</v>
      </c>
      <c r="E2262" t="s">
        <v>27</v>
      </c>
      <c r="F2262" t="s">
        <v>39</v>
      </c>
      <c r="G2262">
        <v>48</v>
      </c>
      <c r="H2262">
        <v>5.4</v>
      </c>
      <c r="I2262">
        <v>6.7</v>
      </c>
      <c r="J2262">
        <v>1</v>
      </c>
      <c r="K2262" t="s">
        <v>18</v>
      </c>
      <c r="L2262">
        <v>8.6</v>
      </c>
      <c r="M2262">
        <v>2.9</v>
      </c>
      <c r="N2262">
        <v>4.0999999999999996</v>
      </c>
      <c r="O2262">
        <f>Table1[[#This Row],[Stress_Level]]*Table1[[#This Row],[Weekly_Work_Hours]]</f>
        <v>412.79999999999995</v>
      </c>
      <c r="P2262" s="9">
        <f>Table1[[#This Row],[Column1]]/Table1[[#This Row],[Productivity_Score]]</f>
        <v>100.6829268292683</v>
      </c>
      <c r="Q2262">
        <f>8-AVERAGE(Table1[[#This Row],[Sleep_Hours]])</f>
        <v>2.5999999999999996</v>
      </c>
      <c r="R2262">
        <f>Table1[[#This Row],[Stress_Level]]/Table1[[#This Row],[Weekly_Work_Hours]]</f>
        <v>0.17916666666666667</v>
      </c>
      <c r="S2262" s="5">
        <f>CORREL(Table1[Stress_Level],Table1[Sleep_Hours])</f>
        <v>-1.150943896331845E-2</v>
      </c>
      <c r="T2262" s="1">
        <f>((Table1[[#Totals],[Productivity_Score]] - Table1[[#This Row],[Productivity_Score]]) / Table1[[#Totals],[Productivity_Score]]) * 100</f>
        <v>56.84210526315789</v>
      </c>
    </row>
    <row r="2263" spans="1:20" x14ac:dyDescent="0.35">
      <c r="A2263">
        <v>2262</v>
      </c>
      <c r="B2263">
        <v>38</v>
      </c>
      <c r="C2263" t="s">
        <v>19</v>
      </c>
      <c r="D2263" t="s">
        <v>20</v>
      </c>
      <c r="E2263" t="s">
        <v>16</v>
      </c>
      <c r="F2263" t="s">
        <v>22</v>
      </c>
      <c r="G2263">
        <v>48</v>
      </c>
      <c r="H2263">
        <v>4.5</v>
      </c>
      <c r="I2263">
        <v>5.4</v>
      </c>
      <c r="J2263">
        <v>1</v>
      </c>
      <c r="K2263" t="s">
        <v>29</v>
      </c>
      <c r="L2263">
        <v>9.8000000000000007</v>
      </c>
      <c r="M2263">
        <v>5</v>
      </c>
      <c r="N2263">
        <v>2.8</v>
      </c>
      <c r="O2263">
        <f>Table1[[#This Row],[Stress_Level]]*Table1[[#This Row],[Weekly_Work_Hours]]</f>
        <v>470.40000000000003</v>
      </c>
      <c r="P2263" s="9">
        <f>Table1[[#This Row],[Column1]]/Table1[[#This Row],[Productivity_Score]]</f>
        <v>168.00000000000003</v>
      </c>
      <c r="Q2263">
        <f>8-AVERAGE(Table1[[#This Row],[Sleep_Hours]])</f>
        <v>3.5</v>
      </c>
      <c r="R2263">
        <f>Table1[[#This Row],[Stress_Level]]/Table1[[#This Row],[Weekly_Work_Hours]]</f>
        <v>0.20416666666666669</v>
      </c>
      <c r="S2263" s="5">
        <f>CORREL(Table1[Stress_Level],Table1[Sleep_Hours])</f>
        <v>-1.150943896331845E-2</v>
      </c>
      <c r="T2263" s="1">
        <f>((Table1[[#Totals],[Productivity_Score]] - Table1[[#This Row],[Productivity_Score]]) / Table1[[#Totals],[Productivity_Score]]) * 100</f>
        <v>70.526315789473685</v>
      </c>
    </row>
    <row r="2264" spans="1:20" x14ac:dyDescent="0.35">
      <c r="A2264">
        <v>2263</v>
      </c>
      <c r="B2264">
        <v>21</v>
      </c>
      <c r="C2264" t="s">
        <v>19</v>
      </c>
      <c r="D2264" t="s">
        <v>24</v>
      </c>
      <c r="E2264" t="s">
        <v>38</v>
      </c>
      <c r="F2264" t="s">
        <v>17</v>
      </c>
      <c r="G2264">
        <v>54</v>
      </c>
      <c r="H2264">
        <v>5.2</v>
      </c>
      <c r="I2264">
        <v>5.9</v>
      </c>
      <c r="J2264">
        <v>1</v>
      </c>
      <c r="K2264" t="s">
        <v>18</v>
      </c>
      <c r="L2264">
        <v>10</v>
      </c>
      <c r="M2264">
        <v>6.1</v>
      </c>
      <c r="N2264">
        <v>2.9</v>
      </c>
      <c r="O2264">
        <f>Table1[[#This Row],[Stress_Level]]*Table1[[#This Row],[Weekly_Work_Hours]]</f>
        <v>540</v>
      </c>
      <c r="P2264" s="9">
        <f>Table1[[#This Row],[Column1]]/Table1[[#This Row],[Productivity_Score]]</f>
        <v>186.20689655172416</v>
      </c>
      <c r="Q2264">
        <f>8-AVERAGE(Table1[[#This Row],[Sleep_Hours]])</f>
        <v>2.8</v>
      </c>
      <c r="R2264">
        <f>Table1[[#This Row],[Stress_Level]]/Table1[[#This Row],[Weekly_Work_Hours]]</f>
        <v>0.18518518518518517</v>
      </c>
      <c r="S2264" s="5">
        <f>CORREL(Table1[Stress_Level],Table1[Sleep_Hours])</f>
        <v>-1.150943896331845E-2</v>
      </c>
      <c r="T2264" s="1">
        <f>((Table1[[#Totals],[Productivity_Score]] - Table1[[#This Row],[Productivity_Score]]) / Table1[[#Totals],[Productivity_Score]]) * 100</f>
        <v>69.473684210526315</v>
      </c>
    </row>
    <row r="2265" spans="1:20" x14ac:dyDescent="0.35">
      <c r="A2265">
        <v>2264</v>
      </c>
      <c r="B2265">
        <v>40</v>
      </c>
      <c r="C2265" t="s">
        <v>19</v>
      </c>
      <c r="D2265" t="s">
        <v>30</v>
      </c>
      <c r="E2265" t="s">
        <v>16</v>
      </c>
      <c r="F2265" t="s">
        <v>22</v>
      </c>
      <c r="G2265">
        <v>36</v>
      </c>
      <c r="H2265">
        <v>3.9</v>
      </c>
      <c r="I2265">
        <v>5.8</v>
      </c>
      <c r="J2265">
        <v>1</v>
      </c>
      <c r="K2265" t="s">
        <v>35</v>
      </c>
      <c r="L2265">
        <v>6</v>
      </c>
      <c r="M2265">
        <v>3.3</v>
      </c>
      <c r="N2265">
        <v>4.9000000000000004</v>
      </c>
      <c r="O2265">
        <f>Table1[[#This Row],[Stress_Level]]*Table1[[#This Row],[Weekly_Work_Hours]]</f>
        <v>216</v>
      </c>
      <c r="P2265" s="9">
        <f>Table1[[#This Row],[Column1]]/Table1[[#This Row],[Productivity_Score]]</f>
        <v>44.08163265306122</v>
      </c>
      <c r="Q2265">
        <f>8-AVERAGE(Table1[[#This Row],[Sleep_Hours]])</f>
        <v>4.0999999999999996</v>
      </c>
      <c r="R2265">
        <f>Table1[[#This Row],[Stress_Level]]/Table1[[#This Row],[Weekly_Work_Hours]]</f>
        <v>0.16666666666666666</v>
      </c>
      <c r="S2265" s="5">
        <f>CORREL(Table1[Stress_Level],Table1[Sleep_Hours])</f>
        <v>-1.150943896331845E-2</v>
      </c>
      <c r="T2265" s="1">
        <f>((Table1[[#Totals],[Productivity_Score]] - Table1[[#This Row],[Productivity_Score]]) / Table1[[#Totals],[Productivity_Score]]) * 100</f>
        <v>48.421052631578945</v>
      </c>
    </row>
    <row r="2266" spans="1:20" x14ac:dyDescent="0.35">
      <c r="A2266">
        <v>2265</v>
      </c>
      <c r="B2266">
        <v>39</v>
      </c>
      <c r="C2266" t="s">
        <v>19</v>
      </c>
      <c r="D2266" t="s">
        <v>26</v>
      </c>
      <c r="E2266" t="s">
        <v>38</v>
      </c>
      <c r="F2266" t="s">
        <v>22</v>
      </c>
      <c r="G2266">
        <v>50</v>
      </c>
      <c r="H2266">
        <v>9</v>
      </c>
      <c r="I2266">
        <v>6</v>
      </c>
      <c r="J2266">
        <v>0</v>
      </c>
      <c r="K2266" t="s">
        <v>23</v>
      </c>
      <c r="L2266">
        <v>8.1999999999999993</v>
      </c>
      <c r="M2266">
        <v>5</v>
      </c>
      <c r="N2266">
        <v>3.9</v>
      </c>
      <c r="O2266">
        <f>Table1[[#This Row],[Stress_Level]]*Table1[[#This Row],[Weekly_Work_Hours]]</f>
        <v>409.99999999999994</v>
      </c>
      <c r="P2266" s="9">
        <f>Table1[[#This Row],[Column1]]/Table1[[#This Row],[Productivity_Score]]</f>
        <v>105.12820512820511</v>
      </c>
      <c r="Q2266">
        <f>8-AVERAGE(Table1[[#This Row],[Sleep_Hours]])</f>
        <v>-1</v>
      </c>
      <c r="R2266">
        <f>Table1[[#This Row],[Stress_Level]]/Table1[[#This Row],[Weekly_Work_Hours]]</f>
        <v>0.16399999999999998</v>
      </c>
      <c r="S2266" s="5">
        <f>CORREL(Table1[Stress_Level],Table1[Sleep_Hours])</f>
        <v>-1.150943896331845E-2</v>
      </c>
      <c r="T2266" s="1">
        <f>((Table1[[#Totals],[Productivity_Score]] - Table1[[#This Row],[Productivity_Score]]) / Table1[[#Totals],[Productivity_Score]]) * 100</f>
        <v>58.947368421052623</v>
      </c>
    </row>
    <row r="2267" spans="1:20" x14ac:dyDescent="0.35">
      <c r="A2267">
        <v>2266</v>
      </c>
      <c r="B2267">
        <v>42</v>
      </c>
      <c r="C2267" t="s">
        <v>14</v>
      </c>
      <c r="D2267" t="s">
        <v>32</v>
      </c>
      <c r="E2267" t="s">
        <v>27</v>
      </c>
      <c r="F2267" t="s">
        <v>39</v>
      </c>
      <c r="G2267">
        <v>54</v>
      </c>
      <c r="H2267">
        <v>4.7</v>
      </c>
      <c r="I2267">
        <v>5.0999999999999996</v>
      </c>
      <c r="J2267">
        <v>1</v>
      </c>
      <c r="K2267" t="s">
        <v>18</v>
      </c>
      <c r="L2267">
        <v>8.5</v>
      </c>
      <c r="M2267">
        <v>4.0999999999999996</v>
      </c>
      <c r="N2267">
        <v>3.3</v>
      </c>
      <c r="O2267">
        <f>Table1[[#This Row],[Stress_Level]]*Table1[[#This Row],[Weekly_Work_Hours]]</f>
        <v>459</v>
      </c>
      <c r="P2267" s="9">
        <f>Table1[[#This Row],[Column1]]/Table1[[#This Row],[Productivity_Score]]</f>
        <v>139.09090909090909</v>
      </c>
      <c r="Q2267">
        <f>8-AVERAGE(Table1[[#This Row],[Sleep_Hours]])</f>
        <v>3.3</v>
      </c>
      <c r="R2267">
        <f>Table1[[#This Row],[Stress_Level]]/Table1[[#This Row],[Weekly_Work_Hours]]</f>
        <v>0.15740740740740741</v>
      </c>
      <c r="S2267" s="5">
        <f>CORREL(Table1[Stress_Level],Table1[Sleep_Hours])</f>
        <v>-1.150943896331845E-2</v>
      </c>
      <c r="T2267" s="1">
        <f>((Table1[[#Totals],[Productivity_Score]] - Table1[[#This Row],[Productivity_Score]]) / Table1[[#Totals],[Productivity_Score]]) * 100</f>
        <v>65.26315789473685</v>
      </c>
    </row>
    <row r="2268" spans="1:20" x14ac:dyDescent="0.35">
      <c r="A2268">
        <v>2267</v>
      </c>
      <c r="B2268">
        <v>40</v>
      </c>
      <c r="C2268" t="s">
        <v>19</v>
      </c>
      <c r="D2268" t="s">
        <v>32</v>
      </c>
      <c r="E2268" t="s">
        <v>21</v>
      </c>
      <c r="F2268" t="s">
        <v>39</v>
      </c>
      <c r="G2268">
        <v>30</v>
      </c>
      <c r="H2268">
        <v>5.8</v>
      </c>
      <c r="I2268">
        <v>9.1</v>
      </c>
      <c r="J2268">
        <v>0</v>
      </c>
      <c r="K2268" t="s">
        <v>23</v>
      </c>
      <c r="L2268">
        <v>3.8</v>
      </c>
      <c r="M2268">
        <v>1.9</v>
      </c>
      <c r="N2268">
        <v>7.7</v>
      </c>
      <c r="O2268">
        <f>Table1[[#This Row],[Stress_Level]]*Table1[[#This Row],[Weekly_Work_Hours]]</f>
        <v>114</v>
      </c>
      <c r="P2268" s="9">
        <f>Table1[[#This Row],[Column1]]/Table1[[#This Row],[Productivity_Score]]</f>
        <v>14.805194805194805</v>
      </c>
      <c r="Q2268">
        <f>8-AVERAGE(Table1[[#This Row],[Sleep_Hours]])</f>
        <v>2.2000000000000002</v>
      </c>
      <c r="R2268">
        <f>Table1[[#This Row],[Stress_Level]]/Table1[[#This Row],[Weekly_Work_Hours]]</f>
        <v>0.12666666666666665</v>
      </c>
      <c r="S2268" s="5">
        <f>CORREL(Table1[Stress_Level],Table1[Sleep_Hours])</f>
        <v>-1.150943896331845E-2</v>
      </c>
      <c r="T2268" s="1">
        <f>((Table1[[#Totals],[Productivity_Score]] - Table1[[#This Row],[Productivity_Score]]) / Table1[[#Totals],[Productivity_Score]]) * 100</f>
        <v>18.94736842105263</v>
      </c>
    </row>
    <row r="2269" spans="1:20" x14ac:dyDescent="0.35">
      <c r="A2269">
        <v>2268</v>
      </c>
      <c r="B2269">
        <v>43</v>
      </c>
      <c r="C2269" t="s">
        <v>14</v>
      </c>
      <c r="D2269" t="s">
        <v>32</v>
      </c>
      <c r="E2269" t="s">
        <v>38</v>
      </c>
      <c r="F2269" t="s">
        <v>22</v>
      </c>
      <c r="G2269">
        <v>47</v>
      </c>
      <c r="H2269">
        <v>7.2</v>
      </c>
      <c r="I2269">
        <v>8.9</v>
      </c>
      <c r="J2269">
        <v>1</v>
      </c>
      <c r="K2269" t="s">
        <v>28</v>
      </c>
      <c r="L2269">
        <v>9.5</v>
      </c>
      <c r="M2269">
        <v>5.8</v>
      </c>
      <c r="N2269">
        <v>4.7</v>
      </c>
      <c r="O2269">
        <f>Table1[[#This Row],[Stress_Level]]*Table1[[#This Row],[Weekly_Work_Hours]]</f>
        <v>446.5</v>
      </c>
      <c r="P2269" s="9">
        <f>Table1[[#This Row],[Column1]]/Table1[[#This Row],[Productivity_Score]]</f>
        <v>95</v>
      </c>
      <c r="Q2269">
        <f>8-AVERAGE(Table1[[#This Row],[Sleep_Hours]])</f>
        <v>0.79999999999999982</v>
      </c>
      <c r="R2269">
        <f>Table1[[#This Row],[Stress_Level]]/Table1[[#This Row],[Weekly_Work_Hours]]</f>
        <v>0.20212765957446807</v>
      </c>
      <c r="S2269" s="5">
        <f>CORREL(Table1[Stress_Level],Table1[Sleep_Hours])</f>
        <v>-1.150943896331845E-2</v>
      </c>
      <c r="T2269" s="1">
        <f>((Table1[[#Totals],[Productivity_Score]] - Table1[[#This Row],[Productivity_Score]]) / Table1[[#Totals],[Productivity_Score]]) * 100</f>
        <v>50.526315789473685</v>
      </c>
    </row>
    <row r="2270" spans="1:20" x14ac:dyDescent="0.35">
      <c r="A2270">
        <v>2269</v>
      </c>
      <c r="B2270">
        <v>23</v>
      </c>
      <c r="C2270" t="s">
        <v>14</v>
      </c>
      <c r="D2270" t="s">
        <v>33</v>
      </c>
      <c r="E2270" t="s">
        <v>31</v>
      </c>
      <c r="F2270" t="s">
        <v>22</v>
      </c>
      <c r="G2270">
        <v>40</v>
      </c>
      <c r="H2270">
        <v>6.2</v>
      </c>
      <c r="I2270">
        <v>8.8000000000000007</v>
      </c>
      <c r="J2270">
        <v>1</v>
      </c>
      <c r="K2270" t="s">
        <v>35</v>
      </c>
      <c r="L2270">
        <v>7.5</v>
      </c>
      <c r="M2270">
        <v>5.7</v>
      </c>
      <c r="N2270">
        <v>5.7</v>
      </c>
      <c r="O2270">
        <f>Table1[[#This Row],[Stress_Level]]*Table1[[#This Row],[Weekly_Work_Hours]]</f>
        <v>300</v>
      </c>
      <c r="P2270" s="9">
        <f>Table1[[#This Row],[Column1]]/Table1[[#This Row],[Productivity_Score]]</f>
        <v>52.631578947368418</v>
      </c>
      <c r="Q2270">
        <f>8-AVERAGE(Table1[[#This Row],[Sleep_Hours]])</f>
        <v>1.7999999999999998</v>
      </c>
      <c r="R2270">
        <f>Table1[[#This Row],[Stress_Level]]/Table1[[#This Row],[Weekly_Work_Hours]]</f>
        <v>0.1875</v>
      </c>
      <c r="S2270" s="5">
        <f>CORREL(Table1[Stress_Level],Table1[Sleep_Hours])</f>
        <v>-1.150943896331845E-2</v>
      </c>
      <c r="T2270" s="1">
        <f>((Table1[[#Totals],[Productivity_Score]] - Table1[[#This Row],[Productivity_Score]]) / Table1[[#Totals],[Productivity_Score]]) * 100</f>
        <v>40</v>
      </c>
    </row>
    <row r="2271" spans="1:20" x14ac:dyDescent="0.35">
      <c r="A2271">
        <v>2270</v>
      </c>
      <c r="B2271">
        <v>31</v>
      </c>
      <c r="C2271" t="s">
        <v>14</v>
      </c>
      <c r="D2271" t="s">
        <v>32</v>
      </c>
      <c r="E2271" t="s">
        <v>38</v>
      </c>
      <c r="F2271" t="s">
        <v>22</v>
      </c>
      <c r="G2271">
        <v>44</v>
      </c>
      <c r="H2271">
        <v>5.3</v>
      </c>
      <c r="I2271">
        <v>7.1</v>
      </c>
      <c r="J2271">
        <v>1</v>
      </c>
      <c r="K2271" t="s">
        <v>18</v>
      </c>
      <c r="L2271">
        <v>6.9</v>
      </c>
      <c r="M2271">
        <v>5.6</v>
      </c>
      <c r="N2271">
        <v>5.0999999999999996</v>
      </c>
      <c r="O2271">
        <f>Table1[[#This Row],[Stress_Level]]*Table1[[#This Row],[Weekly_Work_Hours]]</f>
        <v>303.60000000000002</v>
      </c>
      <c r="P2271" s="9">
        <f>Table1[[#This Row],[Column1]]/Table1[[#This Row],[Productivity_Score]]</f>
        <v>59.529411764705891</v>
      </c>
      <c r="Q2271">
        <f>8-AVERAGE(Table1[[#This Row],[Sleep_Hours]])</f>
        <v>2.7</v>
      </c>
      <c r="R2271">
        <f>Table1[[#This Row],[Stress_Level]]/Table1[[#This Row],[Weekly_Work_Hours]]</f>
        <v>0.15681818181818183</v>
      </c>
      <c r="S2271" s="5">
        <f>CORREL(Table1[Stress_Level],Table1[Sleep_Hours])</f>
        <v>-1.150943896331845E-2</v>
      </c>
      <c r="T2271" s="1">
        <f>((Table1[[#Totals],[Productivity_Score]] - Table1[[#This Row],[Productivity_Score]]) / Table1[[#Totals],[Productivity_Score]]) * 100</f>
        <v>46.315789473684212</v>
      </c>
    </row>
    <row r="2272" spans="1:20" x14ac:dyDescent="0.35">
      <c r="A2272">
        <v>2271</v>
      </c>
      <c r="B2272">
        <v>41</v>
      </c>
      <c r="C2272" t="s">
        <v>19</v>
      </c>
      <c r="D2272" t="s">
        <v>20</v>
      </c>
      <c r="E2272" t="s">
        <v>27</v>
      </c>
      <c r="F2272" t="s">
        <v>22</v>
      </c>
      <c r="G2272">
        <v>47</v>
      </c>
      <c r="H2272">
        <v>6</v>
      </c>
      <c r="I2272">
        <v>7.8</v>
      </c>
      <c r="J2272">
        <v>1</v>
      </c>
      <c r="K2272" t="s">
        <v>29</v>
      </c>
      <c r="L2272">
        <v>7.9</v>
      </c>
      <c r="M2272">
        <v>4.3</v>
      </c>
      <c r="N2272">
        <v>4.9000000000000004</v>
      </c>
      <c r="O2272">
        <f>Table1[[#This Row],[Stress_Level]]*Table1[[#This Row],[Weekly_Work_Hours]]</f>
        <v>371.3</v>
      </c>
      <c r="P2272" s="9">
        <f>Table1[[#This Row],[Column1]]/Table1[[#This Row],[Productivity_Score]]</f>
        <v>75.775510204081627</v>
      </c>
      <c r="Q2272">
        <f>8-AVERAGE(Table1[[#This Row],[Sleep_Hours]])</f>
        <v>2</v>
      </c>
      <c r="R2272">
        <f>Table1[[#This Row],[Stress_Level]]/Table1[[#This Row],[Weekly_Work_Hours]]</f>
        <v>0.16808510638297874</v>
      </c>
      <c r="S2272" s="5">
        <f>CORREL(Table1[Stress_Level],Table1[Sleep_Hours])</f>
        <v>-1.150943896331845E-2</v>
      </c>
      <c r="T2272" s="1">
        <f>((Table1[[#Totals],[Productivity_Score]] - Table1[[#This Row],[Productivity_Score]]) / Table1[[#Totals],[Productivity_Score]]) * 100</f>
        <v>48.421052631578945</v>
      </c>
    </row>
    <row r="2273" spans="1:20" x14ac:dyDescent="0.35">
      <c r="A2273">
        <v>2272</v>
      </c>
      <c r="B2273">
        <v>39</v>
      </c>
      <c r="C2273" t="s">
        <v>14</v>
      </c>
      <c r="D2273" t="s">
        <v>15</v>
      </c>
      <c r="E2273" t="s">
        <v>38</v>
      </c>
      <c r="F2273" t="s">
        <v>17</v>
      </c>
      <c r="G2273">
        <v>41</v>
      </c>
      <c r="H2273">
        <v>5.3</v>
      </c>
      <c r="I2273">
        <v>7.3</v>
      </c>
      <c r="J2273">
        <v>0</v>
      </c>
      <c r="K2273" t="s">
        <v>23</v>
      </c>
      <c r="L2273">
        <v>5.0999999999999996</v>
      </c>
      <c r="M2273">
        <v>1.1000000000000001</v>
      </c>
      <c r="N2273">
        <v>6.1</v>
      </c>
      <c r="O2273">
        <f>Table1[[#This Row],[Stress_Level]]*Table1[[#This Row],[Weekly_Work_Hours]]</f>
        <v>209.1</v>
      </c>
      <c r="P2273" s="9">
        <f>Table1[[#This Row],[Column1]]/Table1[[#This Row],[Productivity_Score]]</f>
        <v>34.278688524590166</v>
      </c>
      <c r="Q2273">
        <f>8-AVERAGE(Table1[[#This Row],[Sleep_Hours]])</f>
        <v>2.7</v>
      </c>
      <c r="R2273">
        <f>Table1[[#This Row],[Stress_Level]]/Table1[[#This Row],[Weekly_Work_Hours]]</f>
        <v>0.12439024390243901</v>
      </c>
      <c r="S2273" s="5">
        <f>CORREL(Table1[Stress_Level],Table1[Sleep_Hours])</f>
        <v>-1.150943896331845E-2</v>
      </c>
      <c r="T2273" s="1">
        <f>((Table1[[#Totals],[Productivity_Score]] - Table1[[#This Row],[Productivity_Score]]) / Table1[[#Totals],[Productivity_Score]]) * 100</f>
        <v>35.789473684210535</v>
      </c>
    </row>
    <row r="2274" spans="1:20" x14ac:dyDescent="0.35">
      <c r="A2274">
        <v>2273</v>
      </c>
      <c r="B2274">
        <v>37</v>
      </c>
      <c r="C2274" t="s">
        <v>14</v>
      </c>
      <c r="D2274" t="s">
        <v>34</v>
      </c>
      <c r="E2274" t="s">
        <v>31</v>
      </c>
      <c r="F2274" t="s">
        <v>22</v>
      </c>
      <c r="G2274">
        <v>39</v>
      </c>
      <c r="H2274">
        <v>5.8</v>
      </c>
      <c r="I2274">
        <v>8.3000000000000007</v>
      </c>
      <c r="J2274">
        <v>0</v>
      </c>
      <c r="K2274" t="s">
        <v>23</v>
      </c>
      <c r="L2274">
        <v>7.7</v>
      </c>
      <c r="M2274">
        <v>4.7</v>
      </c>
      <c r="N2274">
        <v>5.3</v>
      </c>
      <c r="O2274">
        <f>Table1[[#This Row],[Stress_Level]]*Table1[[#This Row],[Weekly_Work_Hours]]</f>
        <v>300.3</v>
      </c>
      <c r="P2274" s="9">
        <f>Table1[[#This Row],[Column1]]/Table1[[#This Row],[Productivity_Score]]</f>
        <v>56.660377358490571</v>
      </c>
      <c r="Q2274">
        <f>8-AVERAGE(Table1[[#This Row],[Sleep_Hours]])</f>
        <v>2.2000000000000002</v>
      </c>
      <c r="R2274">
        <f>Table1[[#This Row],[Stress_Level]]/Table1[[#This Row],[Weekly_Work_Hours]]</f>
        <v>0.19743589743589743</v>
      </c>
      <c r="S2274" s="5">
        <f>CORREL(Table1[Stress_Level],Table1[Sleep_Hours])</f>
        <v>-1.150943896331845E-2</v>
      </c>
      <c r="T2274" s="1">
        <f>((Table1[[#Totals],[Productivity_Score]] - Table1[[#This Row],[Productivity_Score]]) / Table1[[#Totals],[Productivity_Score]]) * 100</f>
        <v>44.21052631578948</v>
      </c>
    </row>
    <row r="2275" spans="1:20" x14ac:dyDescent="0.35">
      <c r="A2275">
        <v>2274</v>
      </c>
      <c r="B2275">
        <v>20</v>
      </c>
      <c r="C2275" t="s">
        <v>14</v>
      </c>
      <c r="D2275" t="s">
        <v>36</v>
      </c>
      <c r="E2275" t="s">
        <v>31</v>
      </c>
      <c r="F2275" t="s">
        <v>22</v>
      </c>
      <c r="G2275">
        <v>45</v>
      </c>
      <c r="H2275">
        <v>6.8</v>
      </c>
      <c r="I2275">
        <v>9.1999999999999993</v>
      </c>
      <c r="J2275">
        <v>0</v>
      </c>
      <c r="K2275" t="s">
        <v>23</v>
      </c>
      <c r="L2275">
        <v>9.9</v>
      </c>
      <c r="M2275">
        <v>6.8</v>
      </c>
      <c r="N2275">
        <v>4.5999999999999996</v>
      </c>
      <c r="O2275">
        <f>Table1[[#This Row],[Stress_Level]]*Table1[[#This Row],[Weekly_Work_Hours]]</f>
        <v>445.5</v>
      </c>
      <c r="P2275" s="9">
        <f>Table1[[#This Row],[Column1]]/Table1[[#This Row],[Productivity_Score]]</f>
        <v>96.84782608695653</v>
      </c>
      <c r="Q2275">
        <f>8-AVERAGE(Table1[[#This Row],[Sleep_Hours]])</f>
        <v>1.2000000000000002</v>
      </c>
      <c r="R2275">
        <f>Table1[[#This Row],[Stress_Level]]/Table1[[#This Row],[Weekly_Work_Hours]]</f>
        <v>0.22</v>
      </c>
      <c r="S2275" s="5">
        <f>CORREL(Table1[Stress_Level],Table1[Sleep_Hours])</f>
        <v>-1.150943896331845E-2</v>
      </c>
      <c r="T2275" s="1">
        <f>((Table1[[#Totals],[Productivity_Score]] - Table1[[#This Row],[Productivity_Score]]) / Table1[[#Totals],[Productivity_Score]]) * 100</f>
        <v>51.578947368421055</v>
      </c>
    </row>
    <row r="2276" spans="1:20" x14ac:dyDescent="0.35">
      <c r="A2276">
        <v>2275</v>
      </c>
      <c r="B2276">
        <v>49</v>
      </c>
      <c r="C2276" t="s">
        <v>19</v>
      </c>
      <c r="D2276" t="s">
        <v>34</v>
      </c>
      <c r="E2276" t="s">
        <v>27</v>
      </c>
      <c r="F2276" t="s">
        <v>17</v>
      </c>
      <c r="G2276">
        <v>36</v>
      </c>
      <c r="H2276">
        <v>4.5999999999999996</v>
      </c>
      <c r="I2276">
        <v>6.9</v>
      </c>
      <c r="J2276">
        <v>0</v>
      </c>
      <c r="K2276" t="s">
        <v>23</v>
      </c>
      <c r="L2276">
        <v>5.9</v>
      </c>
      <c r="M2276">
        <v>2.4</v>
      </c>
      <c r="N2276">
        <v>5.5</v>
      </c>
      <c r="O2276">
        <f>Table1[[#This Row],[Stress_Level]]*Table1[[#This Row],[Weekly_Work_Hours]]</f>
        <v>212.4</v>
      </c>
      <c r="P2276" s="9">
        <f>Table1[[#This Row],[Column1]]/Table1[[#This Row],[Productivity_Score]]</f>
        <v>38.618181818181817</v>
      </c>
      <c r="Q2276">
        <f>8-AVERAGE(Table1[[#This Row],[Sleep_Hours]])</f>
        <v>3.4000000000000004</v>
      </c>
      <c r="R2276">
        <f>Table1[[#This Row],[Stress_Level]]/Table1[[#This Row],[Weekly_Work_Hours]]</f>
        <v>0.16388888888888889</v>
      </c>
      <c r="S2276" s="5">
        <f>CORREL(Table1[Stress_Level],Table1[Sleep_Hours])</f>
        <v>-1.150943896331845E-2</v>
      </c>
      <c r="T2276" s="1">
        <f>((Table1[[#Totals],[Productivity_Score]] - Table1[[#This Row],[Productivity_Score]]) / Table1[[#Totals],[Productivity_Score]]) * 100</f>
        <v>42.105263157894733</v>
      </c>
    </row>
    <row r="2277" spans="1:20" x14ac:dyDescent="0.35">
      <c r="A2277">
        <v>2276</v>
      </c>
      <c r="B2277">
        <v>52</v>
      </c>
      <c r="C2277" t="s">
        <v>19</v>
      </c>
      <c r="D2277" t="s">
        <v>20</v>
      </c>
      <c r="E2277" t="s">
        <v>16</v>
      </c>
      <c r="F2277" t="s">
        <v>22</v>
      </c>
      <c r="G2277">
        <v>36</v>
      </c>
      <c r="H2277">
        <v>7.8</v>
      </c>
      <c r="I2277">
        <v>9.1999999999999993</v>
      </c>
      <c r="J2277">
        <v>0</v>
      </c>
      <c r="K2277" t="s">
        <v>23</v>
      </c>
      <c r="L2277">
        <v>2.8</v>
      </c>
      <c r="M2277">
        <v>5.0999999999999996</v>
      </c>
      <c r="N2277">
        <v>8.1999999999999993</v>
      </c>
      <c r="O2277">
        <f>Table1[[#This Row],[Stress_Level]]*Table1[[#This Row],[Weekly_Work_Hours]]</f>
        <v>100.8</v>
      </c>
      <c r="P2277" s="9">
        <f>Table1[[#This Row],[Column1]]/Table1[[#This Row],[Productivity_Score]]</f>
        <v>12.292682926829269</v>
      </c>
      <c r="Q2277">
        <f>8-AVERAGE(Table1[[#This Row],[Sleep_Hours]])</f>
        <v>0.20000000000000018</v>
      </c>
      <c r="R2277">
        <f>Table1[[#This Row],[Stress_Level]]/Table1[[#This Row],[Weekly_Work_Hours]]</f>
        <v>7.7777777777777779E-2</v>
      </c>
      <c r="S2277" s="5">
        <f>CORREL(Table1[Stress_Level],Table1[Sleep_Hours])</f>
        <v>-1.150943896331845E-2</v>
      </c>
      <c r="T2277" s="1">
        <f>((Table1[[#Totals],[Productivity_Score]] - Table1[[#This Row],[Productivity_Score]]) / Table1[[#Totals],[Productivity_Score]]) * 100</f>
        <v>13.684210526315796</v>
      </c>
    </row>
    <row r="2278" spans="1:20" x14ac:dyDescent="0.35">
      <c r="A2278">
        <v>2277</v>
      </c>
      <c r="B2278">
        <v>43</v>
      </c>
      <c r="C2278" t="s">
        <v>19</v>
      </c>
      <c r="D2278" t="s">
        <v>20</v>
      </c>
      <c r="E2278" t="s">
        <v>38</v>
      </c>
      <c r="F2278" t="s">
        <v>17</v>
      </c>
      <c r="G2278">
        <v>50</v>
      </c>
      <c r="H2278">
        <v>6.3</v>
      </c>
      <c r="I2278">
        <v>8</v>
      </c>
      <c r="J2278">
        <v>0</v>
      </c>
      <c r="K2278" t="s">
        <v>23</v>
      </c>
      <c r="L2278">
        <v>9.8000000000000007</v>
      </c>
      <c r="M2278">
        <v>2.8</v>
      </c>
      <c r="N2278">
        <v>4.0999999999999996</v>
      </c>
      <c r="O2278">
        <f>Table1[[#This Row],[Stress_Level]]*Table1[[#This Row],[Weekly_Work_Hours]]</f>
        <v>490.00000000000006</v>
      </c>
      <c r="P2278" s="9">
        <f>Table1[[#This Row],[Column1]]/Table1[[#This Row],[Productivity_Score]]</f>
        <v>119.51219512195124</v>
      </c>
      <c r="Q2278">
        <f>8-AVERAGE(Table1[[#This Row],[Sleep_Hours]])</f>
        <v>1.7000000000000002</v>
      </c>
      <c r="R2278">
        <f>Table1[[#This Row],[Stress_Level]]/Table1[[#This Row],[Weekly_Work_Hours]]</f>
        <v>0.19600000000000001</v>
      </c>
      <c r="S2278" s="5">
        <f>CORREL(Table1[Stress_Level],Table1[Sleep_Hours])</f>
        <v>-1.150943896331845E-2</v>
      </c>
      <c r="T2278" s="1">
        <f>((Table1[[#Totals],[Productivity_Score]] - Table1[[#This Row],[Productivity_Score]]) / Table1[[#Totals],[Productivity_Score]]) * 100</f>
        <v>56.84210526315789</v>
      </c>
    </row>
    <row r="2279" spans="1:20" x14ac:dyDescent="0.35">
      <c r="A2279">
        <v>2278</v>
      </c>
      <c r="B2279">
        <v>33</v>
      </c>
      <c r="C2279" t="s">
        <v>19</v>
      </c>
      <c r="D2279" t="s">
        <v>15</v>
      </c>
      <c r="E2279" t="s">
        <v>21</v>
      </c>
      <c r="F2279" t="s">
        <v>39</v>
      </c>
      <c r="G2279">
        <v>35</v>
      </c>
      <c r="H2279">
        <v>5.3</v>
      </c>
      <c r="I2279">
        <v>8</v>
      </c>
      <c r="J2279">
        <v>0</v>
      </c>
      <c r="K2279" t="s">
        <v>23</v>
      </c>
      <c r="L2279">
        <v>7.5</v>
      </c>
      <c r="M2279">
        <v>5</v>
      </c>
      <c r="N2279">
        <v>5.3</v>
      </c>
      <c r="O2279">
        <f>Table1[[#This Row],[Stress_Level]]*Table1[[#This Row],[Weekly_Work_Hours]]</f>
        <v>262.5</v>
      </c>
      <c r="P2279" s="9">
        <f>Table1[[#This Row],[Column1]]/Table1[[#This Row],[Productivity_Score]]</f>
        <v>49.528301886792455</v>
      </c>
      <c r="Q2279">
        <f>8-AVERAGE(Table1[[#This Row],[Sleep_Hours]])</f>
        <v>2.7</v>
      </c>
      <c r="R2279">
        <f>Table1[[#This Row],[Stress_Level]]/Table1[[#This Row],[Weekly_Work_Hours]]</f>
        <v>0.21428571428571427</v>
      </c>
      <c r="S2279" s="5">
        <f>CORREL(Table1[Stress_Level],Table1[Sleep_Hours])</f>
        <v>-1.150943896331845E-2</v>
      </c>
      <c r="T2279" s="1">
        <f>((Table1[[#Totals],[Productivity_Score]] - Table1[[#This Row],[Productivity_Score]]) / Table1[[#Totals],[Productivity_Score]]) * 100</f>
        <v>44.21052631578948</v>
      </c>
    </row>
    <row r="2280" spans="1:20" x14ac:dyDescent="0.35">
      <c r="A2280">
        <v>2279</v>
      </c>
      <c r="B2280">
        <v>55</v>
      </c>
      <c r="C2280" t="s">
        <v>14</v>
      </c>
      <c r="D2280" t="s">
        <v>37</v>
      </c>
      <c r="E2280" t="s">
        <v>31</v>
      </c>
      <c r="F2280" t="s">
        <v>22</v>
      </c>
      <c r="G2280">
        <v>50</v>
      </c>
      <c r="H2280">
        <v>5.7</v>
      </c>
      <c r="I2280">
        <v>7.1</v>
      </c>
      <c r="J2280">
        <v>1</v>
      </c>
      <c r="K2280" t="s">
        <v>18</v>
      </c>
      <c r="L2280">
        <v>7.1</v>
      </c>
      <c r="M2280">
        <v>5.4</v>
      </c>
      <c r="N2280">
        <v>5</v>
      </c>
      <c r="O2280">
        <f>Table1[[#This Row],[Stress_Level]]*Table1[[#This Row],[Weekly_Work_Hours]]</f>
        <v>355</v>
      </c>
      <c r="P2280" s="9">
        <f>Table1[[#This Row],[Column1]]/Table1[[#This Row],[Productivity_Score]]</f>
        <v>71</v>
      </c>
      <c r="Q2280">
        <f>8-AVERAGE(Table1[[#This Row],[Sleep_Hours]])</f>
        <v>2.2999999999999998</v>
      </c>
      <c r="R2280">
        <f>Table1[[#This Row],[Stress_Level]]/Table1[[#This Row],[Weekly_Work_Hours]]</f>
        <v>0.14199999999999999</v>
      </c>
      <c r="S2280" s="5">
        <f>CORREL(Table1[Stress_Level],Table1[Sleep_Hours])</f>
        <v>-1.150943896331845E-2</v>
      </c>
      <c r="T2280" s="1">
        <f>((Table1[[#Totals],[Productivity_Score]] - Table1[[#This Row],[Productivity_Score]]) / Table1[[#Totals],[Productivity_Score]]) * 100</f>
        <v>47.368421052631575</v>
      </c>
    </row>
    <row r="2281" spans="1:20" x14ac:dyDescent="0.35">
      <c r="A2281">
        <v>2280</v>
      </c>
      <c r="B2281">
        <v>24</v>
      </c>
      <c r="C2281" t="s">
        <v>14</v>
      </c>
      <c r="D2281" t="s">
        <v>24</v>
      </c>
      <c r="E2281" t="s">
        <v>31</v>
      </c>
      <c r="F2281" t="s">
        <v>17</v>
      </c>
      <c r="G2281">
        <v>48</v>
      </c>
      <c r="H2281">
        <v>8</v>
      </c>
      <c r="I2281">
        <v>7.8</v>
      </c>
      <c r="J2281">
        <v>0</v>
      </c>
      <c r="K2281" t="s">
        <v>23</v>
      </c>
      <c r="L2281">
        <v>9.5</v>
      </c>
      <c r="M2281">
        <v>6.9</v>
      </c>
      <c r="N2281">
        <v>4.0999999999999996</v>
      </c>
      <c r="O2281">
        <f>Table1[[#This Row],[Stress_Level]]*Table1[[#This Row],[Weekly_Work_Hours]]</f>
        <v>456</v>
      </c>
      <c r="P2281" s="9">
        <f>Table1[[#This Row],[Column1]]/Table1[[#This Row],[Productivity_Score]]</f>
        <v>111.21951219512196</v>
      </c>
      <c r="Q2281">
        <f>8-AVERAGE(Table1[[#This Row],[Sleep_Hours]])</f>
        <v>0</v>
      </c>
      <c r="R2281">
        <f>Table1[[#This Row],[Stress_Level]]/Table1[[#This Row],[Weekly_Work_Hours]]</f>
        <v>0.19791666666666666</v>
      </c>
      <c r="S2281" s="5">
        <f>CORREL(Table1[Stress_Level],Table1[Sleep_Hours])</f>
        <v>-1.150943896331845E-2</v>
      </c>
      <c r="T2281" s="1">
        <f>((Table1[[#Totals],[Productivity_Score]] - Table1[[#This Row],[Productivity_Score]]) / Table1[[#Totals],[Productivity_Score]]) * 100</f>
        <v>56.84210526315789</v>
      </c>
    </row>
    <row r="2282" spans="1:20" x14ac:dyDescent="0.35">
      <c r="A2282">
        <v>2281</v>
      </c>
      <c r="B2282">
        <v>30</v>
      </c>
      <c r="C2282" t="s">
        <v>19</v>
      </c>
      <c r="D2282" t="s">
        <v>33</v>
      </c>
      <c r="E2282" t="s">
        <v>38</v>
      </c>
      <c r="F2282" t="s">
        <v>22</v>
      </c>
      <c r="G2282">
        <v>31</v>
      </c>
      <c r="H2282">
        <v>7.4</v>
      </c>
      <c r="I2282">
        <v>10</v>
      </c>
      <c r="J2282">
        <v>0</v>
      </c>
      <c r="K2282" t="s">
        <v>23</v>
      </c>
      <c r="L2282">
        <v>3.7</v>
      </c>
      <c r="M2282">
        <v>3.8</v>
      </c>
      <c r="N2282">
        <v>8.1</v>
      </c>
      <c r="O2282">
        <f>Table1[[#This Row],[Stress_Level]]*Table1[[#This Row],[Weekly_Work_Hours]]</f>
        <v>114.7</v>
      </c>
      <c r="P2282" s="9">
        <f>Table1[[#This Row],[Column1]]/Table1[[#This Row],[Productivity_Score]]</f>
        <v>14.160493827160495</v>
      </c>
      <c r="Q2282">
        <f>8-AVERAGE(Table1[[#This Row],[Sleep_Hours]])</f>
        <v>0.59999999999999964</v>
      </c>
      <c r="R2282">
        <f>Table1[[#This Row],[Stress_Level]]/Table1[[#This Row],[Weekly_Work_Hours]]</f>
        <v>0.11935483870967742</v>
      </c>
      <c r="S2282" s="5">
        <f>CORREL(Table1[Stress_Level],Table1[Sleep_Hours])</f>
        <v>-1.150943896331845E-2</v>
      </c>
      <c r="T2282" s="1">
        <f>((Table1[[#Totals],[Productivity_Score]] - Table1[[#This Row],[Productivity_Score]]) / Table1[[#Totals],[Productivity_Score]]) * 100</f>
        <v>14.736842105263163</v>
      </c>
    </row>
    <row r="2283" spans="1:20" x14ac:dyDescent="0.35">
      <c r="A2283">
        <v>2282</v>
      </c>
      <c r="B2283">
        <v>43</v>
      </c>
      <c r="C2283" t="s">
        <v>14</v>
      </c>
      <c r="D2283" t="s">
        <v>30</v>
      </c>
      <c r="E2283" t="s">
        <v>16</v>
      </c>
      <c r="F2283" t="s">
        <v>22</v>
      </c>
      <c r="G2283">
        <v>39</v>
      </c>
      <c r="H2283">
        <v>6.6</v>
      </c>
      <c r="I2283">
        <v>9.4</v>
      </c>
      <c r="J2283">
        <v>0</v>
      </c>
      <c r="K2283" t="s">
        <v>23</v>
      </c>
      <c r="L2283">
        <v>7.9</v>
      </c>
      <c r="M2283">
        <v>4.2</v>
      </c>
      <c r="N2283">
        <v>5.8</v>
      </c>
      <c r="O2283">
        <f>Table1[[#This Row],[Stress_Level]]*Table1[[#This Row],[Weekly_Work_Hours]]</f>
        <v>308.10000000000002</v>
      </c>
      <c r="P2283" s="9">
        <f>Table1[[#This Row],[Column1]]/Table1[[#This Row],[Productivity_Score]]</f>
        <v>53.12068965517242</v>
      </c>
      <c r="Q2283">
        <f>8-AVERAGE(Table1[[#This Row],[Sleep_Hours]])</f>
        <v>1.4000000000000004</v>
      </c>
      <c r="R2283">
        <f>Table1[[#This Row],[Stress_Level]]/Table1[[#This Row],[Weekly_Work_Hours]]</f>
        <v>0.20256410256410257</v>
      </c>
      <c r="S2283" s="5">
        <f>CORREL(Table1[Stress_Level],Table1[Sleep_Hours])</f>
        <v>-1.150943896331845E-2</v>
      </c>
      <c r="T2283" s="1">
        <f>((Table1[[#Totals],[Productivity_Score]] - Table1[[#This Row],[Productivity_Score]]) / Table1[[#Totals],[Productivity_Score]]) * 100</f>
        <v>38.947368421052637</v>
      </c>
    </row>
    <row r="2284" spans="1:20" x14ac:dyDescent="0.35">
      <c r="A2284">
        <v>2283</v>
      </c>
      <c r="B2284">
        <v>50</v>
      </c>
      <c r="C2284" t="s">
        <v>14</v>
      </c>
      <c r="D2284" t="s">
        <v>32</v>
      </c>
      <c r="E2284" t="s">
        <v>38</v>
      </c>
      <c r="F2284" t="s">
        <v>22</v>
      </c>
      <c r="G2284">
        <v>54</v>
      </c>
      <c r="H2284">
        <v>5.3</v>
      </c>
      <c r="I2284">
        <v>6</v>
      </c>
      <c r="J2284">
        <v>1</v>
      </c>
      <c r="K2284" t="s">
        <v>18</v>
      </c>
      <c r="L2284">
        <v>8</v>
      </c>
      <c r="M2284">
        <v>4.9000000000000004</v>
      </c>
      <c r="N2284">
        <v>4</v>
      </c>
      <c r="O2284">
        <f>Table1[[#This Row],[Stress_Level]]*Table1[[#This Row],[Weekly_Work_Hours]]</f>
        <v>432</v>
      </c>
      <c r="P2284" s="9">
        <f>Table1[[#This Row],[Column1]]/Table1[[#This Row],[Productivity_Score]]</f>
        <v>108</v>
      </c>
      <c r="Q2284">
        <f>8-AVERAGE(Table1[[#This Row],[Sleep_Hours]])</f>
        <v>2.7</v>
      </c>
      <c r="R2284">
        <f>Table1[[#This Row],[Stress_Level]]/Table1[[#This Row],[Weekly_Work_Hours]]</f>
        <v>0.14814814814814814</v>
      </c>
      <c r="S2284" s="5">
        <f>CORREL(Table1[Stress_Level],Table1[Sleep_Hours])</f>
        <v>-1.150943896331845E-2</v>
      </c>
      <c r="T2284" s="1">
        <f>((Table1[[#Totals],[Productivity_Score]] - Table1[[#This Row],[Productivity_Score]]) / Table1[[#Totals],[Productivity_Score]]) * 100</f>
        <v>57.894736842105267</v>
      </c>
    </row>
    <row r="2285" spans="1:20" x14ac:dyDescent="0.35">
      <c r="A2285">
        <v>2284</v>
      </c>
      <c r="B2285">
        <v>32</v>
      </c>
      <c r="C2285" t="s">
        <v>14</v>
      </c>
      <c r="D2285" t="s">
        <v>32</v>
      </c>
      <c r="E2285" t="s">
        <v>27</v>
      </c>
      <c r="F2285" t="s">
        <v>22</v>
      </c>
      <c r="G2285">
        <v>37</v>
      </c>
      <c r="H2285">
        <v>7.1</v>
      </c>
      <c r="I2285">
        <v>10</v>
      </c>
      <c r="J2285">
        <v>0</v>
      </c>
      <c r="K2285" t="s">
        <v>23</v>
      </c>
      <c r="L2285">
        <v>4.8</v>
      </c>
      <c r="M2285">
        <v>2.8</v>
      </c>
      <c r="N2285">
        <v>7.6</v>
      </c>
      <c r="O2285">
        <f>Table1[[#This Row],[Stress_Level]]*Table1[[#This Row],[Weekly_Work_Hours]]</f>
        <v>177.6</v>
      </c>
      <c r="P2285" s="9">
        <f>Table1[[#This Row],[Column1]]/Table1[[#This Row],[Productivity_Score]]</f>
        <v>23.368421052631579</v>
      </c>
      <c r="Q2285">
        <f>8-AVERAGE(Table1[[#This Row],[Sleep_Hours]])</f>
        <v>0.90000000000000036</v>
      </c>
      <c r="R2285">
        <f>Table1[[#This Row],[Stress_Level]]/Table1[[#This Row],[Weekly_Work_Hours]]</f>
        <v>0.12972972972972974</v>
      </c>
      <c r="S2285" s="5">
        <f>CORREL(Table1[Stress_Level],Table1[Sleep_Hours])</f>
        <v>-1.150943896331845E-2</v>
      </c>
      <c r="T2285" s="1">
        <f>((Table1[[#Totals],[Productivity_Score]] - Table1[[#This Row],[Productivity_Score]]) / Table1[[#Totals],[Productivity_Score]]) * 100</f>
        <v>20.000000000000004</v>
      </c>
    </row>
    <row r="2286" spans="1:20" x14ac:dyDescent="0.35">
      <c r="A2286">
        <v>2285</v>
      </c>
      <c r="B2286">
        <v>35</v>
      </c>
      <c r="C2286" t="s">
        <v>19</v>
      </c>
      <c r="D2286" t="s">
        <v>15</v>
      </c>
      <c r="E2286" t="s">
        <v>21</v>
      </c>
      <c r="F2286" t="s">
        <v>22</v>
      </c>
      <c r="G2286">
        <v>41</v>
      </c>
      <c r="H2286">
        <v>6.2</v>
      </c>
      <c r="I2286">
        <v>8.6999999999999993</v>
      </c>
      <c r="J2286">
        <v>1</v>
      </c>
      <c r="K2286" t="s">
        <v>28</v>
      </c>
      <c r="L2286">
        <v>4.0999999999999996</v>
      </c>
      <c r="M2286">
        <v>1</v>
      </c>
      <c r="N2286">
        <v>7.3</v>
      </c>
      <c r="O2286">
        <f>Table1[[#This Row],[Stress_Level]]*Table1[[#This Row],[Weekly_Work_Hours]]</f>
        <v>168.1</v>
      </c>
      <c r="P2286" s="9">
        <f>Table1[[#This Row],[Column1]]/Table1[[#This Row],[Productivity_Score]]</f>
        <v>23.027397260273972</v>
      </c>
      <c r="Q2286">
        <f>8-AVERAGE(Table1[[#This Row],[Sleep_Hours]])</f>
        <v>1.7999999999999998</v>
      </c>
      <c r="R2286">
        <f>Table1[[#This Row],[Stress_Level]]/Table1[[#This Row],[Weekly_Work_Hours]]</f>
        <v>9.9999999999999992E-2</v>
      </c>
      <c r="S2286" s="5">
        <f>CORREL(Table1[Stress_Level],Table1[Sleep_Hours])</f>
        <v>-1.150943896331845E-2</v>
      </c>
      <c r="T2286" s="1">
        <f>((Table1[[#Totals],[Productivity_Score]] - Table1[[#This Row],[Productivity_Score]]) / Table1[[#Totals],[Productivity_Score]]) * 100</f>
        <v>23.157894736842106</v>
      </c>
    </row>
    <row r="2287" spans="1:20" x14ac:dyDescent="0.35">
      <c r="A2287">
        <v>2286</v>
      </c>
      <c r="B2287">
        <v>43</v>
      </c>
      <c r="C2287" t="s">
        <v>14</v>
      </c>
      <c r="D2287" t="s">
        <v>37</v>
      </c>
      <c r="E2287" t="s">
        <v>38</v>
      </c>
      <c r="F2287" t="s">
        <v>22</v>
      </c>
      <c r="G2287">
        <v>48</v>
      </c>
      <c r="H2287">
        <v>8.8000000000000007</v>
      </c>
      <c r="I2287">
        <v>6.5</v>
      </c>
      <c r="J2287">
        <v>0</v>
      </c>
      <c r="K2287" t="s">
        <v>23</v>
      </c>
      <c r="L2287">
        <v>8.8000000000000007</v>
      </c>
      <c r="M2287">
        <v>4.5999999999999996</v>
      </c>
      <c r="N2287">
        <v>3.9</v>
      </c>
      <c r="O2287">
        <f>Table1[[#This Row],[Stress_Level]]*Table1[[#This Row],[Weekly_Work_Hours]]</f>
        <v>422.40000000000003</v>
      </c>
      <c r="P2287" s="9">
        <f>Table1[[#This Row],[Column1]]/Table1[[#This Row],[Productivity_Score]]</f>
        <v>108.30769230769232</v>
      </c>
      <c r="Q2287">
        <f>8-AVERAGE(Table1[[#This Row],[Sleep_Hours]])</f>
        <v>-0.80000000000000071</v>
      </c>
      <c r="R2287">
        <f>Table1[[#This Row],[Stress_Level]]/Table1[[#This Row],[Weekly_Work_Hours]]</f>
        <v>0.18333333333333335</v>
      </c>
      <c r="S2287" s="5">
        <f>CORREL(Table1[Stress_Level],Table1[Sleep_Hours])</f>
        <v>-1.150943896331845E-2</v>
      </c>
      <c r="T2287" s="1">
        <f>((Table1[[#Totals],[Productivity_Score]] - Table1[[#This Row],[Productivity_Score]]) / Table1[[#Totals],[Productivity_Score]]) * 100</f>
        <v>58.947368421052623</v>
      </c>
    </row>
    <row r="2288" spans="1:20" x14ac:dyDescent="0.35">
      <c r="A2288">
        <v>2287</v>
      </c>
      <c r="B2288">
        <v>32</v>
      </c>
      <c r="C2288" t="s">
        <v>19</v>
      </c>
      <c r="D2288" t="s">
        <v>32</v>
      </c>
      <c r="E2288" t="s">
        <v>31</v>
      </c>
      <c r="F2288" t="s">
        <v>39</v>
      </c>
      <c r="G2288">
        <v>51</v>
      </c>
      <c r="H2288">
        <v>6.1</v>
      </c>
      <c r="I2288">
        <v>7.6</v>
      </c>
      <c r="J2288">
        <v>1</v>
      </c>
      <c r="K2288" t="s">
        <v>35</v>
      </c>
      <c r="L2288">
        <v>9.8000000000000007</v>
      </c>
      <c r="M2288">
        <v>5.9</v>
      </c>
      <c r="N2288">
        <v>3.9</v>
      </c>
      <c r="O2288">
        <f>Table1[[#This Row],[Stress_Level]]*Table1[[#This Row],[Weekly_Work_Hours]]</f>
        <v>499.8</v>
      </c>
      <c r="P2288" s="9">
        <f>Table1[[#This Row],[Column1]]/Table1[[#This Row],[Productivity_Score]]</f>
        <v>128.15384615384616</v>
      </c>
      <c r="Q2288">
        <f>8-AVERAGE(Table1[[#This Row],[Sleep_Hours]])</f>
        <v>1.9000000000000004</v>
      </c>
      <c r="R2288">
        <f>Table1[[#This Row],[Stress_Level]]/Table1[[#This Row],[Weekly_Work_Hours]]</f>
        <v>0.19215686274509805</v>
      </c>
      <c r="S2288" s="5">
        <f>CORREL(Table1[Stress_Level],Table1[Sleep_Hours])</f>
        <v>-1.150943896331845E-2</v>
      </c>
      <c r="T2288" s="1">
        <f>((Table1[[#Totals],[Productivity_Score]] - Table1[[#This Row],[Productivity_Score]]) / Table1[[#Totals],[Productivity_Score]]) * 100</f>
        <v>58.947368421052623</v>
      </c>
    </row>
    <row r="2289" spans="1:20" x14ac:dyDescent="0.35">
      <c r="A2289">
        <v>2288</v>
      </c>
      <c r="B2289">
        <v>43</v>
      </c>
      <c r="C2289" t="s">
        <v>14</v>
      </c>
      <c r="D2289" t="s">
        <v>33</v>
      </c>
      <c r="E2289" t="s">
        <v>31</v>
      </c>
      <c r="F2289" t="s">
        <v>17</v>
      </c>
      <c r="G2289">
        <v>42</v>
      </c>
      <c r="H2289">
        <v>8.6999999999999993</v>
      </c>
      <c r="I2289">
        <v>7.2</v>
      </c>
      <c r="J2289">
        <v>0</v>
      </c>
      <c r="K2289" t="s">
        <v>23</v>
      </c>
      <c r="L2289">
        <v>7.3</v>
      </c>
      <c r="M2289">
        <v>5.7</v>
      </c>
      <c r="N2289">
        <v>5</v>
      </c>
      <c r="O2289">
        <f>Table1[[#This Row],[Stress_Level]]*Table1[[#This Row],[Weekly_Work_Hours]]</f>
        <v>306.59999999999997</v>
      </c>
      <c r="P2289" s="9">
        <f>Table1[[#This Row],[Column1]]/Table1[[#This Row],[Productivity_Score]]</f>
        <v>61.319999999999993</v>
      </c>
      <c r="Q2289">
        <f>8-AVERAGE(Table1[[#This Row],[Sleep_Hours]])</f>
        <v>-0.69999999999999929</v>
      </c>
      <c r="R2289">
        <f>Table1[[#This Row],[Stress_Level]]/Table1[[#This Row],[Weekly_Work_Hours]]</f>
        <v>0.1738095238095238</v>
      </c>
      <c r="S2289" s="5">
        <f>CORREL(Table1[Stress_Level],Table1[Sleep_Hours])</f>
        <v>-1.150943896331845E-2</v>
      </c>
      <c r="T2289" s="1">
        <f>((Table1[[#Totals],[Productivity_Score]] - Table1[[#This Row],[Productivity_Score]]) / Table1[[#Totals],[Productivity_Score]]) * 100</f>
        <v>47.368421052631575</v>
      </c>
    </row>
    <row r="2290" spans="1:20" x14ac:dyDescent="0.35">
      <c r="A2290">
        <v>2289</v>
      </c>
      <c r="B2290">
        <v>45</v>
      </c>
      <c r="C2290" t="s">
        <v>19</v>
      </c>
      <c r="D2290" t="s">
        <v>24</v>
      </c>
      <c r="E2290" t="s">
        <v>27</v>
      </c>
      <c r="F2290" t="s">
        <v>39</v>
      </c>
      <c r="G2290">
        <v>40</v>
      </c>
      <c r="H2290">
        <v>6.5</v>
      </c>
      <c r="I2290">
        <v>9.1999999999999993</v>
      </c>
      <c r="J2290">
        <v>0</v>
      </c>
      <c r="K2290" t="s">
        <v>23</v>
      </c>
      <c r="L2290">
        <v>5.5</v>
      </c>
      <c r="M2290">
        <v>3.2</v>
      </c>
      <c r="N2290">
        <v>6.9</v>
      </c>
      <c r="O2290">
        <f>Table1[[#This Row],[Stress_Level]]*Table1[[#This Row],[Weekly_Work_Hours]]</f>
        <v>220</v>
      </c>
      <c r="P2290" s="9">
        <f>Table1[[#This Row],[Column1]]/Table1[[#This Row],[Productivity_Score]]</f>
        <v>31.884057971014492</v>
      </c>
      <c r="Q2290">
        <f>8-AVERAGE(Table1[[#This Row],[Sleep_Hours]])</f>
        <v>1.5</v>
      </c>
      <c r="R2290">
        <f>Table1[[#This Row],[Stress_Level]]/Table1[[#This Row],[Weekly_Work_Hours]]</f>
        <v>0.13750000000000001</v>
      </c>
      <c r="S2290" s="5">
        <f>CORREL(Table1[Stress_Level],Table1[Sleep_Hours])</f>
        <v>-1.150943896331845E-2</v>
      </c>
      <c r="T2290" s="1">
        <f>((Table1[[#Totals],[Productivity_Score]] - Table1[[#This Row],[Productivity_Score]]) / Table1[[#Totals],[Productivity_Score]]) * 100</f>
        <v>27.368421052631575</v>
      </c>
    </row>
    <row r="2291" spans="1:20" x14ac:dyDescent="0.35">
      <c r="A2291">
        <v>2290</v>
      </c>
      <c r="B2291">
        <v>21</v>
      </c>
      <c r="C2291" t="s">
        <v>14</v>
      </c>
      <c r="D2291" t="s">
        <v>33</v>
      </c>
      <c r="E2291" t="s">
        <v>16</v>
      </c>
      <c r="F2291" t="s">
        <v>22</v>
      </c>
      <c r="G2291">
        <v>56</v>
      </c>
      <c r="H2291">
        <v>4.5999999999999996</v>
      </c>
      <c r="I2291">
        <v>4.9000000000000004</v>
      </c>
      <c r="J2291">
        <v>1</v>
      </c>
      <c r="K2291" t="s">
        <v>28</v>
      </c>
      <c r="L2291">
        <v>9.6</v>
      </c>
      <c r="M2291">
        <v>7</v>
      </c>
      <c r="N2291">
        <v>2.6</v>
      </c>
      <c r="O2291">
        <f>Table1[[#This Row],[Stress_Level]]*Table1[[#This Row],[Weekly_Work_Hours]]</f>
        <v>537.6</v>
      </c>
      <c r="P2291" s="9">
        <f>Table1[[#This Row],[Column1]]/Table1[[#This Row],[Productivity_Score]]</f>
        <v>206.76923076923077</v>
      </c>
      <c r="Q2291">
        <f>8-AVERAGE(Table1[[#This Row],[Sleep_Hours]])</f>
        <v>3.4000000000000004</v>
      </c>
      <c r="R2291">
        <f>Table1[[#This Row],[Stress_Level]]/Table1[[#This Row],[Weekly_Work_Hours]]</f>
        <v>0.17142857142857143</v>
      </c>
      <c r="S2291" s="5">
        <f>CORREL(Table1[Stress_Level],Table1[Sleep_Hours])</f>
        <v>-1.150943896331845E-2</v>
      </c>
      <c r="T2291" s="1">
        <f>((Table1[[#Totals],[Productivity_Score]] - Table1[[#This Row],[Productivity_Score]]) / Table1[[#Totals],[Productivity_Score]]) * 100</f>
        <v>72.631578947368425</v>
      </c>
    </row>
    <row r="2292" spans="1:20" x14ac:dyDescent="0.35">
      <c r="A2292">
        <v>2291</v>
      </c>
      <c r="B2292">
        <v>35</v>
      </c>
      <c r="C2292" t="s">
        <v>14</v>
      </c>
      <c r="D2292" t="s">
        <v>37</v>
      </c>
      <c r="E2292" t="s">
        <v>38</v>
      </c>
      <c r="F2292" t="s">
        <v>22</v>
      </c>
      <c r="G2292">
        <v>58</v>
      </c>
      <c r="H2292">
        <v>9</v>
      </c>
      <c r="I2292">
        <v>5.2</v>
      </c>
      <c r="J2292">
        <v>0</v>
      </c>
      <c r="K2292" t="s">
        <v>23</v>
      </c>
      <c r="L2292">
        <v>10</v>
      </c>
      <c r="M2292">
        <v>5.0999999999999996</v>
      </c>
      <c r="N2292">
        <v>2.6</v>
      </c>
      <c r="O2292">
        <f>Table1[[#This Row],[Stress_Level]]*Table1[[#This Row],[Weekly_Work_Hours]]</f>
        <v>580</v>
      </c>
      <c r="P2292" s="9">
        <f>Table1[[#This Row],[Column1]]/Table1[[#This Row],[Productivity_Score]]</f>
        <v>223.07692307692307</v>
      </c>
      <c r="Q2292">
        <f>8-AVERAGE(Table1[[#This Row],[Sleep_Hours]])</f>
        <v>-1</v>
      </c>
      <c r="R2292">
        <f>Table1[[#This Row],[Stress_Level]]/Table1[[#This Row],[Weekly_Work_Hours]]</f>
        <v>0.17241379310344829</v>
      </c>
      <c r="S2292" s="5">
        <f>CORREL(Table1[Stress_Level],Table1[Sleep_Hours])</f>
        <v>-1.150943896331845E-2</v>
      </c>
      <c r="T2292" s="1">
        <f>((Table1[[#Totals],[Productivity_Score]] - Table1[[#This Row],[Productivity_Score]]) / Table1[[#Totals],[Productivity_Score]]) * 100</f>
        <v>72.631578947368425</v>
      </c>
    </row>
    <row r="2293" spans="1:20" x14ac:dyDescent="0.35">
      <c r="A2293">
        <v>2292</v>
      </c>
      <c r="B2293">
        <v>57</v>
      </c>
      <c r="C2293" t="s">
        <v>14</v>
      </c>
      <c r="D2293" t="s">
        <v>20</v>
      </c>
      <c r="E2293" t="s">
        <v>25</v>
      </c>
      <c r="F2293" t="s">
        <v>22</v>
      </c>
      <c r="G2293">
        <v>52</v>
      </c>
      <c r="H2293">
        <v>4</v>
      </c>
      <c r="I2293">
        <v>4.3</v>
      </c>
      <c r="J2293">
        <v>1</v>
      </c>
      <c r="K2293" t="s">
        <v>29</v>
      </c>
      <c r="L2293">
        <v>10</v>
      </c>
      <c r="M2293">
        <v>5.9</v>
      </c>
      <c r="N2293">
        <v>2.2000000000000002</v>
      </c>
      <c r="O2293">
        <f>Table1[[#This Row],[Stress_Level]]*Table1[[#This Row],[Weekly_Work_Hours]]</f>
        <v>520</v>
      </c>
      <c r="P2293" s="9">
        <f>Table1[[#This Row],[Column1]]/Table1[[#This Row],[Productivity_Score]]</f>
        <v>236.36363636363635</v>
      </c>
      <c r="Q2293">
        <f>8-AVERAGE(Table1[[#This Row],[Sleep_Hours]])</f>
        <v>4</v>
      </c>
      <c r="R2293">
        <f>Table1[[#This Row],[Stress_Level]]/Table1[[#This Row],[Weekly_Work_Hours]]</f>
        <v>0.19230769230769232</v>
      </c>
      <c r="S2293" s="5">
        <f>CORREL(Table1[Stress_Level],Table1[Sleep_Hours])</f>
        <v>-1.150943896331845E-2</v>
      </c>
      <c r="T2293" s="1">
        <f>((Table1[[#Totals],[Productivity_Score]] - Table1[[#This Row],[Productivity_Score]]) / Table1[[#Totals],[Productivity_Score]]) * 100</f>
        <v>76.84210526315789</v>
      </c>
    </row>
    <row r="2294" spans="1:20" x14ac:dyDescent="0.35">
      <c r="A2294">
        <v>2293</v>
      </c>
      <c r="B2294">
        <v>20</v>
      </c>
      <c r="C2294" t="s">
        <v>19</v>
      </c>
      <c r="D2294" t="s">
        <v>33</v>
      </c>
      <c r="E2294" t="s">
        <v>16</v>
      </c>
      <c r="F2294" t="s">
        <v>22</v>
      </c>
      <c r="G2294">
        <v>45</v>
      </c>
      <c r="H2294">
        <v>3.2</v>
      </c>
      <c r="I2294">
        <v>3.9</v>
      </c>
      <c r="J2294">
        <v>1</v>
      </c>
      <c r="K2294" t="s">
        <v>18</v>
      </c>
      <c r="L2294">
        <v>5.3</v>
      </c>
      <c r="M2294">
        <v>4.7</v>
      </c>
      <c r="N2294">
        <v>4.3</v>
      </c>
      <c r="O2294">
        <f>Table1[[#This Row],[Stress_Level]]*Table1[[#This Row],[Weekly_Work_Hours]]</f>
        <v>238.5</v>
      </c>
      <c r="P2294" s="9">
        <f>Table1[[#This Row],[Column1]]/Table1[[#This Row],[Productivity_Score]]</f>
        <v>55.465116279069768</v>
      </c>
      <c r="Q2294">
        <f>8-AVERAGE(Table1[[#This Row],[Sleep_Hours]])</f>
        <v>4.8</v>
      </c>
      <c r="R2294">
        <f>Table1[[#This Row],[Stress_Level]]/Table1[[#This Row],[Weekly_Work_Hours]]</f>
        <v>0.11777777777777777</v>
      </c>
      <c r="S2294" s="5">
        <f>CORREL(Table1[Stress_Level],Table1[Sleep_Hours])</f>
        <v>-1.150943896331845E-2</v>
      </c>
      <c r="T2294" s="1">
        <f>((Table1[[#Totals],[Productivity_Score]] - Table1[[#This Row],[Productivity_Score]]) / Table1[[#Totals],[Productivity_Score]]) * 100</f>
        <v>54.736842105263165</v>
      </c>
    </row>
    <row r="2295" spans="1:20" x14ac:dyDescent="0.35">
      <c r="A2295">
        <v>2294</v>
      </c>
      <c r="B2295">
        <v>30</v>
      </c>
      <c r="C2295" t="s">
        <v>14</v>
      </c>
      <c r="D2295" t="s">
        <v>34</v>
      </c>
      <c r="E2295" t="s">
        <v>31</v>
      </c>
      <c r="F2295" t="s">
        <v>22</v>
      </c>
      <c r="G2295">
        <v>38</v>
      </c>
      <c r="H2295">
        <v>3.1</v>
      </c>
      <c r="I2295">
        <v>4.3</v>
      </c>
      <c r="J2295">
        <v>1</v>
      </c>
      <c r="K2295" t="s">
        <v>18</v>
      </c>
      <c r="L2295">
        <v>5.2</v>
      </c>
      <c r="M2295">
        <v>3.8</v>
      </c>
      <c r="N2295">
        <v>4.5</v>
      </c>
      <c r="O2295">
        <f>Table1[[#This Row],[Stress_Level]]*Table1[[#This Row],[Weekly_Work_Hours]]</f>
        <v>197.6</v>
      </c>
      <c r="P2295" s="9">
        <f>Table1[[#This Row],[Column1]]/Table1[[#This Row],[Productivity_Score]]</f>
        <v>43.911111111111111</v>
      </c>
      <c r="Q2295">
        <f>8-AVERAGE(Table1[[#This Row],[Sleep_Hours]])</f>
        <v>4.9000000000000004</v>
      </c>
      <c r="R2295">
        <f>Table1[[#This Row],[Stress_Level]]/Table1[[#This Row],[Weekly_Work_Hours]]</f>
        <v>0.1368421052631579</v>
      </c>
      <c r="S2295" s="5">
        <f>CORREL(Table1[Stress_Level],Table1[Sleep_Hours])</f>
        <v>-1.150943896331845E-2</v>
      </c>
      <c r="T2295" s="1">
        <f>((Table1[[#Totals],[Productivity_Score]] - Table1[[#This Row],[Productivity_Score]]) / Table1[[#Totals],[Productivity_Score]]) * 100</f>
        <v>52.631578947368418</v>
      </c>
    </row>
    <row r="2296" spans="1:20" x14ac:dyDescent="0.35">
      <c r="A2296">
        <v>2295</v>
      </c>
      <c r="B2296">
        <v>54</v>
      </c>
      <c r="C2296" t="s">
        <v>19</v>
      </c>
      <c r="D2296" t="s">
        <v>33</v>
      </c>
      <c r="E2296" t="s">
        <v>38</v>
      </c>
      <c r="F2296" t="s">
        <v>17</v>
      </c>
      <c r="G2296">
        <v>38</v>
      </c>
      <c r="H2296">
        <v>9</v>
      </c>
      <c r="I2296">
        <v>7.2</v>
      </c>
      <c r="J2296">
        <v>0</v>
      </c>
      <c r="K2296" t="s">
        <v>23</v>
      </c>
      <c r="L2296">
        <v>3.5</v>
      </c>
      <c r="M2296">
        <v>3.1</v>
      </c>
      <c r="N2296">
        <v>6.8</v>
      </c>
      <c r="O2296">
        <f>Table1[[#This Row],[Stress_Level]]*Table1[[#This Row],[Weekly_Work_Hours]]</f>
        <v>133</v>
      </c>
      <c r="P2296" s="9">
        <f>Table1[[#This Row],[Column1]]/Table1[[#This Row],[Productivity_Score]]</f>
        <v>19.558823529411764</v>
      </c>
      <c r="Q2296">
        <f>8-AVERAGE(Table1[[#This Row],[Sleep_Hours]])</f>
        <v>-1</v>
      </c>
      <c r="R2296">
        <f>Table1[[#This Row],[Stress_Level]]/Table1[[#This Row],[Weekly_Work_Hours]]</f>
        <v>9.2105263157894732E-2</v>
      </c>
      <c r="S2296" s="5">
        <f>CORREL(Table1[Stress_Level],Table1[Sleep_Hours])</f>
        <v>-1.150943896331845E-2</v>
      </c>
      <c r="T2296" s="1">
        <f>((Table1[[#Totals],[Productivity_Score]] - Table1[[#This Row],[Productivity_Score]]) / Table1[[#Totals],[Productivity_Score]]) * 100</f>
        <v>28.421052631578945</v>
      </c>
    </row>
    <row r="2297" spans="1:20" x14ac:dyDescent="0.35">
      <c r="A2297">
        <v>2296</v>
      </c>
      <c r="B2297">
        <v>62</v>
      </c>
      <c r="C2297" t="s">
        <v>19</v>
      </c>
      <c r="D2297" t="s">
        <v>20</v>
      </c>
      <c r="E2297" t="s">
        <v>31</v>
      </c>
      <c r="F2297" t="s">
        <v>22</v>
      </c>
      <c r="G2297">
        <v>49</v>
      </c>
      <c r="H2297">
        <v>9</v>
      </c>
      <c r="I2297">
        <v>6.1</v>
      </c>
      <c r="J2297">
        <v>0</v>
      </c>
      <c r="K2297" t="s">
        <v>23</v>
      </c>
      <c r="L2297">
        <v>7.9</v>
      </c>
      <c r="M2297">
        <v>6.5</v>
      </c>
      <c r="N2297">
        <v>4.0999999999999996</v>
      </c>
      <c r="O2297">
        <f>Table1[[#This Row],[Stress_Level]]*Table1[[#This Row],[Weekly_Work_Hours]]</f>
        <v>387.1</v>
      </c>
      <c r="P2297" s="9">
        <f>Table1[[#This Row],[Column1]]/Table1[[#This Row],[Productivity_Score]]</f>
        <v>94.414634146341484</v>
      </c>
      <c r="Q2297">
        <f>8-AVERAGE(Table1[[#This Row],[Sleep_Hours]])</f>
        <v>-1</v>
      </c>
      <c r="R2297">
        <f>Table1[[#This Row],[Stress_Level]]/Table1[[#This Row],[Weekly_Work_Hours]]</f>
        <v>0.16122448979591839</v>
      </c>
      <c r="S2297" s="5">
        <f>CORREL(Table1[Stress_Level],Table1[Sleep_Hours])</f>
        <v>-1.150943896331845E-2</v>
      </c>
      <c r="T2297" s="1">
        <f>((Table1[[#Totals],[Productivity_Score]] - Table1[[#This Row],[Productivity_Score]]) / Table1[[#Totals],[Productivity_Score]]) * 100</f>
        <v>56.84210526315789</v>
      </c>
    </row>
    <row r="2298" spans="1:20" x14ac:dyDescent="0.35">
      <c r="A2298">
        <v>2297</v>
      </c>
      <c r="B2298">
        <v>48</v>
      </c>
      <c r="C2298" t="s">
        <v>19</v>
      </c>
      <c r="D2298" t="s">
        <v>32</v>
      </c>
      <c r="E2298" t="s">
        <v>21</v>
      </c>
      <c r="F2298" t="s">
        <v>22</v>
      </c>
      <c r="G2298">
        <v>48</v>
      </c>
      <c r="H2298">
        <v>6.4</v>
      </c>
      <c r="I2298">
        <v>8.3000000000000007</v>
      </c>
      <c r="J2298">
        <v>0</v>
      </c>
      <c r="K2298" t="s">
        <v>23</v>
      </c>
      <c r="L2298">
        <v>8.1999999999999993</v>
      </c>
      <c r="M2298">
        <v>2.7</v>
      </c>
      <c r="N2298">
        <v>5</v>
      </c>
      <c r="O2298">
        <f>Table1[[#This Row],[Stress_Level]]*Table1[[#This Row],[Weekly_Work_Hours]]</f>
        <v>393.59999999999997</v>
      </c>
      <c r="P2298" s="9">
        <f>Table1[[#This Row],[Column1]]/Table1[[#This Row],[Productivity_Score]]</f>
        <v>78.72</v>
      </c>
      <c r="Q2298">
        <f>8-AVERAGE(Table1[[#This Row],[Sleep_Hours]])</f>
        <v>1.5999999999999996</v>
      </c>
      <c r="R2298">
        <f>Table1[[#This Row],[Stress_Level]]/Table1[[#This Row],[Weekly_Work_Hours]]</f>
        <v>0.17083333333333331</v>
      </c>
      <c r="S2298" s="5">
        <f>CORREL(Table1[Stress_Level],Table1[Sleep_Hours])</f>
        <v>-1.150943896331845E-2</v>
      </c>
      <c r="T2298" s="1">
        <f>((Table1[[#Totals],[Productivity_Score]] - Table1[[#This Row],[Productivity_Score]]) / Table1[[#Totals],[Productivity_Score]]) * 100</f>
        <v>47.368421052631575</v>
      </c>
    </row>
    <row r="2299" spans="1:20" x14ac:dyDescent="0.35">
      <c r="A2299">
        <v>2298</v>
      </c>
      <c r="B2299">
        <v>56</v>
      </c>
      <c r="C2299" t="s">
        <v>14</v>
      </c>
      <c r="D2299" t="s">
        <v>36</v>
      </c>
      <c r="E2299" t="s">
        <v>16</v>
      </c>
      <c r="F2299" t="s">
        <v>22</v>
      </c>
      <c r="G2299">
        <v>56</v>
      </c>
      <c r="H2299">
        <v>6.9</v>
      </c>
      <c r="I2299">
        <v>8.1999999999999993</v>
      </c>
      <c r="J2299">
        <v>0</v>
      </c>
      <c r="K2299" t="s">
        <v>23</v>
      </c>
      <c r="L2299">
        <v>10</v>
      </c>
      <c r="M2299">
        <v>5.4</v>
      </c>
      <c r="N2299">
        <v>4.0999999999999996</v>
      </c>
      <c r="O2299">
        <f>Table1[[#This Row],[Stress_Level]]*Table1[[#This Row],[Weekly_Work_Hours]]</f>
        <v>560</v>
      </c>
      <c r="P2299" s="9">
        <f>Table1[[#This Row],[Column1]]/Table1[[#This Row],[Productivity_Score]]</f>
        <v>136.58536585365854</v>
      </c>
      <c r="Q2299">
        <f>8-AVERAGE(Table1[[#This Row],[Sleep_Hours]])</f>
        <v>1.0999999999999996</v>
      </c>
      <c r="R2299">
        <f>Table1[[#This Row],[Stress_Level]]/Table1[[#This Row],[Weekly_Work_Hours]]</f>
        <v>0.17857142857142858</v>
      </c>
      <c r="S2299" s="5">
        <f>CORREL(Table1[Stress_Level],Table1[Sleep_Hours])</f>
        <v>-1.150943896331845E-2</v>
      </c>
      <c r="T2299" s="1">
        <f>((Table1[[#Totals],[Productivity_Score]] - Table1[[#This Row],[Productivity_Score]]) / Table1[[#Totals],[Productivity_Score]]) * 100</f>
        <v>56.84210526315789</v>
      </c>
    </row>
    <row r="2300" spans="1:20" x14ac:dyDescent="0.35">
      <c r="A2300">
        <v>2299</v>
      </c>
      <c r="B2300">
        <v>36</v>
      </c>
      <c r="C2300" t="s">
        <v>14</v>
      </c>
      <c r="D2300" t="s">
        <v>36</v>
      </c>
      <c r="E2300" t="s">
        <v>25</v>
      </c>
      <c r="F2300" t="s">
        <v>22</v>
      </c>
      <c r="G2300">
        <v>50</v>
      </c>
      <c r="H2300">
        <v>6.6</v>
      </c>
      <c r="I2300">
        <v>8.4</v>
      </c>
      <c r="J2300">
        <v>0</v>
      </c>
      <c r="K2300" t="s">
        <v>23</v>
      </c>
      <c r="L2300">
        <v>7.7</v>
      </c>
      <c r="M2300">
        <v>2.4</v>
      </c>
      <c r="N2300">
        <v>5.3</v>
      </c>
      <c r="O2300">
        <f>Table1[[#This Row],[Stress_Level]]*Table1[[#This Row],[Weekly_Work_Hours]]</f>
        <v>385</v>
      </c>
      <c r="P2300" s="9">
        <f>Table1[[#This Row],[Column1]]/Table1[[#This Row],[Productivity_Score]]</f>
        <v>72.64150943396227</v>
      </c>
      <c r="Q2300">
        <f>8-AVERAGE(Table1[[#This Row],[Sleep_Hours]])</f>
        <v>1.4000000000000004</v>
      </c>
      <c r="R2300">
        <f>Table1[[#This Row],[Stress_Level]]/Table1[[#This Row],[Weekly_Work_Hours]]</f>
        <v>0.154</v>
      </c>
      <c r="S2300" s="5">
        <f>CORREL(Table1[Stress_Level],Table1[Sleep_Hours])</f>
        <v>-1.150943896331845E-2</v>
      </c>
      <c r="T2300" s="1">
        <f>((Table1[[#Totals],[Productivity_Score]] - Table1[[#This Row],[Productivity_Score]]) / Table1[[#Totals],[Productivity_Score]]) * 100</f>
        <v>44.21052631578948</v>
      </c>
    </row>
    <row r="2301" spans="1:20" x14ac:dyDescent="0.35">
      <c r="A2301">
        <v>2300</v>
      </c>
      <c r="B2301">
        <v>58</v>
      </c>
      <c r="C2301" t="s">
        <v>14</v>
      </c>
      <c r="D2301" t="s">
        <v>36</v>
      </c>
      <c r="E2301" t="s">
        <v>21</v>
      </c>
      <c r="F2301" t="s">
        <v>22</v>
      </c>
      <c r="G2301">
        <v>32</v>
      </c>
      <c r="H2301">
        <v>3.5</v>
      </c>
      <c r="I2301">
        <v>5.6</v>
      </c>
      <c r="J2301">
        <v>1</v>
      </c>
      <c r="K2301" t="s">
        <v>18</v>
      </c>
      <c r="L2301">
        <v>5.8</v>
      </c>
      <c r="M2301">
        <v>1.8</v>
      </c>
      <c r="N2301">
        <v>4.9000000000000004</v>
      </c>
      <c r="O2301">
        <f>Table1[[#This Row],[Stress_Level]]*Table1[[#This Row],[Weekly_Work_Hours]]</f>
        <v>185.6</v>
      </c>
      <c r="P2301" s="9">
        <f>Table1[[#This Row],[Column1]]/Table1[[#This Row],[Productivity_Score]]</f>
        <v>37.877551020408163</v>
      </c>
      <c r="Q2301">
        <f>8-AVERAGE(Table1[[#This Row],[Sleep_Hours]])</f>
        <v>4.5</v>
      </c>
      <c r="R2301">
        <f>Table1[[#This Row],[Stress_Level]]/Table1[[#This Row],[Weekly_Work_Hours]]</f>
        <v>0.18124999999999999</v>
      </c>
      <c r="S2301" s="5">
        <f>CORREL(Table1[Stress_Level],Table1[Sleep_Hours])</f>
        <v>-1.150943896331845E-2</v>
      </c>
      <c r="T2301" s="1">
        <f>((Table1[[#Totals],[Productivity_Score]] - Table1[[#This Row],[Productivity_Score]]) / Table1[[#Totals],[Productivity_Score]]) * 100</f>
        <v>48.421052631578945</v>
      </c>
    </row>
    <row r="2302" spans="1:20" x14ac:dyDescent="0.35">
      <c r="A2302">
        <v>2301</v>
      </c>
      <c r="B2302">
        <v>61</v>
      </c>
      <c r="C2302" t="s">
        <v>19</v>
      </c>
      <c r="D2302" t="s">
        <v>32</v>
      </c>
      <c r="E2302" t="s">
        <v>25</v>
      </c>
      <c r="F2302" t="s">
        <v>22</v>
      </c>
      <c r="G2302">
        <v>53</v>
      </c>
      <c r="H2302">
        <v>8.4</v>
      </c>
      <c r="I2302">
        <v>6.6</v>
      </c>
      <c r="J2302">
        <v>0</v>
      </c>
      <c r="K2302" t="s">
        <v>23</v>
      </c>
      <c r="L2302">
        <v>6.9</v>
      </c>
      <c r="M2302">
        <v>4.2</v>
      </c>
      <c r="N2302">
        <v>4.8</v>
      </c>
      <c r="O2302">
        <f>Table1[[#This Row],[Stress_Level]]*Table1[[#This Row],[Weekly_Work_Hours]]</f>
        <v>365.70000000000005</v>
      </c>
      <c r="P2302" s="9">
        <f>Table1[[#This Row],[Column1]]/Table1[[#This Row],[Productivity_Score]]</f>
        <v>76.187500000000014</v>
      </c>
      <c r="Q2302">
        <f>8-AVERAGE(Table1[[#This Row],[Sleep_Hours]])</f>
        <v>-0.40000000000000036</v>
      </c>
      <c r="R2302">
        <f>Table1[[#This Row],[Stress_Level]]/Table1[[#This Row],[Weekly_Work_Hours]]</f>
        <v>0.13018867924528302</v>
      </c>
      <c r="S2302" s="5">
        <f>CORREL(Table1[Stress_Level],Table1[Sleep_Hours])</f>
        <v>-1.150943896331845E-2</v>
      </c>
      <c r="T2302" s="1">
        <f>((Table1[[#Totals],[Productivity_Score]] - Table1[[#This Row],[Productivity_Score]]) / Table1[[#Totals],[Productivity_Score]]) * 100</f>
        <v>49.473684210526322</v>
      </c>
    </row>
    <row r="2303" spans="1:20" x14ac:dyDescent="0.35">
      <c r="A2303">
        <v>2302</v>
      </c>
      <c r="B2303">
        <v>47</v>
      </c>
      <c r="C2303" t="s">
        <v>19</v>
      </c>
      <c r="D2303" t="s">
        <v>15</v>
      </c>
      <c r="E2303" t="s">
        <v>21</v>
      </c>
      <c r="F2303" t="s">
        <v>17</v>
      </c>
      <c r="G2303">
        <v>37</v>
      </c>
      <c r="H2303">
        <v>8.1999999999999993</v>
      </c>
      <c r="I2303">
        <v>8.5</v>
      </c>
      <c r="J2303">
        <v>0</v>
      </c>
      <c r="K2303" t="s">
        <v>23</v>
      </c>
      <c r="L2303">
        <v>5.6</v>
      </c>
      <c r="M2303">
        <v>3.2</v>
      </c>
      <c r="N2303">
        <v>6.5</v>
      </c>
      <c r="O2303">
        <f>Table1[[#This Row],[Stress_Level]]*Table1[[#This Row],[Weekly_Work_Hours]]</f>
        <v>207.2</v>
      </c>
      <c r="P2303" s="9">
        <f>Table1[[#This Row],[Column1]]/Table1[[#This Row],[Productivity_Score]]</f>
        <v>31.876923076923074</v>
      </c>
      <c r="Q2303">
        <f>8-AVERAGE(Table1[[#This Row],[Sleep_Hours]])</f>
        <v>-0.19999999999999929</v>
      </c>
      <c r="R2303">
        <f>Table1[[#This Row],[Stress_Level]]/Table1[[#This Row],[Weekly_Work_Hours]]</f>
        <v>0.15135135135135133</v>
      </c>
      <c r="S2303" s="5">
        <f>CORREL(Table1[Stress_Level],Table1[Sleep_Hours])</f>
        <v>-1.150943896331845E-2</v>
      </c>
      <c r="T2303" s="1">
        <f>((Table1[[#Totals],[Productivity_Score]] - Table1[[#This Row],[Productivity_Score]]) / Table1[[#Totals],[Productivity_Score]]) * 100</f>
        <v>31.578947368421051</v>
      </c>
    </row>
    <row r="2304" spans="1:20" x14ac:dyDescent="0.35">
      <c r="A2304">
        <v>2303</v>
      </c>
      <c r="B2304">
        <v>48</v>
      </c>
      <c r="C2304" t="s">
        <v>19</v>
      </c>
      <c r="D2304" t="s">
        <v>24</v>
      </c>
      <c r="E2304" t="s">
        <v>16</v>
      </c>
      <c r="F2304" t="s">
        <v>22</v>
      </c>
      <c r="G2304">
        <v>41</v>
      </c>
      <c r="H2304">
        <v>4.4000000000000004</v>
      </c>
      <c r="I2304">
        <v>5.9</v>
      </c>
      <c r="J2304">
        <v>1</v>
      </c>
      <c r="K2304" t="s">
        <v>18</v>
      </c>
      <c r="L2304">
        <v>6.6</v>
      </c>
      <c r="M2304">
        <v>6.7</v>
      </c>
      <c r="N2304">
        <v>4.7</v>
      </c>
      <c r="O2304">
        <f>Table1[[#This Row],[Stress_Level]]*Table1[[#This Row],[Weekly_Work_Hours]]</f>
        <v>270.59999999999997</v>
      </c>
      <c r="P2304" s="9">
        <f>Table1[[#This Row],[Column1]]/Table1[[#This Row],[Productivity_Score]]</f>
        <v>57.574468085106375</v>
      </c>
      <c r="Q2304">
        <f>8-AVERAGE(Table1[[#This Row],[Sleep_Hours]])</f>
        <v>3.5999999999999996</v>
      </c>
      <c r="R2304">
        <f>Table1[[#This Row],[Stress_Level]]/Table1[[#This Row],[Weekly_Work_Hours]]</f>
        <v>0.16097560975609757</v>
      </c>
      <c r="S2304" s="5">
        <f>CORREL(Table1[Stress_Level],Table1[Sleep_Hours])</f>
        <v>-1.150943896331845E-2</v>
      </c>
      <c r="T2304" s="1">
        <f>((Table1[[#Totals],[Productivity_Score]] - Table1[[#This Row],[Productivity_Score]]) / Table1[[#Totals],[Productivity_Score]]) * 100</f>
        <v>50.526315789473685</v>
      </c>
    </row>
    <row r="2305" spans="1:20" x14ac:dyDescent="0.35">
      <c r="A2305">
        <v>2304</v>
      </c>
      <c r="B2305">
        <v>62</v>
      </c>
      <c r="C2305" t="s">
        <v>19</v>
      </c>
      <c r="D2305" t="s">
        <v>24</v>
      </c>
      <c r="E2305" t="s">
        <v>31</v>
      </c>
      <c r="F2305" t="s">
        <v>17</v>
      </c>
      <c r="G2305">
        <v>47</v>
      </c>
      <c r="H2305">
        <v>6.7</v>
      </c>
      <c r="I2305">
        <v>8.8000000000000007</v>
      </c>
      <c r="J2305">
        <v>0</v>
      </c>
      <c r="K2305" t="s">
        <v>23</v>
      </c>
      <c r="L2305">
        <v>9.1</v>
      </c>
      <c r="M2305">
        <v>4.7</v>
      </c>
      <c r="N2305">
        <v>4.9000000000000004</v>
      </c>
      <c r="O2305">
        <f>Table1[[#This Row],[Stress_Level]]*Table1[[#This Row],[Weekly_Work_Hours]]</f>
        <v>427.7</v>
      </c>
      <c r="P2305" s="9">
        <f>Table1[[#This Row],[Column1]]/Table1[[#This Row],[Productivity_Score]]</f>
        <v>87.285714285714278</v>
      </c>
      <c r="Q2305">
        <f>8-AVERAGE(Table1[[#This Row],[Sleep_Hours]])</f>
        <v>1.2999999999999998</v>
      </c>
      <c r="R2305">
        <f>Table1[[#This Row],[Stress_Level]]/Table1[[#This Row],[Weekly_Work_Hours]]</f>
        <v>0.19361702127659575</v>
      </c>
      <c r="S2305" s="5">
        <f>CORREL(Table1[Stress_Level],Table1[Sleep_Hours])</f>
        <v>-1.150943896331845E-2</v>
      </c>
      <c r="T2305" s="1">
        <f>((Table1[[#Totals],[Productivity_Score]] - Table1[[#This Row],[Productivity_Score]]) / Table1[[#Totals],[Productivity_Score]]) * 100</f>
        <v>48.421052631578945</v>
      </c>
    </row>
    <row r="2306" spans="1:20" x14ac:dyDescent="0.35">
      <c r="A2306">
        <v>2305</v>
      </c>
      <c r="B2306">
        <v>22</v>
      </c>
      <c r="C2306" t="s">
        <v>14</v>
      </c>
      <c r="D2306" t="s">
        <v>32</v>
      </c>
      <c r="E2306" t="s">
        <v>25</v>
      </c>
      <c r="F2306" t="s">
        <v>22</v>
      </c>
      <c r="G2306">
        <v>60</v>
      </c>
      <c r="H2306">
        <v>6.1</v>
      </c>
      <c r="I2306">
        <v>6.6</v>
      </c>
      <c r="J2306">
        <v>1</v>
      </c>
      <c r="K2306" t="s">
        <v>18</v>
      </c>
      <c r="L2306">
        <v>10</v>
      </c>
      <c r="M2306">
        <v>6.7</v>
      </c>
      <c r="N2306">
        <v>3.3</v>
      </c>
      <c r="O2306">
        <f>Table1[[#This Row],[Stress_Level]]*Table1[[#This Row],[Weekly_Work_Hours]]</f>
        <v>600</v>
      </c>
      <c r="P2306" s="9">
        <f>Table1[[#This Row],[Column1]]/Table1[[#This Row],[Productivity_Score]]</f>
        <v>181.81818181818184</v>
      </c>
      <c r="Q2306">
        <f>8-AVERAGE(Table1[[#This Row],[Sleep_Hours]])</f>
        <v>1.9000000000000004</v>
      </c>
      <c r="R2306">
        <f>Table1[[#This Row],[Stress_Level]]/Table1[[#This Row],[Weekly_Work_Hours]]</f>
        <v>0.16666666666666666</v>
      </c>
      <c r="S2306" s="5">
        <f>CORREL(Table1[Stress_Level],Table1[Sleep_Hours])</f>
        <v>-1.150943896331845E-2</v>
      </c>
      <c r="T2306" s="1">
        <f>((Table1[[#Totals],[Productivity_Score]] - Table1[[#This Row],[Productivity_Score]]) / Table1[[#Totals],[Productivity_Score]]) * 100</f>
        <v>65.26315789473685</v>
      </c>
    </row>
    <row r="2307" spans="1:20" x14ac:dyDescent="0.35">
      <c r="A2307">
        <v>2306</v>
      </c>
      <c r="B2307">
        <v>29</v>
      </c>
      <c r="C2307" t="s">
        <v>14</v>
      </c>
      <c r="D2307" t="s">
        <v>33</v>
      </c>
      <c r="E2307" t="s">
        <v>16</v>
      </c>
      <c r="F2307" t="s">
        <v>22</v>
      </c>
      <c r="G2307">
        <v>69</v>
      </c>
      <c r="H2307">
        <v>5.9</v>
      </c>
      <c r="I2307">
        <v>5.4</v>
      </c>
      <c r="J2307">
        <v>1</v>
      </c>
      <c r="K2307" t="s">
        <v>29</v>
      </c>
      <c r="L2307">
        <v>10</v>
      </c>
      <c r="M2307">
        <v>5.4</v>
      </c>
      <c r="N2307">
        <v>2.7</v>
      </c>
      <c r="O2307">
        <f>Table1[[#This Row],[Stress_Level]]*Table1[[#This Row],[Weekly_Work_Hours]]</f>
        <v>690</v>
      </c>
      <c r="P2307" s="9">
        <f>Table1[[#This Row],[Column1]]/Table1[[#This Row],[Productivity_Score]]</f>
        <v>255.55555555555554</v>
      </c>
      <c r="Q2307">
        <f>8-AVERAGE(Table1[[#This Row],[Sleep_Hours]])</f>
        <v>2.0999999999999996</v>
      </c>
      <c r="R2307">
        <f>Table1[[#This Row],[Stress_Level]]/Table1[[#This Row],[Weekly_Work_Hours]]</f>
        <v>0.14492753623188406</v>
      </c>
      <c r="S2307" s="5">
        <f>CORREL(Table1[Stress_Level],Table1[Sleep_Hours])</f>
        <v>-1.150943896331845E-2</v>
      </c>
      <c r="T2307" s="1">
        <f>((Table1[[#Totals],[Productivity_Score]] - Table1[[#This Row],[Productivity_Score]]) / Table1[[#Totals],[Productivity_Score]]) * 100</f>
        <v>71.578947368421055</v>
      </c>
    </row>
    <row r="2308" spans="1:20" x14ac:dyDescent="0.35">
      <c r="A2308">
        <v>2307</v>
      </c>
      <c r="B2308">
        <v>61</v>
      </c>
      <c r="C2308" t="s">
        <v>19</v>
      </c>
      <c r="D2308" t="s">
        <v>30</v>
      </c>
      <c r="E2308" t="s">
        <v>25</v>
      </c>
      <c r="F2308" t="s">
        <v>17</v>
      </c>
      <c r="G2308">
        <v>49</v>
      </c>
      <c r="H2308">
        <v>5.2</v>
      </c>
      <c r="I2308">
        <v>6.4</v>
      </c>
      <c r="J2308">
        <v>1</v>
      </c>
      <c r="K2308" t="s">
        <v>18</v>
      </c>
      <c r="L2308">
        <v>5.4</v>
      </c>
      <c r="M2308">
        <v>2.4</v>
      </c>
      <c r="N2308">
        <v>5.5</v>
      </c>
      <c r="O2308">
        <f>Table1[[#This Row],[Stress_Level]]*Table1[[#This Row],[Weekly_Work_Hours]]</f>
        <v>264.60000000000002</v>
      </c>
      <c r="P2308" s="9">
        <f>Table1[[#This Row],[Column1]]/Table1[[#This Row],[Productivity_Score]]</f>
        <v>48.109090909090916</v>
      </c>
      <c r="Q2308">
        <f>8-AVERAGE(Table1[[#This Row],[Sleep_Hours]])</f>
        <v>2.8</v>
      </c>
      <c r="R2308">
        <f>Table1[[#This Row],[Stress_Level]]/Table1[[#This Row],[Weekly_Work_Hours]]</f>
        <v>0.11020408163265306</v>
      </c>
      <c r="S2308" s="5">
        <f>CORREL(Table1[Stress_Level],Table1[Sleep_Hours])</f>
        <v>-1.150943896331845E-2</v>
      </c>
      <c r="T2308" s="1">
        <f>((Table1[[#Totals],[Productivity_Score]] - Table1[[#This Row],[Productivity_Score]]) / Table1[[#Totals],[Productivity_Score]]) * 100</f>
        <v>42.105263157894733</v>
      </c>
    </row>
    <row r="2309" spans="1:20" x14ac:dyDescent="0.35">
      <c r="A2309">
        <v>2308</v>
      </c>
      <c r="B2309">
        <v>33</v>
      </c>
      <c r="C2309" t="s">
        <v>14</v>
      </c>
      <c r="D2309" t="s">
        <v>24</v>
      </c>
      <c r="E2309" t="s">
        <v>16</v>
      </c>
      <c r="F2309" t="s">
        <v>22</v>
      </c>
      <c r="G2309">
        <v>43</v>
      </c>
      <c r="H2309">
        <v>6</v>
      </c>
      <c r="I2309">
        <v>8.1999999999999993</v>
      </c>
      <c r="J2309">
        <v>0</v>
      </c>
      <c r="K2309" t="s">
        <v>23</v>
      </c>
      <c r="L2309">
        <v>7.5</v>
      </c>
      <c r="M2309">
        <v>2.4</v>
      </c>
      <c r="N2309">
        <v>5.4</v>
      </c>
      <c r="O2309">
        <f>Table1[[#This Row],[Stress_Level]]*Table1[[#This Row],[Weekly_Work_Hours]]</f>
        <v>322.5</v>
      </c>
      <c r="P2309" s="9">
        <f>Table1[[#This Row],[Column1]]/Table1[[#This Row],[Productivity_Score]]</f>
        <v>59.722222222222221</v>
      </c>
      <c r="Q2309">
        <f>8-AVERAGE(Table1[[#This Row],[Sleep_Hours]])</f>
        <v>2</v>
      </c>
      <c r="R2309">
        <f>Table1[[#This Row],[Stress_Level]]/Table1[[#This Row],[Weekly_Work_Hours]]</f>
        <v>0.1744186046511628</v>
      </c>
      <c r="S2309" s="5">
        <f>CORREL(Table1[Stress_Level],Table1[Sleep_Hours])</f>
        <v>-1.150943896331845E-2</v>
      </c>
      <c r="T2309" s="1">
        <f>((Table1[[#Totals],[Productivity_Score]] - Table1[[#This Row],[Productivity_Score]]) / Table1[[#Totals],[Productivity_Score]]) * 100</f>
        <v>43.157894736842103</v>
      </c>
    </row>
    <row r="2310" spans="1:20" x14ac:dyDescent="0.35">
      <c r="A2310">
        <v>2309</v>
      </c>
      <c r="B2310">
        <v>31</v>
      </c>
      <c r="C2310" t="s">
        <v>14</v>
      </c>
      <c r="D2310" t="s">
        <v>34</v>
      </c>
      <c r="E2310" t="s">
        <v>21</v>
      </c>
      <c r="F2310" t="s">
        <v>22</v>
      </c>
      <c r="G2310">
        <v>49</v>
      </c>
      <c r="H2310">
        <v>5.4</v>
      </c>
      <c r="I2310">
        <v>6.7</v>
      </c>
      <c r="J2310">
        <v>0</v>
      </c>
      <c r="K2310" t="s">
        <v>23</v>
      </c>
      <c r="L2310">
        <v>7.5</v>
      </c>
      <c r="M2310">
        <v>2.9</v>
      </c>
      <c r="N2310">
        <v>4.5999999999999996</v>
      </c>
      <c r="O2310">
        <f>Table1[[#This Row],[Stress_Level]]*Table1[[#This Row],[Weekly_Work_Hours]]</f>
        <v>367.5</v>
      </c>
      <c r="P2310" s="9">
        <f>Table1[[#This Row],[Column1]]/Table1[[#This Row],[Productivity_Score]]</f>
        <v>79.891304347826093</v>
      </c>
      <c r="Q2310">
        <f>8-AVERAGE(Table1[[#This Row],[Sleep_Hours]])</f>
        <v>2.5999999999999996</v>
      </c>
      <c r="R2310">
        <f>Table1[[#This Row],[Stress_Level]]/Table1[[#This Row],[Weekly_Work_Hours]]</f>
        <v>0.15306122448979592</v>
      </c>
      <c r="S2310" s="5">
        <f>CORREL(Table1[Stress_Level],Table1[Sleep_Hours])</f>
        <v>-1.150943896331845E-2</v>
      </c>
      <c r="T2310" s="1">
        <f>((Table1[[#Totals],[Productivity_Score]] - Table1[[#This Row],[Productivity_Score]]) / Table1[[#Totals],[Productivity_Score]]) * 100</f>
        <v>51.578947368421055</v>
      </c>
    </row>
    <row r="2311" spans="1:20" x14ac:dyDescent="0.35">
      <c r="A2311">
        <v>2310</v>
      </c>
      <c r="B2311">
        <v>61</v>
      </c>
      <c r="C2311" t="s">
        <v>19</v>
      </c>
      <c r="D2311" t="s">
        <v>34</v>
      </c>
      <c r="E2311" t="s">
        <v>16</v>
      </c>
      <c r="F2311" t="s">
        <v>39</v>
      </c>
      <c r="G2311">
        <v>52</v>
      </c>
      <c r="H2311">
        <v>7.8</v>
      </c>
      <c r="I2311">
        <v>7.6</v>
      </c>
      <c r="J2311">
        <v>0</v>
      </c>
      <c r="K2311" t="s">
        <v>23</v>
      </c>
      <c r="L2311">
        <v>10</v>
      </c>
      <c r="M2311">
        <v>5.7</v>
      </c>
      <c r="N2311">
        <v>3.8</v>
      </c>
      <c r="O2311">
        <f>Table1[[#This Row],[Stress_Level]]*Table1[[#This Row],[Weekly_Work_Hours]]</f>
        <v>520</v>
      </c>
      <c r="P2311" s="9">
        <f>Table1[[#This Row],[Column1]]/Table1[[#This Row],[Productivity_Score]]</f>
        <v>136.84210526315789</v>
      </c>
      <c r="Q2311">
        <f>8-AVERAGE(Table1[[#This Row],[Sleep_Hours]])</f>
        <v>0.20000000000000018</v>
      </c>
      <c r="R2311">
        <f>Table1[[#This Row],[Stress_Level]]/Table1[[#This Row],[Weekly_Work_Hours]]</f>
        <v>0.19230769230769232</v>
      </c>
      <c r="S2311" s="5">
        <f>CORREL(Table1[Stress_Level],Table1[Sleep_Hours])</f>
        <v>-1.150943896331845E-2</v>
      </c>
      <c r="T2311" s="1">
        <f>((Table1[[#Totals],[Productivity_Score]] - Table1[[#This Row],[Productivity_Score]]) / Table1[[#Totals],[Productivity_Score]]) * 100</f>
        <v>60</v>
      </c>
    </row>
    <row r="2312" spans="1:20" x14ac:dyDescent="0.35">
      <c r="A2312">
        <v>2311</v>
      </c>
      <c r="B2312">
        <v>49</v>
      </c>
      <c r="C2312" t="s">
        <v>14</v>
      </c>
      <c r="D2312" t="s">
        <v>26</v>
      </c>
      <c r="E2312" t="s">
        <v>21</v>
      </c>
      <c r="F2312" t="s">
        <v>22</v>
      </c>
      <c r="G2312">
        <v>42</v>
      </c>
      <c r="H2312">
        <v>6.2</v>
      </c>
      <c r="I2312">
        <v>8.5</v>
      </c>
      <c r="J2312">
        <v>1</v>
      </c>
      <c r="K2312" t="s">
        <v>18</v>
      </c>
      <c r="L2312">
        <v>7.5</v>
      </c>
      <c r="M2312">
        <v>6.4</v>
      </c>
      <c r="N2312">
        <v>5.5</v>
      </c>
      <c r="O2312">
        <f>Table1[[#This Row],[Stress_Level]]*Table1[[#This Row],[Weekly_Work_Hours]]</f>
        <v>315</v>
      </c>
      <c r="P2312" s="9">
        <f>Table1[[#This Row],[Column1]]/Table1[[#This Row],[Productivity_Score]]</f>
        <v>57.272727272727273</v>
      </c>
      <c r="Q2312">
        <f>8-AVERAGE(Table1[[#This Row],[Sleep_Hours]])</f>
        <v>1.7999999999999998</v>
      </c>
      <c r="R2312">
        <f>Table1[[#This Row],[Stress_Level]]/Table1[[#This Row],[Weekly_Work_Hours]]</f>
        <v>0.17857142857142858</v>
      </c>
      <c r="S2312" s="5">
        <f>CORREL(Table1[Stress_Level],Table1[Sleep_Hours])</f>
        <v>-1.150943896331845E-2</v>
      </c>
      <c r="T2312" s="1">
        <f>((Table1[[#Totals],[Productivity_Score]] - Table1[[#This Row],[Productivity_Score]]) / Table1[[#Totals],[Productivity_Score]]) * 100</f>
        <v>42.105263157894733</v>
      </c>
    </row>
    <row r="2313" spans="1:20" x14ac:dyDescent="0.35">
      <c r="A2313">
        <v>2312</v>
      </c>
      <c r="B2313">
        <v>51</v>
      </c>
      <c r="C2313" t="s">
        <v>19</v>
      </c>
      <c r="D2313" t="s">
        <v>34</v>
      </c>
      <c r="E2313" t="s">
        <v>31</v>
      </c>
      <c r="F2313" t="s">
        <v>22</v>
      </c>
      <c r="G2313">
        <v>59</v>
      </c>
      <c r="H2313">
        <v>5.2</v>
      </c>
      <c r="I2313">
        <v>5.3</v>
      </c>
      <c r="J2313">
        <v>1</v>
      </c>
      <c r="K2313" t="s">
        <v>18</v>
      </c>
      <c r="L2313">
        <v>10</v>
      </c>
      <c r="M2313">
        <v>4.2</v>
      </c>
      <c r="N2313">
        <v>2.7</v>
      </c>
      <c r="O2313">
        <f>Table1[[#This Row],[Stress_Level]]*Table1[[#This Row],[Weekly_Work_Hours]]</f>
        <v>590</v>
      </c>
      <c r="P2313" s="9">
        <f>Table1[[#This Row],[Column1]]/Table1[[#This Row],[Productivity_Score]]</f>
        <v>218.5185185185185</v>
      </c>
      <c r="Q2313">
        <f>8-AVERAGE(Table1[[#This Row],[Sleep_Hours]])</f>
        <v>2.8</v>
      </c>
      <c r="R2313">
        <f>Table1[[#This Row],[Stress_Level]]/Table1[[#This Row],[Weekly_Work_Hours]]</f>
        <v>0.16949152542372881</v>
      </c>
      <c r="S2313" s="5">
        <f>CORREL(Table1[Stress_Level],Table1[Sleep_Hours])</f>
        <v>-1.150943896331845E-2</v>
      </c>
      <c r="T2313" s="1">
        <f>((Table1[[#Totals],[Productivity_Score]] - Table1[[#This Row],[Productivity_Score]]) / Table1[[#Totals],[Productivity_Score]]) * 100</f>
        <v>71.578947368421055</v>
      </c>
    </row>
    <row r="2314" spans="1:20" x14ac:dyDescent="0.35">
      <c r="A2314">
        <v>2313</v>
      </c>
      <c r="B2314">
        <v>51</v>
      </c>
      <c r="C2314" t="s">
        <v>19</v>
      </c>
      <c r="D2314" t="s">
        <v>24</v>
      </c>
      <c r="E2314" t="s">
        <v>21</v>
      </c>
      <c r="F2314" t="s">
        <v>17</v>
      </c>
      <c r="G2314">
        <v>46</v>
      </c>
      <c r="H2314">
        <v>6.2</v>
      </c>
      <c r="I2314">
        <v>8.1</v>
      </c>
      <c r="J2314">
        <v>1</v>
      </c>
      <c r="K2314" t="s">
        <v>18</v>
      </c>
      <c r="L2314">
        <v>6.4</v>
      </c>
      <c r="M2314">
        <v>5.2</v>
      </c>
      <c r="N2314">
        <v>5.9</v>
      </c>
      <c r="O2314">
        <f>Table1[[#This Row],[Stress_Level]]*Table1[[#This Row],[Weekly_Work_Hours]]</f>
        <v>294.40000000000003</v>
      </c>
      <c r="P2314" s="9">
        <f>Table1[[#This Row],[Column1]]/Table1[[#This Row],[Productivity_Score]]</f>
        <v>49.898305084745765</v>
      </c>
      <c r="Q2314">
        <f>8-AVERAGE(Table1[[#This Row],[Sleep_Hours]])</f>
        <v>1.7999999999999998</v>
      </c>
      <c r="R2314">
        <f>Table1[[#This Row],[Stress_Level]]/Table1[[#This Row],[Weekly_Work_Hours]]</f>
        <v>0.1391304347826087</v>
      </c>
      <c r="S2314" s="5">
        <f>CORREL(Table1[Stress_Level],Table1[Sleep_Hours])</f>
        <v>-1.150943896331845E-2</v>
      </c>
      <c r="T2314" s="1">
        <f>((Table1[[#Totals],[Productivity_Score]] - Table1[[#This Row],[Productivity_Score]]) / Table1[[#Totals],[Productivity_Score]]) * 100</f>
        <v>37.89473684210526</v>
      </c>
    </row>
    <row r="2315" spans="1:20" x14ac:dyDescent="0.35">
      <c r="A2315">
        <v>2314</v>
      </c>
      <c r="B2315">
        <v>61</v>
      </c>
      <c r="C2315" t="s">
        <v>19</v>
      </c>
      <c r="D2315" t="s">
        <v>30</v>
      </c>
      <c r="E2315" t="s">
        <v>27</v>
      </c>
      <c r="F2315" t="s">
        <v>17</v>
      </c>
      <c r="G2315">
        <v>48</v>
      </c>
      <c r="H2315">
        <v>6</v>
      </c>
      <c r="I2315">
        <v>7.7</v>
      </c>
      <c r="J2315">
        <v>1</v>
      </c>
      <c r="K2315" t="s">
        <v>35</v>
      </c>
      <c r="L2315">
        <v>8.6</v>
      </c>
      <c r="M2315">
        <v>4.5999999999999996</v>
      </c>
      <c r="N2315">
        <v>4.5999999999999996</v>
      </c>
      <c r="O2315">
        <f>Table1[[#This Row],[Stress_Level]]*Table1[[#This Row],[Weekly_Work_Hours]]</f>
        <v>412.79999999999995</v>
      </c>
      <c r="P2315" s="9">
        <f>Table1[[#This Row],[Column1]]/Table1[[#This Row],[Productivity_Score]]</f>
        <v>89.739130434782609</v>
      </c>
      <c r="Q2315">
        <f>8-AVERAGE(Table1[[#This Row],[Sleep_Hours]])</f>
        <v>2</v>
      </c>
      <c r="R2315">
        <f>Table1[[#This Row],[Stress_Level]]/Table1[[#This Row],[Weekly_Work_Hours]]</f>
        <v>0.17916666666666667</v>
      </c>
      <c r="S2315" s="5">
        <f>CORREL(Table1[Stress_Level],Table1[Sleep_Hours])</f>
        <v>-1.150943896331845E-2</v>
      </c>
      <c r="T2315" s="1">
        <f>((Table1[[#Totals],[Productivity_Score]] - Table1[[#This Row],[Productivity_Score]]) / Table1[[#Totals],[Productivity_Score]]) * 100</f>
        <v>51.578947368421055</v>
      </c>
    </row>
    <row r="2316" spans="1:20" x14ac:dyDescent="0.35">
      <c r="A2316">
        <v>2315</v>
      </c>
      <c r="B2316">
        <v>51</v>
      </c>
      <c r="C2316" t="s">
        <v>14</v>
      </c>
      <c r="D2316" t="s">
        <v>20</v>
      </c>
      <c r="E2316" t="s">
        <v>31</v>
      </c>
      <c r="F2316" t="s">
        <v>22</v>
      </c>
      <c r="G2316">
        <v>50</v>
      </c>
      <c r="H2316">
        <v>5.9</v>
      </c>
      <c r="I2316">
        <v>7.4</v>
      </c>
      <c r="J2316">
        <v>1</v>
      </c>
      <c r="K2316" t="s">
        <v>18</v>
      </c>
      <c r="L2316">
        <v>9</v>
      </c>
      <c r="M2316">
        <v>3.7</v>
      </c>
      <c r="N2316">
        <v>4.2</v>
      </c>
      <c r="O2316">
        <f>Table1[[#This Row],[Stress_Level]]*Table1[[#This Row],[Weekly_Work_Hours]]</f>
        <v>450</v>
      </c>
      <c r="P2316" s="9">
        <f>Table1[[#This Row],[Column1]]/Table1[[#This Row],[Productivity_Score]]</f>
        <v>107.14285714285714</v>
      </c>
      <c r="Q2316">
        <f>8-AVERAGE(Table1[[#This Row],[Sleep_Hours]])</f>
        <v>2.0999999999999996</v>
      </c>
      <c r="R2316">
        <f>Table1[[#This Row],[Stress_Level]]/Table1[[#This Row],[Weekly_Work_Hours]]</f>
        <v>0.18</v>
      </c>
      <c r="S2316" s="5">
        <f>CORREL(Table1[Stress_Level],Table1[Sleep_Hours])</f>
        <v>-1.150943896331845E-2</v>
      </c>
      <c r="T2316" s="1">
        <f>((Table1[[#Totals],[Productivity_Score]] - Table1[[#This Row],[Productivity_Score]]) / Table1[[#Totals],[Productivity_Score]]) * 100</f>
        <v>55.78947368421052</v>
      </c>
    </row>
    <row r="2317" spans="1:20" x14ac:dyDescent="0.35">
      <c r="A2317">
        <v>2316</v>
      </c>
      <c r="B2317">
        <v>45</v>
      </c>
      <c r="C2317" t="s">
        <v>14</v>
      </c>
      <c r="D2317" t="s">
        <v>36</v>
      </c>
      <c r="E2317" t="s">
        <v>38</v>
      </c>
      <c r="F2317" t="s">
        <v>22</v>
      </c>
      <c r="G2317">
        <v>48</v>
      </c>
      <c r="H2317">
        <v>7.2</v>
      </c>
      <c r="I2317">
        <v>8.9</v>
      </c>
      <c r="J2317">
        <v>0</v>
      </c>
      <c r="K2317" t="s">
        <v>23</v>
      </c>
      <c r="L2317">
        <v>7.5</v>
      </c>
      <c r="M2317">
        <v>4.9000000000000004</v>
      </c>
      <c r="N2317">
        <v>5.7</v>
      </c>
      <c r="O2317">
        <f>Table1[[#This Row],[Stress_Level]]*Table1[[#This Row],[Weekly_Work_Hours]]</f>
        <v>360</v>
      </c>
      <c r="P2317" s="9">
        <f>Table1[[#This Row],[Column1]]/Table1[[#This Row],[Productivity_Score]]</f>
        <v>63.157894736842103</v>
      </c>
      <c r="Q2317">
        <f>8-AVERAGE(Table1[[#This Row],[Sleep_Hours]])</f>
        <v>0.79999999999999982</v>
      </c>
      <c r="R2317">
        <f>Table1[[#This Row],[Stress_Level]]/Table1[[#This Row],[Weekly_Work_Hours]]</f>
        <v>0.15625</v>
      </c>
      <c r="S2317" s="5">
        <f>CORREL(Table1[Stress_Level],Table1[Sleep_Hours])</f>
        <v>-1.150943896331845E-2</v>
      </c>
      <c r="T2317" s="1">
        <f>((Table1[[#Totals],[Productivity_Score]] - Table1[[#This Row],[Productivity_Score]]) / Table1[[#Totals],[Productivity_Score]]) * 100</f>
        <v>40</v>
      </c>
    </row>
    <row r="2318" spans="1:20" x14ac:dyDescent="0.35">
      <c r="A2318">
        <v>2317</v>
      </c>
      <c r="B2318">
        <v>20</v>
      </c>
      <c r="C2318" t="s">
        <v>19</v>
      </c>
      <c r="D2318" t="s">
        <v>33</v>
      </c>
      <c r="E2318" t="s">
        <v>38</v>
      </c>
      <c r="F2318" t="s">
        <v>39</v>
      </c>
      <c r="G2318">
        <v>51</v>
      </c>
      <c r="H2318">
        <v>5.8</v>
      </c>
      <c r="I2318">
        <v>7.1</v>
      </c>
      <c r="J2318">
        <v>1</v>
      </c>
      <c r="K2318" t="s">
        <v>18</v>
      </c>
      <c r="L2318">
        <v>10</v>
      </c>
      <c r="M2318">
        <v>7.2</v>
      </c>
      <c r="N2318">
        <v>3.5</v>
      </c>
      <c r="O2318">
        <f>Table1[[#This Row],[Stress_Level]]*Table1[[#This Row],[Weekly_Work_Hours]]</f>
        <v>510</v>
      </c>
      <c r="P2318" s="9">
        <f>Table1[[#This Row],[Column1]]/Table1[[#This Row],[Productivity_Score]]</f>
        <v>145.71428571428572</v>
      </c>
      <c r="Q2318">
        <f>8-AVERAGE(Table1[[#This Row],[Sleep_Hours]])</f>
        <v>2.2000000000000002</v>
      </c>
      <c r="R2318">
        <f>Table1[[#This Row],[Stress_Level]]/Table1[[#This Row],[Weekly_Work_Hours]]</f>
        <v>0.19607843137254902</v>
      </c>
      <c r="S2318" s="5">
        <f>CORREL(Table1[Stress_Level],Table1[Sleep_Hours])</f>
        <v>-1.150943896331845E-2</v>
      </c>
      <c r="T2318" s="1">
        <f>((Table1[[#Totals],[Productivity_Score]] - Table1[[#This Row],[Productivity_Score]]) / Table1[[#Totals],[Productivity_Score]]) * 100</f>
        <v>63.157894736842103</v>
      </c>
    </row>
    <row r="2319" spans="1:20" x14ac:dyDescent="0.35">
      <c r="A2319">
        <v>2318</v>
      </c>
      <c r="B2319">
        <v>61</v>
      </c>
      <c r="C2319" t="s">
        <v>14</v>
      </c>
      <c r="D2319" t="s">
        <v>20</v>
      </c>
      <c r="E2319" t="s">
        <v>16</v>
      </c>
      <c r="F2319" t="s">
        <v>22</v>
      </c>
      <c r="G2319">
        <v>40</v>
      </c>
      <c r="H2319">
        <v>5.3</v>
      </c>
      <c r="I2319">
        <v>7.5</v>
      </c>
      <c r="J2319">
        <v>1</v>
      </c>
      <c r="K2319" t="s">
        <v>18</v>
      </c>
      <c r="L2319">
        <v>7.4</v>
      </c>
      <c r="M2319">
        <v>4.4000000000000004</v>
      </c>
      <c r="N2319">
        <v>5</v>
      </c>
      <c r="O2319">
        <f>Table1[[#This Row],[Stress_Level]]*Table1[[#This Row],[Weekly_Work_Hours]]</f>
        <v>296</v>
      </c>
      <c r="P2319" s="9">
        <f>Table1[[#This Row],[Column1]]/Table1[[#This Row],[Productivity_Score]]</f>
        <v>59.2</v>
      </c>
      <c r="Q2319">
        <f>8-AVERAGE(Table1[[#This Row],[Sleep_Hours]])</f>
        <v>2.7</v>
      </c>
      <c r="R2319">
        <f>Table1[[#This Row],[Stress_Level]]/Table1[[#This Row],[Weekly_Work_Hours]]</f>
        <v>0.185</v>
      </c>
      <c r="S2319" s="5">
        <f>CORREL(Table1[Stress_Level],Table1[Sleep_Hours])</f>
        <v>-1.150943896331845E-2</v>
      </c>
      <c r="T2319" s="1">
        <f>((Table1[[#Totals],[Productivity_Score]] - Table1[[#This Row],[Productivity_Score]]) / Table1[[#Totals],[Productivity_Score]]) * 100</f>
        <v>47.368421052631575</v>
      </c>
    </row>
    <row r="2320" spans="1:20" x14ac:dyDescent="0.35">
      <c r="A2320">
        <v>2319</v>
      </c>
      <c r="B2320">
        <v>21</v>
      </c>
      <c r="C2320" t="s">
        <v>14</v>
      </c>
      <c r="D2320" t="s">
        <v>30</v>
      </c>
      <c r="E2320" t="s">
        <v>16</v>
      </c>
      <c r="F2320" t="s">
        <v>22</v>
      </c>
      <c r="G2320">
        <v>40</v>
      </c>
      <c r="H2320">
        <v>4.2</v>
      </c>
      <c r="I2320">
        <v>5.7</v>
      </c>
      <c r="J2320">
        <v>1</v>
      </c>
      <c r="K2320" t="s">
        <v>18</v>
      </c>
      <c r="L2320">
        <v>9.3000000000000007</v>
      </c>
      <c r="M2320">
        <v>6.1</v>
      </c>
      <c r="N2320">
        <v>3.2</v>
      </c>
      <c r="O2320">
        <f>Table1[[#This Row],[Stress_Level]]*Table1[[#This Row],[Weekly_Work_Hours]]</f>
        <v>372</v>
      </c>
      <c r="P2320" s="9">
        <f>Table1[[#This Row],[Column1]]/Table1[[#This Row],[Productivity_Score]]</f>
        <v>116.25</v>
      </c>
      <c r="Q2320">
        <f>8-AVERAGE(Table1[[#This Row],[Sleep_Hours]])</f>
        <v>3.8</v>
      </c>
      <c r="R2320">
        <f>Table1[[#This Row],[Stress_Level]]/Table1[[#This Row],[Weekly_Work_Hours]]</f>
        <v>0.23250000000000001</v>
      </c>
      <c r="S2320" s="5">
        <f>CORREL(Table1[Stress_Level],Table1[Sleep_Hours])</f>
        <v>-1.150943896331845E-2</v>
      </c>
      <c r="T2320" s="1">
        <f>((Table1[[#Totals],[Productivity_Score]] - Table1[[#This Row],[Productivity_Score]]) / Table1[[#Totals],[Productivity_Score]]) * 100</f>
        <v>66.315789473684205</v>
      </c>
    </row>
    <row r="2321" spans="1:20" x14ac:dyDescent="0.35">
      <c r="A2321">
        <v>2320</v>
      </c>
      <c r="B2321">
        <v>36</v>
      </c>
      <c r="C2321" t="s">
        <v>14</v>
      </c>
      <c r="D2321" t="s">
        <v>15</v>
      </c>
      <c r="E2321" t="s">
        <v>27</v>
      </c>
      <c r="F2321" t="s">
        <v>22</v>
      </c>
      <c r="G2321">
        <v>36</v>
      </c>
      <c r="H2321">
        <v>6.2</v>
      </c>
      <c r="I2321">
        <v>9.1999999999999993</v>
      </c>
      <c r="J2321">
        <v>0</v>
      </c>
      <c r="K2321" t="s">
        <v>23</v>
      </c>
      <c r="L2321">
        <v>6.3</v>
      </c>
      <c r="M2321">
        <v>4.5</v>
      </c>
      <c r="N2321">
        <v>6.4</v>
      </c>
      <c r="O2321">
        <f>Table1[[#This Row],[Stress_Level]]*Table1[[#This Row],[Weekly_Work_Hours]]</f>
        <v>226.79999999999998</v>
      </c>
      <c r="P2321" s="9">
        <f>Table1[[#This Row],[Column1]]/Table1[[#This Row],[Productivity_Score]]</f>
        <v>35.437499999999993</v>
      </c>
      <c r="Q2321">
        <f>8-AVERAGE(Table1[[#This Row],[Sleep_Hours]])</f>
        <v>1.7999999999999998</v>
      </c>
      <c r="R2321">
        <f>Table1[[#This Row],[Stress_Level]]/Table1[[#This Row],[Weekly_Work_Hours]]</f>
        <v>0.17499999999999999</v>
      </c>
      <c r="S2321" s="5">
        <f>CORREL(Table1[Stress_Level],Table1[Sleep_Hours])</f>
        <v>-1.150943896331845E-2</v>
      </c>
      <c r="T2321" s="1">
        <f>((Table1[[#Totals],[Productivity_Score]] - Table1[[#This Row],[Productivity_Score]]) / Table1[[#Totals],[Productivity_Score]]) * 100</f>
        <v>32.631578947368418</v>
      </c>
    </row>
    <row r="2322" spans="1:20" x14ac:dyDescent="0.35">
      <c r="A2322">
        <v>2321</v>
      </c>
      <c r="B2322">
        <v>49</v>
      </c>
      <c r="C2322" t="s">
        <v>14</v>
      </c>
      <c r="D2322" t="s">
        <v>36</v>
      </c>
      <c r="E2322" t="s">
        <v>16</v>
      </c>
      <c r="F2322" t="s">
        <v>39</v>
      </c>
      <c r="G2322">
        <v>48</v>
      </c>
      <c r="H2322">
        <v>8.1</v>
      </c>
      <c r="I2322">
        <v>7.6</v>
      </c>
      <c r="J2322">
        <v>1</v>
      </c>
      <c r="K2322" t="s">
        <v>35</v>
      </c>
      <c r="L2322">
        <v>10</v>
      </c>
      <c r="M2322">
        <v>5.7</v>
      </c>
      <c r="N2322">
        <v>3.8</v>
      </c>
      <c r="O2322">
        <f>Table1[[#This Row],[Stress_Level]]*Table1[[#This Row],[Weekly_Work_Hours]]</f>
        <v>480</v>
      </c>
      <c r="P2322" s="9">
        <f>Table1[[#This Row],[Column1]]/Table1[[#This Row],[Productivity_Score]]</f>
        <v>126.31578947368422</v>
      </c>
      <c r="Q2322">
        <f>8-AVERAGE(Table1[[#This Row],[Sleep_Hours]])</f>
        <v>-9.9999999999999645E-2</v>
      </c>
      <c r="R2322">
        <f>Table1[[#This Row],[Stress_Level]]/Table1[[#This Row],[Weekly_Work_Hours]]</f>
        <v>0.20833333333333334</v>
      </c>
      <c r="S2322" s="5">
        <f>CORREL(Table1[Stress_Level],Table1[Sleep_Hours])</f>
        <v>-1.150943896331845E-2</v>
      </c>
      <c r="T2322" s="1">
        <f>((Table1[[#Totals],[Productivity_Score]] - Table1[[#This Row],[Productivity_Score]]) / Table1[[#Totals],[Productivity_Score]]) * 100</f>
        <v>60</v>
      </c>
    </row>
    <row r="2323" spans="1:20" x14ac:dyDescent="0.35">
      <c r="A2323">
        <v>2322</v>
      </c>
      <c r="B2323">
        <v>58</v>
      </c>
      <c r="C2323" t="s">
        <v>14</v>
      </c>
      <c r="D2323" t="s">
        <v>26</v>
      </c>
      <c r="E2323" t="s">
        <v>31</v>
      </c>
      <c r="F2323" t="s">
        <v>22</v>
      </c>
      <c r="G2323">
        <v>51</v>
      </c>
      <c r="H2323">
        <v>6</v>
      </c>
      <c r="I2323">
        <v>7.4</v>
      </c>
      <c r="J2323">
        <v>1</v>
      </c>
      <c r="K2323" t="s">
        <v>28</v>
      </c>
      <c r="L2323">
        <v>10</v>
      </c>
      <c r="M2323">
        <v>4.4000000000000004</v>
      </c>
      <c r="N2323">
        <v>3.7</v>
      </c>
      <c r="O2323">
        <f>Table1[[#This Row],[Stress_Level]]*Table1[[#This Row],[Weekly_Work_Hours]]</f>
        <v>510</v>
      </c>
      <c r="P2323" s="9">
        <f>Table1[[#This Row],[Column1]]/Table1[[#This Row],[Productivity_Score]]</f>
        <v>137.83783783783784</v>
      </c>
      <c r="Q2323">
        <f>8-AVERAGE(Table1[[#This Row],[Sleep_Hours]])</f>
        <v>2</v>
      </c>
      <c r="R2323">
        <f>Table1[[#This Row],[Stress_Level]]/Table1[[#This Row],[Weekly_Work_Hours]]</f>
        <v>0.19607843137254902</v>
      </c>
      <c r="S2323" s="5">
        <f>CORREL(Table1[Stress_Level],Table1[Sleep_Hours])</f>
        <v>-1.150943896331845E-2</v>
      </c>
      <c r="T2323" s="1">
        <f>((Table1[[#Totals],[Productivity_Score]] - Table1[[#This Row],[Productivity_Score]]) / Table1[[#Totals],[Productivity_Score]]) * 100</f>
        <v>61.05263157894737</v>
      </c>
    </row>
    <row r="2324" spans="1:20" x14ac:dyDescent="0.35">
      <c r="A2324">
        <v>2323</v>
      </c>
      <c r="B2324">
        <v>26</v>
      </c>
      <c r="C2324" t="s">
        <v>19</v>
      </c>
      <c r="D2324" t="s">
        <v>15</v>
      </c>
      <c r="E2324" t="s">
        <v>31</v>
      </c>
      <c r="F2324" t="s">
        <v>17</v>
      </c>
      <c r="G2324">
        <v>48</v>
      </c>
      <c r="H2324">
        <v>5.4</v>
      </c>
      <c r="I2324">
        <v>6.9</v>
      </c>
      <c r="J2324">
        <v>1</v>
      </c>
      <c r="K2324" t="s">
        <v>29</v>
      </c>
      <c r="L2324">
        <v>7.5</v>
      </c>
      <c r="M2324">
        <v>5.0999999999999996</v>
      </c>
      <c r="N2324">
        <v>4.7</v>
      </c>
      <c r="O2324">
        <f>Table1[[#This Row],[Stress_Level]]*Table1[[#This Row],[Weekly_Work_Hours]]</f>
        <v>360</v>
      </c>
      <c r="P2324" s="9">
        <f>Table1[[#This Row],[Column1]]/Table1[[#This Row],[Productivity_Score]]</f>
        <v>76.595744680851055</v>
      </c>
      <c r="Q2324">
        <f>8-AVERAGE(Table1[[#This Row],[Sleep_Hours]])</f>
        <v>2.5999999999999996</v>
      </c>
      <c r="R2324">
        <f>Table1[[#This Row],[Stress_Level]]/Table1[[#This Row],[Weekly_Work_Hours]]</f>
        <v>0.15625</v>
      </c>
      <c r="S2324" s="5">
        <f>CORREL(Table1[Stress_Level],Table1[Sleep_Hours])</f>
        <v>-1.150943896331845E-2</v>
      </c>
      <c r="T2324" s="1">
        <f>((Table1[[#Totals],[Productivity_Score]] - Table1[[#This Row],[Productivity_Score]]) / Table1[[#Totals],[Productivity_Score]]) * 100</f>
        <v>50.526315789473685</v>
      </c>
    </row>
    <row r="2325" spans="1:20" x14ac:dyDescent="0.35">
      <c r="A2325">
        <v>2324</v>
      </c>
      <c r="B2325">
        <v>46</v>
      </c>
      <c r="C2325" t="s">
        <v>14</v>
      </c>
      <c r="D2325" t="s">
        <v>24</v>
      </c>
      <c r="E2325" t="s">
        <v>21</v>
      </c>
      <c r="F2325" t="s">
        <v>22</v>
      </c>
      <c r="G2325">
        <v>58</v>
      </c>
      <c r="H2325">
        <v>5.0999999999999996</v>
      </c>
      <c r="I2325">
        <v>5.3</v>
      </c>
      <c r="J2325">
        <v>1</v>
      </c>
      <c r="K2325" t="s">
        <v>18</v>
      </c>
      <c r="L2325">
        <v>8.5</v>
      </c>
      <c r="M2325">
        <v>3.1</v>
      </c>
      <c r="N2325">
        <v>3.4</v>
      </c>
      <c r="O2325">
        <f>Table1[[#This Row],[Stress_Level]]*Table1[[#This Row],[Weekly_Work_Hours]]</f>
        <v>493</v>
      </c>
      <c r="P2325" s="9">
        <f>Table1[[#This Row],[Column1]]/Table1[[#This Row],[Productivity_Score]]</f>
        <v>145</v>
      </c>
      <c r="Q2325">
        <f>8-AVERAGE(Table1[[#This Row],[Sleep_Hours]])</f>
        <v>2.9000000000000004</v>
      </c>
      <c r="R2325">
        <f>Table1[[#This Row],[Stress_Level]]/Table1[[#This Row],[Weekly_Work_Hours]]</f>
        <v>0.14655172413793102</v>
      </c>
      <c r="S2325" s="5">
        <f>CORREL(Table1[Stress_Level],Table1[Sleep_Hours])</f>
        <v>-1.150943896331845E-2</v>
      </c>
      <c r="T2325" s="1">
        <f>((Table1[[#Totals],[Productivity_Score]] - Table1[[#This Row],[Productivity_Score]]) / Table1[[#Totals],[Productivity_Score]]) * 100</f>
        <v>64.21052631578948</v>
      </c>
    </row>
    <row r="2326" spans="1:20" x14ac:dyDescent="0.35">
      <c r="A2326">
        <v>2325</v>
      </c>
      <c r="B2326">
        <v>28</v>
      </c>
      <c r="C2326" t="s">
        <v>14</v>
      </c>
      <c r="D2326" t="s">
        <v>30</v>
      </c>
      <c r="E2326" t="s">
        <v>25</v>
      </c>
      <c r="F2326" t="s">
        <v>22</v>
      </c>
      <c r="G2326">
        <v>44</v>
      </c>
      <c r="H2326">
        <v>3.6</v>
      </c>
      <c r="I2326">
        <v>4.5</v>
      </c>
      <c r="J2326">
        <v>1</v>
      </c>
      <c r="K2326" t="s">
        <v>18</v>
      </c>
      <c r="L2326">
        <v>9.8000000000000007</v>
      </c>
      <c r="M2326">
        <v>5.7</v>
      </c>
      <c r="N2326">
        <v>2.4</v>
      </c>
      <c r="O2326">
        <f>Table1[[#This Row],[Stress_Level]]*Table1[[#This Row],[Weekly_Work_Hours]]</f>
        <v>431.20000000000005</v>
      </c>
      <c r="P2326" s="9">
        <f>Table1[[#This Row],[Column1]]/Table1[[#This Row],[Productivity_Score]]</f>
        <v>179.66666666666669</v>
      </c>
      <c r="Q2326">
        <f>8-AVERAGE(Table1[[#This Row],[Sleep_Hours]])</f>
        <v>4.4000000000000004</v>
      </c>
      <c r="R2326">
        <f>Table1[[#This Row],[Stress_Level]]/Table1[[#This Row],[Weekly_Work_Hours]]</f>
        <v>0.22272727272727275</v>
      </c>
      <c r="S2326" s="5">
        <f>CORREL(Table1[Stress_Level],Table1[Sleep_Hours])</f>
        <v>-1.150943896331845E-2</v>
      </c>
      <c r="T2326" s="1">
        <f>((Table1[[#Totals],[Productivity_Score]] - Table1[[#This Row],[Productivity_Score]]) / Table1[[#Totals],[Productivity_Score]]) * 100</f>
        <v>74.73684210526315</v>
      </c>
    </row>
    <row r="2327" spans="1:20" x14ac:dyDescent="0.35">
      <c r="A2327">
        <v>2326</v>
      </c>
      <c r="B2327">
        <v>41</v>
      </c>
      <c r="C2327" t="s">
        <v>19</v>
      </c>
      <c r="D2327" t="s">
        <v>36</v>
      </c>
      <c r="E2327" t="s">
        <v>16</v>
      </c>
      <c r="F2327" t="s">
        <v>17</v>
      </c>
      <c r="G2327">
        <v>50</v>
      </c>
      <c r="H2327">
        <v>8</v>
      </c>
      <c r="I2327">
        <v>7.6</v>
      </c>
      <c r="J2327">
        <v>0</v>
      </c>
      <c r="K2327" t="s">
        <v>23</v>
      </c>
      <c r="L2327">
        <v>9.8000000000000007</v>
      </c>
      <c r="M2327">
        <v>6.9</v>
      </c>
      <c r="N2327">
        <v>3.9</v>
      </c>
      <c r="O2327">
        <f>Table1[[#This Row],[Stress_Level]]*Table1[[#This Row],[Weekly_Work_Hours]]</f>
        <v>490.00000000000006</v>
      </c>
      <c r="P2327" s="9">
        <f>Table1[[#This Row],[Column1]]/Table1[[#This Row],[Productivity_Score]]</f>
        <v>125.64102564102566</v>
      </c>
      <c r="Q2327">
        <f>8-AVERAGE(Table1[[#This Row],[Sleep_Hours]])</f>
        <v>0</v>
      </c>
      <c r="R2327">
        <f>Table1[[#This Row],[Stress_Level]]/Table1[[#This Row],[Weekly_Work_Hours]]</f>
        <v>0.19600000000000001</v>
      </c>
      <c r="S2327" s="5">
        <f>CORREL(Table1[Stress_Level],Table1[Sleep_Hours])</f>
        <v>-1.150943896331845E-2</v>
      </c>
      <c r="T2327" s="1">
        <f>((Table1[[#Totals],[Productivity_Score]] - Table1[[#This Row],[Productivity_Score]]) / Table1[[#Totals],[Productivity_Score]]) * 100</f>
        <v>58.947368421052623</v>
      </c>
    </row>
    <row r="2328" spans="1:20" x14ac:dyDescent="0.35">
      <c r="A2328">
        <v>2327</v>
      </c>
      <c r="B2328">
        <v>53</v>
      </c>
      <c r="C2328" t="s">
        <v>40</v>
      </c>
      <c r="D2328" t="s">
        <v>26</v>
      </c>
      <c r="E2328" t="s">
        <v>27</v>
      </c>
      <c r="F2328" t="s">
        <v>39</v>
      </c>
      <c r="G2328">
        <v>36</v>
      </c>
      <c r="H2328">
        <v>6.9</v>
      </c>
      <c r="I2328">
        <v>10</v>
      </c>
      <c r="J2328">
        <v>0</v>
      </c>
      <c r="K2328" t="s">
        <v>23</v>
      </c>
      <c r="L2328">
        <v>6</v>
      </c>
      <c r="M2328">
        <v>6.2</v>
      </c>
      <c r="N2328">
        <v>7</v>
      </c>
      <c r="O2328">
        <f>Table1[[#This Row],[Stress_Level]]*Table1[[#This Row],[Weekly_Work_Hours]]</f>
        <v>216</v>
      </c>
      <c r="P2328" s="9">
        <f>Table1[[#This Row],[Column1]]/Table1[[#This Row],[Productivity_Score]]</f>
        <v>30.857142857142858</v>
      </c>
      <c r="Q2328">
        <f>8-AVERAGE(Table1[[#This Row],[Sleep_Hours]])</f>
        <v>1.0999999999999996</v>
      </c>
      <c r="R2328">
        <f>Table1[[#This Row],[Stress_Level]]/Table1[[#This Row],[Weekly_Work_Hours]]</f>
        <v>0.16666666666666666</v>
      </c>
      <c r="S2328" s="5">
        <f>CORREL(Table1[Stress_Level],Table1[Sleep_Hours])</f>
        <v>-1.150943896331845E-2</v>
      </c>
      <c r="T2328" s="1">
        <f>((Table1[[#Totals],[Productivity_Score]] - Table1[[#This Row],[Productivity_Score]]) / Table1[[#Totals],[Productivity_Score]]) * 100</f>
        <v>26.315789473684209</v>
      </c>
    </row>
    <row r="2329" spans="1:20" x14ac:dyDescent="0.35">
      <c r="A2329">
        <v>2328</v>
      </c>
      <c r="B2329">
        <v>20</v>
      </c>
      <c r="C2329" t="s">
        <v>14</v>
      </c>
      <c r="D2329" t="s">
        <v>33</v>
      </c>
      <c r="E2329" t="s">
        <v>38</v>
      </c>
      <c r="F2329" t="s">
        <v>22</v>
      </c>
      <c r="G2329">
        <v>41</v>
      </c>
      <c r="H2329">
        <v>7.4</v>
      </c>
      <c r="I2329">
        <v>9.4</v>
      </c>
      <c r="J2329">
        <v>0</v>
      </c>
      <c r="K2329" t="s">
        <v>23</v>
      </c>
      <c r="L2329">
        <v>5.8</v>
      </c>
      <c r="M2329">
        <v>2.7</v>
      </c>
      <c r="N2329">
        <v>6.8</v>
      </c>
      <c r="O2329">
        <f>Table1[[#This Row],[Stress_Level]]*Table1[[#This Row],[Weekly_Work_Hours]]</f>
        <v>237.79999999999998</v>
      </c>
      <c r="P2329" s="9">
        <f>Table1[[#This Row],[Column1]]/Table1[[#This Row],[Productivity_Score]]</f>
        <v>34.970588235294116</v>
      </c>
      <c r="Q2329">
        <f>8-AVERAGE(Table1[[#This Row],[Sleep_Hours]])</f>
        <v>0.59999999999999964</v>
      </c>
      <c r="R2329">
        <f>Table1[[#This Row],[Stress_Level]]/Table1[[#This Row],[Weekly_Work_Hours]]</f>
        <v>0.14146341463414633</v>
      </c>
      <c r="S2329" s="5">
        <f>CORREL(Table1[Stress_Level],Table1[Sleep_Hours])</f>
        <v>-1.150943896331845E-2</v>
      </c>
      <c r="T2329" s="1">
        <f>((Table1[[#Totals],[Productivity_Score]] - Table1[[#This Row],[Productivity_Score]]) / Table1[[#Totals],[Productivity_Score]]) * 100</f>
        <v>28.421052631578945</v>
      </c>
    </row>
    <row r="2330" spans="1:20" x14ac:dyDescent="0.35">
      <c r="A2330">
        <v>2329</v>
      </c>
      <c r="B2330">
        <v>28</v>
      </c>
      <c r="C2330" t="s">
        <v>14</v>
      </c>
      <c r="D2330" t="s">
        <v>33</v>
      </c>
      <c r="E2330" t="s">
        <v>31</v>
      </c>
      <c r="F2330" t="s">
        <v>22</v>
      </c>
      <c r="G2330">
        <v>50</v>
      </c>
      <c r="H2330">
        <v>6.6</v>
      </c>
      <c r="I2330">
        <v>8.4</v>
      </c>
      <c r="J2330">
        <v>0</v>
      </c>
      <c r="K2330" t="s">
        <v>23</v>
      </c>
      <c r="L2330">
        <v>9.3000000000000007</v>
      </c>
      <c r="M2330">
        <v>5.6</v>
      </c>
      <c r="N2330">
        <v>4.5</v>
      </c>
      <c r="O2330">
        <f>Table1[[#This Row],[Stress_Level]]*Table1[[#This Row],[Weekly_Work_Hours]]</f>
        <v>465.00000000000006</v>
      </c>
      <c r="P2330" s="9">
        <f>Table1[[#This Row],[Column1]]/Table1[[#This Row],[Productivity_Score]]</f>
        <v>103.33333333333334</v>
      </c>
      <c r="Q2330">
        <f>8-AVERAGE(Table1[[#This Row],[Sleep_Hours]])</f>
        <v>1.4000000000000004</v>
      </c>
      <c r="R2330">
        <f>Table1[[#This Row],[Stress_Level]]/Table1[[#This Row],[Weekly_Work_Hours]]</f>
        <v>0.18600000000000003</v>
      </c>
      <c r="S2330" s="5">
        <f>CORREL(Table1[Stress_Level],Table1[Sleep_Hours])</f>
        <v>-1.150943896331845E-2</v>
      </c>
      <c r="T2330" s="1">
        <f>((Table1[[#Totals],[Productivity_Score]] - Table1[[#This Row],[Productivity_Score]]) / Table1[[#Totals],[Productivity_Score]]) * 100</f>
        <v>52.631578947368418</v>
      </c>
    </row>
    <row r="2331" spans="1:20" x14ac:dyDescent="0.35">
      <c r="A2331">
        <v>2330</v>
      </c>
      <c r="B2331">
        <v>39</v>
      </c>
      <c r="C2331" t="s">
        <v>19</v>
      </c>
      <c r="D2331" t="s">
        <v>32</v>
      </c>
      <c r="E2331" t="s">
        <v>31</v>
      </c>
      <c r="F2331" t="s">
        <v>39</v>
      </c>
      <c r="G2331">
        <v>51</v>
      </c>
      <c r="H2331">
        <v>5</v>
      </c>
      <c r="I2331">
        <v>5.9</v>
      </c>
      <c r="J2331">
        <v>1</v>
      </c>
      <c r="K2331" t="s">
        <v>28</v>
      </c>
      <c r="L2331">
        <v>10</v>
      </c>
      <c r="M2331">
        <v>4.5</v>
      </c>
      <c r="N2331">
        <v>2.9</v>
      </c>
      <c r="O2331">
        <f>Table1[[#This Row],[Stress_Level]]*Table1[[#This Row],[Weekly_Work_Hours]]</f>
        <v>510</v>
      </c>
      <c r="P2331" s="9">
        <f>Table1[[#This Row],[Column1]]/Table1[[#This Row],[Productivity_Score]]</f>
        <v>175.86206896551724</v>
      </c>
      <c r="Q2331">
        <f>8-AVERAGE(Table1[[#This Row],[Sleep_Hours]])</f>
        <v>3</v>
      </c>
      <c r="R2331">
        <f>Table1[[#This Row],[Stress_Level]]/Table1[[#This Row],[Weekly_Work_Hours]]</f>
        <v>0.19607843137254902</v>
      </c>
      <c r="S2331" s="5">
        <f>CORREL(Table1[Stress_Level],Table1[Sleep_Hours])</f>
        <v>-1.150943896331845E-2</v>
      </c>
      <c r="T2331" s="1">
        <f>((Table1[[#Totals],[Productivity_Score]] - Table1[[#This Row],[Productivity_Score]]) / Table1[[#Totals],[Productivity_Score]]) * 100</f>
        <v>69.473684210526315</v>
      </c>
    </row>
    <row r="2332" spans="1:20" x14ac:dyDescent="0.35">
      <c r="A2332">
        <v>2331</v>
      </c>
      <c r="B2332">
        <v>38</v>
      </c>
      <c r="C2332" t="s">
        <v>19</v>
      </c>
      <c r="D2332" t="s">
        <v>24</v>
      </c>
      <c r="E2332" t="s">
        <v>31</v>
      </c>
      <c r="F2332" t="s">
        <v>17</v>
      </c>
      <c r="G2332">
        <v>42</v>
      </c>
      <c r="H2332">
        <v>5.7</v>
      </c>
      <c r="I2332">
        <v>7.9</v>
      </c>
      <c r="J2332">
        <v>0</v>
      </c>
      <c r="K2332" t="s">
        <v>23</v>
      </c>
      <c r="L2332">
        <v>7.7</v>
      </c>
      <c r="M2332">
        <v>4.7</v>
      </c>
      <c r="N2332">
        <v>5.0999999999999996</v>
      </c>
      <c r="O2332">
        <f>Table1[[#This Row],[Stress_Level]]*Table1[[#This Row],[Weekly_Work_Hours]]</f>
        <v>323.40000000000003</v>
      </c>
      <c r="P2332" s="9">
        <f>Table1[[#This Row],[Column1]]/Table1[[#This Row],[Productivity_Score]]</f>
        <v>63.411764705882362</v>
      </c>
      <c r="Q2332">
        <f>8-AVERAGE(Table1[[#This Row],[Sleep_Hours]])</f>
        <v>2.2999999999999998</v>
      </c>
      <c r="R2332">
        <f>Table1[[#This Row],[Stress_Level]]/Table1[[#This Row],[Weekly_Work_Hours]]</f>
        <v>0.18333333333333335</v>
      </c>
      <c r="S2332" s="5">
        <f>CORREL(Table1[Stress_Level],Table1[Sleep_Hours])</f>
        <v>-1.150943896331845E-2</v>
      </c>
      <c r="T2332" s="1">
        <f>((Table1[[#Totals],[Productivity_Score]] - Table1[[#This Row],[Productivity_Score]]) / Table1[[#Totals],[Productivity_Score]]) * 100</f>
        <v>46.315789473684212</v>
      </c>
    </row>
    <row r="2333" spans="1:20" x14ac:dyDescent="0.35">
      <c r="A2333">
        <v>2332</v>
      </c>
      <c r="B2333">
        <v>55</v>
      </c>
      <c r="C2333" t="s">
        <v>19</v>
      </c>
      <c r="D2333" t="s">
        <v>34</v>
      </c>
      <c r="E2333" t="s">
        <v>25</v>
      </c>
      <c r="F2333" t="s">
        <v>22</v>
      </c>
      <c r="G2333">
        <v>44</v>
      </c>
      <c r="H2333">
        <v>5.4</v>
      </c>
      <c r="I2333">
        <v>7.3</v>
      </c>
      <c r="J2333">
        <v>0</v>
      </c>
      <c r="K2333" t="s">
        <v>23</v>
      </c>
      <c r="L2333">
        <v>6.3</v>
      </c>
      <c r="M2333">
        <v>6.4</v>
      </c>
      <c r="N2333">
        <v>5.5</v>
      </c>
      <c r="O2333">
        <f>Table1[[#This Row],[Stress_Level]]*Table1[[#This Row],[Weekly_Work_Hours]]</f>
        <v>277.2</v>
      </c>
      <c r="P2333" s="9">
        <f>Table1[[#This Row],[Column1]]/Table1[[#This Row],[Productivity_Score]]</f>
        <v>50.4</v>
      </c>
      <c r="Q2333">
        <f>8-AVERAGE(Table1[[#This Row],[Sleep_Hours]])</f>
        <v>2.5999999999999996</v>
      </c>
      <c r="R2333">
        <f>Table1[[#This Row],[Stress_Level]]/Table1[[#This Row],[Weekly_Work_Hours]]</f>
        <v>0.14318181818181819</v>
      </c>
      <c r="S2333" s="5">
        <f>CORREL(Table1[Stress_Level],Table1[Sleep_Hours])</f>
        <v>-1.150943896331845E-2</v>
      </c>
      <c r="T2333" s="1">
        <f>((Table1[[#Totals],[Productivity_Score]] - Table1[[#This Row],[Productivity_Score]]) / Table1[[#Totals],[Productivity_Score]]) * 100</f>
        <v>42.105263157894733</v>
      </c>
    </row>
    <row r="2334" spans="1:20" x14ac:dyDescent="0.35">
      <c r="A2334">
        <v>2333</v>
      </c>
      <c r="B2334">
        <v>59</v>
      </c>
      <c r="C2334" t="s">
        <v>19</v>
      </c>
      <c r="D2334" t="s">
        <v>30</v>
      </c>
      <c r="E2334" t="s">
        <v>25</v>
      </c>
      <c r="F2334" t="s">
        <v>22</v>
      </c>
      <c r="G2334">
        <v>32</v>
      </c>
      <c r="H2334">
        <v>5.6</v>
      </c>
      <c r="I2334">
        <v>8.6999999999999993</v>
      </c>
      <c r="J2334">
        <v>1</v>
      </c>
      <c r="K2334" t="s">
        <v>18</v>
      </c>
      <c r="L2334">
        <v>6.6</v>
      </c>
      <c r="M2334">
        <v>5.2</v>
      </c>
      <c r="N2334">
        <v>6</v>
      </c>
      <c r="O2334">
        <f>Table1[[#This Row],[Stress_Level]]*Table1[[#This Row],[Weekly_Work_Hours]]</f>
        <v>211.2</v>
      </c>
      <c r="P2334" s="9">
        <f>Table1[[#This Row],[Column1]]/Table1[[#This Row],[Productivity_Score]]</f>
        <v>35.199999999999996</v>
      </c>
      <c r="Q2334">
        <f>8-AVERAGE(Table1[[#This Row],[Sleep_Hours]])</f>
        <v>2.4000000000000004</v>
      </c>
      <c r="R2334">
        <f>Table1[[#This Row],[Stress_Level]]/Table1[[#This Row],[Weekly_Work_Hours]]</f>
        <v>0.20624999999999999</v>
      </c>
      <c r="S2334" s="5">
        <f>CORREL(Table1[Stress_Level],Table1[Sleep_Hours])</f>
        <v>-1.150943896331845E-2</v>
      </c>
      <c r="T2334" s="1">
        <f>((Table1[[#Totals],[Productivity_Score]] - Table1[[#This Row],[Productivity_Score]]) / Table1[[#Totals],[Productivity_Score]]) * 100</f>
        <v>36.84210526315789</v>
      </c>
    </row>
    <row r="2335" spans="1:20" x14ac:dyDescent="0.35">
      <c r="A2335">
        <v>2334</v>
      </c>
      <c r="B2335">
        <v>64</v>
      </c>
      <c r="C2335" t="s">
        <v>14</v>
      </c>
      <c r="D2335" t="s">
        <v>26</v>
      </c>
      <c r="E2335" t="s">
        <v>16</v>
      </c>
      <c r="F2335" t="s">
        <v>17</v>
      </c>
      <c r="G2335">
        <v>42</v>
      </c>
      <c r="H2335">
        <v>5.6</v>
      </c>
      <c r="I2335">
        <v>7.7</v>
      </c>
      <c r="J2335">
        <v>1</v>
      </c>
      <c r="K2335" t="s">
        <v>18</v>
      </c>
      <c r="L2335">
        <v>6.9</v>
      </c>
      <c r="M2335">
        <v>3.5</v>
      </c>
      <c r="N2335">
        <v>5.4</v>
      </c>
      <c r="O2335">
        <f>Table1[[#This Row],[Stress_Level]]*Table1[[#This Row],[Weekly_Work_Hours]]</f>
        <v>289.8</v>
      </c>
      <c r="P2335" s="9">
        <f>Table1[[#This Row],[Column1]]/Table1[[#This Row],[Productivity_Score]]</f>
        <v>53.666666666666664</v>
      </c>
      <c r="Q2335">
        <f>8-AVERAGE(Table1[[#This Row],[Sleep_Hours]])</f>
        <v>2.4000000000000004</v>
      </c>
      <c r="R2335">
        <f>Table1[[#This Row],[Stress_Level]]/Table1[[#This Row],[Weekly_Work_Hours]]</f>
        <v>0.16428571428571428</v>
      </c>
      <c r="S2335" s="5">
        <f>CORREL(Table1[Stress_Level],Table1[Sleep_Hours])</f>
        <v>-1.150943896331845E-2</v>
      </c>
      <c r="T2335" s="1">
        <f>((Table1[[#Totals],[Productivity_Score]] - Table1[[#This Row],[Productivity_Score]]) / Table1[[#Totals],[Productivity_Score]]) * 100</f>
        <v>43.157894736842103</v>
      </c>
    </row>
    <row r="2336" spans="1:20" x14ac:dyDescent="0.35">
      <c r="A2336">
        <v>2335</v>
      </c>
      <c r="B2336">
        <v>23</v>
      </c>
      <c r="C2336" t="s">
        <v>19</v>
      </c>
      <c r="D2336" t="s">
        <v>26</v>
      </c>
      <c r="E2336" t="s">
        <v>38</v>
      </c>
      <c r="F2336" t="s">
        <v>17</v>
      </c>
      <c r="G2336">
        <v>52</v>
      </c>
      <c r="H2336">
        <v>7.9</v>
      </c>
      <c r="I2336">
        <v>7.5</v>
      </c>
      <c r="J2336">
        <v>1</v>
      </c>
      <c r="K2336" t="s">
        <v>18</v>
      </c>
      <c r="L2336">
        <v>10</v>
      </c>
      <c r="M2336">
        <v>4.5</v>
      </c>
      <c r="N2336">
        <v>3.8</v>
      </c>
      <c r="O2336">
        <f>Table1[[#This Row],[Stress_Level]]*Table1[[#This Row],[Weekly_Work_Hours]]</f>
        <v>520</v>
      </c>
      <c r="P2336" s="9">
        <f>Table1[[#This Row],[Column1]]/Table1[[#This Row],[Productivity_Score]]</f>
        <v>136.84210526315789</v>
      </c>
      <c r="Q2336">
        <f>8-AVERAGE(Table1[[#This Row],[Sleep_Hours]])</f>
        <v>9.9999999999999645E-2</v>
      </c>
      <c r="R2336">
        <f>Table1[[#This Row],[Stress_Level]]/Table1[[#This Row],[Weekly_Work_Hours]]</f>
        <v>0.19230769230769232</v>
      </c>
      <c r="S2336" s="5">
        <f>CORREL(Table1[Stress_Level],Table1[Sleep_Hours])</f>
        <v>-1.150943896331845E-2</v>
      </c>
      <c r="T2336" s="1">
        <f>((Table1[[#Totals],[Productivity_Score]] - Table1[[#This Row],[Productivity_Score]]) / Table1[[#Totals],[Productivity_Score]]) * 100</f>
        <v>60</v>
      </c>
    </row>
    <row r="2337" spans="1:20" x14ac:dyDescent="0.35">
      <c r="A2337">
        <v>2336</v>
      </c>
      <c r="B2337">
        <v>28</v>
      </c>
      <c r="C2337" t="s">
        <v>14</v>
      </c>
      <c r="D2337" t="s">
        <v>34</v>
      </c>
      <c r="E2337" t="s">
        <v>27</v>
      </c>
      <c r="F2337" t="s">
        <v>39</v>
      </c>
      <c r="G2337">
        <v>49</v>
      </c>
      <c r="H2337">
        <v>9</v>
      </c>
      <c r="I2337">
        <v>6.1</v>
      </c>
      <c r="J2337">
        <v>0</v>
      </c>
      <c r="K2337" t="s">
        <v>23</v>
      </c>
      <c r="L2337">
        <v>9.8000000000000007</v>
      </c>
      <c r="M2337">
        <v>5.3</v>
      </c>
      <c r="N2337">
        <v>3.2</v>
      </c>
      <c r="O2337">
        <f>Table1[[#This Row],[Stress_Level]]*Table1[[#This Row],[Weekly_Work_Hours]]</f>
        <v>480.20000000000005</v>
      </c>
      <c r="P2337" s="9">
        <f>Table1[[#This Row],[Column1]]/Table1[[#This Row],[Productivity_Score]]</f>
        <v>150.0625</v>
      </c>
      <c r="Q2337">
        <f>8-AVERAGE(Table1[[#This Row],[Sleep_Hours]])</f>
        <v>-1</v>
      </c>
      <c r="R2337">
        <f>Table1[[#This Row],[Stress_Level]]/Table1[[#This Row],[Weekly_Work_Hours]]</f>
        <v>0.2</v>
      </c>
      <c r="S2337" s="5">
        <f>CORREL(Table1[Stress_Level],Table1[Sleep_Hours])</f>
        <v>-1.150943896331845E-2</v>
      </c>
      <c r="T2337" s="1">
        <f>((Table1[[#Totals],[Productivity_Score]] - Table1[[#This Row],[Productivity_Score]]) / Table1[[#Totals],[Productivity_Score]]) * 100</f>
        <v>66.315789473684205</v>
      </c>
    </row>
    <row r="2338" spans="1:20" x14ac:dyDescent="0.35">
      <c r="A2338">
        <v>2337</v>
      </c>
      <c r="B2338">
        <v>60</v>
      </c>
      <c r="C2338" t="s">
        <v>19</v>
      </c>
      <c r="D2338" t="s">
        <v>34</v>
      </c>
      <c r="E2338" t="s">
        <v>25</v>
      </c>
      <c r="F2338" t="s">
        <v>22</v>
      </c>
      <c r="G2338">
        <v>49</v>
      </c>
      <c r="H2338">
        <v>4.9000000000000004</v>
      </c>
      <c r="I2338">
        <v>5.9</v>
      </c>
      <c r="J2338">
        <v>1</v>
      </c>
      <c r="K2338" t="s">
        <v>29</v>
      </c>
      <c r="L2338">
        <v>10</v>
      </c>
      <c r="M2338">
        <v>5.4</v>
      </c>
      <c r="N2338">
        <v>3</v>
      </c>
      <c r="O2338">
        <f>Table1[[#This Row],[Stress_Level]]*Table1[[#This Row],[Weekly_Work_Hours]]</f>
        <v>490</v>
      </c>
      <c r="P2338" s="9">
        <f>Table1[[#This Row],[Column1]]/Table1[[#This Row],[Productivity_Score]]</f>
        <v>163.33333333333334</v>
      </c>
      <c r="Q2338">
        <f>8-AVERAGE(Table1[[#This Row],[Sleep_Hours]])</f>
        <v>3.0999999999999996</v>
      </c>
      <c r="R2338">
        <f>Table1[[#This Row],[Stress_Level]]/Table1[[#This Row],[Weekly_Work_Hours]]</f>
        <v>0.20408163265306123</v>
      </c>
      <c r="S2338" s="5">
        <f>CORREL(Table1[Stress_Level],Table1[Sleep_Hours])</f>
        <v>-1.150943896331845E-2</v>
      </c>
      <c r="T2338" s="1">
        <f>((Table1[[#Totals],[Productivity_Score]] - Table1[[#This Row],[Productivity_Score]]) / Table1[[#Totals],[Productivity_Score]]) * 100</f>
        <v>68.421052631578945</v>
      </c>
    </row>
    <row r="2339" spans="1:20" x14ac:dyDescent="0.35">
      <c r="A2339">
        <v>2338</v>
      </c>
      <c r="B2339">
        <v>41</v>
      </c>
      <c r="C2339" t="s">
        <v>19</v>
      </c>
      <c r="D2339" t="s">
        <v>15</v>
      </c>
      <c r="E2339" t="s">
        <v>21</v>
      </c>
      <c r="F2339" t="s">
        <v>22</v>
      </c>
      <c r="G2339">
        <v>45</v>
      </c>
      <c r="H2339">
        <v>5.9</v>
      </c>
      <c r="I2339">
        <v>7.9</v>
      </c>
      <c r="J2339">
        <v>0</v>
      </c>
      <c r="K2339" t="s">
        <v>23</v>
      </c>
      <c r="L2339">
        <v>8.1</v>
      </c>
      <c r="M2339">
        <v>4.9000000000000004</v>
      </c>
      <c r="N2339">
        <v>4.9000000000000004</v>
      </c>
      <c r="O2339">
        <f>Table1[[#This Row],[Stress_Level]]*Table1[[#This Row],[Weekly_Work_Hours]]</f>
        <v>364.5</v>
      </c>
      <c r="P2339" s="9">
        <f>Table1[[#This Row],[Column1]]/Table1[[#This Row],[Productivity_Score]]</f>
        <v>74.387755102040813</v>
      </c>
      <c r="Q2339">
        <f>8-AVERAGE(Table1[[#This Row],[Sleep_Hours]])</f>
        <v>2.0999999999999996</v>
      </c>
      <c r="R2339">
        <f>Table1[[#This Row],[Stress_Level]]/Table1[[#This Row],[Weekly_Work_Hours]]</f>
        <v>0.18</v>
      </c>
      <c r="S2339" s="5">
        <f>CORREL(Table1[Stress_Level],Table1[Sleep_Hours])</f>
        <v>-1.150943896331845E-2</v>
      </c>
      <c r="T2339" s="1">
        <f>((Table1[[#Totals],[Productivity_Score]] - Table1[[#This Row],[Productivity_Score]]) / Table1[[#Totals],[Productivity_Score]]) * 100</f>
        <v>48.421052631578945</v>
      </c>
    </row>
    <row r="2340" spans="1:20" x14ac:dyDescent="0.35">
      <c r="A2340">
        <v>2339</v>
      </c>
      <c r="B2340">
        <v>37</v>
      </c>
      <c r="C2340" t="s">
        <v>40</v>
      </c>
      <c r="D2340" t="s">
        <v>36</v>
      </c>
      <c r="E2340" t="s">
        <v>25</v>
      </c>
      <c r="F2340" t="s">
        <v>17</v>
      </c>
      <c r="G2340">
        <v>45</v>
      </c>
      <c r="H2340">
        <v>6.5</v>
      </c>
      <c r="I2340">
        <v>8.8000000000000007</v>
      </c>
      <c r="J2340">
        <v>0</v>
      </c>
      <c r="K2340" t="s">
        <v>23</v>
      </c>
      <c r="L2340">
        <v>7.4</v>
      </c>
      <c r="M2340">
        <v>2.7</v>
      </c>
      <c r="N2340">
        <v>5.7</v>
      </c>
      <c r="O2340">
        <f>Table1[[#This Row],[Stress_Level]]*Table1[[#This Row],[Weekly_Work_Hours]]</f>
        <v>333</v>
      </c>
      <c r="P2340" s="9">
        <f>Table1[[#This Row],[Column1]]/Table1[[#This Row],[Productivity_Score]]</f>
        <v>58.421052631578945</v>
      </c>
      <c r="Q2340">
        <f>8-AVERAGE(Table1[[#This Row],[Sleep_Hours]])</f>
        <v>1.5</v>
      </c>
      <c r="R2340">
        <f>Table1[[#This Row],[Stress_Level]]/Table1[[#This Row],[Weekly_Work_Hours]]</f>
        <v>0.16444444444444445</v>
      </c>
      <c r="S2340" s="5">
        <f>CORREL(Table1[Stress_Level],Table1[Sleep_Hours])</f>
        <v>-1.150943896331845E-2</v>
      </c>
      <c r="T2340" s="1">
        <f>((Table1[[#Totals],[Productivity_Score]] - Table1[[#This Row],[Productivity_Score]]) / Table1[[#Totals],[Productivity_Score]]) * 100</f>
        <v>40</v>
      </c>
    </row>
    <row r="2341" spans="1:20" x14ac:dyDescent="0.35">
      <c r="A2341">
        <v>2340</v>
      </c>
      <c r="B2341">
        <v>31</v>
      </c>
      <c r="C2341" t="s">
        <v>14</v>
      </c>
      <c r="D2341" t="s">
        <v>15</v>
      </c>
      <c r="E2341" t="s">
        <v>31</v>
      </c>
      <c r="F2341" t="s">
        <v>22</v>
      </c>
      <c r="G2341">
        <v>39</v>
      </c>
      <c r="H2341">
        <v>4.7</v>
      </c>
      <c r="I2341">
        <v>6.7</v>
      </c>
      <c r="J2341">
        <v>1</v>
      </c>
      <c r="K2341" t="s">
        <v>18</v>
      </c>
      <c r="L2341">
        <v>8.9</v>
      </c>
      <c r="M2341">
        <v>7.4</v>
      </c>
      <c r="N2341">
        <v>3.9</v>
      </c>
      <c r="O2341">
        <f>Table1[[#This Row],[Stress_Level]]*Table1[[#This Row],[Weekly_Work_Hours]]</f>
        <v>347.1</v>
      </c>
      <c r="P2341" s="9">
        <f>Table1[[#This Row],[Column1]]/Table1[[#This Row],[Productivity_Score]]</f>
        <v>89.000000000000014</v>
      </c>
      <c r="Q2341">
        <f>8-AVERAGE(Table1[[#This Row],[Sleep_Hours]])</f>
        <v>3.3</v>
      </c>
      <c r="R2341">
        <f>Table1[[#This Row],[Stress_Level]]/Table1[[#This Row],[Weekly_Work_Hours]]</f>
        <v>0.22820512820512823</v>
      </c>
      <c r="S2341" s="5">
        <f>CORREL(Table1[Stress_Level],Table1[Sleep_Hours])</f>
        <v>-1.150943896331845E-2</v>
      </c>
      <c r="T2341" s="1">
        <f>((Table1[[#Totals],[Productivity_Score]] - Table1[[#This Row],[Productivity_Score]]) / Table1[[#Totals],[Productivity_Score]]) * 100</f>
        <v>58.947368421052623</v>
      </c>
    </row>
    <row r="2342" spans="1:20" x14ac:dyDescent="0.35">
      <c r="A2342">
        <v>2341</v>
      </c>
      <c r="B2342">
        <v>61</v>
      </c>
      <c r="C2342" t="s">
        <v>14</v>
      </c>
      <c r="D2342" t="s">
        <v>37</v>
      </c>
      <c r="E2342" t="s">
        <v>27</v>
      </c>
      <c r="F2342" t="s">
        <v>22</v>
      </c>
      <c r="G2342">
        <v>50</v>
      </c>
      <c r="H2342">
        <v>6.3</v>
      </c>
      <c r="I2342">
        <v>7.9</v>
      </c>
      <c r="J2342">
        <v>1</v>
      </c>
      <c r="K2342" t="s">
        <v>18</v>
      </c>
      <c r="L2342">
        <v>10</v>
      </c>
      <c r="M2342">
        <v>7.9</v>
      </c>
      <c r="N2342">
        <v>4</v>
      </c>
      <c r="O2342">
        <f>Table1[[#This Row],[Stress_Level]]*Table1[[#This Row],[Weekly_Work_Hours]]</f>
        <v>500</v>
      </c>
      <c r="P2342" s="9">
        <f>Table1[[#This Row],[Column1]]/Table1[[#This Row],[Productivity_Score]]</f>
        <v>125</v>
      </c>
      <c r="Q2342">
        <f>8-AVERAGE(Table1[[#This Row],[Sleep_Hours]])</f>
        <v>1.7000000000000002</v>
      </c>
      <c r="R2342">
        <f>Table1[[#This Row],[Stress_Level]]/Table1[[#This Row],[Weekly_Work_Hours]]</f>
        <v>0.2</v>
      </c>
      <c r="S2342" s="5">
        <f>CORREL(Table1[Stress_Level],Table1[Sleep_Hours])</f>
        <v>-1.150943896331845E-2</v>
      </c>
      <c r="T2342" s="1">
        <f>((Table1[[#Totals],[Productivity_Score]] - Table1[[#This Row],[Productivity_Score]]) / Table1[[#Totals],[Productivity_Score]]) * 100</f>
        <v>57.894736842105267</v>
      </c>
    </row>
    <row r="2343" spans="1:20" x14ac:dyDescent="0.35">
      <c r="A2343">
        <v>2342</v>
      </c>
      <c r="B2343">
        <v>62</v>
      </c>
      <c r="C2343" t="s">
        <v>19</v>
      </c>
      <c r="D2343" t="s">
        <v>37</v>
      </c>
      <c r="E2343" t="s">
        <v>16</v>
      </c>
      <c r="F2343" t="s">
        <v>22</v>
      </c>
      <c r="G2343">
        <v>48</v>
      </c>
      <c r="H2343">
        <v>6.7</v>
      </c>
      <c r="I2343">
        <v>8.8000000000000007</v>
      </c>
      <c r="J2343">
        <v>1</v>
      </c>
      <c r="K2343" t="s">
        <v>18</v>
      </c>
      <c r="L2343">
        <v>8.6999999999999993</v>
      </c>
      <c r="M2343">
        <v>5.5</v>
      </c>
      <c r="N2343">
        <v>5</v>
      </c>
      <c r="O2343">
        <f>Table1[[#This Row],[Stress_Level]]*Table1[[#This Row],[Weekly_Work_Hours]]</f>
        <v>417.59999999999997</v>
      </c>
      <c r="P2343" s="9">
        <f>Table1[[#This Row],[Column1]]/Table1[[#This Row],[Productivity_Score]]</f>
        <v>83.52</v>
      </c>
      <c r="Q2343">
        <f>8-AVERAGE(Table1[[#This Row],[Sleep_Hours]])</f>
        <v>1.2999999999999998</v>
      </c>
      <c r="R2343">
        <f>Table1[[#This Row],[Stress_Level]]/Table1[[#This Row],[Weekly_Work_Hours]]</f>
        <v>0.18124999999999999</v>
      </c>
      <c r="S2343" s="5">
        <f>CORREL(Table1[Stress_Level],Table1[Sleep_Hours])</f>
        <v>-1.150943896331845E-2</v>
      </c>
      <c r="T2343" s="1">
        <f>((Table1[[#Totals],[Productivity_Score]] - Table1[[#This Row],[Productivity_Score]]) / Table1[[#Totals],[Productivity_Score]]) * 100</f>
        <v>47.368421052631575</v>
      </c>
    </row>
    <row r="2344" spans="1:20" x14ac:dyDescent="0.35">
      <c r="A2344">
        <v>2343</v>
      </c>
      <c r="B2344">
        <v>58</v>
      </c>
      <c r="C2344" t="s">
        <v>19</v>
      </c>
      <c r="D2344" t="s">
        <v>24</v>
      </c>
      <c r="E2344" t="s">
        <v>25</v>
      </c>
      <c r="F2344" t="s">
        <v>22</v>
      </c>
      <c r="G2344">
        <v>48</v>
      </c>
      <c r="H2344">
        <v>6.1</v>
      </c>
      <c r="I2344">
        <v>7.8</v>
      </c>
      <c r="J2344">
        <v>0</v>
      </c>
      <c r="K2344" t="s">
        <v>23</v>
      </c>
      <c r="L2344">
        <v>8.6</v>
      </c>
      <c r="M2344">
        <v>3.8</v>
      </c>
      <c r="N2344">
        <v>4.5999999999999996</v>
      </c>
      <c r="O2344">
        <f>Table1[[#This Row],[Stress_Level]]*Table1[[#This Row],[Weekly_Work_Hours]]</f>
        <v>412.79999999999995</v>
      </c>
      <c r="P2344" s="9">
        <f>Table1[[#This Row],[Column1]]/Table1[[#This Row],[Productivity_Score]]</f>
        <v>89.739130434782609</v>
      </c>
      <c r="Q2344">
        <f>8-AVERAGE(Table1[[#This Row],[Sleep_Hours]])</f>
        <v>1.9000000000000004</v>
      </c>
      <c r="R2344">
        <f>Table1[[#This Row],[Stress_Level]]/Table1[[#This Row],[Weekly_Work_Hours]]</f>
        <v>0.17916666666666667</v>
      </c>
      <c r="S2344" s="5">
        <f>CORREL(Table1[Stress_Level],Table1[Sleep_Hours])</f>
        <v>-1.150943896331845E-2</v>
      </c>
      <c r="T2344" s="1">
        <f>((Table1[[#Totals],[Productivity_Score]] - Table1[[#This Row],[Productivity_Score]]) / Table1[[#Totals],[Productivity_Score]]) * 100</f>
        <v>51.578947368421055</v>
      </c>
    </row>
    <row r="2345" spans="1:20" x14ac:dyDescent="0.35">
      <c r="A2345">
        <v>2344</v>
      </c>
      <c r="B2345">
        <v>28</v>
      </c>
      <c r="C2345" t="s">
        <v>19</v>
      </c>
      <c r="D2345" t="s">
        <v>32</v>
      </c>
      <c r="E2345" t="s">
        <v>31</v>
      </c>
      <c r="F2345" t="s">
        <v>22</v>
      </c>
      <c r="G2345">
        <v>40</v>
      </c>
      <c r="H2345">
        <v>7.1</v>
      </c>
      <c r="I2345">
        <v>9.8000000000000007</v>
      </c>
      <c r="J2345">
        <v>0</v>
      </c>
      <c r="K2345" t="s">
        <v>23</v>
      </c>
      <c r="L2345">
        <v>3.3</v>
      </c>
      <c r="M2345">
        <v>2.4</v>
      </c>
      <c r="N2345">
        <v>8.1999999999999993</v>
      </c>
      <c r="O2345">
        <f>Table1[[#This Row],[Stress_Level]]*Table1[[#This Row],[Weekly_Work_Hours]]</f>
        <v>132</v>
      </c>
      <c r="P2345" s="9">
        <f>Table1[[#This Row],[Column1]]/Table1[[#This Row],[Productivity_Score]]</f>
        <v>16.097560975609756</v>
      </c>
      <c r="Q2345">
        <f>8-AVERAGE(Table1[[#This Row],[Sleep_Hours]])</f>
        <v>0.90000000000000036</v>
      </c>
      <c r="R2345">
        <f>Table1[[#This Row],[Stress_Level]]/Table1[[#This Row],[Weekly_Work_Hours]]</f>
        <v>8.249999999999999E-2</v>
      </c>
      <c r="S2345" s="5">
        <f>CORREL(Table1[Stress_Level],Table1[Sleep_Hours])</f>
        <v>-1.150943896331845E-2</v>
      </c>
      <c r="T2345" s="1">
        <f>((Table1[[#Totals],[Productivity_Score]] - Table1[[#This Row],[Productivity_Score]]) / Table1[[#Totals],[Productivity_Score]]) * 100</f>
        <v>13.684210526315796</v>
      </c>
    </row>
    <row r="2346" spans="1:20" x14ac:dyDescent="0.35">
      <c r="A2346">
        <v>2345</v>
      </c>
      <c r="B2346">
        <v>25</v>
      </c>
      <c r="C2346" t="s">
        <v>14</v>
      </c>
      <c r="D2346" t="s">
        <v>30</v>
      </c>
      <c r="E2346" t="s">
        <v>21</v>
      </c>
      <c r="F2346" t="s">
        <v>17</v>
      </c>
      <c r="G2346">
        <v>30</v>
      </c>
      <c r="H2346">
        <v>6.2</v>
      </c>
      <c r="I2346">
        <v>9.8000000000000007</v>
      </c>
      <c r="J2346">
        <v>0</v>
      </c>
      <c r="K2346" t="s">
        <v>23</v>
      </c>
      <c r="L2346">
        <v>3.6</v>
      </c>
      <c r="M2346">
        <v>2.1</v>
      </c>
      <c r="N2346">
        <v>8.1</v>
      </c>
      <c r="O2346">
        <f>Table1[[#This Row],[Stress_Level]]*Table1[[#This Row],[Weekly_Work_Hours]]</f>
        <v>108</v>
      </c>
      <c r="P2346" s="9">
        <f>Table1[[#This Row],[Column1]]/Table1[[#This Row],[Productivity_Score]]</f>
        <v>13.333333333333334</v>
      </c>
      <c r="Q2346">
        <f>8-AVERAGE(Table1[[#This Row],[Sleep_Hours]])</f>
        <v>1.7999999999999998</v>
      </c>
      <c r="R2346">
        <f>Table1[[#This Row],[Stress_Level]]/Table1[[#This Row],[Weekly_Work_Hours]]</f>
        <v>0.12000000000000001</v>
      </c>
      <c r="S2346" s="5">
        <f>CORREL(Table1[Stress_Level],Table1[Sleep_Hours])</f>
        <v>-1.150943896331845E-2</v>
      </c>
      <c r="T2346" s="1">
        <f>((Table1[[#Totals],[Productivity_Score]] - Table1[[#This Row],[Productivity_Score]]) / Table1[[#Totals],[Productivity_Score]]) * 100</f>
        <v>14.736842105263163</v>
      </c>
    </row>
    <row r="2347" spans="1:20" x14ac:dyDescent="0.35">
      <c r="A2347">
        <v>2346</v>
      </c>
      <c r="B2347">
        <v>38</v>
      </c>
      <c r="C2347" t="s">
        <v>14</v>
      </c>
      <c r="D2347" t="s">
        <v>26</v>
      </c>
      <c r="E2347" t="s">
        <v>21</v>
      </c>
      <c r="F2347" t="s">
        <v>17</v>
      </c>
      <c r="G2347">
        <v>53</v>
      </c>
      <c r="H2347">
        <v>3</v>
      </c>
      <c r="I2347">
        <v>2.7</v>
      </c>
      <c r="J2347">
        <v>1</v>
      </c>
      <c r="K2347" t="s">
        <v>35</v>
      </c>
      <c r="L2347">
        <v>7.4</v>
      </c>
      <c r="M2347">
        <v>3.2</v>
      </c>
      <c r="N2347">
        <v>2.7</v>
      </c>
      <c r="O2347">
        <f>Table1[[#This Row],[Stress_Level]]*Table1[[#This Row],[Weekly_Work_Hours]]</f>
        <v>392.20000000000005</v>
      </c>
      <c r="P2347" s="9">
        <f>Table1[[#This Row],[Column1]]/Table1[[#This Row],[Productivity_Score]]</f>
        <v>145.25925925925927</v>
      </c>
      <c r="Q2347">
        <f>8-AVERAGE(Table1[[#This Row],[Sleep_Hours]])</f>
        <v>5</v>
      </c>
      <c r="R2347">
        <f>Table1[[#This Row],[Stress_Level]]/Table1[[#This Row],[Weekly_Work_Hours]]</f>
        <v>0.13962264150943396</v>
      </c>
      <c r="S2347" s="5">
        <f>CORREL(Table1[Stress_Level],Table1[Sleep_Hours])</f>
        <v>-1.150943896331845E-2</v>
      </c>
      <c r="T2347" s="1">
        <f>((Table1[[#Totals],[Productivity_Score]] - Table1[[#This Row],[Productivity_Score]]) / Table1[[#Totals],[Productivity_Score]]) * 100</f>
        <v>71.578947368421055</v>
      </c>
    </row>
    <row r="2348" spans="1:20" x14ac:dyDescent="0.35">
      <c r="A2348">
        <v>2347</v>
      </c>
      <c r="B2348">
        <v>26</v>
      </c>
      <c r="C2348" t="s">
        <v>19</v>
      </c>
      <c r="D2348" t="s">
        <v>36</v>
      </c>
      <c r="E2348" t="s">
        <v>16</v>
      </c>
      <c r="F2348" t="s">
        <v>22</v>
      </c>
      <c r="G2348">
        <v>41</v>
      </c>
      <c r="H2348">
        <v>4.8</v>
      </c>
      <c r="I2348">
        <v>6.5</v>
      </c>
      <c r="J2348">
        <v>1</v>
      </c>
      <c r="K2348" t="s">
        <v>35</v>
      </c>
      <c r="L2348">
        <v>2.5</v>
      </c>
      <c r="M2348">
        <v>2.1</v>
      </c>
      <c r="N2348">
        <v>7</v>
      </c>
      <c r="O2348">
        <f>Table1[[#This Row],[Stress_Level]]*Table1[[#This Row],[Weekly_Work_Hours]]</f>
        <v>102.5</v>
      </c>
      <c r="P2348" s="9">
        <f>Table1[[#This Row],[Column1]]/Table1[[#This Row],[Productivity_Score]]</f>
        <v>14.642857142857142</v>
      </c>
      <c r="Q2348">
        <f>8-AVERAGE(Table1[[#This Row],[Sleep_Hours]])</f>
        <v>3.2</v>
      </c>
      <c r="R2348">
        <f>Table1[[#This Row],[Stress_Level]]/Table1[[#This Row],[Weekly_Work_Hours]]</f>
        <v>6.097560975609756E-2</v>
      </c>
      <c r="S2348" s="5">
        <f>CORREL(Table1[Stress_Level],Table1[Sleep_Hours])</f>
        <v>-1.150943896331845E-2</v>
      </c>
      <c r="T2348" s="1">
        <f>((Table1[[#Totals],[Productivity_Score]] - Table1[[#This Row],[Productivity_Score]]) / Table1[[#Totals],[Productivity_Score]]) * 100</f>
        <v>26.315789473684209</v>
      </c>
    </row>
    <row r="2349" spans="1:20" x14ac:dyDescent="0.35">
      <c r="A2349">
        <v>2348</v>
      </c>
      <c r="B2349">
        <v>35</v>
      </c>
      <c r="C2349" t="s">
        <v>14</v>
      </c>
      <c r="D2349" t="s">
        <v>33</v>
      </c>
      <c r="E2349" t="s">
        <v>16</v>
      </c>
      <c r="F2349" t="s">
        <v>22</v>
      </c>
      <c r="G2349">
        <v>38</v>
      </c>
      <c r="H2349">
        <v>8.3000000000000007</v>
      </c>
      <c r="I2349">
        <v>8.1999999999999993</v>
      </c>
      <c r="J2349">
        <v>0</v>
      </c>
      <c r="K2349" t="s">
        <v>23</v>
      </c>
      <c r="L2349">
        <v>4.9000000000000004</v>
      </c>
      <c r="M2349">
        <v>4.0999999999999996</v>
      </c>
      <c r="N2349">
        <v>6.7</v>
      </c>
      <c r="O2349">
        <f>Table1[[#This Row],[Stress_Level]]*Table1[[#This Row],[Weekly_Work_Hours]]</f>
        <v>186.20000000000002</v>
      </c>
      <c r="P2349" s="9">
        <f>Table1[[#This Row],[Column1]]/Table1[[#This Row],[Productivity_Score]]</f>
        <v>27.791044776119406</v>
      </c>
      <c r="Q2349">
        <f>8-AVERAGE(Table1[[#This Row],[Sleep_Hours]])</f>
        <v>-0.30000000000000071</v>
      </c>
      <c r="R2349">
        <f>Table1[[#This Row],[Stress_Level]]/Table1[[#This Row],[Weekly_Work_Hours]]</f>
        <v>0.12894736842105264</v>
      </c>
      <c r="S2349" s="5">
        <f>CORREL(Table1[Stress_Level],Table1[Sleep_Hours])</f>
        <v>-1.150943896331845E-2</v>
      </c>
      <c r="T2349" s="1">
        <f>((Table1[[#Totals],[Productivity_Score]] - Table1[[#This Row],[Productivity_Score]]) / Table1[[#Totals],[Productivity_Score]]) * 100</f>
        <v>29.473684210526311</v>
      </c>
    </row>
    <row r="2350" spans="1:20" x14ac:dyDescent="0.35">
      <c r="A2350">
        <v>2349</v>
      </c>
      <c r="B2350">
        <v>24</v>
      </c>
      <c r="C2350" t="s">
        <v>19</v>
      </c>
      <c r="D2350" t="s">
        <v>33</v>
      </c>
      <c r="E2350" t="s">
        <v>25</v>
      </c>
      <c r="F2350" t="s">
        <v>22</v>
      </c>
      <c r="G2350">
        <v>50</v>
      </c>
      <c r="H2350">
        <v>7</v>
      </c>
      <c r="I2350">
        <v>9</v>
      </c>
      <c r="J2350">
        <v>1</v>
      </c>
      <c r="K2350" t="s">
        <v>28</v>
      </c>
      <c r="L2350">
        <v>6.7</v>
      </c>
      <c r="M2350">
        <v>4.4000000000000004</v>
      </c>
      <c r="N2350">
        <v>6.1</v>
      </c>
      <c r="O2350">
        <f>Table1[[#This Row],[Stress_Level]]*Table1[[#This Row],[Weekly_Work_Hours]]</f>
        <v>335</v>
      </c>
      <c r="P2350" s="9">
        <f>Table1[[#This Row],[Column1]]/Table1[[#This Row],[Productivity_Score]]</f>
        <v>54.918032786885249</v>
      </c>
      <c r="Q2350">
        <f>8-AVERAGE(Table1[[#This Row],[Sleep_Hours]])</f>
        <v>1</v>
      </c>
      <c r="R2350">
        <f>Table1[[#This Row],[Stress_Level]]/Table1[[#This Row],[Weekly_Work_Hours]]</f>
        <v>0.13400000000000001</v>
      </c>
      <c r="S2350" s="5">
        <f>CORREL(Table1[Stress_Level],Table1[Sleep_Hours])</f>
        <v>-1.150943896331845E-2</v>
      </c>
      <c r="T2350" s="1">
        <f>((Table1[[#Totals],[Productivity_Score]] - Table1[[#This Row],[Productivity_Score]]) / Table1[[#Totals],[Productivity_Score]]) * 100</f>
        <v>35.789473684210535</v>
      </c>
    </row>
    <row r="2351" spans="1:20" x14ac:dyDescent="0.35">
      <c r="A2351">
        <v>2350</v>
      </c>
      <c r="B2351">
        <v>35</v>
      </c>
      <c r="C2351" t="s">
        <v>14</v>
      </c>
      <c r="D2351" t="s">
        <v>20</v>
      </c>
      <c r="E2351" t="s">
        <v>16</v>
      </c>
      <c r="F2351" t="s">
        <v>17</v>
      </c>
      <c r="G2351">
        <v>41</v>
      </c>
      <c r="H2351">
        <v>3</v>
      </c>
      <c r="I2351">
        <v>3.9</v>
      </c>
      <c r="J2351">
        <v>1</v>
      </c>
      <c r="K2351" t="s">
        <v>18</v>
      </c>
      <c r="L2351">
        <v>6</v>
      </c>
      <c r="M2351">
        <v>5.8</v>
      </c>
      <c r="N2351">
        <v>4</v>
      </c>
      <c r="O2351">
        <f>Table1[[#This Row],[Stress_Level]]*Table1[[#This Row],[Weekly_Work_Hours]]</f>
        <v>246</v>
      </c>
      <c r="P2351" s="9">
        <f>Table1[[#This Row],[Column1]]/Table1[[#This Row],[Productivity_Score]]</f>
        <v>61.5</v>
      </c>
      <c r="Q2351">
        <f>8-AVERAGE(Table1[[#This Row],[Sleep_Hours]])</f>
        <v>5</v>
      </c>
      <c r="R2351">
        <f>Table1[[#This Row],[Stress_Level]]/Table1[[#This Row],[Weekly_Work_Hours]]</f>
        <v>0.14634146341463414</v>
      </c>
      <c r="S2351" s="5">
        <f>CORREL(Table1[Stress_Level],Table1[Sleep_Hours])</f>
        <v>-1.150943896331845E-2</v>
      </c>
      <c r="T2351" s="1">
        <f>((Table1[[#Totals],[Productivity_Score]] - Table1[[#This Row],[Productivity_Score]]) / Table1[[#Totals],[Productivity_Score]]) * 100</f>
        <v>57.894736842105267</v>
      </c>
    </row>
    <row r="2352" spans="1:20" x14ac:dyDescent="0.35">
      <c r="A2352">
        <v>2351</v>
      </c>
      <c r="B2352">
        <v>20</v>
      </c>
      <c r="C2352" t="s">
        <v>19</v>
      </c>
      <c r="D2352" t="s">
        <v>34</v>
      </c>
      <c r="E2352" t="s">
        <v>38</v>
      </c>
      <c r="F2352" t="s">
        <v>22</v>
      </c>
      <c r="G2352">
        <v>53</v>
      </c>
      <c r="H2352">
        <v>3.9</v>
      </c>
      <c r="I2352">
        <v>4.0999999999999996</v>
      </c>
      <c r="J2352">
        <v>1</v>
      </c>
      <c r="K2352" t="s">
        <v>29</v>
      </c>
      <c r="L2352">
        <v>10</v>
      </c>
      <c r="M2352">
        <v>3.5</v>
      </c>
      <c r="N2352">
        <v>2.1</v>
      </c>
      <c r="O2352">
        <f>Table1[[#This Row],[Stress_Level]]*Table1[[#This Row],[Weekly_Work_Hours]]</f>
        <v>530</v>
      </c>
      <c r="P2352" s="9">
        <f>Table1[[#This Row],[Column1]]/Table1[[#This Row],[Productivity_Score]]</f>
        <v>252.38095238095238</v>
      </c>
      <c r="Q2352">
        <f>8-AVERAGE(Table1[[#This Row],[Sleep_Hours]])</f>
        <v>4.0999999999999996</v>
      </c>
      <c r="R2352">
        <f>Table1[[#This Row],[Stress_Level]]/Table1[[#This Row],[Weekly_Work_Hours]]</f>
        <v>0.18867924528301888</v>
      </c>
      <c r="S2352" s="5">
        <f>CORREL(Table1[Stress_Level],Table1[Sleep_Hours])</f>
        <v>-1.150943896331845E-2</v>
      </c>
      <c r="T2352" s="1">
        <f>((Table1[[#Totals],[Productivity_Score]] - Table1[[#This Row],[Productivity_Score]]) / Table1[[#Totals],[Productivity_Score]]) * 100</f>
        <v>77.894736842105274</v>
      </c>
    </row>
    <row r="2353" spans="1:20" x14ac:dyDescent="0.35">
      <c r="A2353">
        <v>2352</v>
      </c>
      <c r="B2353">
        <v>56</v>
      </c>
      <c r="C2353" t="s">
        <v>19</v>
      </c>
      <c r="D2353" t="s">
        <v>24</v>
      </c>
      <c r="E2353" t="s">
        <v>38</v>
      </c>
      <c r="F2353" t="s">
        <v>17</v>
      </c>
      <c r="G2353">
        <v>49</v>
      </c>
      <c r="H2353">
        <v>7.3</v>
      </c>
      <c r="I2353">
        <v>8.6999999999999993</v>
      </c>
      <c r="J2353">
        <v>0</v>
      </c>
      <c r="K2353" t="s">
        <v>23</v>
      </c>
      <c r="L2353">
        <v>9.3000000000000007</v>
      </c>
      <c r="M2353">
        <v>4</v>
      </c>
      <c r="N2353">
        <v>4.7</v>
      </c>
      <c r="O2353">
        <f>Table1[[#This Row],[Stress_Level]]*Table1[[#This Row],[Weekly_Work_Hours]]</f>
        <v>455.70000000000005</v>
      </c>
      <c r="P2353" s="9">
        <f>Table1[[#This Row],[Column1]]/Table1[[#This Row],[Productivity_Score]]</f>
        <v>96.957446808510639</v>
      </c>
      <c r="Q2353">
        <f>8-AVERAGE(Table1[[#This Row],[Sleep_Hours]])</f>
        <v>0.70000000000000018</v>
      </c>
      <c r="R2353">
        <f>Table1[[#This Row],[Stress_Level]]/Table1[[#This Row],[Weekly_Work_Hours]]</f>
        <v>0.18979591836734697</v>
      </c>
      <c r="S2353" s="5">
        <f>CORREL(Table1[Stress_Level],Table1[Sleep_Hours])</f>
        <v>-1.150943896331845E-2</v>
      </c>
      <c r="T2353" s="1">
        <f>((Table1[[#Totals],[Productivity_Score]] - Table1[[#This Row],[Productivity_Score]]) / Table1[[#Totals],[Productivity_Score]]) * 100</f>
        <v>50.526315789473685</v>
      </c>
    </row>
    <row r="2354" spans="1:20" x14ac:dyDescent="0.35">
      <c r="A2354">
        <v>2353</v>
      </c>
      <c r="B2354">
        <v>58</v>
      </c>
      <c r="C2354" t="s">
        <v>19</v>
      </c>
      <c r="D2354" t="s">
        <v>20</v>
      </c>
      <c r="E2354" t="s">
        <v>31</v>
      </c>
      <c r="F2354" t="s">
        <v>22</v>
      </c>
      <c r="G2354">
        <v>50</v>
      </c>
      <c r="H2354">
        <v>5.3</v>
      </c>
      <c r="I2354">
        <v>6.5</v>
      </c>
      <c r="J2354">
        <v>1</v>
      </c>
      <c r="K2354" t="s">
        <v>18</v>
      </c>
      <c r="L2354">
        <v>8.6</v>
      </c>
      <c r="M2354">
        <v>2.5</v>
      </c>
      <c r="N2354">
        <v>4</v>
      </c>
      <c r="O2354">
        <f>Table1[[#This Row],[Stress_Level]]*Table1[[#This Row],[Weekly_Work_Hours]]</f>
        <v>430</v>
      </c>
      <c r="P2354" s="9">
        <f>Table1[[#This Row],[Column1]]/Table1[[#This Row],[Productivity_Score]]</f>
        <v>107.5</v>
      </c>
      <c r="Q2354">
        <f>8-AVERAGE(Table1[[#This Row],[Sleep_Hours]])</f>
        <v>2.7</v>
      </c>
      <c r="R2354">
        <f>Table1[[#This Row],[Stress_Level]]/Table1[[#This Row],[Weekly_Work_Hours]]</f>
        <v>0.17199999999999999</v>
      </c>
      <c r="S2354" s="5">
        <f>CORREL(Table1[Stress_Level],Table1[Sleep_Hours])</f>
        <v>-1.150943896331845E-2</v>
      </c>
      <c r="T2354" s="1">
        <f>((Table1[[#Totals],[Productivity_Score]] - Table1[[#This Row],[Productivity_Score]]) / Table1[[#Totals],[Productivity_Score]]) * 100</f>
        <v>57.894736842105267</v>
      </c>
    </row>
    <row r="2355" spans="1:20" x14ac:dyDescent="0.35">
      <c r="A2355">
        <v>2354</v>
      </c>
      <c r="B2355">
        <v>38</v>
      </c>
      <c r="C2355" t="s">
        <v>14</v>
      </c>
      <c r="D2355" t="s">
        <v>20</v>
      </c>
      <c r="E2355" t="s">
        <v>31</v>
      </c>
      <c r="F2355" t="s">
        <v>22</v>
      </c>
      <c r="G2355">
        <v>34</v>
      </c>
      <c r="H2355">
        <v>3</v>
      </c>
      <c r="I2355">
        <v>4.5999999999999996</v>
      </c>
      <c r="J2355">
        <v>1</v>
      </c>
      <c r="K2355" t="s">
        <v>35</v>
      </c>
      <c r="L2355">
        <v>2.8</v>
      </c>
      <c r="M2355">
        <v>3.1</v>
      </c>
      <c r="N2355">
        <v>5.9</v>
      </c>
      <c r="O2355">
        <f>Table1[[#This Row],[Stress_Level]]*Table1[[#This Row],[Weekly_Work_Hours]]</f>
        <v>95.199999999999989</v>
      </c>
      <c r="P2355" s="9">
        <f>Table1[[#This Row],[Column1]]/Table1[[#This Row],[Productivity_Score]]</f>
        <v>16.135593220338979</v>
      </c>
      <c r="Q2355">
        <f>8-AVERAGE(Table1[[#This Row],[Sleep_Hours]])</f>
        <v>5</v>
      </c>
      <c r="R2355">
        <f>Table1[[#This Row],[Stress_Level]]/Table1[[#This Row],[Weekly_Work_Hours]]</f>
        <v>8.2352941176470587E-2</v>
      </c>
      <c r="S2355" s="5">
        <f>CORREL(Table1[Stress_Level],Table1[Sleep_Hours])</f>
        <v>-1.150943896331845E-2</v>
      </c>
      <c r="T2355" s="1">
        <f>((Table1[[#Totals],[Productivity_Score]] - Table1[[#This Row],[Productivity_Score]]) / Table1[[#Totals],[Productivity_Score]]) * 100</f>
        <v>37.89473684210526</v>
      </c>
    </row>
    <row r="2356" spans="1:20" x14ac:dyDescent="0.35">
      <c r="A2356">
        <v>2355</v>
      </c>
      <c r="B2356">
        <v>56</v>
      </c>
      <c r="C2356" t="s">
        <v>19</v>
      </c>
      <c r="D2356" t="s">
        <v>32</v>
      </c>
      <c r="E2356" t="s">
        <v>31</v>
      </c>
      <c r="F2356" t="s">
        <v>17</v>
      </c>
      <c r="G2356">
        <v>54</v>
      </c>
      <c r="H2356">
        <v>7.8</v>
      </c>
      <c r="I2356">
        <v>7.4</v>
      </c>
      <c r="J2356">
        <v>0</v>
      </c>
      <c r="K2356" t="s">
        <v>23</v>
      </c>
      <c r="L2356">
        <v>9.6</v>
      </c>
      <c r="M2356">
        <v>7.1</v>
      </c>
      <c r="N2356">
        <v>3.9</v>
      </c>
      <c r="O2356">
        <f>Table1[[#This Row],[Stress_Level]]*Table1[[#This Row],[Weekly_Work_Hours]]</f>
        <v>518.4</v>
      </c>
      <c r="P2356" s="9">
        <f>Table1[[#This Row],[Column1]]/Table1[[#This Row],[Productivity_Score]]</f>
        <v>132.92307692307693</v>
      </c>
      <c r="Q2356">
        <f>8-AVERAGE(Table1[[#This Row],[Sleep_Hours]])</f>
        <v>0.20000000000000018</v>
      </c>
      <c r="R2356">
        <f>Table1[[#This Row],[Stress_Level]]/Table1[[#This Row],[Weekly_Work_Hours]]</f>
        <v>0.17777777777777778</v>
      </c>
      <c r="S2356" s="5">
        <f>CORREL(Table1[Stress_Level],Table1[Sleep_Hours])</f>
        <v>-1.150943896331845E-2</v>
      </c>
      <c r="T2356" s="1">
        <f>((Table1[[#Totals],[Productivity_Score]] - Table1[[#This Row],[Productivity_Score]]) / Table1[[#Totals],[Productivity_Score]]) * 100</f>
        <v>58.947368421052623</v>
      </c>
    </row>
    <row r="2357" spans="1:20" x14ac:dyDescent="0.35">
      <c r="A2357">
        <v>2356</v>
      </c>
      <c r="B2357">
        <v>36</v>
      </c>
      <c r="C2357" t="s">
        <v>14</v>
      </c>
      <c r="D2357" t="s">
        <v>30</v>
      </c>
      <c r="E2357" t="s">
        <v>38</v>
      </c>
      <c r="F2357" t="s">
        <v>22</v>
      </c>
      <c r="G2357">
        <v>47</v>
      </c>
      <c r="H2357">
        <v>7.3</v>
      </c>
      <c r="I2357">
        <v>8.9</v>
      </c>
      <c r="J2357">
        <v>0</v>
      </c>
      <c r="K2357" t="s">
        <v>23</v>
      </c>
      <c r="L2357">
        <v>6.4</v>
      </c>
      <c r="M2357">
        <v>3.6</v>
      </c>
      <c r="N2357">
        <v>6.2</v>
      </c>
      <c r="O2357">
        <f>Table1[[#This Row],[Stress_Level]]*Table1[[#This Row],[Weekly_Work_Hours]]</f>
        <v>300.8</v>
      </c>
      <c r="P2357" s="9">
        <f>Table1[[#This Row],[Column1]]/Table1[[#This Row],[Productivity_Score]]</f>
        <v>48.516129032258064</v>
      </c>
      <c r="Q2357">
        <f>8-AVERAGE(Table1[[#This Row],[Sleep_Hours]])</f>
        <v>0.70000000000000018</v>
      </c>
      <c r="R2357">
        <f>Table1[[#This Row],[Stress_Level]]/Table1[[#This Row],[Weekly_Work_Hours]]</f>
        <v>0.13617021276595745</v>
      </c>
      <c r="S2357" s="5">
        <f>CORREL(Table1[Stress_Level],Table1[Sleep_Hours])</f>
        <v>-1.150943896331845E-2</v>
      </c>
      <c r="T2357" s="1">
        <f>((Table1[[#Totals],[Productivity_Score]] - Table1[[#This Row],[Productivity_Score]]) / Table1[[#Totals],[Productivity_Score]]) * 100</f>
        <v>34.736842105263158</v>
      </c>
    </row>
    <row r="2358" spans="1:20" x14ac:dyDescent="0.35">
      <c r="A2358">
        <v>2357</v>
      </c>
      <c r="B2358">
        <v>45</v>
      </c>
      <c r="C2358" t="s">
        <v>19</v>
      </c>
      <c r="D2358" t="s">
        <v>26</v>
      </c>
      <c r="E2358" t="s">
        <v>25</v>
      </c>
      <c r="F2358" t="s">
        <v>22</v>
      </c>
      <c r="G2358">
        <v>42</v>
      </c>
      <c r="H2358">
        <v>5</v>
      </c>
      <c r="I2358">
        <v>6.7</v>
      </c>
      <c r="J2358">
        <v>1</v>
      </c>
      <c r="K2358" t="s">
        <v>18</v>
      </c>
      <c r="L2358">
        <v>8.9</v>
      </c>
      <c r="M2358">
        <v>6.6</v>
      </c>
      <c r="N2358">
        <v>3.9</v>
      </c>
      <c r="O2358">
        <f>Table1[[#This Row],[Stress_Level]]*Table1[[#This Row],[Weekly_Work_Hours]]</f>
        <v>373.8</v>
      </c>
      <c r="P2358" s="9">
        <f>Table1[[#This Row],[Column1]]/Table1[[#This Row],[Productivity_Score]]</f>
        <v>95.846153846153854</v>
      </c>
      <c r="Q2358">
        <f>8-AVERAGE(Table1[[#This Row],[Sleep_Hours]])</f>
        <v>3</v>
      </c>
      <c r="R2358">
        <f>Table1[[#This Row],[Stress_Level]]/Table1[[#This Row],[Weekly_Work_Hours]]</f>
        <v>0.2119047619047619</v>
      </c>
      <c r="S2358" s="5">
        <f>CORREL(Table1[Stress_Level],Table1[Sleep_Hours])</f>
        <v>-1.150943896331845E-2</v>
      </c>
      <c r="T2358" s="1">
        <f>((Table1[[#Totals],[Productivity_Score]] - Table1[[#This Row],[Productivity_Score]]) / Table1[[#Totals],[Productivity_Score]]) * 100</f>
        <v>58.947368421052623</v>
      </c>
    </row>
    <row r="2359" spans="1:20" x14ac:dyDescent="0.35">
      <c r="A2359">
        <v>2358</v>
      </c>
      <c r="B2359">
        <v>41</v>
      </c>
      <c r="C2359" t="s">
        <v>14</v>
      </c>
      <c r="D2359" t="s">
        <v>36</v>
      </c>
      <c r="E2359" t="s">
        <v>25</v>
      </c>
      <c r="F2359" t="s">
        <v>22</v>
      </c>
      <c r="G2359">
        <v>46</v>
      </c>
      <c r="H2359">
        <v>8.1</v>
      </c>
      <c r="I2359">
        <v>7.8</v>
      </c>
      <c r="J2359">
        <v>0</v>
      </c>
      <c r="K2359" t="s">
        <v>23</v>
      </c>
      <c r="L2359">
        <v>7.5</v>
      </c>
      <c r="M2359">
        <v>5.3</v>
      </c>
      <c r="N2359">
        <v>5.0999999999999996</v>
      </c>
      <c r="O2359">
        <f>Table1[[#This Row],[Stress_Level]]*Table1[[#This Row],[Weekly_Work_Hours]]</f>
        <v>345</v>
      </c>
      <c r="P2359" s="9">
        <f>Table1[[#This Row],[Column1]]/Table1[[#This Row],[Productivity_Score]]</f>
        <v>67.64705882352942</v>
      </c>
      <c r="Q2359">
        <f>8-AVERAGE(Table1[[#This Row],[Sleep_Hours]])</f>
        <v>-9.9999999999999645E-2</v>
      </c>
      <c r="R2359">
        <f>Table1[[#This Row],[Stress_Level]]/Table1[[#This Row],[Weekly_Work_Hours]]</f>
        <v>0.16304347826086957</v>
      </c>
      <c r="S2359" s="5">
        <f>CORREL(Table1[Stress_Level],Table1[Sleep_Hours])</f>
        <v>-1.150943896331845E-2</v>
      </c>
      <c r="T2359" s="1">
        <f>((Table1[[#Totals],[Productivity_Score]] - Table1[[#This Row],[Productivity_Score]]) / Table1[[#Totals],[Productivity_Score]]) * 100</f>
        <v>46.315789473684212</v>
      </c>
    </row>
    <row r="2360" spans="1:20" x14ac:dyDescent="0.35">
      <c r="A2360">
        <v>2359</v>
      </c>
      <c r="B2360">
        <v>27</v>
      </c>
      <c r="C2360" t="s">
        <v>14</v>
      </c>
      <c r="D2360" t="s">
        <v>33</v>
      </c>
      <c r="E2360" t="s">
        <v>16</v>
      </c>
      <c r="F2360" t="s">
        <v>22</v>
      </c>
      <c r="G2360">
        <v>30</v>
      </c>
      <c r="H2360">
        <v>5</v>
      </c>
      <c r="I2360">
        <v>8</v>
      </c>
      <c r="J2360">
        <v>0</v>
      </c>
      <c r="K2360" t="s">
        <v>23</v>
      </c>
      <c r="L2360">
        <v>2</v>
      </c>
      <c r="M2360">
        <v>3.7</v>
      </c>
      <c r="N2360">
        <v>8</v>
      </c>
      <c r="O2360">
        <f>Table1[[#This Row],[Stress_Level]]*Table1[[#This Row],[Weekly_Work_Hours]]</f>
        <v>60</v>
      </c>
      <c r="P2360" s="9">
        <f>Table1[[#This Row],[Column1]]/Table1[[#This Row],[Productivity_Score]]</f>
        <v>7.5</v>
      </c>
      <c r="Q2360">
        <f>8-AVERAGE(Table1[[#This Row],[Sleep_Hours]])</f>
        <v>3</v>
      </c>
      <c r="R2360">
        <f>Table1[[#This Row],[Stress_Level]]/Table1[[#This Row],[Weekly_Work_Hours]]</f>
        <v>6.6666666666666666E-2</v>
      </c>
      <c r="S2360" s="5">
        <f>CORREL(Table1[Stress_Level],Table1[Sleep_Hours])</f>
        <v>-1.150943896331845E-2</v>
      </c>
      <c r="T2360" s="1">
        <f>((Table1[[#Totals],[Productivity_Score]] - Table1[[#This Row],[Productivity_Score]]) / Table1[[#Totals],[Productivity_Score]]) * 100</f>
        <v>15.789473684210526</v>
      </c>
    </row>
    <row r="2361" spans="1:20" x14ac:dyDescent="0.35">
      <c r="A2361">
        <v>2360</v>
      </c>
      <c r="B2361">
        <v>52</v>
      </c>
      <c r="C2361" t="s">
        <v>14</v>
      </c>
      <c r="D2361" t="s">
        <v>33</v>
      </c>
      <c r="E2361" t="s">
        <v>25</v>
      </c>
      <c r="F2361" t="s">
        <v>22</v>
      </c>
      <c r="G2361">
        <v>48</v>
      </c>
      <c r="H2361">
        <v>5.3</v>
      </c>
      <c r="I2361">
        <v>6.6</v>
      </c>
      <c r="J2361">
        <v>1</v>
      </c>
      <c r="K2361" t="s">
        <v>18</v>
      </c>
      <c r="L2361">
        <v>6.7</v>
      </c>
      <c r="M2361">
        <v>4.9000000000000004</v>
      </c>
      <c r="N2361">
        <v>5</v>
      </c>
      <c r="O2361">
        <f>Table1[[#This Row],[Stress_Level]]*Table1[[#This Row],[Weekly_Work_Hours]]</f>
        <v>321.60000000000002</v>
      </c>
      <c r="P2361" s="9">
        <f>Table1[[#This Row],[Column1]]/Table1[[#This Row],[Productivity_Score]]</f>
        <v>64.320000000000007</v>
      </c>
      <c r="Q2361">
        <f>8-AVERAGE(Table1[[#This Row],[Sleep_Hours]])</f>
        <v>2.7</v>
      </c>
      <c r="R2361">
        <f>Table1[[#This Row],[Stress_Level]]/Table1[[#This Row],[Weekly_Work_Hours]]</f>
        <v>0.13958333333333334</v>
      </c>
      <c r="S2361" s="5">
        <f>CORREL(Table1[Stress_Level],Table1[Sleep_Hours])</f>
        <v>-1.150943896331845E-2</v>
      </c>
      <c r="T2361" s="1">
        <f>((Table1[[#Totals],[Productivity_Score]] - Table1[[#This Row],[Productivity_Score]]) / Table1[[#Totals],[Productivity_Score]]) * 100</f>
        <v>47.368421052631575</v>
      </c>
    </row>
    <row r="2362" spans="1:20" x14ac:dyDescent="0.35">
      <c r="A2362">
        <v>2361</v>
      </c>
      <c r="B2362">
        <v>21</v>
      </c>
      <c r="C2362" t="s">
        <v>14</v>
      </c>
      <c r="D2362" t="s">
        <v>33</v>
      </c>
      <c r="E2362" t="s">
        <v>31</v>
      </c>
      <c r="F2362" t="s">
        <v>22</v>
      </c>
      <c r="G2362">
        <v>36</v>
      </c>
      <c r="H2362">
        <v>5.5</v>
      </c>
      <c r="I2362">
        <v>8.1</v>
      </c>
      <c r="J2362">
        <v>1</v>
      </c>
      <c r="K2362" t="s">
        <v>28</v>
      </c>
      <c r="L2362">
        <v>5.3</v>
      </c>
      <c r="M2362">
        <v>5.9</v>
      </c>
      <c r="N2362">
        <v>6.4</v>
      </c>
      <c r="O2362">
        <f>Table1[[#This Row],[Stress_Level]]*Table1[[#This Row],[Weekly_Work_Hours]]</f>
        <v>190.79999999999998</v>
      </c>
      <c r="P2362" s="9">
        <f>Table1[[#This Row],[Column1]]/Table1[[#This Row],[Productivity_Score]]</f>
        <v>29.812499999999996</v>
      </c>
      <c r="Q2362">
        <f>8-AVERAGE(Table1[[#This Row],[Sleep_Hours]])</f>
        <v>2.5</v>
      </c>
      <c r="R2362">
        <f>Table1[[#This Row],[Stress_Level]]/Table1[[#This Row],[Weekly_Work_Hours]]</f>
        <v>0.14722222222222223</v>
      </c>
      <c r="S2362" s="5">
        <f>CORREL(Table1[Stress_Level],Table1[Sleep_Hours])</f>
        <v>-1.150943896331845E-2</v>
      </c>
      <c r="T2362" s="1">
        <f>((Table1[[#Totals],[Productivity_Score]] - Table1[[#This Row],[Productivity_Score]]) / Table1[[#Totals],[Productivity_Score]]) * 100</f>
        <v>32.631578947368418</v>
      </c>
    </row>
    <row r="2363" spans="1:20" x14ac:dyDescent="0.35">
      <c r="A2363">
        <v>2362</v>
      </c>
      <c r="B2363">
        <v>49</v>
      </c>
      <c r="C2363" t="s">
        <v>40</v>
      </c>
      <c r="D2363" t="s">
        <v>37</v>
      </c>
      <c r="E2363" t="s">
        <v>27</v>
      </c>
      <c r="F2363" t="s">
        <v>17</v>
      </c>
      <c r="G2363">
        <v>34</v>
      </c>
      <c r="H2363">
        <v>3.4</v>
      </c>
      <c r="I2363">
        <v>5.0999999999999996</v>
      </c>
      <c r="J2363">
        <v>1</v>
      </c>
      <c r="K2363" t="s">
        <v>29</v>
      </c>
      <c r="L2363">
        <v>4.8</v>
      </c>
      <c r="M2363">
        <v>3.4</v>
      </c>
      <c r="N2363">
        <v>5.0999999999999996</v>
      </c>
      <c r="O2363">
        <f>Table1[[#This Row],[Stress_Level]]*Table1[[#This Row],[Weekly_Work_Hours]]</f>
        <v>163.19999999999999</v>
      </c>
      <c r="P2363" s="9">
        <f>Table1[[#This Row],[Column1]]/Table1[[#This Row],[Productivity_Score]]</f>
        <v>32</v>
      </c>
      <c r="Q2363">
        <f>8-AVERAGE(Table1[[#This Row],[Sleep_Hours]])</f>
        <v>4.5999999999999996</v>
      </c>
      <c r="R2363">
        <f>Table1[[#This Row],[Stress_Level]]/Table1[[#This Row],[Weekly_Work_Hours]]</f>
        <v>0.14117647058823529</v>
      </c>
      <c r="S2363" s="5">
        <f>CORREL(Table1[Stress_Level],Table1[Sleep_Hours])</f>
        <v>-1.150943896331845E-2</v>
      </c>
      <c r="T2363" s="1">
        <f>((Table1[[#Totals],[Productivity_Score]] - Table1[[#This Row],[Productivity_Score]]) / Table1[[#Totals],[Productivity_Score]]) * 100</f>
        <v>46.315789473684212</v>
      </c>
    </row>
    <row r="2364" spans="1:20" x14ac:dyDescent="0.35">
      <c r="A2364">
        <v>2363</v>
      </c>
      <c r="B2364">
        <v>39</v>
      </c>
      <c r="C2364" t="s">
        <v>14</v>
      </c>
      <c r="D2364" t="s">
        <v>30</v>
      </c>
      <c r="E2364" t="s">
        <v>31</v>
      </c>
      <c r="F2364" t="s">
        <v>17</v>
      </c>
      <c r="G2364">
        <v>32</v>
      </c>
      <c r="H2364">
        <v>6.8</v>
      </c>
      <c r="I2364">
        <v>10</v>
      </c>
      <c r="J2364">
        <v>0</v>
      </c>
      <c r="K2364" t="s">
        <v>23</v>
      </c>
      <c r="L2364">
        <v>4</v>
      </c>
      <c r="M2364">
        <v>4.0999999999999996</v>
      </c>
      <c r="N2364">
        <v>8</v>
      </c>
      <c r="O2364">
        <f>Table1[[#This Row],[Stress_Level]]*Table1[[#This Row],[Weekly_Work_Hours]]</f>
        <v>128</v>
      </c>
      <c r="P2364" s="9">
        <f>Table1[[#This Row],[Column1]]/Table1[[#This Row],[Productivity_Score]]</f>
        <v>16</v>
      </c>
      <c r="Q2364">
        <f>8-AVERAGE(Table1[[#This Row],[Sleep_Hours]])</f>
        <v>1.2000000000000002</v>
      </c>
      <c r="R2364">
        <f>Table1[[#This Row],[Stress_Level]]/Table1[[#This Row],[Weekly_Work_Hours]]</f>
        <v>0.125</v>
      </c>
      <c r="S2364" s="5">
        <f>CORREL(Table1[Stress_Level],Table1[Sleep_Hours])</f>
        <v>-1.150943896331845E-2</v>
      </c>
      <c r="T2364" s="1">
        <f>((Table1[[#Totals],[Productivity_Score]] - Table1[[#This Row],[Productivity_Score]]) / Table1[[#Totals],[Productivity_Score]]) * 100</f>
        <v>15.789473684210526</v>
      </c>
    </row>
    <row r="2365" spans="1:20" x14ac:dyDescent="0.35">
      <c r="A2365">
        <v>2364</v>
      </c>
      <c r="B2365">
        <v>37</v>
      </c>
      <c r="C2365" t="s">
        <v>19</v>
      </c>
      <c r="D2365" t="s">
        <v>24</v>
      </c>
      <c r="E2365" t="s">
        <v>38</v>
      </c>
      <c r="F2365" t="s">
        <v>17</v>
      </c>
      <c r="G2365">
        <v>53</v>
      </c>
      <c r="H2365">
        <v>7</v>
      </c>
      <c r="I2365">
        <v>8.6999999999999993</v>
      </c>
      <c r="J2365">
        <v>0</v>
      </c>
      <c r="K2365" t="s">
        <v>23</v>
      </c>
      <c r="L2365">
        <v>10</v>
      </c>
      <c r="M2365">
        <v>7.5</v>
      </c>
      <c r="N2365">
        <v>4.3</v>
      </c>
      <c r="O2365">
        <f>Table1[[#This Row],[Stress_Level]]*Table1[[#This Row],[Weekly_Work_Hours]]</f>
        <v>530</v>
      </c>
      <c r="P2365" s="9">
        <f>Table1[[#This Row],[Column1]]/Table1[[#This Row],[Productivity_Score]]</f>
        <v>123.25581395348837</v>
      </c>
      <c r="Q2365">
        <f>8-AVERAGE(Table1[[#This Row],[Sleep_Hours]])</f>
        <v>1</v>
      </c>
      <c r="R2365">
        <f>Table1[[#This Row],[Stress_Level]]/Table1[[#This Row],[Weekly_Work_Hours]]</f>
        <v>0.18867924528301888</v>
      </c>
      <c r="S2365" s="5">
        <f>CORREL(Table1[Stress_Level],Table1[Sleep_Hours])</f>
        <v>-1.150943896331845E-2</v>
      </c>
      <c r="T2365" s="1">
        <f>((Table1[[#Totals],[Productivity_Score]] - Table1[[#This Row],[Productivity_Score]]) / Table1[[#Totals],[Productivity_Score]]) * 100</f>
        <v>54.736842105263165</v>
      </c>
    </row>
    <row r="2366" spans="1:20" x14ac:dyDescent="0.35">
      <c r="A2366">
        <v>2365</v>
      </c>
      <c r="B2366">
        <v>62</v>
      </c>
      <c r="C2366" t="s">
        <v>40</v>
      </c>
      <c r="D2366" t="s">
        <v>33</v>
      </c>
      <c r="E2366" t="s">
        <v>27</v>
      </c>
      <c r="F2366" t="s">
        <v>22</v>
      </c>
      <c r="G2366">
        <v>39</v>
      </c>
      <c r="H2366">
        <v>5.5</v>
      </c>
      <c r="I2366">
        <v>7.9</v>
      </c>
      <c r="J2366">
        <v>1</v>
      </c>
      <c r="K2366" t="s">
        <v>35</v>
      </c>
      <c r="L2366">
        <v>4.5999999999999996</v>
      </c>
      <c r="M2366">
        <v>2.2999999999999998</v>
      </c>
      <c r="N2366">
        <v>6.7</v>
      </c>
      <c r="O2366">
        <f>Table1[[#This Row],[Stress_Level]]*Table1[[#This Row],[Weekly_Work_Hours]]</f>
        <v>179.39999999999998</v>
      </c>
      <c r="P2366" s="9">
        <f>Table1[[#This Row],[Column1]]/Table1[[#This Row],[Productivity_Score]]</f>
        <v>26.776119402985071</v>
      </c>
      <c r="Q2366">
        <f>8-AVERAGE(Table1[[#This Row],[Sleep_Hours]])</f>
        <v>2.5</v>
      </c>
      <c r="R2366">
        <f>Table1[[#This Row],[Stress_Level]]/Table1[[#This Row],[Weekly_Work_Hours]]</f>
        <v>0.11794871794871795</v>
      </c>
      <c r="S2366" s="5">
        <f>CORREL(Table1[Stress_Level],Table1[Sleep_Hours])</f>
        <v>-1.150943896331845E-2</v>
      </c>
      <c r="T2366" s="1">
        <f>((Table1[[#Totals],[Productivity_Score]] - Table1[[#This Row],[Productivity_Score]]) / Table1[[#Totals],[Productivity_Score]]) * 100</f>
        <v>29.473684210526311</v>
      </c>
    </row>
    <row r="2367" spans="1:20" x14ac:dyDescent="0.35">
      <c r="A2367">
        <v>2366</v>
      </c>
      <c r="B2367">
        <v>29</v>
      </c>
      <c r="C2367" t="s">
        <v>14</v>
      </c>
      <c r="D2367" t="s">
        <v>32</v>
      </c>
      <c r="E2367" t="s">
        <v>16</v>
      </c>
      <c r="F2367" t="s">
        <v>17</v>
      </c>
      <c r="G2367">
        <v>57</v>
      </c>
      <c r="H2367">
        <v>7.3</v>
      </c>
      <c r="I2367">
        <v>7.9</v>
      </c>
      <c r="J2367">
        <v>0</v>
      </c>
      <c r="K2367" t="s">
        <v>23</v>
      </c>
      <c r="L2367">
        <v>10</v>
      </c>
      <c r="M2367">
        <v>5.0999999999999996</v>
      </c>
      <c r="N2367">
        <v>4</v>
      </c>
      <c r="O2367">
        <f>Table1[[#This Row],[Stress_Level]]*Table1[[#This Row],[Weekly_Work_Hours]]</f>
        <v>570</v>
      </c>
      <c r="P2367" s="9">
        <f>Table1[[#This Row],[Column1]]/Table1[[#This Row],[Productivity_Score]]</f>
        <v>142.5</v>
      </c>
      <c r="Q2367">
        <f>8-AVERAGE(Table1[[#This Row],[Sleep_Hours]])</f>
        <v>0.70000000000000018</v>
      </c>
      <c r="R2367">
        <f>Table1[[#This Row],[Stress_Level]]/Table1[[#This Row],[Weekly_Work_Hours]]</f>
        <v>0.17543859649122806</v>
      </c>
      <c r="S2367" s="5">
        <f>CORREL(Table1[Stress_Level],Table1[Sleep_Hours])</f>
        <v>-1.150943896331845E-2</v>
      </c>
      <c r="T2367" s="1">
        <f>((Table1[[#Totals],[Productivity_Score]] - Table1[[#This Row],[Productivity_Score]]) / Table1[[#Totals],[Productivity_Score]]) * 100</f>
        <v>57.894736842105267</v>
      </c>
    </row>
    <row r="2368" spans="1:20" x14ac:dyDescent="0.35">
      <c r="A2368">
        <v>2367</v>
      </c>
      <c r="B2368">
        <v>43</v>
      </c>
      <c r="C2368" t="s">
        <v>19</v>
      </c>
      <c r="D2368" t="s">
        <v>33</v>
      </c>
      <c r="E2368" t="s">
        <v>21</v>
      </c>
      <c r="F2368" t="s">
        <v>22</v>
      </c>
      <c r="G2368">
        <v>40</v>
      </c>
      <c r="H2368">
        <v>3.8</v>
      </c>
      <c r="I2368">
        <v>5.2</v>
      </c>
      <c r="J2368">
        <v>0</v>
      </c>
      <c r="K2368" t="s">
        <v>23</v>
      </c>
      <c r="L2368">
        <v>6.1</v>
      </c>
      <c r="M2368">
        <v>4.7</v>
      </c>
      <c r="N2368">
        <v>4.5999999999999996</v>
      </c>
      <c r="O2368">
        <f>Table1[[#This Row],[Stress_Level]]*Table1[[#This Row],[Weekly_Work_Hours]]</f>
        <v>244</v>
      </c>
      <c r="P2368" s="9">
        <f>Table1[[#This Row],[Column1]]/Table1[[#This Row],[Productivity_Score]]</f>
        <v>53.04347826086957</v>
      </c>
      <c r="Q2368">
        <f>8-AVERAGE(Table1[[#This Row],[Sleep_Hours]])</f>
        <v>4.2</v>
      </c>
      <c r="R2368">
        <f>Table1[[#This Row],[Stress_Level]]/Table1[[#This Row],[Weekly_Work_Hours]]</f>
        <v>0.1525</v>
      </c>
      <c r="S2368" s="5">
        <f>CORREL(Table1[Stress_Level],Table1[Sleep_Hours])</f>
        <v>-1.150943896331845E-2</v>
      </c>
      <c r="T2368" s="1">
        <f>((Table1[[#Totals],[Productivity_Score]] - Table1[[#This Row],[Productivity_Score]]) / Table1[[#Totals],[Productivity_Score]]) * 100</f>
        <v>51.578947368421055</v>
      </c>
    </row>
    <row r="2369" spans="1:20" x14ac:dyDescent="0.35">
      <c r="A2369">
        <v>2368</v>
      </c>
      <c r="B2369">
        <v>23</v>
      </c>
      <c r="C2369" t="s">
        <v>14</v>
      </c>
      <c r="D2369" t="s">
        <v>24</v>
      </c>
      <c r="E2369" t="s">
        <v>25</v>
      </c>
      <c r="F2369" t="s">
        <v>22</v>
      </c>
      <c r="G2369">
        <v>31</v>
      </c>
      <c r="H2369">
        <v>7.2</v>
      </c>
      <c r="I2369">
        <v>10</v>
      </c>
      <c r="J2369">
        <v>0</v>
      </c>
      <c r="K2369" t="s">
        <v>23</v>
      </c>
      <c r="L2369">
        <v>5.3</v>
      </c>
      <c r="M2369">
        <v>2.7</v>
      </c>
      <c r="N2369">
        <v>7.4</v>
      </c>
      <c r="O2369">
        <f>Table1[[#This Row],[Stress_Level]]*Table1[[#This Row],[Weekly_Work_Hours]]</f>
        <v>164.29999999999998</v>
      </c>
      <c r="P2369" s="9">
        <f>Table1[[#This Row],[Column1]]/Table1[[#This Row],[Productivity_Score]]</f>
        <v>22.202702702702698</v>
      </c>
      <c r="Q2369">
        <f>8-AVERAGE(Table1[[#This Row],[Sleep_Hours]])</f>
        <v>0.79999999999999982</v>
      </c>
      <c r="R2369">
        <f>Table1[[#This Row],[Stress_Level]]/Table1[[#This Row],[Weekly_Work_Hours]]</f>
        <v>0.17096774193548386</v>
      </c>
      <c r="S2369" s="5">
        <f>CORREL(Table1[Stress_Level],Table1[Sleep_Hours])</f>
        <v>-1.150943896331845E-2</v>
      </c>
      <c r="T2369" s="1">
        <f>((Table1[[#Totals],[Productivity_Score]] - Table1[[#This Row],[Productivity_Score]]) / Table1[[#Totals],[Productivity_Score]]) * 100</f>
        <v>22.105263157894733</v>
      </c>
    </row>
    <row r="2370" spans="1:20" x14ac:dyDescent="0.35">
      <c r="A2370">
        <v>2369</v>
      </c>
      <c r="B2370">
        <v>56</v>
      </c>
      <c r="C2370" t="s">
        <v>14</v>
      </c>
      <c r="D2370" t="s">
        <v>37</v>
      </c>
      <c r="E2370" t="s">
        <v>25</v>
      </c>
      <c r="F2370" t="s">
        <v>22</v>
      </c>
      <c r="G2370">
        <v>36</v>
      </c>
      <c r="H2370">
        <v>6.7</v>
      </c>
      <c r="I2370">
        <v>9.9</v>
      </c>
      <c r="J2370">
        <v>0</v>
      </c>
      <c r="K2370" t="s">
        <v>23</v>
      </c>
      <c r="L2370">
        <v>4.3</v>
      </c>
      <c r="M2370">
        <v>2.4</v>
      </c>
      <c r="N2370">
        <v>7.8</v>
      </c>
      <c r="O2370">
        <f>Table1[[#This Row],[Stress_Level]]*Table1[[#This Row],[Weekly_Work_Hours]]</f>
        <v>154.79999999999998</v>
      </c>
      <c r="P2370" s="9">
        <f>Table1[[#This Row],[Column1]]/Table1[[#This Row],[Productivity_Score]]</f>
        <v>19.846153846153843</v>
      </c>
      <c r="Q2370">
        <f>8-AVERAGE(Table1[[#This Row],[Sleep_Hours]])</f>
        <v>1.2999999999999998</v>
      </c>
      <c r="R2370">
        <f>Table1[[#This Row],[Stress_Level]]/Table1[[#This Row],[Weekly_Work_Hours]]</f>
        <v>0.11944444444444444</v>
      </c>
      <c r="S2370" s="5">
        <f>CORREL(Table1[Stress_Level],Table1[Sleep_Hours])</f>
        <v>-1.150943896331845E-2</v>
      </c>
      <c r="T2370" s="1">
        <f>((Table1[[#Totals],[Productivity_Score]] - Table1[[#This Row],[Productivity_Score]]) / Table1[[#Totals],[Productivity_Score]]) * 100</f>
        <v>17.894736842105267</v>
      </c>
    </row>
    <row r="2371" spans="1:20" x14ac:dyDescent="0.35">
      <c r="A2371">
        <v>2370</v>
      </c>
      <c r="B2371">
        <v>23</v>
      </c>
      <c r="C2371" t="s">
        <v>14</v>
      </c>
      <c r="D2371" t="s">
        <v>32</v>
      </c>
      <c r="E2371" t="s">
        <v>38</v>
      </c>
      <c r="F2371" t="s">
        <v>39</v>
      </c>
      <c r="G2371">
        <v>54</v>
      </c>
      <c r="H2371">
        <v>5.2</v>
      </c>
      <c r="I2371">
        <v>5.8</v>
      </c>
      <c r="J2371">
        <v>1</v>
      </c>
      <c r="K2371" t="s">
        <v>29</v>
      </c>
      <c r="L2371">
        <v>10</v>
      </c>
      <c r="M2371">
        <v>7.8</v>
      </c>
      <c r="N2371">
        <v>2.9</v>
      </c>
      <c r="O2371">
        <f>Table1[[#This Row],[Stress_Level]]*Table1[[#This Row],[Weekly_Work_Hours]]</f>
        <v>540</v>
      </c>
      <c r="P2371" s="9">
        <f>Table1[[#This Row],[Column1]]/Table1[[#This Row],[Productivity_Score]]</f>
        <v>186.20689655172416</v>
      </c>
      <c r="Q2371">
        <f>8-AVERAGE(Table1[[#This Row],[Sleep_Hours]])</f>
        <v>2.8</v>
      </c>
      <c r="R2371">
        <f>Table1[[#This Row],[Stress_Level]]/Table1[[#This Row],[Weekly_Work_Hours]]</f>
        <v>0.18518518518518517</v>
      </c>
      <c r="S2371" s="5">
        <f>CORREL(Table1[Stress_Level],Table1[Sleep_Hours])</f>
        <v>-1.150943896331845E-2</v>
      </c>
      <c r="T2371" s="1">
        <f>((Table1[[#Totals],[Productivity_Score]] - Table1[[#This Row],[Productivity_Score]]) / Table1[[#Totals],[Productivity_Score]]) * 100</f>
        <v>69.473684210526315</v>
      </c>
    </row>
    <row r="2372" spans="1:20" x14ac:dyDescent="0.35">
      <c r="A2372">
        <v>2371</v>
      </c>
      <c r="B2372">
        <v>32</v>
      </c>
      <c r="C2372" t="s">
        <v>19</v>
      </c>
      <c r="D2372" t="s">
        <v>20</v>
      </c>
      <c r="E2372" t="s">
        <v>31</v>
      </c>
      <c r="F2372" t="s">
        <v>22</v>
      </c>
      <c r="G2372">
        <v>43</v>
      </c>
      <c r="H2372">
        <v>6.8</v>
      </c>
      <c r="I2372">
        <v>9.4</v>
      </c>
      <c r="J2372">
        <v>0</v>
      </c>
      <c r="K2372" t="s">
        <v>23</v>
      </c>
      <c r="L2372">
        <v>5.8</v>
      </c>
      <c r="M2372">
        <v>3</v>
      </c>
      <c r="N2372">
        <v>6.8</v>
      </c>
      <c r="O2372">
        <f>Table1[[#This Row],[Stress_Level]]*Table1[[#This Row],[Weekly_Work_Hours]]</f>
        <v>249.4</v>
      </c>
      <c r="P2372" s="9">
        <f>Table1[[#This Row],[Column1]]/Table1[[#This Row],[Productivity_Score]]</f>
        <v>36.676470588235297</v>
      </c>
      <c r="Q2372">
        <f>8-AVERAGE(Table1[[#This Row],[Sleep_Hours]])</f>
        <v>1.2000000000000002</v>
      </c>
      <c r="R2372">
        <f>Table1[[#This Row],[Stress_Level]]/Table1[[#This Row],[Weekly_Work_Hours]]</f>
        <v>0.13488372093023254</v>
      </c>
      <c r="S2372" s="5">
        <f>CORREL(Table1[Stress_Level],Table1[Sleep_Hours])</f>
        <v>-1.150943896331845E-2</v>
      </c>
      <c r="T2372" s="1">
        <f>((Table1[[#Totals],[Productivity_Score]] - Table1[[#This Row],[Productivity_Score]]) / Table1[[#Totals],[Productivity_Score]]) * 100</f>
        <v>28.421052631578945</v>
      </c>
    </row>
    <row r="2373" spans="1:20" x14ac:dyDescent="0.35">
      <c r="A2373">
        <v>2372</v>
      </c>
      <c r="B2373">
        <v>44</v>
      </c>
      <c r="C2373" t="s">
        <v>14</v>
      </c>
      <c r="D2373" t="s">
        <v>24</v>
      </c>
      <c r="E2373" t="s">
        <v>31</v>
      </c>
      <c r="F2373" t="s">
        <v>39</v>
      </c>
      <c r="G2373">
        <v>40</v>
      </c>
      <c r="H2373">
        <v>4.9000000000000004</v>
      </c>
      <c r="I2373">
        <v>6.8</v>
      </c>
      <c r="J2373">
        <v>0</v>
      </c>
      <c r="K2373" t="s">
        <v>23</v>
      </c>
      <c r="L2373">
        <v>8.6999999999999993</v>
      </c>
      <c r="M2373">
        <v>4.5</v>
      </c>
      <c r="N2373">
        <v>4</v>
      </c>
      <c r="O2373">
        <f>Table1[[#This Row],[Stress_Level]]*Table1[[#This Row],[Weekly_Work_Hours]]</f>
        <v>348</v>
      </c>
      <c r="P2373" s="9">
        <f>Table1[[#This Row],[Column1]]/Table1[[#This Row],[Productivity_Score]]</f>
        <v>87</v>
      </c>
      <c r="Q2373">
        <f>8-AVERAGE(Table1[[#This Row],[Sleep_Hours]])</f>
        <v>3.0999999999999996</v>
      </c>
      <c r="R2373">
        <f>Table1[[#This Row],[Stress_Level]]/Table1[[#This Row],[Weekly_Work_Hours]]</f>
        <v>0.21749999999999997</v>
      </c>
      <c r="S2373" s="5">
        <f>CORREL(Table1[Stress_Level],Table1[Sleep_Hours])</f>
        <v>-1.150943896331845E-2</v>
      </c>
      <c r="T2373" s="1">
        <f>((Table1[[#Totals],[Productivity_Score]] - Table1[[#This Row],[Productivity_Score]]) / Table1[[#Totals],[Productivity_Score]]) * 100</f>
        <v>57.894736842105267</v>
      </c>
    </row>
    <row r="2374" spans="1:20" x14ac:dyDescent="0.35">
      <c r="A2374">
        <v>2373</v>
      </c>
      <c r="B2374">
        <v>32</v>
      </c>
      <c r="C2374" t="s">
        <v>19</v>
      </c>
      <c r="D2374" t="s">
        <v>20</v>
      </c>
      <c r="E2374" t="s">
        <v>27</v>
      </c>
      <c r="F2374" t="s">
        <v>22</v>
      </c>
      <c r="G2374">
        <v>46</v>
      </c>
      <c r="H2374">
        <v>7.9</v>
      </c>
      <c r="I2374">
        <v>8.1</v>
      </c>
      <c r="J2374">
        <v>1</v>
      </c>
      <c r="K2374" t="s">
        <v>35</v>
      </c>
      <c r="L2374">
        <v>7.6</v>
      </c>
      <c r="M2374">
        <v>4.8</v>
      </c>
      <c r="N2374">
        <v>5.2</v>
      </c>
      <c r="O2374">
        <f>Table1[[#This Row],[Stress_Level]]*Table1[[#This Row],[Weekly_Work_Hours]]</f>
        <v>349.59999999999997</v>
      </c>
      <c r="P2374" s="9">
        <f>Table1[[#This Row],[Column1]]/Table1[[#This Row],[Productivity_Score]]</f>
        <v>67.230769230769226</v>
      </c>
      <c r="Q2374">
        <f>8-AVERAGE(Table1[[#This Row],[Sleep_Hours]])</f>
        <v>9.9999999999999645E-2</v>
      </c>
      <c r="R2374">
        <f>Table1[[#This Row],[Stress_Level]]/Table1[[#This Row],[Weekly_Work_Hours]]</f>
        <v>0.16521739130434782</v>
      </c>
      <c r="S2374" s="5">
        <f>CORREL(Table1[Stress_Level],Table1[Sleep_Hours])</f>
        <v>-1.150943896331845E-2</v>
      </c>
      <c r="T2374" s="1">
        <f>((Table1[[#Totals],[Productivity_Score]] - Table1[[#This Row],[Productivity_Score]]) / Table1[[#Totals],[Productivity_Score]]) * 100</f>
        <v>45.263157894736835</v>
      </c>
    </row>
    <row r="2375" spans="1:20" x14ac:dyDescent="0.35">
      <c r="A2375">
        <v>2374</v>
      </c>
      <c r="B2375">
        <v>37</v>
      </c>
      <c r="C2375" t="s">
        <v>19</v>
      </c>
      <c r="D2375" t="s">
        <v>34</v>
      </c>
      <c r="E2375" t="s">
        <v>25</v>
      </c>
      <c r="F2375" t="s">
        <v>22</v>
      </c>
      <c r="G2375">
        <v>49</v>
      </c>
      <c r="H2375">
        <v>7</v>
      </c>
      <c r="I2375">
        <v>9.1</v>
      </c>
      <c r="J2375">
        <v>1</v>
      </c>
      <c r="K2375" t="s">
        <v>18</v>
      </c>
      <c r="L2375">
        <v>7.9</v>
      </c>
      <c r="M2375">
        <v>5.0999999999999996</v>
      </c>
      <c r="N2375">
        <v>5.6</v>
      </c>
      <c r="O2375">
        <f>Table1[[#This Row],[Stress_Level]]*Table1[[#This Row],[Weekly_Work_Hours]]</f>
        <v>387.1</v>
      </c>
      <c r="P2375" s="9">
        <f>Table1[[#This Row],[Column1]]/Table1[[#This Row],[Productivity_Score]]</f>
        <v>69.125000000000014</v>
      </c>
      <c r="Q2375">
        <f>8-AVERAGE(Table1[[#This Row],[Sleep_Hours]])</f>
        <v>1</v>
      </c>
      <c r="R2375">
        <f>Table1[[#This Row],[Stress_Level]]/Table1[[#This Row],[Weekly_Work_Hours]]</f>
        <v>0.16122448979591839</v>
      </c>
      <c r="S2375" s="5">
        <f>CORREL(Table1[Stress_Level],Table1[Sleep_Hours])</f>
        <v>-1.150943896331845E-2</v>
      </c>
      <c r="T2375" s="1">
        <f>((Table1[[#Totals],[Productivity_Score]] - Table1[[#This Row],[Productivity_Score]]) / Table1[[#Totals],[Productivity_Score]]) * 100</f>
        <v>41.052631578947377</v>
      </c>
    </row>
    <row r="2376" spans="1:20" x14ac:dyDescent="0.35">
      <c r="A2376">
        <v>2375</v>
      </c>
      <c r="B2376">
        <v>43</v>
      </c>
      <c r="C2376" t="s">
        <v>19</v>
      </c>
      <c r="D2376" t="s">
        <v>15</v>
      </c>
      <c r="E2376" t="s">
        <v>38</v>
      </c>
      <c r="F2376" t="s">
        <v>22</v>
      </c>
      <c r="G2376">
        <v>53</v>
      </c>
      <c r="H2376">
        <v>6.7</v>
      </c>
      <c r="I2376">
        <v>8.3000000000000007</v>
      </c>
      <c r="J2376">
        <v>0</v>
      </c>
      <c r="K2376" t="s">
        <v>23</v>
      </c>
      <c r="L2376">
        <v>7.7</v>
      </c>
      <c r="M2376">
        <v>3.9</v>
      </c>
      <c r="N2376">
        <v>5.3</v>
      </c>
      <c r="O2376">
        <f>Table1[[#This Row],[Stress_Level]]*Table1[[#This Row],[Weekly_Work_Hours]]</f>
        <v>408.1</v>
      </c>
      <c r="P2376" s="9">
        <f>Table1[[#This Row],[Column1]]/Table1[[#This Row],[Productivity_Score]]</f>
        <v>77</v>
      </c>
      <c r="Q2376">
        <f>8-AVERAGE(Table1[[#This Row],[Sleep_Hours]])</f>
        <v>1.2999999999999998</v>
      </c>
      <c r="R2376">
        <f>Table1[[#This Row],[Stress_Level]]/Table1[[#This Row],[Weekly_Work_Hours]]</f>
        <v>0.14528301886792452</v>
      </c>
      <c r="S2376" s="5">
        <f>CORREL(Table1[Stress_Level],Table1[Sleep_Hours])</f>
        <v>-1.150943896331845E-2</v>
      </c>
      <c r="T2376" s="1">
        <f>((Table1[[#Totals],[Productivity_Score]] - Table1[[#This Row],[Productivity_Score]]) / Table1[[#Totals],[Productivity_Score]]) * 100</f>
        <v>44.21052631578948</v>
      </c>
    </row>
    <row r="2377" spans="1:20" x14ac:dyDescent="0.35">
      <c r="A2377">
        <v>2376</v>
      </c>
      <c r="B2377">
        <v>21</v>
      </c>
      <c r="C2377" t="s">
        <v>14</v>
      </c>
      <c r="D2377" t="s">
        <v>33</v>
      </c>
      <c r="E2377" t="s">
        <v>16</v>
      </c>
      <c r="F2377" t="s">
        <v>17</v>
      </c>
      <c r="G2377">
        <v>56</v>
      </c>
      <c r="H2377">
        <v>5.5</v>
      </c>
      <c r="I2377">
        <v>6.2</v>
      </c>
      <c r="J2377">
        <v>1</v>
      </c>
      <c r="K2377" t="s">
        <v>18</v>
      </c>
      <c r="L2377">
        <v>10</v>
      </c>
      <c r="M2377">
        <v>5.0999999999999996</v>
      </c>
      <c r="N2377">
        <v>3.1</v>
      </c>
      <c r="O2377">
        <f>Table1[[#This Row],[Stress_Level]]*Table1[[#This Row],[Weekly_Work_Hours]]</f>
        <v>560</v>
      </c>
      <c r="P2377" s="9">
        <f>Table1[[#This Row],[Column1]]/Table1[[#This Row],[Productivity_Score]]</f>
        <v>180.64516129032256</v>
      </c>
      <c r="Q2377">
        <f>8-AVERAGE(Table1[[#This Row],[Sleep_Hours]])</f>
        <v>2.5</v>
      </c>
      <c r="R2377">
        <f>Table1[[#This Row],[Stress_Level]]/Table1[[#This Row],[Weekly_Work_Hours]]</f>
        <v>0.17857142857142858</v>
      </c>
      <c r="S2377" s="5">
        <f>CORREL(Table1[Stress_Level],Table1[Sleep_Hours])</f>
        <v>-1.150943896331845E-2</v>
      </c>
      <c r="T2377" s="1">
        <f>((Table1[[#Totals],[Productivity_Score]] - Table1[[#This Row],[Productivity_Score]]) / Table1[[#Totals],[Productivity_Score]]) * 100</f>
        <v>67.368421052631575</v>
      </c>
    </row>
    <row r="2378" spans="1:20" x14ac:dyDescent="0.35">
      <c r="A2378">
        <v>2377</v>
      </c>
      <c r="B2378">
        <v>52</v>
      </c>
      <c r="C2378" t="s">
        <v>19</v>
      </c>
      <c r="D2378" t="s">
        <v>24</v>
      </c>
      <c r="E2378" t="s">
        <v>31</v>
      </c>
      <c r="F2378" t="s">
        <v>22</v>
      </c>
      <c r="G2378">
        <v>42</v>
      </c>
      <c r="H2378">
        <v>7.4</v>
      </c>
      <c r="I2378">
        <v>9.3000000000000007</v>
      </c>
      <c r="J2378">
        <v>0</v>
      </c>
      <c r="K2378" t="s">
        <v>23</v>
      </c>
      <c r="L2378">
        <v>6.5</v>
      </c>
      <c r="M2378">
        <v>3</v>
      </c>
      <c r="N2378">
        <v>6.4</v>
      </c>
      <c r="O2378">
        <f>Table1[[#This Row],[Stress_Level]]*Table1[[#This Row],[Weekly_Work_Hours]]</f>
        <v>273</v>
      </c>
      <c r="P2378" s="9">
        <f>Table1[[#This Row],[Column1]]/Table1[[#This Row],[Productivity_Score]]</f>
        <v>42.65625</v>
      </c>
      <c r="Q2378">
        <f>8-AVERAGE(Table1[[#This Row],[Sleep_Hours]])</f>
        <v>0.59999999999999964</v>
      </c>
      <c r="R2378">
        <f>Table1[[#This Row],[Stress_Level]]/Table1[[#This Row],[Weekly_Work_Hours]]</f>
        <v>0.15476190476190477</v>
      </c>
      <c r="S2378" s="5">
        <f>CORREL(Table1[Stress_Level],Table1[Sleep_Hours])</f>
        <v>-1.150943896331845E-2</v>
      </c>
      <c r="T2378" s="1">
        <f>((Table1[[#Totals],[Productivity_Score]] - Table1[[#This Row],[Productivity_Score]]) / Table1[[#Totals],[Productivity_Score]]) * 100</f>
        <v>32.631578947368418</v>
      </c>
    </row>
    <row r="2379" spans="1:20" x14ac:dyDescent="0.35">
      <c r="A2379">
        <v>2378</v>
      </c>
      <c r="B2379">
        <v>38</v>
      </c>
      <c r="C2379" t="s">
        <v>19</v>
      </c>
      <c r="D2379" t="s">
        <v>15</v>
      </c>
      <c r="E2379" t="s">
        <v>25</v>
      </c>
      <c r="F2379" t="s">
        <v>39</v>
      </c>
      <c r="G2379">
        <v>34</v>
      </c>
      <c r="H2379">
        <v>8</v>
      </c>
      <c r="I2379">
        <v>9.1</v>
      </c>
      <c r="J2379">
        <v>0</v>
      </c>
      <c r="K2379" t="s">
        <v>23</v>
      </c>
      <c r="L2379">
        <v>2.7</v>
      </c>
      <c r="M2379">
        <v>2.2999999999999998</v>
      </c>
      <c r="N2379">
        <v>8.1999999999999993</v>
      </c>
      <c r="O2379">
        <f>Table1[[#This Row],[Stress_Level]]*Table1[[#This Row],[Weekly_Work_Hours]]</f>
        <v>91.800000000000011</v>
      </c>
      <c r="P2379" s="9">
        <f>Table1[[#This Row],[Column1]]/Table1[[#This Row],[Productivity_Score]]</f>
        <v>11.195121951219514</v>
      </c>
      <c r="Q2379">
        <f>8-AVERAGE(Table1[[#This Row],[Sleep_Hours]])</f>
        <v>0</v>
      </c>
      <c r="R2379">
        <f>Table1[[#This Row],[Stress_Level]]/Table1[[#This Row],[Weekly_Work_Hours]]</f>
        <v>7.9411764705882362E-2</v>
      </c>
      <c r="S2379" s="5">
        <f>CORREL(Table1[Stress_Level],Table1[Sleep_Hours])</f>
        <v>-1.150943896331845E-2</v>
      </c>
      <c r="T2379" s="1">
        <f>((Table1[[#Totals],[Productivity_Score]] - Table1[[#This Row],[Productivity_Score]]) / Table1[[#Totals],[Productivity_Score]]) * 100</f>
        <v>13.684210526315796</v>
      </c>
    </row>
    <row r="2380" spans="1:20" x14ac:dyDescent="0.35">
      <c r="A2380">
        <v>2379</v>
      </c>
      <c r="B2380">
        <v>28</v>
      </c>
      <c r="C2380" t="s">
        <v>19</v>
      </c>
      <c r="D2380" t="s">
        <v>36</v>
      </c>
      <c r="E2380" t="s">
        <v>21</v>
      </c>
      <c r="F2380" t="s">
        <v>17</v>
      </c>
      <c r="G2380">
        <v>41</v>
      </c>
      <c r="H2380">
        <v>8.6</v>
      </c>
      <c r="I2380">
        <v>7.5</v>
      </c>
      <c r="J2380">
        <v>0</v>
      </c>
      <c r="K2380" t="s">
        <v>23</v>
      </c>
      <c r="L2380">
        <v>5.4</v>
      </c>
      <c r="M2380">
        <v>4.5999999999999996</v>
      </c>
      <c r="N2380">
        <v>6</v>
      </c>
      <c r="O2380">
        <f>Table1[[#This Row],[Stress_Level]]*Table1[[#This Row],[Weekly_Work_Hours]]</f>
        <v>221.4</v>
      </c>
      <c r="P2380" s="9">
        <f>Table1[[#This Row],[Column1]]/Table1[[#This Row],[Productivity_Score]]</f>
        <v>36.9</v>
      </c>
      <c r="Q2380">
        <f>8-AVERAGE(Table1[[#This Row],[Sleep_Hours]])</f>
        <v>-0.59999999999999964</v>
      </c>
      <c r="R2380">
        <f>Table1[[#This Row],[Stress_Level]]/Table1[[#This Row],[Weekly_Work_Hours]]</f>
        <v>0.13170731707317074</v>
      </c>
      <c r="S2380" s="5">
        <f>CORREL(Table1[Stress_Level],Table1[Sleep_Hours])</f>
        <v>-1.150943896331845E-2</v>
      </c>
      <c r="T2380" s="1">
        <f>((Table1[[#Totals],[Productivity_Score]] - Table1[[#This Row],[Productivity_Score]]) / Table1[[#Totals],[Productivity_Score]]) * 100</f>
        <v>36.84210526315789</v>
      </c>
    </row>
    <row r="2381" spans="1:20" x14ac:dyDescent="0.35">
      <c r="A2381">
        <v>2380</v>
      </c>
      <c r="B2381">
        <v>47</v>
      </c>
      <c r="C2381" t="s">
        <v>19</v>
      </c>
      <c r="D2381" t="s">
        <v>32</v>
      </c>
      <c r="E2381" t="s">
        <v>38</v>
      </c>
      <c r="F2381" t="s">
        <v>17</v>
      </c>
      <c r="G2381">
        <v>47</v>
      </c>
      <c r="H2381">
        <v>5.4</v>
      </c>
      <c r="I2381">
        <v>6.9</v>
      </c>
      <c r="J2381">
        <v>1</v>
      </c>
      <c r="K2381" t="s">
        <v>28</v>
      </c>
      <c r="L2381">
        <v>5.0999999999999996</v>
      </c>
      <c r="M2381">
        <v>4.8</v>
      </c>
      <c r="N2381">
        <v>5.9</v>
      </c>
      <c r="O2381">
        <f>Table1[[#This Row],[Stress_Level]]*Table1[[#This Row],[Weekly_Work_Hours]]</f>
        <v>239.7</v>
      </c>
      <c r="P2381" s="9">
        <f>Table1[[#This Row],[Column1]]/Table1[[#This Row],[Productivity_Score]]</f>
        <v>40.627118644067792</v>
      </c>
      <c r="Q2381">
        <f>8-AVERAGE(Table1[[#This Row],[Sleep_Hours]])</f>
        <v>2.5999999999999996</v>
      </c>
      <c r="R2381">
        <f>Table1[[#This Row],[Stress_Level]]/Table1[[#This Row],[Weekly_Work_Hours]]</f>
        <v>0.10851063829787233</v>
      </c>
      <c r="S2381" s="5">
        <f>CORREL(Table1[Stress_Level],Table1[Sleep_Hours])</f>
        <v>-1.150943896331845E-2</v>
      </c>
      <c r="T2381" s="1">
        <f>((Table1[[#Totals],[Productivity_Score]] - Table1[[#This Row],[Productivity_Score]]) / Table1[[#Totals],[Productivity_Score]]) * 100</f>
        <v>37.89473684210526</v>
      </c>
    </row>
    <row r="2382" spans="1:20" x14ac:dyDescent="0.35">
      <c r="A2382">
        <v>2381</v>
      </c>
      <c r="B2382">
        <v>54</v>
      </c>
      <c r="C2382" t="s">
        <v>19</v>
      </c>
      <c r="D2382" t="s">
        <v>30</v>
      </c>
      <c r="E2382" t="s">
        <v>27</v>
      </c>
      <c r="F2382" t="s">
        <v>22</v>
      </c>
      <c r="G2382">
        <v>37</v>
      </c>
      <c r="H2382">
        <v>7.4</v>
      </c>
      <c r="I2382">
        <v>9.6999999999999993</v>
      </c>
      <c r="J2382">
        <v>0</v>
      </c>
      <c r="K2382" t="s">
        <v>23</v>
      </c>
      <c r="L2382">
        <v>3.8</v>
      </c>
      <c r="M2382">
        <v>4.5</v>
      </c>
      <c r="N2382">
        <v>7.9</v>
      </c>
      <c r="O2382">
        <f>Table1[[#This Row],[Stress_Level]]*Table1[[#This Row],[Weekly_Work_Hours]]</f>
        <v>140.6</v>
      </c>
      <c r="P2382" s="9">
        <f>Table1[[#This Row],[Column1]]/Table1[[#This Row],[Productivity_Score]]</f>
        <v>17.797468354430379</v>
      </c>
      <c r="Q2382">
        <f>8-AVERAGE(Table1[[#This Row],[Sleep_Hours]])</f>
        <v>0.59999999999999964</v>
      </c>
      <c r="R2382">
        <f>Table1[[#This Row],[Stress_Level]]/Table1[[#This Row],[Weekly_Work_Hours]]</f>
        <v>0.10270270270270269</v>
      </c>
      <c r="S2382" s="5">
        <f>CORREL(Table1[Stress_Level],Table1[Sleep_Hours])</f>
        <v>-1.150943896331845E-2</v>
      </c>
      <c r="T2382" s="1">
        <f>((Table1[[#Totals],[Productivity_Score]] - Table1[[#This Row],[Productivity_Score]]) / Table1[[#Totals],[Productivity_Score]]) * 100</f>
        <v>16.84210526315789</v>
      </c>
    </row>
    <row r="2383" spans="1:20" x14ac:dyDescent="0.35">
      <c r="A2383">
        <v>2382</v>
      </c>
      <c r="B2383">
        <v>58</v>
      </c>
      <c r="C2383" t="s">
        <v>14</v>
      </c>
      <c r="D2383" t="s">
        <v>34</v>
      </c>
      <c r="E2383" t="s">
        <v>31</v>
      </c>
      <c r="F2383" t="s">
        <v>39</v>
      </c>
      <c r="G2383">
        <v>37</v>
      </c>
      <c r="H2383">
        <v>8.3000000000000007</v>
      </c>
      <c r="I2383">
        <v>8.4</v>
      </c>
      <c r="J2383">
        <v>0</v>
      </c>
      <c r="K2383" t="s">
        <v>23</v>
      </c>
      <c r="L2383">
        <v>5.3</v>
      </c>
      <c r="M2383">
        <v>3.8</v>
      </c>
      <c r="N2383">
        <v>6.5</v>
      </c>
      <c r="O2383">
        <f>Table1[[#This Row],[Stress_Level]]*Table1[[#This Row],[Weekly_Work_Hours]]</f>
        <v>196.1</v>
      </c>
      <c r="P2383" s="9">
        <f>Table1[[#This Row],[Column1]]/Table1[[#This Row],[Productivity_Score]]</f>
        <v>30.169230769230769</v>
      </c>
      <c r="Q2383">
        <f>8-AVERAGE(Table1[[#This Row],[Sleep_Hours]])</f>
        <v>-0.30000000000000071</v>
      </c>
      <c r="R2383">
        <f>Table1[[#This Row],[Stress_Level]]/Table1[[#This Row],[Weekly_Work_Hours]]</f>
        <v>0.14324324324324325</v>
      </c>
      <c r="S2383" s="5">
        <f>CORREL(Table1[Stress_Level],Table1[Sleep_Hours])</f>
        <v>-1.150943896331845E-2</v>
      </c>
      <c r="T2383" s="1">
        <f>((Table1[[#Totals],[Productivity_Score]] - Table1[[#This Row],[Productivity_Score]]) / Table1[[#Totals],[Productivity_Score]]) * 100</f>
        <v>31.578947368421051</v>
      </c>
    </row>
    <row r="2384" spans="1:20" x14ac:dyDescent="0.35">
      <c r="A2384">
        <v>2383</v>
      </c>
      <c r="B2384">
        <v>29</v>
      </c>
      <c r="C2384" t="s">
        <v>14</v>
      </c>
      <c r="D2384" t="s">
        <v>36</v>
      </c>
      <c r="E2384" t="s">
        <v>31</v>
      </c>
      <c r="F2384" t="s">
        <v>17</v>
      </c>
      <c r="G2384">
        <v>47</v>
      </c>
      <c r="H2384">
        <v>5.8</v>
      </c>
      <c r="I2384">
        <v>7.6</v>
      </c>
      <c r="J2384">
        <v>0</v>
      </c>
      <c r="K2384" t="s">
        <v>23</v>
      </c>
      <c r="L2384">
        <v>8.5</v>
      </c>
      <c r="M2384">
        <v>4.5999999999999996</v>
      </c>
      <c r="N2384">
        <v>4.5</v>
      </c>
      <c r="O2384">
        <f>Table1[[#This Row],[Stress_Level]]*Table1[[#This Row],[Weekly_Work_Hours]]</f>
        <v>399.5</v>
      </c>
      <c r="P2384" s="9">
        <f>Table1[[#This Row],[Column1]]/Table1[[#This Row],[Productivity_Score]]</f>
        <v>88.777777777777771</v>
      </c>
      <c r="Q2384">
        <f>8-AVERAGE(Table1[[#This Row],[Sleep_Hours]])</f>
        <v>2.2000000000000002</v>
      </c>
      <c r="R2384">
        <f>Table1[[#This Row],[Stress_Level]]/Table1[[#This Row],[Weekly_Work_Hours]]</f>
        <v>0.18085106382978725</v>
      </c>
      <c r="S2384" s="5">
        <f>CORREL(Table1[Stress_Level],Table1[Sleep_Hours])</f>
        <v>-1.150943896331845E-2</v>
      </c>
      <c r="T2384" s="1">
        <f>((Table1[[#Totals],[Productivity_Score]] - Table1[[#This Row],[Productivity_Score]]) / Table1[[#Totals],[Productivity_Score]]) * 100</f>
        <v>52.631578947368418</v>
      </c>
    </row>
    <row r="2385" spans="1:20" x14ac:dyDescent="0.35">
      <c r="A2385">
        <v>2384</v>
      </c>
      <c r="B2385">
        <v>20</v>
      </c>
      <c r="C2385" t="s">
        <v>14</v>
      </c>
      <c r="D2385" t="s">
        <v>36</v>
      </c>
      <c r="E2385" t="s">
        <v>16</v>
      </c>
      <c r="F2385" t="s">
        <v>22</v>
      </c>
      <c r="G2385">
        <v>44</v>
      </c>
      <c r="H2385">
        <v>8.3000000000000007</v>
      </c>
      <c r="I2385">
        <v>7.6</v>
      </c>
      <c r="J2385">
        <v>0</v>
      </c>
      <c r="K2385" t="s">
        <v>23</v>
      </c>
      <c r="L2385">
        <v>6.8</v>
      </c>
      <c r="M2385">
        <v>2.7</v>
      </c>
      <c r="N2385">
        <v>5.4</v>
      </c>
      <c r="O2385">
        <f>Table1[[#This Row],[Stress_Level]]*Table1[[#This Row],[Weekly_Work_Hours]]</f>
        <v>299.2</v>
      </c>
      <c r="P2385" s="9">
        <f>Table1[[#This Row],[Column1]]/Table1[[#This Row],[Productivity_Score]]</f>
        <v>55.407407407407405</v>
      </c>
      <c r="Q2385">
        <f>8-AVERAGE(Table1[[#This Row],[Sleep_Hours]])</f>
        <v>-0.30000000000000071</v>
      </c>
      <c r="R2385">
        <f>Table1[[#This Row],[Stress_Level]]/Table1[[#This Row],[Weekly_Work_Hours]]</f>
        <v>0.15454545454545454</v>
      </c>
      <c r="S2385" s="5">
        <f>CORREL(Table1[Stress_Level],Table1[Sleep_Hours])</f>
        <v>-1.150943896331845E-2</v>
      </c>
      <c r="T2385" s="1">
        <f>((Table1[[#Totals],[Productivity_Score]] - Table1[[#This Row],[Productivity_Score]]) / Table1[[#Totals],[Productivity_Score]]) * 100</f>
        <v>43.157894736842103</v>
      </c>
    </row>
    <row r="2386" spans="1:20" x14ac:dyDescent="0.35">
      <c r="A2386">
        <v>2385</v>
      </c>
      <c r="B2386">
        <v>61</v>
      </c>
      <c r="C2386" t="s">
        <v>14</v>
      </c>
      <c r="D2386" t="s">
        <v>34</v>
      </c>
      <c r="E2386" t="s">
        <v>31</v>
      </c>
      <c r="F2386" t="s">
        <v>17</v>
      </c>
      <c r="G2386">
        <v>45</v>
      </c>
      <c r="H2386">
        <v>6.4</v>
      </c>
      <c r="I2386">
        <v>8.6999999999999993</v>
      </c>
      <c r="J2386">
        <v>0</v>
      </c>
      <c r="K2386" t="s">
        <v>23</v>
      </c>
      <c r="L2386">
        <v>8.1999999999999993</v>
      </c>
      <c r="M2386">
        <v>4.3</v>
      </c>
      <c r="N2386">
        <v>5.2</v>
      </c>
      <c r="O2386">
        <f>Table1[[#This Row],[Stress_Level]]*Table1[[#This Row],[Weekly_Work_Hours]]</f>
        <v>368.99999999999994</v>
      </c>
      <c r="P2386" s="9">
        <f>Table1[[#This Row],[Column1]]/Table1[[#This Row],[Productivity_Score]]</f>
        <v>70.961538461538453</v>
      </c>
      <c r="Q2386">
        <f>8-AVERAGE(Table1[[#This Row],[Sleep_Hours]])</f>
        <v>1.5999999999999996</v>
      </c>
      <c r="R2386">
        <f>Table1[[#This Row],[Stress_Level]]/Table1[[#This Row],[Weekly_Work_Hours]]</f>
        <v>0.1822222222222222</v>
      </c>
      <c r="S2386" s="5">
        <f>CORREL(Table1[Stress_Level],Table1[Sleep_Hours])</f>
        <v>-1.150943896331845E-2</v>
      </c>
      <c r="T2386" s="1">
        <f>((Table1[[#Totals],[Productivity_Score]] - Table1[[#This Row],[Productivity_Score]]) / Table1[[#Totals],[Productivity_Score]]) * 100</f>
        <v>45.263157894736835</v>
      </c>
    </row>
    <row r="2387" spans="1:20" x14ac:dyDescent="0.35">
      <c r="A2387">
        <v>2386</v>
      </c>
      <c r="B2387">
        <v>40</v>
      </c>
      <c r="C2387" t="s">
        <v>14</v>
      </c>
      <c r="D2387" t="s">
        <v>20</v>
      </c>
      <c r="E2387" t="s">
        <v>38</v>
      </c>
      <c r="F2387" t="s">
        <v>22</v>
      </c>
      <c r="G2387">
        <v>38</v>
      </c>
      <c r="H2387">
        <v>4.7</v>
      </c>
      <c r="I2387">
        <v>6.7</v>
      </c>
      <c r="J2387">
        <v>0</v>
      </c>
      <c r="K2387" t="s">
        <v>23</v>
      </c>
      <c r="L2387">
        <v>4.3</v>
      </c>
      <c r="M2387">
        <v>3.6</v>
      </c>
      <c r="N2387">
        <v>6.2</v>
      </c>
      <c r="O2387">
        <f>Table1[[#This Row],[Stress_Level]]*Table1[[#This Row],[Weekly_Work_Hours]]</f>
        <v>163.4</v>
      </c>
      <c r="P2387" s="9">
        <f>Table1[[#This Row],[Column1]]/Table1[[#This Row],[Productivity_Score]]</f>
        <v>26.35483870967742</v>
      </c>
      <c r="Q2387">
        <f>8-AVERAGE(Table1[[#This Row],[Sleep_Hours]])</f>
        <v>3.3</v>
      </c>
      <c r="R2387">
        <f>Table1[[#This Row],[Stress_Level]]/Table1[[#This Row],[Weekly_Work_Hours]]</f>
        <v>0.1131578947368421</v>
      </c>
      <c r="S2387" s="5">
        <f>CORREL(Table1[Stress_Level],Table1[Sleep_Hours])</f>
        <v>-1.150943896331845E-2</v>
      </c>
      <c r="T2387" s="1">
        <f>((Table1[[#Totals],[Productivity_Score]] - Table1[[#This Row],[Productivity_Score]]) / Table1[[#Totals],[Productivity_Score]]) * 100</f>
        <v>34.736842105263158</v>
      </c>
    </row>
    <row r="2388" spans="1:20" x14ac:dyDescent="0.35">
      <c r="A2388">
        <v>2387</v>
      </c>
      <c r="B2388">
        <v>28</v>
      </c>
      <c r="C2388" t="s">
        <v>14</v>
      </c>
      <c r="D2388" t="s">
        <v>24</v>
      </c>
      <c r="E2388" t="s">
        <v>25</v>
      </c>
      <c r="F2388" t="s">
        <v>22</v>
      </c>
      <c r="G2388">
        <v>43</v>
      </c>
      <c r="H2388">
        <v>5.0999999999999996</v>
      </c>
      <c r="I2388">
        <v>6.9</v>
      </c>
      <c r="J2388">
        <v>0</v>
      </c>
      <c r="K2388" t="s">
        <v>23</v>
      </c>
      <c r="L2388">
        <v>7.7</v>
      </c>
      <c r="M2388">
        <v>5.9</v>
      </c>
      <c r="N2388">
        <v>4.5999999999999996</v>
      </c>
      <c r="O2388">
        <f>Table1[[#This Row],[Stress_Level]]*Table1[[#This Row],[Weekly_Work_Hours]]</f>
        <v>331.1</v>
      </c>
      <c r="P2388" s="9">
        <f>Table1[[#This Row],[Column1]]/Table1[[#This Row],[Productivity_Score]]</f>
        <v>71.978260869565233</v>
      </c>
      <c r="Q2388">
        <f>8-AVERAGE(Table1[[#This Row],[Sleep_Hours]])</f>
        <v>2.9000000000000004</v>
      </c>
      <c r="R2388">
        <f>Table1[[#This Row],[Stress_Level]]/Table1[[#This Row],[Weekly_Work_Hours]]</f>
        <v>0.17906976744186046</v>
      </c>
      <c r="S2388" s="5">
        <f>CORREL(Table1[Stress_Level],Table1[Sleep_Hours])</f>
        <v>-1.150943896331845E-2</v>
      </c>
      <c r="T2388" s="1">
        <f>((Table1[[#Totals],[Productivity_Score]] - Table1[[#This Row],[Productivity_Score]]) / Table1[[#Totals],[Productivity_Score]]) * 100</f>
        <v>51.578947368421055</v>
      </c>
    </row>
    <row r="2389" spans="1:20" x14ac:dyDescent="0.35">
      <c r="A2389">
        <v>2388</v>
      </c>
      <c r="B2389">
        <v>34</v>
      </c>
      <c r="C2389" t="s">
        <v>14</v>
      </c>
      <c r="D2389" t="s">
        <v>26</v>
      </c>
      <c r="E2389" t="s">
        <v>25</v>
      </c>
      <c r="F2389" t="s">
        <v>22</v>
      </c>
      <c r="G2389">
        <v>37</v>
      </c>
      <c r="H2389">
        <v>4</v>
      </c>
      <c r="I2389">
        <v>5.9</v>
      </c>
      <c r="J2389">
        <v>1</v>
      </c>
      <c r="K2389" t="s">
        <v>18</v>
      </c>
      <c r="L2389">
        <v>5.4</v>
      </c>
      <c r="M2389">
        <v>1.5</v>
      </c>
      <c r="N2389">
        <v>5.2</v>
      </c>
      <c r="O2389">
        <f>Table1[[#This Row],[Stress_Level]]*Table1[[#This Row],[Weekly_Work_Hours]]</f>
        <v>199.8</v>
      </c>
      <c r="P2389" s="9">
        <f>Table1[[#This Row],[Column1]]/Table1[[#This Row],[Productivity_Score]]</f>
        <v>38.423076923076927</v>
      </c>
      <c r="Q2389">
        <f>8-AVERAGE(Table1[[#This Row],[Sleep_Hours]])</f>
        <v>4</v>
      </c>
      <c r="R2389">
        <f>Table1[[#This Row],[Stress_Level]]/Table1[[#This Row],[Weekly_Work_Hours]]</f>
        <v>0.14594594594594595</v>
      </c>
      <c r="S2389" s="5">
        <f>CORREL(Table1[Stress_Level],Table1[Sleep_Hours])</f>
        <v>-1.150943896331845E-2</v>
      </c>
      <c r="T2389" s="1">
        <f>((Table1[[#Totals],[Productivity_Score]] - Table1[[#This Row],[Productivity_Score]]) / Table1[[#Totals],[Productivity_Score]]) * 100</f>
        <v>45.263157894736835</v>
      </c>
    </row>
    <row r="2390" spans="1:20" x14ac:dyDescent="0.35">
      <c r="A2390">
        <v>2389</v>
      </c>
      <c r="B2390">
        <v>54</v>
      </c>
      <c r="C2390" t="s">
        <v>40</v>
      </c>
      <c r="D2390" t="s">
        <v>33</v>
      </c>
      <c r="E2390" t="s">
        <v>25</v>
      </c>
      <c r="F2390" t="s">
        <v>22</v>
      </c>
      <c r="G2390">
        <v>52</v>
      </c>
      <c r="H2390">
        <v>6.1</v>
      </c>
      <c r="I2390">
        <v>7.5</v>
      </c>
      <c r="J2390">
        <v>0</v>
      </c>
      <c r="K2390" t="s">
        <v>23</v>
      </c>
      <c r="L2390">
        <v>8.9</v>
      </c>
      <c r="M2390">
        <v>4.5999999999999996</v>
      </c>
      <c r="N2390">
        <v>4.3</v>
      </c>
      <c r="O2390">
        <f>Table1[[#This Row],[Stress_Level]]*Table1[[#This Row],[Weekly_Work_Hours]]</f>
        <v>462.8</v>
      </c>
      <c r="P2390" s="9">
        <f>Table1[[#This Row],[Column1]]/Table1[[#This Row],[Productivity_Score]]</f>
        <v>107.6279069767442</v>
      </c>
      <c r="Q2390">
        <f>8-AVERAGE(Table1[[#This Row],[Sleep_Hours]])</f>
        <v>1.9000000000000004</v>
      </c>
      <c r="R2390">
        <f>Table1[[#This Row],[Stress_Level]]/Table1[[#This Row],[Weekly_Work_Hours]]</f>
        <v>0.17115384615384616</v>
      </c>
      <c r="S2390" s="5">
        <f>CORREL(Table1[Stress_Level],Table1[Sleep_Hours])</f>
        <v>-1.150943896331845E-2</v>
      </c>
      <c r="T2390" s="1">
        <f>((Table1[[#Totals],[Productivity_Score]] - Table1[[#This Row],[Productivity_Score]]) / Table1[[#Totals],[Productivity_Score]]) * 100</f>
        <v>54.736842105263165</v>
      </c>
    </row>
    <row r="2391" spans="1:20" x14ac:dyDescent="0.35">
      <c r="A2391">
        <v>2390</v>
      </c>
      <c r="B2391">
        <v>24</v>
      </c>
      <c r="C2391" t="s">
        <v>14</v>
      </c>
      <c r="D2391" t="s">
        <v>32</v>
      </c>
      <c r="E2391" t="s">
        <v>21</v>
      </c>
      <c r="F2391" t="s">
        <v>22</v>
      </c>
      <c r="G2391">
        <v>53</v>
      </c>
      <c r="H2391">
        <v>6</v>
      </c>
      <c r="I2391">
        <v>7.1</v>
      </c>
      <c r="J2391">
        <v>1</v>
      </c>
      <c r="K2391" t="s">
        <v>18</v>
      </c>
      <c r="L2391">
        <v>9.5</v>
      </c>
      <c r="M2391">
        <v>2.4</v>
      </c>
      <c r="N2391">
        <v>3.8</v>
      </c>
      <c r="O2391">
        <f>Table1[[#This Row],[Stress_Level]]*Table1[[#This Row],[Weekly_Work_Hours]]</f>
        <v>503.5</v>
      </c>
      <c r="P2391" s="9">
        <f>Table1[[#This Row],[Column1]]/Table1[[#This Row],[Productivity_Score]]</f>
        <v>132.5</v>
      </c>
      <c r="Q2391">
        <f>8-AVERAGE(Table1[[#This Row],[Sleep_Hours]])</f>
        <v>2</v>
      </c>
      <c r="R2391">
        <f>Table1[[#This Row],[Stress_Level]]/Table1[[#This Row],[Weekly_Work_Hours]]</f>
        <v>0.17924528301886791</v>
      </c>
      <c r="S2391" s="5">
        <f>CORREL(Table1[Stress_Level],Table1[Sleep_Hours])</f>
        <v>-1.150943896331845E-2</v>
      </c>
      <c r="T2391" s="1">
        <f>((Table1[[#Totals],[Productivity_Score]] - Table1[[#This Row],[Productivity_Score]]) / Table1[[#Totals],[Productivity_Score]]) * 100</f>
        <v>60</v>
      </c>
    </row>
    <row r="2392" spans="1:20" x14ac:dyDescent="0.35">
      <c r="A2392">
        <v>2391</v>
      </c>
      <c r="B2392">
        <v>60</v>
      </c>
      <c r="C2392" t="s">
        <v>19</v>
      </c>
      <c r="D2392" t="s">
        <v>37</v>
      </c>
      <c r="E2392" t="s">
        <v>21</v>
      </c>
      <c r="F2392" t="s">
        <v>22</v>
      </c>
      <c r="G2392">
        <v>30</v>
      </c>
      <c r="H2392">
        <v>6.5</v>
      </c>
      <c r="I2392">
        <v>10</v>
      </c>
      <c r="J2392">
        <v>0</v>
      </c>
      <c r="K2392" t="s">
        <v>23</v>
      </c>
      <c r="L2392">
        <v>2.9</v>
      </c>
      <c r="M2392">
        <v>1</v>
      </c>
      <c r="N2392">
        <v>8.6</v>
      </c>
      <c r="O2392">
        <f>Table1[[#This Row],[Stress_Level]]*Table1[[#This Row],[Weekly_Work_Hours]]</f>
        <v>87</v>
      </c>
      <c r="P2392" s="9">
        <f>Table1[[#This Row],[Column1]]/Table1[[#This Row],[Productivity_Score]]</f>
        <v>10.116279069767442</v>
      </c>
      <c r="Q2392">
        <f>8-AVERAGE(Table1[[#This Row],[Sleep_Hours]])</f>
        <v>1.5</v>
      </c>
      <c r="R2392">
        <f>Table1[[#This Row],[Stress_Level]]/Table1[[#This Row],[Weekly_Work_Hours]]</f>
        <v>9.6666666666666665E-2</v>
      </c>
      <c r="S2392" s="5">
        <f>CORREL(Table1[Stress_Level],Table1[Sleep_Hours])</f>
        <v>-1.150943896331845E-2</v>
      </c>
      <c r="T2392" s="1">
        <f>((Table1[[#Totals],[Productivity_Score]] - Table1[[#This Row],[Productivity_Score]]) / Table1[[#Totals],[Productivity_Score]]) * 100</f>
        <v>9.4736842105263186</v>
      </c>
    </row>
    <row r="2393" spans="1:20" x14ac:dyDescent="0.35">
      <c r="A2393">
        <v>2392</v>
      </c>
      <c r="B2393">
        <v>41</v>
      </c>
      <c r="C2393" t="s">
        <v>19</v>
      </c>
      <c r="D2393" t="s">
        <v>24</v>
      </c>
      <c r="E2393" t="s">
        <v>31</v>
      </c>
      <c r="F2393" t="s">
        <v>17</v>
      </c>
      <c r="G2393">
        <v>37</v>
      </c>
      <c r="H2393">
        <v>8.1999999999999993</v>
      </c>
      <c r="I2393">
        <v>8.4</v>
      </c>
      <c r="J2393">
        <v>0</v>
      </c>
      <c r="K2393" t="s">
        <v>23</v>
      </c>
      <c r="L2393">
        <v>3.2</v>
      </c>
      <c r="M2393">
        <v>4.5999999999999996</v>
      </c>
      <c r="N2393">
        <v>7.6</v>
      </c>
      <c r="O2393">
        <f>Table1[[#This Row],[Stress_Level]]*Table1[[#This Row],[Weekly_Work_Hours]]</f>
        <v>118.4</v>
      </c>
      <c r="P2393" s="9">
        <f>Table1[[#This Row],[Column1]]/Table1[[#This Row],[Productivity_Score]]</f>
        <v>15.578947368421055</v>
      </c>
      <c r="Q2393">
        <f>8-AVERAGE(Table1[[#This Row],[Sleep_Hours]])</f>
        <v>-0.19999999999999929</v>
      </c>
      <c r="R2393">
        <f>Table1[[#This Row],[Stress_Level]]/Table1[[#This Row],[Weekly_Work_Hours]]</f>
        <v>8.6486486486486491E-2</v>
      </c>
      <c r="S2393" s="5">
        <f>CORREL(Table1[Stress_Level],Table1[Sleep_Hours])</f>
        <v>-1.150943896331845E-2</v>
      </c>
      <c r="T2393" s="1">
        <f>((Table1[[#Totals],[Productivity_Score]] - Table1[[#This Row],[Productivity_Score]]) / Table1[[#Totals],[Productivity_Score]]) * 100</f>
        <v>20.000000000000004</v>
      </c>
    </row>
    <row r="2394" spans="1:20" x14ac:dyDescent="0.35">
      <c r="A2394">
        <v>2393</v>
      </c>
      <c r="B2394">
        <v>60</v>
      </c>
      <c r="C2394" t="s">
        <v>19</v>
      </c>
      <c r="D2394" t="s">
        <v>33</v>
      </c>
      <c r="E2394" t="s">
        <v>21</v>
      </c>
      <c r="F2394" t="s">
        <v>39</v>
      </c>
      <c r="G2394">
        <v>33</v>
      </c>
      <c r="H2394">
        <v>6.2</v>
      </c>
      <c r="I2394">
        <v>9.5</v>
      </c>
      <c r="J2394">
        <v>0</v>
      </c>
      <c r="K2394" t="s">
        <v>23</v>
      </c>
      <c r="L2394">
        <v>2.9</v>
      </c>
      <c r="M2394">
        <v>1.4</v>
      </c>
      <c r="N2394">
        <v>8.3000000000000007</v>
      </c>
      <c r="O2394">
        <f>Table1[[#This Row],[Stress_Level]]*Table1[[#This Row],[Weekly_Work_Hours]]</f>
        <v>95.7</v>
      </c>
      <c r="P2394" s="9">
        <f>Table1[[#This Row],[Column1]]/Table1[[#This Row],[Productivity_Score]]</f>
        <v>11.53012048192771</v>
      </c>
      <c r="Q2394">
        <f>8-AVERAGE(Table1[[#This Row],[Sleep_Hours]])</f>
        <v>1.7999999999999998</v>
      </c>
      <c r="R2394">
        <f>Table1[[#This Row],[Stress_Level]]/Table1[[#This Row],[Weekly_Work_Hours]]</f>
        <v>8.7878787878787876E-2</v>
      </c>
      <c r="S2394" s="5">
        <f>CORREL(Table1[Stress_Level],Table1[Sleep_Hours])</f>
        <v>-1.150943896331845E-2</v>
      </c>
      <c r="T2394" s="1">
        <f>((Table1[[#Totals],[Productivity_Score]] - Table1[[#This Row],[Productivity_Score]]) / Table1[[#Totals],[Productivity_Score]]) * 100</f>
        <v>12.631578947368412</v>
      </c>
    </row>
    <row r="2395" spans="1:20" x14ac:dyDescent="0.35">
      <c r="A2395">
        <v>2394</v>
      </c>
      <c r="B2395">
        <v>42</v>
      </c>
      <c r="C2395" t="s">
        <v>19</v>
      </c>
      <c r="D2395" t="s">
        <v>24</v>
      </c>
      <c r="E2395" t="s">
        <v>21</v>
      </c>
      <c r="F2395" t="s">
        <v>39</v>
      </c>
      <c r="G2395">
        <v>39</v>
      </c>
      <c r="H2395">
        <v>5.8</v>
      </c>
      <c r="I2395">
        <v>8.3000000000000007</v>
      </c>
      <c r="J2395">
        <v>0</v>
      </c>
      <c r="K2395" t="s">
        <v>23</v>
      </c>
      <c r="L2395">
        <v>3.9</v>
      </c>
      <c r="M2395">
        <v>3.4</v>
      </c>
      <c r="N2395">
        <v>7.2</v>
      </c>
      <c r="O2395">
        <f>Table1[[#This Row],[Stress_Level]]*Table1[[#This Row],[Weekly_Work_Hours]]</f>
        <v>152.1</v>
      </c>
      <c r="P2395" s="9">
        <f>Table1[[#This Row],[Column1]]/Table1[[#This Row],[Productivity_Score]]</f>
        <v>21.125</v>
      </c>
      <c r="Q2395">
        <f>8-AVERAGE(Table1[[#This Row],[Sleep_Hours]])</f>
        <v>2.2000000000000002</v>
      </c>
      <c r="R2395">
        <f>Table1[[#This Row],[Stress_Level]]/Table1[[#This Row],[Weekly_Work_Hours]]</f>
        <v>9.9999999999999992E-2</v>
      </c>
      <c r="S2395" s="5">
        <f>CORREL(Table1[Stress_Level],Table1[Sleep_Hours])</f>
        <v>-1.150943896331845E-2</v>
      </c>
      <c r="T2395" s="1">
        <f>((Table1[[#Totals],[Productivity_Score]] - Table1[[#This Row],[Productivity_Score]]) / Table1[[#Totals],[Productivity_Score]]) * 100</f>
        <v>24.210526315789473</v>
      </c>
    </row>
    <row r="2396" spans="1:20" x14ac:dyDescent="0.35">
      <c r="A2396">
        <v>2395</v>
      </c>
      <c r="B2396">
        <v>26</v>
      </c>
      <c r="C2396" t="s">
        <v>14</v>
      </c>
      <c r="D2396" t="s">
        <v>36</v>
      </c>
      <c r="E2396" t="s">
        <v>16</v>
      </c>
      <c r="F2396" t="s">
        <v>22</v>
      </c>
      <c r="G2396">
        <v>44</v>
      </c>
      <c r="H2396">
        <v>5.9</v>
      </c>
      <c r="I2396">
        <v>8</v>
      </c>
      <c r="J2396">
        <v>1</v>
      </c>
      <c r="K2396" t="s">
        <v>35</v>
      </c>
      <c r="L2396">
        <v>6.9</v>
      </c>
      <c r="M2396">
        <v>5.5</v>
      </c>
      <c r="N2396">
        <v>5.5</v>
      </c>
      <c r="O2396">
        <f>Table1[[#This Row],[Stress_Level]]*Table1[[#This Row],[Weekly_Work_Hours]]</f>
        <v>303.60000000000002</v>
      </c>
      <c r="P2396" s="9">
        <f>Table1[[#This Row],[Column1]]/Table1[[#This Row],[Productivity_Score]]</f>
        <v>55.2</v>
      </c>
      <c r="Q2396">
        <f>8-AVERAGE(Table1[[#This Row],[Sleep_Hours]])</f>
        <v>2.0999999999999996</v>
      </c>
      <c r="R2396">
        <f>Table1[[#This Row],[Stress_Level]]/Table1[[#This Row],[Weekly_Work_Hours]]</f>
        <v>0.15681818181818183</v>
      </c>
      <c r="S2396" s="5">
        <f>CORREL(Table1[Stress_Level],Table1[Sleep_Hours])</f>
        <v>-1.150943896331845E-2</v>
      </c>
      <c r="T2396" s="1">
        <f>((Table1[[#Totals],[Productivity_Score]] - Table1[[#This Row],[Productivity_Score]]) / Table1[[#Totals],[Productivity_Score]]) * 100</f>
        <v>42.105263157894733</v>
      </c>
    </row>
    <row r="2397" spans="1:20" x14ac:dyDescent="0.35">
      <c r="A2397">
        <v>2396</v>
      </c>
      <c r="B2397">
        <v>42</v>
      </c>
      <c r="C2397" t="s">
        <v>14</v>
      </c>
      <c r="D2397" t="s">
        <v>26</v>
      </c>
      <c r="E2397" t="s">
        <v>21</v>
      </c>
      <c r="F2397" t="s">
        <v>17</v>
      </c>
      <c r="G2397">
        <v>33</v>
      </c>
      <c r="H2397">
        <v>3.4</v>
      </c>
      <c r="I2397">
        <v>5.3</v>
      </c>
      <c r="J2397">
        <v>1</v>
      </c>
      <c r="K2397" t="s">
        <v>29</v>
      </c>
      <c r="L2397">
        <v>5.5</v>
      </c>
      <c r="M2397">
        <v>3.3</v>
      </c>
      <c r="N2397">
        <v>4.9000000000000004</v>
      </c>
      <c r="O2397">
        <f>Table1[[#This Row],[Stress_Level]]*Table1[[#This Row],[Weekly_Work_Hours]]</f>
        <v>181.5</v>
      </c>
      <c r="P2397" s="9">
        <f>Table1[[#This Row],[Column1]]/Table1[[#This Row],[Productivity_Score]]</f>
        <v>37.04081632653061</v>
      </c>
      <c r="Q2397">
        <f>8-AVERAGE(Table1[[#This Row],[Sleep_Hours]])</f>
        <v>4.5999999999999996</v>
      </c>
      <c r="R2397">
        <f>Table1[[#This Row],[Stress_Level]]/Table1[[#This Row],[Weekly_Work_Hours]]</f>
        <v>0.16666666666666666</v>
      </c>
      <c r="S2397" s="5">
        <f>CORREL(Table1[Stress_Level],Table1[Sleep_Hours])</f>
        <v>-1.150943896331845E-2</v>
      </c>
      <c r="T2397" s="1">
        <f>((Table1[[#Totals],[Productivity_Score]] - Table1[[#This Row],[Productivity_Score]]) / Table1[[#Totals],[Productivity_Score]]) * 100</f>
        <v>48.421052631578945</v>
      </c>
    </row>
    <row r="2398" spans="1:20" x14ac:dyDescent="0.35">
      <c r="A2398">
        <v>2397</v>
      </c>
      <c r="B2398">
        <v>63</v>
      </c>
      <c r="C2398" t="s">
        <v>14</v>
      </c>
      <c r="D2398" t="s">
        <v>37</v>
      </c>
      <c r="E2398" t="s">
        <v>27</v>
      </c>
      <c r="F2398" t="s">
        <v>22</v>
      </c>
      <c r="G2398">
        <v>37</v>
      </c>
      <c r="H2398">
        <v>7.2</v>
      </c>
      <c r="I2398">
        <v>10</v>
      </c>
      <c r="J2398">
        <v>0</v>
      </c>
      <c r="K2398" t="s">
        <v>23</v>
      </c>
      <c r="L2398">
        <v>7.7</v>
      </c>
      <c r="M2398">
        <v>3.1</v>
      </c>
      <c r="N2398">
        <v>6.1</v>
      </c>
      <c r="O2398">
        <f>Table1[[#This Row],[Stress_Level]]*Table1[[#This Row],[Weekly_Work_Hours]]</f>
        <v>284.90000000000003</v>
      </c>
      <c r="P2398" s="9">
        <f>Table1[[#This Row],[Column1]]/Table1[[#This Row],[Productivity_Score]]</f>
        <v>46.704918032786892</v>
      </c>
      <c r="Q2398">
        <f>8-AVERAGE(Table1[[#This Row],[Sleep_Hours]])</f>
        <v>0.79999999999999982</v>
      </c>
      <c r="R2398">
        <f>Table1[[#This Row],[Stress_Level]]/Table1[[#This Row],[Weekly_Work_Hours]]</f>
        <v>0.20810810810810812</v>
      </c>
      <c r="S2398" s="5">
        <f>CORREL(Table1[Stress_Level],Table1[Sleep_Hours])</f>
        <v>-1.150943896331845E-2</v>
      </c>
      <c r="T2398" s="1">
        <f>((Table1[[#Totals],[Productivity_Score]] - Table1[[#This Row],[Productivity_Score]]) / Table1[[#Totals],[Productivity_Score]]) * 100</f>
        <v>35.789473684210535</v>
      </c>
    </row>
    <row r="2399" spans="1:20" x14ac:dyDescent="0.35">
      <c r="A2399">
        <v>2398</v>
      </c>
      <c r="B2399">
        <v>44</v>
      </c>
      <c r="C2399" t="s">
        <v>14</v>
      </c>
      <c r="D2399" t="s">
        <v>24</v>
      </c>
      <c r="E2399" t="s">
        <v>27</v>
      </c>
      <c r="F2399" t="s">
        <v>17</v>
      </c>
      <c r="G2399">
        <v>36</v>
      </c>
      <c r="H2399">
        <v>6</v>
      </c>
      <c r="I2399">
        <v>8.9</v>
      </c>
      <c r="J2399">
        <v>0</v>
      </c>
      <c r="K2399" t="s">
        <v>23</v>
      </c>
      <c r="L2399">
        <v>4.5999999999999996</v>
      </c>
      <c r="M2399">
        <v>3.7</v>
      </c>
      <c r="N2399">
        <v>7.2</v>
      </c>
      <c r="O2399">
        <f>Table1[[#This Row],[Stress_Level]]*Table1[[#This Row],[Weekly_Work_Hours]]</f>
        <v>165.6</v>
      </c>
      <c r="P2399" s="9">
        <f>Table1[[#This Row],[Column1]]/Table1[[#This Row],[Productivity_Score]]</f>
        <v>23</v>
      </c>
      <c r="Q2399">
        <f>8-AVERAGE(Table1[[#This Row],[Sleep_Hours]])</f>
        <v>2</v>
      </c>
      <c r="R2399">
        <f>Table1[[#This Row],[Stress_Level]]/Table1[[#This Row],[Weekly_Work_Hours]]</f>
        <v>0.12777777777777777</v>
      </c>
      <c r="S2399" s="5">
        <f>CORREL(Table1[Stress_Level],Table1[Sleep_Hours])</f>
        <v>-1.150943896331845E-2</v>
      </c>
      <c r="T2399" s="1">
        <f>((Table1[[#Totals],[Productivity_Score]] - Table1[[#This Row],[Productivity_Score]]) / Table1[[#Totals],[Productivity_Score]]) * 100</f>
        <v>24.210526315789473</v>
      </c>
    </row>
    <row r="2400" spans="1:20" x14ac:dyDescent="0.35">
      <c r="A2400">
        <v>2399</v>
      </c>
      <c r="B2400">
        <v>46</v>
      </c>
      <c r="C2400" t="s">
        <v>19</v>
      </c>
      <c r="D2400" t="s">
        <v>33</v>
      </c>
      <c r="E2400" t="s">
        <v>27</v>
      </c>
      <c r="F2400" t="s">
        <v>22</v>
      </c>
      <c r="G2400">
        <v>46</v>
      </c>
      <c r="H2400">
        <v>6.3</v>
      </c>
      <c r="I2400">
        <v>8.4</v>
      </c>
      <c r="J2400">
        <v>1</v>
      </c>
      <c r="K2400" t="s">
        <v>35</v>
      </c>
      <c r="L2400">
        <v>7.5</v>
      </c>
      <c r="M2400">
        <v>6.4</v>
      </c>
      <c r="N2400">
        <v>5.4</v>
      </c>
      <c r="O2400">
        <f>Table1[[#This Row],[Stress_Level]]*Table1[[#This Row],[Weekly_Work_Hours]]</f>
        <v>345</v>
      </c>
      <c r="P2400" s="9">
        <f>Table1[[#This Row],[Column1]]/Table1[[#This Row],[Productivity_Score]]</f>
        <v>63.888888888888886</v>
      </c>
      <c r="Q2400">
        <f>8-AVERAGE(Table1[[#This Row],[Sleep_Hours]])</f>
        <v>1.7000000000000002</v>
      </c>
      <c r="R2400">
        <f>Table1[[#This Row],[Stress_Level]]/Table1[[#This Row],[Weekly_Work_Hours]]</f>
        <v>0.16304347826086957</v>
      </c>
      <c r="S2400" s="5">
        <f>CORREL(Table1[Stress_Level],Table1[Sleep_Hours])</f>
        <v>-1.150943896331845E-2</v>
      </c>
      <c r="T2400" s="1">
        <f>((Table1[[#Totals],[Productivity_Score]] - Table1[[#This Row],[Productivity_Score]]) / Table1[[#Totals],[Productivity_Score]]) * 100</f>
        <v>43.157894736842103</v>
      </c>
    </row>
    <row r="2401" spans="1:20" x14ac:dyDescent="0.35">
      <c r="A2401">
        <v>2400</v>
      </c>
      <c r="B2401">
        <v>60</v>
      </c>
      <c r="C2401" t="s">
        <v>19</v>
      </c>
      <c r="D2401" t="s">
        <v>37</v>
      </c>
      <c r="E2401" t="s">
        <v>31</v>
      </c>
      <c r="F2401" t="s">
        <v>22</v>
      </c>
      <c r="G2401">
        <v>45</v>
      </c>
      <c r="H2401">
        <v>5.9</v>
      </c>
      <c r="I2401">
        <v>7.8</v>
      </c>
      <c r="J2401">
        <v>1</v>
      </c>
      <c r="K2401" t="s">
        <v>18</v>
      </c>
      <c r="L2401">
        <v>10</v>
      </c>
      <c r="M2401">
        <v>6.5</v>
      </c>
      <c r="N2401">
        <v>3.9</v>
      </c>
      <c r="O2401">
        <f>Table1[[#This Row],[Stress_Level]]*Table1[[#This Row],[Weekly_Work_Hours]]</f>
        <v>450</v>
      </c>
      <c r="P2401" s="9">
        <f>Table1[[#This Row],[Column1]]/Table1[[#This Row],[Productivity_Score]]</f>
        <v>115.38461538461539</v>
      </c>
      <c r="Q2401">
        <f>8-AVERAGE(Table1[[#This Row],[Sleep_Hours]])</f>
        <v>2.0999999999999996</v>
      </c>
      <c r="R2401">
        <f>Table1[[#This Row],[Stress_Level]]/Table1[[#This Row],[Weekly_Work_Hours]]</f>
        <v>0.22222222222222221</v>
      </c>
      <c r="S2401" s="5">
        <f>CORREL(Table1[Stress_Level],Table1[Sleep_Hours])</f>
        <v>-1.150943896331845E-2</v>
      </c>
      <c r="T2401" s="1">
        <f>((Table1[[#Totals],[Productivity_Score]] - Table1[[#This Row],[Productivity_Score]]) / Table1[[#Totals],[Productivity_Score]]) * 100</f>
        <v>58.947368421052623</v>
      </c>
    </row>
    <row r="2402" spans="1:20" x14ac:dyDescent="0.35">
      <c r="A2402">
        <v>2401</v>
      </c>
      <c r="B2402">
        <v>25</v>
      </c>
      <c r="C2402" t="s">
        <v>14</v>
      </c>
      <c r="D2402" t="s">
        <v>37</v>
      </c>
      <c r="E2402" t="s">
        <v>25</v>
      </c>
      <c r="F2402" t="s">
        <v>17</v>
      </c>
      <c r="G2402">
        <v>39</v>
      </c>
      <c r="H2402">
        <v>6.4</v>
      </c>
      <c r="I2402">
        <v>9.1999999999999993</v>
      </c>
      <c r="J2402">
        <v>0</v>
      </c>
      <c r="K2402" t="s">
        <v>23</v>
      </c>
      <c r="L2402">
        <v>5.4</v>
      </c>
      <c r="M2402">
        <v>3.5</v>
      </c>
      <c r="N2402">
        <v>6.9</v>
      </c>
      <c r="O2402">
        <f>Table1[[#This Row],[Stress_Level]]*Table1[[#This Row],[Weekly_Work_Hours]]</f>
        <v>210.60000000000002</v>
      </c>
      <c r="P2402" s="9">
        <f>Table1[[#This Row],[Column1]]/Table1[[#This Row],[Productivity_Score]]</f>
        <v>30.521739130434785</v>
      </c>
      <c r="Q2402">
        <f>8-AVERAGE(Table1[[#This Row],[Sleep_Hours]])</f>
        <v>1.5999999999999996</v>
      </c>
      <c r="R2402">
        <f>Table1[[#This Row],[Stress_Level]]/Table1[[#This Row],[Weekly_Work_Hours]]</f>
        <v>0.13846153846153847</v>
      </c>
      <c r="S2402" s="5">
        <f>CORREL(Table1[Stress_Level],Table1[Sleep_Hours])</f>
        <v>-1.150943896331845E-2</v>
      </c>
      <c r="T2402" s="1">
        <f>((Table1[[#Totals],[Productivity_Score]] - Table1[[#This Row],[Productivity_Score]]) / Table1[[#Totals],[Productivity_Score]]) * 100</f>
        <v>27.368421052631575</v>
      </c>
    </row>
    <row r="2403" spans="1:20" x14ac:dyDescent="0.35">
      <c r="A2403">
        <v>2402</v>
      </c>
      <c r="B2403">
        <v>53</v>
      </c>
      <c r="C2403" t="s">
        <v>14</v>
      </c>
      <c r="D2403" t="s">
        <v>30</v>
      </c>
      <c r="E2403" t="s">
        <v>16</v>
      </c>
      <c r="F2403" t="s">
        <v>22</v>
      </c>
      <c r="G2403">
        <v>46</v>
      </c>
      <c r="H2403">
        <v>4.2</v>
      </c>
      <c r="I2403">
        <v>5.2</v>
      </c>
      <c r="J2403">
        <v>1</v>
      </c>
      <c r="K2403" t="s">
        <v>18</v>
      </c>
      <c r="L2403">
        <v>6.8</v>
      </c>
      <c r="M2403">
        <v>3.6</v>
      </c>
      <c r="N2403">
        <v>4.2</v>
      </c>
      <c r="O2403">
        <f>Table1[[#This Row],[Stress_Level]]*Table1[[#This Row],[Weekly_Work_Hours]]</f>
        <v>312.8</v>
      </c>
      <c r="P2403" s="9">
        <f>Table1[[#This Row],[Column1]]/Table1[[#This Row],[Productivity_Score]]</f>
        <v>74.476190476190482</v>
      </c>
      <c r="Q2403">
        <f>8-AVERAGE(Table1[[#This Row],[Sleep_Hours]])</f>
        <v>3.8</v>
      </c>
      <c r="R2403">
        <f>Table1[[#This Row],[Stress_Level]]/Table1[[#This Row],[Weekly_Work_Hours]]</f>
        <v>0.14782608695652175</v>
      </c>
      <c r="S2403" s="5">
        <f>CORREL(Table1[Stress_Level],Table1[Sleep_Hours])</f>
        <v>-1.150943896331845E-2</v>
      </c>
      <c r="T2403" s="1">
        <f>((Table1[[#Totals],[Productivity_Score]] - Table1[[#This Row],[Productivity_Score]]) / Table1[[#Totals],[Productivity_Score]]) * 100</f>
        <v>55.78947368421052</v>
      </c>
    </row>
    <row r="2404" spans="1:20" x14ac:dyDescent="0.35">
      <c r="A2404">
        <v>2403</v>
      </c>
      <c r="B2404">
        <v>28</v>
      </c>
      <c r="C2404" t="s">
        <v>14</v>
      </c>
      <c r="D2404" t="s">
        <v>32</v>
      </c>
      <c r="E2404" t="s">
        <v>31</v>
      </c>
      <c r="F2404" t="s">
        <v>22</v>
      </c>
      <c r="G2404">
        <v>40</v>
      </c>
      <c r="H2404">
        <v>6.2</v>
      </c>
      <c r="I2404">
        <v>8.8000000000000007</v>
      </c>
      <c r="J2404">
        <v>1</v>
      </c>
      <c r="K2404" t="s">
        <v>35</v>
      </c>
      <c r="L2404">
        <v>6.1</v>
      </c>
      <c r="M2404">
        <v>5.4</v>
      </c>
      <c r="N2404">
        <v>6.4</v>
      </c>
      <c r="O2404">
        <f>Table1[[#This Row],[Stress_Level]]*Table1[[#This Row],[Weekly_Work_Hours]]</f>
        <v>244</v>
      </c>
      <c r="P2404" s="9">
        <f>Table1[[#This Row],[Column1]]/Table1[[#This Row],[Productivity_Score]]</f>
        <v>38.125</v>
      </c>
      <c r="Q2404">
        <f>8-AVERAGE(Table1[[#This Row],[Sleep_Hours]])</f>
        <v>1.7999999999999998</v>
      </c>
      <c r="R2404">
        <f>Table1[[#This Row],[Stress_Level]]/Table1[[#This Row],[Weekly_Work_Hours]]</f>
        <v>0.1525</v>
      </c>
      <c r="S2404" s="5">
        <f>CORREL(Table1[Stress_Level],Table1[Sleep_Hours])</f>
        <v>-1.150943896331845E-2</v>
      </c>
      <c r="T2404" s="1">
        <f>((Table1[[#Totals],[Productivity_Score]] - Table1[[#This Row],[Productivity_Score]]) / Table1[[#Totals],[Productivity_Score]]) * 100</f>
        <v>32.631578947368418</v>
      </c>
    </row>
    <row r="2405" spans="1:20" x14ac:dyDescent="0.35">
      <c r="A2405">
        <v>2404</v>
      </c>
      <c r="B2405">
        <v>52</v>
      </c>
      <c r="C2405" t="s">
        <v>14</v>
      </c>
      <c r="D2405" t="s">
        <v>36</v>
      </c>
      <c r="E2405" t="s">
        <v>25</v>
      </c>
      <c r="F2405" t="s">
        <v>17</v>
      </c>
      <c r="G2405">
        <v>42</v>
      </c>
      <c r="H2405">
        <v>5.3</v>
      </c>
      <c r="I2405">
        <v>7.2</v>
      </c>
      <c r="J2405">
        <v>0</v>
      </c>
      <c r="K2405" t="s">
        <v>23</v>
      </c>
      <c r="L2405">
        <v>6.1</v>
      </c>
      <c r="M2405">
        <v>2.2999999999999998</v>
      </c>
      <c r="N2405">
        <v>5.6</v>
      </c>
      <c r="O2405">
        <f>Table1[[#This Row],[Stress_Level]]*Table1[[#This Row],[Weekly_Work_Hours]]</f>
        <v>256.2</v>
      </c>
      <c r="P2405" s="9">
        <f>Table1[[#This Row],[Column1]]/Table1[[#This Row],[Productivity_Score]]</f>
        <v>45.75</v>
      </c>
      <c r="Q2405">
        <f>8-AVERAGE(Table1[[#This Row],[Sleep_Hours]])</f>
        <v>2.7</v>
      </c>
      <c r="R2405">
        <f>Table1[[#This Row],[Stress_Level]]/Table1[[#This Row],[Weekly_Work_Hours]]</f>
        <v>0.14523809523809522</v>
      </c>
      <c r="S2405" s="5">
        <f>CORREL(Table1[Stress_Level],Table1[Sleep_Hours])</f>
        <v>-1.150943896331845E-2</v>
      </c>
      <c r="T2405" s="1">
        <f>((Table1[[#Totals],[Productivity_Score]] - Table1[[#This Row],[Productivity_Score]]) / Table1[[#Totals],[Productivity_Score]]) * 100</f>
        <v>41.052631578947377</v>
      </c>
    </row>
    <row r="2406" spans="1:20" x14ac:dyDescent="0.35">
      <c r="A2406">
        <v>2405</v>
      </c>
      <c r="B2406">
        <v>25</v>
      </c>
      <c r="C2406" t="s">
        <v>19</v>
      </c>
      <c r="D2406" t="s">
        <v>30</v>
      </c>
      <c r="E2406" t="s">
        <v>16</v>
      </c>
      <c r="F2406" t="s">
        <v>22</v>
      </c>
      <c r="G2406">
        <v>58</v>
      </c>
      <c r="H2406">
        <v>6.3</v>
      </c>
      <c r="I2406">
        <v>7.1</v>
      </c>
      <c r="J2406">
        <v>1</v>
      </c>
      <c r="K2406" t="s">
        <v>28</v>
      </c>
      <c r="L2406">
        <v>9.6999999999999993</v>
      </c>
      <c r="M2406">
        <v>6.4</v>
      </c>
      <c r="N2406">
        <v>3.7</v>
      </c>
      <c r="O2406">
        <f>Table1[[#This Row],[Stress_Level]]*Table1[[#This Row],[Weekly_Work_Hours]]</f>
        <v>562.59999999999991</v>
      </c>
      <c r="P2406" s="9">
        <f>Table1[[#This Row],[Column1]]/Table1[[#This Row],[Productivity_Score]]</f>
        <v>152.05405405405403</v>
      </c>
      <c r="Q2406">
        <f>8-AVERAGE(Table1[[#This Row],[Sleep_Hours]])</f>
        <v>1.7000000000000002</v>
      </c>
      <c r="R2406">
        <f>Table1[[#This Row],[Stress_Level]]/Table1[[#This Row],[Weekly_Work_Hours]]</f>
        <v>0.16724137931034483</v>
      </c>
      <c r="S2406" s="5">
        <f>CORREL(Table1[Stress_Level],Table1[Sleep_Hours])</f>
        <v>-1.150943896331845E-2</v>
      </c>
      <c r="T2406" s="1">
        <f>((Table1[[#Totals],[Productivity_Score]] - Table1[[#This Row],[Productivity_Score]]) / Table1[[#Totals],[Productivity_Score]]) * 100</f>
        <v>61.05263157894737</v>
      </c>
    </row>
    <row r="2407" spans="1:20" x14ac:dyDescent="0.35">
      <c r="A2407">
        <v>2406</v>
      </c>
      <c r="B2407">
        <v>56</v>
      </c>
      <c r="C2407" t="s">
        <v>14</v>
      </c>
      <c r="D2407" t="s">
        <v>33</v>
      </c>
      <c r="E2407" t="s">
        <v>16</v>
      </c>
      <c r="F2407" t="s">
        <v>22</v>
      </c>
      <c r="G2407">
        <v>55</v>
      </c>
      <c r="H2407">
        <v>4.7</v>
      </c>
      <c r="I2407">
        <v>5</v>
      </c>
      <c r="J2407">
        <v>1</v>
      </c>
      <c r="K2407" t="s">
        <v>35</v>
      </c>
      <c r="L2407">
        <v>7.9</v>
      </c>
      <c r="M2407">
        <v>4</v>
      </c>
      <c r="N2407">
        <v>3.6</v>
      </c>
      <c r="O2407">
        <f>Table1[[#This Row],[Stress_Level]]*Table1[[#This Row],[Weekly_Work_Hours]]</f>
        <v>434.5</v>
      </c>
      <c r="P2407" s="9">
        <f>Table1[[#This Row],[Column1]]/Table1[[#This Row],[Productivity_Score]]</f>
        <v>120.69444444444444</v>
      </c>
      <c r="Q2407">
        <f>8-AVERAGE(Table1[[#This Row],[Sleep_Hours]])</f>
        <v>3.3</v>
      </c>
      <c r="R2407">
        <f>Table1[[#This Row],[Stress_Level]]/Table1[[#This Row],[Weekly_Work_Hours]]</f>
        <v>0.14363636363636365</v>
      </c>
      <c r="S2407" s="5">
        <f>CORREL(Table1[Stress_Level],Table1[Sleep_Hours])</f>
        <v>-1.150943896331845E-2</v>
      </c>
      <c r="T2407" s="1">
        <f>((Table1[[#Totals],[Productivity_Score]] - Table1[[#This Row],[Productivity_Score]]) / Table1[[#Totals],[Productivity_Score]]) * 100</f>
        <v>62.10526315789474</v>
      </c>
    </row>
    <row r="2408" spans="1:20" x14ac:dyDescent="0.35">
      <c r="A2408">
        <v>2407</v>
      </c>
      <c r="B2408">
        <v>50</v>
      </c>
      <c r="C2408" t="s">
        <v>19</v>
      </c>
      <c r="D2408" t="s">
        <v>33</v>
      </c>
      <c r="E2408" t="s">
        <v>16</v>
      </c>
      <c r="F2408" t="s">
        <v>22</v>
      </c>
      <c r="G2408">
        <v>34</v>
      </c>
      <c r="H2408">
        <v>6.9</v>
      </c>
      <c r="I2408">
        <v>10</v>
      </c>
      <c r="J2408">
        <v>0</v>
      </c>
      <c r="K2408" t="s">
        <v>23</v>
      </c>
      <c r="L2408">
        <v>7.1</v>
      </c>
      <c r="M2408">
        <v>2.6</v>
      </c>
      <c r="N2408">
        <v>6.4</v>
      </c>
      <c r="O2408">
        <f>Table1[[#This Row],[Stress_Level]]*Table1[[#This Row],[Weekly_Work_Hours]]</f>
        <v>241.39999999999998</v>
      </c>
      <c r="P2408" s="9">
        <f>Table1[[#This Row],[Column1]]/Table1[[#This Row],[Productivity_Score]]</f>
        <v>37.718749999999993</v>
      </c>
      <c r="Q2408">
        <f>8-AVERAGE(Table1[[#This Row],[Sleep_Hours]])</f>
        <v>1.0999999999999996</v>
      </c>
      <c r="R2408">
        <f>Table1[[#This Row],[Stress_Level]]/Table1[[#This Row],[Weekly_Work_Hours]]</f>
        <v>0.20882352941176469</v>
      </c>
      <c r="S2408" s="5">
        <f>CORREL(Table1[Stress_Level],Table1[Sleep_Hours])</f>
        <v>-1.150943896331845E-2</v>
      </c>
      <c r="T2408" s="1">
        <f>((Table1[[#Totals],[Productivity_Score]] - Table1[[#This Row],[Productivity_Score]]) / Table1[[#Totals],[Productivity_Score]]) * 100</f>
        <v>32.631578947368418</v>
      </c>
    </row>
    <row r="2409" spans="1:20" x14ac:dyDescent="0.35">
      <c r="A2409">
        <v>2408</v>
      </c>
      <c r="B2409">
        <v>53</v>
      </c>
      <c r="C2409" t="s">
        <v>14</v>
      </c>
      <c r="D2409" t="s">
        <v>20</v>
      </c>
      <c r="E2409" t="s">
        <v>27</v>
      </c>
      <c r="F2409" t="s">
        <v>22</v>
      </c>
      <c r="G2409">
        <v>51</v>
      </c>
      <c r="H2409">
        <v>6.2</v>
      </c>
      <c r="I2409">
        <v>7.7</v>
      </c>
      <c r="J2409">
        <v>1</v>
      </c>
      <c r="K2409" t="s">
        <v>18</v>
      </c>
      <c r="L2409">
        <v>9.8000000000000007</v>
      </c>
      <c r="M2409">
        <v>3.2</v>
      </c>
      <c r="N2409">
        <v>4</v>
      </c>
      <c r="O2409">
        <f>Table1[[#This Row],[Stress_Level]]*Table1[[#This Row],[Weekly_Work_Hours]]</f>
        <v>499.8</v>
      </c>
      <c r="P2409" s="9">
        <f>Table1[[#This Row],[Column1]]/Table1[[#This Row],[Productivity_Score]]</f>
        <v>124.95</v>
      </c>
      <c r="Q2409">
        <f>8-AVERAGE(Table1[[#This Row],[Sleep_Hours]])</f>
        <v>1.7999999999999998</v>
      </c>
      <c r="R2409">
        <f>Table1[[#This Row],[Stress_Level]]/Table1[[#This Row],[Weekly_Work_Hours]]</f>
        <v>0.19215686274509805</v>
      </c>
      <c r="S2409" s="5">
        <f>CORREL(Table1[Stress_Level],Table1[Sleep_Hours])</f>
        <v>-1.150943896331845E-2</v>
      </c>
      <c r="T2409" s="1">
        <f>((Table1[[#Totals],[Productivity_Score]] - Table1[[#This Row],[Productivity_Score]]) / Table1[[#Totals],[Productivity_Score]]) * 100</f>
        <v>57.894736842105267</v>
      </c>
    </row>
    <row r="2410" spans="1:20" x14ac:dyDescent="0.35">
      <c r="A2410">
        <v>2409</v>
      </c>
      <c r="B2410">
        <v>60</v>
      </c>
      <c r="C2410" t="s">
        <v>14</v>
      </c>
      <c r="D2410" t="s">
        <v>24</v>
      </c>
      <c r="E2410" t="s">
        <v>27</v>
      </c>
      <c r="F2410" t="s">
        <v>22</v>
      </c>
      <c r="G2410">
        <v>51</v>
      </c>
      <c r="H2410">
        <v>4.3</v>
      </c>
      <c r="I2410">
        <v>4.8</v>
      </c>
      <c r="J2410">
        <v>1</v>
      </c>
      <c r="K2410" t="s">
        <v>29</v>
      </c>
      <c r="L2410">
        <v>10</v>
      </c>
      <c r="M2410">
        <v>7.3</v>
      </c>
      <c r="N2410">
        <v>2.4</v>
      </c>
      <c r="O2410">
        <f>Table1[[#This Row],[Stress_Level]]*Table1[[#This Row],[Weekly_Work_Hours]]</f>
        <v>510</v>
      </c>
      <c r="P2410" s="9">
        <f>Table1[[#This Row],[Column1]]/Table1[[#This Row],[Productivity_Score]]</f>
        <v>212.5</v>
      </c>
      <c r="Q2410">
        <f>8-AVERAGE(Table1[[#This Row],[Sleep_Hours]])</f>
        <v>3.7</v>
      </c>
      <c r="R2410">
        <f>Table1[[#This Row],[Stress_Level]]/Table1[[#This Row],[Weekly_Work_Hours]]</f>
        <v>0.19607843137254902</v>
      </c>
      <c r="S2410" s="5">
        <f>CORREL(Table1[Stress_Level],Table1[Sleep_Hours])</f>
        <v>-1.150943896331845E-2</v>
      </c>
      <c r="T2410" s="1">
        <f>((Table1[[#Totals],[Productivity_Score]] - Table1[[#This Row],[Productivity_Score]]) / Table1[[#Totals],[Productivity_Score]]) * 100</f>
        <v>74.73684210526315</v>
      </c>
    </row>
    <row r="2411" spans="1:20" x14ac:dyDescent="0.35">
      <c r="A2411">
        <v>2410</v>
      </c>
      <c r="B2411">
        <v>48</v>
      </c>
      <c r="C2411" t="s">
        <v>19</v>
      </c>
      <c r="D2411" t="s">
        <v>24</v>
      </c>
      <c r="E2411" t="s">
        <v>27</v>
      </c>
      <c r="F2411" t="s">
        <v>17</v>
      </c>
      <c r="G2411">
        <v>35</v>
      </c>
      <c r="H2411">
        <v>7.6</v>
      </c>
      <c r="I2411">
        <v>9.6</v>
      </c>
      <c r="J2411">
        <v>0</v>
      </c>
      <c r="K2411" t="s">
        <v>23</v>
      </c>
      <c r="L2411">
        <v>6.4</v>
      </c>
      <c r="M2411">
        <v>3.9</v>
      </c>
      <c r="N2411">
        <v>6.6</v>
      </c>
      <c r="O2411">
        <f>Table1[[#This Row],[Stress_Level]]*Table1[[#This Row],[Weekly_Work_Hours]]</f>
        <v>224</v>
      </c>
      <c r="P2411" s="9">
        <f>Table1[[#This Row],[Column1]]/Table1[[#This Row],[Productivity_Score]]</f>
        <v>33.939393939393938</v>
      </c>
      <c r="Q2411">
        <f>8-AVERAGE(Table1[[#This Row],[Sleep_Hours]])</f>
        <v>0.40000000000000036</v>
      </c>
      <c r="R2411">
        <f>Table1[[#This Row],[Stress_Level]]/Table1[[#This Row],[Weekly_Work_Hours]]</f>
        <v>0.18285714285714286</v>
      </c>
      <c r="S2411" s="5">
        <f>CORREL(Table1[Stress_Level],Table1[Sleep_Hours])</f>
        <v>-1.150943896331845E-2</v>
      </c>
      <c r="T2411" s="1">
        <f>((Table1[[#Totals],[Productivity_Score]] - Table1[[#This Row],[Productivity_Score]]) / Table1[[#Totals],[Productivity_Score]]) * 100</f>
        <v>30.526315789473692</v>
      </c>
    </row>
    <row r="2412" spans="1:20" x14ac:dyDescent="0.35">
      <c r="A2412">
        <v>2411</v>
      </c>
      <c r="B2412">
        <v>33</v>
      </c>
      <c r="C2412" t="s">
        <v>19</v>
      </c>
      <c r="D2412" t="s">
        <v>20</v>
      </c>
      <c r="E2412" t="s">
        <v>16</v>
      </c>
      <c r="F2412" t="s">
        <v>22</v>
      </c>
      <c r="G2412">
        <v>51</v>
      </c>
      <c r="H2412">
        <v>5.4</v>
      </c>
      <c r="I2412">
        <v>6.5</v>
      </c>
      <c r="J2412">
        <v>1</v>
      </c>
      <c r="K2412" t="s">
        <v>18</v>
      </c>
      <c r="L2412">
        <v>9</v>
      </c>
      <c r="M2412">
        <v>3.9</v>
      </c>
      <c r="N2412">
        <v>3.8</v>
      </c>
      <c r="O2412">
        <f>Table1[[#This Row],[Stress_Level]]*Table1[[#This Row],[Weekly_Work_Hours]]</f>
        <v>459</v>
      </c>
      <c r="P2412" s="9">
        <f>Table1[[#This Row],[Column1]]/Table1[[#This Row],[Productivity_Score]]</f>
        <v>120.78947368421053</v>
      </c>
      <c r="Q2412">
        <f>8-AVERAGE(Table1[[#This Row],[Sleep_Hours]])</f>
        <v>2.5999999999999996</v>
      </c>
      <c r="R2412">
        <f>Table1[[#This Row],[Stress_Level]]/Table1[[#This Row],[Weekly_Work_Hours]]</f>
        <v>0.17647058823529413</v>
      </c>
      <c r="S2412" s="5">
        <f>CORREL(Table1[Stress_Level],Table1[Sleep_Hours])</f>
        <v>-1.150943896331845E-2</v>
      </c>
      <c r="T2412" s="1">
        <f>((Table1[[#Totals],[Productivity_Score]] - Table1[[#This Row],[Productivity_Score]]) / Table1[[#Totals],[Productivity_Score]]) * 100</f>
        <v>60</v>
      </c>
    </row>
    <row r="2413" spans="1:20" x14ac:dyDescent="0.35">
      <c r="A2413">
        <v>2412</v>
      </c>
      <c r="B2413">
        <v>55</v>
      </c>
      <c r="C2413" t="s">
        <v>40</v>
      </c>
      <c r="D2413" t="s">
        <v>15</v>
      </c>
      <c r="E2413" t="s">
        <v>38</v>
      </c>
      <c r="F2413" t="s">
        <v>17</v>
      </c>
      <c r="G2413">
        <v>57</v>
      </c>
      <c r="H2413">
        <v>5.7</v>
      </c>
      <c r="I2413">
        <v>6.3</v>
      </c>
      <c r="J2413">
        <v>1</v>
      </c>
      <c r="K2413" t="s">
        <v>28</v>
      </c>
      <c r="L2413">
        <v>8</v>
      </c>
      <c r="M2413">
        <v>4.5999999999999996</v>
      </c>
      <c r="N2413">
        <v>4.0999999999999996</v>
      </c>
      <c r="O2413">
        <f>Table1[[#This Row],[Stress_Level]]*Table1[[#This Row],[Weekly_Work_Hours]]</f>
        <v>456</v>
      </c>
      <c r="P2413" s="9">
        <f>Table1[[#This Row],[Column1]]/Table1[[#This Row],[Productivity_Score]]</f>
        <v>111.21951219512196</v>
      </c>
      <c r="Q2413">
        <f>8-AVERAGE(Table1[[#This Row],[Sleep_Hours]])</f>
        <v>2.2999999999999998</v>
      </c>
      <c r="R2413">
        <f>Table1[[#This Row],[Stress_Level]]/Table1[[#This Row],[Weekly_Work_Hours]]</f>
        <v>0.14035087719298245</v>
      </c>
      <c r="S2413" s="5">
        <f>CORREL(Table1[Stress_Level],Table1[Sleep_Hours])</f>
        <v>-1.150943896331845E-2</v>
      </c>
      <c r="T2413" s="1">
        <f>((Table1[[#Totals],[Productivity_Score]] - Table1[[#This Row],[Productivity_Score]]) / Table1[[#Totals],[Productivity_Score]]) * 100</f>
        <v>56.84210526315789</v>
      </c>
    </row>
    <row r="2414" spans="1:20" x14ac:dyDescent="0.35">
      <c r="A2414">
        <v>2413</v>
      </c>
      <c r="B2414">
        <v>55</v>
      </c>
      <c r="C2414" t="s">
        <v>19</v>
      </c>
      <c r="D2414" t="s">
        <v>34</v>
      </c>
      <c r="E2414" t="s">
        <v>16</v>
      </c>
      <c r="F2414" t="s">
        <v>22</v>
      </c>
      <c r="G2414">
        <v>36</v>
      </c>
      <c r="H2414">
        <v>7.4</v>
      </c>
      <c r="I2414">
        <v>9.8000000000000007</v>
      </c>
      <c r="J2414">
        <v>0</v>
      </c>
      <c r="K2414" t="s">
        <v>23</v>
      </c>
      <c r="L2414">
        <v>3.9</v>
      </c>
      <c r="M2414">
        <v>2.6</v>
      </c>
      <c r="N2414">
        <v>8</v>
      </c>
      <c r="O2414">
        <f>Table1[[#This Row],[Stress_Level]]*Table1[[#This Row],[Weekly_Work_Hours]]</f>
        <v>140.4</v>
      </c>
      <c r="P2414" s="9">
        <f>Table1[[#This Row],[Column1]]/Table1[[#This Row],[Productivity_Score]]</f>
        <v>17.55</v>
      </c>
      <c r="Q2414">
        <f>8-AVERAGE(Table1[[#This Row],[Sleep_Hours]])</f>
        <v>0.59999999999999964</v>
      </c>
      <c r="R2414">
        <f>Table1[[#This Row],[Stress_Level]]/Table1[[#This Row],[Weekly_Work_Hours]]</f>
        <v>0.10833333333333334</v>
      </c>
      <c r="S2414" s="5">
        <f>CORREL(Table1[Stress_Level],Table1[Sleep_Hours])</f>
        <v>-1.150943896331845E-2</v>
      </c>
      <c r="T2414" s="1">
        <f>((Table1[[#Totals],[Productivity_Score]] - Table1[[#This Row],[Productivity_Score]]) / Table1[[#Totals],[Productivity_Score]]) * 100</f>
        <v>15.789473684210526</v>
      </c>
    </row>
    <row r="2415" spans="1:20" x14ac:dyDescent="0.35">
      <c r="A2415">
        <v>2414</v>
      </c>
      <c r="B2415">
        <v>34</v>
      </c>
      <c r="C2415" t="s">
        <v>14</v>
      </c>
      <c r="D2415" t="s">
        <v>24</v>
      </c>
      <c r="E2415" t="s">
        <v>27</v>
      </c>
      <c r="F2415" t="s">
        <v>22</v>
      </c>
      <c r="G2415">
        <v>37</v>
      </c>
      <c r="H2415">
        <v>7.8</v>
      </c>
      <c r="I2415">
        <v>9.1</v>
      </c>
      <c r="J2415">
        <v>0</v>
      </c>
      <c r="K2415" t="s">
        <v>23</v>
      </c>
      <c r="L2415">
        <v>5</v>
      </c>
      <c r="M2415">
        <v>3</v>
      </c>
      <c r="N2415">
        <v>7.1</v>
      </c>
      <c r="O2415">
        <f>Table1[[#This Row],[Stress_Level]]*Table1[[#This Row],[Weekly_Work_Hours]]</f>
        <v>185</v>
      </c>
      <c r="P2415" s="9">
        <f>Table1[[#This Row],[Column1]]/Table1[[#This Row],[Productivity_Score]]</f>
        <v>26.056338028169016</v>
      </c>
      <c r="Q2415">
        <f>8-AVERAGE(Table1[[#This Row],[Sleep_Hours]])</f>
        <v>0.20000000000000018</v>
      </c>
      <c r="R2415">
        <f>Table1[[#This Row],[Stress_Level]]/Table1[[#This Row],[Weekly_Work_Hours]]</f>
        <v>0.13513513513513514</v>
      </c>
      <c r="S2415" s="5">
        <f>CORREL(Table1[Stress_Level],Table1[Sleep_Hours])</f>
        <v>-1.150943896331845E-2</v>
      </c>
      <c r="T2415" s="1">
        <f>((Table1[[#Totals],[Productivity_Score]] - Table1[[#This Row],[Productivity_Score]]) / Table1[[#Totals],[Productivity_Score]]) * 100</f>
        <v>25.26315789473685</v>
      </c>
    </row>
    <row r="2416" spans="1:20" x14ac:dyDescent="0.35">
      <c r="A2416">
        <v>2415</v>
      </c>
      <c r="B2416">
        <v>27</v>
      </c>
      <c r="C2416" t="s">
        <v>14</v>
      </c>
      <c r="D2416" t="s">
        <v>34</v>
      </c>
      <c r="E2416" t="s">
        <v>16</v>
      </c>
      <c r="F2416" t="s">
        <v>17</v>
      </c>
      <c r="G2416">
        <v>53</v>
      </c>
      <c r="H2416">
        <v>5.5</v>
      </c>
      <c r="I2416">
        <v>6.5</v>
      </c>
      <c r="J2416">
        <v>1</v>
      </c>
      <c r="K2416" t="s">
        <v>18</v>
      </c>
      <c r="L2416">
        <v>8.1</v>
      </c>
      <c r="M2416">
        <v>4.0999999999999996</v>
      </c>
      <c r="N2416">
        <v>4.2</v>
      </c>
      <c r="O2416">
        <f>Table1[[#This Row],[Stress_Level]]*Table1[[#This Row],[Weekly_Work_Hours]]</f>
        <v>429.29999999999995</v>
      </c>
      <c r="P2416" s="9">
        <f>Table1[[#This Row],[Column1]]/Table1[[#This Row],[Productivity_Score]]</f>
        <v>102.21428571428569</v>
      </c>
      <c r="Q2416">
        <f>8-AVERAGE(Table1[[#This Row],[Sleep_Hours]])</f>
        <v>2.5</v>
      </c>
      <c r="R2416">
        <f>Table1[[#This Row],[Stress_Level]]/Table1[[#This Row],[Weekly_Work_Hours]]</f>
        <v>0.15283018867924528</v>
      </c>
      <c r="S2416" s="5">
        <f>CORREL(Table1[Stress_Level],Table1[Sleep_Hours])</f>
        <v>-1.150943896331845E-2</v>
      </c>
      <c r="T2416" s="1">
        <f>((Table1[[#Totals],[Productivity_Score]] - Table1[[#This Row],[Productivity_Score]]) / Table1[[#Totals],[Productivity_Score]]) * 100</f>
        <v>55.78947368421052</v>
      </c>
    </row>
    <row r="2417" spans="1:20" x14ac:dyDescent="0.35">
      <c r="A2417">
        <v>2416</v>
      </c>
      <c r="B2417">
        <v>45</v>
      </c>
      <c r="C2417" t="s">
        <v>19</v>
      </c>
      <c r="D2417" t="s">
        <v>24</v>
      </c>
      <c r="E2417" t="s">
        <v>27</v>
      </c>
      <c r="F2417" t="s">
        <v>17</v>
      </c>
      <c r="G2417">
        <v>47</v>
      </c>
      <c r="H2417">
        <v>6.4</v>
      </c>
      <c r="I2417">
        <v>8.4</v>
      </c>
      <c r="J2417">
        <v>0</v>
      </c>
      <c r="K2417" t="s">
        <v>23</v>
      </c>
      <c r="L2417">
        <v>5.3</v>
      </c>
      <c r="M2417">
        <v>3.8</v>
      </c>
      <c r="N2417">
        <v>6.5</v>
      </c>
      <c r="O2417">
        <f>Table1[[#This Row],[Stress_Level]]*Table1[[#This Row],[Weekly_Work_Hours]]</f>
        <v>249.1</v>
      </c>
      <c r="P2417" s="9">
        <f>Table1[[#This Row],[Column1]]/Table1[[#This Row],[Productivity_Score]]</f>
        <v>38.323076923076925</v>
      </c>
      <c r="Q2417">
        <f>8-AVERAGE(Table1[[#This Row],[Sleep_Hours]])</f>
        <v>1.5999999999999996</v>
      </c>
      <c r="R2417">
        <f>Table1[[#This Row],[Stress_Level]]/Table1[[#This Row],[Weekly_Work_Hours]]</f>
        <v>0.11276595744680851</v>
      </c>
      <c r="S2417" s="5">
        <f>CORREL(Table1[Stress_Level],Table1[Sleep_Hours])</f>
        <v>-1.150943896331845E-2</v>
      </c>
      <c r="T2417" s="1">
        <f>((Table1[[#Totals],[Productivity_Score]] - Table1[[#This Row],[Productivity_Score]]) / Table1[[#Totals],[Productivity_Score]]) * 100</f>
        <v>31.578947368421051</v>
      </c>
    </row>
    <row r="2418" spans="1:20" x14ac:dyDescent="0.35">
      <c r="A2418">
        <v>2417</v>
      </c>
      <c r="B2418">
        <v>55</v>
      </c>
      <c r="C2418" t="s">
        <v>19</v>
      </c>
      <c r="D2418" t="s">
        <v>32</v>
      </c>
      <c r="E2418" t="s">
        <v>27</v>
      </c>
      <c r="F2418" t="s">
        <v>17</v>
      </c>
      <c r="G2418">
        <v>49</v>
      </c>
      <c r="H2418">
        <v>7.2</v>
      </c>
      <c r="I2418">
        <v>8.8000000000000007</v>
      </c>
      <c r="J2418">
        <v>0</v>
      </c>
      <c r="K2418" t="s">
        <v>23</v>
      </c>
      <c r="L2418">
        <v>7.2</v>
      </c>
      <c r="M2418">
        <v>5.3</v>
      </c>
      <c r="N2418">
        <v>5.8</v>
      </c>
      <c r="O2418">
        <f>Table1[[#This Row],[Stress_Level]]*Table1[[#This Row],[Weekly_Work_Hours]]</f>
        <v>352.8</v>
      </c>
      <c r="P2418" s="9">
        <f>Table1[[#This Row],[Column1]]/Table1[[#This Row],[Productivity_Score]]</f>
        <v>60.827586206896555</v>
      </c>
      <c r="Q2418">
        <f>8-AVERAGE(Table1[[#This Row],[Sleep_Hours]])</f>
        <v>0.79999999999999982</v>
      </c>
      <c r="R2418">
        <f>Table1[[#This Row],[Stress_Level]]/Table1[[#This Row],[Weekly_Work_Hours]]</f>
        <v>0.14693877551020409</v>
      </c>
      <c r="S2418" s="5">
        <f>CORREL(Table1[Stress_Level],Table1[Sleep_Hours])</f>
        <v>-1.150943896331845E-2</v>
      </c>
      <c r="T2418" s="1">
        <f>((Table1[[#Totals],[Productivity_Score]] - Table1[[#This Row],[Productivity_Score]]) / Table1[[#Totals],[Productivity_Score]]) * 100</f>
        <v>38.947368421052637</v>
      </c>
    </row>
    <row r="2419" spans="1:20" x14ac:dyDescent="0.35">
      <c r="A2419">
        <v>2418</v>
      </c>
      <c r="B2419">
        <v>40</v>
      </c>
      <c r="C2419" t="s">
        <v>19</v>
      </c>
      <c r="D2419" t="s">
        <v>15</v>
      </c>
      <c r="E2419" t="s">
        <v>27</v>
      </c>
      <c r="F2419" t="s">
        <v>39</v>
      </c>
      <c r="G2419">
        <v>47</v>
      </c>
      <c r="H2419">
        <v>8.1</v>
      </c>
      <c r="I2419">
        <v>7.7</v>
      </c>
      <c r="J2419">
        <v>0</v>
      </c>
      <c r="K2419" t="s">
        <v>23</v>
      </c>
      <c r="L2419">
        <v>7.7</v>
      </c>
      <c r="M2419">
        <v>2.7</v>
      </c>
      <c r="N2419">
        <v>5</v>
      </c>
      <c r="O2419">
        <f>Table1[[#This Row],[Stress_Level]]*Table1[[#This Row],[Weekly_Work_Hours]]</f>
        <v>361.90000000000003</v>
      </c>
      <c r="P2419" s="9">
        <f>Table1[[#This Row],[Column1]]/Table1[[#This Row],[Productivity_Score]]</f>
        <v>72.38000000000001</v>
      </c>
      <c r="Q2419">
        <f>8-AVERAGE(Table1[[#This Row],[Sleep_Hours]])</f>
        <v>-9.9999999999999645E-2</v>
      </c>
      <c r="R2419">
        <f>Table1[[#This Row],[Stress_Level]]/Table1[[#This Row],[Weekly_Work_Hours]]</f>
        <v>0.16382978723404257</v>
      </c>
      <c r="S2419" s="5">
        <f>CORREL(Table1[Stress_Level],Table1[Sleep_Hours])</f>
        <v>-1.150943896331845E-2</v>
      </c>
      <c r="T2419" s="1">
        <f>((Table1[[#Totals],[Productivity_Score]] - Table1[[#This Row],[Productivity_Score]]) / Table1[[#Totals],[Productivity_Score]]) * 100</f>
        <v>47.368421052631575</v>
      </c>
    </row>
    <row r="2420" spans="1:20" x14ac:dyDescent="0.35">
      <c r="A2420">
        <v>2419</v>
      </c>
      <c r="B2420">
        <v>47</v>
      </c>
      <c r="C2420" t="s">
        <v>14</v>
      </c>
      <c r="D2420" t="s">
        <v>26</v>
      </c>
      <c r="E2420" t="s">
        <v>38</v>
      </c>
      <c r="F2420" t="s">
        <v>22</v>
      </c>
      <c r="G2420">
        <v>48</v>
      </c>
      <c r="H2420">
        <v>6.3</v>
      </c>
      <c r="I2420">
        <v>8.1999999999999993</v>
      </c>
      <c r="J2420">
        <v>0</v>
      </c>
      <c r="K2420" t="s">
        <v>23</v>
      </c>
      <c r="L2420">
        <v>10</v>
      </c>
      <c r="M2420">
        <v>7</v>
      </c>
      <c r="N2420">
        <v>4.0999999999999996</v>
      </c>
      <c r="O2420">
        <f>Table1[[#This Row],[Stress_Level]]*Table1[[#This Row],[Weekly_Work_Hours]]</f>
        <v>480</v>
      </c>
      <c r="P2420" s="9">
        <f>Table1[[#This Row],[Column1]]/Table1[[#This Row],[Productivity_Score]]</f>
        <v>117.07317073170732</v>
      </c>
      <c r="Q2420">
        <f>8-AVERAGE(Table1[[#This Row],[Sleep_Hours]])</f>
        <v>1.7000000000000002</v>
      </c>
      <c r="R2420">
        <f>Table1[[#This Row],[Stress_Level]]/Table1[[#This Row],[Weekly_Work_Hours]]</f>
        <v>0.20833333333333334</v>
      </c>
      <c r="S2420" s="5">
        <f>CORREL(Table1[Stress_Level],Table1[Sleep_Hours])</f>
        <v>-1.150943896331845E-2</v>
      </c>
      <c r="T2420" s="1">
        <f>((Table1[[#Totals],[Productivity_Score]] - Table1[[#This Row],[Productivity_Score]]) / Table1[[#Totals],[Productivity_Score]]) * 100</f>
        <v>56.84210526315789</v>
      </c>
    </row>
    <row r="2421" spans="1:20" x14ac:dyDescent="0.35">
      <c r="A2421">
        <v>2420</v>
      </c>
      <c r="B2421">
        <v>23</v>
      </c>
      <c r="C2421" t="s">
        <v>40</v>
      </c>
      <c r="D2421" t="s">
        <v>15</v>
      </c>
      <c r="E2421" t="s">
        <v>25</v>
      </c>
      <c r="F2421" t="s">
        <v>22</v>
      </c>
      <c r="G2421">
        <v>34</v>
      </c>
      <c r="H2421">
        <v>6.9</v>
      </c>
      <c r="I2421">
        <v>10</v>
      </c>
      <c r="J2421">
        <v>0</v>
      </c>
      <c r="K2421" t="s">
        <v>23</v>
      </c>
      <c r="L2421">
        <v>3.7</v>
      </c>
      <c r="M2421">
        <v>2.1</v>
      </c>
      <c r="N2421">
        <v>8.1</v>
      </c>
      <c r="O2421">
        <f>Table1[[#This Row],[Stress_Level]]*Table1[[#This Row],[Weekly_Work_Hours]]</f>
        <v>125.80000000000001</v>
      </c>
      <c r="P2421" s="9">
        <f>Table1[[#This Row],[Column1]]/Table1[[#This Row],[Productivity_Score]]</f>
        <v>15.530864197530866</v>
      </c>
      <c r="Q2421">
        <f>8-AVERAGE(Table1[[#This Row],[Sleep_Hours]])</f>
        <v>1.0999999999999996</v>
      </c>
      <c r="R2421">
        <f>Table1[[#This Row],[Stress_Level]]/Table1[[#This Row],[Weekly_Work_Hours]]</f>
        <v>0.10882352941176471</v>
      </c>
      <c r="S2421" s="5">
        <f>CORREL(Table1[Stress_Level],Table1[Sleep_Hours])</f>
        <v>-1.150943896331845E-2</v>
      </c>
      <c r="T2421" s="1">
        <f>((Table1[[#Totals],[Productivity_Score]] - Table1[[#This Row],[Productivity_Score]]) / Table1[[#Totals],[Productivity_Score]]) * 100</f>
        <v>14.736842105263163</v>
      </c>
    </row>
    <row r="2422" spans="1:20" x14ac:dyDescent="0.35">
      <c r="A2422">
        <v>2421</v>
      </c>
      <c r="B2422">
        <v>35</v>
      </c>
      <c r="C2422" t="s">
        <v>14</v>
      </c>
      <c r="D2422" t="s">
        <v>33</v>
      </c>
      <c r="E2422" t="s">
        <v>16</v>
      </c>
      <c r="F2422" t="s">
        <v>39</v>
      </c>
      <c r="G2422">
        <v>53</v>
      </c>
      <c r="H2422">
        <v>4.8</v>
      </c>
      <c r="I2422">
        <v>5.4</v>
      </c>
      <c r="J2422">
        <v>1</v>
      </c>
      <c r="K2422" t="s">
        <v>18</v>
      </c>
      <c r="L2422">
        <v>10</v>
      </c>
      <c r="M2422">
        <v>5.6</v>
      </c>
      <c r="N2422">
        <v>2.7</v>
      </c>
      <c r="O2422">
        <f>Table1[[#This Row],[Stress_Level]]*Table1[[#This Row],[Weekly_Work_Hours]]</f>
        <v>530</v>
      </c>
      <c r="P2422" s="9">
        <f>Table1[[#This Row],[Column1]]/Table1[[#This Row],[Productivity_Score]]</f>
        <v>196.29629629629628</v>
      </c>
      <c r="Q2422">
        <f>8-AVERAGE(Table1[[#This Row],[Sleep_Hours]])</f>
        <v>3.2</v>
      </c>
      <c r="R2422">
        <f>Table1[[#This Row],[Stress_Level]]/Table1[[#This Row],[Weekly_Work_Hours]]</f>
        <v>0.18867924528301888</v>
      </c>
      <c r="S2422" s="5">
        <f>CORREL(Table1[Stress_Level],Table1[Sleep_Hours])</f>
        <v>-1.150943896331845E-2</v>
      </c>
      <c r="T2422" s="1">
        <f>((Table1[[#Totals],[Productivity_Score]] - Table1[[#This Row],[Productivity_Score]]) / Table1[[#Totals],[Productivity_Score]]) * 100</f>
        <v>71.578947368421055</v>
      </c>
    </row>
    <row r="2423" spans="1:20" x14ac:dyDescent="0.35">
      <c r="A2423">
        <v>2422</v>
      </c>
      <c r="B2423">
        <v>41</v>
      </c>
      <c r="C2423" t="s">
        <v>19</v>
      </c>
      <c r="D2423" t="s">
        <v>20</v>
      </c>
      <c r="E2423" t="s">
        <v>31</v>
      </c>
      <c r="F2423" t="s">
        <v>22</v>
      </c>
      <c r="G2423">
        <v>54</v>
      </c>
      <c r="H2423">
        <v>3.9</v>
      </c>
      <c r="I2423">
        <v>4</v>
      </c>
      <c r="J2423">
        <v>1</v>
      </c>
      <c r="K2423" t="s">
        <v>18</v>
      </c>
      <c r="L2423">
        <v>8.3000000000000007</v>
      </c>
      <c r="M2423">
        <v>4.7</v>
      </c>
      <c r="N2423">
        <v>2.9</v>
      </c>
      <c r="O2423">
        <f>Table1[[#This Row],[Stress_Level]]*Table1[[#This Row],[Weekly_Work_Hours]]</f>
        <v>448.20000000000005</v>
      </c>
      <c r="P2423" s="9">
        <f>Table1[[#This Row],[Column1]]/Table1[[#This Row],[Productivity_Score]]</f>
        <v>154.55172413793105</v>
      </c>
      <c r="Q2423">
        <f>8-AVERAGE(Table1[[#This Row],[Sleep_Hours]])</f>
        <v>4.0999999999999996</v>
      </c>
      <c r="R2423">
        <f>Table1[[#This Row],[Stress_Level]]/Table1[[#This Row],[Weekly_Work_Hours]]</f>
        <v>0.1537037037037037</v>
      </c>
      <c r="S2423" s="5">
        <f>CORREL(Table1[Stress_Level],Table1[Sleep_Hours])</f>
        <v>-1.150943896331845E-2</v>
      </c>
      <c r="T2423" s="1">
        <f>((Table1[[#Totals],[Productivity_Score]] - Table1[[#This Row],[Productivity_Score]]) / Table1[[#Totals],[Productivity_Score]]) * 100</f>
        <v>69.473684210526315</v>
      </c>
    </row>
    <row r="2424" spans="1:20" x14ac:dyDescent="0.35">
      <c r="A2424">
        <v>2423</v>
      </c>
      <c r="B2424">
        <v>31</v>
      </c>
      <c r="C2424" t="s">
        <v>19</v>
      </c>
      <c r="D2424" t="s">
        <v>33</v>
      </c>
      <c r="E2424" t="s">
        <v>27</v>
      </c>
      <c r="F2424" t="s">
        <v>22</v>
      </c>
      <c r="G2424">
        <v>43</v>
      </c>
      <c r="H2424">
        <v>7</v>
      </c>
      <c r="I2424">
        <v>9.6999999999999993</v>
      </c>
      <c r="J2424">
        <v>1</v>
      </c>
      <c r="K2424" t="s">
        <v>18</v>
      </c>
      <c r="L2424">
        <v>6.7</v>
      </c>
      <c r="M2424">
        <v>3.3</v>
      </c>
      <c r="N2424">
        <v>6.5</v>
      </c>
      <c r="O2424">
        <f>Table1[[#This Row],[Stress_Level]]*Table1[[#This Row],[Weekly_Work_Hours]]</f>
        <v>288.10000000000002</v>
      </c>
      <c r="P2424" s="9">
        <f>Table1[[#This Row],[Column1]]/Table1[[#This Row],[Productivity_Score]]</f>
        <v>44.323076923076925</v>
      </c>
      <c r="Q2424">
        <f>8-AVERAGE(Table1[[#This Row],[Sleep_Hours]])</f>
        <v>1</v>
      </c>
      <c r="R2424">
        <f>Table1[[#This Row],[Stress_Level]]/Table1[[#This Row],[Weekly_Work_Hours]]</f>
        <v>0.1558139534883721</v>
      </c>
      <c r="S2424" s="5">
        <f>CORREL(Table1[Stress_Level],Table1[Sleep_Hours])</f>
        <v>-1.150943896331845E-2</v>
      </c>
      <c r="T2424" s="1">
        <f>((Table1[[#Totals],[Productivity_Score]] - Table1[[#This Row],[Productivity_Score]]) / Table1[[#Totals],[Productivity_Score]]) * 100</f>
        <v>31.578947368421051</v>
      </c>
    </row>
    <row r="2425" spans="1:20" x14ac:dyDescent="0.35">
      <c r="A2425">
        <v>2424</v>
      </c>
      <c r="B2425">
        <v>35</v>
      </c>
      <c r="C2425" t="s">
        <v>14</v>
      </c>
      <c r="D2425" t="s">
        <v>26</v>
      </c>
      <c r="E2425" t="s">
        <v>38</v>
      </c>
      <c r="F2425" t="s">
        <v>22</v>
      </c>
      <c r="G2425">
        <v>44</v>
      </c>
      <c r="H2425">
        <v>5</v>
      </c>
      <c r="I2425">
        <v>6.6</v>
      </c>
      <c r="J2425">
        <v>1</v>
      </c>
      <c r="K2425" t="s">
        <v>18</v>
      </c>
      <c r="L2425">
        <v>7.2</v>
      </c>
      <c r="M2425">
        <v>5.8</v>
      </c>
      <c r="N2425">
        <v>4.7</v>
      </c>
      <c r="O2425">
        <f>Table1[[#This Row],[Stress_Level]]*Table1[[#This Row],[Weekly_Work_Hours]]</f>
        <v>316.8</v>
      </c>
      <c r="P2425" s="9">
        <f>Table1[[#This Row],[Column1]]/Table1[[#This Row],[Productivity_Score]]</f>
        <v>67.40425531914893</v>
      </c>
      <c r="Q2425">
        <f>8-AVERAGE(Table1[[#This Row],[Sleep_Hours]])</f>
        <v>3</v>
      </c>
      <c r="R2425">
        <f>Table1[[#This Row],[Stress_Level]]/Table1[[#This Row],[Weekly_Work_Hours]]</f>
        <v>0.16363636363636364</v>
      </c>
      <c r="S2425" s="5">
        <f>CORREL(Table1[Stress_Level],Table1[Sleep_Hours])</f>
        <v>-1.150943896331845E-2</v>
      </c>
      <c r="T2425" s="1">
        <f>((Table1[[#Totals],[Productivity_Score]] - Table1[[#This Row],[Productivity_Score]]) / Table1[[#Totals],[Productivity_Score]]) * 100</f>
        <v>50.526315789473685</v>
      </c>
    </row>
    <row r="2426" spans="1:20" x14ac:dyDescent="0.35">
      <c r="A2426">
        <v>2425</v>
      </c>
      <c r="B2426">
        <v>59</v>
      </c>
      <c r="C2426" t="s">
        <v>19</v>
      </c>
      <c r="D2426" t="s">
        <v>30</v>
      </c>
      <c r="E2426" t="s">
        <v>31</v>
      </c>
      <c r="F2426" t="s">
        <v>17</v>
      </c>
      <c r="G2426">
        <v>32</v>
      </c>
      <c r="H2426">
        <v>4.8</v>
      </c>
      <c r="I2426">
        <v>7.5</v>
      </c>
      <c r="J2426">
        <v>0</v>
      </c>
      <c r="K2426" t="s">
        <v>23</v>
      </c>
      <c r="L2426">
        <v>6.7</v>
      </c>
      <c r="M2426">
        <v>3.3</v>
      </c>
      <c r="N2426">
        <v>5.4</v>
      </c>
      <c r="O2426">
        <f>Table1[[#This Row],[Stress_Level]]*Table1[[#This Row],[Weekly_Work_Hours]]</f>
        <v>214.4</v>
      </c>
      <c r="P2426" s="9">
        <f>Table1[[#This Row],[Column1]]/Table1[[#This Row],[Productivity_Score]]</f>
        <v>39.703703703703702</v>
      </c>
      <c r="Q2426">
        <f>8-AVERAGE(Table1[[#This Row],[Sleep_Hours]])</f>
        <v>3.2</v>
      </c>
      <c r="R2426">
        <f>Table1[[#This Row],[Stress_Level]]/Table1[[#This Row],[Weekly_Work_Hours]]</f>
        <v>0.20937500000000001</v>
      </c>
      <c r="S2426" s="5">
        <f>CORREL(Table1[Stress_Level],Table1[Sleep_Hours])</f>
        <v>-1.150943896331845E-2</v>
      </c>
      <c r="T2426" s="1">
        <f>((Table1[[#Totals],[Productivity_Score]] - Table1[[#This Row],[Productivity_Score]]) / Table1[[#Totals],[Productivity_Score]]) * 100</f>
        <v>43.157894736842103</v>
      </c>
    </row>
    <row r="2427" spans="1:20" x14ac:dyDescent="0.35">
      <c r="A2427">
        <v>2426</v>
      </c>
      <c r="B2427">
        <v>57</v>
      </c>
      <c r="C2427" t="s">
        <v>14</v>
      </c>
      <c r="D2427" t="s">
        <v>33</v>
      </c>
      <c r="E2427" t="s">
        <v>25</v>
      </c>
      <c r="F2427" t="s">
        <v>22</v>
      </c>
      <c r="G2427">
        <v>49</v>
      </c>
      <c r="H2427">
        <v>7.2</v>
      </c>
      <c r="I2427">
        <v>8.9</v>
      </c>
      <c r="J2427">
        <v>0</v>
      </c>
      <c r="K2427" t="s">
        <v>23</v>
      </c>
      <c r="L2427">
        <v>4.5</v>
      </c>
      <c r="M2427">
        <v>5.2</v>
      </c>
      <c r="N2427">
        <v>7.2</v>
      </c>
      <c r="O2427">
        <f>Table1[[#This Row],[Stress_Level]]*Table1[[#This Row],[Weekly_Work_Hours]]</f>
        <v>220.5</v>
      </c>
      <c r="P2427" s="9">
        <f>Table1[[#This Row],[Column1]]/Table1[[#This Row],[Productivity_Score]]</f>
        <v>30.625</v>
      </c>
      <c r="Q2427">
        <f>8-AVERAGE(Table1[[#This Row],[Sleep_Hours]])</f>
        <v>0.79999999999999982</v>
      </c>
      <c r="R2427">
        <f>Table1[[#This Row],[Stress_Level]]/Table1[[#This Row],[Weekly_Work_Hours]]</f>
        <v>9.1836734693877556E-2</v>
      </c>
      <c r="S2427" s="5">
        <f>CORREL(Table1[Stress_Level],Table1[Sleep_Hours])</f>
        <v>-1.150943896331845E-2</v>
      </c>
      <c r="T2427" s="1">
        <f>((Table1[[#Totals],[Productivity_Score]] - Table1[[#This Row],[Productivity_Score]]) / Table1[[#Totals],[Productivity_Score]]) * 100</f>
        <v>24.210526315789473</v>
      </c>
    </row>
    <row r="2428" spans="1:20" x14ac:dyDescent="0.35">
      <c r="A2428">
        <v>2427</v>
      </c>
      <c r="B2428">
        <v>61</v>
      </c>
      <c r="C2428" t="s">
        <v>40</v>
      </c>
      <c r="D2428" t="s">
        <v>33</v>
      </c>
      <c r="E2428" t="s">
        <v>16</v>
      </c>
      <c r="F2428" t="s">
        <v>22</v>
      </c>
      <c r="G2428">
        <v>49</v>
      </c>
      <c r="H2428">
        <v>6</v>
      </c>
      <c r="I2428">
        <v>7.6</v>
      </c>
      <c r="J2428">
        <v>1</v>
      </c>
      <c r="K2428" t="s">
        <v>41</v>
      </c>
      <c r="L2428">
        <v>7.3</v>
      </c>
      <c r="M2428">
        <v>5.2</v>
      </c>
      <c r="N2428">
        <v>5.0999999999999996</v>
      </c>
      <c r="O2428">
        <f>Table1[[#This Row],[Stress_Level]]*Table1[[#This Row],[Weekly_Work_Hours]]</f>
        <v>357.7</v>
      </c>
      <c r="P2428" s="9">
        <f>Table1[[#This Row],[Column1]]/Table1[[#This Row],[Productivity_Score]]</f>
        <v>70.137254901960787</v>
      </c>
      <c r="Q2428">
        <f>8-AVERAGE(Table1[[#This Row],[Sleep_Hours]])</f>
        <v>2</v>
      </c>
      <c r="R2428">
        <f>Table1[[#This Row],[Stress_Level]]/Table1[[#This Row],[Weekly_Work_Hours]]</f>
        <v>0.1489795918367347</v>
      </c>
      <c r="S2428" s="5">
        <f>CORREL(Table1[Stress_Level],Table1[Sleep_Hours])</f>
        <v>-1.150943896331845E-2</v>
      </c>
      <c r="T2428" s="1">
        <f>((Table1[[#Totals],[Productivity_Score]] - Table1[[#This Row],[Productivity_Score]]) / Table1[[#Totals],[Productivity_Score]]) * 100</f>
        <v>46.315789473684212</v>
      </c>
    </row>
    <row r="2429" spans="1:20" x14ac:dyDescent="0.35">
      <c r="A2429">
        <v>2428</v>
      </c>
      <c r="B2429">
        <v>56</v>
      </c>
      <c r="C2429" t="s">
        <v>14</v>
      </c>
      <c r="D2429" t="s">
        <v>33</v>
      </c>
      <c r="E2429" t="s">
        <v>38</v>
      </c>
      <c r="F2429" t="s">
        <v>22</v>
      </c>
      <c r="G2429">
        <v>44</v>
      </c>
      <c r="H2429">
        <v>6.5</v>
      </c>
      <c r="I2429">
        <v>8.9</v>
      </c>
      <c r="J2429">
        <v>0</v>
      </c>
      <c r="K2429" t="s">
        <v>23</v>
      </c>
      <c r="L2429">
        <v>7.6</v>
      </c>
      <c r="M2429">
        <v>3.6</v>
      </c>
      <c r="N2429">
        <v>5.6</v>
      </c>
      <c r="O2429">
        <f>Table1[[#This Row],[Stress_Level]]*Table1[[#This Row],[Weekly_Work_Hours]]</f>
        <v>334.4</v>
      </c>
      <c r="P2429" s="9">
        <f>Table1[[#This Row],[Column1]]/Table1[[#This Row],[Productivity_Score]]</f>
        <v>59.714285714285715</v>
      </c>
      <c r="Q2429">
        <f>8-AVERAGE(Table1[[#This Row],[Sleep_Hours]])</f>
        <v>1.5</v>
      </c>
      <c r="R2429">
        <f>Table1[[#This Row],[Stress_Level]]/Table1[[#This Row],[Weekly_Work_Hours]]</f>
        <v>0.17272727272727273</v>
      </c>
      <c r="S2429" s="5">
        <f>CORREL(Table1[Stress_Level],Table1[Sleep_Hours])</f>
        <v>-1.150943896331845E-2</v>
      </c>
      <c r="T2429" s="1">
        <f>((Table1[[#Totals],[Productivity_Score]] - Table1[[#This Row],[Productivity_Score]]) / Table1[[#Totals],[Productivity_Score]]) * 100</f>
        <v>41.052631578947377</v>
      </c>
    </row>
    <row r="2430" spans="1:20" x14ac:dyDescent="0.35">
      <c r="A2430">
        <v>2429</v>
      </c>
      <c r="B2430">
        <v>48</v>
      </c>
      <c r="C2430" t="s">
        <v>19</v>
      </c>
      <c r="D2430" t="s">
        <v>37</v>
      </c>
      <c r="E2430" t="s">
        <v>27</v>
      </c>
      <c r="F2430" t="s">
        <v>17</v>
      </c>
      <c r="G2430">
        <v>53</v>
      </c>
      <c r="H2430">
        <v>4.3</v>
      </c>
      <c r="I2430">
        <v>4.5999999999999996</v>
      </c>
      <c r="J2430">
        <v>1</v>
      </c>
      <c r="K2430" t="s">
        <v>35</v>
      </c>
      <c r="L2430">
        <v>10</v>
      </c>
      <c r="M2430">
        <v>3.9</v>
      </c>
      <c r="N2430">
        <v>2.2999999999999998</v>
      </c>
      <c r="O2430">
        <f>Table1[[#This Row],[Stress_Level]]*Table1[[#This Row],[Weekly_Work_Hours]]</f>
        <v>530</v>
      </c>
      <c r="P2430" s="9">
        <f>Table1[[#This Row],[Column1]]/Table1[[#This Row],[Productivity_Score]]</f>
        <v>230.43478260869566</v>
      </c>
      <c r="Q2430">
        <f>8-AVERAGE(Table1[[#This Row],[Sleep_Hours]])</f>
        <v>3.7</v>
      </c>
      <c r="R2430">
        <f>Table1[[#This Row],[Stress_Level]]/Table1[[#This Row],[Weekly_Work_Hours]]</f>
        <v>0.18867924528301888</v>
      </c>
      <c r="S2430" s="5">
        <f>CORREL(Table1[Stress_Level],Table1[Sleep_Hours])</f>
        <v>-1.150943896331845E-2</v>
      </c>
      <c r="T2430" s="1">
        <f>((Table1[[#Totals],[Productivity_Score]] - Table1[[#This Row],[Productivity_Score]]) / Table1[[#Totals],[Productivity_Score]]) * 100</f>
        <v>75.789473684210535</v>
      </c>
    </row>
    <row r="2431" spans="1:20" x14ac:dyDescent="0.35">
      <c r="A2431">
        <v>2430</v>
      </c>
      <c r="B2431">
        <v>37</v>
      </c>
      <c r="C2431" t="s">
        <v>14</v>
      </c>
      <c r="D2431" t="s">
        <v>34</v>
      </c>
      <c r="E2431" t="s">
        <v>27</v>
      </c>
      <c r="F2431" t="s">
        <v>22</v>
      </c>
      <c r="G2431">
        <v>42</v>
      </c>
      <c r="H2431">
        <v>4.8</v>
      </c>
      <c r="I2431">
        <v>6.6</v>
      </c>
      <c r="J2431">
        <v>1</v>
      </c>
      <c r="K2431" t="s">
        <v>18</v>
      </c>
      <c r="L2431">
        <v>5</v>
      </c>
      <c r="M2431">
        <v>4.9000000000000004</v>
      </c>
      <c r="N2431">
        <v>5.8</v>
      </c>
      <c r="O2431">
        <f>Table1[[#This Row],[Stress_Level]]*Table1[[#This Row],[Weekly_Work_Hours]]</f>
        <v>210</v>
      </c>
      <c r="P2431" s="9">
        <f>Table1[[#This Row],[Column1]]/Table1[[#This Row],[Productivity_Score]]</f>
        <v>36.206896551724142</v>
      </c>
      <c r="Q2431">
        <f>8-AVERAGE(Table1[[#This Row],[Sleep_Hours]])</f>
        <v>3.2</v>
      </c>
      <c r="R2431">
        <f>Table1[[#This Row],[Stress_Level]]/Table1[[#This Row],[Weekly_Work_Hours]]</f>
        <v>0.11904761904761904</v>
      </c>
      <c r="S2431" s="5">
        <f>CORREL(Table1[Stress_Level],Table1[Sleep_Hours])</f>
        <v>-1.150943896331845E-2</v>
      </c>
      <c r="T2431" s="1">
        <f>((Table1[[#Totals],[Productivity_Score]] - Table1[[#This Row],[Productivity_Score]]) / Table1[[#Totals],[Productivity_Score]]) * 100</f>
        <v>38.947368421052637</v>
      </c>
    </row>
    <row r="2432" spans="1:20" x14ac:dyDescent="0.35">
      <c r="A2432">
        <v>2431</v>
      </c>
      <c r="B2432">
        <v>29</v>
      </c>
      <c r="C2432" t="s">
        <v>19</v>
      </c>
      <c r="D2432" t="s">
        <v>15</v>
      </c>
      <c r="E2432" t="s">
        <v>27</v>
      </c>
      <c r="F2432" t="s">
        <v>22</v>
      </c>
      <c r="G2432">
        <v>49</v>
      </c>
      <c r="H2432">
        <v>8.6</v>
      </c>
      <c r="I2432">
        <v>6.6</v>
      </c>
      <c r="J2432">
        <v>0</v>
      </c>
      <c r="K2432" t="s">
        <v>23</v>
      </c>
      <c r="L2432">
        <v>8.4</v>
      </c>
      <c r="M2432">
        <v>3.4</v>
      </c>
      <c r="N2432">
        <v>4.0999999999999996</v>
      </c>
      <c r="O2432">
        <f>Table1[[#This Row],[Stress_Level]]*Table1[[#This Row],[Weekly_Work_Hours]]</f>
        <v>411.6</v>
      </c>
      <c r="P2432" s="9">
        <f>Table1[[#This Row],[Column1]]/Table1[[#This Row],[Productivity_Score]]</f>
        <v>100.39024390243904</v>
      </c>
      <c r="Q2432">
        <f>8-AVERAGE(Table1[[#This Row],[Sleep_Hours]])</f>
        <v>-0.59999999999999964</v>
      </c>
      <c r="R2432">
        <f>Table1[[#This Row],[Stress_Level]]/Table1[[#This Row],[Weekly_Work_Hours]]</f>
        <v>0.17142857142857143</v>
      </c>
      <c r="S2432" s="5">
        <f>CORREL(Table1[Stress_Level],Table1[Sleep_Hours])</f>
        <v>-1.150943896331845E-2</v>
      </c>
      <c r="T2432" s="1">
        <f>((Table1[[#Totals],[Productivity_Score]] - Table1[[#This Row],[Productivity_Score]]) / Table1[[#Totals],[Productivity_Score]]) * 100</f>
        <v>56.84210526315789</v>
      </c>
    </row>
    <row r="2433" spans="1:20" x14ac:dyDescent="0.35">
      <c r="A2433">
        <v>2432</v>
      </c>
      <c r="B2433">
        <v>61</v>
      </c>
      <c r="C2433" t="s">
        <v>19</v>
      </c>
      <c r="D2433" t="s">
        <v>30</v>
      </c>
      <c r="E2433" t="s">
        <v>38</v>
      </c>
      <c r="F2433" t="s">
        <v>17</v>
      </c>
      <c r="G2433">
        <v>36</v>
      </c>
      <c r="H2433">
        <v>5.2</v>
      </c>
      <c r="I2433">
        <v>7.7</v>
      </c>
      <c r="J2433">
        <v>1</v>
      </c>
      <c r="K2433" t="s">
        <v>18</v>
      </c>
      <c r="L2433">
        <v>5.3</v>
      </c>
      <c r="M2433">
        <v>3.6</v>
      </c>
      <c r="N2433">
        <v>6.2</v>
      </c>
      <c r="O2433">
        <f>Table1[[#This Row],[Stress_Level]]*Table1[[#This Row],[Weekly_Work_Hours]]</f>
        <v>190.79999999999998</v>
      </c>
      <c r="P2433" s="9">
        <f>Table1[[#This Row],[Column1]]/Table1[[#This Row],[Productivity_Score]]</f>
        <v>30.774193548387093</v>
      </c>
      <c r="Q2433">
        <f>8-AVERAGE(Table1[[#This Row],[Sleep_Hours]])</f>
        <v>2.8</v>
      </c>
      <c r="R2433">
        <f>Table1[[#This Row],[Stress_Level]]/Table1[[#This Row],[Weekly_Work_Hours]]</f>
        <v>0.14722222222222223</v>
      </c>
      <c r="S2433" s="5">
        <f>CORREL(Table1[Stress_Level],Table1[Sleep_Hours])</f>
        <v>-1.150943896331845E-2</v>
      </c>
      <c r="T2433" s="1">
        <f>((Table1[[#Totals],[Productivity_Score]] - Table1[[#This Row],[Productivity_Score]]) / Table1[[#Totals],[Productivity_Score]]) * 100</f>
        <v>34.736842105263158</v>
      </c>
    </row>
    <row r="2434" spans="1:20" x14ac:dyDescent="0.35">
      <c r="A2434">
        <v>2433</v>
      </c>
      <c r="B2434">
        <v>58</v>
      </c>
      <c r="C2434" t="s">
        <v>14</v>
      </c>
      <c r="D2434" t="s">
        <v>15</v>
      </c>
      <c r="E2434" t="s">
        <v>31</v>
      </c>
      <c r="F2434" t="s">
        <v>39</v>
      </c>
      <c r="G2434">
        <v>44</v>
      </c>
      <c r="H2434">
        <v>5.9</v>
      </c>
      <c r="I2434">
        <v>7.9</v>
      </c>
      <c r="J2434">
        <v>1</v>
      </c>
      <c r="K2434" t="s">
        <v>28</v>
      </c>
      <c r="L2434">
        <v>9.5</v>
      </c>
      <c r="M2434">
        <v>6</v>
      </c>
      <c r="N2434">
        <v>4.2</v>
      </c>
      <c r="O2434">
        <f>Table1[[#This Row],[Stress_Level]]*Table1[[#This Row],[Weekly_Work_Hours]]</f>
        <v>418</v>
      </c>
      <c r="P2434" s="9">
        <f>Table1[[#This Row],[Column1]]/Table1[[#This Row],[Productivity_Score]]</f>
        <v>99.523809523809518</v>
      </c>
      <c r="Q2434">
        <f>8-AVERAGE(Table1[[#This Row],[Sleep_Hours]])</f>
        <v>2.0999999999999996</v>
      </c>
      <c r="R2434">
        <f>Table1[[#This Row],[Stress_Level]]/Table1[[#This Row],[Weekly_Work_Hours]]</f>
        <v>0.21590909090909091</v>
      </c>
      <c r="S2434" s="5">
        <f>CORREL(Table1[Stress_Level],Table1[Sleep_Hours])</f>
        <v>-1.150943896331845E-2</v>
      </c>
      <c r="T2434" s="1">
        <f>((Table1[[#Totals],[Productivity_Score]] - Table1[[#This Row],[Productivity_Score]]) / Table1[[#Totals],[Productivity_Score]]) * 100</f>
        <v>55.78947368421052</v>
      </c>
    </row>
    <row r="2435" spans="1:20" x14ac:dyDescent="0.35">
      <c r="A2435">
        <v>2434</v>
      </c>
      <c r="B2435">
        <v>37</v>
      </c>
      <c r="C2435" t="s">
        <v>14</v>
      </c>
      <c r="D2435" t="s">
        <v>32</v>
      </c>
      <c r="E2435" t="s">
        <v>25</v>
      </c>
      <c r="F2435" t="s">
        <v>17</v>
      </c>
      <c r="G2435">
        <v>43</v>
      </c>
      <c r="H2435">
        <v>6.6</v>
      </c>
      <c r="I2435">
        <v>9</v>
      </c>
      <c r="J2435">
        <v>0</v>
      </c>
      <c r="K2435" t="s">
        <v>23</v>
      </c>
      <c r="L2435">
        <v>7.3</v>
      </c>
      <c r="M2435">
        <v>5</v>
      </c>
      <c r="N2435">
        <v>5.9</v>
      </c>
      <c r="O2435">
        <f>Table1[[#This Row],[Stress_Level]]*Table1[[#This Row],[Weekly_Work_Hours]]</f>
        <v>313.89999999999998</v>
      </c>
      <c r="P2435" s="9">
        <f>Table1[[#This Row],[Column1]]/Table1[[#This Row],[Productivity_Score]]</f>
        <v>53.20338983050847</v>
      </c>
      <c r="Q2435">
        <f>8-AVERAGE(Table1[[#This Row],[Sleep_Hours]])</f>
        <v>1.4000000000000004</v>
      </c>
      <c r="R2435">
        <f>Table1[[#This Row],[Stress_Level]]/Table1[[#This Row],[Weekly_Work_Hours]]</f>
        <v>0.16976744186046511</v>
      </c>
      <c r="S2435" s="5">
        <f>CORREL(Table1[Stress_Level],Table1[Sleep_Hours])</f>
        <v>-1.150943896331845E-2</v>
      </c>
      <c r="T2435" s="1">
        <f>((Table1[[#Totals],[Productivity_Score]] - Table1[[#This Row],[Productivity_Score]]) / Table1[[#Totals],[Productivity_Score]]) * 100</f>
        <v>37.89473684210526</v>
      </c>
    </row>
    <row r="2436" spans="1:20" x14ac:dyDescent="0.35">
      <c r="A2436">
        <v>2435</v>
      </c>
      <c r="B2436">
        <v>20</v>
      </c>
      <c r="C2436" t="s">
        <v>19</v>
      </c>
      <c r="D2436" t="s">
        <v>34</v>
      </c>
      <c r="E2436" t="s">
        <v>16</v>
      </c>
      <c r="F2436" t="s">
        <v>17</v>
      </c>
      <c r="G2436">
        <v>46</v>
      </c>
      <c r="H2436">
        <v>4.5999999999999996</v>
      </c>
      <c r="I2436">
        <v>5.8</v>
      </c>
      <c r="J2436">
        <v>1</v>
      </c>
      <c r="K2436" t="s">
        <v>28</v>
      </c>
      <c r="L2436">
        <v>7.5</v>
      </c>
      <c r="M2436">
        <v>4.3</v>
      </c>
      <c r="N2436">
        <v>4.0999999999999996</v>
      </c>
      <c r="O2436">
        <f>Table1[[#This Row],[Stress_Level]]*Table1[[#This Row],[Weekly_Work_Hours]]</f>
        <v>345</v>
      </c>
      <c r="P2436" s="9">
        <f>Table1[[#This Row],[Column1]]/Table1[[#This Row],[Productivity_Score]]</f>
        <v>84.146341463414643</v>
      </c>
      <c r="Q2436">
        <f>8-AVERAGE(Table1[[#This Row],[Sleep_Hours]])</f>
        <v>3.4000000000000004</v>
      </c>
      <c r="R2436">
        <f>Table1[[#This Row],[Stress_Level]]/Table1[[#This Row],[Weekly_Work_Hours]]</f>
        <v>0.16304347826086957</v>
      </c>
      <c r="S2436" s="5">
        <f>CORREL(Table1[Stress_Level],Table1[Sleep_Hours])</f>
        <v>-1.150943896331845E-2</v>
      </c>
      <c r="T2436" s="1">
        <f>((Table1[[#Totals],[Productivity_Score]] - Table1[[#This Row],[Productivity_Score]]) / Table1[[#Totals],[Productivity_Score]]) * 100</f>
        <v>56.84210526315789</v>
      </c>
    </row>
    <row r="2437" spans="1:20" x14ac:dyDescent="0.35">
      <c r="A2437">
        <v>2436</v>
      </c>
      <c r="B2437">
        <v>58</v>
      </c>
      <c r="C2437" t="s">
        <v>14</v>
      </c>
      <c r="D2437" t="s">
        <v>30</v>
      </c>
      <c r="E2437" t="s">
        <v>25</v>
      </c>
      <c r="F2437" t="s">
        <v>22</v>
      </c>
      <c r="G2437">
        <v>42</v>
      </c>
      <c r="H2437">
        <v>8.1999999999999993</v>
      </c>
      <c r="I2437">
        <v>8</v>
      </c>
      <c r="J2437">
        <v>0</v>
      </c>
      <c r="K2437" t="s">
        <v>23</v>
      </c>
      <c r="L2437">
        <v>5.7</v>
      </c>
      <c r="M2437">
        <v>3</v>
      </c>
      <c r="N2437">
        <v>6.1</v>
      </c>
      <c r="O2437">
        <f>Table1[[#This Row],[Stress_Level]]*Table1[[#This Row],[Weekly_Work_Hours]]</f>
        <v>239.4</v>
      </c>
      <c r="P2437" s="9">
        <f>Table1[[#This Row],[Column1]]/Table1[[#This Row],[Productivity_Score]]</f>
        <v>39.245901639344268</v>
      </c>
      <c r="Q2437">
        <f>8-AVERAGE(Table1[[#This Row],[Sleep_Hours]])</f>
        <v>-0.19999999999999929</v>
      </c>
      <c r="R2437">
        <f>Table1[[#This Row],[Stress_Level]]/Table1[[#This Row],[Weekly_Work_Hours]]</f>
        <v>0.13571428571428573</v>
      </c>
      <c r="S2437" s="5">
        <f>CORREL(Table1[Stress_Level],Table1[Sleep_Hours])</f>
        <v>-1.150943896331845E-2</v>
      </c>
      <c r="T2437" s="1">
        <f>((Table1[[#Totals],[Productivity_Score]] - Table1[[#This Row],[Productivity_Score]]) / Table1[[#Totals],[Productivity_Score]]) * 100</f>
        <v>35.789473684210535</v>
      </c>
    </row>
    <row r="2438" spans="1:20" x14ac:dyDescent="0.35">
      <c r="A2438">
        <v>2437</v>
      </c>
      <c r="B2438">
        <v>40</v>
      </c>
      <c r="C2438" t="s">
        <v>19</v>
      </c>
      <c r="D2438" t="s">
        <v>32</v>
      </c>
      <c r="E2438" t="s">
        <v>27</v>
      </c>
      <c r="F2438" t="s">
        <v>22</v>
      </c>
      <c r="G2438">
        <v>43</v>
      </c>
      <c r="H2438">
        <v>6.2</v>
      </c>
      <c r="I2438">
        <v>8.5</v>
      </c>
      <c r="J2438">
        <v>0</v>
      </c>
      <c r="K2438" t="s">
        <v>23</v>
      </c>
      <c r="L2438">
        <v>7.9</v>
      </c>
      <c r="M2438">
        <v>5.5</v>
      </c>
      <c r="N2438">
        <v>5.3</v>
      </c>
      <c r="O2438">
        <f>Table1[[#This Row],[Stress_Level]]*Table1[[#This Row],[Weekly_Work_Hours]]</f>
        <v>339.7</v>
      </c>
      <c r="P2438" s="9">
        <f>Table1[[#This Row],[Column1]]/Table1[[#This Row],[Productivity_Score]]</f>
        <v>64.094339622641513</v>
      </c>
      <c r="Q2438">
        <f>8-AVERAGE(Table1[[#This Row],[Sleep_Hours]])</f>
        <v>1.7999999999999998</v>
      </c>
      <c r="R2438">
        <f>Table1[[#This Row],[Stress_Level]]/Table1[[#This Row],[Weekly_Work_Hours]]</f>
        <v>0.18372093023255814</v>
      </c>
      <c r="S2438" s="5">
        <f>CORREL(Table1[Stress_Level],Table1[Sleep_Hours])</f>
        <v>-1.150943896331845E-2</v>
      </c>
      <c r="T2438" s="1">
        <f>((Table1[[#Totals],[Productivity_Score]] - Table1[[#This Row],[Productivity_Score]]) / Table1[[#Totals],[Productivity_Score]]) * 100</f>
        <v>44.21052631578948</v>
      </c>
    </row>
    <row r="2439" spans="1:20" x14ac:dyDescent="0.35">
      <c r="A2439">
        <v>2438</v>
      </c>
      <c r="B2439">
        <v>20</v>
      </c>
      <c r="C2439" t="s">
        <v>14</v>
      </c>
      <c r="D2439" t="s">
        <v>36</v>
      </c>
      <c r="E2439" t="s">
        <v>25</v>
      </c>
      <c r="F2439" t="s">
        <v>22</v>
      </c>
      <c r="G2439">
        <v>51</v>
      </c>
      <c r="H2439">
        <v>5.8</v>
      </c>
      <c r="I2439">
        <v>7.2</v>
      </c>
      <c r="J2439">
        <v>0</v>
      </c>
      <c r="K2439" t="s">
        <v>23</v>
      </c>
      <c r="L2439">
        <v>8.6</v>
      </c>
      <c r="M2439">
        <v>2.6</v>
      </c>
      <c r="N2439">
        <v>4.3</v>
      </c>
      <c r="O2439">
        <f>Table1[[#This Row],[Stress_Level]]*Table1[[#This Row],[Weekly_Work_Hours]]</f>
        <v>438.59999999999997</v>
      </c>
      <c r="P2439" s="9">
        <f>Table1[[#This Row],[Column1]]/Table1[[#This Row],[Productivity_Score]]</f>
        <v>102</v>
      </c>
      <c r="Q2439">
        <f>8-AVERAGE(Table1[[#This Row],[Sleep_Hours]])</f>
        <v>2.2000000000000002</v>
      </c>
      <c r="R2439">
        <f>Table1[[#This Row],[Stress_Level]]/Table1[[#This Row],[Weekly_Work_Hours]]</f>
        <v>0.16862745098039214</v>
      </c>
      <c r="S2439" s="5">
        <f>CORREL(Table1[Stress_Level],Table1[Sleep_Hours])</f>
        <v>-1.150943896331845E-2</v>
      </c>
      <c r="T2439" s="1">
        <f>((Table1[[#Totals],[Productivity_Score]] - Table1[[#This Row],[Productivity_Score]]) / Table1[[#Totals],[Productivity_Score]]) * 100</f>
        <v>54.736842105263165</v>
      </c>
    </row>
    <row r="2440" spans="1:20" x14ac:dyDescent="0.35">
      <c r="A2440">
        <v>2439</v>
      </c>
      <c r="B2440">
        <v>34</v>
      </c>
      <c r="C2440" t="s">
        <v>19</v>
      </c>
      <c r="D2440" t="s">
        <v>37</v>
      </c>
      <c r="E2440" t="s">
        <v>31</v>
      </c>
      <c r="F2440" t="s">
        <v>17</v>
      </c>
      <c r="G2440">
        <v>41</v>
      </c>
      <c r="H2440">
        <v>7.8</v>
      </c>
      <c r="I2440">
        <v>8.6999999999999993</v>
      </c>
      <c r="J2440">
        <v>0</v>
      </c>
      <c r="K2440" t="s">
        <v>23</v>
      </c>
      <c r="L2440">
        <v>5.7</v>
      </c>
      <c r="M2440">
        <v>4.2</v>
      </c>
      <c r="N2440">
        <v>6.5</v>
      </c>
      <c r="O2440">
        <f>Table1[[#This Row],[Stress_Level]]*Table1[[#This Row],[Weekly_Work_Hours]]</f>
        <v>233.70000000000002</v>
      </c>
      <c r="P2440" s="9">
        <f>Table1[[#This Row],[Column1]]/Table1[[#This Row],[Productivity_Score]]</f>
        <v>35.953846153846158</v>
      </c>
      <c r="Q2440">
        <f>8-AVERAGE(Table1[[#This Row],[Sleep_Hours]])</f>
        <v>0.20000000000000018</v>
      </c>
      <c r="R2440">
        <f>Table1[[#This Row],[Stress_Level]]/Table1[[#This Row],[Weekly_Work_Hours]]</f>
        <v>0.13902439024390245</v>
      </c>
      <c r="S2440" s="5">
        <f>CORREL(Table1[Stress_Level],Table1[Sleep_Hours])</f>
        <v>-1.150943896331845E-2</v>
      </c>
      <c r="T2440" s="1">
        <f>((Table1[[#Totals],[Productivity_Score]] - Table1[[#This Row],[Productivity_Score]]) / Table1[[#Totals],[Productivity_Score]]) * 100</f>
        <v>31.578947368421051</v>
      </c>
    </row>
    <row r="2441" spans="1:20" x14ac:dyDescent="0.35">
      <c r="A2441">
        <v>2440</v>
      </c>
      <c r="B2441">
        <v>23</v>
      </c>
      <c r="C2441" t="s">
        <v>14</v>
      </c>
      <c r="D2441" t="s">
        <v>33</v>
      </c>
      <c r="E2441" t="s">
        <v>21</v>
      </c>
      <c r="F2441" t="s">
        <v>22</v>
      </c>
      <c r="G2441">
        <v>32</v>
      </c>
      <c r="H2441">
        <v>7.6</v>
      </c>
      <c r="I2441">
        <v>9.9</v>
      </c>
      <c r="J2441">
        <v>0</v>
      </c>
      <c r="K2441" t="s">
        <v>23</v>
      </c>
      <c r="L2441">
        <v>2.8</v>
      </c>
      <c r="M2441">
        <v>1.4</v>
      </c>
      <c r="N2441">
        <v>8.6</v>
      </c>
      <c r="O2441">
        <f>Table1[[#This Row],[Stress_Level]]*Table1[[#This Row],[Weekly_Work_Hours]]</f>
        <v>89.6</v>
      </c>
      <c r="P2441" s="9">
        <f>Table1[[#This Row],[Column1]]/Table1[[#This Row],[Productivity_Score]]</f>
        <v>10.41860465116279</v>
      </c>
      <c r="Q2441">
        <f>8-AVERAGE(Table1[[#This Row],[Sleep_Hours]])</f>
        <v>0.40000000000000036</v>
      </c>
      <c r="R2441">
        <f>Table1[[#This Row],[Stress_Level]]/Table1[[#This Row],[Weekly_Work_Hours]]</f>
        <v>8.7499999999999994E-2</v>
      </c>
      <c r="S2441" s="5">
        <f>CORREL(Table1[Stress_Level],Table1[Sleep_Hours])</f>
        <v>-1.150943896331845E-2</v>
      </c>
      <c r="T2441" s="1">
        <f>((Table1[[#Totals],[Productivity_Score]] - Table1[[#This Row],[Productivity_Score]]) / Table1[[#Totals],[Productivity_Score]]) * 100</f>
        <v>9.4736842105263186</v>
      </c>
    </row>
    <row r="2442" spans="1:20" x14ac:dyDescent="0.35">
      <c r="A2442">
        <v>2441</v>
      </c>
      <c r="B2442">
        <v>39</v>
      </c>
      <c r="C2442" t="s">
        <v>14</v>
      </c>
      <c r="D2442" t="s">
        <v>37</v>
      </c>
      <c r="E2442" t="s">
        <v>21</v>
      </c>
      <c r="F2442" t="s">
        <v>17</v>
      </c>
      <c r="G2442">
        <v>58</v>
      </c>
      <c r="H2442">
        <v>9</v>
      </c>
      <c r="I2442">
        <v>5.2</v>
      </c>
      <c r="J2442">
        <v>0</v>
      </c>
      <c r="K2442" t="s">
        <v>23</v>
      </c>
      <c r="L2442">
        <v>10</v>
      </c>
      <c r="M2442">
        <v>4.3</v>
      </c>
      <c r="N2442">
        <v>2.6</v>
      </c>
      <c r="O2442">
        <f>Table1[[#This Row],[Stress_Level]]*Table1[[#This Row],[Weekly_Work_Hours]]</f>
        <v>580</v>
      </c>
      <c r="P2442" s="9">
        <f>Table1[[#This Row],[Column1]]/Table1[[#This Row],[Productivity_Score]]</f>
        <v>223.07692307692307</v>
      </c>
      <c r="Q2442">
        <f>8-AVERAGE(Table1[[#This Row],[Sleep_Hours]])</f>
        <v>-1</v>
      </c>
      <c r="R2442">
        <f>Table1[[#This Row],[Stress_Level]]/Table1[[#This Row],[Weekly_Work_Hours]]</f>
        <v>0.17241379310344829</v>
      </c>
      <c r="S2442" s="5">
        <f>CORREL(Table1[Stress_Level],Table1[Sleep_Hours])</f>
        <v>-1.150943896331845E-2</v>
      </c>
      <c r="T2442" s="1">
        <f>((Table1[[#Totals],[Productivity_Score]] - Table1[[#This Row],[Productivity_Score]]) / Table1[[#Totals],[Productivity_Score]]) * 100</f>
        <v>72.631578947368425</v>
      </c>
    </row>
    <row r="2443" spans="1:20" x14ac:dyDescent="0.35">
      <c r="A2443">
        <v>2442</v>
      </c>
      <c r="B2443">
        <v>29</v>
      </c>
      <c r="C2443" t="s">
        <v>14</v>
      </c>
      <c r="D2443" t="s">
        <v>15</v>
      </c>
      <c r="E2443" t="s">
        <v>16</v>
      </c>
      <c r="F2443" t="s">
        <v>39</v>
      </c>
      <c r="G2443">
        <v>56</v>
      </c>
      <c r="H2443">
        <v>5.5</v>
      </c>
      <c r="I2443">
        <v>6.2</v>
      </c>
      <c r="J2443">
        <v>1</v>
      </c>
      <c r="K2443" t="s">
        <v>35</v>
      </c>
      <c r="L2443">
        <v>10</v>
      </c>
      <c r="M2443">
        <v>5.8</v>
      </c>
      <c r="N2443">
        <v>3.1</v>
      </c>
      <c r="O2443">
        <f>Table1[[#This Row],[Stress_Level]]*Table1[[#This Row],[Weekly_Work_Hours]]</f>
        <v>560</v>
      </c>
      <c r="P2443" s="9">
        <f>Table1[[#This Row],[Column1]]/Table1[[#This Row],[Productivity_Score]]</f>
        <v>180.64516129032256</v>
      </c>
      <c r="Q2443">
        <f>8-AVERAGE(Table1[[#This Row],[Sleep_Hours]])</f>
        <v>2.5</v>
      </c>
      <c r="R2443">
        <f>Table1[[#This Row],[Stress_Level]]/Table1[[#This Row],[Weekly_Work_Hours]]</f>
        <v>0.17857142857142858</v>
      </c>
      <c r="S2443" s="5">
        <f>CORREL(Table1[Stress_Level],Table1[Sleep_Hours])</f>
        <v>-1.150943896331845E-2</v>
      </c>
      <c r="T2443" s="1">
        <f>((Table1[[#Totals],[Productivity_Score]] - Table1[[#This Row],[Productivity_Score]]) / Table1[[#Totals],[Productivity_Score]]) * 100</f>
        <v>67.368421052631575</v>
      </c>
    </row>
    <row r="2444" spans="1:20" x14ac:dyDescent="0.35">
      <c r="A2444">
        <v>2443</v>
      </c>
      <c r="B2444">
        <v>42</v>
      </c>
      <c r="C2444" t="s">
        <v>14</v>
      </c>
      <c r="D2444" t="s">
        <v>30</v>
      </c>
      <c r="E2444" t="s">
        <v>16</v>
      </c>
      <c r="F2444" t="s">
        <v>22</v>
      </c>
      <c r="G2444">
        <v>34</v>
      </c>
      <c r="H2444">
        <v>9</v>
      </c>
      <c r="I2444">
        <v>7.6</v>
      </c>
      <c r="J2444">
        <v>0</v>
      </c>
      <c r="K2444" t="s">
        <v>23</v>
      </c>
      <c r="L2444">
        <v>4</v>
      </c>
      <c r="M2444">
        <v>2.4</v>
      </c>
      <c r="N2444">
        <v>6.8</v>
      </c>
      <c r="O2444">
        <f>Table1[[#This Row],[Stress_Level]]*Table1[[#This Row],[Weekly_Work_Hours]]</f>
        <v>136</v>
      </c>
      <c r="P2444" s="9">
        <f>Table1[[#This Row],[Column1]]/Table1[[#This Row],[Productivity_Score]]</f>
        <v>20</v>
      </c>
      <c r="Q2444">
        <f>8-AVERAGE(Table1[[#This Row],[Sleep_Hours]])</f>
        <v>-1</v>
      </c>
      <c r="R2444">
        <f>Table1[[#This Row],[Stress_Level]]/Table1[[#This Row],[Weekly_Work_Hours]]</f>
        <v>0.11764705882352941</v>
      </c>
      <c r="S2444" s="5">
        <f>CORREL(Table1[Stress_Level],Table1[Sleep_Hours])</f>
        <v>-1.150943896331845E-2</v>
      </c>
      <c r="T2444" s="1">
        <f>((Table1[[#Totals],[Productivity_Score]] - Table1[[#This Row],[Productivity_Score]]) / Table1[[#Totals],[Productivity_Score]]) * 100</f>
        <v>28.421052631578945</v>
      </c>
    </row>
    <row r="2445" spans="1:20" x14ac:dyDescent="0.35">
      <c r="A2445">
        <v>2444</v>
      </c>
      <c r="B2445">
        <v>60</v>
      </c>
      <c r="C2445" t="s">
        <v>14</v>
      </c>
      <c r="D2445" t="s">
        <v>32</v>
      </c>
      <c r="E2445" t="s">
        <v>25</v>
      </c>
      <c r="F2445" t="s">
        <v>22</v>
      </c>
      <c r="G2445">
        <v>50</v>
      </c>
      <c r="H2445">
        <v>7.2</v>
      </c>
      <c r="I2445">
        <v>8.6999999999999993</v>
      </c>
      <c r="J2445">
        <v>0</v>
      </c>
      <c r="K2445" t="s">
        <v>23</v>
      </c>
      <c r="L2445">
        <v>8.8000000000000007</v>
      </c>
      <c r="M2445">
        <v>6.3</v>
      </c>
      <c r="N2445">
        <v>5</v>
      </c>
      <c r="O2445">
        <f>Table1[[#This Row],[Stress_Level]]*Table1[[#This Row],[Weekly_Work_Hours]]</f>
        <v>440.00000000000006</v>
      </c>
      <c r="P2445" s="9">
        <f>Table1[[#This Row],[Column1]]/Table1[[#This Row],[Productivity_Score]]</f>
        <v>88.000000000000014</v>
      </c>
      <c r="Q2445">
        <f>8-AVERAGE(Table1[[#This Row],[Sleep_Hours]])</f>
        <v>0.79999999999999982</v>
      </c>
      <c r="R2445">
        <f>Table1[[#This Row],[Stress_Level]]/Table1[[#This Row],[Weekly_Work_Hours]]</f>
        <v>0.17600000000000002</v>
      </c>
      <c r="S2445" s="5">
        <f>CORREL(Table1[Stress_Level],Table1[Sleep_Hours])</f>
        <v>-1.150943896331845E-2</v>
      </c>
      <c r="T2445" s="1">
        <f>((Table1[[#Totals],[Productivity_Score]] - Table1[[#This Row],[Productivity_Score]]) / Table1[[#Totals],[Productivity_Score]]) * 100</f>
        <v>47.368421052631575</v>
      </c>
    </row>
    <row r="2446" spans="1:20" x14ac:dyDescent="0.35">
      <c r="A2446">
        <v>2445</v>
      </c>
      <c r="B2446">
        <v>53</v>
      </c>
      <c r="C2446" t="s">
        <v>19</v>
      </c>
      <c r="D2446" t="s">
        <v>26</v>
      </c>
      <c r="E2446" t="s">
        <v>16</v>
      </c>
      <c r="F2446" t="s">
        <v>22</v>
      </c>
      <c r="G2446">
        <v>40</v>
      </c>
      <c r="H2446">
        <v>8.6999999999999993</v>
      </c>
      <c r="I2446">
        <v>7.4</v>
      </c>
      <c r="J2446">
        <v>0</v>
      </c>
      <c r="K2446" t="s">
        <v>23</v>
      </c>
      <c r="L2446">
        <v>5.4</v>
      </c>
      <c r="M2446">
        <v>4.7</v>
      </c>
      <c r="N2446">
        <v>6</v>
      </c>
      <c r="O2446">
        <f>Table1[[#This Row],[Stress_Level]]*Table1[[#This Row],[Weekly_Work_Hours]]</f>
        <v>216</v>
      </c>
      <c r="P2446" s="9">
        <f>Table1[[#This Row],[Column1]]/Table1[[#This Row],[Productivity_Score]]</f>
        <v>36</v>
      </c>
      <c r="Q2446">
        <f>8-AVERAGE(Table1[[#This Row],[Sleep_Hours]])</f>
        <v>-0.69999999999999929</v>
      </c>
      <c r="R2446">
        <f>Table1[[#This Row],[Stress_Level]]/Table1[[#This Row],[Weekly_Work_Hours]]</f>
        <v>0.13500000000000001</v>
      </c>
      <c r="S2446" s="5">
        <f>CORREL(Table1[Stress_Level],Table1[Sleep_Hours])</f>
        <v>-1.150943896331845E-2</v>
      </c>
      <c r="T2446" s="1">
        <f>((Table1[[#Totals],[Productivity_Score]] - Table1[[#This Row],[Productivity_Score]]) / Table1[[#Totals],[Productivity_Score]]) * 100</f>
        <v>36.84210526315789</v>
      </c>
    </row>
    <row r="2447" spans="1:20" x14ac:dyDescent="0.35">
      <c r="A2447">
        <v>2446</v>
      </c>
      <c r="B2447">
        <v>52</v>
      </c>
      <c r="C2447" t="s">
        <v>19</v>
      </c>
      <c r="D2447" t="s">
        <v>32</v>
      </c>
      <c r="E2447" t="s">
        <v>38</v>
      </c>
      <c r="F2447" t="s">
        <v>22</v>
      </c>
      <c r="G2447">
        <v>47</v>
      </c>
      <c r="H2447">
        <v>7.7</v>
      </c>
      <c r="I2447">
        <v>8.3000000000000007</v>
      </c>
      <c r="J2447">
        <v>0</v>
      </c>
      <c r="K2447" t="s">
        <v>23</v>
      </c>
      <c r="L2447">
        <v>8.3000000000000007</v>
      </c>
      <c r="M2447">
        <v>3.9</v>
      </c>
      <c r="N2447">
        <v>5</v>
      </c>
      <c r="O2447">
        <f>Table1[[#This Row],[Stress_Level]]*Table1[[#This Row],[Weekly_Work_Hours]]</f>
        <v>390.1</v>
      </c>
      <c r="P2447" s="9">
        <f>Table1[[#This Row],[Column1]]/Table1[[#This Row],[Productivity_Score]]</f>
        <v>78.02000000000001</v>
      </c>
      <c r="Q2447">
        <f>8-AVERAGE(Table1[[#This Row],[Sleep_Hours]])</f>
        <v>0.29999999999999982</v>
      </c>
      <c r="R2447">
        <f>Table1[[#This Row],[Stress_Level]]/Table1[[#This Row],[Weekly_Work_Hours]]</f>
        <v>0.17659574468085107</v>
      </c>
      <c r="S2447" s="5">
        <f>CORREL(Table1[Stress_Level],Table1[Sleep_Hours])</f>
        <v>-1.150943896331845E-2</v>
      </c>
      <c r="T2447" s="1">
        <f>((Table1[[#Totals],[Productivity_Score]] - Table1[[#This Row],[Productivity_Score]]) / Table1[[#Totals],[Productivity_Score]]) * 100</f>
        <v>47.368421052631575</v>
      </c>
    </row>
    <row r="2448" spans="1:20" x14ac:dyDescent="0.35">
      <c r="A2448">
        <v>2447</v>
      </c>
      <c r="B2448">
        <v>53</v>
      </c>
      <c r="C2448" t="s">
        <v>19</v>
      </c>
      <c r="D2448" t="s">
        <v>37</v>
      </c>
      <c r="E2448" t="s">
        <v>31</v>
      </c>
      <c r="F2448" t="s">
        <v>22</v>
      </c>
      <c r="G2448">
        <v>47</v>
      </c>
      <c r="H2448">
        <v>5.2</v>
      </c>
      <c r="I2448">
        <v>6.7</v>
      </c>
      <c r="J2448">
        <v>1</v>
      </c>
      <c r="K2448" t="s">
        <v>18</v>
      </c>
      <c r="L2448">
        <v>8.1</v>
      </c>
      <c r="M2448">
        <v>4.4000000000000004</v>
      </c>
      <c r="N2448">
        <v>4.3</v>
      </c>
      <c r="O2448">
        <f>Table1[[#This Row],[Stress_Level]]*Table1[[#This Row],[Weekly_Work_Hours]]</f>
        <v>380.7</v>
      </c>
      <c r="P2448" s="9">
        <f>Table1[[#This Row],[Column1]]/Table1[[#This Row],[Productivity_Score]]</f>
        <v>88.534883720930239</v>
      </c>
      <c r="Q2448">
        <f>8-AVERAGE(Table1[[#This Row],[Sleep_Hours]])</f>
        <v>2.8</v>
      </c>
      <c r="R2448">
        <f>Table1[[#This Row],[Stress_Level]]/Table1[[#This Row],[Weekly_Work_Hours]]</f>
        <v>0.17234042553191489</v>
      </c>
      <c r="S2448" s="5">
        <f>CORREL(Table1[Stress_Level],Table1[Sleep_Hours])</f>
        <v>-1.150943896331845E-2</v>
      </c>
      <c r="T2448" s="1">
        <f>((Table1[[#Totals],[Productivity_Score]] - Table1[[#This Row],[Productivity_Score]]) / Table1[[#Totals],[Productivity_Score]]) * 100</f>
        <v>54.736842105263165</v>
      </c>
    </row>
    <row r="2449" spans="1:20" x14ac:dyDescent="0.35">
      <c r="A2449">
        <v>2448</v>
      </c>
      <c r="B2449">
        <v>58</v>
      </c>
      <c r="C2449" t="s">
        <v>19</v>
      </c>
      <c r="D2449" t="s">
        <v>33</v>
      </c>
      <c r="E2449" t="s">
        <v>27</v>
      </c>
      <c r="F2449" t="s">
        <v>39</v>
      </c>
      <c r="G2449">
        <v>43</v>
      </c>
      <c r="H2449">
        <v>4.9000000000000004</v>
      </c>
      <c r="I2449">
        <v>6.6</v>
      </c>
      <c r="J2449">
        <v>1</v>
      </c>
      <c r="K2449" t="s">
        <v>28</v>
      </c>
      <c r="L2449">
        <v>5.8</v>
      </c>
      <c r="M2449">
        <v>2.6</v>
      </c>
      <c r="N2449">
        <v>5.4</v>
      </c>
      <c r="O2449">
        <f>Table1[[#This Row],[Stress_Level]]*Table1[[#This Row],[Weekly_Work_Hours]]</f>
        <v>249.4</v>
      </c>
      <c r="P2449" s="9">
        <f>Table1[[#This Row],[Column1]]/Table1[[#This Row],[Productivity_Score]]</f>
        <v>46.185185185185183</v>
      </c>
      <c r="Q2449">
        <f>8-AVERAGE(Table1[[#This Row],[Sleep_Hours]])</f>
        <v>3.0999999999999996</v>
      </c>
      <c r="R2449">
        <f>Table1[[#This Row],[Stress_Level]]/Table1[[#This Row],[Weekly_Work_Hours]]</f>
        <v>0.13488372093023254</v>
      </c>
      <c r="S2449" s="5">
        <f>CORREL(Table1[Stress_Level],Table1[Sleep_Hours])</f>
        <v>-1.150943896331845E-2</v>
      </c>
      <c r="T2449" s="1">
        <f>((Table1[[#Totals],[Productivity_Score]] - Table1[[#This Row],[Productivity_Score]]) / Table1[[#Totals],[Productivity_Score]]) * 100</f>
        <v>43.157894736842103</v>
      </c>
    </row>
    <row r="2450" spans="1:20" x14ac:dyDescent="0.35">
      <c r="A2450">
        <v>2449</v>
      </c>
      <c r="B2450">
        <v>29</v>
      </c>
      <c r="C2450" t="s">
        <v>14</v>
      </c>
      <c r="D2450" t="s">
        <v>26</v>
      </c>
      <c r="E2450" t="s">
        <v>27</v>
      </c>
      <c r="F2450" t="s">
        <v>22</v>
      </c>
      <c r="G2450">
        <v>38</v>
      </c>
      <c r="H2450">
        <v>3.5</v>
      </c>
      <c r="I2450">
        <v>4.9000000000000004</v>
      </c>
      <c r="J2450">
        <v>1</v>
      </c>
      <c r="K2450" t="s">
        <v>29</v>
      </c>
      <c r="L2450">
        <v>7</v>
      </c>
      <c r="M2450">
        <v>4.9000000000000004</v>
      </c>
      <c r="N2450">
        <v>4</v>
      </c>
      <c r="O2450">
        <f>Table1[[#This Row],[Stress_Level]]*Table1[[#This Row],[Weekly_Work_Hours]]</f>
        <v>266</v>
      </c>
      <c r="P2450" s="9">
        <f>Table1[[#This Row],[Column1]]/Table1[[#This Row],[Productivity_Score]]</f>
        <v>66.5</v>
      </c>
      <c r="Q2450">
        <f>8-AVERAGE(Table1[[#This Row],[Sleep_Hours]])</f>
        <v>4.5</v>
      </c>
      <c r="R2450">
        <f>Table1[[#This Row],[Stress_Level]]/Table1[[#This Row],[Weekly_Work_Hours]]</f>
        <v>0.18421052631578946</v>
      </c>
      <c r="S2450" s="5">
        <f>CORREL(Table1[Stress_Level],Table1[Sleep_Hours])</f>
        <v>-1.150943896331845E-2</v>
      </c>
      <c r="T2450" s="1">
        <f>((Table1[[#Totals],[Productivity_Score]] - Table1[[#This Row],[Productivity_Score]]) / Table1[[#Totals],[Productivity_Score]]) * 100</f>
        <v>57.894736842105267</v>
      </c>
    </row>
    <row r="2451" spans="1:20" x14ac:dyDescent="0.35">
      <c r="A2451">
        <v>2450</v>
      </c>
      <c r="B2451">
        <v>39</v>
      </c>
      <c r="C2451" t="s">
        <v>19</v>
      </c>
      <c r="D2451" t="s">
        <v>15</v>
      </c>
      <c r="E2451" t="s">
        <v>25</v>
      </c>
      <c r="F2451" t="s">
        <v>22</v>
      </c>
      <c r="G2451">
        <v>39</v>
      </c>
      <c r="H2451">
        <v>3.2</v>
      </c>
      <c r="I2451">
        <v>4.4000000000000004</v>
      </c>
      <c r="J2451">
        <v>1</v>
      </c>
      <c r="K2451" t="s">
        <v>28</v>
      </c>
      <c r="L2451">
        <v>3.8</v>
      </c>
      <c r="M2451">
        <v>5.2</v>
      </c>
      <c r="N2451">
        <v>5.3</v>
      </c>
      <c r="O2451">
        <f>Table1[[#This Row],[Stress_Level]]*Table1[[#This Row],[Weekly_Work_Hours]]</f>
        <v>148.19999999999999</v>
      </c>
      <c r="P2451" s="9">
        <f>Table1[[#This Row],[Column1]]/Table1[[#This Row],[Productivity_Score]]</f>
        <v>27.962264150943394</v>
      </c>
      <c r="Q2451">
        <f>8-AVERAGE(Table1[[#This Row],[Sleep_Hours]])</f>
        <v>4.8</v>
      </c>
      <c r="R2451">
        <f>Table1[[#This Row],[Stress_Level]]/Table1[[#This Row],[Weekly_Work_Hours]]</f>
        <v>9.7435897435897437E-2</v>
      </c>
      <c r="S2451" s="5">
        <f>CORREL(Table1[Stress_Level],Table1[Sleep_Hours])</f>
        <v>-1.150943896331845E-2</v>
      </c>
      <c r="T2451" s="1">
        <f>((Table1[[#Totals],[Productivity_Score]] - Table1[[#This Row],[Productivity_Score]]) / Table1[[#Totals],[Productivity_Score]]) * 100</f>
        <v>44.21052631578948</v>
      </c>
    </row>
    <row r="2452" spans="1:20" x14ac:dyDescent="0.35">
      <c r="A2452">
        <v>2451</v>
      </c>
      <c r="B2452">
        <v>20</v>
      </c>
      <c r="C2452" t="s">
        <v>14</v>
      </c>
      <c r="D2452" t="s">
        <v>26</v>
      </c>
      <c r="E2452" t="s">
        <v>27</v>
      </c>
      <c r="F2452" t="s">
        <v>22</v>
      </c>
      <c r="G2452">
        <v>37</v>
      </c>
      <c r="H2452">
        <v>5.3</v>
      </c>
      <c r="I2452">
        <v>7.7</v>
      </c>
      <c r="J2452">
        <v>0</v>
      </c>
      <c r="K2452" t="s">
        <v>23</v>
      </c>
      <c r="L2452">
        <v>7.2</v>
      </c>
      <c r="M2452">
        <v>3</v>
      </c>
      <c r="N2452">
        <v>5.3</v>
      </c>
      <c r="O2452">
        <f>Table1[[#This Row],[Stress_Level]]*Table1[[#This Row],[Weekly_Work_Hours]]</f>
        <v>266.40000000000003</v>
      </c>
      <c r="P2452" s="9">
        <f>Table1[[#This Row],[Column1]]/Table1[[#This Row],[Productivity_Score]]</f>
        <v>50.264150943396231</v>
      </c>
      <c r="Q2452">
        <f>8-AVERAGE(Table1[[#This Row],[Sleep_Hours]])</f>
        <v>2.7</v>
      </c>
      <c r="R2452">
        <f>Table1[[#This Row],[Stress_Level]]/Table1[[#This Row],[Weekly_Work_Hours]]</f>
        <v>0.19459459459459461</v>
      </c>
      <c r="S2452" s="5">
        <f>CORREL(Table1[Stress_Level],Table1[Sleep_Hours])</f>
        <v>-1.150943896331845E-2</v>
      </c>
      <c r="T2452" s="1">
        <f>((Table1[[#Totals],[Productivity_Score]] - Table1[[#This Row],[Productivity_Score]]) / Table1[[#Totals],[Productivity_Score]]) * 100</f>
        <v>44.21052631578948</v>
      </c>
    </row>
    <row r="2453" spans="1:20" x14ac:dyDescent="0.35">
      <c r="A2453">
        <v>2452</v>
      </c>
      <c r="B2453">
        <v>32</v>
      </c>
      <c r="C2453" t="s">
        <v>19</v>
      </c>
      <c r="D2453" t="s">
        <v>34</v>
      </c>
      <c r="E2453" t="s">
        <v>25</v>
      </c>
      <c r="F2453" t="s">
        <v>39</v>
      </c>
      <c r="G2453">
        <v>38</v>
      </c>
      <c r="H2453">
        <v>8.1</v>
      </c>
      <c r="I2453">
        <v>8.5</v>
      </c>
      <c r="J2453">
        <v>0</v>
      </c>
      <c r="K2453" t="s">
        <v>23</v>
      </c>
      <c r="L2453">
        <v>6.2</v>
      </c>
      <c r="M2453">
        <v>4.3</v>
      </c>
      <c r="N2453">
        <v>6.2</v>
      </c>
      <c r="O2453">
        <f>Table1[[#This Row],[Stress_Level]]*Table1[[#This Row],[Weekly_Work_Hours]]</f>
        <v>235.6</v>
      </c>
      <c r="P2453" s="9">
        <f>Table1[[#This Row],[Column1]]/Table1[[#This Row],[Productivity_Score]]</f>
        <v>38</v>
      </c>
      <c r="Q2453">
        <f>8-AVERAGE(Table1[[#This Row],[Sleep_Hours]])</f>
        <v>-9.9999999999999645E-2</v>
      </c>
      <c r="R2453">
        <f>Table1[[#This Row],[Stress_Level]]/Table1[[#This Row],[Weekly_Work_Hours]]</f>
        <v>0.16315789473684211</v>
      </c>
      <c r="S2453" s="5">
        <f>CORREL(Table1[Stress_Level],Table1[Sleep_Hours])</f>
        <v>-1.150943896331845E-2</v>
      </c>
      <c r="T2453" s="1">
        <f>((Table1[[#Totals],[Productivity_Score]] - Table1[[#This Row],[Productivity_Score]]) / Table1[[#Totals],[Productivity_Score]]) * 100</f>
        <v>34.736842105263158</v>
      </c>
    </row>
    <row r="2454" spans="1:20" x14ac:dyDescent="0.35">
      <c r="A2454">
        <v>2453</v>
      </c>
      <c r="B2454">
        <v>20</v>
      </c>
      <c r="C2454" t="s">
        <v>14</v>
      </c>
      <c r="D2454" t="s">
        <v>36</v>
      </c>
      <c r="E2454" t="s">
        <v>16</v>
      </c>
      <c r="F2454" t="s">
        <v>17</v>
      </c>
      <c r="G2454">
        <v>44</v>
      </c>
      <c r="H2454">
        <v>5.5</v>
      </c>
      <c r="I2454">
        <v>7.3</v>
      </c>
      <c r="J2454">
        <v>0</v>
      </c>
      <c r="K2454" t="s">
        <v>23</v>
      </c>
      <c r="L2454">
        <v>8.1</v>
      </c>
      <c r="M2454">
        <v>5.0999999999999996</v>
      </c>
      <c r="N2454">
        <v>4.5999999999999996</v>
      </c>
      <c r="O2454">
        <f>Table1[[#This Row],[Stress_Level]]*Table1[[#This Row],[Weekly_Work_Hours]]</f>
        <v>356.4</v>
      </c>
      <c r="P2454" s="9">
        <f>Table1[[#This Row],[Column1]]/Table1[[#This Row],[Productivity_Score]]</f>
        <v>77.478260869565219</v>
      </c>
      <c r="Q2454">
        <f>8-AVERAGE(Table1[[#This Row],[Sleep_Hours]])</f>
        <v>2.5</v>
      </c>
      <c r="R2454">
        <f>Table1[[#This Row],[Stress_Level]]/Table1[[#This Row],[Weekly_Work_Hours]]</f>
        <v>0.18409090909090908</v>
      </c>
      <c r="S2454" s="5">
        <f>CORREL(Table1[Stress_Level],Table1[Sleep_Hours])</f>
        <v>-1.150943896331845E-2</v>
      </c>
      <c r="T2454" s="1">
        <f>((Table1[[#Totals],[Productivity_Score]] - Table1[[#This Row],[Productivity_Score]]) / Table1[[#Totals],[Productivity_Score]]) * 100</f>
        <v>51.578947368421055</v>
      </c>
    </row>
    <row r="2455" spans="1:20" x14ac:dyDescent="0.35">
      <c r="A2455">
        <v>2454</v>
      </c>
      <c r="B2455">
        <v>24</v>
      </c>
      <c r="C2455" t="s">
        <v>14</v>
      </c>
      <c r="D2455" t="s">
        <v>33</v>
      </c>
      <c r="E2455" t="s">
        <v>16</v>
      </c>
      <c r="F2455" t="s">
        <v>39</v>
      </c>
      <c r="G2455">
        <v>39</v>
      </c>
      <c r="H2455">
        <v>5.2</v>
      </c>
      <c r="I2455">
        <v>7.4</v>
      </c>
      <c r="J2455">
        <v>0</v>
      </c>
      <c r="K2455" t="s">
        <v>23</v>
      </c>
      <c r="L2455">
        <v>3.5</v>
      </c>
      <c r="M2455">
        <v>1.7</v>
      </c>
      <c r="N2455">
        <v>6.9</v>
      </c>
      <c r="O2455">
        <f>Table1[[#This Row],[Stress_Level]]*Table1[[#This Row],[Weekly_Work_Hours]]</f>
        <v>136.5</v>
      </c>
      <c r="P2455" s="9">
        <f>Table1[[#This Row],[Column1]]/Table1[[#This Row],[Productivity_Score]]</f>
        <v>19.782608695652172</v>
      </c>
      <c r="Q2455">
        <f>8-AVERAGE(Table1[[#This Row],[Sleep_Hours]])</f>
        <v>2.8</v>
      </c>
      <c r="R2455">
        <f>Table1[[#This Row],[Stress_Level]]/Table1[[#This Row],[Weekly_Work_Hours]]</f>
        <v>8.9743589743589744E-2</v>
      </c>
      <c r="S2455" s="5">
        <f>CORREL(Table1[Stress_Level],Table1[Sleep_Hours])</f>
        <v>-1.150943896331845E-2</v>
      </c>
      <c r="T2455" s="1">
        <f>((Table1[[#Totals],[Productivity_Score]] - Table1[[#This Row],[Productivity_Score]]) / Table1[[#Totals],[Productivity_Score]]) * 100</f>
        <v>27.368421052631575</v>
      </c>
    </row>
    <row r="2456" spans="1:20" x14ac:dyDescent="0.35">
      <c r="A2456">
        <v>2455</v>
      </c>
      <c r="B2456">
        <v>35</v>
      </c>
      <c r="C2456" t="s">
        <v>14</v>
      </c>
      <c r="D2456" t="s">
        <v>37</v>
      </c>
      <c r="E2456" t="s">
        <v>38</v>
      </c>
      <c r="F2456" t="s">
        <v>39</v>
      </c>
      <c r="G2456">
        <v>50</v>
      </c>
      <c r="H2456">
        <v>7.2</v>
      </c>
      <c r="I2456">
        <v>8.6</v>
      </c>
      <c r="J2456">
        <v>1</v>
      </c>
      <c r="K2456" t="s">
        <v>28</v>
      </c>
      <c r="L2456">
        <v>8.6999999999999993</v>
      </c>
      <c r="M2456">
        <v>3.7</v>
      </c>
      <c r="N2456">
        <v>5</v>
      </c>
      <c r="O2456">
        <f>Table1[[#This Row],[Stress_Level]]*Table1[[#This Row],[Weekly_Work_Hours]]</f>
        <v>434.99999999999994</v>
      </c>
      <c r="P2456" s="9">
        <f>Table1[[#This Row],[Column1]]/Table1[[#This Row],[Productivity_Score]]</f>
        <v>86.999999999999986</v>
      </c>
      <c r="Q2456">
        <f>8-AVERAGE(Table1[[#This Row],[Sleep_Hours]])</f>
        <v>0.79999999999999982</v>
      </c>
      <c r="R2456">
        <f>Table1[[#This Row],[Stress_Level]]/Table1[[#This Row],[Weekly_Work_Hours]]</f>
        <v>0.17399999999999999</v>
      </c>
      <c r="S2456" s="5">
        <f>CORREL(Table1[Stress_Level],Table1[Sleep_Hours])</f>
        <v>-1.150943896331845E-2</v>
      </c>
      <c r="T2456" s="1">
        <f>((Table1[[#Totals],[Productivity_Score]] - Table1[[#This Row],[Productivity_Score]]) / Table1[[#Totals],[Productivity_Score]]) * 100</f>
        <v>47.368421052631575</v>
      </c>
    </row>
    <row r="2457" spans="1:20" x14ac:dyDescent="0.35">
      <c r="A2457">
        <v>2456</v>
      </c>
      <c r="B2457">
        <v>34</v>
      </c>
      <c r="C2457" t="s">
        <v>19</v>
      </c>
      <c r="D2457" t="s">
        <v>30</v>
      </c>
      <c r="E2457" t="s">
        <v>38</v>
      </c>
      <c r="F2457" t="s">
        <v>22</v>
      </c>
      <c r="G2457">
        <v>56</v>
      </c>
      <c r="H2457">
        <v>4.9000000000000004</v>
      </c>
      <c r="I2457">
        <v>5.3</v>
      </c>
      <c r="J2457">
        <v>1</v>
      </c>
      <c r="K2457" t="s">
        <v>28</v>
      </c>
      <c r="L2457">
        <v>10</v>
      </c>
      <c r="M2457">
        <v>3.2</v>
      </c>
      <c r="N2457">
        <v>2.6</v>
      </c>
      <c r="O2457">
        <f>Table1[[#This Row],[Stress_Level]]*Table1[[#This Row],[Weekly_Work_Hours]]</f>
        <v>560</v>
      </c>
      <c r="P2457" s="9">
        <f>Table1[[#This Row],[Column1]]/Table1[[#This Row],[Productivity_Score]]</f>
        <v>215.38461538461539</v>
      </c>
      <c r="Q2457">
        <f>8-AVERAGE(Table1[[#This Row],[Sleep_Hours]])</f>
        <v>3.0999999999999996</v>
      </c>
      <c r="R2457">
        <f>Table1[[#This Row],[Stress_Level]]/Table1[[#This Row],[Weekly_Work_Hours]]</f>
        <v>0.17857142857142858</v>
      </c>
      <c r="S2457" s="5">
        <f>CORREL(Table1[Stress_Level],Table1[Sleep_Hours])</f>
        <v>-1.150943896331845E-2</v>
      </c>
      <c r="T2457" s="1">
        <f>((Table1[[#Totals],[Productivity_Score]] - Table1[[#This Row],[Productivity_Score]]) / Table1[[#Totals],[Productivity_Score]]) * 100</f>
        <v>72.631578947368425</v>
      </c>
    </row>
    <row r="2458" spans="1:20" x14ac:dyDescent="0.35">
      <c r="A2458">
        <v>2457</v>
      </c>
      <c r="B2458">
        <v>47</v>
      </c>
      <c r="C2458" t="s">
        <v>14</v>
      </c>
      <c r="D2458" t="s">
        <v>20</v>
      </c>
      <c r="E2458" t="s">
        <v>31</v>
      </c>
      <c r="F2458" t="s">
        <v>22</v>
      </c>
      <c r="G2458">
        <v>40</v>
      </c>
      <c r="H2458">
        <v>9</v>
      </c>
      <c r="I2458">
        <v>7.1</v>
      </c>
      <c r="J2458">
        <v>0</v>
      </c>
      <c r="K2458" t="s">
        <v>23</v>
      </c>
      <c r="L2458">
        <v>6</v>
      </c>
      <c r="M2458">
        <v>4.7</v>
      </c>
      <c r="N2458">
        <v>5.5</v>
      </c>
      <c r="O2458">
        <f>Table1[[#This Row],[Stress_Level]]*Table1[[#This Row],[Weekly_Work_Hours]]</f>
        <v>240</v>
      </c>
      <c r="P2458" s="9">
        <f>Table1[[#This Row],[Column1]]/Table1[[#This Row],[Productivity_Score]]</f>
        <v>43.636363636363633</v>
      </c>
      <c r="Q2458">
        <f>8-AVERAGE(Table1[[#This Row],[Sleep_Hours]])</f>
        <v>-1</v>
      </c>
      <c r="R2458">
        <f>Table1[[#This Row],[Stress_Level]]/Table1[[#This Row],[Weekly_Work_Hours]]</f>
        <v>0.15</v>
      </c>
      <c r="S2458" s="5">
        <f>CORREL(Table1[Stress_Level],Table1[Sleep_Hours])</f>
        <v>-1.150943896331845E-2</v>
      </c>
      <c r="T2458" s="1">
        <f>((Table1[[#Totals],[Productivity_Score]] - Table1[[#This Row],[Productivity_Score]]) / Table1[[#Totals],[Productivity_Score]]) * 100</f>
        <v>42.105263157894733</v>
      </c>
    </row>
    <row r="2459" spans="1:20" x14ac:dyDescent="0.35">
      <c r="A2459">
        <v>2458</v>
      </c>
      <c r="B2459">
        <v>50</v>
      </c>
      <c r="C2459" t="s">
        <v>19</v>
      </c>
      <c r="D2459" t="s">
        <v>26</v>
      </c>
      <c r="E2459" t="s">
        <v>27</v>
      </c>
      <c r="F2459" t="s">
        <v>22</v>
      </c>
      <c r="G2459">
        <v>46</v>
      </c>
      <c r="H2459">
        <v>5.8</v>
      </c>
      <c r="I2459">
        <v>7.6</v>
      </c>
      <c r="J2459">
        <v>1</v>
      </c>
      <c r="K2459" t="s">
        <v>18</v>
      </c>
      <c r="L2459">
        <v>7.9</v>
      </c>
      <c r="M2459">
        <v>4.2</v>
      </c>
      <c r="N2459">
        <v>4.8</v>
      </c>
      <c r="O2459">
        <f>Table1[[#This Row],[Stress_Level]]*Table1[[#This Row],[Weekly_Work_Hours]]</f>
        <v>363.40000000000003</v>
      </c>
      <c r="P2459" s="9">
        <f>Table1[[#This Row],[Column1]]/Table1[[#This Row],[Productivity_Score]]</f>
        <v>75.708333333333343</v>
      </c>
      <c r="Q2459">
        <f>8-AVERAGE(Table1[[#This Row],[Sleep_Hours]])</f>
        <v>2.2000000000000002</v>
      </c>
      <c r="R2459">
        <f>Table1[[#This Row],[Stress_Level]]/Table1[[#This Row],[Weekly_Work_Hours]]</f>
        <v>0.17173913043478262</v>
      </c>
      <c r="S2459" s="5">
        <f>CORREL(Table1[Stress_Level],Table1[Sleep_Hours])</f>
        <v>-1.150943896331845E-2</v>
      </c>
      <c r="T2459" s="1">
        <f>((Table1[[#Totals],[Productivity_Score]] - Table1[[#This Row],[Productivity_Score]]) / Table1[[#Totals],[Productivity_Score]]) * 100</f>
        <v>49.473684210526322</v>
      </c>
    </row>
    <row r="2460" spans="1:20" x14ac:dyDescent="0.35">
      <c r="A2460">
        <v>2459</v>
      </c>
      <c r="B2460">
        <v>42</v>
      </c>
      <c r="C2460" t="s">
        <v>14</v>
      </c>
      <c r="D2460" t="s">
        <v>24</v>
      </c>
      <c r="E2460" t="s">
        <v>38</v>
      </c>
      <c r="F2460" t="s">
        <v>22</v>
      </c>
      <c r="G2460">
        <v>48</v>
      </c>
      <c r="H2460">
        <v>7.6</v>
      </c>
      <c r="I2460">
        <v>8.3000000000000007</v>
      </c>
      <c r="J2460">
        <v>0</v>
      </c>
      <c r="K2460" t="s">
        <v>23</v>
      </c>
      <c r="L2460">
        <v>6.5</v>
      </c>
      <c r="M2460">
        <v>3.3</v>
      </c>
      <c r="N2460">
        <v>5.9</v>
      </c>
      <c r="O2460">
        <f>Table1[[#This Row],[Stress_Level]]*Table1[[#This Row],[Weekly_Work_Hours]]</f>
        <v>312</v>
      </c>
      <c r="P2460" s="9">
        <f>Table1[[#This Row],[Column1]]/Table1[[#This Row],[Productivity_Score]]</f>
        <v>52.881355932203384</v>
      </c>
      <c r="Q2460">
        <f>8-AVERAGE(Table1[[#This Row],[Sleep_Hours]])</f>
        <v>0.40000000000000036</v>
      </c>
      <c r="R2460">
        <f>Table1[[#This Row],[Stress_Level]]/Table1[[#This Row],[Weekly_Work_Hours]]</f>
        <v>0.13541666666666666</v>
      </c>
      <c r="S2460" s="5">
        <f>CORREL(Table1[Stress_Level],Table1[Sleep_Hours])</f>
        <v>-1.150943896331845E-2</v>
      </c>
      <c r="T2460" s="1">
        <f>((Table1[[#Totals],[Productivity_Score]] - Table1[[#This Row],[Productivity_Score]]) / Table1[[#Totals],[Productivity_Score]]) * 100</f>
        <v>37.89473684210526</v>
      </c>
    </row>
    <row r="2461" spans="1:20" x14ac:dyDescent="0.35">
      <c r="A2461">
        <v>2460</v>
      </c>
      <c r="B2461">
        <v>64</v>
      </c>
      <c r="C2461" t="s">
        <v>19</v>
      </c>
      <c r="D2461" t="s">
        <v>20</v>
      </c>
      <c r="E2461" t="s">
        <v>31</v>
      </c>
      <c r="F2461" t="s">
        <v>17</v>
      </c>
      <c r="G2461">
        <v>48</v>
      </c>
      <c r="H2461">
        <v>5.9</v>
      </c>
      <c r="I2461">
        <v>7.5</v>
      </c>
      <c r="J2461">
        <v>1</v>
      </c>
      <c r="K2461" t="s">
        <v>18</v>
      </c>
      <c r="L2461">
        <v>6.1</v>
      </c>
      <c r="M2461">
        <v>6.5</v>
      </c>
      <c r="N2461">
        <v>5.7</v>
      </c>
      <c r="O2461">
        <f>Table1[[#This Row],[Stress_Level]]*Table1[[#This Row],[Weekly_Work_Hours]]</f>
        <v>292.79999999999995</v>
      </c>
      <c r="P2461" s="9">
        <f>Table1[[#This Row],[Column1]]/Table1[[#This Row],[Productivity_Score]]</f>
        <v>51.368421052631568</v>
      </c>
      <c r="Q2461">
        <f>8-AVERAGE(Table1[[#This Row],[Sleep_Hours]])</f>
        <v>2.0999999999999996</v>
      </c>
      <c r="R2461">
        <f>Table1[[#This Row],[Stress_Level]]/Table1[[#This Row],[Weekly_Work_Hours]]</f>
        <v>0.12708333333333333</v>
      </c>
      <c r="S2461" s="5">
        <f>CORREL(Table1[Stress_Level],Table1[Sleep_Hours])</f>
        <v>-1.150943896331845E-2</v>
      </c>
      <c r="T2461" s="1">
        <f>((Table1[[#Totals],[Productivity_Score]] - Table1[[#This Row],[Productivity_Score]]) / Table1[[#Totals],[Productivity_Score]]) * 100</f>
        <v>40</v>
      </c>
    </row>
    <row r="2462" spans="1:20" x14ac:dyDescent="0.35">
      <c r="A2462">
        <v>2461</v>
      </c>
      <c r="B2462">
        <v>62</v>
      </c>
      <c r="C2462" t="s">
        <v>19</v>
      </c>
      <c r="D2462" t="s">
        <v>15</v>
      </c>
      <c r="E2462" t="s">
        <v>21</v>
      </c>
      <c r="F2462" t="s">
        <v>22</v>
      </c>
      <c r="G2462">
        <v>45</v>
      </c>
      <c r="H2462">
        <v>6.2</v>
      </c>
      <c r="I2462">
        <v>8.4</v>
      </c>
      <c r="J2462">
        <v>0</v>
      </c>
      <c r="K2462" t="s">
        <v>23</v>
      </c>
      <c r="L2462">
        <v>7.8</v>
      </c>
      <c r="M2462">
        <v>2.5</v>
      </c>
      <c r="N2462">
        <v>5.3</v>
      </c>
      <c r="O2462">
        <f>Table1[[#This Row],[Stress_Level]]*Table1[[#This Row],[Weekly_Work_Hours]]</f>
        <v>351</v>
      </c>
      <c r="P2462" s="9">
        <f>Table1[[#This Row],[Column1]]/Table1[[#This Row],[Productivity_Score]]</f>
        <v>66.226415094339629</v>
      </c>
      <c r="Q2462">
        <f>8-AVERAGE(Table1[[#This Row],[Sleep_Hours]])</f>
        <v>1.7999999999999998</v>
      </c>
      <c r="R2462">
        <f>Table1[[#This Row],[Stress_Level]]/Table1[[#This Row],[Weekly_Work_Hours]]</f>
        <v>0.17333333333333334</v>
      </c>
      <c r="S2462" s="5">
        <f>CORREL(Table1[Stress_Level],Table1[Sleep_Hours])</f>
        <v>-1.150943896331845E-2</v>
      </c>
      <c r="T2462" s="1">
        <f>((Table1[[#Totals],[Productivity_Score]] - Table1[[#This Row],[Productivity_Score]]) / Table1[[#Totals],[Productivity_Score]]) * 100</f>
        <v>44.21052631578948</v>
      </c>
    </row>
    <row r="2463" spans="1:20" x14ac:dyDescent="0.35">
      <c r="A2463">
        <v>2462</v>
      </c>
      <c r="B2463">
        <v>36</v>
      </c>
      <c r="C2463" t="s">
        <v>14</v>
      </c>
      <c r="D2463" t="s">
        <v>24</v>
      </c>
      <c r="E2463" t="s">
        <v>38</v>
      </c>
      <c r="F2463" t="s">
        <v>22</v>
      </c>
      <c r="G2463">
        <v>50</v>
      </c>
      <c r="H2463">
        <v>7.9</v>
      </c>
      <c r="I2463">
        <v>7.7</v>
      </c>
      <c r="J2463">
        <v>0</v>
      </c>
      <c r="K2463" t="s">
        <v>23</v>
      </c>
      <c r="L2463">
        <v>7.7</v>
      </c>
      <c r="M2463">
        <v>6.1</v>
      </c>
      <c r="N2463">
        <v>5</v>
      </c>
      <c r="O2463">
        <f>Table1[[#This Row],[Stress_Level]]*Table1[[#This Row],[Weekly_Work_Hours]]</f>
        <v>385</v>
      </c>
      <c r="P2463" s="9">
        <f>Table1[[#This Row],[Column1]]/Table1[[#This Row],[Productivity_Score]]</f>
        <v>77</v>
      </c>
      <c r="Q2463">
        <f>8-AVERAGE(Table1[[#This Row],[Sleep_Hours]])</f>
        <v>9.9999999999999645E-2</v>
      </c>
      <c r="R2463">
        <f>Table1[[#This Row],[Stress_Level]]/Table1[[#This Row],[Weekly_Work_Hours]]</f>
        <v>0.154</v>
      </c>
      <c r="S2463" s="5">
        <f>CORREL(Table1[Stress_Level],Table1[Sleep_Hours])</f>
        <v>-1.150943896331845E-2</v>
      </c>
      <c r="T2463" s="1">
        <f>((Table1[[#Totals],[Productivity_Score]] - Table1[[#This Row],[Productivity_Score]]) / Table1[[#Totals],[Productivity_Score]]) * 100</f>
        <v>47.368421052631575</v>
      </c>
    </row>
    <row r="2464" spans="1:20" x14ac:dyDescent="0.35">
      <c r="A2464">
        <v>2463</v>
      </c>
      <c r="B2464">
        <v>53</v>
      </c>
      <c r="C2464" t="s">
        <v>19</v>
      </c>
      <c r="D2464" t="s">
        <v>24</v>
      </c>
      <c r="E2464" t="s">
        <v>31</v>
      </c>
      <c r="F2464" t="s">
        <v>17</v>
      </c>
      <c r="G2464">
        <v>48</v>
      </c>
      <c r="H2464">
        <v>6.5</v>
      </c>
      <c r="I2464">
        <v>8.5</v>
      </c>
      <c r="J2464">
        <v>0</v>
      </c>
      <c r="K2464" t="s">
        <v>23</v>
      </c>
      <c r="L2464">
        <v>7.4</v>
      </c>
      <c r="M2464">
        <v>1.9</v>
      </c>
      <c r="N2464">
        <v>5.5</v>
      </c>
      <c r="O2464">
        <f>Table1[[#This Row],[Stress_Level]]*Table1[[#This Row],[Weekly_Work_Hours]]</f>
        <v>355.20000000000005</v>
      </c>
      <c r="P2464" s="9">
        <f>Table1[[#This Row],[Column1]]/Table1[[#This Row],[Productivity_Score]]</f>
        <v>64.581818181818193</v>
      </c>
      <c r="Q2464">
        <f>8-AVERAGE(Table1[[#This Row],[Sleep_Hours]])</f>
        <v>1.5</v>
      </c>
      <c r="R2464">
        <f>Table1[[#This Row],[Stress_Level]]/Table1[[#This Row],[Weekly_Work_Hours]]</f>
        <v>0.15416666666666667</v>
      </c>
      <c r="S2464" s="5">
        <f>CORREL(Table1[Stress_Level],Table1[Sleep_Hours])</f>
        <v>-1.150943896331845E-2</v>
      </c>
      <c r="T2464" s="1">
        <f>((Table1[[#Totals],[Productivity_Score]] - Table1[[#This Row],[Productivity_Score]]) / Table1[[#Totals],[Productivity_Score]]) * 100</f>
        <v>42.105263157894733</v>
      </c>
    </row>
    <row r="2465" spans="1:20" x14ac:dyDescent="0.35">
      <c r="A2465">
        <v>2464</v>
      </c>
      <c r="B2465">
        <v>32</v>
      </c>
      <c r="C2465" t="s">
        <v>19</v>
      </c>
      <c r="D2465" t="s">
        <v>24</v>
      </c>
      <c r="E2465" t="s">
        <v>25</v>
      </c>
      <c r="F2465" t="s">
        <v>17</v>
      </c>
      <c r="G2465">
        <v>35</v>
      </c>
      <c r="H2465">
        <v>8.4</v>
      </c>
      <c r="I2465">
        <v>8.3000000000000007</v>
      </c>
      <c r="J2465">
        <v>0</v>
      </c>
      <c r="K2465" t="s">
        <v>23</v>
      </c>
      <c r="L2465">
        <v>5.0999999999999996</v>
      </c>
      <c r="M2465">
        <v>3.1</v>
      </c>
      <c r="N2465">
        <v>6.6</v>
      </c>
      <c r="O2465">
        <f>Table1[[#This Row],[Stress_Level]]*Table1[[#This Row],[Weekly_Work_Hours]]</f>
        <v>178.5</v>
      </c>
      <c r="P2465" s="9">
        <f>Table1[[#This Row],[Column1]]/Table1[[#This Row],[Productivity_Score]]</f>
        <v>27.045454545454547</v>
      </c>
      <c r="Q2465">
        <f>8-AVERAGE(Table1[[#This Row],[Sleep_Hours]])</f>
        <v>-0.40000000000000036</v>
      </c>
      <c r="R2465">
        <f>Table1[[#This Row],[Stress_Level]]/Table1[[#This Row],[Weekly_Work_Hours]]</f>
        <v>0.14571428571428571</v>
      </c>
      <c r="S2465" s="5">
        <f>CORREL(Table1[Stress_Level],Table1[Sleep_Hours])</f>
        <v>-1.150943896331845E-2</v>
      </c>
      <c r="T2465" s="1">
        <f>((Table1[[#Totals],[Productivity_Score]] - Table1[[#This Row],[Productivity_Score]]) / Table1[[#Totals],[Productivity_Score]]) * 100</f>
        <v>30.526315789473692</v>
      </c>
    </row>
    <row r="2466" spans="1:20" x14ac:dyDescent="0.35">
      <c r="A2466">
        <v>2465</v>
      </c>
      <c r="B2466">
        <v>33</v>
      </c>
      <c r="C2466" t="s">
        <v>19</v>
      </c>
      <c r="D2466" t="s">
        <v>32</v>
      </c>
      <c r="E2466" t="s">
        <v>25</v>
      </c>
      <c r="F2466" t="s">
        <v>17</v>
      </c>
      <c r="G2466">
        <v>51</v>
      </c>
      <c r="H2466">
        <v>5</v>
      </c>
      <c r="I2466">
        <v>5.9</v>
      </c>
      <c r="J2466">
        <v>1</v>
      </c>
      <c r="K2466" t="s">
        <v>18</v>
      </c>
      <c r="L2466">
        <v>10</v>
      </c>
      <c r="M2466">
        <v>3.3</v>
      </c>
      <c r="N2466">
        <v>3</v>
      </c>
      <c r="O2466">
        <f>Table1[[#This Row],[Stress_Level]]*Table1[[#This Row],[Weekly_Work_Hours]]</f>
        <v>510</v>
      </c>
      <c r="P2466" s="9">
        <f>Table1[[#This Row],[Column1]]/Table1[[#This Row],[Productivity_Score]]</f>
        <v>170</v>
      </c>
      <c r="Q2466">
        <f>8-AVERAGE(Table1[[#This Row],[Sleep_Hours]])</f>
        <v>3</v>
      </c>
      <c r="R2466">
        <f>Table1[[#This Row],[Stress_Level]]/Table1[[#This Row],[Weekly_Work_Hours]]</f>
        <v>0.19607843137254902</v>
      </c>
      <c r="S2466" s="5">
        <f>CORREL(Table1[Stress_Level],Table1[Sleep_Hours])</f>
        <v>-1.150943896331845E-2</v>
      </c>
      <c r="T2466" s="1">
        <f>((Table1[[#Totals],[Productivity_Score]] - Table1[[#This Row],[Productivity_Score]]) / Table1[[#Totals],[Productivity_Score]]) * 100</f>
        <v>68.421052631578945</v>
      </c>
    </row>
    <row r="2467" spans="1:20" x14ac:dyDescent="0.35">
      <c r="A2467">
        <v>2466</v>
      </c>
      <c r="B2467">
        <v>30</v>
      </c>
      <c r="C2467" t="s">
        <v>19</v>
      </c>
      <c r="D2467" t="s">
        <v>20</v>
      </c>
      <c r="E2467" t="s">
        <v>31</v>
      </c>
      <c r="F2467" t="s">
        <v>22</v>
      </c>
      <c r="G2467">
        <v>52</v>
      </c>
      <c r="H2467">
        <v>4.3</v>
      </c>
      <c r="I2467">
        <v>4.7</v>
      </c>
      <c r="J2467">
        <v>1</v>
      </c>
      <c r="K2467" t="s">
        <v>35</v>
      </c>
      <c r="L2467">
        <v>10</v>
      </c>
      <c r="M2467">
        <v>4.3</v>
      </c>
      <c r="N2467">
        <v>2.2999999999999998</v>
      </c>
      <c r="O2467">
        <f>Table1[[#This Row],[Stress_Level]]*Table1[[#This Row],[Weekly_Work_Hours]]</f>
        <v>520</v>
      </c>
      <c r="P2467" s="9">
        <f>Table1[[#This Row],[Column1]]/Table1[[#This Row],[Productivity_Score]]</f>
        <v>226.08695652173915</v>
      </c>
      <c r="Q2467">
        <f>8-AVERAGE(Table1[[#This Row],[Sleep_Hours]])</f>
        <v>3.7</v>
      </c>
      <c r="R2467">
        <f>Table1[[#This Row],[Stress_Level]]/Table1[[#This Row],[Weekly_Work_Hours]]</f>
        <v>0.19230769230769232</v>
      </c>
      <c r="S2467" s="5">
        <f>CORREL(Table1[Stress_Level],Table1[Sleep_Hours])</f>
        <v>-1.150943896331845E-2</v>
      </c>
      <c r="T2467" s="1">
        <f>((Table1[[#Totals],[Productivity_Score]] - Table1[[#This Row],[Productivity_Score]]) / Table1[[#Totals],[Productivity_Score]]) * 100</f>
        <v>75.789473684210535</v>
      </c>
    </row>
    <row r="2468" spans="1:20" x14ac:dyDescent="0.35">
      <c r="A2468">
        <v>2467</v>
      </c>
      <c r="B2468">
        <v>47</v>
      </c>
      <c r="C2468" t="s">
        <v>19</v>
      </c>
      <c r="D2468" t="s">
        <v>15</v>
      </c>
      <c r="E2468" t="s">
        <v>16</v>
      </c>
      <c r="F2468" t="s">
        <v>17</v>
      </c>
      <c r="G2468">
        <v>38</v>
      </c>
      <c r="H2468">
        <v>3.6</v>
      </c>
      <c r="I2468">
        <v>5.0999999999999996</v>
      </c>
      <c r="J2468">
        <v>1</v>
      </c>
      <c r="K2468" t="s">
        <v>28</v>
      </c>
      <c r="L2468">
        <v>5.9</v>
      </c>
      <c r="M2468">
        <v>3.3</v>
      </c>
      <c r="N2468">
        <v>4.5999999999999996</v>
      </c>
      <c r="O2468">
        <f>Table1[[#This Row],[Stress_Level]]*Table1[[#This Row],[Weekly_Work_Hours]]</f>
        <v>224.20000000000002</v>
      </c>
      <c r="P2468" s="9">
        <f>Table1[[#This Row],[Column1]]/Table1[[#This Row],[Productivity_Score]]</f>
        <v>48.739130434782616</v>
      </c>
      <c r="Q2468">
        <f>8-AVERAGE(Table1[[#This Row],[Sleep_Hours]])</f>
        <v>4.4000000000000004</v>
      </c>
      <c r="R2468">
        <f>Table1[[#This Row],[Stress_Level]]/Table1[[#This Row],[Weekly_Work_Hours]]</f>
        <v>0.15526315789473685</v>
      </c>
      <c r="S2468" s="5">
        <f>CORREL(Table1[Stress_Level],Table1[Sleep_Hours])</f>
        <v>-1.150943896331845E-2</v>
      </c>
      <c r="T2468" s="1">
        <f>((Table1[[#Totals],[Productivity_Score]] - Table1[[#This Row],[Productivity_Score]]) / Table1[[#Totals],[Productivity_Score]]) * 100</f>
        <v>51.578947368421055</v>
      </c>
    </row>
    <row r="2469" spans="1:20" x14ac:dyDescent="0.35">
      <c r="A2469">
        <v>2468</v>
      </c>
      <c r="B2469">
        <v>61</v>
      </c>
      <c r="C2469" t="s">
        <v>19</v>
      </c>
      <c r="D2469" t="s">
        <v>37</v>
      </c>
      <c r="E2469" t="s">
        <v>21</v>
      </c>
      <c r="F2469" t="s">
        <v>22</v>
      </c>
      <c r="G2469">
        <v>45</v>
      </c>
      <c r="H2469">
        <v>8.1</v>
      </c>
      <c r="I2469">
        <v>7.9</v>
      </c>
      <c r="J2469">
        <v>0</v>
      </c>
      <c r="K2469" t="s">
        <v>23</v>
      </c>
      <c r="L2469">
        <v>8.8000000000000007</v>
      </c>
      <c r="M2469">
        <v>4.0999999999999996</v>
      </c>
      <c r="N2469">
        <v>4.5</v>
      </c>
      <c r="O2469">
        <f>Table1[[#This Row],[Stress_Level]]*Table1[[#This Row],[Weekly_Work_Hours]]</f>
        <v>396.00000000000006</v>
      </c>
      <c r="P2469" s="9">
        <f>Table1[[#This Row],[Column1]]/Table1[[#This Row],[Productivity_Score]]</f>
        <v>88.000000000000014</v>
      </c>
      <c r="Q2469">
        <f>8-AVERAGE(Table1[[#This Row],[Sleep_Hours]])</f>
        <v>-9.9999999999999645E-2</v>
      </c>
      <c r="R2469">
        <f>Table1[[#This Row],[Stress_Level]]/Table1[[#This Row],[Weekly_Work_Hours]]</f>
        <v>0.19555555555555557</v>
      </c>
      <c r="S2469" s="5">
        <f>CORREL(Table1[Stress_Level],Table1[Sleep_Hours])</f>
        <v>-1.150943896331845E-2</v>
      </c>
      <c r="T2469" s="1">
        <f>((Table1[[#Totals],[Productivity_Score]] - Table1[[#This Row],[Productivity_Score]]) / Table1[[#Totals],[Productivity_Score]]) * 100</f>
        <v>52.631578947368418</v>
      </c>
    </row>
    <row r="2470" spans="1:20" x14ac:dyDescent="0.35">
      <c r="A2470">
        <v>2469</v>
      </c>
      <c r="B2470">
        <v>51</v>
      </c>
      <c r="C2470" t="s">
        <v>14</v>
      </c>
      <c r="D2470" t="s">
        <v>36</v>
      </c>
      <c r="E2470" t="s">
        <v>31</v>
      </c>
      <c r="F2470" t="s">
        <v>22</v>
      </c>
      <c r="G2470">
        <v>50</v>
      </c>
      <c r="H2470">
        <v>7.6</v>
      </c>
      <c r="I2470">
        <v>8.1999999999999993</v>
      </c>
      <c r="J2470">
        <v>0</v>
      </c>
      <c r="K2470" t="s">
        <v>23</v>
      </c>
      <c r="L2470">
        <v>10</v>
      </c>
      <c r="M2470">
        <v>5.6</v>
      </c>
      <c r="N2470">
        <v>4.0999999999999996</v>
      </c>
      <c r="O2470">
        <f>Table1[[#This Row],[Stress_Level]]*Table1[[#This Row],[Weekly_Work_Hours]]</f>
        <v>500</v>
      </c>
      <c r="P2470" s="9">
        <f>Table1[[#This Row],[Column1]]/Table1[[#This Row],[Productivity_Score]]</f>
        <v>121.95121951219514</v>
      </c>
      <c r="Q2470">
        <f>8-AVERAGE(Table1[[#This Row],[Sleep_Hours]])</f>
        <v>0.40000000000000036</v>
      </c>
      <c r="R2470">
        <f>Table1[[#This Row],[Stress_Level]]/Table1[[#This Row],[Weekly_Work_Hours]]</f>
        <v>0.2</v>
      </c>
      <c r="S2470" s="5">
        <f>CORREL(Table1[Stress_Level],Table1[Sleep_Hours])</f>
        <v>-1.150943896331845E-2</v>
      </c>
      <c r="T2470" s="1">
        <f>((Table1[[#Totals],[Productivity_Score]] - Table1[[#This Row],[Productivity_Score]]) / Table1[[#Totals],[Productivity_Score]]) * 100</f>
        <v>56.84210526315789</v>
      </c>
    </row>
    <row r="2471" spans="1:20" x14ac:dyDescent="0.35">
      <c r="A2471">
        <v>2470</v>
      </c>
      <c r="B2471">
        <v>54</v>
      </c>
      <c r="C2471" t="s">
        <v>19</v>
      </c>
      <c r="D2471" t="s">
        <v>15</v>
      </c>
      <c r="E2471" t="s">
        <v>38</v>
      </c>
      <c r="F2471" t="s">
        <v>17</v>
      </c>
      <c r="G2471">
        <v>43</v>
      </c>
      <c r="H2471">
        <v>5.8</v>
      </c>
      <c r="I2471">
        <v>7.9</v>
      </c>
      <c r="J2471">
        <v>0</v>
      </c>
      <c r="K2471" t="s">
        <v>23</v>
      </c>
      <c r="L2471">
        <v>6.8</v>
      </c>
      <c r="M2471">
        <v>5.3</v>
      </c>
      <c r="N2471">
        <v>5.5</v>
      </c>
      <c r="O2471">
        <f>Table1[[#This Row],[Stress_Level]]*Table1[[#This Row],[Weekly_Work_Hours]]</f>
        <v>292.39999999999998</v>
      </c>
      <c r="P2471" s="9">
        <f>Table1[[#This Row],[Column1]]/Table1[[#This Row],[Productivity_Score]]</f>
        <v>53.163636363636357</v>
      </c>
      <c r="Q2471">
        <f>8-AVERAGE(Table1[[#This Row],[Sleep_Hours]])</f>
        <v>2.2000000000000002</v>
      </c>
      <c r="R2471">
        <f>Table1[[#This Row],[Stress_Level]]/Table1[[#This Row],[Weekly_Work_Hours]]</f>
        <v>0.15813953488372093</v>
      </c>
      <c r="S2471" s="5">
        <f>CORREL(Table1[Stress_Level],Table1[Sleep_Hours])</f>
        <v>-1.150943896331845E-2</v>
      </c>
      <c r="T2471" s="1">
        <f>((Table1[[#Totals],[Productivity_Score]] - Table1[[#This Row],[Productivity_Score]]) / Table1[[#Totals],[Productivity_Score]]) * 100</f>
        <v>42.105263157894733</v>
      </c>
    </row>
    <row r="2472" spans="1:20" x14ac:dyDescent="0.35">
      <c r="A2472">
        <v>2471</v>
      </c>
      <c r="B2472">
        <v>50</v>
      </c>
      <c r="C2472" t="s">
        <v>14</v>
      </c>
      <c r="D2472" t="s">
        <v>37</v>
      </c>
      <c r="E2472" t="s">
        <v>16</v>
      </c>
      <c r="F2472" t="s">
        <v>39</v>
      </c>
      <c r="G2472">
        <v>53</v>
      </c>
      <c r="H2472">
        <v>6.6</v>
      </c>
      <c r="I2472">
        <v>8.1999999999999993</v>
      </c>
      <c r="J2472">
        <v>0</v>
      </c>
      <c r="K2472" t="s">
        <v>23</v>
      </c>
      <c r="L2472">
        <v>10</v>
      </c>
      <c r="M2472">
        <v>5.2</v>
      </c>
      <c r="N2472">
        <v>4.0999999999999996</v>
      </c>
      <c r="O2472">
        <f>Table1[[#This Row],[Stress_Level]]*Table1[[#This Row],[Weekly_Work_Hours]]</f>
        <v>530</v>
      </c>
      <c r="P2472" s="9">
        <f>Table1[[#This Row],[Column1]]/Table1[[#This Row],[Productivity_Score]]</f>
        <v>129.26829268292684</v>
      </c>
      <c r="Q2472">
        <f>8-AVERAGE(Table1[[#This Row],[Sleep_Hours]])</f>
        <v>1.4000000000000004</v>
      </c>
      <c r="R2472">
        <f>Table1[[#This Row],[Stress_Level]]/Table1[[#This Row],[Weekly_Work_Hours]]</f>
        <v>0.18867924528301888</v>
      </c>
      <c r="S2472" s="5">
        <f>CORREL(Table1[Stress_Level],Table1[Sleep_Hours])</f>
        <v>-1.150943896331845E-2</v>
      </c>
      <c r="T2472" s="1">
        <f>((Table1[[#Totals],[Productivity_Score]] - Table1[[#This Row],[Productivity_Score]]) / Table1[[#Totals],[Productivity_Score]]) * 100</f>
        <v>56.84210526315789</v>
      </c>
    </row>
    <row r="2473" spans="1:20" x14ac:dyDescent="0.35">
      <c r="A2473">
        <v>2472</v>
      </c>
      <c r="B2473">
        <v>36</v>
      </c>
      <c r="C2473" t="s">
        <v>14</v>
      </c>
      <c r="D2473" t="s">
        <v>37</v>
      </c>
      <c r="E2473" t="s">
        <v>31</v>
      </c>
      <c r="F2473" t="s">
        <v>22</v>
      </c>
      <c r="G2473">
        <v>63</v>
      </c>
      <c r="H2473">
        <v>7.8</v>
      </c>
      <c r="I2473">
        <v>6.5</v>
      </c>
      <c r="J2473">
        <v>0</v>
      </c>
      <c r="K2473" t="s">
        <v>23</v>
      </c>
      <c r="L2473">
        <v>10</v>
      </c>
      <c r="M2473">
        <v>5.7</v>
      </c>
      <c r="N2473">
        <v>3.2</v>
      </c>
      <c r="O2473">
        <f>Table1[[#This Row],[Stress_Level]]*Table1[[#This Row],[Weekly_Work_Hours]]</f>
        <v>630</v>
      </c>
      <c r="P2473" s="9">
        <f>Table1[[#This Row],[Column1]]/Table1[[#This Row],[Productivity_Score]]</f>
        <v>196.875</v>
      </c>
      <c r="Q2473">
        <f>8-AVERAGE(Table1[[#This Row],[Sleep_Hours]])</f>
        <v>0.20000000000000018</v>
      </c>
      <c r="R2473">
        <f>Table1[[#This Row],[Stress_Level]]/Table1[[#This Row],[Weekly_Work_Hours]]</f>
        <v>0.15873015873015872</v>
      </c>
      <c r="S2473" s="5">
        <f>CORREL(Table1[Stress_Level],Table1[Sleep_Hours])</f>
        <v>-1.150943896331845E-2</v>
      </c>
      <c r="T2473" s="1">
        <f>((Table1[[#Totals],[Productivity_Score]] - Table1[[#This Row],[Productivity_Score]]) / Table1[[#Totals],[Productivity_Score]]) * 100</f>
        <v>66.315789473684205</v>
      </c>
    </row>
    <row r="2474" spans="1:20" x14ac:dyDescent="0.35">
      <c r="A2474">
        <v>2473</v>
      </c>
      <c r="B2474">
        <v>28</v>
      </c>
      <c r="C2474" t="s">
        <v>19</v>
      </c>
      <c r="D2474" t="s">
        <v>24</v>
      </c>
      <c r="E2474" t="s">
        <v>27</v>
      </c>
      <c r="F2474" t="s">
        <v>22</v>
      </c>
      <c r="G2474">
        <v>38</v>
      </c>
      <c r="H2474">
        <v>5.9</v>
      </c>
      <c r="I2474">
        <v>8.6</v>
      </c>
      <c r="J2474">
        <v>0</v>
      </c>
      <c r="K2474" t="s">
        <v>23</v>
      </c>
      <c r="L2474">
        <v>3.5</v>
      </c>
      <c r="M2474">
        <v>5</v>
      </c>
      <c r="N2474">
        <v>7.6</v>
      </c>
      <c r="O2474">
        <f>Table1[[#This Row],[Stress_Level]]*Table1[[#This Row],[Weekly_Work_Hours]]</f>
        <v>133</v>
      </c>
      <c r="P2474" s="9">
        <f>Table1[[#This Row],[Column1]]/Table1[[#This Row],[Productivity_Score]]</f>
        <v>17.5</v>
      </c>
      <c r="Q2474">
        <f>8-AVERAGE(Table1[[#This Row],[Sleep_Hours]])</f>
        <v>2.0999999999999996</v>
      </c>
      <c r="R2474">
        <f>Table1[[#This Row],[Stress_Level]]/Table1[[#This Row],[Weekly_Work_Hours]]</f>
        <v>9.2105263157894732E-2</v>
      </c>
      <c r="S2474" s="5">
        <f>CORREL(Table1[Stress_Level],Table1[Sleep_Hours])</f>
        <v>-1.150943896331845E-2</v>
      </c>
      <c r="T2474" s="1">
        <f>((Table1[[#Totals],[Productivity_Score]] - Table1[[#This Row],[Productivity_Score]]) / Table1[[#Totals],[Productivity_Score]]) * 100</f>
        <v>20.000000000000004</v>
      </c>
    </row>
    <row r="2475" spans="1:20" x14ac:dyDescent="0.35">
      <c r="A2475">
        <v>2474</v>
      </c>
      <c r="B2475">
        <v>29</v>
      </c>
      <c r="C2475" t="s">
        <v>14</v>
      </c>
      <c r="D2475" t="s">
        <v>33</v>
      </c>
      <c r="E2475" t="s">
        <v>38</v>
      </c>
      <c r="F2475" t="s">
        <v>22</v>
      </c>
      <c r="G2475">
        <v>33</v>
      </c>
      <c r="H2475">
        <v>3.6</v>
      </c>
      <c r="I2475">
        <v>5.5</v>
      </c>
      <c r="J2475">
        <v>1</v>
      </c>
      <c r="K2475" t="s">
        <v>18</v>
      </c>
      <c r="L2475">
        <v>6.6</v>
      </c>
      <c r="M2475">
        <v>3.4</v>
      </c>
      <c r="N2475">
        <v>4.5</v>
      </c>
      <c r="O2475">
        <f>Table1[[#This Row],[Stress_Level]]*Table1[[#This Row],[Weekly_Work_Hours]]</f>
        <v>217.79999999999998</v>
      </c>
      <c r="P2475" s="9">
        <f>Table1[[#This Row],[Column1]]/Table1[[#This Row],[Productivity_Score]]</f>
        <v>48.4</v>
      </c>
      <c r="Q2475">
        <f>8-AVERAGE(Table1[[#This Row],[Sleep_Hours]])</f>
        <v>4.4000000000000004</v>
      </c>
      <c r="R2475">
        <f>Table1[[#This Row],[Stress_Level]]/Table1[[#This Row],[Weekly_Work_Hours]]</f>
        <v>0.19999999999999998</v>
      </c>
      <c r="S2475" s="5">
        <f>CORREL(Table1[Stress_Level],Table1[Sleep_Hours])</f>
        <v>-1.150943896331845E-2</v>
      </c>
      <c r="T2475" s="1">
        <f>((Table1[[#Totals],[Productivity_Score]] - Table1[[#This Row],[Productivity_Score]]) / Table1[[#Totals],[Productivity_Score]]) * 100</f>
        <v>52.631578947368418</v>
      </c>
    </row>
    <row r="2476" spans="1:20" x14ac:dyDescent="0.35">
      <c r="A2476">
        <v>2475</v>
      </c>
      <c r="B2476">
        <v>27</v>
      </c>
      <c r="C2476" t="s">
        <v>14</v>
      </c>
      <c r="D2476" t="s">
        <v>20</v>
      </c>
      <c r="E2476" t="s">
        <v>38</v>
      </c>
      <c r="F2476" t="s">
        <v>22</v>
      </c>
      <c r="G2476">
        <v>47</v>
      </c>
      <c r="H2476">
        <v>3.6</v>
      </c>
      <c r="I2476">
        <v>4.2</v>
      </c>
      <c r="J2476">
        <v>1</v>
      </c>
      <c r="K2476" t="s">
        <v>29</v>
      </c>
      <c r="L2476">
        <v>6.9</v>
      </c>
      <c r="M2476">
        <v>5.4</v>
      </c>
      <c r="N2476">
        <v>3.6</v>
      </c>
      <c r="O2476">
        <f>Table1[[#This Row],[Stress_Level]]*Table1[[#This Row],[Weekly_Work_Hours]]</f>
        <v>324.3</v>
      </c>
      <c r="P2476" s="9">
        <f>Table1[[#This Row],[Column1]]/Table1[[#This Row],[Productivity_Score]]</f>
        <v>90.083333333333329</v>
      </c>
      <c r="Q2476">
        <f>8-AVERAGE(Table1[[#This Row],[Sleep_Hours]])</f>
        <v>4.4000000000000004</v>
      </c>
      <c r="R2476">
        <f>Table1[[#This Row],[Stress_Level]]/Table1[[#This Row],[Weekly_Work_Hours]]</f>
        <v>0.14680851063829789</v>
      </c>
      <c r="S2476" s="5">
        <f>CORREL(Table1[Stress_Level],Table1[Sleep_Hours])</f>
        <v>-1.150943896331845E-2</v>
      </c>
      <c r="T2476" s="1">
        <f>((Table1[[#Totals],[Productivity_Score]] - Table1[[#This Row],[Productivity_Score]]) / Table1[[#Totals],[Productivity_Score]]) * 100</f>
        <v>62.10526315789474</v>
      </c>
    </row>
    <row r="2477" spans="1:20" x14ac:dyDescent="0.35">
      <c r="A2477">
        <v>2476</v>
      </c>
      <c r="B2477">
        <v>40</v>
      </c>
      <c r="C2477" t="s">
        <v>19</v>
      </c>
      <c r="D2477" t="s">
        <v>37</v>
      </c>
      <c r="E2477" t="s">
        <v>25</v>
      </c>
      <c r="F2477" t="s">
        <v>39</v>
      </c>
      <c r="G2477">
        <v>50</v>
      </c>
      <c r="H2477">
        <v>4.5999999999999996</v>
      </c>
      <c r="I2477">
        <v>5.3</v>
      </c>
      <c r="J2477">
        <v>1</v>
      </c>
      <c r="K2477" t="s">
        <v>35</v>
      </c>
      <c r="L2477">
        <v>4.7</v>
      </c>
      <c r="M2477">
        <v>6.6</v>
      </c>
      <c r="N2477">
        <v>5.3</v>
      </c>
      <c r="O2477">
        <f>Table1[[#This Row],[Stress_Level]]*Table1[[#This Row],[Weekly_Work_Hours]]</f>
        <v>235</v>
      </c>
      <c r="P2477" s="9">
        <f>Table1[[#This Row],[Column1]]/Table1[[#This Row],[Productivity_Score]]</f>
        <v>44.339622641509436</v>
      </c>
      <c r="Q2477">
        <f>8-AVERAGE(Table1[[#This Row],[Sleep_Hours]])</f>
        <v>3.4000000000000004</v>
      </c>
      <c r="R2477">
        <f>Table1[[#This Row],[Stress_Level]]/Table1[[#This Row],[Weekly_Work_Hours]]</f>
        <v>9.4E-2</v>
      </c>
      <c r="S2477" s="5">
        <f>CORREL(Table1[Stress_Level],Table1[Sleep_Hours])</f>
        <v>-1.150943896331845E-2</v>
      </c>
      <c r="T2477" s="1">
        <f>((Table1[[#Totals],[Productivity_Score]] - Table1[[#This Row],[Productivity_Score]]) / Table1[[#Totals],[Productivity_Score]]) * 100</f>
        <v>44.21052631578948</v>
      </c>
    </row>
    <row r="2478" spans="1:20" x14ac:dyDescent="0.35">
      <c r="A2478">
        <v>2477</v>
      </c>
      <c r="B2478">
        <v>32</v>
      </c>
      <c r="C2478" t="s">
        <v>19</v>
      </c>
      <c r="D2478" t="s">
        <v>20</v>
      </c>
      <c r="E2478" t="s">
        <v>27</v>
      </c>
      <c r="F2478" t="s">
        <v>22</v>
      </c>
      <c r="G2478">
        <v>43</v>
      </c>
      <c r="H2478">
        <v>6.4</v>
      </c>
      <c r="I2478">
        <v>8.6999999999999993</v>
      </c>
      <c r="J2478">
        <v>0</v>
      </c>
      <c r="K2478" t="s">
        <v>23</v>
      </c>
      <c r="L2478">
        <v>6.5</v>
      </c>
      <c r="M2478">
        <v>6.3</v>
      </c>
      <c r="N2478">
        <v>6.1</v>
      </c>
      <c r="O2478">
        <f>Table1[[#This Row],[Stress_Level]]*Table1[[#This Row],[Weekly_Work_Hours]]</f>
        <v>279.5</v>
      </c>
      <c r="P2478" s="9">
        <f>Table1[[#This Row],[Column1]]/Table1[[#This Row],[Productivity_Score]]</f>
        <v>45.819672131147541</v>
      </c>
      <c r="Q2478">
        <f>8-AVERAGE(Table1[[#This Row],[Sleep_Hours]])</f>
        <v>1.5999999999999996</v>
      </c>
      <c r="R2478">
        <f>Table1[[#This Row],[Stress_Level]]/Table1[[#This Row],[Weekly_Work_Hours]]</f>
        <v>0.15116279069767441</v>
      </c>
      <c r="S2478" s="5">
        <f>CORREL(Table1[Stress_Level],Table1[Sleep_Hours])</f>
        <v>-1.150943896331845E-2</v>
      </c>
      <c r="T2478" s="1">
        <f>((Table1[[#Totals],[Productivity_Score]] - Table1[[#This Row],[Productivity_Score]]) / Table1[[#Totals],[Productivity_Score]]) * 100</f>
        <v>35.789473684210535</v>
      </c>
    </row>
    <row r="2479" spans="1:20" x14ac:dyDescent="0.35">
      <c r="A2479">
        <v>2478</v>
      </c>
      <c r="B2479">
        <v>24</v>
      </c>
      <c r="C2479" t="s">
        <v>19</v>
      </c>
      <c r="D2479" t="s">
        <v>34</v>
      </c>
      <c r="E2479" t="s">
        <v>27</v>
      </c>
      <c r="F2479" t="s">
        <v>17</v>
      </c>
      <c r="G2479">
        <v>56</v>
      </c>
      <c r="H2479">
        <v>4.8</v>
      </c>
      <c r="I2479">
        <v>5.0999999999999996</v>
      </c>
      <c r="J2479">
        <v>1</v>
      </c>
      <c r="K2479" t="s">
        <v>18</v>
      </c>
      <c r="L2479">
        <v>10</v>
      </c>
      <c r="M2479">
        <v>7.3</v>
      </c>
      <c r="N2479">
        <v>2.5</v>
      </c>
      <c r="O2479">
        <f>Table1[[#This Row],[Stress_Level]]*Table1[[#This Row],[Weekly_Work_Hours]]</f>
        <v>560</v>
      </c>
      <c r="P2479" s="9">
        <f>Table1[[#This Row],[Column1]]/Table1[[#This Row],[Productivity_Score]]</f>
        <v>224</v>
      </c>
      <c r="Q2479">
        <f>8-AVERAGE(Table1[[#This Row],[Sleep_Hours]])</f>
        <v>3.2</v>
      </c>
      <c r="R2479">
        <f>Table1[[#This Row],[Stress_Level]]/Table1[[#This Row],[Weekly_Work_Hours]]</f>
        <v>0.17857142857142858</v>
      </c>
      <c r="S2479" s="5">
        <f>CORREL(Table1[Stress_Level],Table1[Sleep_Hours])</f>
        <v>-1.150943896331845E-2</v>
      </c>
      <c r="T2479" s="1">
        <f>((Table1[[#Totals],[Productivity_Score]] - Table1[[#This Row],[Productivity_Score]]) / Table1[[#Totals],[Productivity_Score]]) * 100</f>
        <v>73.68421052631578</v>
      </c>
    </row>
    <row r="2480" spans="1:20" x14ac:dyDescent="0.35">
      <c r="A2480">
        <v>2479</v>
      </c>
      <c r="B2480">
        <v>25</v>
      </c>
      <c r="C2480" t="s">
        <v>19</v>
      </c>
      <c r="D2480" t="s">
        <v>32</v>
      </c>
      <c r="E2480" t="s">
        <v>38</v>
      </c>
      <c r="F2480" t="s">
        <v>17</v>
      </c>
      <c r="G2480">
        <v>34</v>
      </c>
      <c r="H2480">
        <v>7.8</v>
      </c>
      <c r="I2480">
        <v>9.5</v>
      </c>
      <c r="J2480">
        <v>0</v>
      </c>
      <c r="K2480" t="s">
        <v>23</v>
      </c>
      <c r="L2480">
        <v>4.3</v>
      </c>
      <c r="M2480">
        <v>4.3</v>
      </c>
      <c r="N2480">
        <v>7.6</v>
      </c>
      <c r="O2480">
        <f>Table1[[#This Row],[Stress_Level]]*Table1[[#This Row],[Weekly_Work_Hours]]</f>
        <v>146.19999999999999</v>
      </c>
      <c r="P2480" s="9">
        <f>Table1[[#This Row],[Column1]]/Table1[[#This Row],[Productivity_Score]]</f>
        <v>19.236842105263158</v>
      </c>
      <c r="Q2480">
        <f>8-AVERAGE(Table1[[#This Row],[Sleep_Hours]])</f>
        <v>0.20000000000000018</v>
      </c>
      <c r="R2480">
        <f>Table1[[#This Row],[Stress_Level]]/Table1[[#This Row],[Weekly_Work_Hours]]</f>
        <v>0.12647058823529411</v>
      </c>
      <c r="S2480" s="5">
        <f>CORREL(Table1[Stress_Level],Table1[Sleep_Hours])</f>
        <v>-1.150943896331845E-2</v>
      </c>
      <c r="T2480" s="1">
        <f>((Table1[[#Totals],[Productivity_Score]] - Table1[[#This Row],[Productivity_Score]]) / Table1[[#Totals],[Productivity_Score]]) * 100</f>
        <v>20.000000000000004</v>
      </c>
    </row>
    <row r="2481" spans="1:20" x14ac:dyDescent="0.35">
      <c r="A2481">
        <v>2480</v>
      </c>
      <c r="B2481">
        <v>49</v>
      </c>
      <c r="C2481" t="s">
        <v>19</v>
      </c>
      <c r="D2481" t="s">
        <v>36</v>
      </c>
      <c r="E2481" t="s">
        <v>21</v>
      </c>
      <c r="F2481" t="s">
        <v>22</v>
      </c>
      <c r="G2481">
        <v>50</v>
      </c>
      <c r="H2481">
        <v>4.3</v>
      </c>
      <c r="I2481">
        <v>4.9000000000000004</v>
      </c>
      <c r="J2481">
        <v>1</v>
      </c>
      <c r="K2481" t="s">
        <v>35</v>
      </c>
      <c r="L2481">
        <v>6.1</v>
      </c>
      <c r="M2481">
        <v>5.4</v>
      </c>
      <c r="N2481">
        <v>4.4000000000000004</v>
      </c>
      <c r="O2481">
        <f>Table1[[#This Row],[Stress_Level]]*Table1[[#This Row],[Weekly_Work_Hours]]</f>
        <v>305</v>
      </c>
      <c r="P2481" s="9">
        <f>Table1[[#This Row],[Column1]]/Table1[[#This Row],[Productivity_Score]]</f>
        <v>69.318181818181813</v>
      </c>
      <c r="Q2481">
        <f>8-AVERAGE(Table1[[#This Row],[Sleep_Hours]])</f>
        <v>3.7</v>
      </c>
      <c r="R2481">
        <f>Table1[[#This Row],[Stress_Level]]/Table1[[#This Row],[Weekly_Work_Hours]]</f>
        <v>0.122</v>
      </c>
      <c r="S2481" s="5">
        <f>CORREL(Table1[Stress_Level],Table1[Sleep_Hours])</f>
        <v>-1.150943896331845E-2</v>
      </c>
      <c r="T2481" s="1">
        <f>((Table1[[#Totals],[Productivity_Score]] - Table1[[#This Row],[Productivity_Score]]) / Table1[[#Totals],[Productivity_Score]]) * 100</f>
        <v>53.684210526315788</v>
      </c>
    </row>
    <row r="2482" spans="1:20" x14ac:dyDescent="0.35">
      <c r="A2482">
        <v>2481</v>
      </c>
      <c r="B2482">
        <v>50</v>
      </c>
      <c r="C2482" t="s">
        <v>14</v>
      </c>
      <c r="D2482" t="s">
        <v>34</v>
      </c>
      <c r="E2482" t="s">
        <v>16</v>
      </c>
      <c r="F2482" t="s">
        <v>22</v>
      </c>
      <c r="G2482">
        <v>40</v>
      </c>
      <c r="H2482">
        <v>5.2</v>
      </c>
      <c r="I2482">
        <v>7.2</v>
      </c>
      <c r="J2482">
        <v>1</v>
      </c>
      <c r="K2482" t="s">
        <v>35</v>
      </c>
      <c r="L2482">
        <v>5.8</v>
      </c>
      <c r="M2482">
        <v>3.4</v>
      </c>
      <c r="N2482">
        <v>5.7</v>
      </c>
      <c r="O2482">
        <f>Table1[[#This Row],[Stress_Level]]*Table1[[#This Row],[Weekly_Work_Hours]]</f>
        <v>232</v>
      </c>
      <c r="P2482" s="9">
        <f>Table1[[#This Row],[Column1]]/Table1[[#This Row],[Productivity_Score]]</f>
        <v>40.701754385964911</v>
      </c>
      <c r="Q2482">
        <f>8-AVERAGE(Table1[[#This Row],[Sleep_Hours]])</f>
        <v>2.8</v>
      </c>
      <c r="R2482">
        <f>Table1[[#This Row],[Stress_Level]]/Table1[[#This Row],[Weekly_Work_Hours]]</f>
        <v>0.14499999999999999</v>
      </c>
      <c r="S2482" s="5">
        <f>CORREL(Table1[Stress_Level],Table1[Sleep_Hours])</f>
        <v>-1.150943896331845E-2</v>
      </c>
      <c r="T2482" s="1">
        <f>((Table1[[#Totals],[Productivity_Score]] - Table1[[#This Row],[Productivity_Score]]) / Table1[[#Totals],[Productivity_Score]]) * 100</f>
        <v>40</v>
      </c>
    </row>
    <row r="2483" spans="1:20" x14ac:dyDescent="0.35">
      <c r="A2483">
        <v>2482</v>
      </c>
      <c r="B2483">
        <v>36</v>
      </c>
      <c r="C2483" t="s">
        <v>14</v>
      </c>
      <c r="D2483" t="s">
        <v>37</v>
      </c>
      <c r="E2483" t="s">
        <v>25</v>
      </c>
      <c r="F2483" t="s">
        <v>22</v>
      </c>
      <c r="G2483">
        <v>58</v>
      </c>
      <c r="H2483">
        <v>3.5</v>
      </c>
      <c r="I2483">
        <v>2.9</v>
      </c>
      <c r="J2483">
        <v>1</v>
      </c>
      <c r="K2483" t="s">
        <v>28</v>
      </c>
      <c r="L2483">
        <v>10</v>
      </c>
      <c r="M2483">
        <v>5.2</v>
      </c>
      <c r="N2483">
        <v>1.5</v>
      </c>
      <c r="O2483">
        <f>Table1[[#This Row],[Stress_Level]]*Table1[[#This Row],[Weekly_Work_Hours]]</f>
        <v>580</v>
      </c>
      <c r="P2483" s="9">
        <f>Table1[[#This Row],[Column1]]/Table1[[#This Row],[Productivity_Score]]</f>
        <v>386.66666666666669</v>
      </c>
      <c r="Q2483">
        <f>8-AVERAGE(Table1[[#This Row],[Sleep_Hours]])</f>
        <v>4.5</v>
      </c>
      <c r="R2483">
        <f>Table1[[#This Row],[Stress_Level]]/Table1[[#This Row],[Weekly_Work_Hours]]</f>
        <v>0.17241379310344829</v>
      </c>
      <c r="S2483" s="5">
        <f>CORREL(Table1[Stress_Level],Table1[Sleep_Hours])</f>
        <v>-1.150943896331845E-2</v>
      </c>
      <c r="T2483" s="1">
        <f>((Table1[[#Totals],[Productivity_Score]] - Table1[[#This Row],[Productivity_Score]]) / Table1[[#Totals],[Productivity_Score]]) * 100</f>
        <v>84.210526315789465</v>
      </c>
    </row>
    <row r="2484" spans="1:20" x14ac:dyDescent="0.35">
      <c r="A2484">
        <v>2483</v>
      </c>
      <c r="B2484">
        <v>30</v>
      </c>
      <c r="C2484" t="s">
        <v>19</v>
      </c>
      <c r="D2484" t="s">
        <v>15</v>
      </c>
      <c r="E2484" t="s">
        <v>27</v>
      </c>
      <c r="F2484" t="s">
        <v>22</v>
      </c>
      <c r="G2484">
        <v>60</v>
      </c>
      <c r="H2484">
        <v>5.5</v>
      </c>
      <c r="I2484">
        <v>5.8</v>
      </c>
      <c r="J2484">
        <v>1</v>
      </c>
      <c r="K2484" t="s">
        <v>18</v>
      </c>
      <c r="L2484">
        <v>10</v>
      </c>
      <c r="M2484">
        <v>5.0999999999999996</v>
      </c>
      <c r="N2484">
        <v>2.9</v>
      </c>
      <c r="O2484">
        <f>Table1[[#This Row],[Stress_Level]]*Table1[[#This Row],[Weekly_Work_Hours]]</f>
        <v>600</v>
      </c>
      <c r="P2484" s="9">
        <f>Table1[[#This Row],[Column1]]/Table1[[#This Row],[Productivity_Score]]</f>
        <v>206.89655172413794</v>
      </c>
      <c r="Q2484">
        <f>8-AVERAGE(Table1[[#This Row],[Sleep_Hours]])</f>
        <v>2.5</v>
      </c>
      <c r="R2484">
        <f>Table1[[#This Row],[Stress_Level]]/Table1[[#This Row],[Weekly_Work_Hours]]</f>
        <v>0.16666666666666666</v>
      </c>
      <c r="S2484" s="5">
        <f>CORREL(Table1[Stress_Level],Table1[Sleep_Hours])</f>
        <v>-1.150943896331845E-2</v>
      </c>
      <c r="T2484" s="1">
        <f>((Table1[[#Totals],[Productivity_Score]] - Table1[[#This Row],[Productivity_Score]]) / Table1[[#Totals],[Productivity_Score]]) * 100</f>
        <v>69.473684210526315</v>
      </c>
    </row>
    <row r="2485" spans="1:20" x14ac:dyDescent="0.35">
      <c r="A2485">
        <v>2484</v>
      </c>
      <c r="B2485">
        <v>39</v>
      </c>
      <c r="C2485" t="s">
        <v>14</v>
      </c>
      <c r="D2485" t="s">
        <v>20</v>
      </c>
      <c r="E2485" t="s">
        <v>25</v>
      </c>
      <c r="F2485" t="s">
        <v>22</v>
      </c>
      <c r="G2485">
        <v>38</v>
      </c>
      <c r="H2485">
        <v>6.2</v>
      </c>
      <c r="I2485">
        <v>9</v>
      </c>
      <c r="J2485">
        <v>1</v>
      </c>
      <c r="K2485" t="s">
        <v>18</v>
      </c>
      <c r="L2485">
        <v>4.7</v>
      </c>
      <c r="M2485">
        <v>2.8</v>
      </c>
      <c r="N2485">
        <v>7.2</v>
      </c>
      <c r="O2485">
        <f>Table1[[#This Row],[Stress_Level]]*Table1[[#This Row],[Weekly_Work_Hours]]</f>
        <v>178.6</v>
      </c>
      <c r="P2485" s="9">
        <f>Table1[[#This Row],[Column1]]/Table1[[#This Row],[Productivity_Score]]</f>
        <v>24.805555555555554</v>
      </c>
      <c r="Q2485">
        <f>8-AVERAGE(Table1[[#This Row],[Sleep_Hours]])</f>
        <v>1.7999999999999998</v>
      </c>
      <c r="R2485">
        <f>Table1[[#This Row],[Stress_Level]]/Table1[[#This Row],[Weekly_Work_Hours]]</f>
        <v>0.1236842105263158</v>
      </c>
      <c r="S2485" s="5">
        <f>CORREL(Table1[Stress_Level],Table1[Sleep_Hours])</f>
        <v>-1.150943896331845E-2</v>
      </c>
      <c r="T2485" s="1">
        <f>((Table1[[#Totals],[Productivity_Score]] - Table1[[#This Row],[Productivity_Score]]) / Table1[[#Totals],[Productivity_Score]]) * 100</f>
        <v>24.210526315789473</v>
      </c>
    </row>
    <row r="2486" spans="1:20" x14ac:dyDescent="0.35">
      <c r="A2486">
        <v>2485</v>
      </c>
      <c r="B2486">
        <v>28</v>
      </c>
      <c r="C2486" t="s">
        <v>19</v>
      </c>
      <c r="D2486" t="s">
        <v>34</v>
      </c>
      <c r="E2486" t="s">
        <v>38</v>
      </c>
      <c r="F2486" t="s">
        <v>22</v>
      </c>
      <c r="G2486">
        <v>40</v>
      </c>
      <c r="H2486">
        <v>7.8</v>
      </c>
      <c r="I2486">
        <v>8.8000000000000007</v>
      </c>
      <c r="J2486">
        <v>0</v>
      </c>
      <c r="K2486" t="s">
        <v>23</v>
      </c>
      <c r="L2486">
        <v>5.2</v>
      </c>
      <c r="M2486">
        <v>3.9</v>
      </c>
      <c r="N2486">
        <v>6.8</v>
      </c>
      <c r="O2486">
        <f>Table1[[#This Row],[Stress_Level]]*Table1[[#This Row],[Weekly_Work_Hours]]</f>
        <v>208</v>
      </c>
      <c r="P2486" s="9">
        <f>Table1[[#This Row],[Column1]]/Table1[[#This Row],[Productivity_Score]]</f>
        <v>30.588235294117649</v>
      </c>
      <c r="Q2486">
        <f>8-AVERAGE(Table1[[#This Row],[Sleep_Hours]])</f>
        <v>0.20000000000000018</v>
      </c>
      <c r="R2486">
        <f>Table1[[#This Row],[Stress_Level]]/Table1[[#This Row],[Weekly_Work_Hours]]</f>
        <v>0.13</v>
      </c>
      <c r="S2486" s="5">
        <f>CORREL(Table1[Stress_Level],Table1[Sleep_Hours])</f>
        <v>-1.150943896331845E-2</v>
      </c>
      <c r="T2486" s="1">
        <f>((Table1[[#Totals],[Productivity_Score]] - Table1[[#This Row],[Productivity_Score]]) / Table1[[#Totals],[Productivity_Score]]) * 100</f>
        <v>28.421052631578945</v>
      </c>
    </row>
    <row r="2487" spans="1:20" x14ac:dyDescent="0.35">
      <c r="A2487">
        <v>2486</v>
      </c>
      <c r="B2487">
        <v>21</v>
      </c>
      <c r="C2487" t="s">
        <v>19</v>
      </c>
      <c r="D2487" t="s">
        <v>20</v>
      </c>
      <c r="E2487" t="s">
        <v>16</v>
      </c>
      <c r="F2487" t="s">
        <v>17</v>
      </c>
      <c r="G2487">
        <v>51</v>
      </c>
      <c r="H2487">
        <v>6.4</v>
      </c>
      <c r="I2487">
        <v>8</v>
      </c>
      <c r="J2487">
        <v>1</v>
      </c>
      <c r="K2487" t="s">
        <v>18</v>
      </c>
      <c r="L2487">
        <v>10</v>
      </c>
      <c r="M2487">
        <v>4.7</v>
      </c>
      <c r="N2487">
        <v>4</v>
      </c>
      <c r="O2487">
        <f>Table1[[#This Row],[Stress_Level]]*Table1[[#This Row],[Weekly_Work_Hours]]</f>
        <v>510</v>
      </c>
      <c r="P2487" s="9">
        <f>Table1[[#This Row],[Column1]]/Table1[[#This Row],[Productivity_Score]]</f>
        <v>127.5</v>
      </c>
      <c r="Q2487">
        <f>8-AVERAGE(Table1[[#This Row],[Sleep_Hours]])</f>
        <v>1.5999999999999996</v>
      </c>
      <c r="R2487">
        <f>Table1[[#This Row],[Stress_Level]]/Table1[[#This Row],[Weekly_Work_Hours]]</f>
        <v>0.19607843137254902</v>
      </c>
      <c r="S2487" s="5">
        <f>CORREL(Table1[Stress_Level],Table1[Sleep_Hours])</f>
        <v>-1.150943896331845E-2</v>
      </c>
      <c r="T2487" s="1">
        <f>((Table1[[#Totals],[Productivity_Score]] - Table1[[#This Row],[Productivity_Score]]) / Table1[[#Totals],[Productivity_Score]]) * 100</f>
        <v>57.894736842105267</v>
      </c>
    </row>
    <row r="2488" spans="1:20" x14ac:dyDescent="0.35">
      <c r="A2488">
        <v>2487</v>
      </c>
      <c r="B2488">
        <v>56</v>
      </c>
      <c r="C2488" t="s">
        <v>14</v>
      </c>
      <c r="D2488" t="s">
        <v>32</v>
      </c>
      <c r="E2488" t="s">
        <v>31</v>
      </c>
      <c r="F2488" t="s">
        <v>22</v>
      </c>
      <c r="G2488">
        <v>41</v>
      </c>
      <c r="H2488">
        <v>7.3</v>
      </c>
      <c r="I2488">
        <v>9.4</v>
      </c>
      <c r="J2488">
        <v>0</v>
      </c>
      <c r="K2488" t="s">
        <v>23</v>
      </c>
      <c r="L2488">
        <v>5.6</v>
      </c>
      <c r="M2488">
        <v>4</v>
      </c>
      <c r="N2488">
        <v>6.9</v>
      </c>
      <c r="O2488">
        <f>Table1[[#This Row],[Stress_Level]]*Table1[[#This Row],[Weekly_Work_Hours]]</f>
        <v>229.6</v>
      </c>
      <c r="P2488" s="9">
        <f>Table1[[#This Row],[Column1]]/Table1[[#This Row],[Productivity_Score]]</f>
        <v>33.275362318840578</v>
      </c>
      <c r="Q2488">
        <f>8-AVERAGE(Table1[[#This Row],[Sleep_Hours]])</f>
        <v>0.70000000000000018</v>
      </c>
      <c r="R2488">
        <f>Table1[[#This Row],[Stress_Level]]/Table1[[#This Row],[Weekly_Work_Hours]]</f>
        <v>0.13658536585365852</v>
      </c>
      <c r="S2488" s="5">
        <f>CORREL(Table1[Stress_Level],Table1[Sleep_Hours])</f>
        <v>-1.150943896331845E-2</v>
      </c>
      <c r="T2488" s="1">
        <f>((Table1[[#Totals],[Productivity_Score]] - Table1[[#This Row],[Productivity_Score]]) / Table1[[#Totals],[Productivity_Score]]) * 100</f>
        <v>27.368421052631575</v>
      </c>
    </row>
    <row r="2489" spans="1:20" x14ac:dyDescent="0.35">
      <c r="A2489">
        <v>2488</v>
      </c>
      <c r="B2489">
        <v>20</v>
      </c>
      <c r="C2489" t="s">
        <v>19</v>
      </c>
      <c r="D2489" t="s">
        <v>15</v>
      </c>
      <c r="E2489" t="s">
        <v>27</v>
      </c>
      <c r="F2489" t="s">
        <v>17</v>
      </c>
      <c r="G2489">
        <v>44</v>
      </c>
      <c r="H2489">
        <v>7.7</v>
      </c>
      <c r="I2489">
        <v>8.5</v>
      </c>
      <c r="J2489">
        <v>0</v>
      </c>
      <c r="K2489" t="s">
        <v>23</v>
      </c>
      <c r="L2489">
        <v>7.5</v>
      </c>
      <c r="M2489">
        <v>2.8</v>
      </c>
      <c r="N2489">
        <v>5.5</v>
      </c>
      <c r="O2489">
        <f>Table1[[#This Row],[Stress_Level]]*Table1[[#This Row],[Weekly_Work_Hours]]</f>
        <v>330</v>
      </c>
      <c r="P2489" s="9">
        <f>Table1[[#This Row],[Column1]]/Table1[[#This Row],[Productivity_Score]]</f>
        <v>60</v>
      </c>
      <c r="Q2489">
        <f>8-AVERAGE(Table1[[#This Row],[Sleep_Hours]])</f>
        <v>0.29999999999999982</v>
      </c>
      <c r="R2489">
        <f>Table1[[#This Row],[Stress_Level]]/Table1[[#This Row],[Weekly_Work_Hours]]</f>
        <v>0.17045454545454544</v>
      </c>
      <c r="S2489" s="5">
        <f>CORREL(Table1[Stress_Level],Table1[Sleep_Hours])</f>
        <v>-1.150943896331845E-2</v>
      </c>
      <c r="T2489" s="1">
        <f>((Table1[[#Totals],[Productivity_Score]] - Table1[[#This Row],[Productivity_Score]]) / Table1[[#Totals],[Productivity_Score]]) * 100</f>
        <v>42.105263157894733</v>
      </c>
    </row>
    <row r="2490" spans="1:20" x14ac:dyDescent="0.35">
      <c r="A2490">
        <v>2489</v>
      </c>
      <c r="B2490">
        <v>23</v>
      </c>
      <c r="C2490" t="s">
        <v>19</v>
      </c>
      <c r="D2490" t="s">
        <v>34</v>
      </c>
      <c r="E2490" t="s">
        <v>16</v>
      </c>
      <c r="F2490" t="s">
        <v>22</v>
      </c>
      <c r="G2490">
        <v>45</v>
      </c>
      <c r="H2490">
        <v>6.8</v>
      </c>
      <c r="I2490">
        <v>9.1999999999999993</v>
      </c>
      <c r="J2490">
        <v>0</v>
      </c>
      <c r="K2490" t="s">
        <v>23</v>
      </c>
      <c r="L2490">
        <v>7.7</v>
      </c>
      <c r="M2490">
        <v>3.9</v>
      </c>
      <c r="N2490">
        <v>5.7</v>
      </c>
      <c r="O2490">
        <f>Table1[[#This Row],[Stress_Level]]*Table1[[#This Row],[Weekly_Work_Hours]]</f>
        <v>346.5</v>
      </c>
      <c r="P2490" s="9">
        <f>Table1[[#This Row],[Column1]]/Table1[[#This Row],[Productivity_Score]]</f>
        <v>60.789473684210527</v>
      </c>
      <c r="Q2490">
        <f>8-AVERAGE(Table1[[#This Row],[Sleep_Hours]])</f>
        <v>1.2000000000000002</v>
      </c>
      <c r="R2490">
        <f>Table1[[#This Row],[Stress_Level]]/Table1[[#This Row],[Weekly_Work_Hours]]</f>
        <v>0.1711111111111111</v>
      </c>
      <c r="S2490" s="5">
        <f>CORREL(Table1[Stress_Level],Table1[Sleep_Hours])</f>
        <v>-1.150943896331845E-2</v>
      </c>
      <c r="T2490" s="1">
        <f>((Table1[[#Totals],[Productivity_Score]] - Table1[[#This Row],[Productivity_Score]]) / Table1[[#Totals],[Productivity_Score]]) * 100</f>
        <v>40</v>
      </c>
    </row>
    <row r="2491" spans="1:20" x14ac:dyDescent="0.35">
      <c r="A2491">
        <v>2490</v>
      </c>
      <c r="B2491">
        <v>55</v>
      </c>
      <c r="C2491" t="s">
        <v>14</v>
      </c>
      <c r="D2491" t="s">
        <v>20</v>
      </c>
      <c r="E2491" t="s">
        <v>25</v>
      </c>
      <c r="F2491" t="s">
        <v>17</v>
      </c>
      <c r="G2491">
        <v>30</v>
      </c>
      <c r="H2491">
        <v>4.9000000000000004</v>
      </c>
      <c r="I2491">
        <v>7.8</v>
      </c>
      <c r="J2491">
        <v>0</v>
      </c>
      <c r="K2491" t="s">
        <v>23</v>
      </c>
      <c r="L2491">
        <v>2.8</v>
      </c>
      <c r="M2491">
        <v>4.5</v>
      </c>
      <c r="N2491">
        <v>7.5</v>
      </c>
      <c r="O2491">
        <f>Table1[[#This Row],[Stress_Level]]*Table1[[#This Row],[Weekly_Work_Hours]]</f>
        <v>84</v>
      </c>
      <c r="P2491" s="9">
        <f>Table1[[#This Row],[Column1]]/Table1[[#This Row],[Productivity_Score]]</f>
        <v>11.2</v>
      </c>
      <c r="Q2491">
        <f>8-AVERAGE(Table1[[#This Row],[Sleep_Hours]])</f>
        <v>3.0999999999999996</v>
      </c>
      <c r="R2491">
        <f>Table1[[#This Row],[Stress_Level]]/Table1[[#This Row],[Weekly_Work_Hours]]</f>
        <v>9.3333333333333324E-2</v>
      </c>
      <c r="S2491" s="5">
        <f>CORREL(Table1[Stress_Level],Table1[Sleep_Hours])</f>
        <v>-1.150943896331845E-2</v>
      </c>
      <c r="T2491" s="1">
        <f>((Table1[[#Totals],[Productivity_Score]] - Table1[[#This Row],[Productivity_Score]]) / Table1[[#Totals],[Productivity_Score]]) * 100</f>
        <v>21.052631578947366</v>
      </c>
    </row>
    <row r="2492" spans="1:20" x14ac:dyDescent="0.35">
      <c r="A2492">
        <v>2491</v>
      </c>
      <c r="B2492">
        <v>44</v>
      </c>
      <c r="C2492" t="s">
        <v>40</v>
      </c>
      <c r="D2492" t="s">
        <v>15</v>
      </c>
      <c r="E2492" t="s">
        <v>38</v>
      </c>
      <c r="F2492" t="s">
        <v>39</v>
      </c>
      <c r="G2492">
        <v>44</v>
      </c>
      <c r="H2492">
        <v>6.8</v>
      </c>
      <c r="I2492">
        <v>9.3000000000000007</v>
      </c>
      <c r="J2492">
        <v>0</v>
      </c>
      <c r="K2492" t="s">
        <v>23</v>
      </c>
      <c r="L2492">
        <v>6.1</v>
      </c>
      <c r="M2492">
        <v>4.3</v>
      </c>
      <c r="N2492">
        <v>6.6</v>
      </c>
      <c r="O2492">
        <f>Table1[[#This Row],[Stress_Level]]*Table1[[#This Row],[Weekly_Work_Hours]]</f>
        <v>268.39999999999998</v>
      </c>
      <c r="P2492" s="9">
        <f>Table1[[#This Row],[Column1]]/Table1[[#This Row],[Productivity_Score]]</f>
        <v>40.666666666666664</v>
      </c>
      <c r="Q2492">
        <f>8-AVERAGE(Table1[[#This Row],[Sleep_Hours]])</f>
        <v>1.2000000000000002</v>
      </c>
      <c r="R2492">
        <f>Table1[[#This Row],[Stress_Level]]/Table1[[#This Row],[Weekly_Work_Hours]]</f>
        <v>0.13863636363636364</v>
      </c>
      <c r="S2492" s="5">
        <f>CORREL(Table1[Stress_Level],Table1[Sleep_Hours])</f>
        <v>-1.150943896331845E-2</v>
      </c>
      <c r="T2492" s="1">
        <f>((Table1[[#Totals],[Productivity_Score]] - Table1[[#This Row],[Productivity_Score]]) / Table1[[#Totals],[Productivity_Score]]) * 100</f>
        <v>30.526315789473692</v>
      </c>
    </row>
    <row r="2493" spans="1:20" x14ac:dyDescent="0.35">
      <c r="A2493">
        <v>2492</v>
      </c>
      <c r="B2493">
        <v>22</v>
      </c>
      <c r="C2493" t="s">
        <v>19</v>
      </c>
      <c r="D2493" t="s">
        <v>24</v>
      </c>
      <c r="E2493" t="s">
        <v>16</v>
      </c>
      <c r="F2493" t="s">
        <v>22</v>
      </c>
      <c r="G2493">
        <v>39</v>
      </c>
      <c r="H2493">
        <v>8.4</v>
      </c>
      <c r="I2493">
        <v>8</v>
      </c>
      <c r="J2493">
        <v>0</v>
      </c>
      <c r="K2493" t="s">
        <v>23</v>
      </c>
      <c r="L2493">
        <v>6.1</v>
      </c>
      <c r="M2493">
        <v>5.6</v>
      </c>
      <c r="N2493">
        <v>5.9</v>
      </c>
      <c r="O2493">
        <f>Table1[[#This Row],[Stress_Level]]*Table1[[#This Row],[Weekly_Work_Hours]]</f>
        <v>237.89999999999998</v>
      </c>
      <c r="P2493" s="9">
        <f>Table1[[#This Row],[Column1]]/Table1[[#This Row],[Productivity_Score]]</f>
        <v>40.322033898305079</v>
      </c>
      <c r="Q2493">
        <f>8-AVERAGE(Table1[[#This Row],[Sleep_Hours]])</f>
        <v>-0.40000000000000036</v>
      </c>
      <c r="R2493">
        <f>Table1[[#This Row],[Stress_Level]]/Table1[[#This Row],[Weekly_Work_Hours]]</f>
        <v>0.15641025641025641</v>
      </c>
      <c r="S2493" s="5">
        <f>CORREL(Table1[Stress_Level],Table1[Sleep_Hours])</f>
        <v>-1.150943896331845E-2</v>
      </c>
      <c r="T2493" s="1">
        <f>((Table1[[#Totals],[Productivity_Score]] - Table1[[#This Row],[Productivity_Score]]) / Table1[[#Totals],[Productivity_Score]]) * 100</f>
        <v>37.89473684210526</v>
      </c>
    </row>
    <row r="2494" spans="1:20" x14ac:dyDescent="0.35">
      <c r="A2494">
        <v>2493</v>
      </c>
      <c r="B2494">
        <v>28</v>
      </c>
      <c r="C2494" t="s">
        <v>14</v>
      </c>
      <c r="D2494" t="s">
        <v>26</v>
      </c>
      <c r="E2494" t="s">
        <v>31</v>
      </c>
      <c r="F2494" t="s">
        <v>39</v>
      </c>
      <c r="G2494">
        <v>41</v>
      </c>
      <c r="H2494">
        <v>5.7</v>
      </c>
      <c r="I2494">
        <v>8</v>
      </c>
      <c r="J2494">
        <v>1</v>
      </c>
      <c r="K2494" t="s">
        <v>18</v>
      </c>
      <c r="L2494">
        <v>4</v>
      </c>
      <c r="M2494">
        <v>2.6</v>
      </c>
      <c r="N2494">
        <v>7</v>
      </c>
      <c r="O2494">
        <f>Table1[[#This Row],[Stress_Level]]*Table1[[#This Row],[Weekly_Work_Hours]]</f>
        <v>164</v>
      </c>
      <c r="P2494" s="9">
        <f>Table1[[#This Row],[Column1]]/Table1[[#This Row],[Productivity_Score]]</f>
        <v>23.428571428571427</v>
      </c>
      <c r="Q2494">
        <f>8-AVERAGE(Table1[[#This Row],[Sleep_Hours]])</f>
        <v>2.2999999999999998</v>
      </c>
      <c r="R2494">
        <f>Table1[[#This Row],[Stress_Level]]/Table1[[#This Row],[Weekly_Work_Hours]]</f>
        <v>9.7560975609756101E-2</v>
      </c>
      <c r="S2494" s="5">
        <f>CORREL(Table1[Stress_Level],Table1[Sleep_Hours])</f>
        <v>-1.150943896331845E-2</v>
      </c>
      <c r="T2494" s="1">
        <f>((Table1[[#Totals],[Productivity_Score]] - Table1[[#This Row],[Productivity_Score]]) / Table1[[#Totals],[Productivity_Score]]) * 100</f>
        <v>26.315789473684209</v>
      </c>
    </row>
    <row r="2495" spans="1:20" x14ac:dyDescent="0.35">
      <c r="A2495">
        <v>2494</v>
      </c>
      <c r="B2495">
        <v>41</v>
      </c>
      <c r="C2495" t="s">
        <v>19</v>
      </c>
      <c r="D2495" t="s">
        <v>24</v>
      </c>
      <c r="E2495" t="s">
        <v>16</v>
      </c>
      <c r="F2495" t="s">
        <v>17</v>
      </c>
      <c r="G2495">
        <v>56</v>
      </c>
      <c r="H2495">
        <v>7</v>
      </c>
      <c r="I2495">
        <v>8.4</v>
      </c>
      <c r="J2495">
        <v>1</v>
      </c>
      <c r="K2495" t="s">
        <v>18</v>
      </c>
      <c r="L2495">
        <v>10</v>
      </c>
      <c r="M2495">
        <v>5</v>
      </c>
      <c r="N2495">
        <v>4.2</v>
      </c>
      <c r="O2495">
        <f>Table1[[#This Row],[Stress_Level]]*Table1[[#This Row],[Weekly_Work_Hours]]</f>
        <v>560</v>
      </c>
      <c r="P2495" s="9">
        <f>Table1[[#This Row],[Column1]]/Table1[[#This Row],[Productivity_Score]]</f>
        <v>133.33333333333331</v>
      </c>
      <c r="Q2495">
        <f>8-AVERAGE(Table1[[#This Row],[Sleep_Hours]])</f>
        <v>1</v>
      </c>
      <c r="R2495">
        <f>Table1[[#This Row],[Stress_Level]]/Table1[[#This Row],[Weekly_Work_Hours]]</f>
        <v>0.17857142857142858</v>
      </c>
      <c r="S2495" s="5">
        <f>CORREL(Table1[Stress_Level],Table1[Sleep_Hours])</f>
        <v>-1.150943896331845E-2</v>
      </c>
      <c r="T2495" s="1">
        <f>((Table1[[#Totals],[Productivity_Score]] - Table1[[#This Row],[Productivity_Score]]) / Table1[[#Totals],[Productivity_Score]]) * 100</f>
        <v>55.78947368421052</v>
      </c>
    </row>
    <row r="2496" spans="1:20" x14ac:dyDescent="0.35">
      <c r="A2496">
        <v>2495</v>
      </c>
      <c r="B2496">
        <v>42</v>
      </c>
      <c r="C2496" t="s">
        <v>19</v>
      </c>
      <c r="D2496" t="s">
        <v>36</v>
      </c>
      <c r="E2496" t="s">
        <v>38</v>
      </c>
      <c r="F2496" t="s">
        <v>17</v>
      </c>
      <c r="G2496">
        <v>34</v>
      </c>
      <c r="H2496">
        <v>7</v>
      </c>
      <c r="I2496">
        <v>10</v>
      </c>
      <c r="J2496">
        <v>0</v>
      </c>
      <c r="K2496" t="s">
        <v>23</v>
      </c>
      <c r="L2496">
        <v>3.9</v>
      </c>
      <c r="M2496">
        <v>3.6</v>
      </c>
      <c r="N2496">
        <v>8.1</v>
      </c>
      <c r="O2496">
        <f>Table1[[#This Row],[Stress_Level]]*Table1[[#This Row],[Weekly_Work_Hours]]</f>
        <v>132.6</v>
      </c>
      <c r="P2496" s="9">
        <f>Table1[[#This Row],[Column1]]/Table1[[#This Row],[Productivity_Score]]</f>
        <v>16.37037037037037</v>
      </c>
      <c r="Q2496">
        <f>8-AVERAGE(Table1[[#This Row],[Sleep_Hours]])</f>
        <v>1</v>
      </c>
      <c r="R2496">
        <f>Table1[[#This Row],[Stress_Level]]/Table1[[#This Row],[Weekly_Work_Hours]]</f>
        <v>0.11470588235294117</v>
      </c>
      <c r="S2496" s="5">
        <f>CORREL(Table1[Stress_Level],Table1[Sleep_Hours])</f>
        <v>-1.150943896331845E-2</v>
      </c>
      <c r="T2496" s="1">
        <f>((Table1[[#Totals],[Productivity_Score]] - Table1[[#This Row],[Productivity_Score]]) / Table1[[#Totals],[Productivity_Score]]) * 100</f>
        <v>14.736842105263163</v>
      </c>
    </row>
    <row r="2497" spans="1:20" x14ac:dyDescent="0.35">
      <c r="A2497">
        <v>2496</v>
      </c>
      <c r="B2497">
        <v>31</v>
      </c>
      <c r="C2497" t="s">
        <v>19</v>
      </c>
      <c r="D2497" t="s">
        <v>37</v>
      </c>
      <c r="E2497" t="s">
        <v>25</v>
      </c>
      <c r="F2497" t="s">
        <v>17</v>
      </c>
      <c r="G2497">
        <v>51</v>
      </c>
      <c r="H2497">
        <v>5.6</v>
      </c>
      <c r="I2497">
        <v>6.9</v>
      </c>
      <c r="J2497">
        <v>0</v>
      </c>
      <c r="K2497" t="s">
        <v>23</v>
      </c>
      <c r="L2497">
        <v>8.4</v>
      </c>
      <c r="M2497">
        <v>4.5999999999999996</v>
      </c>
      <c r="N2497">
        <v>4.2</v>
      </c>
      <c r="O2497">
        <f>Table1[[#This Row],[Stress_Level]]*Table1[[#This Row],[Weekly_Work_Hours]]</f>
        <v>428.40000000000003</v>
      </c>
      <c r="P2497" s="9">
        <f>Table1[[#This Row],[Column1]]/Table1[[#This Row],[Productivity_Score]]</f>
        <v>102</v>
      </c>
      <c r="Q2497">
        <f>8-AVERAGE(Table1[[#This Row],[Sleep_Hours]])</f>
        <v>2.4000000000000004</v>
      </c>
      <c r="R2497">
        <f>Table1[[#This Row],[Stress_Level]]/Table1[[#This Row],[Weekly_Work_Hours]]</f>
        <v>0.16470588235294117</v>
      </c>
      <c r="S2497" s="5">
        <f>CORREL(Table1[Stress_Level],Table1[Sleep_Hours])</f>
        <v>-1.150943896331845E-2</v>
      </c>
      <c r="T2497" s="1">
        <f>((Table1[[#Totals],[Productivity_Score]] - Table1[[#This Row],[Productivity_Score]]) / Table1[[#Totals],[Productivity_Score]]) * 100</f>
        <v>55.78947368421052</v>
      </c>
    </row>
    <row r="2498" spans="1:20" x14ac:dyDescent="0.35">
      <c r="A2498">
        <v>2497</v>
      </c>
      <c r="B2498">
        <v>29</v>
      </c>
      <c r="C2498" t="s">
        <v>19</v>
      </c>
      <c r="D2498" t="s">
        <v>33</v>
      </c>
      <c r="E2498" t="s">
        <v>27</v>
      </c>
      <c r="F2498" t="s">
        <v>22</v>
      </c>
      <c r="G2498">
        <v>42</v>
      </c>
      <c r="H2498">
        <v>7.6</v>
      </c>
      <c r="I2498">
        <v>8.9</v>
      </c>
      <c r="J2498">
        <v>0</v>
      </c>
      <c r="K2498" t="s">
        <v>23</v>
      </c>
      <c r="L2498">
        <v>7.9</v>
      </c>
      <c r="M2498">
        <v>2.9</v>
      </c>
      <c r="N2498">
        <v>5.5</v>
      </c>
      <c r="O2498">
        <f>Table1[[#This Row],[Stress_Level]]*Table1[[#This Row],[Weekly_Work_Hours]]</f>
        <v>331.8</v>
      </c>
      <c r="P2498" s="9">
        <f>Table1[[#This Row],[Column1]]/Table1[[#This Row],[Productivity_Score]]</f>
        <v>60.327272727272728</v>
      </c>
      <c r="Q2498">
        <f>8-AVERAGE(Table1[[#This Row],[Sleep_Hours]])</f>
        <v>0.40000000000000036</v>
      </c>
      <c r="R2498">
        <f>Table1[[#This Row],[Stress_Level]]/Table1[[#This Row],[Weekly_Work_Hours]]</f>
        <v>0.18809523809523809</v>
      </c>
      <c r="S2498" s="5">
        <f>CORREL(Table1[Stress_Level],Table1[Sleep_Hours])</f>
        <v>-1.150943896331845E-2</v>
      </c>
      <c r="T2498" s="1">
        <f>((Table1[[#Totals],[Productivity_Score]] - Table1[[#This Row],[Productivity_Score]]) / Table1[[#Totals],[Productivity_Score]]) * 100</f>
        <v>42.105263157894733</v>
      </c>
    </row>
    <row r="2499" spans="1:20" x14ac:dyDescent="0.35">
      <c r="A2499">
        <v>2498</v>
      </c>
      <c r="B2499">
        <v>53</v>
      </c>
      <c r="C2499" t="s">
        <v>19</v>
      </c>
      <c r="D2499" t="s">
        <v>26</v>
      </c>
      <c r="E2499" t="s">
        <v>27</v>
      </c>
      <c r="F2499" t="s">
        <v>22</v>
      </c>
      <c r="G2499">
        <v>42</v>
      </c>
      <c r="H2499">
        <v>5.6</v>
      </c>
      <c r="I2499">
        <v>7.7</v>
      </c>
      <c r="J2499">
        <v>1</v>
      </c>
      <c r="K2499" t="s">
        <v>41</v>
      </c>
      <c r="L2499">
        <v>6.5</v>
      </c>
      <c r="M2499">
        <v>4.8</v>
      </c>
      <c r="N2499">
        <v>5.6</v>
      </c>
      <c r="O2499">
        <f>Table1[[#This Row],[Stress_Level]]*Table1[[#This Row],[Weekly_Work_Hours]]</f>
        <v>273</v>
      </c>
      <c r="P2499" s="9">
        <f>Table1[[#This Row],[Column1]]/Table1[[#This Row],[Productivity_Score]]</f>
        <v>48.75</v>
      </c>
      <c r="Q2499">
        <f>8-AVERAGE(Table1[[#This Row],[Sleep_Hours]])</f>
        <v>2.4000000000000004</v>
      </c>
      <c r="R2499">
        <f>Table1[[#This Row],[Stress_Level]]/Table1[[#This Row],[Weekly_Work_Hours]]</f>
        <v>0.15476190476190477</v>
      </c>
      <c r="S2499" s="5">
        <f>CORREL(Table1[Stress_Level],Table1[Sleep_Hours])</f>
        <v>-1.150943896331845E-2</v>
      </c>
      <c r="T2499" s="1">
        <f>((Table1[[#Totals],[Productivity_Score]] - Table1[[#This Row],[Productivity_Score]]) / Table1[[#Totals],[Productivity_Score]]) * 100</f>
        <v>41.052631578947377</v>
      </c>
    </row>
    <row r="2500" spans="1:20" x14ac:dyDescent="0.35">
      <c r="A2500">
        <v>2499</v>
      </c>
      <c r="B2500">
        <v>62</v>
      </c>
      <c r="C2500" t="s">
        <v>14</v>
      </c>
      <c r="D2500" t="s">
        <v>37</v>
      </c>
      <c r="E2500" t="s">
        <v>21</v>
      </c>
      <c r="F2500" t="s">
        <v>22</v>
      </c>
      <c r="G2500">
        <v>51</v>
      </c>
      <c r="H2500">
        <v>6.9</v>
      </c>
      <c r="I2500">
        <v>8.6999999999999993</v>
      </c>
      <c r="J2500">
        <v>1</v>
      </c>
      <c r="K2500" t="s">
        <v>18</v>
      </c>
      <c r="L2500">
        <v>8.4</v>
      </c>
      <c r="M2500">
        <v>3.6</v>
      </c>
      <c r="N2500">
        <v>5.2</v>
      </c>
      <c r="O2500">
        <f>Table1[[#This Row],[Stress_Level]]*Table1[[#This Row],[Weekly_Work_Hours]]</f>
        <v>428.40000000000003</v>
      </c>
      <c r="P2500" s="9">
        <f>Table1[[#This Row],[Column1]]/Table1[[#This Row],[Productivity_Score]]</f>
        <v>82.384615384615387</v>
      </c>
      <c r="Q2500">
        <f>8-AVERAGE(Table1[[#This Row],[Sleep_Hours]])</f>
        <v>1.0999999999999996</v>
      </c>
      <c r="R2500">
        <f>Table1[[#This Row],[Stress_Level]]/Table1[[#This Row],[Weekly_Work_Hours]]</f>
        <v>0.16470588235294117</v>
      </c>
      <c r="S2500" s="5">
        <f>CORREL(Table1[Stress_Level],Table1[Sleep_Hours])</f>
        <v>-1.150943896331845E-2</v>
      </c>
      <c r="T2500" s="1">
        <f>((Table1[[#Totals],[Productivity_Score]] - Table1[[#This Row],[Productivity_Score]]) / Table1[[#Totals],[Productivity_Score]]) * 100</f>
        <v>45.263157894736835</v>
      </c>
    </row>
    <row r="2501" spans="1:20" x14ac:dyDescent="0.35">
      <c r="A2501">
        <v>2500</v>
      </c>
      <c r="B2501">
        <v>29</v>
      </c>
      <c r="C2501" t="s">
        <v>19</v>
      </c>
      <c r="D2501" t="s">
        <v>34</v>
      </c>
      <c r="E2501" t="s">
        <v>25</v>
      </c>
      <c r="F2501" t="s">
        <v>22</v>
      </c>
      <c r="G2501">
        <v>47</v>
      </c>
      <c r="H2501">
        <v>5.8</v>
      </c>
      <c r="I2501">
        <v>7.6</v>
      </c>
      <c r="J2501">
        <v>1</v>
      </c>
      <c r="K2501" t="s">
        <v>28</v>
      </c>
      <c r="L2501">
        <v>6</v>
      </c>
      <c r="M2501">
        <v>4</v>
      </c>
      <c r="N2501">
        <v>5.8</v>
      </c>
      <c r="O2501">
        <f>Table1[[#This Row],[Stress_Level]]*Table1[[#This Row],[Weekly_Work_Hours]]</f>
        <v>282</v>
      </c>
      <c r="P2501" s="9">
        <f>Table1[[#This Row],[Column1]]/Table1[[#This Row],[Productivity_Score]]</f>
        <v>48.620689655172413</v>
      </c>
      <c r="Q2501">
        <f>8-AVERAGE(Table1[[#This Row],[Sleep_Hours]])</f>
        <v>2.2000000000000002</v>
      </c>
      <c r="R2501">
        <f>Table1[[#This Row],[Stress_Level]]/Table1[[#This Row],[Weekly_Work_Hours]]</f>
        <v>0.1276595744680851</v>
      </c>
      <c r="S2501" s="5">
        <f>CORREL(Table1[Stress_Level],Table1[Sleep_Hours])</f>
        <v>-1.150943896331845E-2</v>
      </c>
      <c r="T2501" s="1">
        <f>((Table1[[#Totals],[Productivity_Score]] - Table1[[#This Row],[Productivity_Score]]) / Table1[[#Totals],[Productivity_Score]]) * 100</f>
        <v>38.947368421052637</v>
      </c>
    </row>
    <row r="2502" spans="1:20" x14ac:dyDescent="0.35">
      <c r="A2502">
        <v>2501</v>
      </c>
      <c r="B2502">
        <v>49</v>
      </c>
      <c r="C2502" t="s">
        <v>19</v>
      </c>
      <c r="D2502" t="s">
        <v>36</v>
      </c>
      <c r="E2502" t="s">
        <v>21</v>
      </c>
      <c r="F2502" t="s">
        <v>39</v>
      </c>
      <c r="G2502">
        <v>49</v>
      </c>
      <c r="H2502">
        <v>6.3</v>
      </c>
      <c r="I2502">
        <v>8</v>
      </c>
      <c r="J2502">
        <v>0</v>
      </c>
      <c r="K2502" t="s">
        <v>23</v>
      </c>
      <c r="L2502">
        <v>8.6999999999999993</v>
      </c>
      <c r="M2502">
        <v>2.2999999999999998</v>
      </c>
      <c r="N2502">
        <v>4.7</v>
      </c>
      <c r="O2502">
        <f>Table1[[#This Row],[Stress_Level]]*Table1[[#This Row],[Weekly_Work_Hours]]</f>
        <v>426.29999999999995</v>
      </c>
      <c r="P2502" s="9">
        <f>Table1[[#This Row],[Column1]]/Table1[[#This Row],[Productivity_Score]]</f>
        <v>90.702127659574458</v>
      </c>
      <c r="Q2502">
        <f>8-AVERAGE(Table1[[#This Row],[Sleep_Hours]])</f>
        <v>1.7000000000000002</v>
      </c>
      <c r="R2502">
        <f>Table1[[#This Row],[Stress_Level]]/Table1[[#This Row],[Weekly_Work_Hours]]</f>
        <v>0.17755102040816326</v>
      </c>
      <c r="S2502" s="5">
        <f>CORREL(Table1[Stress_Level],Table1[Sleep_Hours])</f>
        <v>-1.150943896331845E-2</v>
      </c>
      <c r="T2502" s="1">
        <f>((Table1[[#Totals],[Productivity_Score]] - Table1[[#This Row],[Productivity_Score]]) / Table1[[#Totals],[Productivity_Score]]) * 100</f>
        <v>50.526315789473685</v>
      </c>
    </row>
    <row r="2503" spans="1:20" x14ac:dyDescent="0.35">
      <c r="A2503">
        <v>2502</v>
      </c>
      <c r="B2503">
        <v>41</v>
      </c>
      <c r="C2503" t="s">
        <v>14</v>
      </c>
      <c r="D2503" t="s">
        <v>32</v>
      </c>
      <c r="E2503" t="s">
        <v>21</v>
      </c>
      <c r="F2503" t="s">
        <v>17</v>
      </c>
      <c r="G2503">
        <v>52</v>
      </c>
      <c r="H2503">
        <v>7.6</v>
      </c>
      <c r="I2503">
        <v>7.9</v>
      </c>
      <c r="J2503">
        <v>1</v>
      </c>
      <c r="K2503" t="s">
        <v>18</v>
      </c>
      <c r="L2503">
        <v>8.4</v>
      </c>
      <c r="M2503">
        <v>4</v>
      </c>
      <c r="N2503">
        <v>4.7</v>
      </c>
      <c r="O2503">
        <f>Table1[[#This Row],[Stress_Level]]*Table1[[#This Row],[Weekly_Work_Hours]]</f>
        <v>436.8</v>
      </c>
      <c r="P2503" s="9">
        <f>Table1[[#This Row],[Column1]]/Table1[[#This Row],[Productivity_Score]]</f>
        <v>92.936170212765958</v>
      </c>
      <c r="Q2503">
        <f>8-AVERAGE(Table1[[#This Row],[Sleep_Hours]])</f>
        <v>0.40000000000000036</v>
      </c>
      <c r="R2503">
        <f>Table1[[#This Row],[Stress_Level]]/Table1[[#This Row],[Weekly_Work_Hours]]</f>
        <v>0.16153846153846155</v>
      </c>
      <c r="S2503" s="5">
        <f>CORREL(Table1[Stress_Level],Table1[Sleep_Hours])</f>
        <v>-1.150943896331845E-2</v>
      </c>
      <c r="T2503" s="1">
        <f>((Table1[[#Totals],[Productivity_Score]] - Table1[[#This Row],[Productivity_Score]]) / Table1[[#Totals],[Productivity_Score]]) * 100</f>
        <v>50.526315789473685</v>
      </c>
    </row>
    <row r="2504" spans="1:20" x14ac:dyDescent="0.35">
      <c r="A2504">
        <v>2503</v>
      </c>
      <c r="B2504">
        <v>25</v>
      </c>
      <c r="C2504" t="s">
        <v>14</v>
      </c>
      <c r="D2504" t="s">
        <v>36</v>
      </c>
      <c r="E2504" t="s">
        <v>38</v>
      </c>
      <c r="F2504" t="s">
        <v>22</v>
      </c>
      <c r="G2504">
        <v>42</v>
      </c>
      <c r="H2504">
        <v>3.3</v>
      </c>
      <c r="I2504">
        <v>4.2</v>
      </c>
      <c r="J2504">
        <v>1</v>
      </c>
      <c r="K2504" t="s">
        <v>29</v>
      </c>
      <c r="L2504">
        <v>9.9</v>
      </c>
      <c r="M2504">
        <v>5.0999999999999996</v>
      </c>
      <c r="N2504">
        <v>2.2000000000000002</v>
      </c>
      <c r="O2504">
        <f>Table1[[#This Row],[Stress_Level]]*Table1[[#This Row],[Weekly_Work_Hours]]</f>
        <v>415.8</v>
      </c>
      <c r="P2504" s="9">
        <f>Table1[[#This Row],[Column1]]/Table1[[#This Row],[Productivity_Score]]</f>
        <v>189</v>
      </c>
      <c r="Q2504">
        <f>8-AVERAGE(Table1[[#This Row],[Sleep_Hours]])</f>
        <v>4.7</v>
      </c>
      <c r="R2504">
        <f>Table1[[#This Row],[Stress_Level]]/Table1[[#This Row],[Weekly_Work_Hours]]</f>
        <v>0.23571428571428571</v>
      </c>
      <c r="S2504" s="5">
        <f>CORREL(Table1[Stress_Level],Table1[Sleep_Hours])</f>
        <v>-1.150943896331845E-2</v>
      </c>
      <c r="T2504" s="1">
        <f>((Table1[[#Totals],[Productivity_Score]] - Table1[[#This Row],[Productivity_Score]]) / Table1[[#Totals],[Productivity_Score]]) * 100</f>
        <v>76.84210526315789</v>
      </c>
    </row>
    <row r="2505" spans="1:20" x14ac:dyDescent="0.35">
      <c r="A2505">
        <v>2504</v>
      </c>
      <c r="B2505">
        <v>21</v>
      </c>
      <c r="C2505" t="s">
        <v>40</v>
      </c>
      <c r="D2505" t="s">
        <v>20</v>
      </c>
      <c r="E2505" t="s">
        <v>38</v>
      </c>
      <c r="F2505" t="s">
        <v>17</v>
      </c>
      <c r="G2505">
        <v>40</v>
      </c>
      <c r="H2505">
        <v>7.1</v>
      </c>
      <c r="I2505">
        <v>9.8000000000000007</v>
      </c>
      <c r="J2505">
        <v>0</v>
      </c>
      <c r="K2505" t="s">
        <v>23</v>
      </c>
      <c r="L2505">
        <v>5.9</v>
      </c>
      <c r="M2505">
        <v>4.7</v>
      </c>
      <c r="N2505">
        <v>6.9</v>
      </c>
      <c r="O2505">
        <f>Table1[[#This Row],[Stress_Level]]*Table1[[#This Row],[Weekly_Work_Hours]]</f>
        <v>236</v>
      </c>
      <c r="P2505" s="9">
        <f>Table1[[#This Row],[Column1]]/Table1[[#This Row],[Productivity_Score]]</f>
        <v>34.202898550724633</v>
      </c>
      <c r="Q2505">
        <f>8-AVERAGE(Table1[[#This Row],[Sleep_Hours]])</f>
        <v>0.90000000000000036</v>
      </c>
      <c r="R2505">
        <f>Table1[[#This Row],[Stress_Level]]/Table1[[#This Row],[Weekly_Work_Hours]]</f>
        <v>0.14750000000000002</v>
      </c>
      <c r="S2505" s="5">
        <f>CORREL(Table1[Stress_Level],Table1[Sleep_Hours])</f>
        <v>-1.150943896331845E-2</v>
      </c>
      <c r="T2505" s="1">
        <f>((Table1[[#Totals],[Productivity_Score]] - Table1[[#This Row],[Productivity_Score]]) / Table1[[#Totals],[Productivity_Score]]) * 100</f>
        <v>27.368421052631575</v>
      </c>
    </row>
    <row r="2506" spans="1:20" x14ac:dyDescent="0.35">
      <c r="A2506">
        <v>2505</v>
      </c>
      <c r="B2506">
        <v>49</v>
      </c>
      <c r="C2506" t="s">
        <v>19</v>
      </c>
      <c r="D2506" t="s">
        <v>36</v>
      </c>
      <c r="E2506" t="s">
        <v>38</v>
      </c>
      <c r="F2506" t="s">
        <v>17</v>
      </c>
      <c r="G2506">
        <v>36</v>
      </c>
      <c r="H2506">
        <v>7.3</v>
      </c>
      <c r="I2506">
        <v>10</v>
      </c>
      <c r="J2506">
        <v>0</v>
      </c>
      <c r="K2506" t="s">
        <v>23</v>
      </c>
      <c r="L2506">
        <v>1.8</v>
      </c>
      <c r="M2506">
        <v>1.1000000000000001</v>
      </c>
      <c r="N2506">
        <v>9.1</v>
      </c>
      <c r="O2506">
        <f>Table1[[#This Row],[Stress_Level]]*Table1[[#This Row],[Weekly_Work_Hours]]</f>
        <v>64.8</v>
      </c>
      <c r="P2506" s="9">
        <f>Table1[[#This Row],[Column1]]/Table1[[#This Row],[Productivity_Score]]</f>
        <v>7.1208791208791204</v>
      </c>
      <c r="Q2506">
        <f>8-AVERAGE(Table1[[#This Row],[Sleep_Hours]])</f>
        <v>0.70000000000000018</v>
      </c>
      <c r="R2506">
        <f>Table1[[#This Row],[Stress_Level]]/Table1[[#This Row],[Weekly_Work_Hours]]</f>
        <v>0.05</v>
      </c>
      <c r="S2506" s="5">
        <f>CORREL(Table1[Stress_Level],Table1[Sleep_Hours])</f>
        <v>-1.150943896331845E-2</v>
      </c>
      <c r="T2506" s="1">
        <f>((Table1[[#Totals],[Productivity_Score]] - Table1[[#This Row],[Productivity_Score]]) / Table1[[#Totals],[Productivity_Score]]) * 100</f>
        <v>4.2105263157894779</v>
      </c>
    </row>
    <row r="2507" spans="1:20" x14ac:dyDescent="0.35">
      <c r="A2507">
        <v>2506</v>
      </c>
      <c r="B2507">
        <v>21</v>
      </c>
      <c r="C2507" t="s">
        <v>19</v>
      </c>
      <c r="D2507" t="s">
        <v>34</v>
      </c>
      <c r="E2507" t="s">
        <v>31</v>
      </c>
      <c r="F2507" t="s">
        <v>22</v>
      </c>
      <c r="G2507">
        <v>38</v>
      </c>
      <c r="H2507">
        <v>5.3</v>
      </c>
      <c r="I2507">
        <v>7.7</v>
      </c>
      <c r="J2507">
        <v>0</v>
      </c>
      <c r="K2507" t="s">
        <v>23</v>
      </c>
      <c r="L2507">
        <v>7.2</v>
      </c>
      <c r="M2507">
        <v>3.3</v>
      </c>
      <c r="N2507">
        <v>5.3</v>
      </c>
      <c r="O2507">
        <f>Table1[[#This Row],[Stress_Level]]*Table1[[#This Row],[Weekly_Work_Hours]]</f>
        <v>273.60000000000002</v>
      </c>
      <c r="P2507" s="9">
        <f>Table1[[#This Row],[Column1]]/Table1[[#This Row],[Productivity_Score]]</f>
        <v>51.622641509433969</v>
      </c>
      <c r="Q2507">
        <f>8-AVERAGE(Table1[[#This Row],[Sleep_Hours]])</f>
        <v>2.7</v>
      </c>
      <c r="R2507">
        <f>Table1[[#This Row],[Stress_Level]]/Table1[[#This Row],[Weekly_Work_Hours]]</f>
        <v>0.18947368421052632</v>
      </c>
      <c r="S2507" s="5">
        <f>CORREL(Table1[Stress_Level],Table1[Sleep_Hours])</f>
        <v>-1.150943896331845E-2</v>
      </c>
      <c r="T2507" s="1">
        <f>((Table1[[#Totals],[Productivity_Score]] - Table1[[#This Row],[Productivity_Score]]) / Table1[[#Totals],[Productivity_Score]]) * 100</f>
        <v>44.21052631578948</v>
      </c>
    </row>
    <row r="2508" spans="1:20" x14ac:dyDescent="0.35">
      <c r="A2508">
        <v>2507</v>
      </c>
      <c r="B2508">
        <v>51</v>
      </c>
      <c r="C2508" t="s">
        <v>19</v>
      </c>
      <c r="D2508" t="s">
        <v>32</v>
      </c>
      <c r="E2508" t="s">
        <v>25</v>
      </c>
      <c r="F2508" t="s">
        <v>22</v>
      </c>
      <c r="G2508">
        <v>68</v>
      </c>
      <c r="H2508">
        <v>6.2</v>
      </c>
      <c r="I2508">
        <v>5.9</v>
      </c>
      <c r="J2508">
        <v>1</v>
      </c>
      <c r="K2508" t="s">
        <v>18</v>
      </c>
      <c r="L2508">
        <v>10</v>
      </c>
      <c r="M2508">
        <v>7.5</v>
      </c>
      <c r="N2508">
        <v>3</v>
      </c>
      <c r="O2508">
        <f>Table1[[#This Row],[Stress_Level]]*Table1[[#This Row],[Weekly_Work_Hours]]</f>
        <v>680</v>
      </c>
      <c r="P2508" s="9">
        <f>Table1[[#This Row],[Column1]]/Table1[[#This Row],[Productivity_Score]]</f>
        <v>226.66666666666666</v>
      </c>
      <c r="Q2508">
        <f>8-AVERAGE(Table1[[#This Row],[Sleep_Hours]])</f>
        <v>1.7999999999999998</v>
      </c>
      <c r="R2508">
        <f>Table1[[#This Row],[Stress_Level]]/Table1[[#This Row],[Weekly_Work_Hours]]</f>
        <v>0.14705882352941177</v>
      </c>
      <c r="S2508" s="5">
        <f>CORREL(Table1[Stress_Level],Table1[Sleep_Hours])</f>
        <v>-1.150943896331845E-2</v>
      </c>
      <c r="T2508" s="1">
        <f>((Table1[[#Totals],[Productivity_Score]] - Table1[[#This Row],[Productivity_Score]]) / Table1[[#Totals],[Productivity_Score]]) * 100</f>
        <v>68.421052631578945</v>
      </c>
    </row>
    <row r="2509" spans="1:20" x14ac:dyDescent="0.35">
      <c r="A2509">
        <v>2508</v>
      </c>
      <c r="B2509">
        <v>61</v>
      </c>
      <c r="C2509" t="s">
        <v>19</v>
      </c>
      <c r="D2509" t="s">
        <v>32</v>
      </c>
      <c r="E2509" t="s">
        <v>27</v>
      </c>
      <c r="F2509" t="s">
        <v>22</v>
      </c>
      <c r="G2509">
        <v>54</v>
      </c>
      <c r="H2509">
        <v>4.7</v>
      </c>
      <c r="I2509">
        <v>5.2</v>
      </c>
      <c r="J2509">
        <v>1</v>
      </c>
      <c r="K2509" t="s">
        <v>35</v>
      </c>
      <c r="L2509">
        <v>9.9</v>
      </c>
      <c r="M2509">
        <v>7.7</v>
      </c>
      <c r="N2509">
        <v>2.6</v>
      </c>
      <c r="O2509">
        <f>Table1[[#This Row],[Stress_Level]]*Table1[[#This Row],[Weekly_Work_Hours]]</f>
        <v>534.6</v>
      </c>
      <c r="P2509" s="9">
        <f>Table1[[#This Row],[Column1]]/Table1[[#This Row],[Productivity_Score]]</f>
        <v>205.61538461538461</v>
      </c>
      <c r="Q2509">
        <f>8-AVERAGE(Table1[[#This Row],[Sleep_Hours]])</f>
        <v>3.3</v>
      </c>
      <c r="R2509">
        <f>Table1[[#This Row],[Stress_Level]]/Table1[[#This Row],[Weekly_Work_Hours]]</f>
        <v>0.18333333333333335</v>
      </c>
      <c r="S2509" s="5">
        <f>CORREL(Table1[Stress_Level],Table1[Sleep_Hours])</f>
        <v>-1.150943896331845E-2</v>
      </c>
      <c r="T2509" s="1">
        <f>((Table1[[#Totals],[Productivity_Score]] - Table1[[#This Row],[Productivity_Score]]) / Table1[[#Totals],[Productivity_Score]]) * 100</f>
        <v>72.631578947368425</v>
      </c>
    </row>
    <row r="2510" spans="1:20" x14ac:dyDescent="0.35">
      <c r="A2510">
        <v>2509</v>
      </c>
      <c r="B2510">
        <v>35</v>
      </c>
      <c r="C2510" t="s">
        <v>19</v>
      </c>
      <c r="D2510" t="s">
        <v>30</v>
      </c>
      <c r="E2510" t="s">
        <v>25</v>
      </c>
      <c r="F2510" t="s">
        <v>39</v>
      </c>
      <c r="G2510">
        <v>34</v>
      </c>
      <c r="H2510">
        <v>5</v>
      </c>
      <c r="I2510">
        <v>7.6</v>
      </c>
      <c r="J2510">
        <v>0</v>
      </c>
      <c r="K2510" t="s">
        <v>23</v>
      </c>
      <c r="L2510">
        <v>6.9</v>
      </c>
      <c r="M2510">
        <v>4.9000000000000004</v>
      </c>
      <c r="N2510">
        <v>5.4</v>
      </c>
      <c r="O2510">
        <f>Table1[[#This Row],[Stress_Level]]*Table1[[#This Row],[Weekly_Work_Hours]]</f>
        <v>234.60000000000002</v>
      </c>
      <c r="P2510" s="9">
        <f>Table1[[#This Row],[Column1]]/Table1[[#This Row],[Productivity_Score]]</f>
        <v>43.444444444444443</v>
      </c>
      <c r="Q2510">
        <f>8-AVERAGE(Table1[[#This Row],[Sleep_Hours]])</f>
        <v>3</v>
      </c>
      <c r="R2510">
        <f>Table1[[#This Row],[Stress_Level]]/Table1[[#This Row],[Weekly_Work_Hours]]</f>
        <v>0.20294117647058824</v>
      </c>
      <c r="S2510" s="5">
        <f>CORREL(Table1[Stress_Level],Table1[Sleep_Hours])</f>
        <v>-1.150943896331845E-2</v>
      </c>
      <c r="T2510" s="1">
        <f>((Table1[[#Totals],[Productivity_Score]] - Table1[[#This Row],[Productivity_Score]]) / Table1[[#Totals],[Productivity_Score]]) * 100</f>
        <v>43.157894736842103</v>
      </c>
    </row>
    <row r="2511" spans="1:20" x14ac:dyDescent="0.35">
      <c r="A2511">
        <v>2510</v>
      </c>
      <c r="B2511">
        <v>31</v>
      </c>
      <c r="C2511" t="s">
        <v>19</v>
      </c>
      <c r="D2511" t="s">
        <v>36</v>
      </c>
      <c r="E2511" t="s">
        <v>38</v>
      </c>
      <c r="F2511" t="s">
        <v>17</v>
      </c>
      <c r="G2511">
        <v>34</v>
      </c>
      <c r="H2511">
        <v>6.6</v>
      </c>
      <c r="I2511">
        <v>10</v>
      </c>
      <c r="J2511">
        <v>0</v>
      </c>
      <c r="K2511" t="s">
        <v>23</v>
      </c>
      <c r="L2511">
        <v>4.3</v>
      </c>
      <c r="M2511">
        <v>5</v>
      </c>
      <c r="N2511">
        <v>7.9</v>
      </c>
      <c r="O2511">
        <f>Table1[[#This Row],[Stress_Level]]*Table1[[#This Row],[Weekly_Work_Hours]]</f>
        <v>146.19999999999999</v>
      </c>
      <c r="P2511" s="9">
        <f>Table1[[#This Row],[Column1]]/Table1[[#This Row],[Productivity_Score]]</f>
        <v>18.50632911392405</v>
      </c>
      <c r="Q2511">
        <f>8-AVERAGE(Table1[[#This Row],[Sleep_Hours]])</f>
        <v>1.4000000000000004</v>
      </c>
      <c r="R2511">
        <f>Table1[[#This Row],[Stress_Level]]/Table1[[#This Row],[Weekly_Work_Hours]]</f>
        <v>0.12647058823529411</v>
      </c>
      <c r="S2511" s="5">
        <f>CORREL(Table1[Stress_Level],Table1[Sleep_Hours])</f>
        <v>-1.150943896331845E-2</v>
      </c>
      <c r="T2511" s="1">
        <f>((Table1[[#Totals],[Productivity_Score]] - Table1[[#This Row],[Productivity_Score]]) / Table1[[#Totals],[Productivity_Score]]) * 100</f>
        <v>16.84210526315789</v>
      </c>
    </row>
    <row r="2512" spans="1:20" x14ac:dyDescent="0.35">
      <c r="A2512">
        <v>2511</v>
      </c>
      <c r="B2512">
        <v>20</v>
      </c>
      <c r="C2512" t="s">
        <v>14</v>
      </c>
      <c r="D2512" t="s">
        <v>24</v>
      </c>
      <c r="E2512" t="s">
        <v>31</v>
      </c>
      <c r="F2512" t="s">
        <v>22</v>
      </c>
      <c r="G2512">
        <v>48</v>
      </c>
      <c r="H2512">
        <v>9</v>
      </c>
      <c r="I2512">
        <v>6.2</v>
      </c>
      <c r="J2512">
        <v>0</v>
      </c>
      <c r="K2512" t="s">
        <v>23</v>
      </c>
      <c r="L2512">
        <v>7.9</v>
      </c>
      <c r="M2512">
        <v>4.2</v>
      </c>
      <c r="N2512">
        <v>4.0999999999999996</v>
      </c>
      <c r="O2512">
        <f>Table1[[#This Row],[Stress_Level]]*Table1[[#This Row],[Weekly_Work_Hours]]</f>
        <v>379.20000000000005</v>
      </c>
      <c r="P2512" s="9">
        <f>Table1[[#This Row],[Column1]]/Table1[[#This Row],[Productivity_Score]]</f>
        <v>92.487804878048806</v>
      </c>
      <c r="Q2512">
        <f>8-AVERAGE(Table1[[#This Row],[Sleep_Hours]])</f>
        <v>-1</v>
      </c>
      <c r="R2512">
        <f>Table1[[#This Row],[Stress_Level]]/Table1[[#This Row],[Weekly_Work_Hours]]</f>
        <v>0.16458333333333333</v>
      </c>
      <c r="S2512" s="5">
        <f>CORREL(Table1[Stress_Level],Table1[Sleep_Hours])</f>
        <v>-1.150943896331845E-2</v>
      </c>
      <c r="T2512" s="1">
        <f>((Table1[[#Totals],[Productivity_Score]] - Table1[[#This Row],[Productivity_Score]]) / Table1[[#Totals],[Productivity_Score]]) * 100</f>
        <v>56.84210526315789</v>
      </c>
    </row>
    <row r="2513" spans="1:20" x14ac:dyDescent="0.35">
      <c r="A2513">
        <v>2512</v>
      </c>
      <c r="B2513">
        <v>27</v>
      </c>
      <c r="C2513" t="s">
        <v>19</v>
      </c>
      <c r="D2513" t="s">
        <v>30</v>
      </c>
      <c r="E2513" t="s">
        <v>25</v>
      </c>
      <c r="F2513" t="s">
        <v>22</v>
      </c>
      <c r="G2513">
        <v>49</v>
      </c>
      <c r="H2513">
        <v>7.2</v>
      </c>
      <c r="I2513">
        <v>8.8000000000000007</v>
      </c>
      <c r="J2513">
        <v>0</v>
      </c>
      <c r="K2513" t="s">
        <v>23</v>
      </c>
      <c r="L2513">
        <v>9.9</v>
      </c>
      <c r="M2513">
        <v>6.1</v>
      </c>
      <c r="N2513">
        <v>4.5</v>
      </c>
      <c r="O2513">
        <f>Table1[[#This Row],[Stress_Level]]*Table1[[#This Row],[Weekly_Work_Hours]]</f>
        <v>485.1</v>
      </c>
      <c r="P2513" s="9">
        <f>Table1[[#This Row],[Column1]]/Table1[[#This Row],[Productivity_Score]]</f>
        <v>107.80000000000001</v>
      </c>
      <c r="Q2513">
        <f>8-AVERAGE(Table1[[#This Row],[Sleep_Hours]])</f>
        <v>0.79999999999999982</v>
      </c>
      <c r="R2513">
        <f>Table1[[#This Row],[Stress_Level]]/Table1[[#This Row],[Weekly_Work_Hours]]</f>
        <v>0.20204081632653062</v>
      </c>
      <c r="S2513" s="5">
        <f>CORREL(Table1[Stress_Level],Table1[Sleep_Hours])</f>
        <v>-1.150943896331845E-2</v>
      </c>
      <c r="T2513" s="1">
        <f>((Table1[[#Totals],[Productivity_Score]] - Table1[[#This Row],[Productivity_Score]]) / Table1[[#Totals],[Productivity_Score]]) * 100</f>
        <v>52.631578947368418</v>
      </c>
    </row>
    <row r="2514" spans="1:20" x14ac:dyDescent="0.35">
      <c r="A2514">
        <v>2513</v>
      </c>
      <c r="B2514">
        <v>32</v>
      </c>
      <c r="C2514" t="s">
        <v>19</v>
      </c>
      <c r="D2514" t="s">
        <v>30</v>
      </c>
      <c r="E2514" t="s">
        <v>25</v>
      </c>
      <c r="F2514" t="s">
        <v>17</v>
      </c>
      <c r="G2514">
        <v>49</v>
      </c>
      <c r="H2514">
        <v>4.9000000000000004</v>
      </c>
      <c r="I2514">
        <v>6</v>
      </c>
      <c r="J2514">
        <v>1</v>
      </c>
      <c r="K2514" t="s">
        <v>18</v>
      </c>
      <c r="L2514">
        <v>10</v>
      </c>
      <c r="M2514">
        <v>6.1</v>
      </c>
      <c r="N2514">
        <v>3</v>
      </c>
      <c r="O2514">
        <f>Table1[[#This Row],[Stress_Level]]*Table1[[#This Row],[Weekly_Work_Hours]]</f>
        <v>490</v>
      </c>
      <c r="P2514" s="9">
        <f>Table1[[#This Row],[Column1]]/Table1[[#This Row],[Productivity_Score]]</f>
        <v>163.33333333333334</v>
      </c>
      <c r="Q2514">
        <f>8-AVERAGE(Table1[[#This Row],[Sleep_Hours]])</f>
        <v>3.0999999999999996</v>
      </c>
      <c r="R2514">
        <f>Table1[[#This Row],[Stress_Level]]/Table1[[#This Row],[Weekly_Work_Hours]]</f>
        <v>0.20408163265306123</v>
      </c>
      <c r="S2514" s="5">
        <f>CORREL(Table1[Stress_Level],Table1[Sleep_Hours])</f>
        <v>-1.150943896331845E-2</v>
      </c>
      <c r="T2514" s="1">
        <f>((Table1[[#Totals],[Productivity_Score]] - Table1[[#This Row],[Productivity_Score]]) / Table1[[#Totals],[Productivity_Score]]) * 100</f>
        <v>68.421052631578945</v>
      </c>
    </row>
    <row r="2515" spans="1:20" x14ac:dyDescent="0.35">
      <c r="A2515">
        <v>2514</v>
      </c>
      <c r="B2515">
        <v>34</v>
      </c>
      <c r="C2515" t="s">
        <v>19</v>
      </c>
      <c r="D2515" t="s">
        <v>34</v>
      </c>
      <c r="E2515" t="s">
        <v>21</v>
      </c>
      <c r="F2515" t="s">
        <v>39</v>
      </c>
      <c r="G2515">
        <v>42</v>
      </c>
      <c r="H2515">
        <v>7.4</v>
      </c>
      <c r="I2515">
        <v>9.3000000000000007</v>
      </c>
      <c r="J2515">
        <v>0</v>
      </c>
      <c r="K2515" t="s">
        <v>23</v>
      </c>
      <c r="L2515">
        <v>6.5</v>
      </c>
      <c r="M2515">
        <v>3.1</v>
      </c>
      <c r="N2515">
        <v>6.4</v>
      </c>
      <c r="O2515">
        <f>Table1[[#This Row],[Stress_Level]]*Table1[[#This Row],[Weekly_Work_Hours]]</f>
        <v>273</v>
      </c>
      <c r="P2515" s="9">
        <f>Table1[[#This Row],[Column1]]/Table1[[#This Row],[Productivity_Score]]</f>
        <v>42.65625</v>
      </c>
      <c r="Q2515">
        <f>8-AVERAGE(Table1[[#This Row],[Sleep_Hours]])</f>
        <v>0.59999999999999964</v>
      </c>
      <c r="R2515">
        <f>Table1[[#This Row],[Stress_Level]]/Table1[[#This Row],[Weekly_Work_Hours]]</f>
        <v>0.15476190476190477</v>
      </c>
      <c r="S2515" s="5">
        <f>CORREL(Table1[Stress_Level],Table1[Sleep_Hours])</f>
        <v>-1.150943896331845E-2</v>
      </c>
      <c r="T2515" s="1">
        <f>((Table1[[#Totals],[Productivity_Score]] - Table1[[#This Row],[Productivity_Score]]) / Table1[[#Totals],[Productivity_Score]]) * 100</f>
        <v>32.631578947368418</v>
      </c>
    </row>
    <row r="2516" spans="1:20" x14ac:dyDescent="0.35">
      <c r="A2516">
        <v>2515</v>
      </c>
      <c r="B2516">
        <v>63</v>
      </c>
      <c r="C2516" t="s">
        <v>19</v>
      </c>
      <c r="D2516" t="s">
        <v>26</v>
      </c>
      <c r="E2516" t="s">
        <v>25</v>
      </c>
      <c r="F2516" t="s">
        <v>17</v>
      </c>
      <c r="G2516">
        <v>43</v>
      </c>
      <c r="H2516">
        <v>7.1</v>
      </c>
      <c r="I2516">
        <v>9.6</v>
      </c>
      <c r="J2516">
        <v>0</v>
      </c>
      <c r="K2516" t="s">
        <v>23</v>
      </c>
      <c r="L2516">
        <v>10</v>
      </c>
      <c r="M2516">
        <v>5.6</v>
      </c>
      <c r="N2516">
        <v>4.8</v>
      </c>
      <c r="O2516">
        <f>Table1[[#This Row],[Stress_Level]]*Table1[[#This Row],[Weekly_Work_Hours]]</f>
        <v>430</v>
      </c>
      <c r="P2516" s="9">
        <f>Table1[[#This Row],[Column1]]/Table1[[#This Row],[Productivity_Score]]</f>
        <v>89.583333333333343</v>
      </c>
      <c r="Q2516">
        <f>8-AVERAGE(Table1[[#This Row],[Sleep_Hours]])</f>
        <v>0.90000000000000036</v>
      </c>
      <c r="R2516">
        <f>Table1[[#This Row],[Stress_Level]]/Table1[[#This Row],[Weekly_Work_Hours]]</f>
        <v>0.23255813953488372</v>
      </c>
      <c r="S2516" s="5">
        <f>CORREL(Table1[Stress_Level],Table1[Sleep_Hours])</f>
        <v>-1.150943896331845E-2</v>
      </c>
      <c r="T2516" s="1">
        <f>((Table1[[#Totals],[Productivity_Score]] - Table1[[#This Row],[Productivity_Score]]) / Table1[[#Totals],[Productivity_Score]]) * 100</f>
        <v>49.473684210526322</v>
      </c>
    </row>
    <row r="2517" spans="1:20" x14ac:dyDescent="0.35">
      <c r="A2517">
        <v>2516</v>
      </c>
      <c r="B2517">
        <v>27</v>
      </c>
      <c r="C2517" t="s">
        <v>19</v>
      </c>
      <c r="D2517" t="s">
        <v>24</v>
      </c>
      <c r="E2517" t="s">
        <v>21</v>
      </c>
      <c r="F2517" t="s">
        <v>17</v>
      </c>
      <c r="G2517">
        <v>47</v>
      </c>
      <c r="H2517">
        <v>3.6</v>
      </c>
      <c r="I2517">
        <v>4.2</v>
      </c>
      <c r="J2517">
        <v>1</v>
      </c>
      <c r="K2517" t="s">
        <v>29</v>
      </c>
      <c r="L2517">
        <v>5.4</v>
      </c>
      <c r="M2517">
        <v>3.4</v>
      </c>
      <c r="N2517">
        <v>4.4000000000000004</v>
      </c>
      <c r="O2517">
        <f>Table1[[#This Row],[Stress_Level]]*Table1[[#This Row],[Weekly_Work_Hours]]</f>
        <v>253.8</v>
      </c>
      <c r="P2517" s="9">
        <f>Table1[[#This Row],[Column1]]/Table1[[#This Row],[Productivity_Score]]</f>
        <v>57.68181818181818</v>
      </c>
      <c r="Q2517">
        <f>8-AVERAGE(Table1[[#This Row],[Sleep_Hours]])</f>
        <v>4.4000000000000004</v>
      </c>
      <c r="R2517">
        <f>Table1[[#This Row],[Stress_Level]]/Table1[[#This Row],[Weekly_Work_Hours]]</f>
        <v>0.11489361702127661</v>
      </c>
      <c r="S2517" s="5">
        <f>CORREL(Table1[Stress_Level],Table1[Sleep_Hours])</f>
        <v>-1.150943896331845E-2</v>
      </c>
      <c r="T2517" s="1">
        <f>((Table1[[#Totals],[Productivity_Score]] - Table1[[#This Row],[Productivity_Score]]) / Table1[[#Totals],[Productivity_Score]]) * 100</f>
        <v>53.684210526315788</v>
      </c>
    </row>
    <row r="2518" spans="1:20" x14ac:dyDescent="0.35">
      <c r="A2518">
        <v>2517</v>
      </c>
      <c r="B2518">
        <v>29</v>
      </c>
      <c r="C2518" t="s">
        <v>14</v>
      </c>
      <c r="D2518" t="s">
        <v>32</v>
      </c>
      <c r="E2518" t="s">
        <v>21</v>
      </c>
      <c r="F2518" t="s">
        <v>22</v>
      </c>
      <c r="G2518">
        <v>45</v>
      </c>
      <c r="H2518">
        <v>5.7</v>
      </c>
      <c r="I2518">
        <v>7.6</v>
      </c>
      <c r="J2518">
        <v>0</v>
      </c>
      <c r="K2518" t="s">
        <v>23</v>
      </c>
      <c r="L2518">
        <v>6.1</v>
      </c>
      <c r="M2518">
        <v>4.5</v>
      </c>
      <c r="N2518">
        <v>5.7</v>
      </c>
      <c r="O2518">
        <f>Table1[[#This Row],[Stress_Level]]*Table1[[#This Row],[Weekly_Work_Hours]]</f>
        <v>274.5</v>
      </c>
      <c r="P2518" s="9">
        <f>Table1[[#This Row],[Column1]]/Table1[[#This Row],[Productivity_Score]]</f>
        <v>48.157894736842103</v>
      </c>
      <c r="Q2518">
        <f>8-AVERAGE(Table1[[#This Row],[Sleep_Hours]])</f>
        <v>2.2999999999999998</v>
      </c>
      <c r="R2518">
        <f>Table1[[#This Row],[Stress_Level]]/Table1[[#This Row],[Weekly_Work_Hours]]</f>
        <v>0.13555555555555554</v>
      </c>
      <c r="S2518" s="5">
        <f>CORREL(Table1[Stress_Level],Table1[Sleep_Hours])</f>
        <v>-1.150943896331845E-2</v>
      </c>
      <c r="T2518" s="1">
        <f>((Table1[[#Totals],[Productivity_Score]] - Table1[[#This Row],[Productivity_Score]]) / Table1[[#Totals],[Productivity_Score]]) * 100</f>
        <v>40</v>
      </c>
    </row>
    <row r="2519" spans="1:20" x14ac:dyDescent="0.35">
      <c r="A2519">
        <v>2518</v>
      </c>
      <c r="B2519">
        <v>24</v>
      </c>
      <c r="C2519" t="s">
        <v>14</v>
      </c>
      <c r="D2519" t="s">
        <v>36</v>
      </c>
      <c r="E2519" t="s">
        <v>16</v>
      </c>
      <c r="F2519" t="s">
        <v>22</v>
      </c>
      <c r="G2519">
        <v>30</v>
      </c>
      <c r="H2519">
        <v>6</v>
      </c>
      <c r="I2519">
        <v>9.5</v>
      </c>
      <c r="J2519">
        <v>0</v>
      </c>
      <c r="K2519" t="s">
        <v>23</v>
      </c>
      <c r="L2519">
        <v>3</v>
      </c>
      <c r="M2519">
        <v>2.4</v>
      </c>
      <c r="N2519">
        <v>8.1999999999999993</v>
      </c>
      <c r="O2519">
        <f>Table1[[#This Row],[Stress_Level]]*Table1[[#This Row],[Weekly_Work_Hours]]</f>
        <v>90</v>
      </c>
      <c r="P2519" s="9">
        <f>Table1[[#This Row],[Column1]]/Table1[[#This Row],[Productivity_Score]]</f>
        <v>10.975609756097562</v>
      </c>
      <c r="Q2519">
        <f>8-AVERAGE(Table1[[#This Row],[Sleep_Hours]])</f>
        <v>2</v>
      </c>
      <c r="R2519">
        <f>Table1[[#This Row],[Stress_Level]]/Table1[[#This Row],[Weekly_Work_Hours]]</f>
        <v>0.1</v>
      </c>
      <c r="S2519" s="5">
        <f>CORREL(Table1[Stress_Level],Table1[Sleep_Hours])</f>
        <v>-1.150943896331845E-2</v>
      </c>
      <c r="T2519" s="1">
        <f>((Table1[[#Totals],[Productivity_Score]] - Table1[[#This Row],[Productivity_Score]]) / Table1[[#Totals],[Productivity_Score]]) * 100</f>
        <v>13.684210526315796</v>
      </c>
    </row>
    <row r="2520" spans="1:20" x14ac:dyDescent="0.35">
      <c r="A2520">
        <v>2519</v>
      </c>
      <c r="B2520">
        <v>38</v>
      </c>
      <c r="C2520" t="s">
        <v>14</v>
      </c>
      <c r="D2520" t="s">
        <v>30</v>
      </c>
      <c r="E2520" t="s">
        <v>38</v>
      </c>
      <c r="F2520" t="s">
        <v>22</v>
      </c>
      <c r="G2520">
        <v>43</v>
      </c>
      <c r="H2520">
        <v>6.4</v>
      </c>
      <c r="I2520">
        <v>8.8000000000000007</v>
      </c>
      <c r="J2520">
        <v>1</v>
      </c>
      <c r="K2520" t="s">
        <v>28</v>
      </c>
      <c r="L2520">
        <v>8.6</v>
      </c>
      <c r="M2520">
        <v>3.1</v>
      </c>
      <c r="N2520">
        <v>5.0999999999999996</v>
      </c>
      <c r="O2520">
        <f>Table1[[#This Row],[Stress_Level]]*Table1[[#This Row],[Weekly_Work_Hours]]</f>
        <v>369.8</v>
      </c>
      <c r="P2520" s="9">
        <f>Table1[[#This Row],[Column1]]/Table1[[#This Row],[Productivity_Score]]</f>
        <v>72.509803921568633</v>
      </c>
      <c r="Q2520">
        <f>8-AVERAGE(Table1[[#This Row],[Sleep_Hours]])</f>
        <v>1.5999999999999996</v>
      </c>
      <c r="R2520">
        <f>Table1[[#This Row],[Stress_Level]]/Table1[[#This Row],[Weekly_Work_Hours]]</f>
        <v>0.19999999999999998</v>
      </c>
      <c r="S2520" s="5">
        <f>CORREL(Table1[Stress_Level],Table1[Sleep_Hours])</f>
        <v>-1.150943896331845E-2</v>
      </c>
      <c r="T2520" s="1">
        <f>((Table1[[#Totals],[Productivity_Score]] - Table1[[#This Row],[Productivity_Score]]) / Table1[[#Totals],[Productivity_Score]]) * 100</f>
        <v>46.315789473684212</v>
      </c>
    </row>
    <row r="2521" spans="1:20" x14ac:dyDescent="0.35">
      <c r="A2521">
        <v>2520</v>
      </c>
      <c r="B2521">
        <v>57</v>
      </c>
      <c r="C2521" t="s">
        <v>14</v>
      </c>
      <c r="D2521" t="s">
        <v>37</v>
      </c>
      <c r="E2521" t="s">
        <v>31</v>
      </c>
      <c r="F2521" t="s">
        <v>17</v>
      </c>
      <c r="G2521">
        <v>38</v>
      </c>
      <c r="H2521">
        <v>6.2</v>
      </c>
      <c r="I2521">
        <v>8.9</v>
      </c>
      <c r="J2521">
        <v>0</v>
      </c>
      <c r="K2521" t="s">
        <v>23</v>
      </c>
      <c r="L2521">
        <v>6.1</v>
      </c>
      <c r="M2521">
        <v>4.0999999999999996</v>
      </c>
      <c r="N2521">
        <v>6.4</v>
      </c>
      <c r="O2521">
        <f>Table1[[#This Row],[Stress_Level]]*Table1[[#This Row],[Weekly_Work_Hours]]</f>
        <v>231.79999999999998</v>
      </c>
      <c r="P2521" s="9">
        <f>Table1[[#This Row],[Column1]]/Table1[[#This Row],[Productivity_Score]]</f>
        <v>36.218749999999993</v>
      </c>
      <c r="Q2521">
        <f>8-AVERAGE(Table1[[#This Row],[Sleep_Hours]])</f>
        <v>1.7999999999999998</v>
      </c>
      <c r="R2521">
        <f>Table1[[#This Row],[Stress_Level]]/Table1[[#This Row],[Weekly_Work_Hours]]</f>
        <v>0.16052631578947368</v>
      </c>
      <c r="S2521" s="5">
        <f>CORREL(Table1[Stress_Level],Table1[Sleep_Hours])</f>
        <v>-1.150943896331845E-2</v>
      </c>
      <c r="T2521" s="1">
        <f>((Table1[[#Totals],[Productivity_Score]] - Table1[[#This Row],[Productivity_Score]]) / Table1[[#Totals],[Productivity_Score]]) * 100</f>
        <v>32.631578947368418</v>
      </c>
    </row>
    <row r="2522" spans="1:20" x14ac:dyDescent="0.35">
      <c r="A2522">
        <v>2521</v>
      </c>
      <c r="B2522">
        <v>30</v>
      </c>
      <c r="C2522" t="s">
        <v>40</v>
      </c>
      <c r="D2522" t="s">
        <v>37</v>
      </c>
      <c r="E2522" t="s">
        <v>21</v>
      </c>
      <c r="F2522" t="s">
        <v>22</v>
      </c>
      <c r="G2522">
        <v>46</v>
      </c>
      <c r="H2522">
        <v>6.4</v>
      </c>
      <c r="I2522">
        <v>8.5</v>
      </c>
      <c r="J2522">
        <v>1</v>
      </c>
      <c r="K2522" t="s">
        <v>18</v>
      </c>
      <c r="L2522">
        <v>6.7</v>
      </c>
      <c r="M2522">
        <v>5.2</v>
      </c>
      <c r="N2522">
        <v>5.9</v>
      </c>
      <c r="O2522">
        <f>Table1[[#This Row],[Stress_Level]]*Table1[[#This Row],[Weekly_Work_Hours]]</f>
        <v>308.2</v>
      </c>
      <c r="P2522" s="9">
        <f>Table1[[#This Row],[Column1]]/Table1[[#This Row],[Productivity_Score]]</f>
        <v>52.237288135593218</v>
      </c>
      <c r="Q2522">
        <f>8-AVERAGE(Table1[[#This Row],[Sleep_Hours]])</f>
        <v>1.5999999999999996</v>
      </c>
      <c r="R2522">
        <f>Table1[[#This Row],[Stress_Level]]/Table1[[#This Row],[Weekly_Work_Hours]]</f>
        <v>0.14565217391304347</v>
      </c>
      <c r="S2522" s="5">
        <f>CORREL(Table1[Stress_Level],Table1[Sleep_Hours])</f>
        <v>-1.150943896331845E-2</v>
      </c>
      <c r="T2522" s="1">
        <f>((Table1[[#Totals],[Productivity_Score]] - Table1[[#This Row],[Productivity_Score]]) / Table1[[#Totals],[Productivity_Score]]) * 100</f>
        <v>37.89473684210526</v>
      </c>
    </row>
    <row r="2523" spans="1:20" x14ac:dyDescent="0.35">
      <c r="A2523">
        <v>2522</v>
      </c>
      <c r="B2523">
        <v>62</v>
      </c>
      <c r="C2523" t="s">
        <v>14</v>
      </c>
      <c r="D2523" t="s">
        <v>30</v>
      </c>
      <c r="E2523" t="s">
        <v>25</v>
      </c>
      <c r="F2523" t="s">
        <v>17</v>
      </c>
      <c r="G2523">
        <v>68</v>
      </c>
      <c r="H2523">
        <v>4.8</v>
      </c>
      <c r="I2523">
        <v>3.9</v>
      </c>
      <c r="J2523">
        <v>1</v>
      </c>
      <c r="K2523" t="s">
        <v>35</v>
      </c>
      <c r="L2523">
        <v>10</v>
      </c>
      <c r="M2523">
        <v>6.3</v>
      </c>
      <c r="N2523">
        <v>1.9</v>
      </c>
      <c r="O2523">
        <f>Table1[[#This Row],[Stress_Level]]*Table1[[#This Row],[Weekly_Work_Hours]]</f>
        <v>680</v>
      </c>
      <c r="P2523" s="9">
        <f>Table1[[#This Row],[Column1]]/Table1[[#This Row],[Productivity_Score]]</f>
        <v>357.89473684210526</v>
      </c>
      <c r="Q2523">
        <f>8-AVERAGE(Table1[[#This Row],[Sleep_Hours]])</f>
        <v>3.2</v>
      </c>
      <c r="R2523">
        <f>Table1[[#This Row],[Stress_Level]]/Table1[[#This Row],[Weekly_Work_Hours]]</f>
        <v>0.14705882352941177</v>
      </c>
      <c r="S2523" s="5">
        <f>CORREL(Table1[Stress_Level],Table1[Sleep_Hours])</f>
        <v>-1.150943896331845E-2</v>
      </c>
      <c r="T2523" s="1">
        <f>((Table1[[#Totals],[Productivity_Score]] - Table1[[#This Row],[Productivity_Score]]) / Table1[[#Totals],[Productivity_Score]]) * 100</f>
        <v>80</v>
      </c>
    </row>
    <row r="2524" spans="1:20" x14ac:dyDescent="0.35">
      <c r="A2524">
        <v>2523</v>
      </c>
      <c r="B2524">
        <v>39</v>
      </c>
      <c r="C2524" t="s">
        <v>14</v>
      </c>
      <c r="D2524" t="s">
        <v>20</v>
      </c>
      <c r="E2524" t="s">
        <v>21</v>
      </c>
      <c r="F2524" t="s">
        <v>22</v>
      </c>
      <c r="G2524">
        <v>47</v>
      </c>
      <c r="H2524">
        <v>5.7</v>
      </c>
      <c r="I2524">
        <v>7.4</v>
      </c>
      <c r="J2524">
        <v>1</v>
      </c>
      <c r="K2524" t="s">
        <v>41</v>
      </c>
      <c r="L2524">
        <v>5.8</v>
      </c>
      <c r="M2524">
        <v>1.8</v>
      </c>
      <c r="N2524">
        <v>5.8</v>
      </c>
      <c r="O2524">
        <f>Table1[[#This Row],[Stress_Level]]*Table1[[#This Row],[Weekly_Work_Hours]]</f>
        <v>272.59999999999997</v>
      </c>
      <c r="P2524" s="9">
        <f>Table1[[#This Row],[Column1]]/Table1[[#This Row],[Productivity_Score]]</f>
        <v>46.999999999999993</v>
      </c>
      <c r="Q2524">
        <f>8-AVERAGE(Table1[[#This Row],[Sleep_Hours]])</f>
        <v>2.2999999999999998</v>
      </c>
      <c r="R2524">
        <f>Table1[[#This Row],[Stress_Level]]/Table1[[#This Row],[Weekly_Work_Hours]]</f>
        <v>0.12340425531914893</v>
      </c>
      <c r="S2524" s="5">
        <f>CORREL(Table1[Stress_Level],Table1[Sleep_Hours])</f>
        <v>-1.150943896331845E-2</v>
      </c>
      <c r="T2524" s="1">
        <f>((Table1[[#Totals],[Productivity_Score]] - Table1[[#This Row],[Productivity_Score]]) / Table1[[#Totals],[Productivity_Score]]) * 100</f>
        <v>38.947368421052637</v>
      </c>
    </row>
    <row r="2525" spans="1:20" x14ac:dyDescent="0.35">
      <c r="A2525">
        <v>2524</v>
      </c>
      <c r="B2525">
        <v>39</v>
      </c>
      <c r="C2525" t="s">
        <v>19</v>
      </c>
      <c r="D2525" t="s">
        <v>36</v>
      </c>
      <c r="E2525" t="s">
        <v>21</v>
      </c>
      <c r="F2525" t="s">
        <v>17</v>
      </c>
      <c r="G2525">
        <v>42</v>
      </c>
      <c r="H2525">
        <v>5.8</v>
      </c>
      <c r="I2525">
        <v>8</v>
      </c>
      <c r="J2525">
        <v>1</v>
      </c>
      <c r="K2525" t="s">
        <v>35</v>
      </c>
      <c r="L2525">
        <v>7.5</v>
      </c>
      <c r="M2525">
        <v>4.7</v>
      </c>
      <c r="N2525">
        <v>5.2</v>
      </c>
      <c r="O2525">
        <f>Table1[[#This Row],[Stress_Level]]*Table1[[#This Row],[Weekly_Work_Hours]]</f>
        <v>315</v>
      </c>
      <c r="P2525" s="9">
        <f>Table1[[#This Row],[Column1]]/Table1[[#This Row],[Productivity_Score]]</f>
        <v>60.576923076923073</v>
      </c>
      <c r="Q2525">
        <f>8-AVERAGE(Table1[[#This Row],[Sleep_Hours]])</f>
        <v>2.2000000000000002</v>
      </c>
      <c r="R2525">
        <f>Table1[[#This Row],[Stress_Level]]/Table1[[#This Row],[Weekly_Work_Hours]]</f>
        <v>0.17857142857142858</v>
      </c>
      <c r="S2525" s="5">
        <f>CORREL(Table1[Stress_Level],Table1[Sleep_Hours])</f>
        <v>-1.150943896331845E-2</v>
      </c>
      <c r="T2525" s="1">
        <f>((Table1[[#Totals],[Productivity_Score]] - Table1[[#This Row],[Productivity_Score]]) / Table1[[#Totals],[Productivity_Score]]) * 100</f>
        <v>45.263157894736835</v>
      </c>
    </row>
    <row r="2526" spans="1:20" x14ac:dyDescent="0.35">
      <c r="A2526">
        <v>2525</v>
      </c>
      <c r="B2526">
        <v>40</v>
      </c>
      <c r="C2526" t="s">
        <v>19</v>
      </c>
      <c r="D2526" t="s">
        <v>34</v>
      </c>
      <c r="E2526" t="s">
        <v>21</v>
      </c>
      <c r="F2526" t="s">
        <v>22</v>
      </c>
      <c r="G2526">
        <v>52</v>
      </c>
      <c r="H2526">
        <v>7.9</v>
      </c>
      <c r="I2526">
        <v>7.4</v>
      </c>
      <c r="J2526">
        <v>0</v>
      </c>
      <c r="K2526" t="s">
        <v>23</v>
      </c>
      <c r="L2526">
        <v>8.6999999999999993</v>
      </c>
      <c r="M2526">
        <v>5.7</v>
      </c>
      <c r="N2526">
        <v>4.4000000000000004</v>
      </c>
      <c r="O2526">
        <f>Table1[[#This Row],[Stress_Level]]*Table1[[#This Row],[Weekly_Work_Hours]]</f>
        <v>452.4</v>
      </c>
      <c r="P2526" s="9">
        <f>Table1[[#This Row],[Column1]]/Table1[[#This Row],[Productivity_Score]]</f>
        <v>102.8181818181818</v>
      </c>
      <c r="Q2526">
        <f>8-AVERAGE(Table1[[#This Row],[Sleep_Hours]])</f>
        <v>9.9999999999999645E-2</v>
      </c>
      <c r="R2526">
        <f>Table1[[#This Row],[Stress_Level]]/Table1[[#This Row],[Weekly_Work_Hours]]</f>
        <v>0.1673076923076923</v>
      </c>
      <c r="S2526" s="5">
        <f>CORREL(Table1[Stress_Level],Table1[Sleep_Hours])</f>
        <v>-1.150943896331845E-2</v>
      </c>
      <c r="T2526" s="1">
        <f>((Table1[[#Totals],[Productivity_Score]] - Table1[[#This Row],[Productivity_Score]]) / Table1[[#Totals],[Productivity_Score]]) * 100</f>
        <v>53.684210526315788</v>
      </c>
    </row>
    <row r="2527" spans="1:20" x14ac:dyDescent="0.35">
      <c r="A2527">
        <v>2526</v>
      </c>
      <c r="B2527">
        <v>37</v>
      </c>
      <c r="C2527" t="s">
        <v>14</v>
      </c>
      <c r="D2527" t="s">
        <v>32</v>
      </c>
      <c r="E2527" t="s">
        <v>27</v>
      </c>
      <c r="F2527" t="s">
        <v>22</v>
      </c>
      <c r="G2527">
        <v>48</v>
      </c>
      <c r="H2527">
        <v>5.2</v>
      </c>
      <c r="I2527">
        <v>6.4</v>
      </c>
      <c r="J2527">
        <v>1</v>
      </c>
      <c r="K2527" t="s">
        <v>18</v>
      </c>
      <c r="L2527">
        <v>9.8000000000000007</v>
      </c>
      <c r="M2527">
        <v>5.4</v>
      </c>
      <c r="N2527">
        <v>3.3</v>
      </c>
      <c r="O2527">
        <f>Table1[[#This Row],[Stress_Level]]*Table1[[#This Row],[Weekly_Work_Hours]]</f>
        <v>470.40000000000003</v>
      </c>
      <c r="P2527" s="9">
        <f>Table1[[#This Row],[Column1]]/Table1[[#This Row],[Productivity_Score]]</f>
        <v>142.54545454545456</v>
      </c>
      <c r="Q2527">
        <f>8-AVERAGE(Table1[[#This Row],[Sleep_Hours]])</f>
        <v>2.8</v>
      </c>
      <c r="R2527">
        <f>Table1[[#This Row],[Stress_Level]]/Table1[[#This Row],[Weekly_Work_Hours]]</f>
        <v>0.20416666666666669</v>
      </c>
      <c r="S2527" s="5">
        <f>CORREL(Table1[Stress_Level],Table1[Sleep_Hours])</f>
        <v>-1.150943896331845E-2</v>
      </c>
      <c r="T2527" s="1">
        <f>((Table1[[#Totals],[Productivity_Score]] - Table1[[#This Row],[Productivity_Score]]) / Table1[[#Totals],[Productivity_Score]]) * 100</f>
        <v>65.26315789473685</v>
      </c>
    </row>
    <row r="2528" spans="1:20" x14ac:dyDescent="0.35">
      <c r="A2528">
        <v>2527</v>
      </c>
      <c r="B2528">
        <v>29</v>
      </c>
      <c r="C2528" t="s">
        <v>19</v>
      </c>
      <c r="D2528" t="s">
        <v>30</v>
      </c>
      <c r="E2528" t="s">
        <v>27</v>
      </c>
      <c r="F2528" t="s">
        <v>17</v>
      </c>
      <c r="G2528">
        <v>48</v>
      </c>
      <c r="H2528">
        <v>5.8</v>
      </c>
      <c r="I2528">
        <v>7.4</v>
      </c>
      <c r="J2528">
        <v>1</v>
      </c>
      <c r="K2528" t="s">
        <v>29</v>
      </c>
      <c r="L2528">
        <v>6.1</v>
      </c>
      <c r="M2528">
        <v>5.0999999999999996</v>
      </c>
      <c r="N2528">
        <v>5.7</v>
      </c>
      <c r="O2528">
        <f>Table1[[#This Row],[Stress_Level]]*Table1[[#This Row],[Weekly_Work_Hours]]</f>
        <v>292.79999999999995</v>
      </c>
      <c r="P2528" s="9">
        <f>Table1[[#This Row],[Column1]]/Table1[[#This Row],[Productivity_Score]]</f>
        <v>51.368421052631568</v>
      </c>
      <c r="Q2528">
        <f>8-AVERAGE(Table1[[#This Row],[Sleep_Hours]])</f>
        <v>2.2000000000000002</v>
      </c>
      <c r="R2528">
        <f>Table1[[#This Row],[Stress_Level]]/Table1[[#This Row],[Weekly_Work_Hours]]</f>
        <v>0.12708333333333333</v>
      </c>
      <c r="S2528" s="5">
        <f>CORREL(Table1[Stress_Level],Table1[Sleep_Hours])</f>
        <v>-1.150943896331845E-2</v>
      </c>
      <c r="T2528" s="1">
        <f>((Table1[[#Totals],[Productivity_Score]] - Table1[[#This Row],[Productivity_Score]]) / Table1[[#Totals],[Productivity_Score]]) * 100</f>
        <v>40</v>
      </c>
    </row>
    <row r="2529" spans="1:20" x14ac:dyDescent="0.35">
      <c r="A2529">
        <v>2528</v>
      </c>
      <c r="B2529">
        <v>53</v>
      </c>
      <c r="C2529" t="s">
        <v>19</v>
      </c>
      <c r="D2529" t="s">
        <v>24</v>
      </c>
      <c r="E2529" t="s">
        <v>27</v>
      </c>
      <c r="F2529" t="s">
        <v>22</v>
      </c>
      <c r="G2529">
        <v>49</v>
      </c>
      <c r="H2529">
        <v>5.7</v>
      </c>
      <c r="I2529">
        <v>7.1</v>
      </c>
      <c r="J2529">
        <v>0</v>
      </c>
      <c r="K2529" t="s">
        <v>23</v>
      </c>
      <c r="L2529">
        <v>9.1</v>
      </c>
      <c r="M2529">
        <v>3.4</v>
      </c>
      <c r="N2529">
        <v>4</v>
      </c>
      <c r="O2529">
        <f>Table1[[#This Row],[Stress_Level]]*Table1[[#This Row],[Weekly_Work_Hours]]</f>
        <v>445.9</v>
      </c>
      <c r="P2529" s="9">
        <f>Table1[[#This Row],[Column1]]/Table1[[#This Row],[Productivity_Score]]</f>
        <v>111.47499999999999</v>
      </c>
      <c r="Q2529">
        <f>8-AVERAGE(Table1[[#This Row],[Sleep_Hours]])</f>
        <v>2.2999999999999998</v>
      </c>
      <c r="R2529">
        <f>Table1[[#This Row],[Stress_Level]]/Table1[[#This Row],[Weekly_Work_Hours]]</f>
        <v>0.18571428571428572</v>
      </c>
      <c r="S2529" s="5">
        <f>CORREL(Table1[Stress_Level],Table1[Sleep_Hours])</f>
        <v>-1.150943896331845E-2</v>
      </c>
      <c r="T2529" s="1">
        <f>((Table1[[#Totals],[Productivity_Score]] - Table1[[#This Row],[Productivity_Score]]) / Table1[[#Totals],[Productivity_Score]]) * 100</f>
        <v>57.894736842105267</v>
      </c>
    </row>
    <row r="2530" spans="1:20" x14ac:dyDescent="0.35">
      <c r="A2530">
        <v>2529</v>
      </c>
      <c r="B2530">
        <v>45</v>
      </c>
      <c r="C2530" t="s">
        <v>14</v>
      </c>
      <c r="D2530" t="s">
        <v>30</v>
      </c>
      <c r="E2530" t="s">
        <v>27</v>
      </c>
      <c r="F2530" t="s">
        <v>39</v>
      </c>
      <c r="G2530">
        <v>61</v>
      </c>
      <c r="H2530">
        <v>8.6</v>
      </c>
      <c r="I2530">
        <v>5.5</v>
      </c>
      <c r="J2530">
        <v>0</v>
      </c>
      <c r="K2530" t="s">
        <v>23</v>
      </c>
      <c r="L2530">
        <v>10</v>
      </c>
      <c r="M2530">
        <v>4</v>
      </c>
      <c r="N2530">
        <v>2.8</v>
      </c>
      <c r="O2530">
        <f>Table1[[#This Row],[Stress_Level]]*Table1[[#This Row],[Weekly_Work_Hours]]</f>
        <v>610</v>
      </c>
      <c r="P2530" s="9">
        <f>Table1[[#This Row],[Column1]]/Table1[[#This Row],[Productivity_Score]]</f>
        <v>217.85714285714286</v>
      </c>
      <c r="Q2530">
        <f>8-AVERAGE(Table1[[#This Row],[Sleep_Hours]])</f>
        <v>-0.59999999999999964</v>
      </c>
      <c r="R2530">
        <f>Table1[[#This Row],[Stress_Level]]/Table1[[#This Row],[Weekly_Work_Hours]]</f>
        <v>0.16393442622950818</v>
      </c>
      <c r="S2530" s="5">
        <f>CORREL(Table1[Stress_Level],Table1[Sleep_Hours])</f>
        <v>-1.150943896331845E-2</v>
      </c>
      <c r="T2530" s="1">
        <f>((Table1[[#Totals],[Productivity_Score]] - Table1[[#This Row],[Productivity_Score]]) / Table1[[#Totals],[Productivity_Score]]) * 100</f>
        <v>70.526315789473685</v>
      </c>
    </row>
    <row r="2531" spans="1:20" x14ac:dyDescent="0.35">
      <c r="A2531">
        <v>2530</v>
      </c>
      <c r="B2531">
        <v>49</v>
      </c>
      <c r="C2531" t="s">
        <v>14</v>
      </c>
      <c r="D2531" t="s">
        <v>15</v>
      </c>
      <c r="E2531" t="s">
        <v>16</v>
      </c>
      <c r="F2531" t="s">
        <v>22</v>
      </c>
      <c r="G2531">
        <v>35</v>
      </c>
      <c r="H2531">
        <v>7.2</v>
      </c>
      <c r="I2531">
        <v>10</v>
      </c>
      <c r="J2531">
        <v>0</v>
      </c>
      <c r="K2531" t="s">
        <v>23</v>
      </c>
      <c r="L2531">
        <v>4.0999999999999996</v>
      </c>
      <c r="M2531">
        <v>4.0999999999999996</v>
      </c>
      <c r="N2531">
        <v>8</v>
      </c>
      <c r="O2531">
        <f>Table1[[#This Row],[Stress_Level]]*Table1[[#This Row],[Weekly_Work_Hours]]</f>
        <v>143.5</v>
      </c>
      <c r="P2531" s="9">
        <f>Table1[[#This Row],[Column1]]/Table1[[#This Row],[Productivity_Score]]</f>
        <v>17.9375</v>
      </c>
      <c r="Q2531">
        <f>8-AVERAGE(Table1[[#This Row],[Sleep_Hours]])</f>
        <v>0.79999999999999982</v>
      </c>
      <c r="R2531">
        <f>Table1[[#This Row],[Stress_Level]]/Table1[[#This Row],[Weekly_Work_Hours]]</f>
        <v>0.11714285714285713</v>
      </c>
      <c r="S2531" s="5">
        <f>CORREL(Table1[Stress_Level],Table1[Sleep_Hours])</f>
        <v>-1.150943896331845E-2</v>
      </c>
      <c r="T2531" s="1">
        <f>((Table1[[#Totals],[Productivity_Score]] - Table1[[#This Row],[Productivity_Score]]) / Table1[[#Totals],[Productivity_Score]]) * 100</f>
        <v>15.789473684210526</v>
      </c>
    </row>
    <row r="2532" spans="1:20" x14ac:dyDescent="0.35">
      <c r="A2532">
        <v>2531</v>
      </c>
      <c r="B2532">
        <v>28</v>
      </c>
      <c r="C2532" t="s">
        <v>19</v>
      </c>
      <c r="D2532" t="s">
        <v>32</v>
      </c>
      <c r="E2532" t="s">
        <v>21</v>
      </c>
      <c r="F2532" t="s">
        <v>22</v>
      </c>
      <c r="G2532">
        <v>48</v>
      </c>
      <c r="H2532">
        <v>4.8</v>
      </c>
      <c r="I2532">
        <v>5.9</v>
      </c>
      <c r="J2532">
        <v>1</v>
      </c>
      <c r="K2532" t="s">
        <v>18</v>
      </c>
      <c r="L2532">
        <v>7.4</v>
      </c>
      <c r="M2532">
        <v>4.0999999999999996</v>
      </c>
      <c r="N2532">
        <v>4.2</v>
      </c>
      <c r="O2532">
        <f>Table1[[#This Row],[Stress_Level]]*Table1[[#This Row],[Weekly_Work_Hours]]</f>
        <v>355.20000000000005</v>
      </c>
      <c r="P2532" s="9">
        <f>Table1[[#This Row],[Column1]]/Table1[[#This Row],[Productivity_Score]]</f>
        <v>84.571428571428584</v>
      </c>
      <c r="Q2532">
        <f>8-AVERAGE(Table1[[#This Row],[Sleep_Hours]])</f>
        <v>3.2</v>
      </c>
      <c r="R2532">
        <f>Table1[[#This Row],[Stress_Level]]/Table1[[#This Row],[Weekly_Work_Hours]]</f>
        <v>0.15416666666666667</v>
      </c>
      <c r="S2532" s="5">
        <f>CORREL(Table1[Stress_Level],Table1[Sleep_Hours])</f>
        <v>-1.150943896331845E-2</v>
      </c>
      <c r="T2532" s="1">
        <f>((Table1[[#Totals],[Productivity_Score]] - Table1[[#This Row],[Productivity_Score]]) / Table1[[#Totals],[Productivity_Score]]) * 100</f>
        <v>55.78947368421052</v>
      </c>
    </row>
    <row r="2533" spans="1:20" x14ac:dyDescent="0.35">
      <c r="A2533">
        <v>2532</v>
      </c>
      <c r="B2533">
        <v>50</v>
      </c>
      <c r="C2533" t="s">
        <v>19</v>
      </c>
      <c r="D2533" t="s">
        <v>26</v>
      </c>
      <c r="E2533" t="s">
        <v>16</v>
      </c>
      <c r="F2533" t="s">
        <v>17</v>
      </c>
      <c r="G2533">
        <v>37</v>
      </c>
      <c r="H2533">
        <v>6.8</v>
      </c>
      <c r="I2533">
        <v>10</v>
      </c>
      <c r="J2533">
        <v>0</v>
      </c>
      <c r="K2533" t="s">
        <v>23</v>
      </c>
      <c r="L2533">
        <v>5.7</v>
      </c>
      <c r="M2533">
        <v>5.3</v>
      </c>
      <c r="N2533">
        <v>7.2</v>
      </c>
      <c r="O2533">
        <f>Table1[[#This Row],[Stress_Level]]*Table1[[#This Row],[Weekly_Work_Hours]]</f>
        <v>210.9</v>
      </c>
      <c r="P2533" s="9">
        <f>Table1[[#This Row],[Column1]]/Table1[[#This Row],[Productivity_Score]]</f>
        <v>29.291666666666668</v>
      </c>
      <c r="Q2533">
        <f>8-AVERAGE(Table1[[#This Row],[Sleep_Hours]])</f>
        <v>1.2000000000000002</v>
      </c>
      <c r="R2533">
        <f>Table1[[#This Row],[Stress_Level]]/Table1[[#This Row],[Weekly_Work_Hours]]</f>
        <v>0.15405405405405406</v>
      </c>
      <c r="S2533" s="5">
        <f>CORREL(Table1[Stress_Level],Table1[Sleep_Hours])</f>
        <v>-1.150943896331845E-2</v>
      </c>
      <c r="T2533" s="1">
        <f>((Table1[[#Totals],[Productivity_Score]] - Table1[[#This Row],[Productivity_Score]]) / Table1[[#Totals],[Productivity_Score]]) * 100</f>
        <v>24.210526315789473</v>
      </c>
    </row>
    <row r="2534" spans="1:20" x14ac:dyDescent="0.35">
      <c r="A2534">
        <v>2533</v>
      </c>
      <c r="B2534">
        <v>61</v>
      </c>
      <c r="C2534" t="s">
        <v>19</v>
      </c>
      <c r="D2534" t="s">
        <v>32</v>
      </c>
      <c r="E2534" t="s">
        <v>25</v>
      </c>
      <c r="F2534" t="s">
        <v>39</v>
      </c>
      <c r="G2534">
        <v>49</v>
      </c>
      <c r="H2534">
        <v>4.7</v>
      </c>
      <c r="I2534">
        <v>5.6</v>
      </c>
      <c r="J2534">
        <v>1</v>
      </c>
      <c r="K2534" t="s">
        <v>35</v>
      </c>
      <c r="L2534">
        <v>8.5</v>
      </c>
      <c r="M2534">
        <v>5.2</v>
      </c>
      <c r="N2534">
        <v>3.6</v>
      </c>
      <c r="O2534">
        <f>Table1[[#This Row],[Stress_Level]]*Table1[[#This Row],[Weekly_Work_Hours]]</f>
        <v>416.5</v>
      </c>
      <c r="P2534" s="9">
        <f>Table1[[#This Row],[Column1]]/Table1[[#This Row],[Productivity_Score]]</f>
        <v>115.69444444444444</v>
      </c>
      <c r="Q2534">
        <f>8-AVERAGE(Table1[[#This Row],[Sleep_Hours]])</f>
        <v>3.3</v>
      </c>
      <c r="R2534">
        <f>Table1[[#This Row],[Stress_Level]]/Table1[[#This Row],[Weekly_Work_Hours]]</f>
        <v>0.17346938775510204</v>
      </c>
      <c r="S2534" s="5">
        <f>CORREL(Table1[Stress_Level],Table1[Sleep_Hours])</f>
        <v>-1.150943896331845E-2</v>
      </c>
      <c r="T2534" s="1">
        <f>((Table1[[#Totals],[Productivity_Score]] - Table1[[#This Row],[Productivity_Score]]) / Table1[[#Totals],[Productivity_Score]]) * 100</f>
        <v>62.10526315789474</v>
      </c>
    </row>
    <row r="2535" spans="1:20" x14ac:dyDescent="0.35">
      <c r="A2535">
        <v>2534</v>
      </c>
      <c r="B2535">
        <v>23</v>
      </c>
      <c r="C2535" t="s">
        <v>14</v>
      </c>
      <c r="D2535" t="s">
        <v>24</v>
      </c>
      <c r="E2535" t="s">
        <v>38</v>
      </c>
      <c r="F2535" t="s">
        <v>22</v>
      </c>
      <c r="G2535">
        <v>37</v>
      </c>
      <c r="H2535">
        <v>6.6</v>
      </c>
      <c r="I2535">
        <v>9.6999999999999993</v>
      </c>
      <c r="J2535">
        <v>0</v>
      </c>
      <c r="K2535" t="s">
        <v>23</v>
      </c>
      <c r="L2535">
        <v>4.2</v>
      </c>
      <c r="M2535">
        <v>2.2999999999999998</v>
      </c>
      <c r="N2535">
        <v>7.8</v>
      </c>
      <c r="O2535">
        <f>Table1[[#This Row],[Stress_Level]]*Table1[[#This Row],[Weekly_Work_Hours]]</f>
        <v>155.4</v>
      </c>
      <c r="P2535" s="9">
        <f>Table1[[#This Row],[Column1]]/Table1[[#This Row],[Productivity_Score]]</f>
        <v>19.923076923076923</v>
      </c>
      <c r="Q2535">
        <f>8-AVERAGE(Table1[[#This Row],[Sleep_Hours]])</f>
        <v>1.4000000000000004</v>
      </c>
      <c r="R2535">
        <f>Table1[[#This Row],[Stress_Level]]/Table1[[#This Row],[Weekly_Work_Hours]]</f>
        <v>0.11351351351351352</v>
      </c>
      <c r="S2535" s="5">
        <f>CORREL(Table1[Stress_Level],Table1[Sleep_Hours])</f>
        <v>-1.150943896331845E-2</v>
      </c>
      <c r="T2535" s="1">
        <f>((Table1[[#Totals],[Productivity_Score]] - Table1[[#This Row],[Productivity_Score]]) / Table1[[#Totals],[Productivity_Score]]) * 100</f>
        <v>17.894736842105267</v>
      </c>
    </row>
    <row r="2536" spans="1:20" x14ac:dyDescent="0.35">
      <c r="A2536">
        <v>2535</v>
      </c>
      <c r="B2536">
        <v>25</v>
      </c>
      <c r="C2536" t="s">
        <v>14</v>
      </c>
      <c r="D2536" t="s">
        <v>15</v>
      </c>
      <c r="E2536" t="s">
        <v>31</v>
      </c>
      <c r="F2536" t="s">
        <v>39</v>
      </c>
      <c r="G2536">
        <v>41</v>
      </c>
      <c r="H2536">
        <v>8.1999999999999993</v>
      </c>
      <c r="I2536">
        <v>8</v>
      </c>
      <c r="J2536">
        <v>0</v>
      </c>
      <c r="K2536" t="s">
        <v>23</v>
      </c>
      <c r="L2536">
        <v>7.3</v>
      </c>
      <c r="M2536">
        <v>3.3</v>
      </c>
      <c r="N2536">
        <v>5.4</v>
      </c>
      <c r="O2536">
        <f>Table1[[#This Row],[Stress_Level]]*Table1[[#This Row],[Weekly_Work_Hours]]</f>
        <v>299.3</v>
      </c>
      <c r="P2536" s="9">
        <f>Table1[[#This Row],[Column1]]/Table1[[#This Row],[Productivity_Score]]</f>
        <v>55.425925925925924</v>
      </c>
      <c r="Q2536">
        <f>8-AVERAGE(Table1[[#This Row],[Sleep_Hours]])</f>
        <v>-0.19999999999999929</v>
      </c>
      <c r="R2536">
        <f>Table1[[#This Row],[Stress_Level]]/Table1[[#This Row],[Weekly_Work_Hours]]</f>
        <v>0.17804878048780487</v>
      </c>
      <c r="S2536" s="5">
        <f>CORREL(Table1[Stress_Level],Table1[Sleep_Hours])</f>
        <v>-1.150943896331845E-2</v>
      </c>
      <c r="T2536" s="1">
        <f>((Table1[[#Totals],[Productivity_Score]] - Table1[[#This Row],[Productivity_Score]]) / Table1[[#Totals],[Productivity_Score]]) * 100</f>
        <v>43.157894736842103</v>
      </c>
    </row>
    <row r="2537" spans="1:20" x14ac:dyDescent="0.35">
      <c r="A2537">
        <v>2536</v>
      </c>
      <c r="B2537">
        <v>33</v>
      </c>
      <c r="C2537" t="s">
        <v>19</v>
      </c>
      <c r="D2537" t="s">
        <v>26</v>
      </c>
      <c r="E2537" t="s">
        <v>16</v>
      </c>
      <c r="F2537" t="s">
        <v>22</v>
      </c>
      <c r="G2537">
        <v>42</v>
      </c>
      <c r="H2537">
        <v>3.3</v>
      </c>
      <c r="I2537">
        <v>4.2</v>
      </c>
      <c r="J2537">
        <v>1</v>
      </c>
      <c r="K2537" t="s">
        <v>29</v>
      </c>
      <c r="L2537">
        <v>8.6</v>
      </c>
      <c r="M2537">
        <v>2.6</v>
      </c>
      <c r="N2537">
        <v>2.8</v>
      </c>
      <c r="O2537">
        <f>Table1[[#This Row],[Stress_Level]]*Table1[[#This Row],[Weekly_Work_Hours]]</f>
        <v>361.2</v>
      </c>
      <c r="P2537" s="9">
        <f>Table1[[#This Row],[Column1]]/Table1[[#This Row],[Productivity_Score]]</f>
        <v>129</v>
      </c>
      <c r="Q2537">
        <f>8-AVERAGE(Table1[[#This Row],[Sleep_Hours]])</f>
        <v>4.7</v>
      </c>
      <c r="R2537">
        <f>Table1[[#This Row],[Stress_Level]]/Table1[[#This Row],[Weekly_Work_Hours]]</f>
        <v>0.20476190476190476</v>
      </c>
      <c r="S2537" s="5">
        <f>CORREL(Table1[Stress_Level],Table1[Sleep_Hours])</f>
        <v>-1.150943896331845E-2</v>
      </c>
      <c r="T2537" s="1">
        <f>((Table1[[#Totals],[Productivity_Score]] - Table1[[#This Row],[Productivity_Score]]) / Table1[[#Totals],[Productivity_Score]]) * 100</f>
        <v>70.526315789473685</v>
      </c>
    </row>
    <row r="2538" spans="1:20" x14ac:dyDescent="0.35">
      <c r="A2538">
        <v>2537</v>
      </c>
      <c r="B2538">
        <v>23</v>
      </c>
      <c r="C2538" t="s">
        <v>14</v>
      </c>
      <c r="D2538" t="s">
        <v>33</v>
      </c>
      <c r="E2538" t="s">
        <v>27</v>
      </c>
      <c r="F2538" t="s">
        <v>22</v>
      </c>
      <c r="G2538">
        <v>52</v>
      </c>
      <c r="H2538">
        <v>4.7</v>
      </c>
      <c r="I2538">
        <v>5.3</v>
      </c>
      <c r="J2538">
        <v>1</v>
      </c>
      <c r="K2538" t="s">
        <v>35</v>
      </c>
      <c r="L2538">
        <v>8.9</v>
      </c>
      <c r="M2538">
        <v>5.8</v>
      </c>
      <c r="N2538">
        <v>3.2</v>
      </c>
      <c r="O2538">
        <f>Table1[[#This Row],[Stress_Level]]*Table1[[#This Row],[Weekly_Work_Hours]]</f>
        <v>462.8</v>
      </c>
      <c r="P2538" s="9">
        <f>Table1[[#This Row],[Column1]]/Table1[[#This Row],[Productivity_Score]]</f>
        <v>144.625</v>
      </c>
      <c r="Q2538">
        <f>8-AVERAGE(Table1[[#This Row],[Sleep_Hours]])</f>
        <v>3.3</v>
      </c>
      <c r="R2538">
        <f>Table1[[#This Row],[Stress_Level]]/Table1[[#This Row],[Weekly_Work_Hours]]</f>
        <v>0.17115384615384616</v>
      </c>
      <c r="S2538" s="5">
        <f>CORREL(Table1[Stress_Level],Table1[Sleep_Hours])</f>
        <v>-1.150943896331845E-2</v>
      </c>
      <c r="T2538" s="1">
        <f>((Table1[[#Totals],[Productivity_Score]] - Table1[[#This Row],[Productivity_Score]]) / Table1[[#Totals],[Productivity_Score]]) * 100</f>
        <v>66.315789473684205</v>
      </c>
    </row>
    <row r="2539" spans="1:20" x14ac:dyDescent="0.35">
      <c r="A2539">
        <v>2538</v>
      </c>
      <c r="B2539">
        <v>45</v>
      </c>
      <c r="C2539" t="s">
        <v>14</v>
      </c>
      <c r="D2539" t="s">
        <v>24</v>
      </c>
      <c r="E2539" t="s">
        <v>27</v>
      </c>
      <c r="F2539" t="s">
        <v>22</v>
      </c>
      <c r="G2539">
        <v>52</v>
      </c>
      <c r="H2539">
        <v>6.4</v>
      </c>
      <c r="I2539">
        <v>8</v>
      </c>
      <c r="J2539">
        <v>1</v>
      </c>
      <c r="K2539" t="s">
        <v>18</v>
      </c>
      <c r="L2539">
        <v>10</v>
      </c>
      <c r="M2539">
        <v>5.2</v>
      </c>
      <c r="N2539">
        <v>4</v>
      </c>
      <c r="O2539">
        <f>Table1[[#This Row],[Stress_Level]]*Table1[[#This Row],[Weekly_Work_Hours]]</f>
        <v>520</v>
      </c>
      <c r="P2539" s="9">
        <f>Table1[[#This Row],[Column1]]/Table1[[#This Row],[Productivity_Score]]</f>
        <v>130</v>
      </c>
      <c r="Q2539">
        <f>8-AVERAGE(Table1[[#This Row],[Sleep_Hours]])</f>
        <v>1.5999999999999996</v>
      </c>
      <c r="R2539">
        <f>Table1[[#This Row],[Stress_Level]]/Table1[[#This Row],[Weekly_Work_Hours]]</f>
        <v>0.19230769230769232</v>
      </c>
      <c r="S2539" s="5">
        <f>CORREL(Table1[Stress_Level],Table1[Sleep_Hours])</f>
        <v>-1.150943896331845E-2</v>
      </c>
      <c r="T2539" s="1">
        <f>((Table1[[#Totals],[Productivity_Score]] - Table1[[#This Row],[Productivity_Score]]) / Table1[[#Totals],[Productivity_Score]]) * 100</f>
        <v>57.894736842105267</v>
      </c>
    </row>
    <row r="2540" spans="1:20" x14ac:dyDescent="0.35">
      <c r="A2540">
        <v>2539</v>
      </c>
      <c r="B2540">
        <v>58</v>
      </c>
      <c r="C2540" t="s">
        <v>19</v>
      </c>
      <c r="D2540" t="s">
        <v>37</v>
      </c>
      <c r="E2540" t="s">
        <v>25</v>
      </c>
      <c r="F2540" t="s">
        <v>22</v>
      </c>
      <c r="G2540">
        <v>35</v>
      </c>
      <c r="H2540">
        <v>5.6</v>
      </c>
      <c r="I2540">
        <v>8.4</v>
      </c>
      <c r="J2540">
        <v>0</v>
      </c>
      <c r="K2540" t="s">
        <v>23</v>
      </c>
      <c r="L2540">
        <v>4.8</v>
      </c>
      <c r="M2540">
        <v>4.7</v>
      </c>
      <c r="N2540">
        <v>6.8</v>
      </c>
      <c r="O2540">
        <f>Table1[[#This Row],[Stress_Level]]*Table1[[#This Row],[Weekly_Work_Hours]]</f>
        <v>168</v>
      </c>
      <c r="P2540" s="9">
        <f>Table1[[#This Row],[Column1]]/Table1[[#This Row],[Productivity_Score]]</f>
        <v>24.705882352941178</v>
      </c>
      <c r="Q2540">
        <f>8-AVERAGE(Table1[[#This Row],[Sleep_Hours]])</f>
        <v>2.4000000000000004</v>
      </c>
      <c r="R2540">
        <f>Table1[[#This Row],[Stress_Level]]/Table1[[#This Row],[Weekly_Work_Hours]]</f>
        <v>0.13714285714285715</v>
      </c>
      <c r="S2540" s="5">
        <f>CORREL(Table1[Stress_Level],Table1[Sleep_Hours])</f>
        <v>-1.150943896331845E-2</v>
      </c>
      <c r="T2540" s="1">
        <f>((Table1[[#Totals],[Productivity_Score]] - Table1[[#This Row],[Productivity_Score]]) / Table1[[#Totals],[Productivity_Score]]) * 100</f>
        <v>28.421052631578945</v>
      </c>
    </row>
    <row r="2541" spans="1:20" x14ac:dyDescent="0.35">
      <c r="A2541">
        <v>2540</v>
      </c>
      <c r="B2541">
        <v>36</v>
      </c>
      <c r="C2541" t="s">
        <v>14</v>
      </c>
      <c r="D2541" t="s">
        <v>20</v>
      </c>
      <c r="E2541" t="s">
        <v>21</v>
      </c>
      <c r="F2541" t="s">
        <v>22</v>
      </c>
      <c r="G2541">
        <v>45</v>
      </c>
      <c r="H2541">
        <v>6.5</v>
      </c>
      <c r="I2541">
        <v>8.8000000000000007</v>
      </c>
      <c r="J2541">
        <v>0</v>
      </c>
      <c r="K2541" t="s">
        <v>23</v>
      </c>
      <c r="L2541">
        <v>10</v>
      </c>
      <c r="M2541">
        <v>5.6</v>
      </c>
      <c r="N2541">
        <v>4.4000000000000004</v>
      </c>
      <c r="O2541">
        <f>Table1[[#This Row],[Stress_Level]]*Table1[[#This Row],[Weekly_Work_Hours]]</f>
        <v>450</v>
      </c>
      <c r="P2541" s="9">
        <f>Table1[[#This Row],[Column1]]/Table1[[#This Row],[Productivity_Score]]</f>
        <v>102.27272727272727</v>
      </c>
      <c r="Q2541">
        <f>8-AVERAGE(Table1[[#This Row],[Sleep_Hours]])</f>
        <v>1.5</v>
      </c>
      <c r="R2541">
        <f>Table1[[#This Row],[Stress_Level]]/Table1[[#This Row],[Weekly_Work_Hours]]</f>
        <v>0.22222222222222221</v>
      </c>
      <c r="S2541" s="5">
        <f>CORREL(Table1[Stress_Level],Table1[Sleep_Hours])</f>
        <v>-1.150943896331845E-2</v>
      </c>
      <c r="T2541" s="1">
        <f>((Table1[[#Totals],[Productivity_Score]] - Table1[[#This Row],[Productivity_Score]]) / Table1[[#Totals],[Productivity_Score]]) * 100</f>
        <v>53.684210526315788</v>
      </c>
    </row>
    <row r="2542" spans="1:20" x14ac:dyDescent="0.35">
      <c r="A2542">
        <v>2541</v>
      </c>
      <c r="B2542">
        <v>38</v>
      </c>
      <c r="C2542" t="s">
        <v>19</v>
      </c>
      <c r="D2542" t="s">
        <v>32</v>
      </c>
      <c r="E2542" t="s">
        <v>31</v>
      </c>
      <c r="F2542" t="s">
        <v>22</v>
      </c>
      <c r="G2542">
        <v>39</v>
      </c>
      <c r="H2542">
        <v>6.1</v>
      </c>
      <c r="I2542">
        <v>8.6999999999999993</v>
      </c>
      <c r="J2542">
        <v>0</v>
      </c>
      <c r="K2542" t="s">
        <v>23</v>
      </c>
      <c r="L2542">
        <v>6</v>
      </c>
      <c r="M2542">
        <v>4.0999999999999996</v>
      </c>
      <c r="N2542">
        <v>6.3</v>
      </c>
      <c r="O2542">
        <f>Table1[[#This Row],[Stress_Level]]*Table1[[#This Row],[Weekly_Work_Hours]]</f>
        <v>234</v>
      </c>
      <c r="P2542" s="9">
        <f>Table1[[#This Row],[Column1]]/Table1[[#This Row],[Productivity_Score]]</f>
        <v>37.142857142857146</v>
      </c>
      <c r="Q2542">
        <f>8-AVERAGE(Table1[[#This Row],[Sleep_Hours]])</f>
        <v>1.9000000000000004</v>
      </c>
      <c r="R2542">
        <f>Table1[[#This Row],[Stress_Level]]/Table1[[#This Row],[Weekly_Work_Hours]]</f>
        <v>0.15384615384615385</v>
      </c>
      <c r="S2542" s="5">
        <f>CORREL(Table1[Stress_Level],Table1[Sleep_Hours])</f>
        <v>-1.150943896331845E-2</v>
      </c>
      <c r="T2542" s="1">
        <f>((Table1[[#Totals],[Productivity_Score]] - Table1[[#This Row],[Productivity_Score]]) / Table1[[#Totals],[Productivity_Score]]) * 100</f>
        <v>33.684210526315788</v>
      </c>
    </row>
    <row r="2543" spans="1:20" x14ac:dyDescent="0.35">
      <c r="A2543">
        <v>2542</v>
      </c>
      <c r="B2543">
        <v>25</v>
      </c>
      <c r="C2543" t="s">
        <v>19</v>
      </c>
      <c r="D2543" t="s">
        <v>33</v>
      </c>
      <c r="E2543" t="s">
        <v>16</v>
      </c>
      <c r="F2543" t="s">
        <v>22</v>
      </c>
      <c r="G2543">
        <v>34</v>
      </c>
      <c r="H2543">
        <v>3.7</v>
      </c>
      <c r="I2543">
        <v>5.6</v>
      </c>
      <c r="J2543">
        <v>1</v>
      </c>
      <c r="K2543" t="s">
        <v>18</v>
      </c>
      <c r="L2543">
        <v>5.8</v>
      </c>
      <c r="M2543">
        <v>4.9000000000000004</v>
      </c>
      <c r="N2543">
        <v>4.9000000000000004</v>
      </c>
      <c r="O2543">
        <f>Table1[[#This Row],[Stress_Level]]*Table1[[#This Row],[Weekly_Work_Hours]]</f>
        <v>197.2</v>
      </c>
      <c r="P2543" s="9">
        <f>Table1[[#This Row],[Column1]]/Table1[[#This Row],[Productivity_Score]]</f>
        <v>40.244897959183668</v>
      </c>
      <c r="Q2543">
        <f>8-AVERAGE(Table1[[#This Row],[Sleep_Hours]])</f>
        <v>4.3</v>
      </c>
      <c r="R2543">
        <f>Table1[[#This Row],[Stress_Level]]/Table1[[#This Row],[Weekly_Work_Hours]]</f>
        <v>0.17058823529411765</v>
      </c>
      <c r="S2543" s="5">
        <f>CORREL(Table1[Stress_Level],Table1[Sleep_Hours])</f>
        <v>-1.150943896331845E-2</v>
      </c>
      <c r="T2543" s="1">
        <f>((Table1[[#Totals],[Productivity_Score]] - Table1[[#This Row],[Productivity_Score]]) / Table1[[#Totals],[Productivity_Score]]) * 100</f>
        <v>48.421052631578945</v>
      </c>
    </row>
    <row r="2544" spans="1:20" x14ac:dyDescent="0.35">
      <c r="A2544">
        <v>2543</v>
      </c>
      <c r="B2544">
        <v>48</v>
      </c>
      <c r="C2544" t="s">
        <v>14</v>
      </c>
      <c r="D2544" t="s">
        <v>15</v>
      </c>
      <c r="E2544" t="s">
        <v>21</v>
      </c>
      <c r="F2544" t="s">
        <v>17</v>
      </c>
      <c r="G2544">
        <v>43</v>
      </c>
      <c r="H2544">
        <v>7.1</v>
      </c>
      <c r="I2544">
        <v>9.5</v>
      </c>
      <c r="J2544">
        <v>0</v>
      </c>
      <c r="K2544" t="s">
        <v>23</v>
      </c>
      <c r="L2544">
        <v>8.8000000000000007</v>
      </c>
      <c r="M2544">
        <v>4.8</v>
      </c>
      <c r="N2544">
        <v>5.4</v>
      </c>
      <c r="O2544">
        <f>Table1[[#This Row],[Stress_Level]]*Table1[[#This Row],[Weekly_Work_Hours]]</f>
        <v>378.40000000000003</v>
      </c>
      <c r="P2544" s="9">
        <f>Table1[[#This Row],[Column1]]/Table1[[#This Row],[Productivity_Score]]</f>
        <v>70.074074074074076</v>
      </c>
      <c r="Q2544">
        <f>8-AVERAGE(Table1[[#This Row],[Sleep_Hours]])</f>
        <v>0.90000000000000036</v>
      </c>
      <c r="R2544">
        <f>Table1[[#This Row],[Stress_Level]]/Table1[[#This Row],[Weekly_Work_Hours]]</f>
        <v>0.2046511627906977</v>
      </c>
      <c r="S2544" s="5">
        <f>CORREL(Table1[Stress_Level],Table1[Sleep_Hours])</f>
        <v>-1.150943896331845E-2</v>
      </c>
      <c r="T2544" s="1">
        <f>((Table1[[#Totals],[Productivity_Score]] - Table1[[#This Row],[Productivity_Score]]) / Table1[[#Totals],[Productivity_Score]]) * 100</f>
        <v>43.157894736842103</v>
      </c>
    </row>
    <row r="2545" spans="1:20" x14ac:dyDescent="0.35">
      <c r="A2545">
        <v>2544</v>
      </c>
      <c r="B2545">
        <v>30</v>
      </c>
      <c r="C2545" t="s">
        <v>19</v>
      </c>
      <c r="D2545" t="s">
        <v>33</v>
      </c>
      <c r="E2545" t="s">
        <v>21</v>
      </c>
      <c r="F2545" t="s">
        <v>22</v>
      </c>
      <c r="G2545">
        <v>42</v>
      </c>
      <c r="H2545">
        <v>4.2</v>
      </c>
      <c r="I2545">
        <v>5.6</v>
      </c>
      <c r="J2545">
        <v>1</v>
      </c>
      <c r="K2545" t="s">
        <v>18</v>
      </c>
      <c r="L2545">
        <v>5.8</v>
      </c>
      <c r="M2545">
        <v>3.5</v>
      </c>
      <c r="N2545">
        <v>4.9000000000000004</v>
      </c>
      <c r="O2545">
        <f>Table1[[#This Row],[Stress_Level]]*Table1[[#This Row],[Weekly_Work_Hours]]</f>
        <v>243.6</v>
      </c>
      <c r="P2545" s="9">
        <f>Table1[[#This Row],[Column1]]/Table1[[#This Row],[Productivity_Score]]</f>
        <v>49.714285714285708</v>
      </c>
      <c r="Q2545">
        <f>8-AVERAGE(Table1[[#This Row],[Sleep_Hours]])</f>
        <v>3.8</v>
      </c>
      <c r="R2545">
        <f>Table1[[#This Row],[Stress_Level]]/Table1[[#This Row],[Weekly_Work_Hours]]</f>
        <v>0.1380952380952381</v>
      </c>
      <c r="S2545" s="5">
        <f>CORREL(Table1[Stress_Level],Table1[Sleep_Hours])</f>
        <v>-1.150943896331845E-2</v>
      </c>
      <c r="T2545" s="1">
        <f>((Table1[[#Totals],[Productivity_Score]] - Table1[[#This Row],[Productivity_Score]]) / Table1[[#Totals],[Productivity_Score]]) * 100</f>
        <v>48.421052631578945</v>
      </c>
    </row>
    <row r="2546" spans="1:20" x14ac:dyDescent="0.35">
      <c r="A2546">
        <v>2545</v>
      </c>
      <c r="B2546">
        <v>35</v>
      </c>
      <c r="C2546" t="s">
        <v>14</v>
      </c>
      <c r="D2546" t="s">
        <v>34</v>
      </c>
      <c r="E2546" t="s">
        <v>38</v>
      </c>
      <c r="F2546" t="s">
        <v>39</v>
      </c>
      <c r="G2546">
        <v>64</v>
      </c>
      <c r="H2546">
        <v>6.5</v>
      </c>
      <c r="I2546">
        <v>6.9</v>
      </c>
      <c r="J2546">
        <v>1</v>
      </c>
      <c r="K2546" t="s">
        <v>29</v>
      </c>
      <c r="L2546">
        <v>10</v>
      </c>
      <c r="M2546">
        <v>5.3</v>
      </c>
      <c r="N2546">
        <v>3.4</v>
      </c>
      <c r="O2546">
        <f>Table1[[#This Row],[Stress_Level]]*Table1[[#This Row],[Weekly_Work_Hours]]</f>
        <v>640</v>
      </c>
      <c r="P2546" s="9">
        <f>Table1[[#This Row],[Column1]]/Table1[[#This Row],[Productivity_Score]]</f>
        <v>188.23529411764707</v>
      </c>
      <c r="Q2546">
        <f>8-AVERAGE(Table1[[#This Row],[Sleep_Hours]])</f>
        <v>1.5</v>
      </c>
      <c r="R2546">
        <f>Table1[[#This Row],[Stress_Level]]/Table1[[#This Row],[Weekly_Work_Hours]]</f>
        <v>0.15625</v>
      </c>
      <c r="S2546" s="5">
        <f>CORREL(Table1[Stress_Level],Table1[Sleep_Hours])</f>
        <v>-1.150943896331845E-2</v>
      </c>
      <c r="T2546" s="1">
        <f>((Table1[[#Totals],[Productivity_Score]] - Table1[[#This Row],[Productivity_Score]]) / Table1[[#Totals],[Productivity_Score]]) * 100</f>
        <v>64.21052631578948</v>
      </c>
    </row>
    <row r="2547" spans="1:20" x14ac:dyDescent="0.35">
      <c r="A2547">
        <v>2546</v>
      </c>
      <c r="B2547">
        <v>49</v>
      </c>
      <c r="C2547" t="s">
        <v>19</v>
      </c>
      <c r="D2547" t="s">
        <v>36</v>
      </c>
      <c r="E2547" t="s">
        <v>38</v>
      </c>
      <c r="F2547" t="s">
        <v>17</v>
      </c>
      <c r="G2547">
        <v>48</v>
      </c>
      <c r="H2547">
        <v>5.5</v>
      </c>
      <c r="I2547">
        <v>7</v>
      </c>
      <c r="J2547">
        <v>1</v>
      </c>
      <c r="K2547" t="s">
        <v>35</v>
      </c>
      <c r="L2547">
        <v>9.5</v>
      </c>
      <c r="M2547">
        <v>6.2</v>
      </c>
      <c r="N2547">
        <v>3.7</v>
      </c>
      <c r="O2547">
        <f>Table1[[#This Row],[Stress_Level]]*Table1[[#This Row],[Weekly_Work_Hours]]</f>
        <v>456</v>
      </c>
      <c r="P2547" s="9">
        <f>Table1[[#This Row],[Column1]]/Table1[[#This Row],[Productivity_Score]]</f>
        <v>123.24324324324324</v>
      </c>
      <c r="Q2547">
        <f>8-AVERAGE(Table1[[#This Row],[Sleep_Hours]])</f>
        <v>2.5</v>
      </c>
      <c r="R2547">
        <f>Table1[[#This Row],[Stress_Level]]/Table1[[#This Row],[Weekly_Work_Hours]]</f>
        <v>0.19791666666666666</v>
      </c>
      <c r="S2547" s="5">
        <f>CORREL(Table1[Stress_Level],Table1[Sleep_Hours])</f>
        <v>-1.150943896331845E-2</v>
      </c>
      <c r="T2547" s="1">
        <f>((Table1[[#Totals],[Productivity_Score]] - Table1[[#This Row],[Productivity_Score]]) / Table1[[#Totals],[Productivity_Score]]) * 100</f>
        <v>61.05263157894737</v>
      </c>
    </row>
    <row r="2548" spans="1:20" x14ac:dyDescent="0.35">
      <c r="A2548">
        <v>2547</v>
      </c>
      <c r="B2548">
        <v>44</v>
      </c>
      <c r="C2548" t="s">
        <v>14</v>
      </c>
      <c r="D2548" t="s">
        <v>32</v>
      </c>
      <c r="E2548" t="s">
        <v>16</v>
      </c>
      <c r="F2548" t="s">
        <v>22</v>
      </c>
      <c r="G2548">
        <v>33</v>
      </c>
      <c r="H2548">
        <v>9</v>
      </c>
      <c r="I2548">
        <v>7.7</v>
      </c>
      <c r="J2548">
        <v>0</v>
      </c>
      <c r="K2548" t="s">
        <v>23</v>
      </c>
      <c r="L2548">
        <v>5.0999999999999996</v>
      </c>
      <c r="M2548">
        <v>2.6</v>
      </c>
      <c r="N2548">
        <v>6.3</v>
      </c>
      <c r="O2548">
        <f>Table1[[#This Row],[Stress_Level]]*Table1[[#This Row],[Weekly_Work_Hours]]</f>
        <v>168.29999999999998</v>
      </c>
      <c r="P2548" s="9">
        <f>Table1[[#This Row],[Column1]]/Table1[[#This Row],[Productivity_Score]]</f>
        <v>26.714285714285712</v>
      </c>
      <c r="Q2548">
        <f>8-AVERAGE(Table1[[#This Row],[Sleep_Hours]])</f>
        <v>-1</v>
      </c>
      <c r="R2548">
        <f>Table1[[#This Row],[Stress_Level]]/Table1[[#This Row],[Weekly_Work_Hours]]</f>
        <v>0.15454545454545454</v>
      </c>
      <c r="S2548" s="5">
        <f>CORREL(Table1[Stress_Level],Table1[Sleep_Hours])</f>
        <v>-1.150943896331845E-2</v>
      </c>
      <c r="T2548" s="1">
        <f>((Table1[[#Totals],[Productivity_Score]] - Table1[[#This Row],[Productivity_Score]]) / Table1[[#Totals],[Productivity_Score]]) * 100</f>
        <v>33.684210526315788</v>
      </c>
    </row>
    <row r="2549" spans="1:20" x14ac:dyDescent="0.35">
      <c r="A2549">
        <v>2548</v>
      </c>
      <c r="B2549">
        <v>59</v>
      </c>
      <c r="C2549" t="s">
        <v>14</v>
      </c>
      <c r="D2549" t="s">
        <v>36</v>
      </c>
      <c r="E2549" t="s">
        <v>16</v>
      </c>
      <c r="F2549" t="s">
        <v>22</v>
      </c>
      <c r="G2549">
        <v>40</v>
      </c>
      <c r="H2549">
        <v>6</v>
      </c>
      <c r="I2549">
        <v>8.5</v>
      </c>
      <c r="J2549">
        <v>0</v>
      </c>
      <c r="K2549" t="s">
        <v>23</v>
      </c>
      <c r="L2549">
        <v>7.4</v>
      </c>
      <c r="M2549">
        <v>5.6</v>
      </c>
      <c r="N2549">
        <v>5.6</v>
      </c>
      <c r="O2549">
        <f>Table1[[#This Row],[Stress_Level]]*Table1[[#This Row],[Weekly_Work_Hours]]</f>
        <v>296</v>
      </c>
      <c r="P2549" s="9">
        <f>Table1[[#This Row],[Column1]]/Table1[[#This Row],[Productivity_Score]]</f>
        <v>52.857142857142861</v>
      </c>
      <c r="Q2549">
        <f>8-AVERAGE(Table1[[#This Row],[Sleep_Hours]])</f>
        <v>2</v>
      </c>
      <c r="R2549">
        <f>Table1[[#This Row],[Stress_Level]]/Table1[[#This Row],[Weekly_Work_Hours]]</f>
        <v>0.185</v>
      </c>
      <c r="S2549" s="5">
        <f>CORREL(Table1[Stress_Level],Table1[Sleep_Hours])</f>
        <v>-1.150943896331845E-2</v>
      </c>
      <c r="T2549" s="1">
        <f>((Table1[[#Totals],[Productivity_Score]] - Table1[[#This Row],[Productivity_Score]]) / Table1[[#Totals],[Productivity_Score]]) * 100</f>
        <v>41.052631578947377</v>
      </c>
    </row>
    <row r="2550" spans="1:20" x14ac:dyDescent="0.35">
      <c r="A2550">
        <v>2549</v>
      </c>
      <c r="B2550">
        <v>30</v>
      </c>
      <c r="C2550" t="s">
        <v>19</v>
      </c>
      <c r="D2550" t="s">
        <v>37</v>
      </c>
      <c r="E2550" t="s">
        <v>16</v>
      </c>
      <c r="F2550" t="s">
        <v>22</v>
      </c>
      <c r="G2550">
        <v>53</v>
      </c>
      <c r="H2550">
        <v>6.7</v>
      </c>
      <c r="I2550">
        <v>8.3000000000000007</v>
      </c>
      <c r="J2550">
        <v>0</v>
      </c>
      <c r="K2550" t="s">
        <v>23</v>
      </c>
      <c r="L2550">
        <v>8.5</v>
      </c>
      <c r="M2550">
        <v>4.9000000000000004</v>
      </c>
      <c r="N2550">
        <v>4.9000000000000004</v>
      </c>
      <c r="O2550">
        <f>Table1[[#This Row],[Stress_Level]]*Table1[[#This Row],[Weekly_Work_Hours]]</f>
        <v>450.5</v>
      </c>
      <c r="P2550" s="9">
        <f>Table1[[#This Row],[Column1]]/Table1[[#This Row],[Productivity_Score]]</f>
        <v>91.938775510204081</v>
      </c>
      <c r="Q2550">
        <f>8-AVERAGE(Table1[[#This Row],[Sleep_Hours]])</f>
        <v>1.2999999999999998</v>
      </c>
      <c r="R2550">
        <f>Table1[[#This Row],[Stress_Level]]/Table1[[#This Row],[Weekly_Work_Hours]]</f>
        <v>0.16037735849056603</v>
      </c>
      <c r="S2550" s="5">
        <f>CORREL(Table1[Stress_Level],Table1[Sleep_Hours])</f>
        <v>-1.150943896331845E-2</v>
      </c>
      <c r="T2550" s="1">
        <f>((Table1[[#Totals],[Productivity_Score]] - Table1[[#This Row],[Productivity_Score]]) / Table1[[#Totals],[Productivity_Score]]) * 100</f>
        <v>48.421052631578945</v>
      </c>
    </row>
    <row r="2551" spans="1:20" x14ac:dyDescent="0.35">
      <c r="A2551">
        <v>2550</v>
      </c>
      <c r="B2551">
        <v>26</v>
      </c>
      <c r="C2551" t="s">
        <v>14</v>
      </c>
      <c r="D2551" t="s">
        <v>33</v>
      </c>
      <c r="E2551" t="s">
        <v>16</v>
      </c>
      <c r="F2551" t="s">
        <v>17</v>
      </c>
      <c r="G2551">
        <v>61</v>
      </c>
      <c r="H2551">
        <v>7</v>
      </c>
      <c r="I2551">
        <v>7.9</v>
      </c>
      <c r="J2551">
        <v>0</v>
      </c>
      <c r="K2551" t="s">
        <v>23</v>
      </c>
      <c r="L2551">
        <v>10</v>
      </c>
      <c r="M2551">
        <v>4.9000000000000004</v>
      </c>
      <c r="N2551">
        <v>3.9</v>
      </c>
      <c r="O2551">
        <f>Table1[[#This Row],[Stress_Level]]*Table1[[#This Row],[Weekly_Work_Hours]]</f>
        <v>610</v>
      </c>
      <c r="P2551" s="9">
        <f>Table1[[#This Row],[Column1]]/Table1[[#This Row],[Productivity_Score]]</f>
        <v>156.41025641025641</v>
      </c>
      <c r="Q2551">
        <f>8-AVERAGE(Table1[[#This Row],[Sleep_Hours]])</f>
        <v>1</v>
      </c>
      <c r="R2551">
        <f>Table1[[#This Row],[Stress_Level]]/Table1[[#This Row],[Weekly_Work_Hours]]</f>
        <v>0.16393442622950818</v>
      </c>
      <c r="S2551" s="5">
        <f>CORREL(Table1[Stress_Level],Table1[Sleep_Hours])</f>
        <v>-1.150943896331845E-2</v>
      </c>
      <c r="T2551" s="1">
        <f>((Table1[[#Totals],[Productivity_Score]] - Table1[[#This Row],[Productivity_Score]]) / Table1[[#Totals],[Productivity_Score]]) * 100</f>
        <v>58.947368421052623</v>
      </c>
    </row>
    <row r="2552" spans="1:20" x14ac:dyDescent="0.35">
      <c r="A2552">
        <v>2551</v>
      </c>
      <c r="B2552">
        <v>45</v>
      </c>
      <c r="C2552" t="s">
        <v>19</v>
      </c>
      <c r="D2552" t="s">
        <v>15</v>
      </c>
      <c r="E2552" t="s">
        <v>27</v>
      </c>
      <c r="F2552" t="s">
        <v>22</v>
      </c>
      <c r="G2552">
        <v>32</v>
      </c>
      <c r="H2552">
        <v>6.7</v>
      </c>
      <c r="I2552">
        <v>10</v>
      </c>
      <c r="J2552">
        <v>0</v>
      </c>
      <c r="K2552" t="s">
        <v>23</v>
      </c>
      <c r="L2552">
        <v>1</v>
      </c>
      <c r="M2552">
        <v>2.6</v>
      </c>
      <c r="N2552">
        <v>9.5</v>
      </c>
      <c r="O2552">
        <f>Table1[[#This Row],[Stress_Level]]*Table1[[#This Row],[Weekly_Work_Hours]]</f>
        <v>32</v>
      </c>
      <c r="P2552" s="9">
        <f>Table1[[#This Row],[Column1]]/Table1[[#This Row],[Productivity_Score]]</f>
        <v>3.3684210526315788</v>
      </c>
      <c r="Q2552">
        <f>8-AVERAGE(Table1[[#This Row],[Sleep_Hours]])</f>
        <v>1.2999999999999998</v>
      </c>
      <c r="R2552">
        <f>Table1[[#This Row],[Stress_Level]]/Table1[[#This Row],[Weekly_Work_Hours]]</f>
        <v>3.125E-2</v>
      </c>
      <c r="S2552" s="5">
        <f>CORREL(Table1[Stress_Level],Table1[Sleep_Hours])</f>
        <v>-1.150943896331845E-2</v>
      </c>
      <c r="T2552" s="1">
        <f>((Table1[[#Totals],[Productivity_Score]] - Table1[[#This Row],[Productivity_Score]]) / Table1[[#Totals],[Productivity_Score]]) * 100</f>
        <v>0</v>
      </c>
    </row>
    <row r="2553" spans="1:20" x14ac:dyDescent="0.35">
      <c r="A2553">
        <v>2552</v>
      </c>
      <c r="B2553">
        <v>41</v>
      </c>
      <c r="C2553" t="s">
        <v>14</v>
      </c>
      <c r="D2553" t="s">
        <v>37</v>
      </c>
      <c r="E2553" t="s">
        <v>21</v>
      </c>
      <c r="F2553" t="s">
        <v>22</v>
      </c>
      <c r="G2553">
        <v>30</v>
      </c>
      <c r="H2553">
        <v>6.2</v>
      </c>
      <c r="I2553">
        <v>9.6999999999999993</v>
      </c>
      <c r="J2553">
        <v>0</v>
      </c>
      <c r="K2553" t="s">
        <v>23</v>
      </c>
      <c r="L2553">
        <v>2.5</v>
      </c>
      <c r="M2553">
        <v>4.2</v>
      </c>
      <c r="N2553">
        <v>8.6</v>
      </c>
      <c r="O2553">
        <f>Table1[[#This Row],[Stress_Level]]*Table1[[#This Row],[Weekly_Work_Hours]]</f>
        <v>75</v>
      </c>
      <c r="P2553" s="9">
        <f>Table1[[#This Row],[Column1]]/Table1[[#This Row],[Productivity_Score]]</f>
        <v>8.720930232558139</v>
      </c>
      <c r="Q2553">
        <f>8-AVERAGE(Table1[[#This Row],[Sleep_Hours]])</f>
        <v>1.7999999999999998</v>
      </c>
      <c r="R2553">
        <f>Table1[[#This Row],[Stress_Level]]/Table1[[#This Row],[Weekly_Work_Hours]]</f>
        <v>8.3333333333333329E-2</v>
      </c>
      <c r="S2553" s="5">
        <f>CORREL(Table1[Stress_Level],Table1[Sleep_Hours])</f>
        <v>-1.150943896331845E-2</v>
      </c>
      <c r="T2553" s="1">
        <f>((Table1[[#Totals],[Productivity_Score]] - Table1[[#This Row],[Productivity_Score]]) / Table1[[#Totals],[Productivity_Score]]) * 100</f>
        <v>9.4736842105263186</v>
      </c>
    </row>
    <row r="2554" spans="1:20" x14ac:dyDescent="0.35">
      <c r="A2554">
        <v>2553</v>
      </c>
      <c r="B2554">
        <v>44</v>
      </c>
      <c r="C2554" t="s">
        <v>14</v>
      </c>
      <c r="D2554" t="s">
        <v>36</v>
      </c>
      <c r="E2554" t="s">
        <v>21</v>
      </c>
      <c r="F2554" t="s">
        <v>39</v>
      </c>
      <c r="G2554">
        <v>59</v>
      </c>
      <c r="H2554">
        <v>4.7</v>
      </c>
      <c r="I2554">
        <v>4.7</v>
      </c>
      <c r="J2554">
        <v>1</v>
      </c>
      <c r="K2554" t="s">
        <v>18</v>
      </c>
      <c r="L2554">
        <v>9</v>
      </c>
      <c r="M2554">
        <v>6.4</v>
      </c>
      <c r="N2554">
        <v>2.8</v>
      </c>
      <c r="O2554">
        <f>Table1[[#This Row],[Stress_Level]]*Table1[[#This Row],[Weekly_Work_Hours]]</f>
        <v>531</v>
      </c>
      <c r="P2554" s="9">
        <f>Table1[[#This Row],[Column1]]/Table1[[#This Row],[Productivity_Score]]</f>
        <v>189.64285714285717</v>
      </c>
      <c r="Q2554">
        <f>8-AVERAGE(Table1[[#This Row],[Sleep_Hours]])</f>
        <v>3.3</v>
      </c>
      <c r="R2554">
        <f>Table1[[#This Row],[Stress_Level]]/Table1[[#This Row],[Weekly_Work_Hours]]</f>
        <v>0.15254237288135594</v>
      </c>
      <c r="S2554" s="5">
        <f>CORREL(Table1[Stress_Level],Table1[Sleep_Hours])</f>
        <v>-1.150943896331845E-2</v>
      </c>
      <c r="T2554" s="1">
        <f>((Table1[[#Totals],[Productivity_Score]] - Table1[[#This Row],[Productivity_Score]]) / Table1[[#Totals],[Productivity_Score]]) * 100</f>
        <v>70.526315789473685</v>
      </c>
    </row>
    <row r="2555" spans="1:20" x14ac:dyDescent="0.35">
      <c r="A2555">
        <v>2554</v>
      </c>
      <c r="B2555">
        <v>38</v>
      </c>
      <c r="C2555" t="s">
        <v>19</v>
      </c>
      <c r="D2555" t="s">
        <v>33</v>
      </c>
      <c r="E2555" t="s">
        <v>27</v>
      </c>
      <c r="F2555" t="s">
        <v>17</v>
      </c>
      <c r="G2555">
        <v>48</v>
      </c>
      <c r="H2555">
        <v>6</v>
      </c>
      <c r="I2555">
        <v>7.7</v>
      </c>
      <c r="J2555">
        <v>1</v>
      </c>
      <c r="K2555" t="s">
        <v>28</v>
      </c>
      <c r="L2555">
        <v>10</v>
      </c>
      <c r="M2555">
        <v>5.8</v>
      </c>
      <c r="N2555">
        <v>3.9</v>
      </c>
      <c r="O2555">
        <f>Table1[[#This Row],[Stress_Level]]*Table1[[#This Row],[Weekly_Work_Hours]]</f>
        <v>480</v>
      </c>
      <c r="P2555" s="9">
        <f>Table1[[#This Row],[Column1]]/Table1[[#This Row],[Productivity_Score]]</f>
        <v>123.07692307692308</v>
      </c>
      <c r="Q2555">
        <f>8-AVERAGE(Table1[[#This Row],[Sleep_Hours]])</f>
        <v>2</v>
      </c>
      <c r="R2555">
        <f>Table1[[#This Row],[Stress_Level]]/Table1[[#This Row],[Weekly_Work_Hours]]</f>
        <v>0.20833333333333334</v>
      </c>
      <c r="S2555" s="5">
        <f>CORREL(Table1[Stress_Level],Table1[Sleep_Hours])</f>
        <v>-1.150943896331845E-2</v>
      </c>
      <c r="T2555" s="1">
        <f>((Table1[[#Totals],[Productivity_Score]] - Table1[[#This Row],[Productivity_Score]]) / Table1[[#Totals],[Productivity_Score]]) * 100</f>
        <v>58.947368421052623</v>
      </c>
    </row>
    <row r="2556" spans="1:20" x14ac:dyDescent="0.35">
      <c r="A2556">
        <v>2555</v>
      </c>
      <c r="B2556">
        <v>50</v>
      </c>
      <c r="C2556" t="s">
        <v>14</v>
      </c>
      <c r="D2556" t="s">
        <v>37</v>
      </c>
      <c r="E2556" t="s">
        <v>21</v>
      </c>
      <c r="F2556" t="s">
        <v>22</v>
      </c>
      <c r="G2556">
        <v>38</v>
      </c>
      <c r="H2556">
        <v>3.4</v>
      </c>
      <c r="I2556">
        <v>4.8</v>
      </c>
      <c r="J2556">
        <v>1</v>
      </c>
      <c r="K2556" t="s">
        <v>35</v>
      </c>
      <c r="L2556">
        <v>5.6</v>
      </c>
      <c r="M2556">
        <v>4.5999999999999996</v>
      </c>
      <c r="N2556">
        <v>4.5999999999999996</v>
      </c>
      <c r="O2556">
        <f>Table1[[#This Row],[Stress_Level]]*Table1[[#This Row],[Weekly_Work_Hours]]</f>
        <v>212.79999999999998</v>
      </c>
      <c r="P2556" s="9">
        <f>Table1[[#This Row],[Column1]]/Table1[[#This Row],[Productivity_Score]]</f>
        <v>46.260869565217391</v>
      </c>
      <c r="Q2556">
        <f>8-AVERAGE(Table1[[#This Row],[Sleep_Hours]])</f>
        <v>4.5999999999999996</v>
      </c>
      <c r="R2556">
        <f>Table1[[#This Row],[Stress_Level]]/Table1[[#This Row],[Weekly_Work_Hours]]</f>
        <v>0.14736842105263157</v>
      </c>
      <c r="S2556" s="5">
        <f>CORREL(Table1[Stress_Level],Table1[Sleep_Hours])</f>
        <v>-1.150943896331845E-2</v>
      </c>
      <c r="T2556" s="1">
        <f>((Table1[[#Totals],[Productivity_Score]] - Table1[[#This Row],[Productivity_Score]]) / Table1[[#Totals],[Productivity_Score]]) * 100</f>
        <v>51.578947368421055</v>
      </c>
    </row>
    <row r="2557" spans="1:20" x14ac:dyDescent="0.35">
      <c r="A2557">
        <v>2556</v>
      </c>
      <c r="B2557">
        <v>45</v>
      </c>
      <c r="C2557" t="s">
        <v>14</v>
      </c>
      <c r="D2557" t="s">
        <v>24</v>
      </c>
      <c r="E2557" t="s">
        <v>16</v>
      </c>
      <c r="F2557" t="s">
        <v>22</v>
      </c>
      <c r="G2557">
        <v>49</v>
      </c>
      <c r="H2557">
        <v>6.9</v>
      </c>
      <c r="I2557">
        <v>9</v>
      </c>
      <c r="J2557">
        <v>1</v>
      </c>
      <c r="K2557" t="s">
        <v>18</v>
      </c>
      <c r="L2557">
        <v>7.1</v>
      </c>
      <c r="M2557">
        <v>4.4000000000000004</v>
      </c>
      <c r="N2557">
        <v>6</v>
      </c>
      <c r="O2557">
        <f>Table1[[#This Row],[Stress_Level]]*Table1[[#This Row],[Weekly_Work_Hours]]</f>
        <v>347.9</v>
      </c>
      <c r="P2557" s="9">
        <f>Table1[[#This Row],[Column1]]/Table1[[#This Row],[Productivity_Score]]</f>
        <v>57.983333333333327</v>
      </c>
      <c r="Q2557">
        <f>8-AVERAGE(Table1[[#This Row],[Sleep_Hours]])</f>
        <v>1.0999999999999996</v>
      </c>
      <c r="R2557">
        <f>Table1[[#This Row],[Stress_Level]]/Table1[[#This Row],[Weekly_Work_Hours]]</f>
        <v>0.14489795918367346</v>
      </c>
      <c r="S2557" s="5">
        <f>CORREL(Table1[Stress_Level],Table1[Sleep_Hours])</f>
        <v>-1.150943896331845E-2</v>
      </c>
      <c r="T2557" s="1">
        <f>((Table1[[#Totals],[Productivity_Score]] - Table1[[#This Row],[Productivity_Score]]) / Table1[[#Totals],[Productivity_Score]]) * 100</f>
        <v>36.84210526315789</v>
      </c>
    </row>
    <row r="2558" spans="1:20" x14ac:dyDescent="0.35">
      <c r="A2558">
        <v>2557</v>
      </c>
      <c r="B2558">
        <v>61</v>
      </c>
      <c r="C2558" t="s">
        <v>19</v>
      </c>
      <c r="D2558" t="s">
        <v>30</v>
      </c>
      <c r="E2558" t="s">
        <v>31</v>
      </c>
      <c r="F2558" t="s">
        <v>39</v>
      </c>
      <c r="G2558">
        <v>30</v>
      </c>
      <c r="H2558">
        <v>9</v>
      </c>
      <c r="I2558">
        <v>8</v>
      </c>
      <c r="J2558">
        <v>0</v>
      </c>
      <c r="K2558" t="s">
        <v>23</v>
      </c>
      <c r="L2558">
        <v>2.8</v>
      </c>
      <c r="M2558">
        <v>2.2000000000000002</v>
      </c>
      <c r="N2558">
        <v>7.6</v>
      </c>
      <c r="O2558">
        <f>Table1[[#This Row],[Stress_Level]]*Table1[[#This Row],[Weekly_Work_Hours]]</f>
        <v>84</v>
      </c>
      <c r="P2558" s="9">
        <f>Table1[[#This Row],[Column1]]/Table1[[#This Row],[Productivity_Score]]</f>
        <v>11.052631578947368</v>
      </c>
      <c r="Q2558">
        <f>8-AVERAGE(Table1[[#This Row],[Sleep_Hours]])</f>
        <v>-1</v>
      </c>
      <c r="R2558">
        <f>Table1[[#This Row],[Stress_Level]]/Table1[[#This Row],[Weekly_Work_Hours]]</f>
        <v>9.3333333333333324E-2</v>
      </c>
      <c r="S2558" s="5">
        <f>CORREL(Table1[Stress_Level],Table1[Sleep_Hours])</f>
        <v>-1.150943896331845E-2</v>
      </c>
      <c r="T2558" s="1">
        <f>((Table1[[#Totals],[Productivity_Score]] - Table1[[#This Row],[Productivity_Score]]) / Table1[[#Totals],[Productivity_Score]]) * 100</f>
        <v>20.000000000000004</v>
      </c>
    </row>
    <row r="2559" spans="1:20" x14ac:dyDescent="0.35">
      <c r="A2559">
        <v>2558</v>
      </c>
      <c r="B2559">
        <v>60</v>
      </c>
      <c r="C2559" t="s">
        <v>19</v>
      </c>
      <c r="D2559" t="s">
        <v>20</v>
      </c>
      <c r="E2559" t="s">
        <v>38</v>
      </c>
      <c r="F2559" t="s">
        <v>39</v>
      </c>
      <c r="G2559">
        <v>45</v>
      </c>
      <c r="H2559">
        <v>6.5</v>
      </c>
      <c r="I2559">
        <v>8.6999999999999993</v>
      </c>
      <c r="J2559">
        <v>0</v>
      </c>
      <c r="K2559" t="s">
        <v>23</v>
      </c>
      <c r="L2559">
        <v>5.2</v>
      </c>
      <c r="M2559">
        <v>4.3</v>
      </c>
      <c r="N2559">
        <v>6.7</v>
      </c>
      <c r="O2559">
        <f>Table1[[#This Row],[Stress_Level]]*Table1[[#This Row],[Weekly_Work_Hours]]</f>
        <v>234</v>
      </c>
      <c r="P2559" s="9">
        <f>Table1[[#This Row],[Column1]]/Table1[[#This Row],[Productivity_Score]]</f>
        <v>34.92537313432836</v>
      </c>
      <c r="Q2559">
        <f>8-AVERAGE(Table1[[#This Row],[Sleep_Hours]])</f>
        <v>1.5</v>
      </c>
      <c r="R2559">
        <f>Table1[[#This Row],[Stress_Level]]/Table1[[#This Row],[Weekly_Work_Hours]]</f>
        <v>0.11555555555555556</v>
      </c>
      <c r="S2559" s="5">
        <f>CORREL(Table1[Stress_Level],Table1[Sleep_Hours])</f>
        <v>-1.150943896331845E-2</v>
      </c>
      <c r="T2559" s="1">
        <f>((Table1[[#Totals],[Productivity_Score]] - Table1[[#This Row],[Productivity_Score]]) / Table1[[#Totals],[Productivity_Score]]) * 100</f>
        <v>29.473684210526311</v>
      </c>
    </row>
    <row r="2560" spans="1:20" x14ac:dyDescent="0.35">
      <c r="A2560">
        <v>2559</v>
      </c>
      <c r="B2560">
        <v>55</v>
      </c>
      <c r="C2560" t="s">
        <v>19</v>
      </c>
      <c r="D2560" t="s">
        <v>26</v>
      </c>
      <c r="E2560" t="s">
        <v>38</v>
      </c>
      <c r="F2560" t="s">
        <v>22</v>
      </c>
      <c r="G2560">
        <v>47</v>
      </c>
      <c r="H2560">
        <v>6.7</v>
      </c>
      <c r="I2560">
        <v>8.9</v>
      </c>
      <c r="J2560">
        <v>0</v>
      </c>
      <c r="K2560" t="s">
        <v>23</v>
      </c>
      <c r="L2560">
        <v>8.9</v>
      </c>
      <c r="M2560">
        <v>4.4000000000000004</v>
      </c>
      <c r="N2560">
        <v>5</v>
      </c>
      <c r="O2560">
        <f>Table1[[#This Row],[Stress_Level]]*Table1[[#This Row],[Weekly_Work_Hours]]</f>
        <v>418.3</v>
      </c>
      <c r="P2560" s="9">
        <f>Table1[[#This Row],[Column1]]/Table1[[#This Row],[Productivity_Score]]</f>
        <v>83.66</v>
      </c>
      <c r="Q2560">
        <f>8-AVERAGE(Table1[[#This Row],[Sleep_Hours]])</f>
        <v>1.2999999999999998</v>
      </c>
      <c r="R2560">
        <f>Table1[[#This Row],[Stress_Level]]/Table1[[#This Row],[Weekly_Work_Hours]]</f>
        <v>0.18936170212765957</v>
      </c>
      <c r="S2560" s="5">
        <f>CORREL(Table1[Stress_Level],Table1[Sleep_Hours])</f>
        <v>-1.150943896331845E-2</v>
      </c>
      <c r="T2560" s="1">
        <f>((Table1[[#Totals],[Productivity_Score]] - Table1[[#This Row],[Productivity_Score]]) / Table1[[#Totals],[Productivity_Score]]) * 100</f>
        <v>47.368421052631575</v>
      </c>
    </row>
    <row r="2561" spans="1:20" x14ac:dyDescent="0.35">
      <c r="A2561">
        <v>2560</v>
      </c>
      <c r="B2561">
        <v>42</v>
      </c>
      <c r="C2561" t="s">
        <v>40</v>
      </c>
      <c r="D2561" t="s">
        <v>24</v>
      </c>
      <c r="E2561" t="s">
        <v>21</v>
      </c>
      <c r="F2561" t="s">
        <v>22</v>
      </c>
      <c r="G2561">
        <v>52</v>
      </c>
      <c r="H2561">
        <v>3.9</v>
      </c>
      <c r="I2561">
        <v>4.0999999999999996</v>
      </c>
      <c r="J2561">
        <v>1</v>
      </c>
      <c r="K2561" t="s">
        <v>35</v>
      </c>
      <c r="L2561">
        <v>10</v>
      </c>
      <c r="M2561">
        <v>4.0999999999999996</v>
      </c>
      <c r="N2561">
        <v>2.1</v>
      </c>
      <c r="O2561">
        <f>Table1[[#This Row],[Stress_Level]]*Table1[[#This Row],[Weekly_Work_Hours]]</f>
        <v>520</v>
      </c>
      <c r="P2561" s="9">
        <f>Table1[[#This Row],[Column1]]/Table1[[#This Row],[Productivity_Score]]</f>
        <v>247.61904761904762</v>
      </c>
      <c r="Q2561">
        <f>8-AVERAGE(Table1[[#This Row],[Sleep_Hours]])</f>
        <v>4.0999999999999996</v>
      </c>
      <c r="R2561">
        <f>Table1[[#This Row],[Stress_Level]]/Table1[[#This Row],[Weekly_Work_Hours]]</f>
        <v>0.19230769230769232</v>
      </c>
      <c r="S2561" s="5">
        <f>CORREL(Table1[Stress_Level],Table1[Sleep_Hours])</f>
        <v>-1.150943896331845E-2</v>
      </c>
      <c r="T2561" s="1">
        <f>((Table1[[#Totals],[Productivity_Score]] - Table1[[#This Row],[Productivity_Score]]) / Table1[[#Totals],[Productivity_Score]]) * 100</f>
        <v>77.894736842105274</v>
      </c>
    </row>
    <row r="2562" spans="1:20" x14ac:dyDescent="0.35">
      <c r="A2562">
        <v>2561</v>
      </c>
      <c r="B2562">
        <v>32</v>
      </c>
      <c r="C2562" t="s">
        <v>14</v>
      </c>
      <c r="D2562" t="s">
        <v>37</v>
      </c>
      <c r="E2562" t="s">
        <v>31</v>
      </c>
      <c r="F2562" t="s">
        <v>17</v>
      </c>
      <c r="G2562">
        <v>36</v>
      </c>
      <c r="H2562">
        <v>5</v>
      </c>
      <c r="I2562">
        <v>7.4</v>
      </c>
      <c r="J2562">
        <v>1</v>
      </c>
      <c r="K2562" t="s">
        <v>41</v>
      </c>
      <c r="L2562">
        <v>5.7</v>
      </c>
      <c r="M2562">
        <v>3.4</v>
      </c>
      <c r="N2562">
        <v>5.8</v>
      </c>
      <c r="O2562">
        <f>Table1[[#This Row],[Stress_Level]]*Table1[[#This Row],[Weekly_Work_Hours]]</f>
        <v>205.20000000000002</v>
      </c>
      <c r="P2562" s="9">
        <f>Table1[[#This Row],[Column1]]/Table1[[#This Row],[Productivity_Score]]</f>
        <v>35.379310344827587</v>
      </c>
      <c r="Q2562">
        <f>8-AVERAGE(Table1[[#This Row],[Sleep_Hours]])</f>
        <v>3</v>
      </c>
      <c r="R2562">
        <f>Table1[[#This Row],[Stress_Level]]/Table1[[#This Row],[Weekly_Work_Hours]]</f>
        <v>0.15833333333333333</v>
      </c>
      <c r="S2562" s="5">
        <f>CORREL(Table1[Stress_Level],Table1[Sleep_Hours])</f>
        <v>-1.150943896331845E-2</v>
      </c>
      <c r="T2562" s="1">
        <f>((Table1[[#Totals],[Productivity_Score]] - Table1[[#This Row],[Productivity_Score]]) / Table1[[#Totals],[Productivity_Score]]) * 100</f>
        <v>38.947368421052637</v>
      </c>
    </row>
    <row r="2563" spans="1:20" x14ac:dyDescent="0.35">
      <c r="A2563">
        <v>2562</v>
      </c>
      <c r="B2563">
        <v>44</v>
      </c>
      <c r="C2563" t="s">
        <v>19</v>
      </c>
      <c r="D2563" t="s">
        <v>15</v>
      </c>
      <c r="E2563" t="s">
        <v>38</v>
      </c>
      <c r="F2563" t="s">
        <v>17</v>
      </c>
      <c r="G2563">
        <v>45</v>
      </c>
      <c r="H2563">
        <v>7.5</v>
      </c>
      <c r="I2563">
        <v>8.6999999999999993</v>
      </c>
      <c r="J2563">
        <v>0</v>
      </c>
      <c r="K2563" t="s">
        <v>23</v>
      </c>
      <c r="L2563">
        <v>6.4</v>
      </c>
      <c r="M2563">
        <v>2.2000000000000002</v>
      </c>
      <c r="N2563">
        <v>6.1</v>
      </c>
      <c r="O2563">
        <f>Table1[[#This Row],[Stress_Level]]*Table1[[#This Row],[Weekly_Work_Hours]]</f>
        <v>288</v>
      </c>
      <c r="P2563" s="9">
        <f>Table1[[#This Row],[Column1]]/Table1[[#This Row],[Productivity_Score]]</f>
        <v>47.213114754098363</v>
      </c>
      <c r="Q2563">
        <f>8-AVERAGE(Table1[[#This Row],[Sleep_Hours]])</f>
        <v>0.5</v>
      </c>
      <c r="R2563">
        <f>Table1[[#This Row],[Stress_Level]]/Table1[[#This Row],[Weekly_Work_Hours]]</f>
        <v>0.14222222222222222</v>
      </c>
      <c r="S2563" s="5">
        <f>CORREL(Table1[Stress_Level],Table1[Sleep_Hours])</f>
        <v>-1.150943896331845E-2</v>
      </c>
      <c r="T2563" s="1">
        <f>((Table1[[#Totals],[Productivity_Score]] - Table1[[#This Row],[Productivity_Score]]) / Table1[[#Totals],[Productivity_Score]]) * 100</f>
        <v>35.789473684210535</v>
      </c>
    </row>
    <row r="2564" spans="1:20" x14ac:dyDescent="0.35">
      <c r="A2564">
        <v>2563</v>
      </c>
      <c r="B2564">
        <v>21</v>
      </c>
      <c r="C2564" t="s">
        <v>14</v>
      </c>
      <c r="D2564" t="s">
        <v>34</v>
      </c>
      <c r="E2564" t="s">
        <v>31</v>
      </c>
      <c r="F2564" t="s">
        <v>17</v>
      </c>
      <c r="G2564">
        <v>37</v>
      </c>
      <c r="H2564">
        <v>4</v>
      </c>
      <c r="I2564">
        <v>5.8</v>
      </c>
      <c r="J2564">
        <v>1</v>
      </c>
      <c r="K2564" t="s">
        <v>35</v>
      </c>
      <c r="L2564">
        <v>7.8</v>
      </c>
      <c r="M2564">
        <v>3.1</v>
      </c>
      <c r="N2564">
        <v>4</v>
      </c>
      <c r="O2564">
        <f>Table1[[#This Row],[Stress_Level]]*Table1[[#This Row],[Weekly_Work_Hours]]</f>
        <v>288.59999999999997</v>
      </c>
      <c r="P2564" s="9">
        <f>Table1[[#This Row],[Column1]]/Table1[[#This Row],[Productivity_Score]]</f>
        <v>72.149999999999991</v>
      </c>
      <c r="Q2564">
        <f>8-AVERAGE(Table1[[#This Row],[Sleep_Hours]])</f>
        <v>4</v>
      </c>
      <c r="R2564">
        <f>Table1[[#This Row],[Stress_Level]]/Table1[[#This Row],[Weekly_Work_Hours]]</f>
        <v>0.21081081081081079</v>
      </c>
      <c r="S2564" s="5">
        <f>CORREL(Table1[Stress_Level],Table1[Sleep_Hours])</f>
        <v>-1.150943896331845E-2</v>
      </c>
      <c r="T2564" s="1">
        <f>((Table1[[#Totals],[Productivity_Score]] - Table1[[#This Row],[Productivity_Score]]) / Table1[[#Totals],[Productivity_Score]]) * 100</f>
        <v>57.894736842105267</v>
      </c>
    </row>
    <row r="2565" spans="1:20" x14ac:dyDescent="0.35">
      <c r="A2565">
        <v>2564</v>
      </c>
      <c r="B2565">
        <v>21</v>
      </c>
      <c r="C2565" t="s">
        <v>19</v>
      </c>
      <c r="D2565" t="s">
        <v>30</v>
      </c>
      <c r="E2565" t="s">
        <v>27</v>
      </c>
      <c r="F2565" t="s">
        <v>22</v>
      </c>
      <c r="G2565">
        <v>47</v>
      </c>
      <c r="H2565">
        <v>5.0999999999999996</v>
      </c>
      <c r="I2565">
        <v>6.5</v>
      </c>
      <c r="J2565">
        <v>1</v>
      </c>
      <c r="K2565" t="s">
        <v>18</v>
      </c>
      <c r="L2565">
        <v>9.1999999999999993</v>
      </c>
      <c r="M2565">
        <v>7.5</v>
      </c>
      <c r="N2565">
        <v>3.6</v>
      </c>
      <c r="O2565">
        <f>Table1[[#This Row],[Stress_Level]]*Table1[[#This Row],[Weekly_Work_Hours]]</f>
        <v>432.4</v>
      </c>
      <c r="P2565" s="9">
        <f>Table1[[#This Row],[Column1]]/Table1[[#This Row],[Productivity_Score]]</f>
        <v>120.1111111111111</v>
      </c>
      <c r="Q2565">
        <f>8-AVERAGE(Table1[[#This Row],[Sleep_Hours]])</f>
        <v>2.9000000000000004</v>
      </c>
      <c r="R2565">
        <f>Table1[[#This Row],[Stress_Level]]/Table1[[#This Row],[Weekly_Work_Hours]]</f>
        <v>0.19574468085106381</v>
      </c>
      <c r="S2565" s="5">
        <f>CORREL(Table1[Stress_Level],Table1[Sleep_Hours])</f>
        <v>-1.150943896331845E-2</v>
      </c>
      <c r="T2565" s="1">
        <f>((Table1[[#Totals],[Productivity_Score]] - Table1[[#This Row],[Productivity_Score]]) / Table1[[#Totals],[Productivity_Score]]) * 100</f>
        <v>62.10526315789474</v>
      </c>
    </row>
    <row r="2566" spans="1:20" x14ac:dyDescent="0.35">
      <c r="A2566">
        <v>2565</v>
      </c>
      <c r="B2566">
        <v>35</v>
      </c>
      <c r="C2566" t="s">
        <v>14</v>
      </c>
      <c r="D2566" t="s">
        <v>26</v>
      </c>
      <c r="E2566" t="s">
        <v>25</v>
      </c>
      <c r="F2566" t="s">
        <v>39</v>
      </c>
      <c r="G2566">
        <v>37</v>
      </c>
      <c r="H2566">
        <v>7.1</v>
      </c>
      <c r="I2566">
        <v>10</v>
      </c>
      <c r="J2566">
        <v>1</v>
      </c>
      <c r="K2566" t="s">
        <v>18</v>
      </c>
      <c r="L2566">
        <v>2.9</v>
      </c>
      <c r="M2566">
        <v>4.3</v>
      </c>
      <c r="N2566">
        <v>8.6</v>
      </c>
      <c r="O2566">
        <f>Table1[[#This Row],[Stress_Level]]*Table1[[#This Row],[Weekly_Work_Hours]]</f>
        <v>107.3</v>
      </c>
      <c r="P2566" s="9">
        <f>Table1[[#This Row],[Column1]]/Table1[[#This Row],[Productivity_Score]]</f>
        <v>12.476744186046512</v>
      </c>
      <c r="Q2566">
        <f>8-AVERAGE(Table1[[#This Row],[Sleep_Hours]])</f>
        <v>0.90000000000000036</v>
      </c>
      <c r="R2566">
        <f>Table1[[#This Row],[Stress_Level]]/Table1[[#This Row],[Weekly_Work_Hours]]</f>
        <v>7.8378378378378383E-2</v>
      </c>
      <c r="S2566" s="5">
        <f>CORREL(Table1[Stress_Level],Table1[Sleep_Hours])</f>
        <v>-1.150943896331845E-2</v>
      </c>
      <c r="T2566" s="1">
        <f>((Table1[[#Totals],[Productivity_Score]] - Table1[[#This Row],[Productivity_Score]]) / Table1[[#Totals],[Productivity_Score]]) * 100</f>
        <v>9.4736842105263186</v>
      </c>
    </row>
    <row r="2567" spans="1:20" x14ac:dyDescent="0.35">
      <c r="A2567">
        <v>2566</v>
      </c>
      <c r="B2567">
        <v>28</v>
      </c>
      <c r="C2567" t="s">
        <v>40</v>
      </c>
      <c r="D2567" t="s">
        <v>24</v>
      </c>
      <c r="E2567" t="s">
        <v>21</v>
      </c>
      <c r="F2567" t="s">
        <v>22</v>
      </c>
      <c r="G2567">
        <v>41</v>
      </c>
      <c r="H2567">
        <v>7.4</v>
      </c>
      <c r="I2567">
        <v>9.3000000000000007</v>
      </c>
      <c r="J2567">
        <v>0</v>
      </c>
      <c r="K2567" t="s">
        <v>23</v>
      </c>
      <c r="L2567">
        <v>6.2</v>
      </c>
      <c r="M2567">
        <v>3.8</v>
      </c>
      <c r="N2567">
        <v>6.5</v>
      </c>
      <c r="O2567">
        <f>Table1[[#This Row],[Stress_Level]]*Table1[[#This Row],[Weekly_Work_Hours]]</f>
        <v>254.20000000000002</v>
      </c>
      <c r="P2567" s="9">
        <f>Table1[[#This Row],[Column1]]/Table1[[#This Row],[Productivity_Score]]</f>
        <v>39.107692307692311</v>
      </c>
      <c r="Q2567">
        <f>8-AVERAGE(Table1[[#This Row],[Sleep_Hours]])</f>
        <v>0.59999999999999964</v>
      </c>
      <c r="R2567">
        <f>Table1[[#This Row],[Stress_Level]]/Table1[[#This Row],[Weekly_Work_Hours]]</f>
        <v>0.15121951219512195</v>
      </c>
      <c r="S2567" s="5">
        <f>CORREL(Table1[Stress_Level],Table1[Sleep_Hours])</f>
        <v>-1.150943896331845E-2</v>
      </c>
      <c r="T2567" s="1">
        <f>((Table1[[#Totals],[Productivity_Score]] - Table1[[#This Row],[Productivity_Score]]) / Table1[[#Totals],[Productivity_Score]]) * 100</f>
        <v>31.578947368421051</v>
      </c>
    </row>
    <row r="2568" spans="1:20" x14ac:dyDescent="0.35">
      <c r="A2568">
        <v>2567</v>
      </c>
      <c r="B2568">
        <v>47</v>
      </c>
      <c r="C2568" t="s">
        <v>19</v>
      </c>
      <c r="D2568" t="s">
        <v>34</v>
      </c>
      <c r="E2568" t="s">
        <v>27</v>
      </c>
      <c r="F2568" t="s">
        <v>22</v>
      </c>
      <c r="G2568">
        <v>37</v>
      </c>
      <c r="H2568">
        <v>6</v>
      </c>
      <c r="I2568">
        <v>8.9</v>
      </c>
      <c r="J2568">
        <v>0</v>
      </c>
      <c r="K2568" t="s">
        <v>23</v>
      </c>
      <c r="L2568">
        <v>3.8</v>
      </c>
      <c r="M2568">
        <v>3.9</v>
      </c>
      <c r="N2568">
        <v>7.5</v>
      </c>
      <c r="O2568">
        <f>Table1[[#This Row],[Stress_Level]]*Table1[[#This Row],[Weekly_Work_Hours]]</f>
        <v>140.6</v>
      </c>
      <c r="P2568" s="9">
        <f>Table1[[#This Row],[Column1]]/Table1[[#This Row],[Productivity_Score]]</f>
        <v>18.746666666666666</v>
      </c>
      <c r="Q2568">
        <f>8-AVERAGE(Table1[[#This Row],[Sleep_Hours]])</f>
        <v>2</v>
      </c>
      <c r="R2568">
        <f>Table1[[#This Row],[Stress_Level]]/Table1[[#This Row],[Weekly_Work_Hours]]</f>
        <v>0.10270270270270269</v>
      </c>
      <c r="S2568" s="5">
        <f>CORREL(Table1[Stress_Level],Table1[Sleep_Hours])</f>
        <v>-1.150943896331845E-2</v>
      </c>
      <c r="T2568" s="1">
        <f>((Table1[[#Totals],[Productivity_Score]] - Table1[[#This Row],[Productivity_Score]]) / Table1[[#Totals],[Productivity_Score]]) * 100</f>
        <v>21.052631578947366</v>
      </c>
    </row>
    <row r="2569" spans="1:20" x14ac:dyDescent="0.35">
      <c r="A2569">
        <v>2568</v>
      </c>
      <c r="B2569">
        <v>32</v>
      </c>
      <c r="C2569" t="s">
        <v>19</v>
      </c>
      <c r="D2569" t="s">
        <v>34</v>
      </c>
      <c r="E2569" t="s">
        <v>27</v>
      </c>
      <c r="F2569" t="s">
        <v>17</v>
      </c>
      <c r="G2569">
        <v>50</v>
      </c>
      <c r="H2569">
        <v>6.4</v>
      </c>
      <c r="I2569">
        <v>8.1</v>
      </c>
      <c r="J2569">
        <v>1</v>
      </c>
      <c r="K2569" t="s">
        <v>29</v>
      </c>
      <c r="L2569">
        <v>10</v>
      </c>
      <c r="M2569">
        <v>4.2</v>
      </c>
      <c r="N2569">
        <v>4</v>
      </c>
      <c r="O2569">
        <f>Table1[[#This Row],[Stress_Level]]*Table1[[#This Row],[Weekly_Work_Hours]]</f>
        <v>500</v>
      </c>
      <c r="P2569" s="9">
        <f>Table1[[#This Row],[Column1]]/Table1[[#This Row],[Productivity_Score]]</f>
        <v>125</v>
      </c>
      <c r="Q2569">
        <f>8-AVERAGE(Table1[[#This Row],[Sleep_Hours]])</f>
        <v>1.5999999999999996</v>
      </c>
      <c r="R2569">
        <f>Table1[[#This Row],[Stress_Level]]/Table1[[#This Row],[Weekly_Work_Hours]]</f>
        <v>0.2</v>
      </c>
      <c r="S2569" s="5">
        <f>CORREL(Table1[Stress_Level],Table1[Sleep_Hours])</f>
        <v>-1.150943896331845E-2</v>
      </c>
      <c r="T2569" s="1">
        <f>((Table1[[#Totals],[Productivity_Score]] - Table1[[#This Row],[Productivity_Score]]) / Table1[[#Totals],[Productivity_Score]]) * 100</f>
        <v>57.894736842105267</v>
      </c>
    </row>
    <row r="2570" spans="1:20" x14ac:dyDescent="0.35">
      <c r="A2570">
        <v>2569</v>
      </c>
      <c r="B2570">
        <v>54</v>
      </c>
      <c r="C2570" t="s">
        <v>19</v>
      </c>
      <c r="D2570" t="s">
        <v>34</v>
      </c>
      <c r="E2570" t="s">
        <v>31</v>
      </c>
      <c r="F2570" t="s">
        <v>22</v>
      </c>
      <c r="G2570">
        <v>51</v>
      </c>
      <c r="H2570">
        <v>6.4</v>
      </c>
      <c r="I2570">
        <v>8</v>
      </c>
      <c r="J2570">
        <v>0</v>
      </c>
      <c r="K2570" t="s">
        <v>23</v>
      </c>
      <c r="L2570">
        <v>8.3000000000000007</v>
      </c>
      <c r="M2570">
        <v>5.6</v>
      </c>
      <c r="N2570">
        <v>4.8</v>
      </c>
      <c r="O2570">
        <f>Table1[[#This Row],[Stress_Level]]*Table1[[#This Row],[Weekly_Work_Hours]]</f>
        <v>423.3</v>
      </c>
      <c r="P2570" s="9">
        <f>Table1[[#This Row],[Column1]]/Table1[[#This Row],[Productivity_Score]]</f>
        <v>88.1875</v>
      </c>
      <c r="Q2570">
        <f>8-AVERAGE(Table1[[#This Row],[Sleep_Hours]])</f>
        <v>1.5999999999999996</v>
      </c>
      <c r="R2570">
        <f>Table1[[#This Row],[Stress_Level]]/Table1[[#This Row],[Weekly_Work_Hours]]</f>
        <v>0.16274509803921569</v>
      </c>
      <c r="S2570" s="5">
        <f>CORREL(Table1[Stress_Level],Table1[Sleep_Hours])</f>
        <v>-1.150943896331845E-2</v>
      </c>
      <c r="T2570" s="1">
        <f>((Table1[[#Totals],[Productivity_Score]] - Table1[[#This Row],[Productivity_Score]]) / Table1[[#Totals],[Productivity_Score]]) * 100</f>
        <v>49.473684210526322</v>
      </c>
    </row>
    <row r="2571" spans="1:20" x14ac:dyDescent="0.35">
      <c r="A2571">
        <v>2570</v>
      </c>
      <c r="B2571">
        <v>60</v>
      </c>
      <c r="C2571" t="s">
        <v>19</v>
      </c>
      <c r="D2571" t="s">
        <v>30</v>
      </c>
      <c r="E2571" t="s">
        <v>21</v>
      </c>
      <c r="F2571" t="s">
        <v>39</v>
      </c>
      <c r="G2571">
        <v>43</v>
      </c>
      <c r="H2571">
        <v>4.3</v>
      </c>
      <c r="I2571">
        <v>5.7</v>
      </c>
      <c r="J2571">
        <v>0</v>
      </c>
      <c r="K2571" t="s">
        <v>23</v>
      </c>
      <c r="L2571">
        <v>4.9000000000000004</v>
      </c>
      <c r="M2571">
        <v>4</v>
      </c>
      <c r="N2571">
        <v>5.4</v>
      </c>
      <c r="O2571">
        <f>Table1[[#This Row],[Stress_Level]]*Table1[[#This Row],[Weekly_Work_Hours]]</f>
        <v>210.70000000000002</v>
      </c>
      <c r="P2571" s="9">
        <f>Table1[[#This Row],[Column1]]/Table1[[#This Row],[Productivity_Score]]</f>
        <v>39.018518518518519</v>
      </c>
      <c r="Q2571">
        <f>8-AVERAGE(Table1[[#This Row],[Sleep_Hours]])</f>
        <v>3.7</v>
      </c>
      <c r="R2571">
        <f>Table1[[#This Row],[Stress_Level]]/Table1[[#This Row],[Weekly_Work_Hours]]</f>
        <v>0.11395348837209303</v>
      </c>
      <c r="S2571" s="5">
        <f>CORREL(Table1[Stress_Level],Table1[Sleep_Hours])</f>
        <v>-1.150943896331845E-2</v>
      </c>
      <c r="T2571" s="1">
        <f>((Table1[[#Totals],[Productivity_Score]] - Table1[[#This Row],[Productivity_Score]]) / Table1[[#Totals],[Productivity_Score]]) * 100</f>
        <v>43.157894736842103</v>
      </c>
    </row>
    <row r="2572" spans="1:20" x14ac:dyDescent="0.35">
      <c r="A2572">
        <v>2571</v>
      </c>
      <c r="B2572">
        <v>32</v>
      </c>
      <c r="C2572" t="s">
        <v>19</v>
      </c>
      <c r="D2572" t="s">
        <v>33</v>
      </c>
      <c r="E2572" t="s">
        <v>27</v>
      </c>
      <c r="F2572" t="s">
        <v>22</v>
      </c>
      <c r="G2572">
        <v>45</v>
      </c>
      <c r="H2572">
        <v>6.1</v>
      </c>
      <c r="I2572">
        <v>8.1</v>
      </c>
      <c r="J2572">
        <v>0</v>
      </c>
      <c r="K2572" t="s">
        <v>23</v>
      </c>
      <c r="L2572">
        <v>7.3</v>
      </c>
      <c r="M2572">
        <v>3.6</v>
      </c>
      <c r="N2572">
        <v>5.4</v>
      </c>
      <c r="O2572">
        <f>Table1[[#This Row],[Stress_Level]]*Table1[[#This Row],[Weekly_Work_Hours]]</f>
        <v>328.5</v>
      </c>
      <c r="P2572" s="9">
        <f>Table1[[#This Row],[Column1]]/Table1[[#This Row],[Productivity_Score]]</f>
        <v>60.833333333333329</v>
      </c>
      <c r="Q2572">
        <f>8-AVERAGE(Table1[[#This Row],[Sleep_Hours]])</f>
        <v>1.9000000000000004</v>
      </c>
      <c r="R2572">
        <f>Table1[[#This Row],[Stress_Level]]/Table1[[#This Row],[Weekly_Work_Hours]]</f>
        <v>0.16222222222222221</v>
      </c>
      <c r="S2572" s="5">
        <f>CORREL(Table1[Stress_Level],Table1[Sleep_Hours])</f>
        <v>-1.150943896331845E-2</v>
      </c>
      <c r="T2572" s="1">
        <f>((Table1[[#Totals],[Productivity_Score]] - Table1[[#This Row],[Productivity_Score]]) / Table1[[#Totals],[Productivity_Score]]) * 100</f>
        <v>43.157894736842103</v>
      </c>
    </row>
    <row r="2573" spans="1:20" x14ac:dyDescent="0.35">
      <c r="A2573">
        <v>2572</v>
      </c>
      <c r="B2573">
        <v>50</v>
      </c>
      <c r="C2573" t="s">
        <v>14</v>
      </c>
      <c r="D2573" t="s">
        <v>24</v>
      </c>
      <c r="E2573" t="s">
        <v>16</v>
      </c>
      <c r="F2573" t="s">
        <v>17</v>
      </c>
      <c r="G2573">
        <v>33</v>
      </c>
      <c r="H2573">
        <v>6.6</v>
      </c>
      <c r="I2573">
        <v>10</v>
      </c>
      <c r="J2573">
        <v>0</v>
      </c>
      <c r="K2573" t="s">
        <v>23</v>
      </c>
      <c r="L2573">
        <v>6.9</v>
      </c>
      <c r="M2573">
        <v>3.9</v>
      </c>
      <c r="N2573">
        <v>6.6</v>
      </c>
      <c r="O2573">
        <f>Table1[[#This Row],[Stress_Level]]*Table1[[#This Row],[Weekly_Work_Hours]]</f>
        <v>227.70000000000002</v>
      </c>
      <c r="P2573" s="9">
        <f>Table1[[#This Row],[Column1]]/Table1[[#This Row],[Productivity_Score]]</f>
        <v>34.500000000000007</v>
      </c>
      <c r="Q2573">
        <f>8-AVERAGE(Table1[[#This Row],[Sleep_Hours]])</f>
        <v>1.4000000000000004</v>
      </c>
      <c r="R2573">
        <f>Table1[[#This Row],[Stress_Level]]/Table1[[#This Row],[Weekly_Work_Hours]]</f>
        <v>0.20909090909090911</v>
      </c>
      <c r="S2573" s="5">
        <f>CORREL(Table1[Stress_Level],Table1[Sleep_Hours])</f>
        <v>-1.150943896331845E-2</v>
      </c>
      <c r="T2573" s="1">
        <f>((Table1[[#Totals],[Productivity_Score]] - Table1[[#This Row],[Productivity_Score]]) / Table1[[#Totals],[Productivity_Score]]) * 100</f>
        <v>30.526315789473692</v>
      </c>
    </row>
    <row r="2574" spans="1:20" x14ac:dyDescent="0.35">
      <c r="A2574">
        <v>2573</v>
      </c>
      <c r="B2574">
        <v>40</v>
      </c>
      <c r="C2574" t="s">
        <v>14</v>
      </c>
      <c r="D2574" t="s">
        <v>33</v>
      </c>
      <c r="E2574" t="s">
        <v>27</v>
      </c>
      <c r="F2574" t="s">
        <v>22</v>
      </c>
      <c r="G2574">
        <v>42</v>
      </c>
      <c r="H2574">
        <v>6.1</v>
      </c>
      <c r="I2574">
        <v>8.4</v>
      </c>
      <c r="J2574">
        <v>0</v>
      </c>
      <c r="K2574" t="s">
        <v>23</v>
      </c>
      <c r="L2574">
        <v>8</v>
      </c>
      <c r="M2574">
        <v>4.2</v>
      </c>
      <c r="N2574">
        <v>5.2</v>
      </c>
      <c r="O2574">
        <f>Table1[[#This Row],[Stress_Level]]*Table1[[#This Row],[Weekly_Work_Hours]]</f>
        <v>336</v>
      </c>
      <c r="P2574" s="9">
        <f>Table1[[#This Row],[Column1]]/Table1[[#This Row],[Productivity_Score]]</f>
        <v>64.615384615384613</v>
      </c>
      <c r="Q2574">
        <f>8-AVERAGE(Table1[[#This Row],[Sleep_Hours]])</f>
        <v>1.9000000000000004</v>
      </c>
      <c r="R2574">
        <f>Table1[[#This Row],[Stress_Level]]/Table1[[#This Row],[Weekly_Work_Hours]]</f>
        <v>0.19047619047619047</v>
      </c>
      <c r="S2574" s="5">
        <f>CORREL(Table1[Stress_Level],Table1[Sleep_Hours])</f>
        <v>-1.150943896331845E-2</v>
      </c>
      <c r="T2574" s="1">
        <f>((Table1[[#Totals],[Productivity_Score]] - Table1[[#This Row],[Productivity_Score]]) / Table1[[#Totals],[Productivity_Score]]) * 100</f>
        <v>45.263157894736835</v>
      </c>
    </row>
    <row r="2575" spans="1:20" x14ac:dyDescent="0.35">
      <c r="A2575">
        <v>2574</v>
      </c>
      <c r="B2575">
        <v>51</v>
      </c>
      <c r="C2575" t="s">
        <v>14</v>
      </c>
      <c r="D2575" t="s">
        <v>32</v>
      </c>
      <c r="E2575" t="s">
        <v>16</v>
      </c>
      <c r="F2575" t="s">
        <v>17</v>
      </c>
      <c r="G2575">
        <v>44</v>
      </c>
      <c r="H2575">
        <v>3.3</v>
      </c>
      <c r="I2575">
        <v>4.0999999999999996</v>
      </c>
      <c r="J2575">
        <v>1</v>
      </c>
      <c r="K2575" t="s">
        <v>28</v>
      </c>
      <c r="L2575">
        <v>6.5</v>
      </c>
      <c r="M2575">
        <v>5.2</v>
      </c>
      <c r="N2575">
        <v>3.8</v>
      </c>
      <c r="O2575">
        <f>Table1[[#This Row],[Stress_Level]]*Table1[[#This Row],[Weekly_Work_Hours]]</f>
        <v>286</v>
      </c>
      <c r="P2575" s="9">
        <f>Table1[[#This Row],[Column1]]/Table1[[#This Row],[Productivity_Score]]</f>
        <v>75.26315789473685</v>
      </c>
      <c r="Q2575">
        <f>8-AVERAGE(Table1[[#This Row],[Sleep_Hours]])</f>
        <v>4.7</v>
      </c>
      <c r="R2575">
        <f>Table1[[#This Row],[Stress_Level]]/Table1[[#This Row],[Weekly_Work_Hours]]</f>
        <v>0.14772727272727273</v>
      </c>
      <c r="S2575" s="5">
        <f>CORREL(Table1[Stress_Level],Table1[Sleep_Hours])</f>
        <v>-1.150943896331845E-2</v>
      </c>
      <c r="T2575" s="1">
        <f>((Table1[[#Totals],[Productivity_Score]] - Table1[[#This Row],[Productivity_Score]]) / Table1[[#Totals],[Productivity_Score]]) * 100</f>
        <v>60</v>
      </c>
    </row>
    <row r="2576" spans="1:20" x14ac:dyDescent="0.35">
      <c r="A2576">
        <v>2575</v>
      </c>
      <c r="B2576">
        <v>53</v>
      </c>
      <c r="C2576" t="s">
        <v>14</v>
      </c>
      <c r="D2576" t="s">
        <v>30</v>
      </c>
      <c r="E2576" t="s">
        <v>25</v>
      </c>
      <c r="F2576" t="s">
        <v>22</v>
      </c>
      <c r="G2576">
        <v>65</v>
      </c>
      <c r="H2576">
        <v>8.5</v>
      </c>
      <c r="I2576">
        <v>5.2</v>
      </c>
      <c r="J2576">
        <v>0</v>
      </c>
      <c r="K2576" t="s">
        <v>23</v>
      </c>
      <c r="L2576">
        <v>10</v>
      </c>
      <c r="M2576">
        <v>5.2</v>
      </c>
      <c r="N2576">
        <v>2.6</v>
      </c>
      <c r="O2576">
        <f>Table1[[#This Row],[Stress_Level]]*Table1[[#This Row],[Weekly_Work_Hours]]</f>
        <v>650</v>
      </c>
      <c r="P2576" s="9">
        <f>Table1[[#This Row],[Column1]]/Table1[[#This Row],[Productivity_Score]]</f>
        <v>250</v>
      </c>
      <c r="Q2576">
        <f>8-AVERAGE(Table1[[#This Row],[Sleep_Hours]])</f>
        <v>-0.5</v>
      </c>
      <c r="R2576">
        <f>Table1[[#This Row],[Stress_Level]]/Table1[[#This Row],[Weekly_Work_Hours]]</f>
        <v>0.15384615384615385</v>
      </c>
      <c r="S2576" s="5">
        <f>CORREL(Table1[Stress_Level],Table1[Sleep_Hours])</f>
        <v>-1.150943896331845E-2</v>
      </c>
      <c r="T2576" s="1">
        <f>((Table1[[#Totals],[Productivity_Score]] - Table1[[#This Row],[Productivity_Score]]) / Table1[[#Totals],[Productivity_Score]]) * 100</f>
        <v>72.631578947368425</v>
      </c>
    </row>
    <row r="2577" spans="1:20" x14ac:dyDescent="0.35">
      <c r="A2577">
        <v>2576</v>
      </c>
      <c r="B2577">
        <v>27</v>
      </c>
      <c r="C2577" t="s">
        <v>19</v>
      </c>
      <c r="D2577" t="s">
        <v>34</v>
      </c>
      <c r="E2577" t="s">
        <v>16</v>
      </c>
      <c r="F2577" t="s">
        <v>17</v>
      </c>
      <c r="G2577">
        <v>36</v>
      </c>
      <c r="H2577">
        <v>4.5999999999999996</v>
      </c>
      <c r="I2577">
        <v>6.7</v>
      </c>
      <c r="J2577">
        <v>0</v>
      </c>
      <c r="K2577" t="s">
        <v>23</v>
      </c>
      <c r="L2577">
        <v>6.7</v>
      </c>
      <c r="M2577">
        <v>2.4</v>
      </c>
      <c r="N2577">
        <v>5</v>
      </c>
      <c r="O2577">
        <f>Table1[[#This Row],[Stress_Level]]*Table1[[#This Row],[Weekly_Work_Hours]]</f>
        <v>241.20000000000002</v>
      </c>
      <c r="P2577" s="9">
        <f>Table1[[#This Row],[Column1]]/Table1[[#This Row],[Productivity_Score]]</f>
        <v>48.24</v>
      </c>
      <c r="Q2577">
        <f>8-AVERAGE(Table1[[#This Row],[Sleep_Hours]])</f>
        <v>3.4000000000000004</v>
      </c>
      <c r="R2577">
        <f>Table1[[#This Row],[Stress_Level]]/Table1[[#This Row],[Weekly_Work_Hours]]</f>
        <v>0.18611111111111112</v>
      </c>
      <c r="S2577" s="5">
        <f>CORREL(Table1[Stress_Level],Table1[Sleep_Hours])</f>
        <v>-1.150943896331845E-2</v>
      </c>
      <c r="T2577" s="1">
        <f>((Table1[[#Totals],[Productivity_Score]] - Table1[[#This Row],[Productivity_Score]]) / Table1[[#Totals],[Productivity_Score]]) * 100</f>
        <v>47.368421052631575</v>
      </c>
    </row>
    <row r="2578" spans="1:20" x14ac:dyDescent="0.35">
      <c r="A2578">
        <v>2577</v>
      </c>
      <c r="B2578">
        <v>60</v>
      </c>
      <c r="C2578" t="s">
        <v>19</v>
      </c>
      <c r="D2578" t="s">
        <v>34</v>
      </c>
      <c r="E2578" t="s">
        <v>16</v>
      </c>
      <c r="F2578" t="s">
        <v>17</v>
      </c>
      <c r="G2578">
        <v>56</v>
      </c>
      <c r="H2578">
        <v>6.3</v>
      </c>
      <c r="I2578">
        <v>7.4</v>
      </c>
      <c r="J2578">
        <v>1</v>
      </c>
      <c r="K2578" t="s">
        <v>18</v>
      </c>
      <c r="L2578">
        <v>10</v>
      </c>
      <c r="M2578">
        <v>4.8</v>
      </c>
      <c r="N2578">
        <v>3.7</v>
      </c>
      <c r="O2578">
        <f>Table1[[#This Row],[Stress_Level]]*Table1[[#This Row],[Weekly_Work_Hours]]</f>
        <v>560</v>
      </c>
      <c r="P2578" s="9">
        <f>Table1[[#This Row],[Column1]]/Table1[[#This Row],[Productivity_Score]]</f>
        <v>151.35135135135135</v>
      </c>
      <c r="Q2578">
        <f>8-AVERAGE(Table1[[#This Row],[Sleep_Hours]])</f>
        <v>1.7000000000000002</v>
      </c>
      <c r="R2578">
        <f>Table1[[#This Row],[Stress_Level]]/Table1[[#This Row],[Weekly_Work_Hours]]</f>
        <v>0.17857142857142858</v>
      </c>
      <c r="S2578" s="5">
        <f>CORREL(Table1[Stress_Level],Table1[Sleep_Hours])</f>
        <v>-1.150943896331845E-2</v>
      </c>
      <c r="T2578" s="1">
        <f>((Table1[[#Totals],[Productivity_Score]] - Table1[[#This Row],[Productivity_Score]]) / Table1[[#Totals],[Productivity_Score]]) * 100</f>
        <v>61.05263157894737</v>
      </c>
    </row>
    <row r="2579" spans="1:20" x14ac:dyDescent="0.35">
      <c r="A2579">
        <v>2578</v>
      </c>
      <c r="B2579">
        <v>21</v>
      </c>
      <c r="C2579" t="s">
        <v>19</v>
      </c>
      <c r="D2579" t="s">
        <v>30</v>
      </c>
      <c r="E2579" t="s">
        <v>31</v>
      </c>
      <c r="F2579" t="s">
        <v>22</v>
      </c>
      <c r="G2579">
        <v>52</v>
      </c>
      <c r="H2579">
        <v>6.7</v>
      </c>
      <c r="I2579">
        <v>8.3000000000000007</v>
      </c>
      <c r="J2579">
        <v>1</v>
      </c>
      <c r="K2579" t="s">
        <v>35</v>
      </c>
      <c r="L2579">
        <v>6.9</v>
      </c>
      <c r="M2579">
        <v>3.4</v>
      </c>
      <c r="N2579">
        <v>5.7</v>
      </c>
      <c r="O2579">
        <f>Table1[[#This Row],[Stress_Level]]*Table1[[#This Row],[Weekly_Work_Hours]]</f>
        <v>358.8</v>
      </c>
      <c r="P2579" s="9">
        <f>Table1[[#This Row],[Column1]]/Table1[[#This Row],[Productivity_Score]]</f>
        <v>62.94736842105263</v>
      </c>
      <c r="Q2579">
        <f>8-AVERAGE(Table1[[#This Row],[Sleep_Hours]])</f>
        <v>1.2999999999999998</v>
      </c>
      <c r="R2579">
        <f>Table1[[#This Row],[Stress_Level]]/Table1[[#This Row],[Weekly_Work_Hours]]</f>
        <v>0.13269230769230769</v>
      </c>
      <c r="S2579" s="5">
        <f>CORREL(Table1[Stress_Level],Table1[Sleep_Hours])</f>
        <v>-1.150943896331845E-2</v>
      </c>
      <c r="T2579" s="1">
        <f>((Table1[[#Totals],[Productivity_Score]] - Table1[[#This Row],[Productivity_Score]]) / Table1[[#Totals],[Productivity_Score]]) * 100</f>
        <v>40</v>
      </c>
    </row>
    <row r="2580" spans="1:20" x14ac:dyDescent="0.35">
      <c r="A2580">
        <v>2579</v>
      </c>
      <c r="B2580">
        <v>57</v>
      </c>
      <c r="C2580" t="s">
        <v>40</v>
      </c>
      <c r="D2580" t="s">
        <v>32</v>
      </c>
      <c r="E2580" t="s">
        <v>27</v>
      </c>
      <c r="F2580" t="s">
        <v>22</v>
      </c>
      <c r="G2580">
        <v>47</v>
      </c>
      <c r="H2580">
        <v>5.5</v>
      </c>
      <c r="I2580">
        <v>7.1</v>
      </c>
      <c r="J2580">
        <v>1</v>
      </c>
      <c r="K2580" t="s">
        <v>29</v>
      </c>
      <c r="L2580">
        <v>8.1999999999999993</v>
      </c>
      <c r="M2580">
        <v>3</v>
      </c>
      <c r="N2580">
        <v>4.4000000000000004</v>
      </c>
      <c r="O2580">
        <f>Table1[[#This Row],[Stress_Level]]*Table1[[#This Row],[Weekly_Work_Hours]]</f>
        <v>385.4</v>
      </c>
      <c r="P2580" s="9">
        <f>Table1[[#This Row],[Column1]]/Table1[[#This Row],[Productivity_Score]]</f>
        <v>87.590909090909079</v>
      </c>
      <c r="Q2580">
        <f>8-AVERAGE(Table1[[#This Row],[Sleep_Hours]])</f>
        <v>2.5</v>
      </c>
      <c r="R2580">
        <f>Table1[[#This Row],[Stress_Level]]/Table1[[#This Row],[Weekly_Work_Hours]]</f>
        <v>0.17446808510638295</v>
      </c>
      <c r="S2580" s="5">
        <f>CORREL(Table1[Stress_Level],Table1[Sleep_Hours])</f>
        <v>-1.150943896331845E-2</v>
      </c>
      <c r="T2580" s="1">
        <f>((Table1[[#Totals],[Productivity_Score]] - Table1[[#This Row],[Productivity_Score]]) / Table1[[#Totals],[Productivity_Score]]) * 100</f>
        <v>53.684210526315788</v>
      </c>
    </row>
    <row r="2581" spans="1:20" x14ac:dyDescent="0.35">
      <c r="A2581">
        <v>2580</v>
      </c>
      <c r="B2581">
        <v>51</v>
      </c>
      <c r="C2581" t="s">
        <v>19</v>
      </c>
      <c r="D2581" t="s">
        <v>20</v>
      </c>
      <c r="E2581" t="s">
        <v>25</v>
      </c>
      <c r="F2581" t="s">
        <v>22</v>
      </c>
      <c r="G2581">
        <v>59</v>
      </c>
      <c r="H2581">
        <v>6.6</v>
      </c>
      <c r="I2581">
        <v>7.5</v>
      </c>
      <c r="J2581">
        <v>0</v>
      </c>
      <c r="K2581" t="s">
        <v>23</v>
      </c>
      <c r="L2581">
        <v>10</v>
      </c>
      <c r="M2581">
        <v>4.4000000000000004</v>
      </c>
      <c r="N2581">
        <v>3.7</v>
      </c>
      <c r="O2581">
        <f>Table1[[#This Row],[Stress_Level]]*Table1[[#This Row],[Weekly_Work_Hours]]</f>
        <v>590</v>
      </c>
      <c r="P2581" s="9">
        <f>Table1[[#This Row],[Column1]]/Table1[[#This Row],[Productivity_Score]]</f>
        <v>159.45945945945945</v>
      </c>
      <c r="Q2581">
        <f>8-AVERAGE(Table1[[#This Row],[Sleep_Hours]])</f>
        <v>1.4000000000000004</v>
      </c>
      <c r="R2581">
        <f>Table1[[#This Row],[Stress_Level]]/Table1[[#This Row],[Weekly_Work_Hours]]</f>
        <v>0.16949152542372881</v>
      </c>
      <c r="S2581" s="5">
        <f>CORREL(Table1[Stress_Level],Table1[Sleep_Hours])</f>
        <v>-1.150943896331845E-2</v>
      </c>
      <c r="T2581" s="1">
        <f>((Table1[[#Totals],[Productivity_Score]] - Table1[[#This Row],[Productivity_Score]]) / Table1[[#Totals],[Productivity_Score]]) * 100</f>
        <v>61.05263157894737</v>
      </c>
    </row>
    <row r="2582" spans="1:20" x14ac:dyDescent="0.35">
      <c r="A2582">
        <v>2581</v>
      </c>
      <c r="B2582">
        <v>59</v>
      </c>
      <c r="C2582" t="s">
        <v>14</v>
      </c>
      <c r="D2582" t="s">
        <v>15</v>
      </c>
      <c r="E2582" t="s">
        <v>27</v>
      </c>
      <c r="F2582" t="s">
        <v>17</v>
      </c>
      <c r="G2582">
        <v>47</v>
      </c>
      <c r="H2582">
        <v>5</v>
      </c>
      <c r="I2582">
        <v>6.4</v>
      </c>
      <c r="J2582">
        <v>1</v>
      </c>
      <c r="K2582" t="s">
        <v>18</v>
      </c>
      <c r="L2582">
        <v>7.3</v>
      </c>
      <c r="M2582">
        <v>1.8</v>
      </c>
      <c r="N2582">
        <v>4.5</v>
      </c>
      <c r="O2582">
        <f>Table1[[#This Row],[Stress_Level]]*Table1[[#This Row],[Weekly_Work_Hours]]</f>
        <v>343.09999999999997</v>
      </c>
      <c r="P2582" s="9">
        <f>Table1[[#This Row],[Column1]]/Table1[[#This Row],[Productivity_Score]]</f>
        <v>76.24444444444444</v>
      </c>
      <c r="Q2582">
        <f>8-AVERAGE(Table1[[#This Row],[Sleep_Hours]])</f>
        <v>3</v>
      </c>
      <c r="R2582">
        <f>Table1[[#This Row],[Stress_Level]]/Table1[[#This Row],[Weekly_Work_Hours]]</f>
        <v>0.15531914893617021</v>
      </c>
      <c r="S2582" s="5">
        <f>CORREL(Table1[Stress_Level],Table1[Sleep_Hours])</f>
        <v>-1.150943896331845E-2</v>
      </c>
      <c r="T2582" s="1">
        <f>((Table1[[#Totals],[Productivity_Score]] - Table1[[#This Row],[Productivity_Score]]) / Table1[[#Totals],[Productivity_Score]]) * 100</f>
        <v>52.631578947368418</v>
      </c>
    </row>
    <row r="2583" spans="1:20" x14ac:dyDescent="0.35">
      <c r="A2583">
        <v>2582</v>
      </c>
      <c r="B2583">
        <v>47</v>
      </c>
      <c r="C2583" t="s">
        <v>14</v>
      </c>
      <c r="D2583" t="s">
        <v>20</v>
      </c>
      <c r="E2583" t="s">
        <v>16</v>
      </c>
      <c r="F2583" t="s">
        <v>22</v>
      </c>
      <c r="G2583">
        <v>48</v>
      </c>
      <c r="H2583">
        <v>9</v>
      </c>
      <c r="I2583">
        <v>6.2</v>
      </c>
      <c r="J2583">
        <v>0</v>
      </c>
      <c r="K2583" t="s">
        <v>23</v>
      </c>
      <c r="L2583">
        <v>10</v>
      </c>
      <c r="M2583">
        <v>4.2</v>
      </c>
      <c r="N2583">
        <v>3.1</v>
      </c>
      <c r="O2583">
        <f>Table1[[#This Row],[Stress_Level]]*Table1[[#This Row],[Weekly_Work_Hours]]</f>
        <v>480</v>
      </c>
      <c r="P2583" s="9">
        <f>Table1[[#This Row],[Column1]]/Table1[[#This Row],[Productivity_Score]]</f>
        <v>154.83870967741936</v>
      </c>
      <c r="Q2583">
        <f>8-AVERAGE(Table1[[#This Row],[Sleep_Hours]])</f>
        <v>-1</v>
      </c>
      <c r="R2583">
        <f>Table1[[#This Row],[Stress_Level]]/Table1[[#This Row],[Weekly_Work_Hours]]</f>
        <v>0.20833333333333334</v>
      </c>
      <c r="S2583" s="5">
        <f>CORREL(Table1[Stress_Level],Table1[Sleep_Hours])</f>
        <v>-1.150943896331845E-2</v>
      </c>
      <c r="T2583" s="1">
        <f>((Table1[[#Totals],[Productivity_Score]] - Table1[[#This Row],[Productivity_Score]]) / Table1[[#Totals],[Productivity_Score]]) * 100</f>
        <v>67.368421052631575</v>
      </c>
    </row>
    <row r="2584" spans="1:20" x14ac:dyDescent="0.35">
      <c r="A2584">
        <v>2583</v>
      </c>
      <c r="B2584">
        <v>56</v>
      </c>
      <c r="C2584" t="s">
        <v>14</v>
      </c>
      <c r="D2584" t="s">
        <v>33</v>
      </c>
      <c r="E2584" t="s">
        <v>38</v>
      </c>
      <c r="F2584" t="s">
        <v>22</v>
      </c>
      <c r="G2584">
        <v>44</v>
      </c>
      <c r="H2584">
        <v>5.8</v>
      </c>
      <c r="I2584">
        <v>7.8</v>
      </c>
      <c r="J2584">
        <v>0</v>
      </c>
      <c r="K2584" t="s">
        <v>23</v>
      </c>
      <c r="L2584">
        <v>5.2</v>
      </c>
      <c r="M2584">
        <v>4</v>
      </c>
      <c r="N2584">
        <v>6.3</v>
      </c>
      <c r="O2584">
        <f>Table1[[#This Row],[Stress_Level]]*Table1[[#This Row],[Weekly_Work_Hours]]</f>
        <v>228.8</v>
      </c>
      <c r="P2584" s="9">
        <f>Table1[[#This Row],[Column1]]/Table1[[#This Row],[Productivity_Score]]</f>
        <v>36.317460317460323</v>
      </c>
      <c r="Q2584">
        <f>8-AVERAGE(Table1[[#This Row],[Sleep_Hours]])</f>
        <v>2.2000000000000002</v>
      </c>
      <c r="R2584">
        <f>Table1[[#This Row],[Stress_Level]]/Table1[[#This Row],[Weekly_Work_Hours]]</f>
        <v>0.11818181818181818</v>
      </c>
      <c r="S2584" s="5">
        <f>CORREL(Table1[Stress_Level],Table1[Sleep_Hours])</f>
        <v>-1.150943896331845E-2</v>
      </c>
      <c r="T2584" s="1">
        <f>((Table1[[#Totals],[Productivity_Score]] - Table1[[#This Row],[Productivity_Score]]) / Table1[[#Totals],[Productivity_Score]]) * 100</f>
        <v>33.684210526315788</v>
      </c>
    </row>
    <row r="2585" spans="1:20" x14ac:dyDescent="0.35">
      <c r="A2585">
        <v>2584</v>
      </c>
      <c r="B2585">
        <v>60</v>
      </c>
      <c r="C2585" t="s">
        <v>14</v>
      </c>
      <c r="D2585" t="s">
        <v>30</v>
      </c>
      <c r="E2585" t="s">
        <v>16</v>
      </c>
      <c r="F2585" t="s">
        <v>22</v>
      </c>
      <c r="G2585">
        <v>54</v>
      </c>
      <c r="H2585">
        <v>7.5</v>
      </c>
      <c r="I2585">
        <v>7.8</v>
      </c>
      <c r="J2585">
        <v>0</v>
      </c>
      <c r="K2585" t="s">
        <v>23</v>
      </c>
      <c r="L2585">
        <v>10</v>
      </c>
      <c r="M2585">
        <v>5.9</v>
      </c>
      <c r="N2585">
        <v>3.9</v>
      </c>
      <c r="O2585">
        <f>Table1[[#This Row],[Stress_Level]]*Table1[[#This Row],[Weekly_Work_Hours]]</f>
        <v>540</v>
      </c>
      <c r="P2585" s="9">
        <f>Table1[[#This Row],[Column1]]/Table1[[#This Row],[Productivity_Score]]</f>
        <v>138.46153846153845</v>
      </c>
      <c r="Q2585">
        <f>8-AVERAGE(Table1[[#This Row],[Sleep_Hours]])</f>
        <v>0.5</v>
      </c>
      <c r="R2585">
        <f>Table1[[#This Row],[Stress_Level]]/Table1[[#This Row],[Weekly_Work_Hours]]</f>
        <v>0.18518518518518517</v>
      </c>
      <c r="S2585" s="5">
        <f>CORREL(Table1[Stress_Level],Table1[Sleep_Hours])</f>
        <v>-1.150943896331845E-2</v>
      </c>
      <c r="T2585" s="1">
        <f>((Table1[[#Totals],[Productivity_Score]] - Table1[[#This Row],[Productivity_Score]]) / Table1[[#Totals],[Productivity_Score]]) * 100</f>
        <v>58.947368421052623</v>
      </c>
    </row>
    <row r="2586" spans="1:20" x14ac:dyDescent="0.35">
      <c r="A2586">
        <v>2585</v>
      </c>
      <c r="B2586">
        <v>20</v>
      </c>
      <c r="C2586" t="s">
        <v>19</v>
      </c>
      <c r="D2586" t="s">
        <v>15</v>
      </c>
      <c r="E2586" t="s">
        <v>27</v>
      </c>
      <c r="F2586" t="s">
        <v>39</v>
      </c>
      <c r="G2586">
        <v>53</v>
      </c>
      <c r="H2586">
        <v>4.5999999999999996</v>
      </c>
      <c r="I2586">
        <v>5</v>
      </c>
      <c r="J2586">
        <v>1</v>
      </c>
      <c r="K2586" t="s">
        <v>18</v>
      </c>
      <c r="L2586">
        <v>6.1</v>
      </c>
      <c r="M2586">
        <v>4.5999999999999996</v>
      </c>
      <c r="N2586">
        <v>4.5</v>
      </c>
      <c r="O2586">
        <f>Table1[[#This Row],[Stress_Level]]*Table1[[#This Row],[Weekly_Work_Hours]]</f>
        <v>323.29999999999995</v>
      </c>
      <c r="P2586" s="9">
        <f>Table1[[#This Row],[Column1]]/Table1[[#This Row],[Productivity_Score]]</f>
        <v>71.844444444444434</v>
      </c>
      <c r="Q2586">
        <f>8-AVERAGE(Table1[[#This Row],[Sleep_Hours]])</f>
        <v>3.4000000000000004</v>
      </c>
      <c r="R2586">
        <f>Table1[[#This Row],[Stress_Level]]/Table1[[#This Row],[Weekly_Work_Hours]]</f>
        <v>0.1150943396226415</v>
      </c>
      <c r="S2586" s="5">
        <f>CORREL(Table1[Stress_Level],Table1[Sleep_Hours])</f>
        <v>-1.150943896331845E-2</v>
      </c>
      <c r="T2586" s="1">
        <f>((Table1[[#Totals],[Productivity_Score]] - Table1[[#This Row],[Productivity_Score]]) / Table1[[#Totals],[Productivity_Score]]) * 100</f>
        <v>52.631578947368418</v>
      </c>
    </row>
    <row r="2587" spans="1:20" x14ac:dyDescent="0.35">
      <c r="A2587">
        <v>2586</v>
      </c>
      <c r="B2587">
        <v>60</v>
      </c>
      <c r="C2587" t="s">
        <v>19</v>
      </c>
      <c r="D2587" t="s">
        <v>20</v>
      </c>
      <c r="E2587" t="s">
        <v>25</v>
      </c>
      <c r="F2587" t="s">
        <v>22</v>
      </c>
      <c r="G2587">
        <v>39</v>
      </c>
      <c r="H2587">
        <v>7.3</v>
      </c>
      <c r="I2587">
        <v>9.6999999999999993</v>
      </c>
      <c r="J2587">
        <v>0</v>
      </c>
      <c r="K2587" t="s">
        <v>23</v>
      </c>
      <c r="L2587">
        <v>4.9000000000000004</v>
      </c>
      <c r="M2587">
        <v>4.8</v>
      </c>
      <c r="N2587">
        <v>7.4</v>
      </c>
      <c r="O2587">
        <f>Table1[[#This Row],[Stress_Level]]*Table1[[#This Row],[Weekly_Work_Hours]]</f>
        <v>191.10000000000002</v>
      </c>
      <c r="P2587" s="9">
        <f>Table1[[#This Row],[Column1]]/Table1[[#This Row],[Productivity_Score]]</f>
        <v>25.824324324324326</v>
      </c>
      <c r="Q2587">
        <f>8-AVERAGE(Table1[[#This Row],[Sleep_Hours]])</f>
        <v>0.70000000000000018</v>
      </c>
      <c r="R2587">
        <f>Table1[[#This Row],[Stress_Level]]/Table1[[#This Row],[Weekly_Work_Hours]]</f>
        <v>0.12564102564102564</v>
      </c>
      <c r="S2587" s="5">
        <f>CORREL(Table1[Stress_Level],Table1[Sleep_Hours])</f>
        <v>-1.150943896331845E-2</v>
      </c>
      <c r="T2587" s="1">
        <f>((Table1[[#Totals],[Productivity_Score]] - Table1[[#This Row],[Productivity_Score]]) / Table1[[#Totals],[Productivity_Score]]) * 100</f>
        <v>22.105263157894733</v>
      </c>
    </row>
    <row r="2588" spans="1:20" x14ac:dyDescent="0.35">
      <c r="A2588">
        <v>2587</v>
      </c>
      <c r="B2588">
        <v>29</v>
      </c>
      <c r="C2588" t="s">
        <v>19</v>
      </c>
      <c r="D2588" t="s">
        <v>33</v>
      </c>
      <c r="E2588" t="s">
        <v>38</v>
      </c>
      <c r="F2588" t="s">
        <v>22</v>
      </c>
      <c r="G2588">
        <v>34</v>
      </c>
      <c r="H2588">
        <v>5.0999999999999996</v>
      </c>
      <c r="I2588">
        <v>7.8</v>
      </c>
      <c r="J2588">
        <v>0</v>
      </c>
      <c r="K2588" t="s">
        <v>23</v>
      </c>
      <c r="L2588">
        <v>4.8</v>
      </c>
      <c r="M2588">
        <v>5</v>
      </c>
      <c r="N2588">
        <v>6.5</v>
      </c>
      <c r="O2588">
        <f>Table1[[#This Row],[Stress_Level]]*Table1[[#This Row],[Weekly_Work_Hours]]</f>
        <v>163.19999999999999</v>
      </c>
      <c r="P2588" s="9">
        <f>Table1[[#This Row],[Column1]]/Table1[[#This Row],[Productivity_Score]]</f>
        <v>25.107692307692307</v>
      </c>
      <c r="Q2588">
        <f>8-AVERAGE(Table1[[#This Row],[Sleep_Hours]])</f>
        <v>2.9000000000000004</v>
      </c>
      <c r="R2588">
        <f>Table1[[#This Row],[Stress_Level]]/Table1[[#This Row],[Weekly_Work_Hours]]</f>
        <v>0.14117647058823529</v>
      </c>
      <c r="S2588" s="5">
        <f>CORREL(Table1[Stress_Level],Table1[Sleep_Hours])</f>
        <v>-1.150943896331845E-2</v>
      </c>
      <c r="T2588" s="1">
        <f>((Table1[[#Totals],[Productivity_Score]] - Table1[[#This Row],[Productivity_Score]]) / Table1[[#Totals],[Productivity_Score]]) * 100</f>
        <v>31.578947368421051</v>
      </c>
    </row>
    <row r="2589" spans="1:20" x14ac:dyDescent="0.35">
      <c r="A2589">
        <v>2588</v>
      </c>
      <c r="B2589">
        <v>23</v>
      </c>
      <c r="C2589" t="s">
        <v>19</v>
      </c>
      <c r="D2589" t="s">
        <v>37</v>
      </c>
      <c r="E2589" t="s">
        <v>25</v>
      </c>
      <c r="F2589" t="s">
        <v>17</v>
      </c>
      <c r="G2589">
        <v>43</v>
      </c>
      <c r="H2589">
        <v>4.0999999999999996</v>
      </c>
      <c r="I2589">
        <v>5.4</v>
      </c>
      <c r="J2589">
        <v>1</v>
      </c>
      <c r="K2589" t="s">
        <v>18</v>
      </c>
      <c r="L2589">
        <v>5</v>
      </c>
      <c r="M2589">
        <v>2.4</v>
      </c>
      <c r="N2589">
        <v>5.2</v>
      </c>
      <c r="O2589">
        <f>Table1[[#This Row],[Stress_Level]]*Table1[[#This Row],[Weekly_Work_Hours]]</f>
        <v>215</v>
      </c>
      <c r="P2589" s="9">
        <f>Table1[[#This Row],[Column1]]/Table1[[#This Row],[Productivity_Score]]</f>
        <v>41.346153846153847</v>
      </c>
      <c r="Q2589">
        <f>8-AVERAGE(Table1[[#This Row],[Sleep_Hours]])</f>
        <v>3.9000000000000004</v>
      </c>
      <c r="R2589">
        <f>Table1[[#This Row],[Stress_Level]]/Table1[[#This Row],[Weekly_Work_Hours]]</f>
        <v>0.11627906976744186</v>
      </c>
      <c r="S2589" s="5">
        <f>CORREL(Table1[Stress_Level],Table1[Sleep_Hours])</f>
        <v>-1.150943896331845E-2</v>
      </c>
      <c r="T2589" s="1">
        <f>((Table1[[#Totals],[Productivity_Score]] - Table1[[#This Row],[Productivity_Score]]) / Table1[[#Totals],[Productivity_Score]]) * 100</f>
        <v>45.263157894736835</v>
      </c>
    </row>
    <row r="2590" spans="1:20" x14ac:dyDescent="0.35">
      <c r="A2590">
        <v>2589</v>
      </c>
      <c r="B2590">
        <v>54</v>
      </c>
      <c r="C2590" t="s">
        <v>19</v>
      </c>
      <c r="D2590" t="s">
        <v>36</v>
      </c>
      <c r="E2590" t="s">
        <v>31</v>
      </c>
      <c r="F2590" t="s">
        <v>17</v>
      </c>
      <c r="G2590">
        <v>38</v>
      </c>
      <c r="H2590">
        <v>4.5999999999999996</v>
      </c>
      <c r="I2590">
        <v>6.6</v>
      </c>
      <c r="J2590">
        <v>1</v>
      </c>
      <c r="K2590" t="s">
        <v>35</v>
      </c>
      <c r="L2590">
        <v>9.1</v>
      </c>
      <c r="M2590">
        <v>3.4</v>
      </c>
      <c r="N2590">
        <v>3.8</v>
      </c>
      <c r="O2590">
        <f>Table1[[#This Row],[Stress_Level]]*Table1[[#This Row],[Weekly_Work_Hours]]</f>
        <v>345.8</v>
      </c>
      <c r="P2590" s="9">
        <f>Table1[[#This Row],[Column1]]/Table1[[#This Row],[Productivity_Score]]</f>
        <v>91.000000000000014</v>
      </c>
      <c r="Q2590">
        <f>8-AVERAGE(Table1[[#This Row],[Sleep_Hours]])</f>
        <v>3.4000000000000004</v>
      </c>
      <c r="R2590">
        <f>Table1[[#This Row],[Stress_Level]]/Table1[[#This Row],[Weekly_Work_Hours]]</f>
        <v>0.23947368421052631</v>
      </c>
      <c r="S2590" s="5">
        <f>CORREL(Table1[Stress_Level],Table1[Sleep_Hours])</f>
        <v>-1.150943896331845E-2</v>
      </c>
      <c r="T2590" s="1">
        <f>((Table1[[#Totals],[Productivity_Score]] - Table1[[#This Row],[Productivity_Score]]) / Table1[[#Totals],[Productivity_Score]]) * 100</f>
        <v>60</v>
      </c>
    </row>
    <row r="2591" spans="1:20" x14ac:dyDescent="0.35">
      <c r="A2591">
        <v>2590</v>
      </c>
      <c r="B2591">
        <v>29</v>
      </c>
      <c r="C2591" t="s">
        <v>14</v>
      </c>
      <c r="D2591" t="s">
        <v>15</v>
      </c>
      <c r="E2591" t="s">
        <v>16</v>
      </c>
      <c r="F2591" t="s">
        <v>22</v>
      </c>
      <c r="G2591">
        <v>44</v>
      </c>
      <c r="H2591">
        <v>4.9000000000000004</v>
      </c>
      <c r="I2591">
        <v>6.5</v>
      </c>
      <c r="J2591">
        <v>1</v>
      </c>
      <c r="K2591" t="s">
        <v>18</v>
      </c>
      <c r="L2591">
        <v>6.2</v>
      </c>
      <c r="M2591">
        <v>4.0999999999999996</v>
      </c>
      <c r="N2591">
        <v>5.2</v>
      </c>
      <c r="O2591">
        <f>Table1[[#This Row],[Stress_Level]]*Table1[[#This Row],[Weekly_Work_Hours]]</f>
        <v>272.8</v>
      </c>
      <c r="P2591" s="9">
        <f>Table1[[#This Row],[Column1]]/Table1[[#This Row],[Productivity_Score]]</f>
        <v>52.46153846153846</v>
      </c>
      <c r="Q2591">
        <f>8-AVERAGE(Table1[[#This Row],[Sleep_Hours]])</f>
        <v>3.0999999999999996</v>
      </c>
      <c r="R2591">
        <f>Table1[[#This Row],[Stress_Level]]/Table1[[#This Row],[Weekly_Work_Hours]]</f>
        <v>0.1409090909090909</v>
      </c>
      <c r="S2591" s="5">
        <f>CORREL(Table1[Stress_Level],Table1[Sleep_Hours])</f>
        <v>-1.150943896331845E-2</v>
      </c>
      <c r="T2591" s="1">
        <f>((Table1[[#Totals],[Productivity_Score]] - Table1[[#This Row],[Productivity_Score]]) / Table1[[#Totals],[Productivity_Score]]) * 100</f>
        <v>45.263157894736835</v>
      </c>
    </row>
    <row r="2592" spans="1:20" x14ac:dyDescent="0.35">
      <c r="A2592">
        <v>2591</v>
      </c>
      <c r="B2592">
        <v>30</v>
      </c>
      <c r="C2592" t="s">
        <v>19</v>
      </c>
      <c r="D2592" t="s">
        <v>26</v>
      </c>
      <c r="E2592" t="s">
        <v>16</v>
      </c>
      <c r="F2592" t="s">
        <v>39</v>
      </c>
      <c r="G2592">
        <v>54</v>
      </c>
      <c r="H2592">
        <v>6.4</v>
      </c>
      <c r="I2592">
        <v>7.7</v>
      </c>
      <c r="J2592">
        <v>0</v>
      </c>
      <c r="K2592" t="s">
        <v>23</v>
      </c>
      <c r="L2592">
        <v>8.6</v>
      </c>
      <c r="M2592">
        <v>5.5</v>
      </c>
      <c r="N2592">
        <v>4.5</v>
      </c>
      <c r="O2592">
        <f>Table1[[#This Row],[Stress_Level]]*Table1[[#This Row],[Weekly_Work_Hours]]</f>
        <v>464.4</v>
      </c>
      <c r="P2592" s="9">
        <f>Table1[[#This Row],[Column1]]/Table1[[#This Row],[Productivity_Score]]</f>
        <v>103.19999999999999</v>
      </c>
      <c r="Q2592">
        <f>8-AVERAGE(Table1[[#This Row],[Sleep_Hours]])</f>
        <v>1.5999999999999996</v>
      </c>
      <c r="R2592">
        <f>Table1[[#This Row],[Stress_Level]]/Table1[[#This Row],[Weekly_Work_Hours]]</f>
        <v>0.15925925925925924</v>
      </c>
      <c r="S2592" s="5">
        <f>CORREL(Table1[Stress_Level],Table1[Sleep_Hours])</f>
        <v>-1.150943896331845E-2</v>
      </c>
      <c r="T2592" s="1">
        <f>((Table1[[#Totals],[Productivity_Score]] - Table1[[#This Row],[Productivity_Score]]) / Table1[[#Totals],[Productivity_Score]]) * 100</f>
        <v>52.631578947368418</v>
      </c>
    </row>
    <row r="2593" spans="1:20" x14ac:dyDescent="0.35">
      <c r="A2593">
        <v>2592</v>
      </c>
      <c r="B2593">
        <v>33</v>
      </c>
      <c r="C2593" t="s">
        <v>14</v>
      </c>
      <c r="D2593" t="s">
        <v>15</v>
      </c>
      <c r="E2593" t="s">
        <v>31</v>
      </c>
      <c r="F2593" t="s">
        <v>17</v>
      </c>
      <c r="G2593">
        <v>41</v>
      </c>
      <c r="H2593">
        <v>9</v>
      </c>
      <c r="I2593">
        <v>6.9</v>
      </c>
      <c r="J2593">
        <v>0</v>
      </c>
      <c r="K2593" t="s">
        <v>23</v>
      </c>
      <c r="L2593">
        <v>5.5</v>
      </c>
      <c r="M2593">
        <v>2.8</v>
      </c>
      <c r="N2593">
        <v>5.7</v>
      </c>
      <c r="O2593">
        <f>Table1[[#This Row],[Stress_Level]]*Table1[[#This Row],[Weekly_Work_Hours]]</f>
        <v>225.5</v>
      </c>
      <c r="P2593" s="9">
        <f>Table1[[#This Row],[Column1]]/Table1[[#This Row],[Productivity_Score]]</f>
        <v>39.561403508771932</v>
      </c>
      <c r="Q2593">
        <f>8-AVERAGE(Table1[[#This Row],[Sleep_Hours]])</f>
        <v>-1</v>
      </c>
      <c r="R2593">
        <f>Table1[[#This Row],[Stress_Level]]/Table1[[#This Row],[Weekly_Work_Hours]]</f>
        <v>0.13414634146341464</v>
      </c>
      <c r="S2593" s="5">
        <f>CORREL(Table1[Stress_Level],Table1[Sleep_Hours])</f>
        <v>-1.150943896331845E-2</v>
      </c>
      <c r="T2593" s="1">
        <f>((Table1[[#Totals],[Productivity_Score]] - Table1[[#This Row],[Productivity_Score]]) / Table1[[#Totals],[Productivity_Score]]) * 100</f>
        <v>40</v>
      </c>
    </row>
    <row r="2594" spans="1:20" x14ac:dyDescent="0.35">
      <c r="A2594">
        <v>2593</v>
      </c>
      <c r="B2594">
        <v>57</v>
      </c>
      <c r="C2594" t="s">
        <v>14</v>
      </c>
      <c r="D2594" t="s">
        <v>33</v>
      </c>
      <c r="E2594" t="s">
        <v>27</v>
      </c>
      <c r="F2594" t="s">
        <v>22</v>
      </c>
      <c r="G2594">
        <v>44</v>
      </c>
      <c r="H2594">
        <v>9</v>
      </c>
      <c r="I2594">
        <v>6.6</v>
      </c>
      <c r="J2594">
        <v>0</v>
      </c>
      <c r="K2594" t="s">
        <v>23</v>
      </c>
      <c r="L2594">
        <v>8.1</v>
      </c>
      <c r="M2594">
        <v>5</v>
      </c>
      <c r="N2594">
        <v>4.2</v>
      </c>
      <c r="O2594">
        <f>Table1[[#This Row],[Stress_Level]]*Table1[[#This Row],[Weekly_Work_Hours]]</f>
        <v>356.4</v>
      </c>
      <c r="P2594" s="9">
        <f>Table1[[#This Row],[Column1]]/Table1[[#This Row],[Productivity_Score]]</f>
        <v>84.857142857142847</v>
      </c>
      <c r="Q2594">
        <f>8-AVERAGE(Table1[[#This Row],[Sleep_Hours]])</f>
        <v>-1</v>
      </c>
      <c r="R2594">
        <f>Table1[[#This Row],[Stress_Level]]/Table1[[#This Row],[Weekly_Work_Hours]]</f>
        <v>0.18409090909090908</v>
      </c>
      <c r="S2594" s="5">
        <f>CORREL(Table1[Stress_Level],Table1[Sleep_Hours])</f>
        <v>-1.150943896331845E-2</v>
      </c>
      <c r="T2594" s="1">
        <f>((Table1[[#Totals],[Productivity_Score]] - Table1[[#This Row],[Productivity_Score]]) / Table1[[#Totals],[Productivity_Score]]) * 100</f>
        <v>55.78947368421052</v>
      </c>
    </row>
    <row r="2595" spans="1:20" x14ac:dyDescent="0.35">
      <c r="A2595">
        <v>2594</v>
      </c>
      <c r="B2595">
        <v>31</v>
      </c>
      <c r="C2595" t="s">
        <v>14</v>
      </c>
      <c r="D2595" t="s">
        <v>34</v>
      </c>
      <c r="E2595" t="s">
        <v>16</v>
      </c>
      <c r="F2595" t="s">
        <v>22</v>
      </c>
      <c r="G2595">
        <v>45</v>
      </c>
      <c r="H2595">
        <v>5.7</v>
      </c>
      <c r="I2595">
        <v>7.6</v>
      </c>
      <c r="J2595">
        <v>1</v>
      </c>
      <c r="K2595" t="s">
        <v>35</v>
      </c>
      <c r="L2595">
        <v>8.9</v>
      </c>
      <c r="M2595">
        <v>7.1</v>
      </c>
      <c r="N2595">
        <v>4.4000000000000004</v>
      </c>
      <c r="O2595">
        <f>Table1[[#This Row],[Stress_Level]]*Table1[[#This Row],[Weekly_Work_Hours]]</f>
        <v>400.5</v>
      </c>
      <c r="P2595" s="9">
        <f>Table1[[#This Row],[Column1]]/Table1[[#This Row],[Productivity_Score]]</f>
        <v>91.022727272727266</v>
      </c>
      <c r="Q2595">
        <f>8-AVERAGE(Table1[[#This Row],[Sleep_Hours]])</f>
        <v>2.2999999999999998</v>
      </c>
      <c r="R2595">
        <f>Table1[[#This Row],[Stress_Level]]/Table1[[#This Row],[Weekly_Work_Hours]]</f>
        <v>0.19777777777777777</v>
      </c>
      <c r="S2595" s="5">
        <f>CORREL(Table1[Stress_Level],Table1[Sleep_Hours])</f>
        <v>-1.150943896331845E-2</v>
      </c>
      <c r="T2595" s="1">
        <f>((Table1[[#Totals],[Productivity_Score]] - Table1[[#This Row],[Productivity_Score]]) / Table1[[#Totals],[Productivity_Score]]) * 100</f>
        <v>53.684210526315788</v>
      </c>
    </row>
    <row r="2596" spans="1:20" x14ac:dyDescent="0.35">
      <c r="A2596">
        <v>2595</v>
      </c>
      <c r="B2596">
        <v>64</v>
      </c>
      <c r="C2596" t="s">
        <v>19</v>
      </c>
      <c r="D2596" t="s">
        <v>33</v>
      </c>
      <c r="E2596" t="s">
        <v>27</v>
      </c>
      <c r="F2596" t="s">
        <v>39</v>
      </c>
      <c r="G2596">
        <v>51</v>
      </c>
      <c r="H2596">
        <v>7.6</v>
      </c>
      <c r="I2596">
        <v>7.9</v>
      </c>
      <c r="J2596">
        <v>0</v>
      </c>
      <c r="K2596" t="s">
        <v>23</v>
      </c>
      <c r="L2596">
        <v>8.3000000000000007</v>
      </c>
      <c r="M2596">
        <v>3.2</v>
      </c>
      <c r="N2596">
        <v>4.8</v>
      </c>
      <c r="O2596">
        <f>Table1[[#This Row],[Stress_Level]]*Table1[[#This Row],[Weekly_Work_Hours]]</f>
        <v>423.3</v>
      </c>
      <c r="P2596" s="9">
        <f>Table1[[#This Row],[Column1]]/Table1[[#This Row],[Productivity_Score]]</f>
        <v>88.1875</v>
      </c>
      <c r="Q2596">
        <f>8-AVERAGE(Table1[[#This Row],[Sleep_Hours]])</f>
        <v>0.40000000000000036</v>
      </c>
      <c r="R2596">
        <f>Table1[[#This Row],[Stress_Level]]/Table1[[#This Row],[Weekly_Work_Hours]]</f>
        <v>0.16274509803921569</v>
      </c>
      <c r="S2596" s="5">
        <f>CORREL(Table1[Stress_Level],Table1[Sleep_Hours])</f>
        <v>-1.150943896331845E-2</v>
      </c>
      <c r="T2596" s="1">
        <f>((Table1[[#Totals],[Productivity_Score]] - Table1[[#This Row],[Productivity_Score]]) / Table1[[#Totals],[Productivity_Score]]) * 100</f>
        <v>49.473684210526322</v>
      </c>
    </row>
    <row r="2597" spans="1:20" x14ac:dyDescent="0.35">
      <c r="A2597">
        <v>2596</v>
      </c>
      <c r="B2597">
        <v>36</v>
      </c>
      <c r="C2597" t="s">
        <v>14</v>
      </c>
      <c r="D2597" t="s">
        <v>24</v>
      </c>
      <c r="E2597" t="s">
        <v>25</v>
      </c>
      <c r="F2597" t="s">
        <v>22</v>
      </c>
      <c r="G2597">
        <v>30</v>
      </c>
      <c r="H2597">
        <v>4.3</v>
      </c>
      <c r="I2597">
        <v>7</v>
      </c>
      <c r="J2597">
        <v>0</v>
      </c>
      <c r="K2597" t="s">
        <v>23</v>
      </c>
      <c r="L2597">
        <v>4.2</v>
      </c>
      <c r="M2597">
        <v>3.4</v>
      </c>
      <c r="N2597">
        <v>6.4</v>
      </c>
      <c r="O2597">
        <f>Table1[[#This Row],[Stress_Level]]*Table1[[#This Row],[Weekly_Work_Hours]]</f>
        <v>126</v>
      </c>
      <c r="P2597" s="9">
        <f>Table1[[#This Row],[Column1]]/Table1[[#This Row],[Productivity_Score]]</f>
        <v>19.6875</v>
      </c>
      <c r="Q2597">
        <f>8-AVERAGE(Table1[[#This Row],[Sleep_Hours]])</f>
        <v>3.7</v>
      </c>
      <c r="R2597">
        <f>Table1[[#This Row],[Stress_Level]]/Table1[[#This Row],[Weekly_Work_Hours]]</f>
        <v>0.14000000000000001</v>
      </c>
      <c r="S2597" s="5">
        <f>CORREL(Table1[Stress_Level],Table1[Sleep_Hours])</f>
        <v>-1.150943896331845E-2</v>
      </c>
      <c r="T2597" s="1">
        <f>((Table1[[#Totals],[Productivity_Score]] - Table1[[#This Row],[Productivity_Score]]) / Table1[[#Totals],[Productivity_Score]]) * 100</f>
        <v>32.631578947368418</v>
      </c>
    </row>
    <row r="2598" spans="1:20" x14ac:dyDescent="0.35">
      <c r="A2598">
        <v>2597</v>
      </c>
      <c r="B2598">
        <v>35</v>
      </c>
      <c r="C2598" t="s">
        <v>14</v>
      </c>
      <c r="D2598" t="s">
        <v>34</v>
      </c>
      <c r="E2598" t="s">
        <v>38</v>
      </c>
      <c r="F2598" t="s">
        <v>22</v>
      </c>
      <c r="G2598">
        <v>40</v>
      </c>
      <c r="H2598">
        <v>3</v>
      </c>
      <c r="I2598">
        <v>4.0999999999999996</v>
      </c>
      <c r="J2598">
        <v>1</v>
      </c>
      <c r="K2598" t="s">
        <v>29</v>
      </c>
      <c r="L2598">
        <v>6.8</v>
      </c>
      <c r="M2598">
        <v>5.5</v>
      </c>
      <c r="N2598">
        <v>3.6</v>
      </c>
      <c r="O2598">
        <f>Table1[[#This Row],[Stress_Level]]*Table1[[#This Row],[Weekly_Work_Hours]]</f>
        <v>272</v>
      </c>
      <c r="P2598" s="9">
        <f>Table1[[#This Row],[Column1]]/Table1[[#This Row],[Productivity_Score]]</f>
        <v>75.555555555555557</v>
      </c>
      <c r="Q2598">
        <f>8-AVERAGE(Table1[[#This Row],[Sleep_Hours]])</f>
        <v>5</v>
      </c>
      <c r="R2598">
        <f>Table1[[#This Row],[Stress_Level]]/Table1[[#This Row],[Weekly_Work_Hours]]</f>
        <v>0.16999999999999998</v>
      </c>
      <c r="S2598" s="5">
        <f>CORREL(Table1[Stress_Level],Table1[Sleep_Hours])</f>
        <v>-1.150943896331845E-2</v>
      </c>
      <c r="T2598" s="1">
        <f>((Table1[[#Totals],[Productivity_Score]] - Table1[[#This Row],[Productivity_Score]]) / Table1[[#Totals],[Productivity_Score]]) * 100</f>
        <v>62.10526315789474</v>
      </c>
    </row>
    <row r="2599" spans="1:20" x14ac:dyDescent="0.35">
      <c r="A2599">
        <v>2598</v>
      </c>
      <c r="B2599">
        <v>54</v>
      </c>
      <c r="C2599" t="s">
        <v>19</v>
      </c>
      <c r="D2599" t="s">
        <v>33</v>
      </c>
      <c r="E2599" t="s">
        <v>38</v>
      </c>
      <c r="F2599" t="s">
        <v>22</v>
      </c>
      <c r="G2599">
        <v>46</v>
      </c>
      <c r="H2599">
        <v>6.2</v>
      </c>
      <c r="I2599">
        <v>8.3000000000000007</v>
      </c>
      <c r="J2599">
        <v>0</v>
      </c>
      <c r="K2599" t="s">
        <v>23</v>
      </c>
      <c r="L2599">
        <v>5.6</v>
      </c>
      <c r="M2599">
        <v>3.6</v>
      </c>
      <c r="N2599">
        <v>6.3</v>
      </c>
      <c r="O2599">
        <f>Table1[[#This Row],[Stress_Level]]*Table1[[#This Row],[Weekly_Work_Hours]]</f>
        <v>257.59999999999997</v>
      </c>
      <c r="P2599" s="9">
        <f>Table1[[#This Row],[Column1]]/Table1[[#This Row],[Productivity_Score]]</f>
        <v>40.888888888888886</v>
      </c>
      <c r="Q2599">
        <f>8-AVERAGE(Table1[[#This Row],[Sleep_Hours]])</f>
        <v>1.7999999999999998</v>
      </c>
      <c r="R2599">
        <f>Table1[[#This Row],[Stress_Level]]/Table1[[#This Row],[Weekly_Work_Hours]]</f>
        <v>0.1217391304347826</v>
      </c>
      <c r="S2599" s="5">
        <f>CORREL(Table1[Stress_Level],Table1[Sleep_Hours])</f>
        <v>-1.150943896331845E-2</v>
      </c>
      <c r="T2599" s="1">
        <f>((Table1[[#Totals],[Productivity_Score]] - Table1[[#This Row],[Productivity_Score]]) / Table1[[#Totals],[Productivity_Score]]) * 100</f>
        <v>33.684210526315788</v>
      </c>
    </row>
    <row r="2600" spans="1:20" x14ac:dyDescent="0.35">
      <c r="A2600">
        <v>2599</v>
      </c>
      <c r="B2600">
        <v>21</v>
      </c>
      <c r="C2600" t="s">
        <v>19</v>
      </c>
      <c r="D2600" t="s">
        <v>20</v>
      </c>
      <c r="E2600" t="s">
        <v>38</v>
      </c>
      <c r="F2600" t="s">
        <v>17</v>
      </c>
      <c r="G2600">
        <v>54</v>
      </c>
      <c r="H2600">
        <v>7</v>
      </c>
      <c r="I2600">
        <v>8.6</v>
      </c>
      <c r="J2600">
        <v>0</v>
      </c>
      <c r="K2600" t="s">
        <v>23</v>
      </c>
      <c r="L2600">
        <v>9.6</v>
      </c>
      <c r="M2600">
        <v>5.7</v>
      </c>
      <c r="N2600">
        <v>4.5</v>
      </c>
      <c r="O2600">
        <f>Table1[[#This Row],[Stress_Level]]*Table1[[#This Row],[Weekly_Work_Hours]]</f>
        <v>518.4</v>
      </c>
      <c r="P2600" s="9">
        <f>Table1[[#This Row],[Column1]]/Table1[[#This Row],[Productivity_Score]]</f>
        <v>115.19999999999999</v>
      </c>
      <c r="Q2600">
        <f>8-AVERAGE(Table1[[#This Row],[Sleep_Hours]])</f>
        <v>1</v>
      </c>
      <c r="R2600">
        <f>Table1[[#This Row],[Stress_Level]]/Table1[[#This Row],[Weekly_Work_Hours]]</f>
        <v>0.17777777777777778</v>
      </c>
      <c r="S2600" s="5">
        <f>CORREL(Table1[Stress_Level],Table1[Sleep_Hours])</f>
        <v>-1.150943896331845E-2</v>
      </c>
      <c r="T2600" s="1">
        <f>((Table1[[#Totals],[Productivity_Score]] - Table1[[#This Row],[Productivity_Score]]) / Table1[[#Totals],[Productivity_Score]]) * 100</f>
        <v>52.631578947368418</v>
      </c>
    </row>
    <row r="2601" spans="1:20" x14ac:dyDescent="0.35">
      <c r="A2601">
        <v>2600</v>
      </c>
      <c r="B2601">
        <v>30</v>
      </c>
      <c r="C2601" t="s">
        <v>14</v>
      </c>
      <c r="D2601" t="s">
        <v>36</v>
      </c>
      <c r="E2601" t="s">
        <v>21</v>
      </c>
      <c r="F2601" t="s">
        <v>22</v>
      </c>
      <c r="G2601">
        <v>41</v>
      </c>
      <c r="H2601">
        <v>7.4</v>
      </c>
      <c r="I2601">
        <v>9.3000000000000007</v>
      </c>
      <c r="J2601">
        <v>0</v>
      </c>
      <c r="K2601" t="s">
        <v>23</v>
      </c>
      <c r="L2601">
        <v>5.6</v>
      </c>
      <c r="M2601">
        <v>4.9000000000000004</v>
      </c>
      <c r="N2601">
        <v>6.9</v>
      </c>
      <c r="O2601">
        <f>Table1[[#This Row],[Stress_Level]]*Table1[[#This Row],[Weekly_Work_Hours]]</f>
        <v>229.6</v>
      </c>
      <c r="P2601" s="9">
        <f>Table1[[#This Row],[Column1]]/Table1[[#This Row],[Productivity_Score]]</f>
        <v>33.275362318840578</v>
      </c>
      <c r="Q2601">
        <f>8-AVERAGE(Table1[[#This Row],[Sleep_Hours]])</f>
        <v>0.59999999999999964</v>
      </c>
      <c r="R2601">
        <f>Table1[[#This Row],[Stress_Level]]/Table1[[#This Row],[Weekly_Work_Hours]]</f>
        <v>0.13658536585365852</v>
      </c>
      <c r="S2601" s="5">
        <f>CORREL(Table1[Stress_Level],Table1[Sleep_Hours])</f>
        <v>-1.150943896331845E-2</v>
      </c>
      <c r="T2601" s="1">
        <f>((Table1[[#Totals],[Productivity_Score]] - Table1[[#This Row],[Productivity_Score]]) / Table1[[#Totals],[Productivity_Score]]) * 100</f>
        <v>27.368421052631575</v>
      </c>
    </row>
    <row r="2602" spans="1:20" x14ac:dyDescent="0.35">
      <c r="A2602">
        <v>2601</v>
      </c>
      <c r="B2602">
        <v>60</v>
      </c>
      <c r="C2602" t="s">
        <v>14</v>
      </c>
      <c r="D2602" t="s">
        <v>33</v>
      </c>
      <c r="E2602" t="s">
        <v>31</v>
      </c>
      <c r="F2602" t="s">
        <v>17</v>
      </c>
      <c r="G2602">
        <v>30</v>
      </c>
      <c r="H2602">
        <v>7.8</v>
      </c>
      <c r="I2602">
        <v>9.8000000000000007</v>
      </c>
      <c r="J2602">
        <v>0</v>
      </c>
      <c r="K2602" t="s">
        <v>23</v>
      </c>
      <c r="L2602">
        <v>1.4</v>
      </c>
      <c r="M2602">
        <v>2.1</v>
      </c>
      <c r="N2602">
        <v>9.1999999999999993</v>
      </c>
      <c r="O2602">
        <f>Table1[[#This Row],[Stress_Level]]*Table1[[#This Row],[Weekly_Work_Hours]]</f>
        <v>42</v>
      </c>
      <c r="P2602" s="9">
        <f>Table1[[#This Row],[Column1]]/Table1[[#This Row],[Productivity_Score]]</f>
        <v>4.5652173913043486</v>
      </c>
      <c r="Q2602">
        <f>8-AVERAGE(Table1[[#This Row],[Sleep_Hours]])</f>
        <v>0.20000000000000018</v>
      </c>
      <c r="R2602">
        <f>Table1[[#This Row],[Stress_Level]]/Table1[[#This Row],[Weekly_Work_Hours]]</f>
        <v>4.6666666666666662E-2</v>
      </c>
      <c r="S2602" s="5">
        <f>CORREL(Table1[Stress_Level],Table1[Sleep_Hours])</f>
        <v>-1.150943896331845E-2</v>
      </c>
      <c r="T2602" s="1">
        <f>((Table1[[#Totals],[Productivity_Score]] - Table1[[#This Row],[Productivity_Score]]) / Table1[[#Totals],[Productivity_Score]]) * 100</f>
        <v>3.1578947368421129</v>
      </c>
    </row>
    <row r="2603" spans="1:20" x14ac:dyDescent="0.35">
      <c r="A2603">
        <v>2602</v>
      </c>
      <c r="B2603">
        <v>22</v>
      </c>
      <c r="C2603" t="s">
        <v>19</v>
      </c>
      <c r="D2603" t="s">
        <v>20</v>
      </c>
      <c r="E2603" t="s">
        <v>38</v>
      </c>
      <c r="F2603" t="s">
        <v>22</v>
      </c>
      <c r="G2603">
        <v>49</v>
      </c>
      <c r="H2603">
        <v>5.7</v>
      </c>
      <c r="I2603">
        <v>7.2</v>
      </c>
      <c r="J2603">
        <v>1</v>
      </c>
      <c r="K2603" t="s">
        <v>18</v>
      </c>
      <c r="L2603">
        <v>8.8000000000000007</v>
      </c>
      <c r="M2603">
        <v>3.7</v>
      </c>
      <c r="N2603">
        <v>4.2</v>
      </c>
      <c r="O2603">
        <f>Table1[[#This Row],[Stress_Level]]*Table1[[#This Row],[Weekly_Work_Hours]]</f>
        <v>431.20000000000005</v>
      </c>
      <c r="P2603" s="9">
        <f>Table1[[#This Row],[Column1]]/Table1[[#This Row],[Productivity_Score]]</f>
        <v>102.66666666666667</v>
      </c>
      <c r="Q2603">
        <f>8-AVERAGE(Table1[[#This Row],[Sleep_Hours]])</f>
        <v>2.2999999999999998</v>
      </c>
      <c r="R2603">
        <f>Table1[[#This Row],[Stress_Level]]/Table1[[#This Row],[Weekly_Work_Hours]]</f>
        <v>0.17959183673469389</v>
      </c>
      <c r="S2603" s="5">
        <f>CORREL(Table1[Stress_Level],Table1[Sleep_Hours])</f>
        <v>-1.150943896331845E-2</v>
      </c>
      <c r="T2603" s="1">
        <f>((Table1[[#Totals],[Productivity_Score]] - Table1[[#This Row],[Productivity_Score]]) / Table1[[#Totals],[Productivity_Score]]) * 100</f>
        <v>55.78947368421052</v>
      </c>
    </row>
    <row r="2604" spans="1:20" x14ac:dyDescent="0.35">
      <c r="A2604">
        <v>2603</v>
      </c>
      <c r="B2604">
        <v>48</v>
      </c>
      <c r="C2604" t="s">
        <v>14</v>
      </c>
      <c r="D2604" t="s">
        <v>26</v>
      </c>
      <c r="E2604" t="s">
        <v>16</v>
      </c>
      <c r="F2604" t="s">
        <v>17</v>
      </c>
      <c r="G2604">
        <v>39</v>
      </c>
      <c r="H2604">
        <v>6.3</v>
      </c>
      <c r="I2604">
        <v>9.1</v>
      </c>
      <c r="J2604">
        <v>0</v>
      </c>
      <c r="K2604" t="s">
        <v>23</v>
      </c>
      <c r="L2604">
        <v>7.5</v>
      </c>
      <c r="M2604">
        <v>4.4000000000000004</v>
      </c>
      <c r="N2604">
        <v>5.8</v>
      </c>
      <c r="O2604">
        <f>Table1[[#This Row],[Stress_Level]]*Table1[[#This Row],[Weekly_Work_Hours]]</f>
        <v>292.5</v>
      </c>
      <c r="P2604" s="9">
        <f>Table1[[#This Row],[Column1]]/Table1[[#This Row],[Productivity_Score]]</f>
        <v>50.431034482758619</v>
      </c>
      <c r="Q2604">
        <f>8-AVERAGE(Table1[[#This Row],[Sleep_Hours]])</f>
        <v>1.7000000000000002</v>
      </c>
      <c r="R2604">
        <f>Table1[[#This Row],[Stress_Level]]/Table1[[#This Row],[Weekly_Work_Hours]]</f>
        <v>0.19230769230769232</v>
      </c>
      <c r="S2604" s="5">
        <f>CORREL(Table1[Stress_Level],Table1[Sleep_Hours])</f>
        <v>-1.150943896331845E-2</v>
      </c>
      <c r="T2604" s="1">
        <f>((Table1[[#Totals],[Productivity_Score]] - Table1[[#This Row],[Productivity_Score]]) / Table1[[#Totals],[Productivity_Score]]) * 100</f>
        <v>38.947368421052637</v>
      </c>
    </row>
    <row r="2605" spans="1:20" x14ac:dyDescent="0.35">
      <c r="A2605">
        <v>2604</v>
      </c>
      <c r="B2605">
        <v>37</v>
      </c>
      <c r="C2605" t="s">
        <v>19</v>
      </c>
      <c r="D2605" t="s">
        <v>24</v>
      </c>
      <c r="E2605" t="s">
        <v>31</v>
      </c>
      <c r="F2605" t="s">
        <v>17</v>
      </c>
      <c r="G2605">
        <v>35</v>
      </c>
      <c r="H2605">
        <v>7.4</v>
      </c>
      <c r="I2605">
        <v>9.9</v>
      </c>
      <c r="J2605">
        <v>0</v>
      </c>
      <c r="K2605" t="s">
        <v>23</v>
      </c>
      <c r="L2605">
        <v>5.0999999999999996</v>
      </c>
      <c r="M2605">
        <v>2.4</v>
      </c>
      <c r="N2605">
        <v>7.4</v>
      </c>
      <c r="O2605">
        <f>Table1[[#This Row],[Stress_Level]]*Table1[[#This Row],[Weekly_Work_Hours]]</f>
        <v>178.5</v>
      </c>
      <c r="P2605" s="9">
        <f>Table1[[#This Row],[Column1]]/Table1[[#This Row],[Productivity_Score]]</f>
        <v>24.121621621621621</v>
      </c>
      <c r="Q2605">
        <f>8-AVERAGE(Table1[[#This Row],[Sleep_Hours]])</f>
        <v>0.59999999999999964</v>
      </c>
      <c r="R2605">
        <f>Table1[[#This Row],[Stress_Level]]/Table1[[#This Row],[Weekly_Work_Hours]]</f>
        <v>0.14571428571428571</v>
      </c>
      <c r="S2605" s="5">
        <f>CORREL(Table1[Stress_Level],Table1[Sleep_Hours])</f>
        <v>-1.150943896331845E-2</v>
      </c>
      <c r="T2605" s="1">
        <f>((Table1[[#Totals],[Productivity_Score]] - Table1[[#This Row],[Productivity_Score]]) / Table1[[#Totals],[Productivity_Score]]) * 100</f>
        <v>22.105263157894733</v>
      </c>
    </row>
    <row r="2606" spans="1:20" x14ac:dyDescent="0.35">
      <c r="A2606">
        <v>2605</v>
      </c>
      <c r="B2606">
        <v>39</v>
      </c>
      <c r="C2606" t="s">
        <v>19</v>
      </c>
      <c r="D2606" t="s">
        <v>37</v>
      </c>
      <c r="E2606" t="s">
        <v>25</v>
      </c>
      <c r="F2606" t="s">
        <v>22</v>
      </c>
      <c r="G2606">
        <v>40</v>
      </c>
      <c r="H2606">
        <v>8</v>
      </c>
      <c r="I2606">
        <v>8.5</v>
      </c>
      <c r="J2606">
        <v>0</v>
      </c>
      <c r="K2606" t="s">
        <v>23</v>
      </c>
      <c r="L2606">
        <v>2.4</v>
      </c>
      <c r="M2606">
        <v>2.1</v>
      </c>
      <c r="N2606">
        <v>8.1</v>
      </c>
      <c r="O2606">
        <f>Table1[[#This Row],[Stress_Level]]*Table1[[#This Row],[Weekly_Work_Hours]]</f>
        <v>96</v>
      </c>
      <c r="P2606" s="9">
        <f>Table1[[#This Row],[Column1]]/Table1[[#This Row],[Productivity_Score]]</f>
        <v>11.851851851851853</v>
      </c>
      <c r="Q2606">
        <f>8-AVERAGE(Table1[[#This Row],[Sleep_Hours]])</f>
        <v>0</v>
      </c>
      <c r="R2606">
        <f>Table1[[#This Row],[Stress_Level]]/Table1[[#This Row],[Weekly_Work_Hours]]</f>
        <v>0.06</v>
      </c>
      <c r="S2606" s="5">
        <f>CORREL(Table1[Stress_Level],Table1[Sleep_Hours])</f>
        <v>-1.150943896331845E-2</v>
      </c>
      <c r="T2606" s="1">
        <f>((Table1[[#Totals],[Productivity_Score]] - Table1[[#This Row],[Productivity_Score]]) / Table1[[#Totals],[Productivity_Score]]) * 100</f>
        <v>14.736842105263163</v>
      </c>
    </row>
    <row r="2607" spans="1:20" x14ac:dyDescent="0.35">
      <c r="A2607">
        <v>2606</v>
      </c>
      <c r="B2607">
        <v>33</v>
      </c>
      <c r="C2607" t="s">
        <v>14</v>
      </c>
      <c r="D2607" t="s">
        <v>24</v>
      </c>
      <c r="E2607" t="s">
        <v>25</v>
      </c>
      <c r="F2607" t="s">
        <v>17</v>
      </c>
      <c r="G2607">
        <v>43</v>
      </c>
      <c r="H2607">
        <v>4.8</v>
      </c>
      <c r="I2607">
        <v>6.5</v>
      </c>
      <c r="J2607">
        <v>1</v>
      </c>
      <c r="K2607" t="s">
        <v>35</v>
      </c>
      <c r="L2607">
        <v>6.3</v>
      </c>
      <c r="M2607">
        <v>4.5999999999999996</v>
      </c>
      <c r="N2607">
        <v>5.0999999999999996</v>
      </c>
      <c r="O2607">
        <f>Table1[[#This Row],[Stress_Level]]*Table1[[#This Row],[Weekly_Work_Hours]]</f>
        <v>270.89999999999998</v>
      </c>
      <c r="P2607" s="9">
        <f>Table1[[#This Row],[Column1]]/Table1[[#This Row],[Productivity_Score]]</f>
        <v>53.117647058823529</v>
      </c>
      <c r="Q2607">
        <f>8-AVERAGE(Table1[[#This Row],[Sleep_Hours]])</f>
        <v>3.2</v>
      </c>
      <c r="R2607">
        <f>Table1[[#This Row],[Stress_Level]]/Table1[[#This Row],[Weekly_Work_Hours]]</f>
        <v>0.14651162790697675</v>
      </c>
      <c r="S2607" s="5">
        <f>CORREL(Table1[Stress_Level],Table1[Sleep_Hours])</f>
        <v>-1.150943896331845E-2</v>
      </c>
      <c r="T2607" s="1">
        <f>((Table1[[#Totals],[Productivity_Score]] - Table1[[#This Row],[Productivity_Score]]) / Table1[[#Totals],[Productivity_Score]]) * 100</f>
        <v>46.315789473684212</v>
      </c>
    </row>
    <row r="2608" spans="1:20" x14ac:dyDescent="0.35">
      <c r="A2608">
        <v>2607</v>
      </c>
      <c r="B2608">
        <v>53</v>
      </c>
      <c r="C2608" t="s">
        <v>14</v>
      </c>
      <c r="D2608" t="s">
        <v>34</v>
      </c>
      <c r="E2608" t="s">
        <v>25</v>
      </c>
      <c r="F2608" t="s">
        <v>22</v>
      </c>
      <c r="G2608">
        <v>40</v>
      </c>
      <c r="H2608">
        <v>6.5</v>
      </c>
      <c r="I2608">
        <v>9.3000000000000007</v>
      </c>
      <c r="J2608">
        <v>0</v>
      </c>
      <c r="K2608" t="s">
        <v>23</v>
      </c>
      <c r="L2608">
        <v>4.9000000000000004</v>
      </c>
      <c r="M2608">
        <v>3.9</v>
      </c>
      <c r="N2608">
        <v>7.2</v>
      </c>
      <c r="O2608">
        <f>Table1[[#This Row],[Stress_Level]]*Table1[[#This Row],[Weekly_Work_Hours]]</f>
        <v>196</v>
      </c>
      <c r="P2608" s="9">
        <f>Table1[[#This Row],[Column1]]/Table1[[#This Row],[Productivity_Score]]</f>
        <v>27.222222222222221</v>
      </c>
      <c r="Q2608">
        <f>8-AVERAGE(Table1[[#This Row],[Sleep_Hours]])</f>
        <v>1.5</v>
      </c>
      <c r="R2608">
        <f>Table1[[#This Row],[Stress_Level]]/Table1[[#This Row],[Weekly_Work_Hours]]</f>
        <v>0.12250000000000001</v>
      </c>
      <c r="S2608" s="5">
        <f>CORREL(Table1[Stress_Level],Table1[Sleep_Hours])</f>
        <v>-1.150943896331845E-2</v>
      </c>
      <c r="T2608" s="1">
        <f>((Table1[[#Totals],[Productivity_Score]] - Table1[[#This Row],[Productivity_Score]]) / Table1[[#Totals],[Productivity_Score]]) * 100</f>
        <v>24.210526315789473</v>
      </c>
    </row>
    <row r="2609" spans="1:20" x14ac:dyDescent="0.35">
      <c r="A2609">
        <v>2608</v>
      </c>
      <c r="B2609">
        <v>50</v>
      </c>
      <c r="C2609" t="s">
        <v>14</v>
      </c>
      <c r="D2609" t="s">
        <v>36</v>
      </c>
      <c r="E2609" t="s">
        <v>25</v>
      </c>
      <c r="F2609" t="s">
        <v>17</v>
      </c>
      <c r="G2609">
        <v>30</v>
      </c>
      <c r="H2609">
        <v>7.2</v>
      </c>
      <c r="I2609">
        <v>10</v>
      </c>
      <c r="J2609">
        <v>0</v>
      </c>
      <c r="K2609" t="s">
        <v>23</v>
      </c>
      <c r="L2609">
        <v>6.4</v>
      </c>
      <c r="M2609">
        <v>5.3</v>
      </c>
      <c r="N2609">
        <v>6.8</v>
      </c>
      <c r="O2609">
        <f>Table1[[#This Row],[Stress_Level]]*Table1[[#This Row],[Weekly_Work_Hours]]</f>
        <v>192</v>
      </c>
      <c r="P2609" s="9">
        <f>Table1[[#This Row],[Column1]]/Table1[[#This Row],[Productivity_Score]]</f>
        <v>28.235294117647058</v>
      </c>
      <c r="Q2609">
        <f>8-AVERAGE(Table1[[#This Row],[Sleep_Hours]])</f>
        <v>0.79999999999999982</v>
      </c>
      <c r="R2609">
        <f>Table1[[#This Row],[Stress_Level]]/Table1[[#This Row],[Weekly_Work_Hours]]</f>
        <v>0.21333333333333335</v>
      </c>
      <c r="S2609" s="5">
        <f>CORREL(Table1[Stress_Level],Table1[Sleep_Hours])</f>
        <v>-1.150943896331845E-2</v>
      </c>
      <c r="T2609" s="1">
        <f>((Table1[[#Totals],[Productivity_Score]] - Table1[[#This Row],[Productivity_Score]]) / Table1[[#Totals],[Productivity_Score]]) * 100</f>
        <v>28.421052631578945</v>
      </c>
    </row>
    <row r="2610" spans="1:20" x14ac:dyDescent="0.35">
      <c r="A2610">
        <v>2609</v>
      </c>
      <c r="B2610">
        <v>59</v>
      </c>
      <c r="C2610" t="s">
        <v>14</v>
      </c>
      <c r="D2610" t="s">
        <v>24</v>
      </c>
      <c r="E2610" t="s">
        <v>21</v>
      </c>
      <c r="F2610" t="s">
        <v>22</v>
      </c>
      <c r="G2610">
        <v>52</v>
      </c>
      <c r="H2610">
        <v>6.4</v>
      </c>
      <c r="I2610">
        <v>7.9</v>
      </c>
      <c r="J2610">
        <v>1</v>
      </c>
      <c r="K2610" t="s">
        <v>28</v>
      </c>
      <c r="L2610">
        <v>8.6999999999999993</v>
      </c>
      <c r="M2610">
        <v>5.2</v>
      </c>
      <c r="N2610">
        <v>4.5999999999999996</v>
      </c>
      <c r="O2610">
        <f>Table1[[#This Row],[Stress_Level]]*Table1[[#This Row],[Weekly_Work_Hours]]</f>
        <v>452.4</v>
      </c>
      <c r="P2610" s="9">
        <f>Table1[[#This Row],[Column1]]/Table1[[#This Row],[Productivity_Score]]</f>
        <v>98.34782608695653</v>
      </c>
      <c r="Q2610">
        <f>8-AVERAGE(Table1[[#This Row],[Sleep_Hours]])</f>
        <v>1.5999999999999996</v>
      </c>
      <c r="R2610">
        <f>Table1[[#This Row],[Stress_Level]]/Table1[[#This Row],[Weekly_Work_Hours]]</f>
        <v>0.1673076923076923</v>
      </c>
      <c r="S2610" s="5">
        <f>CORREL(Table1[Stress_Level],Table1[Sleep_Hours])</f>
        <v>-1.150943896331845E-2</v>
      </c>
      <c r="T2610" s="1">
        <f>((Table1[[#Totals],[Productivity_Score]] - Table1[[#This Row],[Productivity_Score]]) / Table1[[#Totals],[Productivity_Score]]) * 100</f>
        <v>51.578947368421055</v>
      </c>
    </row>
    <row r="2611" spans="1:20" x14ac:dyDescent="0.35">
      <c r="A2611">
        <v>2610</v>
      </c>
      <c r="B2611">
        <v>61</v>
      </c>
      <c r="C2611" t="s">
        <v>14</v>
      </c>
      <c r="D2611" t="s">
        <v>15</v>
      </c>
      <c r="E2611" t="s">
        <v>27</v>
      </c>
      <c r="F2611" t="s">
        <v>22</v>
      </c>
      <c r="G2611">
        <v>55</v>
      </c>
      <c r="H2611">
        <v>5.3</v>
      </c>
      <c r="I2611">
        <v>5.9</v>
      </c>
      <c r="J2611">
        <v>1</v>
      </c>
      <c r="K2611" t="s">
        <v>35</v>
      </c>
      <c r="L2611">
        <v>7.6</v>
      </c>
      <c r="M2611">
        <v>3.6</v>
      </c>
      <c r="N2611">
        <v>4.2</v>
      </c>
      <c r="O2611">
        <f>Table1[[#This Row],[Stress_Level]]*Table1[[#This Row],[Weekly_Work_Hours]]</f>
        <v>418</v>
      </c>
      <c r="P2611" s="9">
        <f>Table1[[#This Row],[Column1]]/Table1[[#This Row],[Productivity_Score]]</f>
        <v>99.523809523809518</v>
      </c>
      <c r="Q2611">
        <f>8-AVERAGE(Table1[[#This Row],[Sleep_Hours]])</f>
        <v>2.7</v>
      </c>
      <c r="R2611">
        <f>Table1[[#This Row],[Stress_Level]]/Table1[[#This Row],[Weekly_Work_Hours]]</f>
        <v>0.13818181818181818</v>
      </c>
      <c r="S2611" s="5">
        <f>CORREL(Table1[Stress_Level],Table1[Sleep_Hours])</f>
        <v>-1.150943896331845E-2</v>
      </c>
      <c r="T2611" s="1">
        <f>((Table1[[#Totals],[Productivity_Score]] - Table1[[#This Row],[Productivity_Score]]) / Table1[[#Totals],[Productivity_Score]]) * 100</f>
        <v>55.78947368421052</v>
      </c>
    </row>
    <row r="2612" spans="1:20" x14ac:dyDescent="0.35">
      <c r="A2612">
        <v>2611</v>
      </c>
      <c r="B2612">
        <v>37</v>
      </c>
      <c r="C2612" t="s">
        <v>19</v>
      </c>
      <c r="D2612" t="s">
        <v>37</v>
      </c>
      <c r="E2612" t="s">
        <v>27</v>
      </c>
      <c r="F2612" t="s">
        <v>39</v>
      </c>
      <c r="G2612">
        <v>50</v>
      </c>
      <c r="H2612">
        <v>6.2</v>
      </c>
      <c r="I2612">
        <v>7.8</v>
      </c>
      <c r="J2612">
        <v>0</v>
      </c>
      <c r="K2612" t="s">
        <v>23</v>
      </c>
      <c r="L2612">
        <v>8.6999999999999993</v>
      </c>
      <c r="M2612">
        <v>3.7</v>
      </c>
      <c r="N2612">
        <v>4.5999999999999996</v>
      </c>
      <c r="O2612">
        <f>Table1[[#This Row],[Stress_Level]]*Table1[[#This Row],[Weekly_Work_Hours]]</f>
        <v>434.99999999999994</v>
      </c>
      <c r="P2612" s="9">
        <f>Table1[[#This Row],[Column1]]/Table1[[#This Row],[Productivity_Score]]</f>
        <v>94.565217391304344</v>
      </c>
      <c r="Q2612">
        <f>8-AVERAGE(Table1[[#This Row],[Sleep_Hours]])</f>
        <v>1.7999999999999998</v>
      </c>
      <c r="R2612">
        <f>Table1[[#This Row],[Stress_Level]]/Table1[[#This Row],[Weekly_Work_Hours]]</f>
        <v>0.17399999999999999</v>
      </c>
      <c r="S2612" s="5">
        <f>CORREL(Table1[Stress_Level],Table1[Sleep_Hours])</f>
        <v>-1.150943896331845E-2</v>
      </c>
      <c r="T2612" s="1">
        <f>((Table1[[#Totals],[Productivity_Score]] - Table1[[#This Row],[Productivity_Score]]) / Table1[[#Totals],[Productivity_Score]]) * 100</f>
        <v>51.578947368421055</v>
      </c>
    </row>
    <row r="2613" spans="1:20" x14ac:dyDescent="0.35">
      <c r="A2613">
        <v>2612</v>
      </c>
      <c r="B2613">
        <v>49</v>
      </c>
      <c r="C2613" t="s">
        <v>14</v>
      </c>
      <c r="D2613" t="s">
        <v>34</v>
      </c>
      <c r="E2613" t="s">
        <v>38</v>
      </c>
      <c r="F2613" t="s">
        <v>39</v>
      </c>
      <c r="G2613">
        <v>35</v>
      </c>
      <c r="H2613">
        <v>7</v>
      </c>
      <c r="I2613">
        <v>10</v>
      </c>
      <c r="J2613">
        <v>0</v>
      </c>
      <c r="K2613" t="s">
        <v>23</v>
      </c>
      <c r="L2613">
        <v>6</v>
      </c>
      <c r="M2613">
        <v>4.7</v>
      </c>
      <c r="N2613">
        <v>7</v>
      </c>
      <c r="O2613">
        <f>Table1[[#This Row],[Stress_Level]]*Table1[[#This Row],[Weekly_Work_Hours]]</f>
        <v>210</v>
      </c>
      <c r="P2613" s="9">
        <f>Table1[[#This Row],[Column1]]/Table1[[#This Row],[Productivity_Score]]</f>
        <v>30</v>
      </c>
      <c r="Q2613">
        <f>8-AVERAGE(Table1[[#This Row],[Sleep_Hours]])</f>
        <v>1</v>
      </c>
      <c r="R2613">
        <f>Table1[[#This Row],[Stress_Level]]/Table1[[#This Row],[Weekly_Work_Hours]]</f>
        <v>0.17142857142857143</v>
      </c>
      <c r="S2613" s="5">
        <f>CORREL(Table1[Stress_Level],Table1[Sleep_Hours])</f>
        <v>-1.150943896331845E-2</v>
      </c>
      <c r="T2613" s="1">
        <f>((Table1[[#Totals],[Productivity_Score]] - Table1[[#This Row],[Productivity_Score]]) / Table1[[#Totals],[Productivity_Score]]) * 100</f>
        <v>26.315789473684209</v>
      </c>
    </row>
    <row r="2614" spans="1:20" x14ac:dyDescent="0.35">
      <c r="A2614">
        <v>2613</v>
      </c>
      <c r="B2614">
        <v>44</v>
      </c>
      <c r="C2614" t="s">
        <v>19</v>
      </c>
      <c r="D2614" t="s">
        <v>15</v>
      </c>
      <c r="E2614" t="s">
        <v>21</v>
      </c>
      <c r="F2614" t="s">
        <v>22</v>
      </c>
      <c r="G2614">
        <v>43</v>
      </c>
      <c r="H2614">
        <v>5.0999999999999996</v>
      </c>
      <c r="I2614">
        <v>6.8</v>
      </c>
      <c r="J2614">
        <v>1</v>
      </c>
      <c r="K2614" t="s">
        <v>28</v>
      </c>
      <c r="L2614">
        <v>7.1</v>
      </c>
      <c r="M2614">
        <v>4.7</v>
      </c>
      <c r="N2614">
        <v>4.8</v>
      </c>
      <c r="O2614">
        <f>Table1[[#This Row],[Stress_Level]]*Table1[[#This Row],[Weekly_Work_Hours]]</f>
        <v>305.3</v>
      </c>
      <c r="P2614" s="9">
        <f>Table1[[#This Row],[Column1]]/Table1[[#This Row],[Productivity_Score]]</f>
        <v>63.604166666666671</v>
      </c>
      <c r="Q2614">
        <f>8-AVERAGE(Table1[[#This Row],[Sleep_Hours]])</f>
        <v>2.9000000000000004</v>
      </c>
      <c r="R2614">
        <f>Table1[[#This Row],[Stress_Level]]/Table1[[#This Row],[Weekly_Work_Hours]]</f>
        <v>0.16511627906976745</v>
      </c>
      <c r="S2614" s="5">
        <f>CORREL(Table1[Stress_Level],Table1[Sleep_Hours])</f>
        <v>-1.150943896331845E-2</v>
      </c>
      <c r="T2614" s="1">
        <f>((Table1[[#Totals],[Productivity_Score]] - Table1[[#This Row],[Productivity_Score]]) / Table1[[#Totals],[Productivity_Score]]) * 100</f>
        <v>49.473684210526322</v>
      </c>
    </row>
    <row r="2615" spans="1:20" x14ac:dyDescent="0.35">
      <c r="A2615">
        <v>2614</v>
      </c>
      <c r="B2615">
        <v>38</v>
      </c>
      <c r="C2615" t="s">
        <v>19</v>
      </c>
      <c r="D2615" t="s">
        <v>34</v>
      </c>
      <c r="E2615" t="s">
        <v>27</v>
      </c>
      <c r="F2615" t="s">
        <v>22</v>
      </c>
      <c r="G2615">
        <v>44</v>
      </c>
      <c r="H2615">
        <v>4.4000000000000004</v>
      </c>
      <c r="I2615">
        <v>5.7</v>
      </c>
      <c r="J2615">
        <v>1</v>
      </c>
      <c r="K2615" t="s">
        <v>28</v>
      </c>
      <c r="L2615">
        <v>6</v>
      </c>
      <c r="M2615">
        <v>3.8</v>
      </c>
      <c r="N2615">
        <v>4.8</v>
      </c>
      <c r="O2615">
        <f>Table1[[#This Row],[Stress_Level]]*Table1[[#This Row],[Weekly_Work_Hours]]</f>
        <v>264</v>
      </c>
      <c r="P2615" s="9">
        <f>Table1[[#This Row],[Column1]]/Table1[[#This Row],[Productivity_Score]]</f>
        <v>55</v>
      </c>
      <c r="Q2615">
        <f>8-AVERAGE(Table1[[#This Row],[Sleep_Hours]])</f>
        <v>3.5999999999999996</v>
      </c>
      <c r="R2615">
        <f>Table1[[#This Row],[Stress_Level]]/Table1[[#This Row],[Weekly_Work_Hours]]</f>
        <v>0.13636363636363635</v>
      </c>
      <c r="S2615" s="5">
        <f>CORREL(Table1[Stress_Level],Table1[Sleep_Hours])</f>
        <v>-1.150943896331845E-2</v>
      </c>
      <c r="T2615" s="1">
        <f>((Table1[[#Totals],[Productivity_Score]] - Table1[[#This Row],[Productivity_Score]]) / Table1[[#Totals],[Productivity_Score]]) * 100</f>
        <v>49.473684210526322</v>
      </c>
    </row>
    <row r="2616" spans="1:20" x14ac:dyDescent="0.35">
      <c r="A2616">
        <v>2615</v>
      </c>
      <c r="B2616">
        <v>27</v>
      </c>
      <c r="C2616" t="s">
        <v>14</v>
      </c>
      <c r="D2616" t="s">
        <v>15</v>
      </c>
      <c r="E2616" t="s">
        <v>25</v>
      </c>
      <c r="F2616" t="s">
        <v>22</v>
      </c>
      <c r="G2616">
        <v>49</v>
      </c>
      <c r="H2616">
        <v>9</v>
      </c>
      <c r="I2616">
        <v>6.1</v>
      </c>
      <c r="J2616">
        <v>0</v>
      </c>
      <c r="K2616" t="s">
        <v>23</v>
      </c>
      <c r="L2616">
        <v>7.8</v>
      </c>
      <c r="M2616">
        <v>5</v>
      </c>
      <c r="N2616">
        <v>4.0999999999999996</v>
      </c>
      <c r="O2616">
        <f>Table1[[#This Row],[Stress_Level]]*Table1[[#This Row],[Weekly_Work_Hours]]</f>
        <v>382.2</v>
      </c>
      <c r="P2616" s="9">
        <f>Table1[[#This Row],[Column1]]/Table1[[#This Row],[Productivity_Score]]</f>
        <v>93.219512195121951</v>
      </c>
      <c r="Q2616">
        <f>8-AVERAGE(Table1[[#This Row],[Sleep_Hours]])</f>
        <v>-1</v>
      </c>
      <c r="R2616">
        <f>Table1[[#This Row],[Stress_Level]]/Table1[[#This Row],[Weekly_Work_Hours]]</f>
        <v>0.15918367346938775</v>
      </c>
      <c r="S2616" s="5">
        <f>CORREL(Table1[Stress_Level],Table1[Sleep_Hours])</f>
        <v>-1.150943896331845E-2</v>
      </c>
      <c r="T2616" s="1">
        <f>((Table1[[#Totals],[Productivity_Score]] - Table1[[#This Row],[Productivity_Score]]) / Table1[[#Totals],[Productivity_Score]]) * 100</f>
        <v>56.84210526315789</v>
      </c>
    </row>
    <row r="2617" spans="1:20" x14ac:dyDescent="0.35">
      <c r="A2617">
        <v>2616</v>
      </c>
      <c r="B2617">
        <v>47</v>
      </c>
      <c r="C2617" t="s">
        <v>14</v>
      </c>
      <c r="D2617" t="s">
        <v>32</v>
      </c>
      <c r="E2617" t="s">
        <v>27</v>
      </c>
      <c r="F2617" t="s">
        <v>39</v>
      </c>
      <c r="G2617">
        <v>50</v>
      </c>
      <c r="H2617">
        <v>6.5</v>
      </c>
      <c r="I2617">
        <v>8.1999999999999993</v>
      </c>
      <c r="J2617">
        <v>1</v>
      </c>
      <c r="K2617" t="s">
        <v>18</v>
      </c>
      <c r="L2617">
        <v>9.9</v>
      </c>
      <c r="M2617">
        <v>4.5</v>
      </c>
      <c r="N2617">
        <v>4.2</v>
      </c>
      <c r="O2617">
        <f>Table1[[#This Row],[Stress_Level]]*Table1[[#This Row],[Weekly_Work_Hours]]</f>
        <v>495</v>
      </c>
      <c r="P2617" s="9">
        <f>Table1[[#This Row],[Column1]]/Table1[[#This Row],[Productivity_Score]]</f>
        <v>117.85714285714285</v>
      </c>
      <c r="Q2617">
        <f>8-AVERAGE(Table1[[#This Row],[Sleep_Hours]])</f>
        <v>1.5</v>
      </c>
      <c r="R2617">
        <f>Table1[[#This Row],[Stress_Level]]/Table1[[#This Row],[Weekly_Work_Hours]]</f>
        <v>0.19800000000000001</v>
      </c>
      <c r="S2617" s="5">
        <f>CORREL(Table1[Stress_Level],Table1[Sleep_Hours])</f>
        <v>-1.150943896331845E-2</v>
      </c>
      <c r="T2617" s="1">
        <f>((Table1[[#Totals],[Productivity_Score]] - Table1[[#This Row],[Productivity_Score]]) / Table1[[#Totals],[Productivity_Score]]) * 100</f>
        <v>55.78947368421052</v>
      </c>
    </row>
    <row r="2618" spans="1:20" x14ac:dyDescent="0.35">
      <c r="A2618">
        <v>2617</v>
      </c>
      <c r="B2618">
        <v>27</v>
      </c>
      <c r="C2618" t="s">
        <v>14</v>
      </c>
      <c r="D2618" t="s">
        <v>36</v>
      </c>
      <c r="E2618" t="s">
        <v>31</v>
      </c>
      <c r="F2618" t="s">
        <v>22</v>
      </c>
      <c r="G2618">
        <v>39</v>
      </c>
      <c r="H2618">
        <v>7.6</v>
      </c>
      <c r="I2618">
        <v>9.1999999999999993</v>
      </c>
      <c r="J2618">
        <v>0</v>
      </c>
      <c r="K2618" t="s">
        <v>23</v>
      </c>
      <c r="L2618">
        <v>6.2</v>
      </c>
      <c r="M2618">
        <v>1.1000000000000001</v>
      </c>
      <c r="N2618">
        <v>6.5</v>
      </c>
      <c r="O2618">
        <f>Table1[[#This Row],[Stress_Level]]*Table1[[#This Row],[Weekly_Work_Hours]]</f>
        <v>241.8</v>
      </c>
      <c r="P2618" s="9">
        <f>Table1[[#This Row],[Column1]]/Table1[[#This Row],[Productivity_Score]]</f>
        <v>37.200000000000003</v>
      </c>
      <c r="Q2618">
        <f>8-AVERAGE(Table1[[#This Row],[Sleep_Hours]])</f>
        <v>0.40000000000000036</v>
      </c>
      <c r="R2618">
        <f>Table1[[#This Row],[Stress_Level]]/Table1[[#This Row],[Weekly_Work_Hours]]</f>
        <v>0.15897435897435899</v>
      </c>
      <c r="S2618" s="5">
        <f>CORREL(Table1[Stress_Level],Table1[Sleep_Hours])</f>
        <v>-1.150943896331845E-2</v>
      </c>
      <c r="T2618" s="1">
        <f>((Table1[[#Totals],[Productivity_Score]] - Table1[[#This Row],[Productivity_Score]]) / Table1[[#Totals],[Productivity_Score]]) * 100</f>
        <v>31.578947368421051</v>
      </c>
    </row>
    <row r="2619" spans="1:20" x14ac:dyDescent="0.35">
      <c r="A2619">
        <v>2618</v>
      </c>
      <c r="B2619">
        <v>50</v>
      </c>
      <c r="C2619" t="s">
        <v>14</v>
      </c>
      <c r="D2619" t="s">
        <v>20</v>
      </c>
      <c r="E2619" t="s">
        <v>38</v>
      </c>
      <c r="F2619" t="s">
        <v>22</v>
      </c>
      <c r="G2619">
        <v>45</v>
      </c>
      <c r="H2619">
        <v>6.5</v>
      </c>
      <c r="I2619">
        <v>8.8000000000000007</v>
      </c>
      <c r="J2619">
        <v>0</v>
      </c>
      <c r="K2619" t="s">
        <v>23</v>
      </c>
      <c r="L2619">
        <v>10</v>
      </c>
      <c r="M2619">
        <v>6.6</v>
      </c>
      <c r="N2619">
        <v>4.4000000000000004</v>
      </c>
      <c r="O2619">
        <f>Table1[[#This Row],[Stress_Level]]*Table1[[#This Row],[Weekly_Work_Hours]]</f>
        <v>450</v>
      </c>
      <c r="P2619" s="9">
        <f>Table1[[#This Row],[Column1]]/Table1[[#This Row],[Productivity_Score]]</f>
        <v>102.27272727272727</v>
      </c>
      <c r="Q2619">
        <f>8-AVERAGE(Table1[[#This Row],[Sleep_Hours]])</f>
        <v>1.5</v>
      </c>
      <c r="R2619">
        <f>Table1[[#This Row],[Stress_Level]]/Table1[[#This Row],[Weekly_Work_Hours]]</f>
        <v>0.22222222222222221</v>
      </c>
      <c r="S2619" s="5">
        <f>CORREL(Table1[Stress_Level],Table1[Sleep_Hours])</f>
        <v>-1.150943896331845E-2</v>
      </c>
      <c r="T2619" s="1">
        <f>((Table1[[#Totals],[Productivity_Score]] - Table1[[#This Row],[Productivity_Score]]) / Table1[[#Totals],[Productivity_Score]]) * 100</f>
        <v>53.684210526315788</v>
      </c>
    </row>
    <row r="2620" spans="1:20" x14ac:dyDescent="0.35">
      <c r="A2620">
        <v>2619</v>
      </c>
      <c r="B2620">
        <v>22</v>
      </c>
      <c r="C2620" t="s">
        <v>19</v>
      </c>
      <c r="D2620" t="s">
        <v>24</v>
      </c>
      <c r="E2620" t="s">
        <v>27</v>
      </c>
      <c r="F2620" t="s">
        <v>22</v>
      </c>
      <c r="G2620">
        <v>48</v>
      </c>
      <c r="H2620">
        <v>7.8</v>
      </c>
      <c r="I2620">
        <v>8</v>
      </c>
      <c r="J2620">
        <v>0</v>
      </c>
      <c r="K2620" t="s">
        <v>23</v>
      </c>
      <c r="L2620">
        <v>8.4</v>
      </c>
      <c r="M2620">
        <v>5.6</v>
      </c>
      <c r="N2620">
        <v>4.8</v>
      </c>
      <c r="O2620">
        <f>Table1[[#This Row],[Stress_Level]]*Table1[[#This Row],[Weekly_Work_Hours]]</f>
        <v>403.20000000000005</v>
      </c>
      <c r="P2620" s="9">
        <f>Table1[[#This Row],[Column1]]/Table1[[#This Row],[Productivity_Score]]</f>
        <v>84.000000000000014</v>
      </c>
      <c r="Q2620">
        <f>8-AVERAGE(Table1[[#This Row],[Sleep_Hours]])</f>
        <v>0.20000000000000018</v>
      </c>
      <c r="R2620">
        <f>Table1[[#This Row],[Stress_Level]]/Table1[[#This Row],[Weekly_Work_Hours]]</f>
        <v>0.17500000000000002</v>
      </c>
      <c r="S2620" s="5">
        <f>CORREL(Table1[Stress_Level],Table1[Sleep_Hours])</f>
        <v>-1.150943896331845E-2</v>
      </c>
      <c r="T2620" s="1">
        <f>((Table1[[#Totals],[Productivity_Score]] - Table1[[#This Row],[Productivity_Score]]) / Table1[[#Totals],[Productivity_Score]]) * 100</f>
        <v>49.473684210526322</v>
      </c>
    </row>
    <row r="2621" spans="1:20" x14ac:dyDescent="0.35">
      <c r="A2621">
        <v>2620</v>
      </c>
      <c r="B2621">
        <v>22</v>
      </c>
      <c r="C2621" t="s">
        <v>14</v>
      </c>
      <c r="D2621" t="s">
        <v>26</v>
      </c>
      <c r="E2621" t="s">
        <v>31</v>
      </c>
      <c r="F2621" t="s">
        <v>39</v>
      </c>
      <c r="G2621">
        <v>56</v>
      </c>
      <c r="H2621">
        <v>6.3</v>
      </c>
      <c r="I2621">
        <v>7.4</v>
      </c>
      <c r="J2621">
        <v>1</v>
      </c>
      <c r="K2621" t="s">
        <v>28</v>
      </c>
      <c r="L2621">
        <v>8</v>
      </c>
      <c r="M2621">
        <v>4.5</v>
      </c>
      <c r="N2621">
        <v>4.7</v>
      </c>
      <c r="O2621">
        <f>Table1[[#This Row],[Stress_Level]]*Table1[[#This Row],[Weekly_Work_Hours]]</f>
        <v>448</v>
      </c>
      <c r="P2621" s="9">
        <f>Table1[[#This Row],[Column1]]/Table1[[#This Row],[Productivity_Score]]</f>
        <v>95.319148936170208</v>
      </c>
      <c r="Q2621">
        <f>8-AVERAGE(Table1[[#This Row],[Sleep_Hours]])</f>
        <v>1.7000000000000002</v>
      </c>
      <c r="R2621">
        <f>Table1[[#This Row],[Stress_Level]]/Table1[[#This Row],[Weekly_Work_Hours]]</f>
        <v>0.14285714285714285</v>
      </c>
      <c r="S2621" s="5">
        <f>CORREL(Table1[Stress_Level],Table1[Sleep_Hours])</f>
        <v>-1.150943896331845E-2</v>
      </c>
      <c r="T2621" s="1">
        <f>((Table1[[#Totals],[Productivity_Score]] - Table1[[#This Row],[Productivity_Score]]) / Table1[[#Totals],[Productivity_Score]]) * 100</f>
        <v>50.526315789473685</v>
      </c>
    </row>
    <row r="2622" spans="1:20" x14ac:dyDescent="0.35">
      <c r="A2622">
        <v>2621</v>
      </c>
      <c r="B2622">
        <v>63</v>
      </c>
      <c r="C2622" t="s">
        <v>19</v>
      </c>
      <c r="D2622" t="s">
        <v>15</v>
      </c>
      <c r="E2622" t="s">
        <v>16</v>
      </c>
      <c r="F2622" t="s">
        <v>22</v>
      </c>
      <c r="G2622">
        <v>50</v>
      </c>
      <c r="H2622">
        <v>7.1</v>
      </c>
      <c r="I2622">
        <v>8.9</v>
      </c>
      <c r="J2622">
        <v>1</v>
      </c>
      <c r="K2622" t="s">
        <v>18</v>
      </c>
      <c r="L2622">
        <v>8.5</v>
      </c>
      <c r="M2622">
        <v>3.7</v>
      </c>
      <c r="N2622">
        <v>5.2</v>
      </c>
      <c r="O2622">
        <f>Table1[[#This Row],[Stress_Level]]*Table1[[#This Row],[Weekly_Work_Hours]]</f>
        <v>425</v>
      </c>
      <c r="P2622" s="9">
        <f>Table1[[#This Row],[Column1]]/Table1[[#This Row],[Productivity_Score]]</f>
        <v>81.730769230769226</v>
      </c>
      <c r="Q2622">
        <f>8-AVERAGE(Table1[[#This Row],[Sleep_Hours]])</f>
        <v>0.90000000000000036</v>
      </c>
      <c r="R2622">
        <f>Table1[[#This Row],[Stress_Level]]/Table1[[#This Row],[Weekly_Work_Hours]]</f>
        <v>0.17</v>
      </c>
      <c r="S2622" s="5">
        <f>CORREL(Table1[Stress_Level],Table1[Sleep_Hours])</f>
        <v>-1.150943896331845E-2</v>
      </c>
      <c r="T2622" s="1">
        <f>((Table1[[#Totals],[Productivity_Score]] - Table1[[#This Row],[Productivity_Score]]) / Table1[[#Totals],[Productivity_Score]]) * 100</f>
        <v>45.263157894736835</v>
      </c>
    </row>
    <row r="2623" spans="1:20" x14ac:dyDescent="0.35">
      <c r="A2623">
        <v>2622</v>
      </c>
      <c r="B2623">
        <v>41</v>
      </c>
      <c r="C2623" t="s">
        <v>14</v>
      </c>
      <c r="D2623" t="s">
        <v>32</v>
      </c>
      <c r="E2623" t="s">
        <v>31</v>
      </c>
      <c r="F2623" t="s">
        <v>22</v>
      </c>
      <c r="G2623">
        <v>51</v>
      </c>
      <c r="H2623">
        <v>4.5</v>
      </c>
      <c r="I2623">
        <v>5.2</v>
      </c>
      <c r="J2623">
        <v>1</v>
      </c>
      <c r="K2623" t="s">
        <v>18</v>
      </c>
      <c r="L2623">
        <v>8.1999999999999993</v>
      </c>
      <c r="M2623">
        <v>4.5</v>
      </c>
      <c r="N2623">
        <v>3.5</v>
      </c>
      <c r="O2623">
        <f>Table1[[#This Row],[Stress_Level]]*Table1[[#This Row],[Weekly_Work_Hours]]</f>
        <v>418.2</v>
      </c>
      <c r="P2623" s="9">
        <f>Table1[[#This Row],[Column1]]/Table1[[#This Row],[Productivity_Score]]</f>
        <v>119.48571428571428</v>
      </c>
      <c r="Q2623">
        <f>8-AVERAGE(Table1[[#This Row],[Sleep_Hours]])</f>
        <v>3.5</v>
      </c>
      <c r="R2623">
        <f>Table1[[#This Row],[Stress_Level]]/Table1[[#This Row],[Weekly_Work_Hours]]</f>
        <v>0.16078431372549018</v>
      </c>
      <c r="S2623" s="5">
        <f>CORREL(Table1[Stress_Level],Table1[Sleep_Hours])</f>
        <v>-1.150943896331845E-2</v>
      </c>
      <c r="T2623" s="1">
        <f>((Table1[[#Totals],[Productivity_Score]] - Table1[[#This Row],[Productivity_Score]]) / Table1[[#Totals],[Productivity_Score]]) * 100</f>
        <v>63.157894736842103</v>
      </c>
    </row>
    <row r="2624" spans="1:20" x14ac:dyDescent="0.35">
      <c r="A2624">
        <v>2623</v>
      </c>
      <c r="B2624">
        <v>36</v>
      </c>
      <c r="C2624" t="s">
        <v>14</v>
      </c>
      <c r="D2624" t="s">
        <v>36</v>
      </c>
      <c r="E2624" t="s">
        <v>31</v>
      </c>
      <c r="F2624" t="s">
        <v>22</v>
      </c>
      <c r="G2624">
        <v>45</v>
      </c>
      <c r="H2624">
        <v>3.6</v>
      </c>
      <c r="I2624">
        <v>4.3</v>
      </c>
      <c r="J2624">
        <v>1</v>
      </c>
      <c r="K2624" t="s">
        <v>18</v>
      </c>
      <c r="L2624">
        <v>5.2</v>
      </c>
      <c r="M2624">
        <v>1.6</v>
      </c>
      <c r="N2624">
        <v>4.5999999999999996</v>
      </c>
      <c r="O2624">
        <f>Table1[[#This Row],[Stress_Level]]*Table1[[#This Row],[Weekly_Work_Hours]]</f>
        <v>234</v>
      </c>
      <c r="P2624" s="9">
        <f>Table1[[#This Row],[Column1]]/Table1[[#This Row],[Productivity_Score]]</f>
        <v>50.869565217391312</v>
      </c>
      <c r="Q2624">
        <f>8-AVERAGE(Table1[[#This Row],[Sleep_Hours]])</f>
        <v>4.4000000000000004</v>
      </c>
      <c r="R2624">
        <f>Table1[[#This Row],[Stress_Level]]/Table1[[#This Row],[Weekly_Work_Hours]]</f>
        <v>0.11555555555555556</v>
      </c>
      <c r="S2624" s="5">
        <f>CORREL(Table1[Stress_Level],Table1[Sleep_Hours])</f>
        <v>-1.150943896331845E-2</v>
      </c>
      <c r="T2624" s="1">
        <f>((Table1[[#Totals],[Productivity_Score]] - Table1[[#This Row],[Productivity_Score]]) / Table1[[#Totals],[Productivity_Score]]) * 100</f>
        <v>51.578947368421055</v>
      </c>
    </row>
    <row r="2625" spans="1:20" x14ac:dyDescent="0.35">
      <c r="A2625">
        <v>2624</v>
      </c>
      <c r="B2625">
        <v>55</v>
      </c>
      <c r="C2625" t="s">
        <v>19</v>
      </c>
      <c r="D2625" t="s">
        <v>26</v>
      </c>
      <c r="E2625" t="s">
        <v>25</v>
      </c>
      <c r="F2625" t="s">
        <v>22</v>
      </c>
      <c r="G2625">
        <v>56</v>
      </c>
      <c r="H2625">
        <v>5.5</v>
      </c>
      <c r="I2625">
        <v>6.1</v>
      </c>
      <c r="J2625">
        <v>0</v>
      </c>
      <c r="K2625" t="s">
        <v>23</v>
      </c>
      <c r="L2625">
        <v>10</v>
      </c>
      <c r="M2625">
        <v>5.5</v>
      </c>
      <c r="N2625">
        <v>3.1</v>
      </c>
      <c r="O2625">
        <f>Table1[[#This Row],[Stress_Level]]*Table1[[#This Row],[Weekly_Work_Hours]]</f>
        <v>560</v>
      </c>
      <c r="P2625" s="9">
        <f>Table1[[#This Row],[Column1]]/Table1[[#This Row],[Productivity_Score]]</f>
        <v>180.64516129032256</v>
      </c>
      <c r="Q2625">
        <f>8-AVERAGE(Table1[[#This Row],[Sleep_Hours]])</f>
        <v>2.5</v>
      </c>
      <c r="R2625">
        <f>Table1[[#This Row],[Stress_Level]]/Table1[[#This Row],[Weekly_Work_Hours]]</f>
        <v>0.17857142857142858</v>
      </c>
      <c r="S2625" s="5">
        <f>CORREL(Table1[Stress_Level],Table1[Sleep_Hours])</f>
        <v>-1.150943896331845E-2</v>
      </c>
      <c r="T2625" s="1">
        <f>((Table1[[#Totals],[Productivity_Score]] - Table1[[#This Row],[Productivity_Score]]) / Table1[[#Totals],[Productivity_Score]]) * 100</f>
        <v>67.368421052631575</v>
      </c>
    </row>
    <row r="2626" spans="1:20" x14ac:dyDescent="0.35">
      <c r="A2626">
        <v>2625</v>
      </c>
      <c r="B2626">
        <v>36</v>
      </c>
      <c r="C2626" t="s">
        <v>19</v>
      </c>
      <c r="D2626" t="s">
        <v>24</v>
      </c>
      <c r="E2626" t="s">
        <v>25</v>
      </c>
      <c r="F2626" t="s">
        <v>17</v>
      </c>
      <c r="G2626">
        <v>48</v>
      </c>
      <c r="H2626">
        <v>4.0999999999999996</v>
      </c>
      <c r="I2626">
        <v>4.8</v>
      </c>
      <c r="J2626">
        <v>1</v>
      </c>
      <c r="K2626" t="s">
        <v>29</v>
      </c>
      <c r="L2626">
        <v>7.6</v>
      </c>
      <c r="M2626">
        <v>2.2000000000000002</v>
      </c>
      <c r="N2626">
        <v>3.6</v>
      </c>
      <c r="O2626">
        <f>Table1[[#This Row],[Stress_Level]]*Table1[[#This Row],[Weekly_Work_Hours]]</f>
        <v>364.79999999999995</v>
      </c>
      <c r="P2626" s="9">
        <f>Table1[[#This Row],[Column1]]/Table1[[#This Row],[Productivity_Score]]</f>
        <v>101.33333333333331</v>
      </c>
      <c r="Q2626">
        <f>8-AVERAGE(Table1[[#This Row],[Sleep_Hours]])</f>
        <v>3.9000000000000004</v>
      </c>
      <c r="R2626">
        <f>Table1[[#This Row],[Stress_Level]]/Table1[[#This Row],[Weekly_Work_Hours]]</f>
        <v>0.15833333333333333</v>
      </c>
      <c r="S2626" s="5">
        <f>CORREL(Table1[Stress_Level],Table1[Sleep_Hours])</f>
        <v>-1.150943896331845E-2</v>
      </c>
      <c r="T2626" s="1">
        <f>((Table1[[#Totals],[Productivity_Score]] - Table1[[#This Row],[Productivity_Score]]) / Table1[[#Totals],[Productivity_Score]]) * 100</f>
        <v>62.10526315789474</v>
      </c>
    </row>
    <row r="2627" spans="1:20" x14ac:dyDescent="0.35">
      <c r="A2627">
        <v>2626</v>
      </c>
      <c r="B2627">
        <v>33</v>
      </c>
      <c r="C2627" t="s">
        <v>14</v>
      </c>
      <c r="D2627" t="s">
        <v>32</v>
      </c>
      <c r="E2627" t="s">
        <v>38</v>
      </c>
      <c r="F2627" t="s">
        <v>39</v>
      </c>
      <c r="G2627">
        <v>38</v>
      </c>
      <c r="H2627">
        <v>3</v>
      </c>
      <c r="I2627">
        <v>4.2</v>
      </c>
      <c r="J2627">
        <v>1</v>
      </c>
      <c r="K2627" t="s">
        <v>35</v>
      </c>
      <c r="L2627">
        <v>6</v>
      </c>
      <c r="M2627">
        <v>4.0999999999999996</v>
      </c>
      <c r="N2627">
        <v>4.0999999999999996</v>
      </c>
      <c r="O2627">
        <f>Table1[[#This Row],[Stress_Level]]*Table1[[#This Row],[Weekly_Work_Hours]]</f>
        <v>228</v>
      </c>
      <c r="P2627" s="9">
        <f>Table1[[#This Row],[Column1]]/Table1[[#This Row],[Productivity_Score]]</f>
        <v>55.609756097560982</v>
      </c>
      <c r="Q2627">
        <f>8-AVERAGE(Table1[[#This Row],[Sleep_Hours]])</f>
        <v>5</v>
      </c>
      <c r="R2627">
        <f>Table1[[#This Row],[Stress_Level]]/Table1[[#This Row],[Weekly_Work_Hours]]</f>
        <v>0.15789473684210525</v>
      </c>
      <c r="S2627" s="5">
        <f>CORREL(Table1[Stress_Level],Table1[Sleep_Hours])</f>
        <v>-1.150943896331845E-2</v>
      </c>
      <c r="T2627" s="1">
        <f>((Table1[[#Totals],[Productivity_Score]] - Table1[[#This Row],[Productivity_Score]]) / Table1[[#Totals],[Productivity_Score]]) * 100</f>
        <v>56.84210526315789</v>
      </c>
    </row>
    <row r="2628" spans="1:20" x14ac:dyDescent="0.35">
      <c r="A2628">
        <v>2627</v>
      </c>
      <c r="B2628">
        <v>28</v>
      </c>
      <c r="C2628" t="s">
        <v>14</v>
      </c>
      <c r="D2628" t="s">
        <v>26</v>
      </c>
      <c r="E2628" t="s">
        <v>25</v>
      </c>
      <c r="F2628" t="s">
        <v>39</v>
      </c>
      <c r="G2628">
        <v>56</v>
      </c>
      <c r="H2628">
        <v>6.7</v>
      </c>
      <c r="I2628">
        <v>7.9</v>
      </c>
      <c r="J2628">
        <v>1</v>
      </c>
      <c r="K2628" t="s">
        <v>18</v>
      </c>
      <c r="L2628">
        <v>10</v>
      </c>
      <c r="M2628">
        <v>4.5</v>
      </c>
      <c r="N2628">
        <v>3.9</v>
      </c>
      <c r="O2628">
        <f>Table1[[#This Row],[Stress_Level]]*Table1[[#This Row],[Weekly_Work_Hours]]</f>
        <v>560</v>
      </c>
      <c r="P2628" s="9">
        <f>Table1[[#This Row],[Column1]]/Table1[[#This Row],[Productivity_Score]]</f>
        <v>143.58974358974359</v>
      </c>
      <c r="Q2628">
        <f>8-AVERAGE(Table1[[#This Row],[Sleep_Hours]])</f>
        <v>1.2999999999999998</v>
      </c>
      <c r="R2628">
        <f>Table1[[#This Row],[Stress_Level]]/Table1[[#This Row],[Weekly_Work_Hours]]</f>
        <v>0.17857142857142858</v>
      </c>
      <c r="S2628" s="5">
        <f>CORREL(Table1[Stress_Level],Table1[Sleep_Hours])</f>
        <v>-1.150943896331845E-2</v>
      </c>
      <c r="T2628" s="1">
        <f>((Table1[[#Totals],[Productivity_Score]] - Table1[[#This Row],[Productivity_Score]]) / Table1[[#Totals],[Productivity_Score]]) * 100</f>
        <v>58.947368421052623</v>
      </c>
    </row>
    <row r="2629" spans="1:20" x14ac:dyDescent="0.35">
      <c r="A2629">
        <v>2628</v>
      </c>
      <c r="B2629">
        <v>49</v>
      </c>
      <c r="C2629" t="s">
        <v>19</v>
      </c>
      <c r="D2629" t="s">
        <v>37</v>
      </c>
      <c r="E2629" t="s">
        <v>31</v>
      </c>
      <c r="F2629" t="s">
        <v>22</v>
      </c>
      <c r="G2629">
        <v>50</v>
      </c>
      <c r="H2629">
        <v>3.5</v>
      </c>
      <c r="I2629">
        <v>3.8</v>
      </c>
      <c r="J2629">
        <v>1</v>
      </c>
      <c r="K2629" t="s">
        <v>28</v>
      </c>
      <c r="L2629">
        <v>8.6</v>
      </c>
      <c r="M2629">
        <v>4.7</v>
      </c>
      <c r="N2629">
        <v>2.6</v>
      </c>
      <c r="O2629">
        <f>Table1[[#This Row],[Stress_Level]]*Table1[[#This Row],[Weekly_Work_Hours]]</f>
        <v>430</v>
      </c>
      <c r="P2629" s="9">
        <f>Table1[[#This Row],[Column1]]/Table1[[#This Row],[Productivity_Score]]</f>
        <v>165.38461538461539</v>
      </c>
      <c r="Q2629">
        <f>8-AVERAGE(Table1[[#This Row],[Sleep_Hours]])</f>
        <v>4.5</v>
      </c>
      <c r="R2629">
        <f>Table1[[#This Row],[Stress_Level]]/Table1[[#This Row],[Weekly_Work_Hours]]</f>
        <v>0.17199999999999999</v>
      </c>
      <c r="S2629" s="5">
        <f>CORREL(Table1[Stress_Level],Table1[Sleep_Hours])</f>
        <v>-1.150943896331845E-2</v>
      </c>
      <c r="T2629" s="1">
        <f>((Table1[[#Totals],[Productivity_Score]] - Table1[[#This Row],[Productivity_Score]]) / Table1[[#Totals],[Productivity_Score]]) * 100</f>
        <v>72.631578947368425</v>
      </c>
    </row>
    <row r="2630" spans="1:20" x14ac:dyDescent="0.35">
      <c r="A2630">
        <v>2629</v>
      </c>
      <c r="B2630">
        <v>40</v>
      </c>
      <c r="C2630" t="s">
        <v>14</v>
      </c>
      <c r="D2630" t="s">
        <v>30</v>
      </c>
      <c r="E2630" t="s">
        <v>21</v>
      </c>
      <c r="F2630" t="s">
        <v>17</v>
      </c>
      <c r="G2630">
        <v>41</v>
      </c>
      <c r="H2630">
        <v>7.6</v>
      </c>
      <c r="I2630">
        <v>9</v>
      </c>
      <c r="J2630">
        <v>0</v>
      </c>
      <c r="K2630" t="s">
        <v>23</v>
      </c>
      <c r="L2630">
        <v>8</v>
      </c>
      <c r="M2630">
        <v>3.3</v>
      </c>
      <c r="N2630">
        <v>5.5</v>
      </c>
      <c r="O2630">
        <f>Table1[[#This Row],[Stress_Level]]*Table1[[#This Row],[Weekly_Work_Hours]]</f>
        <v>328</v>
      </c>
      <c r="P2630" s="9">
        <f>Table1[[#This Row],[Column1]]/Table1[[#This Row],[Productivity_Score]]</f>
        <v>59.636363636363633</v>
      </c>
      <c r="Q2630">
        <f>8-AVERAGE(Table1[[#This Row],[Sleep_Hours]])</f>
        <v>0.40000000000000036</v>
      </c>
      <c r="R2630">
        <f>Table1[[#This Row],[Stress_Level]]/Table1[[#This Row],[Weekly_Work_Hours]]</f>
        <v>0.1951219512195122</v>
      </c>
      <c r="S2630" s="5">
        <f>CORREL(Table1[Stress_Level],Table1[Sleep_Hours])</f>
        <v>-1.150943896331845E-2</v>
      </c>
      <c r="T2630" s="1">
        <f>((Table1[[#Totals],[Productivity_Score]] - Table1[[#This Row],[Productivity_Score]]) / Table1[[#Totals],[Productivity_Score]]) * 100</f>
        <v>42.105263157894733</v>
      </c>
    </row>
    <row r="2631" spans="1:20" x14ac:dyDescent="0.35">
      <c r="A2631">
        <v>2630</v>
      </c>
      <c r="B2631">
        <v>31</v>
      </c>
      <c r="C2631" t="s">
        <v>14</v>
      </c>
      <c r="D2631" t="s">
        <v>34</v>
      </c>
      <c r="E2631" t="s">
        <v>25</v>
      </c>
      <c r="F2631" t="s">
        <v>22</v>
      </c>
      <c r="G2631">
        <v>41</v>
      </c>
      <c r="H2631">
        <v>8.4</v>
      </c>
      <c r="I2631">
        <v>7.9</v>
      </c>
      <c r="J2631">
        <v>0</v>
      </c>
      <c r="K2631" t="s">
        <v>23</v>
      </c>
      <c r="L2631">
        <v>6.2</v>
      </c>
      <c r="M2631">
        <v>5.9</v>
      </c>
      <c r="N2631">
        <v>5.8</v>
      </c>
      <c r="O2631">
        <f>Table1[[#This Row],[Stress_Level]]*Table1[[#This Row],[Weekly_Work_Hours]]</f>
        <v>254.20000000000002</v>
      </c>
      <c r="P2631" s="9">
        <f>Table1[[#This Row],[Column1]]/Table1[[#This Row],[Productivity_Score]]</f>
        <v>43.827586206896555</v>
      </c>
      <c r="Q2631">
        <f>8-AVERAGE(Table1[[#This Row],[Sleep_Hours]])</f>
        <v>-0.40000000000000036</v>
      </c>
      <c r="R2631">
        <f>Table1[[#This Row],[Stress_Level]]/Table1[[#This Row],[Weekly_Work_Hours]]</f>
        <v>0.15121951219512195</v>
      </c>
      <c r="S2631" s="5">
        <f>CORREL(Table1[Stress_Level],Table1[Sleep_Hours])</f>
        <v>-1.150943896331845E-2</v>
      </c>
      <c r="T2631" s="1">
        <f>((Table1[[#Totals],[Productivity_Score]] - Table1[[#This Row],[Productivity_Score]]) / Table1[[#Totals],[Productivity_Score]]) * 100</f>
        <v>38.947368421052637</v>
      </c>
    </row>
    <row r="2632" spans="1:20" x14ac:dyDescent="0.35">
      <c r="A2632">
        <v>2631</v>
      </c>
      <c r="B2632">
        <v>56</v>
      </c>
      <c r="C2632" t="s">
        <v>19</v>
      </c>
      <c r="D2632" t="s">
        <v>34</v>
      </c>
      <c r="E2632" t="s">
        <v>25</v>
      </c>
      <c r="F2632" t="s">
        <v>22</v>
      </c>
      <c r="G2632">
        <v>47</v>
      </c>
      <c r="H2632">
        <v>4</v>
      </c>
      <c r="I2632">
        <v>4.9000000000000004</v>
      </c>
      <c r="J2632">
        <v>1</v>
      </c>
      <c r="K2632" t="s">
        <v>35</v>
      </c>
      <c r="L2632">
        <v>8.6</v>
      </c>
      <c r="M2632">
        <v>5.3</v>
      </c>
      <c r="N2632">
        <v>3.1</v>
      </c>
      <c r="O2632">
        <f>Table1[[#This Row],[Stress_Level]]*Table1[[#This Row],[Weekly_Work_Hours]]</f>
        <v>404.2</v>
      </c>
      <c r="P2632" s="9">
        <f>Table1[[#This Row],[Column1]]/Table1[[#This Row],[Productivity_Score]]</f>
        <v>130.38709677419354</v>
      </c>
      <c r="Q2632">
        <f>8-AVERAGE(Table1[[#This Row],[Sleep_Hours]])</f>
        <v>4</v>
      </c>
      <c r="R2632">
        <f>Table1[[#This Row],[Stress_Level]]/Table1[[#This Row],[Weekly_Work_Hours]]</f>
        <v>0.18297872340425531</v>
      </c>
      <c r="S2632" s="5">
        <f>CORREL(Table1[Stress_Level],Table1[Sleep_Hours])</f>
        <v>-1.150943896331845E-2</v>
      </c>
      <c r="T2632" s="1">
        <f>((Table1[[#Totals],[Productivity_Score]] - Table1[[#This Row],[Productivity_Score]]) / Table1[[#Totals],[Productivity_Score]]) * 100</f>
        <v>67.368421052631575</v>
      </c>
    </row>
    <row r="2633" spans="1:20" x14ac:dyDescent="0.35">
      <c r="A2633">
        <v>2632</v>
      </c>
      <c r="B2633">
        <v>51</v>
      </c>
      <c r="C2633" t="s">
        <v>19</v>
      </c>
      <c r="D2633" t="s">
        <v>33</v>
      </c>
      <c r="E2633" t="s">
        <v>31</v>
      </c>
      <c r="F2633" t="s">
        <v>39</v>
      </c>
      <c r="G2633">
        <v>48</v>
      </c>
      <c r="H2633">
        <v>6.6</v>
      </c>
      <c r="I2633">
        <v>8.6</v>
      </c>
      <c r="J2633">
        <v>0</v>
      </c>
      <c r="K2633" t="s">
        <v>23</v>
      </c>
      <c r="L2633">
        <v>8.4</v>
      </c>
      <c r="M2633">
        <v>4</v>
      </c>
      <c r="N2633">
        <v>5.0999999999999996</v>
      </c>
      <c r="O2633">
        <f>Table1[[#This Row],[Stress_Level]]*Table1[[#This Row],[Weekly_Work_Hours]]</f>
        <v>403.20000000000005</v>
      </c>
      <c r="P2633" s="9">
        <f>Table1[[#This Row],[Column1]]/Table1[[#This Row],[Productivity_Score]]</f>
        <v>79.058823529411782</v>
      </c>
      <c r="Q2633">
        <f>8-AVERAGE(Table1[[#This Row],[Sleep_Hours]])</f>
        <v>1.4000000000000004</v>
      </c>
      <c r="R2633">
        <f>Table1[[#This Row],[Stress_Level]]/Table1[[#This Row],[Weekly_Work_Hours]]</f>
        <v>0.17500000000000002</v>
      </c>
      <c r="S2633" s="5">
        <f>CORREL(Table1[Stress_Level],Table1[Sleep_Hours])</f>
        <v>-1.150943896331845E-2</v>
      </c>
      <c r="T2633" s="1">
        <f>((Table1[[#Totals],[Productivity_Score]] - Table1[[#This Row],[Productivity_Score]]) / Table1[[#Totals],[Productivity_Score]]) * 100</f>
        <v>46.315789473684212</v>
      </c>
    </row>
    <row r="2634" spans="1:20" x14ac:dyDescent="0.35">
      <c r="A2634">
        <v>2633</v>
      </c>
      <c r="B2634">
        <v>30</v>
      </c>
      <c r="C2634" t="s">
        <v>19</v>
      </c>
      <c r="D2634" t="s">
        <v>37</v>
      </c>
      <c r="E2634" t="s">
        <v>16</v>
      </c>
      <c r="F2634" t="s">
        <v>22</v>
      </c>
      <c r="G2634">
        <v>46</v>
      </c>
      <c r="H2634">
        <v>9</v>
      </c>
      <c r="I2634">
        <v>6.4</v>
      </c>
      <c r="J2634">
        <v>0</v>
      </c>
      <c r="K2634" t="s">
        <v>23</v>
      </c>
      <c r="L2634">
        <v>8.1999999999999993</v>
      </c>
      <c r="M2634">
        <v>4.5</v>
      </c>
      <c r="N2634">
        <v>4.0999999999999996</v>
      </c>
      <c r="O2634">
        <f>Table1[[#This Row],[Stress_Level]]*Table1[[#This Row],[Weekly_Work_Hours]]</f>
        <v>377.2</v>
      </c>
      <c r="P2634" s="9">
        <f>Table1[[#This Row],[Column1]]/Table1[[#This Row],[Productivity_Score]]</f>
        <v>92</v>
      </c>
      <c r="Q2634">
        <f>8-AVERAGE(Table1[[#This Row],[Sleep_Hours]])</f>
        <v>-1</v>
      </c>
      <c r="R2634">
        <f>Table1[[#This Row],[Stress_Level]]/Table1[[#This Row],[Weekly_Work_Hours]]</f>
        <v>0.17826086956521739</v>
      </c>
      <c r="S2634" s="5">
        <f>CORREL(Table1[Stress_Level],Table1[Sleep_Hours])</f>
        <v>-1.150943896331845E-2</v>
      </c>
      <c r="T2634" s="1">
        <f>((Table1[[#Totals],[Productivity_Score]] - Table1[[#This Row],[Productivity_Score]]) / Table1[[#Totals],[Productivity_Score]]) * 100</f>
        <v>56.84210526315789</v>
      </c>
    </row>
    <row r="2635" spans="1:20" x14ac:dyDescent="0.35">
      <c r="A2635">
        <v>2634</v>
      </c>
      <c r="B2635">
        <v>39</v>
      </c>
      <c r="C2635" t="s">
        <v>19</v>
      </c>
      <c r="D2635" t="s">
        <v>30</v>
      </c>
      <c r="E2635" t="s">
        <v>16</v>
      </c>
      <c r="F2635" t="s">
        <v>22</v>
      </c>
      <c r="G2635">
        <v>47</v>
      </c>
      <c r="H2635">
        <v>5.5</v>
      </c>
      <c r="I2635">
        <v>7</v>
      </c>
      <c r="J2635">
        <v>1</v>
      </c>
      <c r="K2635" t="s">
        <v>28</v>
      </c>
      <c r="L2635">
        <v>7.8</v>
      </c>
      <c r="M2635">
        <v>6.5</v>
      </c>
      <c r="N2635">
        <v>4.5999999999999996</v>
      </c>
      <c r="O2635">
        <f>Table1[[#This Row],[Stress_Level]]*Table1[[#This Row],[Weekly_Work_Hours]]</f>
        <v>366.59999999999997</v>
      </c>
      <c r="P2635" s="9">
        <f>Table1[[#This Row],[Column1]]/Table1[[#This Row],[Productivity_Score]]</f>
        <v>79.695652173913047</v>
      </c>
      <c r="Q2635">
        <f>8-AVERAGE(Table1[[#This Row],[Sleep_Hours]])</f>
        <v>2.5</v>
      </c>
      <c r="R2635">
        <f>Table1[[#This Row],[Stress_Level]]/Table1[[#This Row],[Weekly_Work_Hours]]</f>
        <v>0.16595744680851063</v>
      </c>
      <c r="S2635" s="5">
        <f>CORREL(Table1[Stress_Level],Table1[Sleep_Hours])</f>
        <v>-1.150943896331845E-2</v>
      </c>
      <c r="T2635" s="1">
        <f>((Table1[[#Totals],[Productivity_Score]] - Table1[[#This Row],[Productivity_Score]]) / Table1[[#Totals],[Productivity_Score]]) * 100</f>
        <v>51.578947368421055</v>
      </c>
    </row>
    <row r="2636" spans="1:20" x14ac:dyDescent="0.35">
      <c r="A2636">
        <v>2635</v>
      </c>
      <c r="B2636">
        <v>54</v>
      </c>
      <c r="C2636" t="s">
        <v>19</v>
      </c>
      <c r="D2636" t="s">
        <v>33</v>
      </c>
      <c r="E2636" t="s">
        <v>27</v>
      </c>
      <c r="F2636" t="s">
        <v>39</v>
      </c>
      <c r="G2636">
        <v>58</v>
      </c>
      <c r="H2636">
        <v>7.1</v>
      </c>
      <c r="I2636">
        <v>8</v>
      </c>
      <c r="J2636">
        <v>0</v>
      </c>
      <c r="K2636" t="s">
        <v>23</v>
      </c>
      <c r="L2636">
        <v>10</v>
      </c>
      <c r="M2636">
        <v>4.2</v>
      </c>
      <c r="N2636">
        <v>4</v>
      </c>
      <c r="O2636">
        <f>Table1[[#This Row],[Stress_Level]]*Table1[[#This Row],[Weekly_Work_Hours]]</f>
        <v>580</v>
      </c>
      <c r="P2636" s="9">
        <f>Table1[[#This Row],[Column1]]/Table1[[#This Row],[Productivity_Score]]</f>
        <v>145</v>
      </c>
      <c r="Q2636">
        <f>8-AVERAGE(Table1[[#This Row],[Sleep_Hours]])</f>
        <v>0.90000000000000036</v>
      </c>
      <c r="R2636">
        <f>Table1[[#This Row],[Stress_Level]]/Table1[[#This Row],[Weekly_Work_Hours]]</f>
        <v>0.17241379310344829</v>
      </c>
      <c r="S2636" s="5">
        <f>CORREL(Table1[Stress_Level],Table1[Sleep_Hours])</f>
        <v>-1.150943896331845E-2</v>
      </c>
      <c r="T2636" s="1">
        <f>((Table1[[#Totals],[Productivity_Score]] - Table1[[#This Row],[Productivity_Score]]) / Table1[[#Totals],[Productivity_Score]]) * 100</f>
        <v>57.894736842105267</v>
      </c>
    </row>
    <row r="2637" spans="1:20" x14ac:dyDescent="0.35">
      <c r="A2637">
        <v>2636</v>
      </c>
      <c r="B2637">
        <v>30</v>
      </c>
      <c r="C2637" t="s">
        <v>19</v>
      </c>
      <c r="D2637" t="s">
        <v>26</v>
      </c>
      <c r="E2637" t="s">
        <v>38</v>
      </c>
      <c r="F2637" t="s">
        <v>22</v>
      </c>
      <c r="G2637">
        <v>53</v>
      </c>
      <c r="H2637">
        <v>9</v>
      </c>
      <c r="I2637">
        <v>5.7</v>
      </c>
      <c r="J2637">
        <v>0</v>
      </c>
      <c r="K2637" t="s">
        <v>23</v>
      </c>
      <c r="L2637">
        <v>10</v>
      </c>
      <c r="M2637">
        <v>4</v>
      </c>
      <c r="N2637">
        <v>2.8</v>
      </c>
      <c r="O2637">
        <f>Table1[[#This Row],[Stress_Level]]*Table1[[#This Row],[Weekly_Work_Hours]]</f>
        <v>530</v>
      </c>
      <c r="P2637" s="9">
        <f>Table1[[#This Row],[Column1]]/Table1[[#This Row],[Productivity_Score]]</f>
        <v>189.28571428571431</v>
      </c>
      <c r="Q2637">
        <f>8-AVERAGE(Table1[[#This Row],[Sleep_Hours]])</f>
        <v>-1</v>
      </c>
      <c r="R2637">
        <f>Table1[[#This Row],[Stress_Level]]/Table1[[#This Row],[Weekly_Work_Hours]]</f>
        <v>0.18867924528301888</v>
      </c>
      <c r="S2637" s="5">
        <f>CORREL(Table1[Stress_Level],Table1[Sleep_Hours])</f>
        <v>-1.150943896331845E-2</v>
      </c>
      <c r="T2637" s="1">
        <f>((Table1[[#Totals],[Productivity_Score]] - Table1[[#This Row],[Productivity_Score]]) / Table1[[#Totals],[Productivity_Score]]) * 100</f>
        <v>70.526315789473685</v>
      </c>
    </row>
    <row r="2638" spans="1:20" x14ac:dyDescent="0.35">
      <c r="A2638">
        <v>2637</v>
      </c>
      <c r="B2638">
        <v>27</v>
      </c>
      <c r="C2638" t="s">
        <v>19</v>
      </c>
      <c r="D2638" t="s">
        <v>33</v>
      </c>
      <c r="E2638" t="s">
        <v>16</v>
      </c>
      <c r="F2638" t="s">
        <v>17</v>
      </c>
      <c r="G2638">
        <v>46</v>
      </c>
      <c r="H2638">
        <v>3.7</v>
      </c>
      <c r="I2638">
        <v>4.4000000000000004</v>
      </c>
      <c r="J2638">
        <v>1</v>
      </c>
      <c r="K2638" t="s">
        <v>28</v>
      </c>
      <c r="L2638">
        <v>7.9</v>
      </c>
      <c r="M2638">
        <v>3.3</v>
      </c>
      <c r="N2638">
        <v>3.3</v>
      </c>
      <c r="O2638">
        <f>Table1[[#This Row],[Stress_Level]]*Table1[[#This Row],[Weekly_Work_Hours]]</f>
        <v>363.40000000000003</v>
      </c>
      <c r="P2638" s="9">
        <f>Table1[[#This Row],[Column1]]/Table1[[#This Row],[Productivity_Score]]</f>
        <v>110.12121212121214</v>
      </c>
      <c r="Q2638">
        <f>8-AVERAGE(Table1[[#This Row],[Sleep_Hours]])</f>
        <v>4.3</v>
      </c>
      <c r="R2638">
        <f>Table1[[#This Row],[Stress_Level]]/Table1[[#This Row],[Weekly_Work_Hours]]</f>
        <v>0.17173913043478262</v>
      </c>
      <c r="S2638" s="5">
        <f>CORREL(Table1[Stress_Level],Table1[Sleep_Hours])</f>
        <v>-1.150943896331845E-2</v>
      </c>
      <c r="T2638" s="1">
        <f>((Table1[[#Totals],[Productivity_Score]] - Table1[[#This Row],[Productivity_Score]]) / Table1[[#Totals],[Productivity_Score]]) * 100</f>
        <v>65.26315789473685</v>
      </c>
    </row>
    <row r="2639" spans="1:20" x14ac:dyDescent="0.35">
      <c r="A2639">
        <v>2638</v>
      </c>
      <c r="B2639">
        <v>23</v>
      </c>
      <c r="C2639" t="s">
        <v>19</v>
      </c>
      <c r="D2639" t="s">
        <v>15</v>
      </c>
      <c r="E2639" t="s">
        <v>25</v>
      </c>
      <c r="F2639" t="s">
        <v>39</v>
      </c>
      <c r="G2639">
        <v>52</v>
      </c>
      <c r="H2639">
        <v>4.7</v>
      </c>
      <c r="I2639">
        <v>5.3</v>
      </c>
      <c r="J2639">
        <v>1</v>
      </c>
      <c r="K2639" t="s">
        <v>29</v>
      </c>
      <c r="L2639">
        <v>10</v>
      </c>
      <c r="M2639">
        <v>4.5</v>
      </c>
      <c r="N2639">
        <v>2.7</v>
      </c>
      <c r="O2639">
        <f>Table1[[#This Row],[Stress_Level]]*Table1[[#This Row],[Weekly_Work_Hours]]</f>
        <v>520</v>
      </c>
      <c r="P2639" s="9">
        <f>Table1[[#This Row],[Column1]]/Table1[[#This Row],[Productivity_Score]]</f>
        <v>192.59259259259258</v>
      </c>
      <c r="Q2639">
        <f>8-AVERAGE(Table1[[#This Row],[Sleep_Hours]])</f>
        <v>3.3</v>
      </c>
      <c r="R2639">
        <f>Table1[[#This Row],[Stress_Level]]/Table1[[#This Row],[Weekly_Work_Hours]]</f>
        <v>0.19230769230769232</v>
      </c>
      <c r="S2639" s="5">
        <f>CORREL(Table1[Stress_Level],Table1[Sleep_Hours])</f>
        <v>-1.150943896331845E-2</v>
      </c>
      <c r="T2639" s="1">
        <f>((Table1[[#Totals],[Productivity_Score]] - Table1[[#This Row],[Productivity_Score]]) / Table1[[#Totals],[Productivity_Score]]) * 100</f>
        <v>71.578947368421055</v>
      </c>
    </row>
    <row r="2640" spans="1:20" x14ac:dyDescent="0.35">
      <c r="A2640">
        <v>2639</v>
      </c>
      <c r="B2640">
        <v>46</v>
      </c>
      <c r="C2640" t="s">
        <v>19</v>
      </c>
      <c r="D2640" t="s">
        <v>37</v>
      </c>
      <c r="E2640" t="s">
        <v>21</v>
      </c>
      <c r="F2640" t="s">
        <v>22</v>
      </c>
      <c r="G2640">
        <v>36</v>
      </c>
      <c r="H2640">
        <v>7</v>
      </c>
      <c r="I2640">
        <v>10</v>
      </c>
      <c r="J2640">
        <v>0</v>
      </c>
      <c r="K2640" t="s">
        <v>23</v>
      </c>
      <c r="L2640">
        <v>5.4</v>
      </c>
      <c r="M2640">
        <v>5.6</v>
      </c>
      <c r="N2640">
        <v>7.3</v>
      </c>
      <c r="O2640">
        <f>Table1[[#This Row],[Stress_Level]]*Table1[[#This Row],[Weekly_Work_Hours]]</f>
        <v>194.4</v>
      </c>
      <c r="P2640" s="9">
        <f>Table1[[#This Row],[Column1]]/Table1[[#This Row],[Productivity_Score]]</f>
        <v>26.63013698630137</v>
      </c>
      <c r="Q2640">
        <f>8-AVERAGE(Table1[[#This Row],[Sleep_Hours]])</f>
        <v>1</v>
      </c>
      <c r="R2640">
        <f>Table1[[#This Row],[Stress_Level]]/Table1[[#This Row],[Weekly_Work_Hours]]</f>
        <v>0.15000000000000002</v>
      </c>
      <c r="S2640" s="5">
        <f>CORREL(Table1[Stress_Level],Table1[Sleep_Hours])</f>
        <v>-1.150943896331845E-2</v>
      </c>
      <c r="T2640" s="1">
        <f>((Table1[[#Totals],[Productivity_Score]] - Table1[[#This Row],[Productivity_Score]]) / Table1[[#Totals],[Productivity_Score]]) * 100</f>
        <v>23.157894736842106</v>
      </c>
    </row>
    <row r="2641" spans="1:20" x14ac:dyDescent="0.35">
      <c r="A2641">
        <v>2640</v>
      </c>
      <c r="B2641">
        <v>63</v>
      </c>
      <c r="C2641" t="s">
        <v>14</v>
      </c>
      <c r="D2641" t="s">
        <v>32</v>
      </c>
      <c r="E2641" t="s">
        <v>27</v>
      </c>
      <c r="F2641" t="s">
        <v>22</v>
      </c>
      <c r="G2641">
        <v>48</v>
      </c>
      <c r="H2641">
        <v>9</v>
      </c>
      <c r="I2641">
        <v>6.2</v>
      </c>
      <c r="J2641">
        <v>0</v>
      </c>
      <c r="K2641" t="s">
        <v>23</v>
      </c>
      <c r="L2641">
        <v>9.9</v>
      </c>
      <c r="M2641">
        <v>4.5999999999999996</v>
      </c>
      <c r="N2641">
        <v>3.1</v>
      </c>
      <c r="O2641">
        <f>Table1[[#This Row],[Stress_Level]]*Table1[[#This Row],[Weekly_Work_Hours]]</f>
        <v>475.20000000000005</v>
      </c>
      <c r="P2641" s="9">
        <f>Table1[[#This Row],[Column1]]/Table1[[#This Row],[Productivity_Score]]</f>
        <v>153.29032258064518</v>
      </c>
      <c r="Q2641">
        <f>8-AVERAGE(Table1[[#This Row],[Sleep_Hours]])</f>
        <v>-1</v>
      </c>
      <c r="R2641">
        <f>Table1[[#This Row],[Stress_Level]]/Table1[[#This Row],[Weekly_Work_Hours]]</f>
        <v>0.20625000000000002</v>
      </c>
      <c r="S2641" s="5">
        <f>CORREL(Table1[Stress_Level],Table1[Sleep_Hours])</f>
        <v>-1.150943896331845E-2</v>
      </c>
      <c r="T2641" s="1">
        <f>((Table1[[#Totals],[Productivity_Score]] - Table1[[#This Row],[Productivity_Score]]) / Table1[[#Totals],[Productivity_Score]]) * 100</f>
        <v>67.368421052631575</v>
      </c>
    </row>
    <row r="2642" spans="1:20" x14ac:dyDescent="0.35">
      <c r="A2642">
        <v>2641</v>
      </c>
      <c r="B2642">
        <v>59</v>
      </c>
      <c r="C2642" t="s">
        <v>14</v>
      </c>
      <c r="D2642" t="s">
        <v>32</v>
      </c>
      <c r="E2642" t="s">
        <v>38</v>
      </c>
      <c r="F2642" t="s">
        <v>22</v>
      </c>
      <c r="G2642">
        <v>59</v>
      </c>
      <c r="H2642">
        <v>5.0999999999999996</v>
      </c>
      <c r="I2642">
        <v>5.3</v>
      </c>
      <c r="J2642">
        <v>1</v>
      </c>
      <c r="K2642" t="s">
        <v>29</v>
      </c>
      <c r="L2642">
        <v>9.1999999999999993</v>
      </c>
      <c r="M2642">
        <v>4.5999999999999996</v>
      </c>
      <c r="N2642">
        <v>3</v>
      </c>
      <c r="O2642">
        <f>Table1[[#This Row],[Stress_Level]]*Table1[[#This Row],[Weekly_Work_Hours]]</f>
        <v>542.79999999999995</v>
      </c>
      <c r="P2642" s="9">
        <f>Table1[[#This Row],[Column1]]/Table1[[#This Row],[Productivity_Score]]</f>
        <v>180.93333333333331</v>
      </c>
      <c r="Q2642">
        <f>8-AVERAGE(Table1[[#This Row],[Sleep_Hours]])</f>
        <v>2.9000000000000004</v>
      </c>
      <c r="R2642">
        <f>Table1[[#This Row],[Stress_Level]]/Table1[[#This Row],[Weekly_Work_Hours]]</f>
        <v>0.15593220338983049</v>
      </c>
      <c r="S2642" s="5">
        <f>CORREL(Table1[Stress_Level],Table1[Sleep_Hours])</f>
        <v>-1.150943896331845E-2</v>
      </c>
      <c r="T2642" s="1">
        <f>((Table1[[#Totals],[Productivity_Score]] - Table1[[#This Row],[Productivity_Score]]) / Table1[[#Totals],[Productivity_Score]]) * 100</f>
        <v>68.421052631578945</v>
      </c>
    </row>
    <row r="2643" spans="1:20" x14ac:dyDescent="0.35">
      <c r="A2643">
        <v>2642</v>
      </c>
      <c r="B2643">
        <v>57</v>
      </c>
      <c r="C2643" t="s">
        <v>19</v>
      </c>
      <c r="D2643" t="s">
        <v>30</v>
      </c>
      <c r="E2643" t="s">
        <v>21</v>
      </c>
      <c r="F2643" t="s">
        <v>22</v>
      </c>
      <c r="G2643">
        <v>43</v>
      </c>
      <c r="H2643">
        <v>9</v>
      </c>
      <c r="I2643">
        <v>6.7</v>
      </c>
      <c r="J2643">
        <v>0</v>
      </c>
      <c r="K2643" t="s">
        <v>23</v>
      </c>
      <c r="L2643">
        <v>10</v>
      </c>
      <c r="M2643">
        <v>5.6</v>
      </c>
      <c r="N2643">
        <v>3.4</v>
      </c>
      <c r="O2643">
        <f>Table1[[#This Row],[Stress_Level]]*Table1[[#This Row],[Weekly_Work_Hours]]</f>
        <v>430</v>
      </c>
      <c r="P2643" s="9">
        <f>Table1[[#This Row],[Column1]]/Table1[[#This Row],[Productivity_Score]]</f>
        <v>126.47058823529412</v>
      </c>
      <c r="Q2643">
        <f>8-AVERAGE(Table1[[#This Row],[Sleep_Hours]])</f>
        <v>-1</v>
      </c>
      <c r="R2643">
        <f>Table1[[#This Row],[Stress_Level]]/Table1[[#This Row],[Weekly_Work_Hours]]</f>
        <v>0.23255813953488372</v>
      </c>
      <c r="S2643" s="5">
        <f>CORREL(Table1[Stress_Level],Table1[Sleep_Hours])</f>
        <v>-1.150943896331845E-2</v>
      </c>
      <c r="T2643" s="1">
        <f>((Table1[[#Totals],[Productivity_Score]] - Table1[[#This Row],[Productivity_Score]]) / Table1[[#Totals],[Productivity_Score]]) * 100</f>
        <v>64.21052631578948</v>
      </c>
    </row>
    <row r="2644" spans="1:20" x14ac:dyDescent="0.35">
      <c r="A2644">
        <v>2643</v>
      </c>
      <c r="B2644">
        <v>49</v>
      </c>
      <c r="C2644" t="s">
        <v>19</v>
      </c>
      <c r="D2644" t="s">
        <v>24</v>
      </c>
      <c r="E2644" t="s">
        <v>21</v>
      </c>
      <c r="F2644" t="s">
        <v>22</v>
      </c>
      <c r="G2644">
        <v>38</v>
      </c>
      <c r="H2644">
        <v>6.4</v>
      </c>
      <c r="I2644">
        <v>9.3000000000000007</v>
      </c>
      <c r="J2644">
        <v>0</v>
      </c>
      <c r="K2644" t="s">
        <v>23</v>
      </c>
      <c r="L2644">
        <v>6</v>
      </c>
      <c r="M2644">
        <v>4</v>
      </c>
      <c r="N2644">
        <v>6.6</v>
      </c>
      <c r="O2644">
        <f>Table1[[#This Row],[Stress_Level]]*Table1[[#This Row],[Weekly_Work_Hours]]</f>
        <v>228</v>
      </c>
      <c r="P2644" s="9">
        <f>Table1[[#This Row],[Column1]]/Table1[[#This Row],[Productivity_Score]]</f>
        <v>34.545454545454547</v>
      </c>
      <c r="Q2644">
        <f>8-AVERAGE(Table1[[#This Row],[Sleep_Hours]])</f>
        <v>1.5999999999999996</v>
      </c>
      <c r="R2644">
        <f>Table1[[#This Row],[Stress_Level]]/Table1[[#This Row],[Weekly_Work_Hours]]</f>
        <v>0.15789473684210525</v>
      </c>
      <c r="S2644" s="5">
        <f>CORREL(Table1[Stress_Level],Table1[Sleep_Hours])</f>
        <v>-1.150943896331845E-2</v>
      </c>
      <c r="T2644" s="1">
        <f>((Table1[[#Totals],[Productivity_Score]] - Table1[[#This Row],[Productivity_Score]]) / Table1[[#Totals],[Productivity_Score]]) * 100</f>
        <v>30.526315789473692</v>
      </c>
    </row>
    <row r="2645" spans="1:20" x14ac:dyDescent="0.35">
      <c r="A2645">
        <v>2644</v>
      </c>
      <c r="B2645">
        <v>63</v>
      </c>
      <c r="C2645" t="s">
        <v>14</v>
      </c>
      <c r="D2645" t="s">
        <v>32</v>
      </c>
      <c r="E2645" t="s">
        <v>25</v>
      </c>
      <c r="F2645" t="s">
        <v>17</v>
      </c>
      <c r="G2645">
        <v>39</v>
      </c>
      <c r="H2645">
        <v>3.2</v>
      </c>
      <c r="I2645">
        <v>4.5</v>
      </c>
      <c r="J2645">
        <v>1</v>
      </c>
      <c r="K2645" t="s">
        <v>18</v>
      </c>
      <c r="L2645">
        <v>4.3</v>
      </c>
      <c r="M2645">
        <v>4.5999999999999996</v>
      </c>
      <c r="N2645">
        <v>5.0999999999999996</v>
      </c>
      <c r="O2645">
        <f>Table1[[#This Row],[Stress_Level]]*Table1[[#This Row],[Weekly_Work_Hours]]</f>
        <v>167.7</v>
      </c>
      <c r="P2645" s="9">
        <f>Table1[[#This Row],[Column1]]/Table1[[#This Row],[Productivity_Score]]</f>
        <v>32.882352941176471</v>
      </c>
      <c r="Q2645">
        <f>8-AVERAGE(Table1[[#This Row],[Sleep_Hours]])</f>
        <v>4.8</v>
      </c>
      <c r="R2645">
        <f>Table1[[#This Row],[Stress_Level]]/Table1[[#This Row],[Weekly_Work_Hours]]</f>
        <v>0.11025641025641025</v>
      </c>
      <c r="S2645" s="5">
        <f>CORREL(Table1[Stress_Level],Table1[Sleep_Hours])</f>
        <v>-1.150943896331845E-2</v>
      </c>
      <c r="T2645" s="1">
        <f>((Table1[[#Totals],[Productivity_Score]] - Table1[[#This Row],[Productivity_Score]]) / Table1[[#Totals],[Productivity_Score]]) * 100</f>
        <v>46.315789473684212</v>
      </c>
    </row>
    <row r="2646" spans="1:20" x14ac:dyDescent="0.35">
      <c r="A2646">
        <v>2645</v>
      </c>
      <c r="B2646">
        <v>46</v>
      </c>
      <c r="C2646" t="s">
        <v>19</v>
      </c>
      <c r="D2646" t="s">
        <v>37</v>
      </c>
      <c r="E2646" t="s">
        <v>31</v>
      </c>
      <c r="F2646" t="s">
        <v>22</v>
      </c>
      <c r="G2646">
        <v>36</v>
      </c>
      <c r="H2646">
        <v>8.6</v>
      </c>
      <c r="I2646">
        <v>8</v>
      </c>
      <c r="J2646">
        <v>0</v>
      </c>
      <c r="K2646" t="s">
        <v>23</v>
      </c>
      <c r="L2646">
        <v>6.4</v>
      </c>
      <c r="M2646">
        <v>5.0999999999999996</v>
      </c>
      <c r="N2646">
        <v>5.8</v>
      </c>
      <c r="O2646">
        <f>Table1[[#This Row],[Stress_Level]]*Table1[[#This Row],[Weekly_Work_Hours]]</f>
        <v>230.4</v>
      </c>
      <c r="P2646" s="9">
        <f>Table1[[#This Row],[Column1]]/Table1[[#This Row],[Productivity_Score]]</f>
        <v>39.724137931034484</v>
      </c>
      <c r="Q2646">
        <f>8-AVERAGE(Table1[[#This Row],[Sleep_Hours]])</f>
        <v>-0.59999999999999964</v>
      </c>
      <c r="R2646">
        <f>Table1[[#This Row],[Stress_Level]]/Table1[[#This Row],[Weekly_Work_Hours]]</f>
        <v>0.17777777777777778</v>
      </c>
      <c r="S2646" s="5">
        <f>CORREL(Table1[Stress_Level],Table1[Sleep_Hours])</f>
        <v>-1.150943896331845E-2</v>
      </c>
      <c r="T2646" s="1">
        <f>((Table1[[#Totals],[Productivity_Score]] - Table1[[#This Row],[Productivity_Score]]) / Table1[[#Totals],[Productivity_Score]]) * 100</f>
        <v>38.947368421052637</v>
      </c>
    </row>
    <row r="2647" spans="1:20" x14ac:dyDescent="0.35">
      <c r="A2647">
        <v>2646</v>
      </c>
      <c r="B2647">
        <v>40</v>
      </c>
      <c r="C2647" t="s">
        <v>14</v>
      </c>
      <c r="D2647" t="s">
        <v>36</v>
      </c>
      <c r="E2647" t="s">
        <v>31</v>
      </c>
      <c r="F2647" t="s">
        <v>22</v>
      </c>
      <c r="G2647">
        <v>38</v>
      </c>
      <c r="H2647">
        <v>5.5</v>
      </c>
      <c r="I2647">
        <v>8</v>
      </c>
      <c r="J2647">
        <v>0</v>
      </c>
      <c r="K2647" t="s">
        <v>23</v>
      </c>
      <c r="L2647">
        <v>7.7</v>
      </c>
      <c r="M2647">
        <v>5</v>
      </c>
      <c r="N2647">
        <v>5.0999999999999996</v>
      </c>
      <c r="O2647">
        <f>Table1[[#This Row],[Stress_Level]]*Table1[[#This Row],[Weekly_Work_Hours]]</f>
        <v>292.60000000000002</v>
      </c>
      <c r="P2647" s="9">
        <f>Table1[[#This Row],[Column1]]/Table1[[#This Row],[Productivity_Score]]</f>
        <v>57.372549019607852</v>
      </c>
      <c r="Q2647">
        <f>8-AVERAGE(Table1[[#This Row],[Sleep_Hours]])</f>
        <v>2.5</v>
      </c>
      <c r="R2647">
        <f>Table1[[#This Row],[Stress_Level]]/Table1[[#This Row],[Weekly_Work_Hours]]</f>
        <v>0.20263157894736841</v>
      </c>
      <c r="S2647" s="5">
        <f>CORREL(Table1[Stress_Level],Table1[Sleep_Hours])</f>
        <v>-1.150943896331845E-2</v>
      </c>
      <c r="T2647" s="1">
        <f>((Table1[[#Totals],[Productivity_Score]] - Table1[[#This Row],[Productivity_Score]]) / Table1[[#Totals],[Productivity_Score]]) * 100</f>
        <v>46.315789473684212</v>
      </c>
    </row>
    <row r="2648" spans="1:20" x14ac:dyDescent="0.35">
      <c r="A2648">
        <v>2647</v>
      </c>
      <c r="B2648">
        <v>39</v>
      </c>
      <c r="C2648" t="s">
        <v>19</v>
      </c>
      <c r="D2648" t="s">
        <v>34</v>
      </c>
      <c r="E2648" t="s">
        <v>31</v>
      </c>
      <c r="F2648" t="s">
        <v>22</v>
      </c>
      <c r="G2648">
        <v>42</v>
      </c>
      <c r="H2648">
        <v>6.9</v>
      </c>
      <c r="I2648">
        <v>9.6</v>
      </c>
      <c r="J2648">
        <v>0</v>
      </c>
      <c r="K2648" t="s">
        <v>23</v>
      </c>
      <c r="L2648">
        <v>5.2</v>
      </c>
      <c r="M2648">
        <v>3.5</v>
      </c>
      <c r="N2648">
        <v>7.2</v>
      </c>
      <c r="O2648">
        <f>Table1[[#This Row],[Stress_Level]]*Table1[[#This Row],[Weekly_Work_Hours]]</f>
        <v>218.4</v>
      </c>
      <c r="P2648" s="9">
        <f>Table1[[#This Row],[Column1]]/Table1[[#This Row],[Productivity_Score]]</f>
        <v>30.333333333333332</v>
      </c>
      <c r="Q2648">
        <f>8-AVERAGE(Table1[[#This Row],[Sleep_Hours]])</f>
        <v>1.0999999999999996</v>
      </c>
      <c r="R2648">
        <f>Table1[[#This Row],[Stress_Level]]/Table1[[#This Row],[Weekly_Work_Hours]]</f>
        <v>0.12380952380952381</v>
      </c>
      <c r="S2648" s="5">
        <f>CORREL(Table1[Stress_Level],Table1[Sleep_Hours])</f>
        <v>-1.150943896331845E-2</v>
      </c>
      <c r="T2648" s="1">
        <f>((Table1[[#Totals],[Productivity_Score]] - Table1[[#This Row],[Productivity_Score]]) / Table1[[#Totals],[Productivity_Score]]) * 100</f>
        <v>24.210526315789473</v>
      </c>
    </row>
    <row r="2649" spans="1:20" x14ac:dyDescent="0.35">
      <c r="A2649">
        <v>2648</v>
      </c>
      <c r="B2649">
        <v>23</v>
      </c>
      <c r="C2649" t="s">
        <v>19</v>
      </c>
      <c r="D2649" t="s">
        <v>36</v>
      </c>
      <c r="E2649" t="s">
        <v>16</v>
      </c>
      <c r="F2649" t="s">
        <v>22</v>
      </c>
      <c r="G2649">
        <v>33</v>
      </c>
      <c r="H2649">
        <v>3.7</v>
      </c>
      <c r="I2649">
        <v>5.8</v>
      </c>
      <c r="J2649">
        <v>1</v>
      </c>
      <c r="K2649" t="s">
        <v>18</v>
      </c>
      <c r="L2649">
        <v>3.8</v>
      </c>
      <c r="M2649">
        <v>4.4000000000000004</v>
      </c>
      <c r="N2649">
        <v>6</v>
      </c>
      <c r="O2649">
        <f>Table1[[#This Row],[Stress_Level]]*Table1[[#This Row],[Weekly_Work_Hours]]</f>
        <v>125.39999999999999</v>
      </c>
      <c r="P2649" s="9">
        <f>Table1[[#This Row],[Column1]]/Table1[[#This Row],[Productivity_Score]]</f>
        <v>20.9</v>
      </c>
      <c r="Q2649">
        <f>8-AVERAGE(Table1[[#This Row],[Sleep_Hours]])</f>
        <v>4.3</v>
      </c>
      <c r="R2649">
        <f>Table1[[#This Row],[Stress_Level]]/Table1[[#This Row],[Weekly_Work_Hours]]</f>
        <v>0.11515151515151514</v>
      </c>
      <c r="S2649" s="5">
        <f>CORREL(Table1[Stress_Level],Table1[Sleep_Hours])</f>
        <v>-1.150943896331845E-2</v>
      </c>
      <c r="T2649" s="1">
        <f>((Table1[[#Totals],[Productivity_Score]] - Table1[[#This Row],[Productivity_Score]]) / Table1[[#Totals],[Productivity_Score]]) * 100</f>
        <v>36.84210526315789</v>
      </c>
    </row>
    <row r="2650" spans="1:20" x14ac:dyDescent="0.35">
      <c r="A2650">
        <v>2649</v>
      </c>
      <c r="B2650">
        <v>30</v>
      </c>
      <c r="C2650" t="s">
        <v>19</v>
      </c>
      <c r="D2650" t="s">
        <v>33</v>
      </c>
      <c r="E2650" t="s">
        <v>31</v>
      </c>
      <c r="F2650" t="s">
        <v>39</v>
      </c>
      <c r="G2650">
        <v>45</v>
      </c>
      <c r="H2650">
        <v>5.0999999999999996</v>
      </c>
      <c r="I2650">
        <v>6.6</v>
      </c>
      <c r="J2650">
        <v>0</v>
      </c>
      <c r="K2650" t="s">
        <v>23</v>
      </c>
      <c r="L2650">
        <v>9</v>
      </c>
      <c r="M2650">
        <v>4.0999999999999996</v>
      </c>
      <c r="N2650">
        <v>3.8</v>
      </c>
      <c r="O2650">
        <f>Table1[[#This Row],[Stress_Level]]*Table1[[#This Row],[Weekly_Work_Hours]]</f>
        <v>405</v>
      </c>
      <c r="P2650" s="9">
        <f>Table1[[#This Row],[Column1]]/Table1[[#This Row],[Productivity_Score]]</f>
        <v>106.57894736842105</v>
      </c>
      <c r="Q2650">
        <f>8-AVERAGE(Table1[[#This Row],[Sleep_Hours]])</f>
        <v>2.9000000000000004</v>
      </c>
      <c r="R2650">
        <f>Table1[[#This Row],[Stress_Level]]/Table1[[#This Row],[Weekly_Work_Hours]]</f>
        <v>0.2</v>
      </c>
      <c r="S2650" s="5">
        <f>CORREL(Table1[Stress_Level],Table1[Sleep_Hours])</f>
        <v>-1.150943896331845E-2</v>
      </c>
      <c r="T2650" s="1">
        <f>((Table1[[#Totals],[Productivity_Score]] - Table1[[#This Row],[Productivity_Score]]) / Table1[[#Totals],[Productivity_Score]]) * 100</f>
        <v>60</v>
      </c>
    </row>
    <row r="2651" spans="1:20" x14ac:dyDescent="0.35">
      <c r="A2651">
        <v>2650</v>
      </c>
      <c r="B2651">
        <v>32</v>
      </c>
      <c r="C2651" t="s">
        <v>14</v>
      </c>
      <c r="D2651" t="s">
        <v>20</v>
      </c>
      <c r="E2651" t="s">
        <v>38</v>
      </c>
      <c r="F2651" t="s">
        <v>22</v>
      </c>
      <c r="G2651">
        <v>52</v>
      </c>
      <c r="H2651">
        <v>4</v>
      </c>
      <c r="I2651">
        <v>4.2</v>
      </c>
      <c r="J2651">
        <v>1</v>
      </c>
      <c r="K2651" t="s">
        <v>29</v>
      </c>
      <c r="L2651">
        <v>10</v>
      </c>
      <c r="M2651">
        <v>4.3</v>
      </c>
      <c r="N2651">
        <v>2.1</v>
      </c>
      <c r="O2651">
        <f>Table1[[#This Row],[Stress_Level]]*Table1[[#This Row],[Weekly_Work_Hours]]</f>
        <v>520</v>
      </c>
      <c r="P2651" s="9">
        <f>Table1[[#This Row],[Column1]]/Table1[[#This Row],[Productivity_Score]]</f>
        <v>247.61904761904762</v>
      </c>
      <c r="Q2651">
        <f>8-AVERAGE(Table1[[#This Row],[Sleep_Hours]])</f>
        <v>4</v>
      </c>
      <c r="R2651">
        <f>Table1[[#This Row],[Stress_Level]]/Table1[[#This Row],[Weekly_Work_Hours]]</f>
        <v>0.19230769230769232</v>
      </c>
      <c r="S2651" s="5">
        <f>CORREL(Table1[Stress_Level],Table1[Sleep_Hours])</f>
        <v>-1.150943896331845E-2</v>
      </c>
      <c r="T2651" s="1">
        <f>((Table1[[#Totals],[Productivity_Score]] - Table1[[#This Row],[Productivity_Score]]) / Table1[[#Totals],[Productivity_Score]]) * 100</f>
        <v>77.894736842105274</v>
      </c>
    </row>
    <row r="2652" spans="1:20" x14ac:dyDescent="0.35">
      <c r="A2652">
        <v>2651</v>
      </c>
      <c r="B2652">
        <v>28</v>
      </c>
      <c r="C2652" t="s">
        <v>19</v>
      </c>
      <c r="D2652" t="s">
        <v>15</v>
      </c>
      <c r="E2652" t="s">
        <v>25</v>
      </c>
      <c r="F2652" t="s">
        <v>17</v>
      </c>
      <c r="G2652">
        <v>37</v>
      </c>
      <c r="H2652">
        <v>3.8</v>
      </c>
      <c r="I2652">
        <v>5.5</v>
      </c>
      <c r="J2652">
        <v>1</v>
      </c>
      <c r="K2652" t="s">
        <v>29</v>
      </c>
      <c r="L2652">
        <v>4.8</v>
      </c>
      <c r="M2652">
        <v>3.1</v>
      </c>
      <c r="N2652">
        <v>5.3</v>
      </c>
      <c r="O2652">
        <f>Table1[[#This Row],[Stress_Level]]*Table1[[#This Row],[Weekly_Work_Hours]]</f>
        <v>177.6</v>
      </c>
      <c r="P2652" s="9">
        <f>Table1[[#This Row],[Column1]]/Table1[[#This Row],[Productivity_Score]]</f>
        <v>33.509433962264154</v>
      </c>
      <c r="Q2652">
        <f>8-AVERAGE(Table1[[#This Row],[Sleep_Hours]])</f>
        <v>4.2</v>
      </c>
      <c r="R2652">
        <f>Table1[[#This Row],[Stress_Level]]/Table1[[#This Row],[Weekly_Work_Hours]]</f>
        <v>0.12972972972972974</v>
      </c>
      <c r="S2652" s="5">
        <f>CORREL(Table1[Stress_Level],Table1[Sleep_Hours])</f>
        <v>-1.150943896331845E-2</v>
      </c>
      <c r="T2652" s="1">
        <f>((Table1[[#Totals],[Productivity_Score]] - Table1[[#This Row],[Productivity_Score]]) / Table1[[#Totals],[Productivity_Score]]) * 100</f>
        <v>44.21052631578948</v>
      </c>
    </row>
    <row r="2653" spans="1:20" x14ac:dyDescent="0.35">
      <c r="A2653">
        <v>2652</v>
      </c>
      <c r="B2653">
        <v>23</v>
      </c>
      <c r="C2653" t="s">
        <v>14</v>
      </c>
      <c r="D2653" t="s">
        <v>20</v>
      </c>
      <c r="E2653" t="s">
        <v>16</v>
      </c>
      <c r="F2653" t="s">
        <v>22</v>
      </c>
      <c r="G2653">
        <v>57</v>
      </c>
      <c r="H2653">
        <v>6.3</v>
      </c>
      <c r="I2653">
        <v>7.3</v>
      </c>
      <c r="J2653">
        <v>1</v>
      </c>
      <c r="K2653" t="s">
        <v>29</v>
      </c>
      <c r="L2653">
        <v>10</v>
      </c>
      <c r="M2653">
        <v>6.7</v>
      </c>
      <c r="N2653">
        <v>3.7</v>
      </c>
      <c r="O2653">
        <f>Table1[[#This Row],[Stress_Level]]*Table1[[#This Row],[Weekly_Work_Hours]]</f>
        <v>570</v>
      </c>
      <c r="P2653" s="9">
        <f>Table1[[#This Row],[Column1]]/Table1[[#This Row],[Productivity_Score]]</f>
        <v>154.05405405405403</v>
      </c>
      <c r="Q2653">
        <f>8-AVERAGE(Table1[[#This Row],[Sleep_Hours]])</f>
        <v>1.7000000000000002</v>
      </c>
      <c r="R2653">
        <f>Table1[[#This Row],[Stress_Level]]/Table1[[#This Row],[Weekly_Work_Hours]]</f>
        <v>0.17543859649122806</v>
      </c>
      <c r="S2653" s="5">
        <f>CORREL(Table1[Stress_Level],Table1[Sleep_Hours])</f>
        <v>-1.150943896331845E-2</v>
      </c>
      <c r="T2653" s="1">
        <f>((Table1[[#Totals],[Productivity_Score]] - Table1[[#This Row],[Productivity_Score]]) / Table1[[#Totals],[Productivity_Score]]) * 100</f>
        <v>61.05263157894737</v>
      </c>
    </row>
    <row r="2654" spans="1:20" x14ac:dyDescent="0.35">
      <c r="A2654">
        <v>2653</v>
      </c>
      <c r="B2654">
        <v>31</v>
      </c>
      <c r="C2654" t="s">
        <v>14</v>
      </c>
      <c r="D2654" t="s">
        <v>37</v>
      </c>
      <c r="E2654" t="s">
        <v>38</v>
      </c>
      <c r="F2654" t="s">
        <v>22</v>
      </c>
      <c r="G2654">
        <v>49</v>
      </c>
      <c r="H2654">
        <v>7.1</v>
      </c>
      <c r="I2654">
        <v>9</v>
      </c>
      <c r="J2654">
        <v>0</v>
      </c>
      <c r="K2654" t="s">
        <v>23</v>
      </c>
      <c r="L2654">
        <v>6.6</v>
      </c>
      <c r="M2654">
        <v>3.2</v>
      </c>
      <c r="N2654">
        <v>6.2</v>
      </c>
      <c r="O2654">
        <f>Table1[[#This Row],[Stress_Level]]*Table1[[#This Row],[Weekly_Work_Hours]]</f>
        <v>323.39999999999998</v>
      </c>
      <c r="P2654" s="9">
        <f>Table1[[#This Row],[Column1]]/Table1[[#This Row],[Productivity_Score]]</f>
        <v>52.161290322580641</v>
      </c>
      <c r="Q2654">
        <f>8-AVERAGE(Table1[[#This Row],[Sleep_Hours]])</f>
        <v>0.90000000000000036</v>
      </c>
      <c r="R2654">
        <f>Table1[[#This Row],[Stress_Level]]/Table1[[#This Row],[Weekly_Work_Hours]]</f>
        <v>0.13469387755102041</v>
      </c>
      <c r="S2654" s="5">
        <f>CORREL(Table1[Stress_Level],Table1[Sleep_Hours])</f>
        <v>-1.150943896331845E-2</v>
      </c>
      <c r="T2654" s="1">
        <f>((Table1[[#Totals],[Productivity_Score]] - Table1[[#This Row],[Productivity_Score]]) / Table1[[#Totals],[Productivity_Score]]) * 100</f>
        <v>34.736842105263158</v>
      </c>
    </row>
    <row r="2655" spans="1:20" x14ac:dyDescent="0.35">
      <c r="A2655">
        <v>2654</v>
      </c>
      <c r="B2655">
        <v>28</v>
      </c>
      <c r="C2655" t="s">
        <v>14</v>
      </c>
      <c r="D2655" t="s">
        <v>20</v>
      </c>
      <c r="E2655" t="s">
        <v>31</v>
      </c>
      <c r="F2655" t="s">
        <v>22</v>
      </c>
      <c r="G2655">
        <v>53</v>
      </c>
      <c r="H2655">
        <v>5.4</v>
      </c>
      <c r="I2655">
        <v>6.3</v>
      </c>
      <c r="J2655">
        <v>1</v>
      </c>
      <c r="K2655" t="s">
        <v>18</v>
      </c>
      <c r="L2655">
        <v>8</v>
      </c>
      <c r="M2655">
        <v>4</v>
      </c>
      <c r="N2655">
        <v>4.0999999999999996</v>
      </c>
      <c r="O2655">
        <f>Table1[[#This Row],[Stress_Level]]*Table1[[#This Row],[Weekly_Work_Hours]]</f>
        <v>424</v>
      </c>
      <c r="P2655" s="9">
        <f>Table1[[#This Row],[Column1]]/Table1[[#This Row],[Productivity_Score]]</f>
        <v>103.41463414634147</v>
      </c>
      <c r="Q2655">
        <f>8-AVERAGE(Table1[[#This Row],[Sleep_Hours]])</f>
        <v>2.5999999999999996</v>
      </c>
      <c r="R2655">
        <f>Table1[[#This Row],[Stress_Level]]/Table1[[#This Row],[Weekly_Work_Hours]]</f>
        <v>0.15094339622641509</v>
      </c>
      <c r="S2655" s="5">
        <f>CORREL(Table1[Stress_Level],Table1[Sleep_Hours])</f>
        <v>-1.150943896331845E-2</v>
      </c>
      <c r="T2655" s="1">
        <f>((Table1[[#Totals],[Productivity_Score]] - Table1[[#This Row],[Productivity_Score]]) / Table1[[#Totals],[Productivity_Score]]) * 100</f>
        <v>56.84210526315789</v>
      </c>
    </row>
    <row r="2656" spans="1:20" x14ac:dyDescent="0.35">
      <c r="A2656">
        <v>2655</v>
      </c>
      <c r="B2656">
        <v>32</v>
      </c>
      <c r="C2656" t="s">
        <v>19</v>
      </c>
      <c r="D2656" t="s">
        <v>36</v>
      </c>
      <c r="E2656" t="s">
        <v>38</v>
      </c>
      <c r="F2656" t="s">
        <v>22</v>
      </c>
      <c r="G2656">
        <v>39</v>
      </c>
      <c r="H2656">
        <v>4</v>
      </c>
      <c r="I2656">
        <v>5.7</v>
      </c>
      <c r="J2656">
        <v>1</v>
      </c>
      <c r="K2656" t="s">
        <v>18</v>
      </c>
      <c r="L2656">
        <v>3.5</v>
      </c>
      <c r="M2656">
        <v>3.4</v>
      </c>
      <c r="N2656">
        <v>6.1</v>
      </c>
      <c r="O2656">
        <f>Table1[[#This Row],[Stress_Level]]*Table1[[#This Row],[Weekly_Work_Hours]]</f>
        <v>136.5</v>
      </c>
      <c r="P2656" s="9">
        <f>Table1[[#This Row],[Column1]]/Table1[[#This Row],[Productivity_Score]]</f>
        <v>22.377049180327869</v>
      </c>
      <c r="Q2656">
        <f>8-AVERAGE(Table1[[#This Row],[Sleep_Hours]])</f>
        <v>4</v>
      </c>
      <c r="R2656">
        <f>Table1[[#This Row],[Stress_Level]]/Table1[[#This Row],[Weekly_Work_Hours]]</f>
        <v>8.9743589743589744E-2</v>
      </c>
      <c r="S2656" s="5">
        <f>CORREL(Table1[Stress_Level],Table1[Sleep_Hours])</f>
        <v>-1.150943896331845E-2</v>
      </c>
      <c r="T2656" s="1">
        <f>((Table1[[#Totals],[Productivity_Score]] - Table1[[#This Row],[Productivity_Score]]) / Table1[[#Totals],[Productivity_Score]]) * 100</f>
        <v>35.789473684210535</v>
      </c>
    </row>
    <row r="2657" spans="1:20" x14ac:dyDescent="0.35">
      <c r="A2657">
        <v>2656</v>
      </c>
      <c r="B2657">
        <v>45</v>
      </c>
      <c r="C2657" t="s">
        <v>14</v>
      </c>
      <c r="D2657" t="s">
        <v>24</v>
      </c>
      <c r="E2657" t="s">
        <v>21</v>
      </c>
      <c r="F2657" t="s">
        <v>17</v>
      </c>
      <c r="G2657">
        <v>51</v>
      </c>
      <c r="H2657">
        <v>4.3</v>
      </c>
      <c r="I2657">
        <v>4.8</v>
      </c>
      <c r="J2657">
        <v>1</v>
      </c>
      <c r="K2657" t="s">
        <v>18</v>
      </c>
      <c r="L2657">
        <v>8.5</v>
      </c>
      <c r="M2657">
        <v>4.8</v>
      </c>
      <c r="N2657">
        <v>3.2</v>
      </c>
      <c r="O2657">
        <f>Table1[[#This Row],[Stress_Level]]*Table1[[#This Row],[Weekly_Work_Hours]]</f>
        <v>433.5</v>
      </c>
      <c r="P2657" s="9">
        <f>Table1[[#This Row],[Column1]]/Table1[[#This Row],[Productivity_Score]]</f>
        <v>135.46875</v>
      </c>
      <c r="Q2657">
        <f>8-AVERAGE(Table1[[#This Row],[Sleep_Hours]])</f>
        <v>3.7</v>
      </c>
      <c r="R2657">
        <f>Table1[[#This Row],[Stress_Level]]/Table1[[#This Row],[Weekly_Work_Hours]]</f>
        <v>0.16666666666666666</v>
      </c>
      <c r="S2657" s="5">
        <f>CORREL(Table1[Stress_Level],Table1[Sleep_Hours])</f>
        <v>-1.150943896331845E-2</v>
      </c>
      <c r="T2657" s="1">
        <f>((Table1[[#Totals],[Productivity_Score]] - Table1[[#This Row],[Productivity_Score]]) / Table1[[#Totals],[Productivity_Score]]) * 100</f>
        <v>66.315789473684205</v>
      </c>
    </row>
    <row r="2658" spans="1:20" x14ac:dyDescent="0.35">
      <c r="A2658">
        <v>2657</v>
      </c>
      <c r="B2658">
        <v>57</v>
      </c>
      <c r="C2658" t="s">
        <v>14</v>
      </c>
      <c r="D2658" t="s">
        <v>37</v>
      </c>
      <c r="E2658" t="s">
        <v>25</v>
      </c>
      <c r="F2658" t="s">
        <v>22</v>
      </c>
      <c r="G2658">
        <v>36</v>
      </c>
      <c r="H2658">
        <v>6.8</v>
      </c>
      <c r="I2658">
        <v>10</v>
      </c>
      <c r="J2658">
        <v>0</v>
      </c>
      <c r="K2658" t="s">
        <v>23</v>
      </c>
      <c r="L2658">
        <v>6.3</v>
      </c>
      <c r="M2658">
        <v>3.6</v>
      </c>
      <c r="N2658">
        <v>6.9</v>
      </c>
      <c r="O2658">
        <f>Table1[[#This Row],[Stress_Level]]*Table1[[#This Row],[Weekly_Work_Hours]]</f>
        <v>226.79999999999998</v>
      </c>
      <c r="P2658" s="9">
        <f>Table1[[#This Row],[Column1]]/Table1[[#This Row],[Productivity_Score]]</f>
        <v>32.869565217391298</v>
      </c>
      <c r="Q2658">
        <f>8-AVERAGE(Table1[[#This Row],[Sleep_Hours]])</f>
        <v>1.2000000000000002</v>
      </c>
      <c r="R2658">
        <f>Table1[[#This Row],[Stress_Level]]/Table1[[#This Row],[Weekly_Work_Hours]]</f>
        <v>0.17499999999999999</v>
      </c>
      <c r="S2658" s="5">
        <f>CORREL(Table1[Stress_Level],Table1[Sleep_Hours])</f>
        <v>-1.150943896331845E-2</v>
      </c>
      <c r="T2658" s="1">
        <f>((Table1[[#Totals],[Productivity_Score]] - Table1[[#This Row],[Productivity_Score]]) / Table1[[#Totals],[Productivity_Score]]) * 100</f>
        <v>27.368421052631575</v>
      </c>
    </row>
    <row r="2659" spans="1:20" x14ac:dyDescent="0.35">
      <c r="A2659">
        <v>2658</v>
      </c>
      <c r="B2659">
        <v>61</v>
      </c>
      <c r="C2659" t="s">
        <v>19</v>
      </c>
      <c r="D2659" t="s">
        <v>34</v>
      </c>
      <c r="E2659" t="s">
        <v>25</v>
      </c>
      <c r="F2659" t="s">
        <v>39</v>
      </c>
      <c r="G2659">
        <v>52</v>
      </c>
      <c r="H2659">
        <v>6.4</v>
      </c>
      <c r="I2659">
        <v>7.8</v>
      </c>
      <c r="J2659">
        <v>1</v>
      </c>
      <c r="K2659" t="s">
        <v>35</v>
      </c>
      <c r="L2659">
        <v>8.9</v>
      </c>
      <c r="M2659">
        <v>5.5</v>
      </c>
      <c r="N2659">
        <v>4.5</v>
      </c>
      <c r="O2659">
        <f>Table1[[#This Row],[Stress_Level]]*Table1[[#This Row],[Weekly_Work_Hours]]</f>
        <v>462.8</v>
      </c>
      <c r="P2659" s="9">
        <f>Table1[[#This Row],[Column1]]/Table1[[#This Row],[Productivity_Score]]</f>
        <v>102.84444444444445</v>
      </c>
      <c r="Q2659">
        <f>8-AVERAGE(Table1[[#This Row],[Sleep_Hours]])</f>
        <v>1.5999999999999996</v>
      </c>
      <c r="R2659">
        <f>Table1[[#This Row],[Stress_Level]]/Table1[[#This Row],[Weekly_Work_Hours]]</f>
        <v>0.17115384615384616</v>
      </c>
      <c r="S2659" s="5">
        <f>CORREL(Table1[Stress_Level],Table1[Sleep_Hours])</f>
        <v>-1.150943896331845E-2</v>
      </c>
      <c r="T2659" s="1">
        <f>((Table1[[#Totals],[Productivity_Score]] - Table1[[#This Row],[Productivity_Score]]) / Table1[[#Totals],[Productivity_Score]]) * 100</f>
        <v>52.631578947368418</v>
      </c>
    </row>
    <row r="2660" spans="1:20" x14ac:dyDescent="0.35">
      <c r="A2660">
        <v>2659</v>
      </c>
      <c r="B2660">
        <v>32</v>
      </c>
      <c r="C2660" t="s">
        <v>19</v>
      </c>
      <c r="D2660" t="s">
        <v>30</v>
      </c>
      <c r="E2660" t="s">
        <v>38</v>
      </c>
      <c r="F2660" t="s">
        <v>22</v>
      </c>
      <c r="G2660">
        <v>46</v>
      </c>
      <c r="H2660">
        <v>6.8</v>
      </c>
      <c r="I2660">
        <v>9.1</v>
      </c>
      <c r="J2660">
        <v>1</v>
      </c>
      <c r="K2660" t="s">
        <v>41</v>
      </c>
      <c r="L2660">
        <v>9.4</v>
      </c>
      <c r="M2660">
        <v>4.5999999999999996</v>
      </c>
      <c r="N2660">
        <v>4.8</v>
      </c>
      <c r="O2660">
        <f>Table1[[#This Row],[Stress_Level]]*Table1[[#This Row],[Weekly_Work_Hours]]</f>
        <v>432.40000000000003</v>
      </c>
      <c r="P2660" s="9">
        <f>Table1[[#This Row],[Column1]]/Table1[[#This Row],[Productivity_Score]]</f>
        <v>90.083333333333343</v>
      </c>
      <c r="Q2660">
        <f>8-AVERAGE(Table1[[#This Row],[Sleep_Hours]])</f>
        <v>1.2000000000000002</v>
      </c>
      <c r="R2660">
        <f>Table1[[#This Row],[Stress_Level]]/Table1[[#This Row],[Weekly_Work_Hours]]</f>
        <v>0.20434782608695654</v>
      </c>
      <c r="S2660" s="5">
        <f>CORREL(Table1[Stress_Level],Table1[Sleep_Hours])</f>
        <v>-1.150943896331845E-2</v>
      </c>
      <c r="T2660" s="1">
        <f>((Table1[[#Totals],[Productivity_Score]] - Table1[[#This Row],[Productivity_Score]]) / Table1[[#Totals],[Productivity_Score]]) * 100</f>
        <v>49.473684210526322</v>
      </c>
    </row>
    <row r="2661" spans="1:20" x14ac:dyDescent="0.35">
      <c r="A2661">
        <v>2660</v>
      </c>
      <c r="B2661">
        <v>58</v>
      </c>
      <c r="C2661" t="s">
        <v>19</v>
      </c>
      <c r="D2661" t="s">
        <v>37</v>
      </c>
      <c r="E2661" t="s">
        <v>27</v>
      </c>
      <c r="F2661" t="s">
        <v>39</v>
      </c>
      <c r="G2661">
        <v>49</v>
      </c>
      <c r="H2661">
        <v>8.5</v>
      </c>
      <c r="I2661">
        <v>6.8</v>
      </c>
      <c r="J2661">
        <v>0</v>
      </c>
      <c r="K2661" t="s">
        <v>23</v>
      </c>
      <c r="L2661">
        <v>7.5</v>
      </c>
      <c r="M2661">
        <v>5.8</v>
      </c>
      <c r="N2661">
        <v>4.5999999999999996</v>
      </c>
      <c r="O2661">
        <f>Table1[[#This Row],[Stress_Level]]*Table1[[#This Row],[Weekly_Work_Hours]]</f>
        <v>367.5</v>
      </c>
      <c r="P2661" s="9">
        <f>Table1[[#This Row],[Column1]]/Table1[[#This Row],[Productivity_Score]]</f>
        <v>79.891304347826093</v>
      </c>
      <c r="Q2661">
        <f>8-AVERAGE(Table1[[#This Row],[Sleep_Hours]])</f>
        <v>-0.5</v>
      </c>
      <c r="R2661">
        <f>Table1[[#This Row],[Stress_Level]]/Table1[[#This Row],[Weekly_Work_Hours]]</f>
        <v>0.15306122448979592</v>
      </c>
      <c r="S2661" s="5">
        <f>CORREL(Table1[Stress_Level],Table1[Sleep_Hours])</f>
        <v>-1.150943896331845E-2</v>
      </c>
      <c r="T2661" s="1">
        <f>((Table1[[#Totals],[Productivity_Score]] - Table1[[#This Row],[Productivity_Score]]) / Table1[[#Totals],[Productivity_Score]]) * 100</f>
        <v>51.578947368421055</v>
      </c>
    </row>
    <row r="2662" spans="1:20" x14ac:dyDescent="0.35">
      <c r="A2662">
        <v>2661</v>
      </c>
      <c r="B2662">
        <v>47</v>
      </c>
      <c r="C2662" t="s">
        <v>19</v>
      </c>
      <c r="D2662" t="s">
        <v>26</v>
      </c>
      <c r="E2662" t="s">
        <v>25</v>
      </c>
      <c r="F2662" t="s">
        <v>22</v>
      </c>
      <c r="G2662">
        <v>35</v>
      </c>
      <c r="H2662">
        <v>7.1</v>
      </c>
      <c r="I2662">
        <v>10</v>
      </c>
      <c r="J2662">
        <v>0</v>
      </c>
      <c r="K2662" t="s">
        <v>23</v>
      </c>
      <c r="L2662">
        <v>2.8</v>
      </c>
      <c r="M2662">
        <v>3.2</v>
      </c>
      <c r="N2662">
        <v>8.6</v>
      </c>
      <c r="O2662">
        <f>Table1[[#This Row],[Stress_Level]]*Table1[[#This Row],[Weekly_Work_Hours]]</f>
        <v>98</v>
      </c>
      <c r="P2662" s="9">
        <f>Table1[[#This Row],[Column1]]/Table1[[#This Row],[Productivity_Score]]</f>
        <v>11.395348837209303</v>
      </c>
      <c r="Q2662">
        <f>8-AVERAGE(Table1[[#This Row],[Sleep_Hours]])</f>
        <v>0.90000000000000036</v>
      </c>
      <c r="R2662">
        <f>Table1[[#This Row],[Stress_Level]]/Table1[[#This Row],[Weekly_Work_Hours]]</f>
        <v>0.08</v>
      </c>
      <c r="S2662" s="5">
        <f>CORREL(Table1[Stress_Level],Table1[Sleep_Hours])</f>
        <v>-1.150943896331845E-2</v>
      </c>
      <c r="T2662" s="1">
        <f>((Table1[[#Totals],[Productivity_Score]] - Table1[[#This Row],[Productivity_Score]]) / Table1[[#Totals],[Productivity_Score]]) * 100</f>
        <v>9.4736842105263186</v>
      </c>
    </row>
    <row r="2663" spans="1:20" x14ac:dyDescent="0.35">
      <c r="A2663">
        <v>2662</v>
      </c>
      <c r="B2663">
        <v>38</v>
      </c>
      <c r="C2663" t="s">
        <v>14</v>
      </c>
      <c r="D2663" t="s">
        <v>34</v>
      </c>
      <c r="E2663" t="s">
        <v>21</v>
      </c>
      <c r="F2663" t="s">
        <v>22</v>
      </c>
      <c r="G2663">
        <v>37</v>
      </c>
      <c r="H2663">
        <v>6.8</v>
      </c>
      <c r="I2663">
        <v>10</v>
      </c>
      <c r="J2663">
        <v>0</v>
      </c>
      <c r="K2663" t="s">
        <v>23</v>
      </c>
      <c r="L2663">
        <v>7.2</v>
      </c>
      <c r="M2663">
        <v>5.6</v>
      </c>
      <c r="N2663">
        <v>6.4</v>
      </c>
      <c r="O2663">
        <f>Table1[[#This Row],[Stress_Level]]*Table1[[#This Row],[Weekly_Work_Hours]]</f>
        <v>266.40000000000003</v>
      </c>
      <c r="P2663" s="9">
        <f>Table1[[#This Row],[Column1]]/Table1[[#This Row],[Productivity_Score]]</f>
        <v>41.625</v>
      </c>
      <c r="Q2663">
        <f>8-AVERAGE(Table1[[#This Row],[Sleep_Hours]])</f>
        <v>1.2000000000000002</v>
      </c>
      <c r="R2663">
        <f>Table1[[#This Row],[Stress_Level]]/Table1[[#This Row],[Weekly_Work_Hours]]</f>
        <v>0.19459459459459461</v>
      </c>
      <c r="S2663" s="5">
        <f>CORREL(Table1[Stress_Level],Table1[Sleep_Hours])</f>
        <v>-1.150943896331845E-2</v>
      </c>
      <c r="T2663" s="1">
        <f>((Table1[[#Totals],[Productivity_Score]] - Table1[[#This Row],[Productivity_Score]]) / Table1[[#Totals],[Productivity_Score]]) * 100</f>
        <v>32.631578947368418</v>
      </c>
    </row>
    <row r="2664" spans="1:20" x14ac:dyDescent="0.35">
      <c r="A2664">
        <v>2663</v>
      </c>
      <c r="B2664">
        <v>43</v>
      </c>
      <c r="C2664" t="s">
        <v>19</v>
      </c>
      <c r="D2664" t="s">
        <v>37</v>
      </c>
      <c r="E2664" t="s">
        <v>25</v>
      </c>
      <c r="F2664" t="s">
        <v>22</v>
      </c>
      <c r="G2664">
        <v>49</v>
      </c>
      <c r="H2664">
        <v>9</v>
      </c>
      <c r="I2664">
        <v>6.1</v>
      </c>
      <c r="J2664">
        <v>0</v>
      </c>
      <c r="K2664" t="s">
        <v>23</v>
      </c>
      <c r="L2664">
        <v>9.1</v>
      </c>
      <c r="M2664">
        <v>4.0999999999999996</v>
      </c>
      <c r="N2664">
        <v>3.5</v>
      </c>
      <c r="O2664">
        <f>Table1[[#This Row],[Stress_Level]]*Table1[[#This Row],[Weekly_Work_Hours]]</f>
        <v>445.9</v>
      </c>
      <c r="P2664" s="9">
        <f>Table1[[#This Row],[Column1]]/Table1[[#This Row],[Productivity_Score]]</f>
        <v>127.39999999999999</v>
      </c>
      <c r="Q2664">
        <f>8-AVERAGE(Table1[[#This Row],[Sleep_Hours]])</f>
        <v>-1</v>
      </c>
      <c r="R2664">
        <f>Table1[[#This Row],[Stress_Level]]/Table1[[#This Row],[Weekly_Work_Hours]]</f>
        <v>0.18571428571428572</v>
      </c>
      <c r="S2664" s="5">
        <f>CORREL(Table1[Stress_Level],Table1[Sleep_Hours])</f>
        <v>-1.150943896331845E-2</v>
      </c>
      <c r="T2664" s="1">
        <f>((Table1[[#Totals],[Productivity_Score]] - Table1[[#This Row],[Productivity_Score]]) / Table1[[#Totals],[Productivity_Score]]) * 100</f>
        <v>63.157894736842103</v>
      </c>
    </row>
    <row r="2665" spans="1:20" x14ac:dyDescent="0.35">
      <c r="A2665">
        <v>2664</v>
      </c>
      <c r="B2665">
        <v>38</v>
      </c>
      <c r="C2665" t="s">
        <v>19</v>
      </c>
      <c r="D2665" t="s">
        <v>26</v>
      </c>
      <c r="E2665" t="s">
        <v>27</v>
      </c>
      <c r="F2665" t="s">
        <v>22</v>
      </c>
      <c r="G2665">
        <v>37</v>
      </c>
      <c r="H2665">
        <v>5.8</v>
      </c>
      <c r="I2665">
        <v>8.5</v>
      </c>
      <c r="J2665">
        <v>0</v>
      </c>
      <c r="K2665" t="s">
        <v>23</v>
      </c>
      <c r="L2665">
        <v>7.3</v>
      </c>
      <c r="M2665">
        <v>4.3</v>
      </c>
      <c r="N2665">
        <v>5.6</v>
      </c>
      <c r="O2665">
        <f>Table1[[#This Row],[Stress_Level]]*Table1[[#This Row],[Weekly_Work_Hours]]</f>
        <v>270.09999999999997</v>
      </c>
      <c r="P2665" s="9">
        <f>Table1[[#This Row],[Column1]]/Table1[[#This Row],[Productivity_Score]]</f>
        <v>48.232142857142854</v>
      </c>
      <c r="Q2665">
        <f>8-AVERAGE(Table1[[#This Row],[Sleep_Hours]])</f>
        <v>2.2000000000000002</v>
      </c>
      <c r="R2665">
        <f>Table1[[#This Row],[Stress_Level]]/Table1[[#This Row],[Weekly_Work_Hours]]</f>
        <v>0.19729729729729728</v>
      </c>
      <c r="S2665" s="5">
        <f>CORREL(Table1[Stress_Level],Table1[Sleep_Hours])</f>
        <v>-1.150943896331845E-2</v>
      </c>
      <c r="T2665" s="1">
        <f>((Table1[[#Totals],[Productivity_Score]] - Table1[[#This Row],[Productivity_Score]]) / Table1[[#Totals],[Productivity_Score]]) * 100</f>
        <v>41.052631578947377</v>
      </c>
    </row>
    <row r="2666" spans="1:20" x14ac:dyDescent="0.35">
      <c r="A2666">
        <v>2665</v>
      </c>
      <c r="B2666">
        <v>32</v>
      </c>
      <c r="C2666" t="s">
        <v>14</v>
      </c>
      <c r="D2666" t="s">
        <v>34</v>
      </c>
      <c r="E2666" t="s">
        <v>25</v>
      </c>
      <c r="F2666" t="s">
        <v>39</v>
      </c>
      <c r="G2666">
        <v>48</v>
      </c>
      <c r="H2666">
        <v>9</v>
      </c>
      <c r="I2666">
        <v>6.2</v>
      </c>
      <c r="J2666">
        <v>0</v>
      </c>
      <c r="K2666" t="s">
        <v>23</v>
      </c>
      <c r="L2666">
        <v>7.7</v>
      </c>
      <c r="M2666">
        <v>2.2999999999999998</v>
      </c>
      <c r="N2666">
        <v>4.2</v>
      </c>
      <c r="O2666">
        <f>Table1[[#This Row],[Stress_Level]]*Table1[[#This Row],[Weekly_Work_Hours]]</f>
        <v>369.6</v>
      </c>
      <c r="P2666" s="9">
        <f>Table1[[#This Row],[Column1]]/Table1[[#This Row],[Productivity_Score]]</f>
        <v>88</v>
      </c>
      <c r="Q2666">
        <f>8-AVERAGE(Table1[[#This Row],[Sleep_Hours]])</f>
        <v>-1</v>
      </c>
      <c r="R2666">
        <f>Table1[[#This Row],[Stress_Level]]/Table1[[#This Row],[Weekly_Work_Hours]]</f>
        <v>0.16041666666666668</v>
      </c>
      <c r="S2666" s="5">
        <f>CORREL(Table1[Stress_Level],Table1[Sleep_Hours])</f>
        <v>-1.150943896331845E-2</v>
      </c>
      <c r="T2666" s="1">
        <f>((Table1[[#Totals],[Productivity_Score]] - Table1[[#This Row],[Productivity_Score]]) / Table1[[#Totals],[Productivity_Score]]) * 100</f>
        <v>55.78947368421052</v>
      </c>
    </row>
    <row r="2667" spans="1:20" x14ac:dyDescent="0.35">
      <c r="A2667">
        <v>2666</v>
      </c>
      <c r="B2667">
        <v>32</v>
      </c>
      <c r="C2667" t="s">
        <v>14</v>
      </c>
      <c r="D2667" t="s">
        <v>33</v>
      </c>
      <c r="E2667" t="s">
        <v>25</v>
      </c>
      <c r="F2667" t="s">
        <v>22</v>
      </c>
      <c r="G2667">
        <v>34</v>
      </c>
      <c r="H2667">
        <v>8.3000000000000007</v>
      </c>
      <c r="I2667">
        <v>8.6</v>
      </c>
      <c r="J2667">
        <v>0</v>
      </c>
      <c r="K2667" t="s">
        <v>23</v>
      </c>
      <c r="L2667">
        <v>7.1</v>
      </c>
      <c r="M2667">
        <v>6</v>
      </c>
      <c r="N2667">
        <v>5.7</v>
      </c>
      <c r="O2667">
        <f>Table1[[#This Row],[Stress_Level]]*Table1[[#This Row],[Weekly_Work_Hours]]</f>
        <v>241.39999999999998</v>
      </c>
      <c r="P2667" s="9">
        <f>Table1[[#This Row],[Column1]]/Table1[[#This Row],[Productivity_Score]]</f>
        <v>42.350877192982452</v>
      </c>
      <c r="Q2667">
        <f>8-AVERAGE(Table1[[#This Row],[Sleep_Hours]])</f>
        <v>-0.30000000000000071</v>
      </c>
      <c r="R2667">
        <f>Table1[[#This Row],[Stress_Level]]/Table1[[#This Row],[Weekly_Work_Hours]]</f>
        <v>0.20882352941176469</v>
      </c>
      <c r="S2667" s="5">
        <f>CORREL(Table1[Stress_Level],Table1[Sleep_Hours])</f>
        <v>-1.150943896331845E-2</v>
      </c>
      <c r="T2667" s="1">
        <f>((Table1[[#Totals],[Productivity_Score]] - Table1[[#This Row],[Productivity_Score]]) / Table1[[#Totals],[Productivity_Score]]) * 100</f>
        <v>40</v>
      </c>
    </row>
    <row r="2668" spans="1:20" x14ac:dyDescent="0.35">
      <c r="A2668">
        <v>2667</v>
      </c>
      <c r="B2668">
        <v>47</v>
      </c>
      <c r="C2668" t="s">
        <v>14</v>
      </c>
      <c r="D2668" t="s">
        <v>32</v>
      </c>
      <c r="E2668" t="s">
        <v>27</v>
      </c>
      <c r="F2668" t="s">
        <v>22</v>
      </c>
      <c r="G2668">
        <v>51</v>
      </c>
      <c r="H2668">
        <v>5.8</v>
      </c>
      <c r="I2668">
        <v>7</v>
      </c>
      <c r="J2668">
        <v>0</v>
      </c>
      <c r="K2668" t="s">
        <v>23</v>
      </c>
      <c r="L2668">
        <v>7.4</v>
      </c>
      <c r="M2668">
        <v>7.2</v>
      </c>
      <c r="N2668">
        <v>4.8</v>
      </c>
      <c r="O2668">
        <f>Table1[[#This Row],[Stress_Level]]*Table1[[#This Row],[Weekly_Work_Hours]]</f>
        <v>377.40000000000003</v>
      </c>
      <c r="P2668" s="9">
        <f>Table1[[#This Row],[Column1]]/Table1[[#This Row],[Productivity_Score]]</f>
        <v>78.625000000000014</v>
      </c>
      <c r="Q2668">
        <f>8-AVERAGE(Table1[[#This Row],[Sleep_Hours]])</f>
        <v>2.2000000000000002</v>
      </c>
      <c r="R2668">
        <f>Table1[[#This Row],[Stress_Level]]/Table1[[#This Row],[Weekly_Work_Hours]]</f>
        <v>0.14509803921568629</v>
      </c>
      <c r="S2668" s="5">
        <f>CORREL(Table1[Stress_Level],Table1[Sleep_Hours])</f>
        <v>-1.150943896331845E-2</v>
      </c>
      <c r="T2668" s="1">
        <f>((Table1[[#Totals],[Productivity_Score]] - Table1[[#This Row],[Productivity_Score]]) / Table1[[#Totals],[Productivity_Score]]) * 100</f>
        <v>49.473684210526322</v>
      </c>
    </row>
    <row r="2669" spans="1:20" x14ac:dyDescent="0.35">
      <c r="A2669">
        <v>2668</v>
      </c>
      <c r="B2669">
        <v>21</v>
      </c>
      <c r="C2669" t="s">
        <v>14</v>
      </c>
      <c r="D2669" t="s">
        <v>15</v>
      </c>
      <c r="E2669" t="s">
        <v>25</v>
      </c>
      <c r="F2669" t="s">
        <v>22</v>
      </c>
      <c r="G2669">
        <v>35</v>
      </c>
      <c r="H2669">
        <v>7.4</v>
      </c>
      <c r="I2669">
        <v>9.9</v>
      </c>
      <c r="J2669">
        <v>0</v>
      </c>
      <c r="K2669" t="s">
        <v>23</v>
      </c>
      <c r="L2669">
        <v>4.5999999999999996</v>
      </c>
      <c r="M2669">
        <v>3.2</v>
      </c>
      <c r="N2669">
        <v>7.7</v>
      </c>
      <c r="O2669">
        <f>Table1[[#This Row],[Stress_Level]]*Table1[[#This Row],[Weekly_Work_Hours]]</f>
        <v>161</v>
      </c>
      <c r="P2669" s="9">
        <f>Table1[[#This Row],[Column1]]/Table1[[#This Row],[Productivity_Score]]</f>
        <v>20.90909090909091</v>
      </c>
      <c r="Q2669">
        <f>8-AVERAGE(Table1[[#This Row],[Sleep_Hours]])</f>
        <v>0.59999999999999964</v>
      </c>
      <c r="R2669">
        <f>Table1[[#This Row],[Stress_Level]]/Table1[[#This Row],[Weekly_Work_Hours]]</f>
        <v>0.13142857142857142</v>
      </c>
      <c r="S2669" s="5">
        <f>CORREL(Table1[Stress_Level],Table1[Sleep_Hours])</f>
        <v>-1.150943896331845E-2</v>
      </c>
      <c r="T2669" s="1">
        <f>((Table1[[#Totals],[Productivity_Score]] - Table1[[#This Row],[Productivity_Score]]) / Table1[[#Totals],[Productivity_Score]]) * 100</f>
        <v>18.94736842105263</v>
      </c>
    </row>
    <row r="2670" spans="1:20" x14ac:dyDescent="0.35">
      <c r="A2670">
        <v>2669</v>
      </c>
      <c r="B2670">
        <v>29</v>
      </c>
      <c r="C2670" t="s">
        <v>19</v>
      </c>
      <c r="D2670" t="s">
        <v>32</v>
      </c>
      <c r="E2670" t="s">
        <v>38</v>
      </c>
      <c r="F2670" t="s">
        <v>22</v>
      </c>
      <c r="G2670">
        <v>49</v>
      </c>
      <c r="H2670">
        <v>5.9</v>
      </c>
      <c r="I2670">
        <v>7.4</v>
      </c>
      <c r="J2670">
        <v>1</v>
      </c>
      <c r="K2670" t="s">
        <v>35</v>
      </c>
      <c r="L2670">
        <v>9.1</v>
      </c>
      <c r="M2670">
        <v>5.5</v>
      </c>
      <c r="N2670">
        <v>4.2</v>
      </c>
      <c r="O2670">
        <f>Table1[[#This Row],[Stress_Level]]*Table1[[#This Row],[Weekly_Work_Hours]]</f>
        <v>445.9</v>
      </c>
      <c r="P2670" s="9">
        <f>Table1[[#This Row],[Column1]]/Table1[[#This Row],[Productivity_Score]]</f>
        <v>106.16666666666666</v>
      </c>
      <c r="Q2670">
        <f>8-AVERAGE(Table1[[#This Row],[Sleep_Hours]])</f>
        <v>2.0999999999999996</v>
      </c>
      <c r="R2670">
        <f>Table1[[#This Row],[Stress_Level]]/Table1[[#This Row],[Weekly_Work_Hours]]</f>
        <v>0.18571428571428572</v>
      </c>
      <c r="S2670" s="5">
        <f>CORREL(Table1[Stress_Level],Table1[Sleep_Hours])</f>
        <v>-1.150943896331845E-2</v>
      </c>
      <c r="T2670" s="1">
        <f>((Table1[[#Totals],[Productivity_Score]] - Table1[[#This Row],[Productivity_Score]]) / Table1[[#Totals],[Productivity_Score]]) * 100</f>
        <v>55.78947368421052</v>
      </c>
    </row>
    <row r="2671" spans="1:20" x14ac:dyDescent="0.35">
      <c r="A2671">
        <v>2670</v>
      </c>
      <c r="B2671">
        <v>41</v>
      </c>
      <c r="C2671" t="s">
        <v>19</v>
      </c>
      <c r="D2671" t="s">
        <v>36</v>
      </c>
      <c r="E2671" t="s">
        <v>16</v>
      </c>
      <c r="F2671" t="s">
        <v>17</v>
      </c>
      <c r="G2671">
        <v>50</v>
      </c>
      <c r="H2671">
        <v>4</v>
      </c>
      <c r="I2671">
        <v>4.5999999999999996</v>
      </c>
      <c r="J2671">
        <v>1</v>
      </c>
      <c r="K2671" t="s">
        <v>35</v>
      </c>
      <c r="L2671">
        <v>8</v>
      </c>
      <c r="M2671">
        <v>4.8</v>
      </c>
      <c r="N2671">
        <v>3.3</v>
      </c>
      <c r="O2671">
        <f>Table1[[#This Row],[Stress_Level]]*Table1[[#This Row],[Weekly_Work_Hours]]</f>
        <v>400</v>
      </c>
      <c r="P2671" s="9">
        <f>Table1[[#This Row],[Column1]]/Table1[[#This Row],[Productivity_Score]]</f>
        <v>121.21212121212122</v>
      </c>
      <c r="Q2671">
        <f>8-AVERAGE(Table1[[#This Row],[Sleep_Hours]])</f>
        <v>4</v>
      </c>
      <c r="R2671">
        <f>Table1[[#This Row],[Stress_Level]]/Table1[[#This Row],[Weekly_Work_Hours]]</f>
        <v>0.16</v>
      </c>
      <c r="S2671" s="5">
        <f>CORREL(Table1[Stress_Level],Table1[Sleep_Hours])</f>
        <v>-1.150943896331845E-2</v>
      </c>
      <c r="T2671" s="1">
        <f>((Table1[[#Totals],[Productivity_Score]] - Table1[[#This Row],[Productivity_Score]]) / Table1[[#Totals],[Productivity_Score]]) * 100</f>
        <v>65.26315789473685</v>
      </c>
    </row>
    <row r="2672" spans="1:20" x14ac:dyDescent="0.35">
      <c r="A2672">
        <v>2671</v>
      </c>
      <c r="B2672">
        <v>32</v>
      </c>
      <c r="C2672" t="s">
        <v>19</v>
      </c>
      <c r="D2672" t="s">
        <v>30</v>
      </c>
      <c r="E2672" t="s">
        <v>38</v>
      </c>
      <c r="F2672" t="s">
        <v>17</v>
      </c>
      <c r="G2672">
        <v>39</v>
      </c>
      <c r="H2672">
        <v>6.2</v>
      </c>
      <c r="I2672">
        <v>8.9</v>
      </c>
      <c r="J2672">
        <v>0</v>
      </c>
      <c r="K2672" t="s">
        <v>23</v>
      </c>
      <c r="L2672">
        <v>6.3</v>
      </c>
      <c r="M2672">
        <v>2.6</v>
      </c>
      <c r="N2672">
        <v>6.3</v>
      </c>
      <c r="O2672">
        <f>Table1[[#This Row],[Stress_Level]]*Table1[[#This Row],[Weekly_Work_Hours]]</f>
        <v>245.7</v>
      </c>
      <c r="P2672" s="9">
        <f>Table1[[#This Row],[Column1]]/Table1[[#This Row],[Productivity_Score]]</f>
        <v>39</v>
      </c>
      <c r="Q2672">
        <f>8-AVERAGE(Table1[[#This Row],[Sleep_Hours]])</f>
        <v>1.7999999999999998</v>
      </c>
      <c r="R2672">
        <f>Table1[[#This Row],[Stress_Level]]/Table1[[#This Row],[Weekly_Work_Hours]]</f>
        <v>0.16153846153846155</v>
      </c>
      <c r="S2672" s="5">
        <f>CORREL(Table1[Stress_Level],Table1[Sleep_Hours])</f>
        <v>-1.150943896331845E-2</v>
      </c>
      <c r="T2672" s="1">
        <f>((Table1[[#Totals],[Productivity_Score]] - Table1[[#This Row],[Productivity_Score]]) / Table1[[#Totals],[Productivity_Score]]) * 100</f>
        <v>33.684210526315788</v>
      </c>
    </row>
    <row r="2673" spans="1:20" x14ac:dyDescent="0.35">
      <c r="A2673">
        <v>2672</v>
      </c>
      <c r="B2673">
        <v>28</v>
      </c>
      <c r="C2673" t="s">
        <v>19</v>
      </c>
      <c r="D2673" t="s">
        <v>32</v>
      </c>
      <c r="E2673" t="s">
        <v>25</v>
      </c>
      <c r="F2673" t="s">
        <v>17</v>
      </c>
      <c r="G2673">
        <v>49</v>
      </c>
      <c r="H2673">
        <v>4</v>
      </c>
      <c r="I2673">
        <v>4.5999999999999996</v>
      </c>
      <c r="J2673">
        <v>1</v>
      </c>
      <c r="K2673" t="s">
        <v>18</v>
      </c>
      <c r="L2673">
        <v>10</v>
      </c>
      <c r="M2673">
        <v>6.8</v>
      </c>
      <c r="N2673">
        <v>2.2999999999999998</v>
      </c>
      <c r="O2673">
        <f>Table1[[#This Row],[Stress_Level]]*Table1[[#This Row],[Weekly_Work_Hours]]</f>
        <v>490</v>
      </c>
      <c r="P2673" s="9">
        <f>Table1[[#This Row],[Column1]]/Table1[[#This Row],[Productivity_Score]]</f>
        <v>213.04347826086959</v>
      </c>
      <c r="Q2673">
        <f>8-AVERAGE(Table1[[#This Row],[Sleep_Hours]])</f>
        <v>4</v>
      </c>
      <c r="R2673">
        <f>Table1[[#This Row],[Stress_Level]]/Table1[[#This Row],[Weekly_Work_Hours]]</f>
        <v>0.20408163265306123</v>
      </c>
      <c r="S2673" s="5">
        <f>CORREL(Table1[Stress_Level],Table1[Sleep_Hours])</f>
        <v>-1.150943896331845E-2</v>
      </c>
      <c r="T2673" s="1">
        <f>((Table1[[#Totals],[Productivity_Score]] - Table1[[#This Row],[Productivity_Score]]) / Table1[[#Totals],[Productivity_Score]]) * 100</f>
        <v>75.789473684210535</v>
      </c>
    </row>
    <row r="2674" spans="1:20" x14ac:dyDescent="0.35">
      <c r="A2674">
        <v>2673</v>
      </c>
      <c r="B2674">
        <v>52</v>
      </c>
      <c r="C2674" t="s">
        <v>14</v>
      </c>
      <c r="D2674" t="s">
        <v>37</v>
      </c>
      <c r="E2674" t="s">
        <v>31</v>
      </c>
      <c r="F2674" t="s">
        <v>22</v>
      </c>
      <c r="G2674">
        <v>47</v>
      </c>
      <c r="H2674">
        <v>6.5</v>
      </c>
      <c r="I2674">
        <v>8.6</v>
      </c>
      <c r="J2674">
        <v>1</v>
      </c>
      <c r="K2674" t="s">
        <v>29</v>
      </c>
      <c r="L2674">
        <v>8.6</v>
      </c>
      <c r="M2674">
        <v>4.5</v>
      </c>
      <c r="N2674">
        <v>5</v>
      </c>
      <c r="O2674">
        <f>Table1[[#This Row],[Stress_Level]]*Table1[[#This Row],[Weekly_Work_Hours]]</f>
        <v>404.2</v>
      </c>
      <c r="P2674" s="9">
        <f>Table1[[#This Row],[Column1]]/Table1[[#This Row],[Productivity_Score]]</f>
        <v>80.84</v>
      </c>
      <c r="Q2674">
        <f>8-AVERAGE(Table1[[#This Row],[Sleep_Hours]])</f>
        <v>1.5</v>
      </c>
      <c r="R2674">
        <f>Table1[[#This Row],[Stress_Level]]/Table1[[#This Row],[Weekly_Work_Hours]]</f>
        <v>0.18297872340425531</v>
      </c>
      <c r="S2674" s="5">
        <f>CORREL(Table1[Stress_Level],Table1[Sleep_Hours])</f>
        <v>-1.150943896331845E-2</v>
      </c>
      <c r="T2674" s="1">
        <f>((Table1[[#Totals],[Productivity_Score]] - Table1[[#This Row],[Productivity_Score]]) / Table1[[#Totals],[Productivity_Score]]) * 100</f>
        <v>47.368421052631575</v>
      </c>
    </row>
    <row r="2675" spans="1:20" x14ac:dyDescent="0.35">
      <c r="A2675">
        <v>2674</v>
      </c>
      <c r="B2675">
        <v>33</v>
      </c>
      <c r="C2675" t="s">
        <v>19</v>
      </c>
      <c r="D2675" t="s">
        <v>33</v>
      </c>
      <c r="E2675" t="s">
        <v>31</v>
      </c>
      <c r="F2675" t="s">
        <v>39</v>
      </c>
      <c r="G2675">
        <v>40</v>
      </c>
      <c r="H2675">
        <v>7.4</v>
      </c>
      <c r="I2675">
        <v>9.4</v>
      </c>
      <c r="J2675">
        <v>0</v>
      </c>
      <c r="K2675" t="s">
        <v>23</v>
      </c>
      <c r="L2675">
        <v>6</v>
      </c>
      <c r="M2675">
        <v>1.5</v>
      </c>
      <c r="N2675">
        <v>6.7</v>
      </c>
      <c r="O2675">
        <f>Table1[[#This Row],[Stress_Level]]*Table1[[#This Row],[Weekly_Work_Hours]]</f>
        <v>240</v>
      </c>
      <c r="P2675" s="9">
        <f>Table1[[#This Row],[Column1]]/Table1[[#This Row],[Productivity_Score]]</f>
        <v>35.820895522388057</v>
      </c>
      <c r="Q2675">
        <f>8-AVERAGE(Table1[[#This Row],[Sleep_Hours]])</f>
        <v>0.59999999999999964</v>
      </c>
      <c r="R2675">
        <f>Table1[[#This Row],[Stress_Level]]/Table1[[#This Row],[Weekly_Work_Hours]]</f>
        <v>0.15</v>
      </c>
      <c r="S2675" s="5">
        <f>CORREL(Table1[Stress_Level],Table1[Sleep_Hours])</f>
        <v>-1.150943896331845E-2</v>
      </c>
      <c r="T2675" s="1">
        <f>((Table1[[#Totals],[Productivity_Score]] - Table1[[#This Row],[Productivity_Score]]) / Table1[[#Totals],[Productivity_Score]]) * 100</f>
        <v>29.473684210526311</v>
      </c>
    </row>
    <row r="2676" spans="1:20" x14ac:dyDescent="0.35">
      <c r="A2676">
        <v>2675</v>
      </c>
      <c r="B2676">
        <v>39</v>
      </c>
      <c r="C2676" t="s">
        <v>14</v>
      </c>
      <c r="D2676" t="s">
        <v>20</v>
      </c>
      <c r="E2676" t="s">
        <v>16</v>
      </c>
      <c r="F2676" t="s">
        <v>17</v>
      </c>
      <c r="G2676">
        <v>36</v>
      </c>
      <c r="H2676">
        <v>5.9</v>
      </c>
      <c r="I2676">
        <v>8.6999999999999993</v>
      </c>
      <c r="J2676">
        <v>1</v>
      </c>
      <c r="K2676" t="s">
        <v>35</v>
      </c>
      <c r="L2676">
        <v>7.1</v>
      </c>
      <c r="M2676">
        <v>3.5</v>
      </c>
      <c r="N2676">
        <v>5.8</v>
      </c>
      <c r="O2676">
        <f>Table1[[#This Row],[Stress_Level]]*Table1[[#This Row],[Weekly_Work_Hours]]</f>
        <v>255.6</v>
      </c>
      <c r="P2676" s="9">
        <f>Table1[[#This Row],[Column1]]/Table1[[#This Row],[Productivity_Score]]</f>
        <v>44.068965517241381</v>
      </c>
      <c r="Q2676">
        <f>8-AVERAGE(Table1[[#This Row],[Sleep_Hours]])</f>
        <v>2.0999999999999996</v>
      </c>
      <c r="R2676">
        <f>Table1[[#This Row],[Stress_Level]]/Table1[[#This Row],[Weekly_Work_Hours]]</f>
        <v>0.19722222222222222</v>
      </c>
      <c r="S2676" s="5">
        <f>CORREL(Table1[Stress_Level],Table1[Sleep_Hours])</f>
        <v>-1.150943896331845E-2</v>
      </c>
      <c r="T2676" s="1">
        <f>((Table1[[#Totals],[Productivity_Score]] - Table1[[#This Row],[Productivity_Score]]) / Table1[[#Totals],[Productivity_Score]]) * 100</f>
        <v>38.947368421052637</v>
      </c>
    </row>
    <row r="2677" spans="1:20" x14ac:dyDescent="0.35">
      <c r="A2677">
        <v>2676</v>
      </c>
      <c r="B2677">
        <v>34</v>
      </c>
      <c r="C2677" t="s">
        <v>40</v>
      </c>
      <c r="D2677" t="s">
        <v>36</v>
      </c>
      <c r="E2677" t="s">
        <v>25</v>
      </c>
      <c r="F2677" t="s">
        <v>22</v>
      </c>
      <c r="G2677">
        <v>30</v>
      </c>
      <c r="H2677">
        <v>6.5</v>
      </c>
      <c r="I2677">
        <v>10</v>
      </c>
      <c r="J2677">
        <v>0</v>
      </c>
      <c r="K2677" t="s">
        <v>23</v>
      </c>
      <c r="L2677">
        <v>4.5</v>
      </c>
      <c r="M2677">
        <v>1.8</v>
      </c>
      <c r="N2677">
        <v>7.7</v>
      </c>
      <c r="O2677">
        <f>Table1[[#This Row],[Stress_Level]]*Table1[[#This Row],[Weekly_Work_Hours]]</f>
        <v>135</v>
      </c>
      <c r="P2677" s="9">
        <f>Table1[[#This Row],[Column1]]/Table1[[#This Row],[Productivity_Score]]</f>
        <v>17.532467532467532</v>
      </c>
      <c r="Q2677">
        <f>8-AVERAGE(Table1[[#This Row],[Sleep_Hours]])</f>
        <v>1.5</v>
      </c>
      <c r="R2677">
        <f>Table1[[#This Row],[Stress_Level]]/Table1[[#This Row],[Weekly_Work_Hours]]</f>
        <v>0.15</v>
      </c>
      <c r="S2677" s="5">
        <f>CORREL(Table1[Stress_Level],Table1[Sleep_Hours])</f>
        <v>-1.150943896331845E-2</v>
      </c>
      <c r="T2677" s="1">
        <f>((Table1[[#Totals],[Productivity_Score]] - Table1[[#This Row],[Productivity_Score]]) / Table1[[#Totals],[Productivity_Score]]) * 100</f>
        <v>18.94736842105263</v>
      </c>
    </row>
    <row r="2678" spans="1:20" x14ac:dyDescent="0.35">
      <c r="A2678">
        <v>2677</v>
      </c>
      <c r="B2678">
        <v>51</v>
      </c>
      <c r="C2678" t="s">
        <v>14</v>
      </c>
      <c r="D2678" t="s">
        <v>32</v>
      </c>
      <c r="E2678" t="s">
        <v>21</v>
      </c>
      <c r="F2678" t="s">
        <v>22</v>
      </c>
      <c r="G2678">
        <v>47</v>
      </c>
      <c r="H2678">
        <v>6.5</v>
      </c>
      <c r="I2678">
        <v>8.6</v>
      </c>
      <c r="J2678">
        <v>1</v>
      </c>
      <c r="K2678" t="s">
        <v>29</v>
      </c>
      <c r="L2678">
        <v>8</v>
      </c>
      <c r="M2678">
        <v>4.8</v>
      </c>
      <c r="N2678">
        <v>5.3</v>
      </c>
      <c r="O2678">
        <f>Table1[[#This Row],[Stress_Level]]*Table1[[#This Row],[Weekly_Work_Hours]]</f>
        <v>376</v>
      </c>
      <c r="P2678" s="9">
        <f>Table1[[#This Row],[Column1]]/Table1[[#This Row],[Productivity_Score]]</f>
        <v>70.943396226415103</v>
      </c>
      <c r="Q2678">
        <f>8-AVERAGE(Table1[[#This Row],[Sleep_Hours]])</f>
        <v>1.5</v>
      </c>
      <c r="R2678">
        <f>Table1[[#This Row],[Stress_Level]]/Table1[[#This Row],[Weekly_Work_Hours]]</f>
        <v>0.1702127659574468</v>
      </c>
      <c r="S2678" s="5">
        <f>CORREL(Table1[Stress_Level],Table1[Sleep_Hours])</f>
        <v>-1.150943896331845E-2</v>
      </c>
      <c r="T2678" s="1">
        <f>((Table1[[#Totals],[Productivity_Score]] - Table1[[#This Row],[Productivity_Score]]) / Table1[[#Totals],[Productivity_Score]]) * 100</f>
        <v>44.21052631578948</v>
      </c>
    </row>
    <row r="2679" spans="1:20" x14ac:dyDescent="0.35">
      <c r="A2679">
        <v>2678</v>
      </c>
      <c r="B2679">
        <v>52</v>
      </c>
      <c r="C2679" t="s">
        <v>19</v>
      </c>
      <c r="D2679" t="s">
        <v>24</v>
      </c>
      <c r="E2679" t="s">
        <v>25</v>
      </c>
      <c r="F2679" t="s">
        <v>39</v>
      </c>
      <c r="G2679">
        <v>32</v>
      </c>
      <c r="H2679">
        <v>7.5</v>
      </c>
      <c r="I2679">
        <v>10</v>
      </c>
      <c r="J2679">
        <v>0</v>
      </c>
      <c r="K2679" t="s">
        <v>23</v>
      </c>
      <c r="L2679">
        <v>4.0999999999999996</v>
      </c>
      <c r="M2679">
        <v>3.5</v>
      </c>
      <c r="N2679">
        <v>7.9</v>
      </c>
      <c r="O2679">
        <f>Table1[[#This Row],[Stress_Level]]*Table1[[#This Row],[Weekly_Work_Hours]]</f>
        <v>131.19999999999999</v>
      </c>
      <c r="P2679" s="9">
        <f>Table1[[#This Row],[Column1]]/Table1[[#This Row],[Productivity_Score]]</f>
        <v>16.607594936708857</v>
      </c>
      <c r="Q2679">
        <f>8-AVERAGE(Table1[[#This Row],[Sleep_Hours]])</f>
        <v>0.5</v>
      </c>
      <c r="R2679">
        <f>Table1[[#This Row],[Stress_Level]]/Table1[[#This Row],[Weekly_Work_Hours]]</f>
        <v>0.12812499999999999</v>
      </c>
      <c r="S2679" s="5">
        <f>CORREL(Table1[Stress_Level],Table1[Sleep_Hours])</f>
        <v>-1.150943896331845E-2</v>
      </c>
      <c r="T2679" s="1">
        <f>((Table1[[#Totals],[Productivity_Score]] - Table1[[#This Row],[Productivity_Score]]) / Table1[[#Totals],[Productivity_Score]]) * 100</f>
        <v>16.84210526315789</v>
      </c>
    </row>
    <row r="2680" spans="1:20" x14ac:dyDescent="0.35">
      <c r="A2680">
        <v>2679</v>
      </c>
      <c r="B2680">
        <v>36</v>
      </c>
      <c r="C2680" t="s">
        <v>14</v>
      </c>
      <c r="D2680" t="s">
        <v>30</v>
      </c>
      <c r="E2680" t="s">
        <v>31</v>
      </c>
      <c r="F2680" t="s">
        <v>22</v>
      </c>
      <c r="G2680">
        <v>45</v>
      </c>
      <c r="H2680">
        <v>6.3</v>
      </c>
      <c r="I2680">
        <v>8.5</v>
      </c>
      <c r="J2680">
        <v>0</v>
      </c>
      <c r="K2680" t="s">
        <v>23</v>
      </c>
      <c r="L2680">
        <v>6.9</v>
      </c>
      <c r="M2680">
        <v>5.7</v>
      </c>
      <c r="N2680">
        <v>5.8</v>
      </c>
      <c r="O2680">
        <f>Table1[[#This Row],[Stress_Level]]*Table1[[#This Row],[Weekly_Work_Hours]]</f>
        <v>310.5</v>
      </c>
      <c r="P2680" s="9">
        <f>Table1[[#This Row],[Column1]]/Table1[[#This Row],[Productivity_Score]]</f>
        <v>53.53448275862069</v>
      </c>
      <c r="Q2680">
        <f>8-AVERAGE(Table1[[#This Row],[Sleep_Hours]])</f>
        <v>1.7000000000000002</v>
      </c>
      <c r="R2680">
        <f>Table1[[#This Row],[Stress_Level]]/Table1[[#This Row],[Weekly_Work_Hours]]</f>
        <v>0.15333333333333335</v>
      </c>
      <c r="S2680" s="5">
        <f>CORREL(Table1[Stress_Level],Table1[Sleep_Hours])</f>
        <v>-1.150943896331845E-2</v>
      </c>
      <c r="T2680" s="1">
        <f>((Table1[[#Totals],[Productivity_Score]] - Table1[[#This Row],[Productivity_Score]]) / Table1[[#Totals],[Productivity_Score]]) * 100</f>
        <v>38.947368421052637</v>
      </c>
    </row>
    <row r="2681" spans="1:20" x14ac:dyDescent="0.35">
      <c r="A2681">
        <v>2680</v>
      </c>
      <c r="B2681">
        <v>43</v>
      </c>
      <c r="C2681" t="s">
        <v>14</v>
      </c>
      <c r="D2681" t="s">
        <v>20</v>
      </c>
      <c r="E2681" t="s">
        <v>27</v>
      </c>
      <c r="F2681" t="s">
        <v>17</v>
      </c>
      <c r="G2681">
        <v>42</v>
      </c>
      <c r="H2681">
        <v>5.7</v>
      </c>
      <c r="I2681">
        <v>7.9</v>
      </c>
      <c r="J2681">
        <v>1</v>
      </c>
      <c r="K2681" t="s">
        <v>35</v>
      </c>
      <c r="L2681">
        <v>8</v>
      </c>
      <c r="M2681">
        <v>6.9</v>
      </c>
      <c r="N2681">
        <v>4.9000000000000004</v>
      </c>
      <c r="O2681">
        <f>Table1[[#This Row],[Stress_Level]]*Table1[[#This Row],[Weekly_Work_Hours]]</f>
        <v>336</v>
      </c>
      <c r="P2681" s="9">
        <f>Table1[[#This Row],[Column1]]/Table1[[#This Row],[Productivity_Score]]</f>
        <v>68.571428571428569</v>
      </c>
      <c r="Q2681">
        <f>8-AVERAGE(Table1[[#This Row],[Sleep_Hours]])</f>
        <v>2.2999999999999998</v>
      </c>
      <c r="R2681">
        <f>Table1[[#This Row],[Stress_Level]]/Table1[[#This Row],[Weekly_Work_Hours]]</f>
        <v>0.19047619047619047</v>
      </c>
      <c r="S2681" s="5">
        <f>CORREL(Table1[Stress_Level],Table1[Sleep_Hours])</f>
        <v>-1.150943896331845E-2</v>
      </c>
      <c r="T2681" s="1">
        <f>((Table1[[#Totals],[Productivity_Score]] - Table1[[#This Row],[Productivity_Score]]) / Table1[[#Totals],[Productivity_Score]]) * 100</f>
        <v>48.421052631578945</v>
      </c>
    </row>
    <row r="2682" spans="1:20" x14ac:dyDescent="0.35">
      <c r="A2682">
        <v>2681</v>
      </c>
      <c r="B2682">
        <v>49</v>
      </c>
      <c r="C2682" t="s">
        <v>14</v>
      </c>
      <c r="D2682" t="s">
        <v>15</v>
      </c>
      <c r="E2682" t="s">
        <v>16</v>
      </c>
      <c r="F2682" t="s">
        <v>22</v>
      </c>
      <c r="G2682">
        <v>50</v>
      </c>
      <c r="H2682">
        <v>7.4</v>
      </c>
      <c r="I2682">
        <v>8.4</v>
      </c>
      <c r="J2682">
        <v>0</v>
      </c>
      <c r="K2682" t="s">
        <v>23</v>
      </c>
      <c r="L2682">
        <v>10</v>
      </c>
      <c r="M2682">
        <v>7.6</v>
      </c>
      <c r="N2682">
        <v>4.2</v>
      </c>
      <c r="O2682">
        <f>Table1[[#This Row],[Stress_Level]]*Table1[[#This Row],[Weekly_Work_Hours]]</f>
        <v>500</v>
      </c>
      <c r="P2682" s="9">
        <f>Table1[[#This Row],[Column1]]/Table1[[#This Row],[Productivity_Score]]</f>
        <v>119.04761904761904</v>
      </c>
      <c r="Q2682">
        <f>8-AVERAGE(Table1[[#This Row],[Sleep_Hours]])</f>
        <v>0.59999999999999964</v>
      </c>
      <c r="R2682">
        <f>Table1[[#This Row],[Stress_Level]]/Table1[[#This Row],[Weekly_Work_Hours]]</f>
        <v>0.2</v>
      </c>
      <c r="S2682" s="5">
        <f>CORREL(Table1[Stress_Level],Table1[Sleep_Hours])</f>
        <v>-1.150943896331845E-2</v>
      </c>
      <c r="T2682" s="1">
        <f>((Table1[[#Totals],[Productivity_Score]] - Table1[[#This Row],[Productivity_Score]]) / Table1[[#Totals],[Productivity_Score]]) * 100</f>
        <v>55.78947368421052</v>
      </c>
    </row>
    <row r="2683" spans="1:20" x14ac:dyDescent="0.35">
      <c r="A2683">
        <v>2682</v>
      </c>
      <c r="B2683">
        <v>32</v>
      </c>
      <c r="C2683" t="s">
        <v>19</v>
      </c>
      <c r="D2683" t="s">
        <v>37</v>
      </c>
      <c r="E2683" t="s">
        <v>27</v>
      </c>
      <c r="F2683" t="s">
        <v>22</v>
      </c>
      <c r="G2683">
        <v>42</v>
      </c>
      <c r="H2683">
        <v>6.4</v>
      </c>
      <c r="I2683">
        <v>9</v>
      </c>
      <c r="J2683">
        <v>0</v>
      </c>
      <c r="K2683" t="s">
        <v>23</v>
      </c>
      <c r="L2683">
        <v>8.6</v>
      </c>
      <c r="M2683">
        <v>3.7</v>
      </c>
      <c r="N2683">
        <v>5.2</v>
      </c>
      <c r="O2683">
        <f>Table1[[#This Row],[Stress_Level]]*Table1[[#This Row],[Weekly_Work_Hours]]</f>
        <v>361.2</v>
      </c>
      <c r="P2683" s="9">
        <f>Table1[[#This Row],[Column1]]/Table1[[#This Row],[Productivity_Score]]</f>
        <v>69.461538461538453</v>
      </c>
      <c r="Q2683">
        <f>8-AVERAGE(Table1[[#This Row],[Sleep_Hours]])</f>
        <v>1.5999999999999996</v>
      </c>
      <c r="R2683">
        <f>Table1[[#This Row],[Stress_Level]]/Table1[[#This Row],[Weekly_Work_Hours]]</f>
        <v>0.20476190476190476</v>
      </c>
      <c r="S2683" s="5">
        <f>CORREL(Table1[Stress_Level],Table1[Sleep_Hours])</f>
        <v>-1.150943896331845E-2</v>
      </c>
      <c r="T2683" s="1">
        <f>((Table1[[#Totals],[Productivity_Score]] - Table1[[#This Row],[Productivity_Score]]) / Table1[[#Totals],[Productivity_Score]]) * 100</f>
        <v>45.263157894736835</v>
      </c>
    </row>
    <row r="2684" spans="1:20" x14ac:dyDescent="0.35">
      <c r="A2684">
        <v>2683</v>
      </c>
      <c r="B2684">
        <v>35</v>
      </c>
      <c r="C2684" t="s">
        <v>19</v>
      </c>
      <c r="D2684" t="s">
        <v>33</v>
      </c>
      <c r="E2684" t="s">
        <v>21</v>
      </c>
      <c r="F2684" t="s">
        <v>17</v>
      </c>
      <c r="G2684">
        <v>42</v>
      </c>
      <c r="H2684">
        <v>3</v>
      </c>
      <c r="I2684">
        <v>3.8</v>
      </c>
      <c r="J2684">
        <v>1</v>
      </c>
      <c r="K2684" t="s">
        <v>35</v>
      </c>
      <c r="L2684">
        <v>7.4</v>
      </c>
      <c r="M2684">
        <v>5.2</v>
      </c>
      <c r="N2684">
        <v>3.2</v>
      </c>
      <c r="O2684">
        <f>Table1[[#This Row],[Stress_Level]]*Table1[[#This Row],[Weekly_Work_Hours]]</f>
        <v>310.8</v>
      </c>
      <c r="P2684" s="9">
        <f>Table1[[#This Row],[Column1]]/Table1[[#This Row],[Productivity_Score]]</f>
        <v>97.125</v>
      </c>
      <c r="Q2684">
        <f>8-AVERAGE(Table1[[#This Row],[Sleep_Hours]])</f>
        <v>5</v>
      </c>
      <c r="R2684">
        <f>Table1[[#This Row],[Stress_Level]]/Table1[[#This Row],[Weekly_Work_Hours]]</f>
        <v>0.1761904761904762</v>
      </c>
      <c r="S2684" s="5">
        <f>CORREL(Table1[Stress_Level],Table1[Sleep_Hours])</f>
        <v>-1.150943896331845E-2</v>
      </c>
      <c r="T2684" s="1">
        <f>((Table1[[#Totals],[Productivity_Score]] - Table1[[#This Row],[Productivity_Score]]) / Table1[[#Totals],[Productivity_Score]]) * 100</f>
        <v>66.315789473684205</v>
      </c>
    </row>
    <row r="2685" spans="1:20" x14ac:dyDescent="0.35">
      <c r="A2685">
        <v>2684</v>
      </c>
      <c r="B2685">
        <v>21</v>
      </c>
      <c r="C2685" t="s">
        <v>14</v>
      </c>
      <c r="D2685" t="s">
        <v>34</v>
      </c>
      <c r="E2685" t="s">
        <v>25</v>
      </c>
      <c r="F2685" t="s">
        <v>17</v>
      </c>
      <c r="G2685">
        <v>50</v>
      </c>
      <c r="H2685">
        <v>5.7</v>
      </c>
      <c r="I2685">
        <v>7</v>
      </c>
      <c r="J2685">
        <v>1</v>
      </c>
      <c r="K2685" t="s">
        <v>18</v>
      </c>
      <c r="L2685">
        <v>7.9</v>
      </c>
      <c r="M2685">
        <v>5.6</v>
      </c>
      <c r="N2685">
        <v>4.5</v>
      </c>
      <c r="O2685">
        <f>Table1[[#This Row],[Stress_Level]]*Table1[[#This Row],[Weekly_Work_Hours]]</f>
        <v>395</v>
      </c>
      <c r="P2685" s="9">
        <f>Table1[[#This Row],[Column1]]/Table1[[#This Row],[Productivity_Score]]</f>
        <v>87.777777777777771</v>
      </c>
      <c r="Q2685">
        <f>8-AVERAGE(Table1[[#This Row],[Sleep_Hours]])</f>
        <v>2.2999999999999998</v>
      </c>
      <c r="R2685">
        <f>Table1[[#This Row],[Stress_Level]]/Table1[[#This Row],[Weekly_Work_Hours]]</f>
        <v>0.158</v>
      </c>
      <c r="S2685" s="5">
        <f>CORREL(Table1[Stress_Level],Table1[Sleep_Hours])</f>
        <v>-1.150943896331845E-2</v>
      </c>
      <c r="T2685" s="1">
        <f>((Table1[[#Totals],[Productivity_Score]] - Table1[[#This Row],[Productivity_Score]]) / Table1[[#Totals],[Productivity_Score]]) * 100</f>
        <v>52.631578947368418</v>
      </c>
    </row>
    <row r="2686" spans="1:20" x14ac:dyDescent="0.35">
      <c r="A2686">
        <v>2685</v>
      </c>
      <c r="B2686">
        <v>36</v>
      </c>
      <c r="C2686" t="s">
        <v>19</v>
      </c>
      <c r="D2686" t="s">
        <v>32</v>
      </c>
      <c r="E2686" t="s">
        <v>21</v>
      </c>
      <c r="F2686" t="s">
        <v>22</v>
      </c>
      <c r="G2686">
        <v>47</v>
      </c>
      <c r="H2686">
        <v>5.4</v>
      </c>
      <c r="I2686">
        <v>6.9</v>
      </c>
      <c r="J2686">
        <v>1</v>
      </c>
      <c r="K2686" t="s">
        <v>28</v>
      </c>
      <c r="L2686">
        <v>8.5</v>
      </c>
      <c r="M2686">
        <v>4.2</v>
      </c>
      <c r="N2686">
        <v>4.2</v>
      </c>
      <c r="O2686">
        <f>Table1[[#This Row],[Stress_Level]]*Table1[[#This Row],[Weekly_Work_Hours]]</f>
        <v>399.5</v>
      </c>
      <c r="P2686" s="9">
        <f>Table1[[#This Row],[Column1]]/Table1[[#This Row],[Productivity_Score]]</f>
        <v>95.11904761904762</v>
      </c>
      <c r="Q2686">
        <f>8-AVERAGE(Table1[[#This Row],[Sleep_Hours]])</f>
        <v>2.5999999999999996</v>
      </c>
      <c r="R2686">
        <f>Table1[[#This Row],[Stress_Level]]/Table1[[#This Row],[Weekly_Work_Hours]]</f>
        <v>0.18085106382978725</v>
      </c>
      <c r="S2686" s="5">
        <f>CORREL(Table1[Stress_Level],Table1[Sleep_Hours])</f>
        <v>-1.150943896331845E-2</v>
      </c>
      <c r="T2686" s="1">
        <f>((Table1[[#Totals],[Productivity_Score]] - Table1[[#This Row],[Productivity_Score]]) / Table1[[#Totals],[Productivity_Score]]) * 100</f>
        <v>55.78947368421052</v>
      </c>
    </row>
    <row r="2687" spans="1:20" x14ac:dyDescent="0.35">
      <c r="A2687">
        <v>2686</v>
      </c>
      <c r="B2687">
        <v>51</v>
      </c>
      <c r="C2687" t="s">
        <v>19</v>
      </c>
      <c r="D2687" t="s">
        <v>24</v>
      </c>
      <c r="E2687" t="s">
        <v>27</v>
      </c>
      <c r="F2687" t="s">
        <v>17</v>
      </c>
      <c r="G2687">
        <v>47</v>
      </c>
      <c r="H2687">
        <v>6.4</v>
      </c>
      <c r="I2687">
        <v>8.4</v>
      </c>
      <c r="J2687">
        <v>1</v>
      </c>
      <c r="K2687" t="s">
        <v>35</v>
      </c>
      <c r="L2687">
        <v>7.2</v>
      </c>
      <c r="M2687">
        <v>4.7</v>
      </c>
      <c r="N2687">
        <v>5.6</v>
      </c>
      <c r="O2687">
        <f>Table1[[#This Row],[Stress_Level]]*Table1[[#This Row],[Weekly_Work_Hours]]</f>
        <v>338.40000000000003</v>
      </c>
      <c r="P2687" s="9">
        <f>Table1[[#This Row],[Column1]]/Table1[[#This Row],[Productivity_Score]]</f>
        <v>60.428571428571438</v>
      </c>
      <c r="Q2687">
        <f>8-AVERAGE(Table1[[#This Row],[Sleep_Hours]])</f>
        <v>1.5999999999999996</v>
      </c>
      <c r="R2687">
        <f>Table1[[#This Row],[Stress_Level]]/Table1[[#This Row],[Weekly_Work_Hours]]</f>
        <v>0.15319148936170213</v>
      </c>
      <c r="S2687" s="5">
        <f>CORREL(Table1[Stress_Level],Table1[Sleep_Hours])</f>
        <v>-1.150943896331845E-2</v>
      </c>
      <c r="T2687" s="1">
        <f>((Table1[[#Totals],[Productivity_Score]] - Table1[[#This Row],[Productivity_Score]]) / Table1[[#Totals],[Productivity_Score]]) * 100</f>
        <v>41.052631578947377</v>
      </c>
    </row>
    <row r="2688" spans="1:20" x14ac:dyDescent="0.35">
      <c r="A2688">
        <v>2687</v>
      </c>
      <c r="B2688">
        <v>62</v>
      </c>
      <c r="C2688" t="s">
        <v>19</v>
      </c>
      <c r="D2688" t="s">
        <v>30</v>
      </c>
      <c r="E2688" t="s">
        <v>25</v>
      </c>
      <c r="F2688" t="s">
        <v>22</v>
      </c>
      <c r="G2688">
        <v>48</v>
      </c>
      <c r="H2688">
        <v>6.3</v>
      </c>
      <c r="I2688">
        <v>8.1</v>
      </c>
      <c r="J2688">
        <v>1</v>
      </c>
      <c r="K2688" t="s">
        <v>28</v>
      </c>
      <c r="L2688">
        <v>8.5</v>
      </c>
      <c r="M2688">
        <v>5.3</v>
      </c>
      <c r="N2688">
        <v>4.8</v>
      </c>
      <c r="O2688">
        <f>Table1[[#This Row],[Stress_Level]]*Table1[[#This Row],[Weekly_Work_Hours]]</f>
        <v>408</v>
      </c>
      <c r="P2688" s="9">
        <f>Table1[[#This Row],[Column1]]/Table1[[#This Row],[Productivity_Score]]</f>
        <v>85</v>
      </c>
      <c r="Q2688">
        <f>8-AVERAGE(Table1[[#This Row],[Sleep_Hours]])</f>
        <v>1.7000000000000002</v>
      </c>
      <c r="R2688">
        <f>Table1[[#This Row],[Stress_Level]]/Table1[[#This Row],[Weekly_Work_Hours]]</f>
        <v>0.17708333333333334</v>
      </c>
      <c r="S2688" s="5">
        <f>CORREL(Table1[Stress_Level],Table1[Sleep_Hours])</f>
        <v>-1.150943896331845E-2</v>
      </c>
      <c r="T2688" s="1">
        <f>((Table1[[#Totals],[Productivity_Score]] - Table1[[#This Row],[Productivity_Score]]) / Table1[[#Totals],[Productivity_Score]]) * 100</f>
        <v>49.473684210526322</v>
      </c>
    </row>
    <row r="2689" spans="1:20" x14ac:dyDescent="0.35">
      <c r="A2689">
        <v>2688</v>
      </c>
      <c r="B2689">
        <v>27</v>
      </c>
      <c r="C2689" t="s">
        <v>19</v>
      </c>
      <c r="D2689" t="s">
        <v>15</v>
      </c>
      <c r="E2689" t="s">
        <v>38</v>
      </c>
      <c r="F2689" t="s">
        <v>17</v>
      </c>
      <c r="G2689">
        <v>32</v>
      </c>
      <c r="H2689">
        <v>3.3</v>
      </c>
      <c r="I2689">
        <v>5.2</v>
      </c>
      <c r="J2689">
        <v>0</v>
      </c>
      <c r="K2689" t="s">
        <v>23</v>
      </c>
      <c r="L2689">
        <v>6.4</v>
      </c>
      <c r="M2689">
        <v>3.5</v>
      </c>
      <c r="N2689">
        <v>4.4000000000000004</v>
      </c>
      <c r="O2689">
        <f>Table1[[#This Row],[Stress_Level]]*Table1[[#This Row],[Weekly_Work_Hours]]</f>
        <v>204.8</v>
      </c>
      <c r="P2689" s="9">
        <f>Table1[[#This Row],[Column1]]/Table1[[#This Row],[Productivity_Score]]</f>
        <v>46.545454545454547</v>
      </c>
      <c r="Q2689">
        <f>8-AVERAGE(Table1[[#This Row],[Sleep_Hours]])</f>
        <v>4.7</v>
      </c>
      <c r="R2689">
        <f>Table1[[#This Row],[Stress_Level]]/Table1[[#This Row],[Weekly_Work_Hours]]</f>
        <v>0.2</v>
      </c>
      <c r="S2689" s="5">
        <f>CORREL(Table1[Stress_Level],Table1[Sleep_Hours])</f>
        <v>-1.150943896331845E-2</v>
      </c>
      <c r="T2689" s="1">
        <f>((Table1[[#Totals],[Productivity_Score]] - Table1[[#This Row],[Productivity_Score]]) / Table1[[#Totals],[Productivity_Score]]) * 100</f>
        <v>53.684210526315788</v>
      </c>
    </row>
    <row r="2690" spans="1:20" x14ac:dyDescent="0.35">
      <c r="A2690">
        <v>2689</v>
      </c>
      <c r="B2690">
        <v>22</v>
      </c>
      <c r="C2690" t="s">
        <v>14</v>
      </c>
      <c r="D2690" t="s">
        <v>32</v>
      </c>
      <c r="E2690" t="s">
        <v>38</v>
      </c>
      <c r="F2690" t="s">
        <v>39</v>
      </c>
      <c r="G2690">
        <v>51</v>
      </c>
      <c r="H2690">
        <v>4</v>
      </c>
      <c r="I2690">
        <v>4.3</v>
      </c>
      <c r="J2690">
        <v>1</v>
      </c>
      <c r="K2690" t="s">
        <v>35</v>
      </c>
      <c r="L2690">
        <v>10</v>
      </c>
      <c r="M2690">
        <v>6.9</v>
      </c>
      <c r="N2690">
        <v>2.2000000000000002</v>
      </c>
      <c r="O2690">
        <f>Table1[[#This Row],[Stress_Level]]*Table1[[#This Row],[Weekly_Work_Hours]]</f>
        <v>510</v>
      </c>
      <c r="P2690" s="9">
        <f>Table1[[#This Row],[Column1]]/Table1[[#This Row],[Productivity_Score]]</f>
        <v>231.81818181818181</v>
      </c>
      <c r="Q2690">
        <f>8-AVERAGE(Table1[[#This Row],[Sleep_Hours]])</f>
        <v>4</v>
      </c>
      <c r="R2690">
        <f>Table1[[#This Row],[Stress_Level]]/Table1[[#This Row],[Weekly_Work_Hours]]</f>
        <v>0.19607843137254902</v>
      </c>
      <c r="S2690" s="5">
        <f>CORREL(Table1[Stress_Level],Table1[Sleep_Hours])</f>
        <v>-1.150943896331845E-2</v>
      </c>
      <c r="T2690" s="1">
        <f>((Table1[[#Totals],[Productivity_Score]] - Table1[[#This Row],[Productivity_Score]]) / Table1[[#Totals],[Productivity_Score]]) * 100</f>
        <v>76.84210526315789</v>
      </c>
    </row>
    <row r="2691" spans="1:20" x14ac:dyDescent="0.35">
      <c r="A2691">
        <v>2690</v>
      </c>
      <c r="B2691">
        <v>31</v>
      </c>
      <c r="C2691" t="s">
        <v>14</v>
      </c>
      <c r="D2691" t="s">
        <v>15</v>
      </c>
      <c r="E2691" t="s">
        <v>21</v>
      </c>
      <c r="F2691" t="s">
        <v>39</v>
      </c>
      <c r="G2691">
        <v>49</v>
      </c>
      <c r="H2691">
        <v>4.8</v>
      </c>
      <c r="I2691">
        <v>5.8</v>
      </c>
      <c r="J2691">
        <v>1</v>
      </c>
      <c r="K2691" t="s">
        <v>28</v>
      </c>
      <c r="L2691">
        <v>9.9</v>
      </c>
      <c r="M2691">
        <v>5.6</v>
      </c>
      <c r="N2691">
        <v>2.9</v>
      </c>
      <c r="O2691">
        <f>Table1[[#This Row],[Stress_Level]]*Table1[[#This Row],[Weekly_Work_Hours]]</f>
        <v>485.1</v>
      </c>
      <c r="P2691" s="9">
        <f>Table1[[#This Row],[Column1]]/Table1[[#This Row],[Productivity_Score]]</f>
        <v>167.27586206896552</v>
      </c>
      <c r="Q2691">
        <f>8-AVERAGE(Table1[[#This Row],[Sleep_Hours]])</f>
        <v>3.2</v>
      </c>
      <c r="R2691">
        <f>Table1[[#This Row],[Stress_Level]]/Table1[[#This Row],[Weekly_Work_Hours]]</f>
        <v>0.20204081632653062</v>
      </c>
      <c r="S2691" s="5">
        <f>CORREL(Table1[Stress_Level],Table1[Sleep_Hours])</f>
        <v>-1.150943896331845E-2</v>
      </c>
      <c r="T2691" s="1">
        <f>((Table1[[#Totals],[Productivity_Score]] - Table1[[#This Row],[Productivity_Score]]) / Table1[[#Totals],[Productivity_Score]]) * 100</f>
        <v>69.473684210526315</v>
      </c>
    </row>
    <row r="2692" spans="1:20" x14ac:dyDescent="0.35">
      <c r="A2692">
        <v>2691</v>
      </c>
      <c r="B2692">
        <v>39</v>
      </c>
      <c r="C2692" t="s">
        <v>19</v>
      </c>
      <c r="D2692" t="s">
        <v>20</v>
      </c>
      <c r="E2692" t="s">
        <v>38</v>
      </c>
      <c r="F2692" t="s">
        <v>22</v>
      </c>
      <c r="G2692">
        <v>36</v>
      </c>
      <c r="H2692">
        <v>6.3</v>
      </c>
      <c r="I2692">
        <v>9.3000000000000007</v>
      </c>
      <c r="J2692">
        <v>0</v>
      </c>
      <c r="K2692" t="s">
        <v>23</v>
      </c>
      <c r="L2692">
        <v>5.2</v>
      </c>
      <c r="M2692">
        <v>3.5</v>
      </c>
      <c r="N2692">
        <v>7.1</v>
      </c>
      <c r="O2692">
        <f>Table1[[#This Row],[Stress_Level]]*Table1[[#This Row],[Weekly_Work_Hours]]</f>
        <v>187.20000000000002</v>
      </c>
      <c r="P2692" s="9">
        <f>Table1[[#This Row],[Column1]]/Table1[[#This Row],[Productivity_Score]]</f>
        <v>26.366197183098596</v>
      </c>
      <c r="Q2692">
        <f>8-AVERAGE(Table1[[#This Row],[Sleep_Hours]])</f>
        <v>1.7000000000000002</v>
      </c>
      <c r="R2692">
        <f>Table1[[#This Row],[Stress_Level]]/Table1[[#This Row],[Weekly_Work_Hours]]</f>
        <v>0.14444444444444446</v>
      </c>
      <c r="S2692" s="5">
        <f>CORREL(Table1[Stress_Level],Table1[Sleep_Hours])</f>
        <v>-1.150943896331845E-2</v>
      </c>
      <c r="T2692" s="1">
        <f>((Table1[[#Totals],[Productivity_Score]] - Table1[[#This Row],[Productivity_Score]]) / Table1[[#Totals],[Productivity_Score]]) * 100</f>
        <v>25.26315789473685</v>
      </c>
    </row>
    <row r="2693" spans="1:20" x14ac:dyDescent="0.35">
      <c r="A2693">
        <v>2692</v>
      </c>
      <c r="B2693">
        <v>35</v>
      </c>
      <c r="C2693" t="s">
        <v>19</v>
      </c>
      <c r="D2693" t="s">
        <v>20</v>
      </c>
      <c r="E2693" t="s">
        <v>38</v>
      </c>
      <c r="F2693" t="s">
        <v>22</v>
      </c>
      <c r="G2693">
        <v>43</v>
      </c>
      <c r="H2693">
        <v>7.8</v>
      </c>
      <c r="I2693">
        <v>8.5</v>
      </c>
      <c r="J2693">
        <v>0</v>
      </c>
      <c r="K2693" t="s">
        <v>23</v>
      </c>
      <c r="L2693">
        <v>8.3000000000000007</v>
      </c>
      <c r="M2693">
        <v>3.3</v>
      </c>
      <c r="N2693">
        <v>5.0999999999999996</v>
      </c>
      <c r="O2693">
        <f>Table1[[#This Row],[Stress_Level]]*Table1[[#This Row],[Weekly_Work_Hours]]</f>
        <v>356.90000000000003</v>
      </c>
      <c r="P2693" s="9">
        <f>Table1[[#This Row],[Column1]]/Table1[[#This Row],[Productivity_Score]]</f>
        <v>69.980392156862763</v>
      </c>
      <c r="Q2693">
        <f>8-AVERAGE(Table1[[#This Row],[Sleep_Hours]])</f>
        <v>0.20000000000000018</v>
      </c>
      <c r="R2693">
        <f>Table1[[#This Row],[Stress_Level]]/Table1[[#This Row],[Weekly_Work_Hours]]</f>
        <v>0.19302325581395349</v>
      </c>
      <c r="S2693" s="5">
        <f>CORREL(Table1[Stress_Level],Table1[Sleep_Hours])</f>
        <v>-1.150943896331845E-2</v>
      </c>
      <c r="T2693" s="1">
        <f>((Table1[[#Totals],[Productivity_Score]] - Table1[[#This Row],[Productivity_Score]]) / Table1[[#Totals],[Productivity_Score]]) * 100</f>
        <v>46.315789473684212</v>
      </c>
    </row>
    <row r="2694" spans="1:20" x14ac:dyDescent="0.35">
      <c r="A2694">
        <v>2693</v>
      </c>
      <c r="B2694">
        <v>33</v>
      </c>
      <c r="C2694" t="s">
        <v>40</v>
      </c>
      <c r="D2694" t="s">
        <v>36</v>
      </c>
      <c r="E2694" t="s">
        <v>31</v>
      </c>
      <c r="F2694" t="s">
        <v>17</v>
      </c>
      <c r="G2694">
        <v>44</v>
      </c>
      <c r="H2694">
        <v>3.8</v>
      </c>
      <c r="I2694">
        <v>4.8</v>
      </c>
      <c r="J2694">
        <v>1</v>
      </c>
      <c r="K2694" t="s">
        <v>29</v>
      </c>
      <c r="L2694">
        <v>6.3</v>
      </c>
      <c r="M2694">
        <v>5.5</v>
      </c>
      <c r="N2694">
        <v>4.3</v>
      </c>
      <c r="O2694">
        <f>Table1[[#This Row],[Stress_Level]]*Table1[[#This Row],[Weekly_Work_Hours]]</f>
        <v>277.2</v>
      </c>
      <c r="P2694" s="9">
        <f>Table1[[#This Row],[Column1]]/Table1[[#This Row],[Productivity_Score]]</f>
        <v>64.465116279069761</v>
      </c>
      <c r="Q2694">
        <f>8-AVERAGE(Table1[[#This Row],[Sleep_Hours]])</f>
        <v>4.2</v>
      </c>
      <c r="R2694">
        <f>Table1[[#This Row],[Stress_Level]]/Table1[[#This Row],[Weekly_Work_Hours]]</f>
        <v>0.14318181818181819</v>
      </c>
      <c r="S2694" s="5">
        <f>CORREL(Table1[Stress_Level],Table1[Sleep_Hours])</f>
        <v>-1.150943896331845E-2</v>
      </c>
      <c r="T2694" s="1">
        <f>((Table1[[#Totals],[Productivity_Score]] - Table1[[#This Row],[Productivity_Score]]) / Table1[[#Totals],[Productivity_Score]]) * 100</f>
        <v>54.736842105263165</v>
      </c>
    </row>
    <row r="2695" spans="1:20" x14ac:dyDescent="0.35">
      <c r="A2695">
        <v>2694</v>
      </c>
      <c r="B2695">
        <v>35</v>
      </c>
      <c r="C2695" t="s">
        <v>19</v>
      </c>
      <c r="D2695" t="s">
        <v>32</v>
      </c>
      <c r="E2695" t="s">
        <v>38</v>
      </c>
      <c r="F2695" t="s">
        <v>22</v>
      </c>
      <c r="G2695">
        <v>43</v>
      </c>
      <c r="H2695">
        <v>5.2</v>
      </c>
      <c r="I2695">
        <v>7</v>
      </c>
      <c r="J2695">
        <v>1</v>
      </c>
      <c r="K2695" t="s">
        <v>18</v>
      </c>
      <c r="L2695">
        <v>4.8</v>
      </c>
      <c r="M2695">
        <v>3.7</v>
      </c>
      <c r="N2695">
        <v>6.1</v>
      </c>
      <c r="O2695">
        <f>Table1[[#This Row],[Stress_Level]]*Table1[[#This Row],[Weekly_Work_Hours]]</f>
        <v>206.4</v>
      </c>
      <c r="P2695" s="9">
        <f>Table1[[#This Row],[Column1]]/Table1[[#This Row],[Productivity_Score]]</f>
        <v>33.836065573770497</v>
      </c>
      <c r="Q2695">
        <f>8-AVERAGE(Table1[[#This Row],[Sleep_Hours]])</f>
        <v>2.8</v>
      </c>
      <c r="R2695">
        <f>Table1[[#This Row],[Stress_Level]]/Table1[[#This Row],[Weekly_Work_Hours]]</f>
        <v>0.11162790697674418</v>
      </c>
      <c r="S2695" s="5">
        <f>CORREL(Table1[Stress_Level],Table1[Sleep_Hours])</f>
        <v>-1.150943896331845E-2</v>
      </c>
      <c r="T2695" s="1">
        <f>((Table1[[#Totals],[Productivity_Score]] - Table1[[#This Row],[Productivity_Score]]) / Table1[[#Totals],[Productivity_Score]]) * 100</f>
        <v>35.789473684210535</v>
      </c>
    </row>
    <row r="2696" spans="1:20" x14ac:dyDescent="0.35">
      <c r="A2696">
        <v>2695</v>
      </c>
      <c r="B2696">
        <v>62</v>
      </c>
      <c r="C2696" t="s">
        <v>14</v>
      </c>
      <c r="D2696" t="s">
        <v>33</v>
      </c>
      <c r="E2696" t="s">
        <v>31</v>
      </c>
      <c r="F2696" t="s">
        <v>22</v>
      </c>
      <c r="G2696">
        <v>47</v>
      </c>
      <c r="H2696">
        <v>6.1</v>
      </c>
      <c r="I2696">
        <v>8</v>
      </c>
      <c r="J2696">
        <v>1</v>
      </c>
      <c r="K2696" t="s">
        <v>28</v>
      </c>
      <c r="L2696">
        <v>8.4</v>
      </c>
      <c r="M2696">
        <v>4.9000000000000004</v>
      </c>
      <c r="N2696">
        <v>4.8</v>
      </c>
      <c r="O2696">
        <f>Table1[[#This Row],[Stress_Level]]*Table1[[#This Row],[Weekly_Work_Hours]]</f>
        <v>394.8</v>
      </c>
      <c r="P2696" s="9">
        <f>Table1[[#This Row],[Column1]]/Table1[[#This Row],[Productivity_Score]]</f>
        <v>82.25</v>
      </c>
      <c r="Q2696">
        <f>8-AVERAGE(Table1[[#This Row],[Sleep_Hours]])</f>
        <v>1.9000000000000004</v>
      </c>
      <c r="R2696">
        <f>Table1[[#This Row],[Stress_Level]]/Table1[[#This Row],[Weekly_Work_Hours]]</f>
        <v>0.17872340425531916</v>
      </c>
      <c r="S2696" s="5">
        <f>CORREL(Table1[Stress_Level],Table1[Sleep_Hours])</f>
        <v>-1.150943896331845E-2</v>
      </c>
      <c r="T2696" s="1">
        <f>((Table1[[#Totals],[Productivity_Score]] - Table1[[#This Row],[Productivity_Score]]) / Table1[[#Totals],[Productivity_Score]]) * 100</f>
        <v>49.473684210526322</v>
      </c>
    </row>
    <row r="2697" spans="1:20" x14ac:dyDescent="0.35">
      <c r="A2697">
        <v>2696</v>
      </c>
      <c r="B2697">
        <v>52</v>
      </c>
      <c r="C2697" t="s">
        <v>19</v>
      </c>
      <c r="D2697" t="s">
        <v>30</v>
      </c>
      <c r="E2697" t="s">
        <v>16</v>
      </c>
      <c r="F2697" t="s">
        <v>39</v>
      </c>
      <c r="G2697">
        <v>56</v>
      </c>
      <c r="H2697">
        <v>4.8</v>
      </c>
      <c r="I2697">
        <v>5.0999999999999996</v>
      </c>
      <c r="J2697">
        <v>1</v>
      </c>
      <c r="K2697" t="s">
        <v>18</v>
      </c>
      <c r="L2697">
        <v>9.6999999999999993</v>
      </c>
      <c r="M2697">
        <v>4.2</v>
      </c>
      <c r="N2697">
        <v>2.7</v>
      </c>
      <c r="O2697">
        <f>Table1[[#This Row],[Stress_Level]]*Table1[[#This Row],[Weekly_Work_Hours]]</f>
        <v>543.19999999999993</v>
      </c>
      <c r="P2697" s="9">
        <f>Table1[[#This Row],[Column1]]/Table1[[#This Row],[Productivity_Score]]</f>
        <v>201.18518518518513</v>
      </c>
      <c r="Q2697">
        <f>8-AVERAGE(Table1[[#This Row],[Sleep_Hours]])</f>
        <v>3.2</v>
      </c>
      <c r="R2697">
        <f>Table1[[#This Row],[Stress_Level]]/Table1[[#This Row],[Weekly_Work_Hours]]</f>
        <v>0.17321428571428571</v>
      </c>
      <c r="S2697" s="5">
        <f>CORREL(Table1[Stress_Level],Table1[Sleep_Hours])</f>
        <v>-1.150943896331845E-2</v>
      </c>
      <c r="T2697" s="1">
        <f>((Table1[[#Totals],[Productivity_Score]] - Table1[[#This Row],[Productivity_Score]]) / Table1[[#Totals],[Productivity_Score]]) * 100</f>
        <v>71.578947368421055</v>
      </c>
    </row>
    <row r="2698" spans="1:20" x14ac:dyDescent="0.35">
      <c r="A2698">
        <v>2697</v>
      </c>
      <c r="B2698">
        <v>49</v>
      </c>
      <c r="C2698" t="s">
        <v>14</v>
      </c>
      <c r="D2698" t="s">
        <v>34</v>
      </c>
      <c r="E2698" t="s">
        <v>31</v>
      </c>
      <c r="F2698" t="s">
        <v>22</v>
      </c>
      <c r="G2698">
        <v>53</v>
      </c>
      <c r="H2698">
        <v>6.3</v>
      </c>
      <c r="I2698">
        <v>7.7</v>
      </c>
      <c r="J2698">
        <v>1</v>
      </c>
      <c r="K2698" t="s">
        <v>18</v>
      </c>
      <c r="L2698">
        <v>10</v>
      </c>
      <c r="M2698">
        <v>6.4</v>
      </c>
      <c r="N2698">
        <v>3.8</v>
      </c>
      <c r="O2698">
        <f>Table1[[#This Row],[Stress_Level]]*Table1[[#This Row],[Weekly_Work_Hours]]</f>
        <v>530</v>
      </c>
      <c r="P2698" s="9">
        <f>Table1[[#This Row],[Column1]]/Table1[[#This Row],[Productivity_Score]]</f>
        <v>139.47368421052633</v>
      </c>
      <c r="Q2698">
        <f>8-AVERAGE(Table1[[#This Row],[Sleep_Hours]])</f>
        <v>1.7000000000000002</v>
      </c>
      <c r="R2698">
        <f>Table1[[#This Row],[Stress_Level]]/Table1[[#This Row],[Weekly_Work_Hours]]</f>
        <v>0.18867924528301888</v>
      </c>
      <c r="S2698" s="5">
        <f>CORREL(Table1[Stress_Level],Table1[Sleep_Hours])</f>
        <v>-1.150943896331845E-2</v>
      </c>
      <c r="T2698" s="1">
        <f>((Table1[[#Totals],[Productivity_Score]] - Table1[[#This Row],[Productivity_Score]]) / Table1[[#Totals],[Productivity_Score]]) * 100</f>
        <v>60</v>
      </c>
    </row>
    <row r="2699" spans="1:20" x14ac:dyDescent="0.35">
      <c r="A2699">
        <v>2698</v>
      </c>
      <c r="B2699">
        <v>31</v>
      </c>
      <c r="C2699" t="s">
        <v>40</v>
      </c>
      <c r="D2699" t="s">
        <v>34</v>
      </c>
      <c r="E2699" t="s">
        <v>31</v>
      </c>
      <c r="F2699" t="s">
        <v>22</v>
      </c>
      <c r="G2699">
        <v>34</v>
      </c>
      <c r="H2699">
        <v>7.2</v>
      </c>
      <c r="I2699">
        <v>10</v>
      </c>
      <c r="J2699">
        <v>0</v>
      </c>
      <c r="K2699" t="s">
        <v>23</v>
      </c>
      <c r="L2699">
        <v>7.2</v>
      </c>
      <c r="M2699">
        <v>3</v>
      </c>
      <c r="N2699">
        <v>6.4</v>
      </c>
      <c r="O2699">
        <f>Table1[[#This Row],[Stress_Level]]*Table1[[#This Row],[Weekly_Work_Hours]]</f>
        <v>244.8</v>
      </c>
      <c r="P2699" s="9">
        <f>Table1[[#This Row],[Column1]]/Table1[[#This Row],[Productivity_Score]]</f>
        <v>38.25</v>
      </c>
      <c r="Q2699">
        <f>8-AVERAGE(Table1[[#This Row],[Sleep_Hours]])</f>
        <v>0.79999999999999982</v>
      </c>
      <c r="R2699">
        <f>Table1[[#This Row],[Stress_Level]]/Table1[[#This Row],[Weekly_Work_Hours]]</f>
        <v>0.21176470588235294</v>
      </c>
      <c r="S2699" s="5">
        <f>CORREL(Table1[Stress_Level],Table1[Sleep_Hours])</f>
        <v>-1.150943896331845E-2</v>
      </c>
      <c r="T2699" s="1">
        <f>((Table1[[#Totals],[Productivity_Score]] - Table1[[#This Row],[Productivity_Score]]) / Table1[[#Totals],[Productivity_Score]]) * 100</f>
        <v>32.631578947368418</v>
      </c>
    </row>
    <row r="2700" spans="1:20" x14ac:dyDescent="0.35">
      <c r="A2700">
        <v>2699</v>
      </c>
      <c r="B2700">
        <v>34</v>
      </c>
      <c r="C2700" t="s">
        <v>14</v>
      </c>
      <c r="D2700" t="s">
        <v>37</v>
      </c>
      <c r="E2700" t="s">
        <v>27</v>
      </c>
      <c r="F2700" t="s">
        <v>22</v>
      </c>
      <c r="G2700">
        <v>49</v>
      </c>
      <c r="H2700">
        <v>5.0999999999999996</v>
      </c>
      <c r="I2700">
        <v>6.2</v>
      </c>
      <c r="J2700">
        <v>0</v>
      </c>
      <c r="K2700" t="s">
        <v>23</v>
      </c>
      <c r="L2700">
        <v>7.5</v>
      </c>
      <c r="M2700">
        <v>1.8</v>
      </c>
      <c r="N2700">
        <v>4.4000000000000004</v>
      </c>
      <c r="O2700">
        <f>Table1[[#This Row],[Stress_Level]]*Table1[[#This Row],[Weekly_Work_Hours]]</f>
        <v>367.5</v>
      </c>
      <c r="P2700" s="9">
        <f>Table1[[#This Row],[Column1]]/Table1[[#This Row],[Productivity_Score]]</f>
        <v>83.522727272727266</v>
      </c>
      <c r="Q2700">
        <f>8-AVERAGE(Table1[[#This Row],[Sleep_Hours]])</f>
        <v>2.9000000000000004</v>
      </c>
      <c r="R2700">
        <f>Table1[[#This Row],[Stress_Level]]/Table1[[#This Row],[Weekly_Work_Hours]]</f>
        <v>0.15306122448979592</v>
      </c>
      <c r="S2700" s="5">
        <f>CORREL(Table1[Stress_Level],Table1[Sleep_Hours])</f>
        <v>-1.150943896331845E-2</v>
      </c>
      <c r="T2700" s="1">
        <f>((Table1[[#Totals],[Productivity_Score]] - Table1[[#This Row],[Productivity_Score]]) / Table1[[#Totals],[Productivity_Score]]) * 100</f>
        <v>53.684210526315788</v>
      </c>
    </row>
    <row r="2701" spans="1:20" x14ac:dyDescent="0.35">
      <c r="A2701">
        <v>2700</v>
      </c>
      <c r="B2701">
        <v>37</v>
      </c>
      <c r="C2701" t="s">
        <v>19</v>
      </c>
      <c r="D2701" t="s">
        <v>37</v>
      </c>
      <c r="E2701" t="s">
        <v>31</v>
      </c>
      <c r="F2701" t="s">
        <v>22</v>
      </c>
      <c r="G2701">
        <v>55</v>
      </c>
      <c r="H2701">
        <v>6.7</v>
      </c>
      <c r="I2701">
        <v>8</v>
      </c>
      <c r="J2701">
        <v>0</v>
      </c>
      <c r="K2701" t="s">
        <v>23</v>
      </c>
      <c r="L2701">
        <v>10</v>
      </c>
      <c r="M2701">
        <v>4.5</v>
      </c>
      <c r="N2701">
        <v>4</v>
      </c>
      <c r="O2701">
        <f>Table1[[#This Row],[Stress_Level]]*Table1[[#This Row],[Weekly_Work_Hours]]</f>
        <v>550</v>
      </c>
      <c r="P2701" s="9">
        <f>Table1[[#This Row],[Column1]]/Table1[[#This Row],[Productivity_Score]]</f>
        <v>137.5</v>
      </c>
      <c r="Q2701">
        <f>8-AVERAGE(Table1[[#This Row],[Sleep_Hours]])</f>
        <v>1.2999999999999998</v>
      </c>
      <c r="R2701">
        <f>Table1[[#This Row],[Stress_Level]]/Table1[[#This Row],[Weekly_Work_Hours]]</f>
        <v>0.18181818181818182</v>
      </c>
      <c r="S2701" s="5">
        <f>CORREL(Table1[Stress_Level],Table1[Sleep_Hours])</f>
        <v>-1.150943896331845E-2</v>
      </c>
      <c r="T2701" s="1">
        <f>((Table1[[#Totals],[Productivity_Score]] - Table1[[#This Row],[Productivity_Score]]) / Table1[[#Totals],[Productivity_Score]]) * 100</f>
        <v>57.894736842105267</v>
      </c>
    </row>
    <row r="2702" spans="1:20" x14ac:dyDescent="0.35">
      <c r="A2702">
        <v>2701</v>
      </c>
      <c r="B2702">
        <v>47</v>
      </c>
      <c r="C2702" t="s">
        <v>19</v>
      </c>
      <c r="D2702" t="s">
        <v>30</v>
      </c>
      <c r="E2702" t="s">
        <v>31</v>
      </c>
      <c r="F2702" t="s">
        <v>22</v>
      </c>
      <c r="G2702">
        <v>48</v>
      </c>
      <c r="H2702">
        <v>6</v>
      </c>
      <c r="I2702">
        <v>7.7</v>
      </c>
      <c r="J2702">
        <v>1</v>
      </c>
      <c r="K2702" t="s">
        <v>18</v>
      </c>
      <c r="L2702">
        <v>5.3</v>
      </c>
      <c r="M2702">
        <v>4.2</v>
      </c>
      <c r="N2702">
        <v>6.2</v>
      </c>
      <c r="O2702">
        <f>Table1[[#This Row],[Stress_Level]]*Table1[[#This Row],[Weekly_Work_Hours]]</f>
        <v>254.39999999999998</v>
      </c>
      <c r="P2702" s="9">
        <f>Table1[[#This Row],[Column1]]/Table1[[#This Row],[Productivity_Score]]</f>
        <v>41.032258064516121</v>
      </c>
      <c r="Q2702">
        <f>8-AVERAGE(Table1[[#This Row],[Sleep_Hours]])</f>
        <v>2</v>
      </c>
      <c r="R2702">
        <f>Table1[[#This Row],[Stress_Level]]/Table1[[#This Row],[Weekly_Work_Hours]]</f>
        <v>0.11041666666666666</v>
      </c>
      <c r="S2702" s="5">
        <f>CORREL(Table1[Stress_Level],Table1[Sleep_Hours])</f>
        <v>-1.150943896331845E-2</v>
      </c>
      <c r="T2702" s="1">
        <f>((Table1[[#Totals],[Productivity_Score]] - Table1[[#This Row],[Productivity_Score]]) / Table1[[#Totals],[Productivity_Score]]) * 100</f>
        <v>34.736842105263158</v>
      </c>
    </row>
    <row r="2703" spans="1:20" x14ac:dyDescent="0.35">
      <c r="A2703">
        <v>2702</v>
      </c>
      <c r="B2703">
        <v>42</v>
      </c>
      <c r="C2703" t="s">
        <v>14</v>
      </c>
      <c r="D2703" t="s">
        <v>32</v>
      </c>
      <c r="E2703" t="s">
        <v>27</v>
      </c>
      <c r="F2703" t="s">
        <v>39</v>
      </c>
      <c r="G2703">
        <v>53</v>
      </c>
      <c r="H2703">
        <v>4.5</v>
      </c>
      <c r="I2703">
        <v>4.9000000000000004</v>
      </c>
      <c r="J2703">
        <v>1</v>
      </c>
      <c r="K2703" t="s">
        <v>18</v>
      </c>
      <c r="L2703">
        <v>10</v>
      </c>
      <c r="M2703">
        <v>5.7</v>
      </c>
      <c r="N2703">
        <v>2.5</v>
      </c>
      <c r="O2703">
        <f>Table1[[#This Row],[Stress_Level]]*Table1[[#This Row],[Weekly_Work_Hours]]</f>
        <v>530</v>
      </c>
      <c r="P2703" s="9">
        <f>Table1[[#This Row],[Column1]]/Table1[[#This Row],[Productivity_Score]]</f>
        <v>212</v>
      </c>
      <c r="Q2703">
        <f>8-AVERAGE(Table1[[#This Row],[Sleep_Hours]])</f>
        <v>3.5</v>
      </c>
      <c r="R2703">
        <f>Table1[[#This Row],[Stress_Level]]/Table1[[#This Row],[Weekly_Work_Hours]]</f>
        <v>0.18867924528301888</v>
      </c>
      <c r="S2703" s="5">
        <f>CORREL(Table1[Stress_Level],Table1[Sleep_Hours])</f>
        <v>-1.150943896331845E-2</v>
      </c>
      <c r="T2703" s="1">
        <f>((Table1[[#Totals],[Productivity_Score]] - Table1[[#This Row],[Productivity_Score]]) / Table1[[#Totals],[Productivity_Score]]) * 100</f>
        <v>73.68421052631578</v>
      </c>
    </row>
    <row r="2704" spans="1:20" x14ac:dyDescent="0.35">
      <c r="A2704">
        <v>2703</v>
      </c>
      <c r="B2704">
        <v>33</v>
      </c>
      <c r="C2704" t="s">
        <v>14</v>
      </c>
      <c r="D2704" t="s">
        <v>32</v>
      </c>
      <c r="E2704" t="s">
        <v>31</v>
      </c>
      <c r="F2704" t="s">
        <v>22</v>
      </c>
      <c r="G2704">
        <v>61</v>
      </c>
      <c r="H2704">
        <v>6</v>
      </c>
      <c r="I2704">
        <v>6.4</v>
      </c>
      <c r="J2704">
        <v>1</v>
      </c>
      <c r="K2704" t="s">
        <v>35</v>
      </c>
      <c r="L2704">
        <v>10</v>
      </c>
      <c r="M2704">
        <v>5.5</v>
      </c>
      <c r="N2704">
        <v>3.2</v>
      </c>
      <c r="O2704">
        <f>Table1[[#This Row],[Stress_Level]]*Table1[[#This Row],[Weekly_Work_Hours]]</f>
        <v>610</v>
      </c>
      <c r="P2704" s="9">
        <f>Table1[[#This Row],[Column1]]/Table1[[#This Row],[Productivity_Score]]</f>
        <v>190.625</v>
      </c>
      <c r="Q2704">
        <f>8-AVERAGE(Table1[[#This Row],[Sleep_Hours]])</f>
        <v>2</v>
      </c>
      <c r="R2704">
        <f>Table1[[#This Row],[Stress_Level]]/Table1[[#This Row],[Weekly_Work_Hours]]</f>
        <v>0.16393442622950818</v>
      </c>
      <c r="S2704" s="5">
        <f>CORREL(Table1[Stress_Level],Table1[Sleep_Hours])</f>
        <v>-1.150943896331845E-2</v>
      </c>
      <c r="T2704" s="1">
        <f>((Table1[[#Totals],[Productivity_Score]] - Table1[[#This Row],[Productivity_Score]]) / Table1[[#Totals],[Productivity_Score]]) * 100</f>
        <v>66.315789473684205</v>
      </c>
    </row>
    <row r="2705" spans="1:20" x14ac:dyDescent="0.35">
      <c r="A2705">
        <v>2704</v>
      </c>
      <c r="B2705">
        <v>49</v>
      </c>
      <c r="C2705" t="s">
        <v>19</v>
      </c>
      <c r="D2705" t="s">
        <v>20</v>
      </c>
      <c r="E2705" t="s">
        <v>38</v>
      </c>
      <c r="F2705" t="s">
        <v>22</v>
      </c>
      <c r="G2705">
        <v>53</v>
      </c>
      <c r="H2705">
        <v>6.9</v>
      </c>
      <c r="I2705">
        <v>8.5</v>
      </c>
      <c r="J2705">
        <v>0</v>
      </c>
      <c r="K2705" t="s">
        <v>23</v>
      </c>
      <c r="L2705">
        <v>8</v>
      </c>
      <c r="M2705">
        <v>4.5</v>
      </c>
      <c r="N2705">
        <v>5.3</v>
      </c>
      <c r="O2705">
        <f>Table1[[#This Row],[Stress_Level]]*Table1[[#This Row],[Weekly_Work_Hours]]</f>
        <v>424</v>
      </c>
      <c r="P2705" s="9">
        <f>Table1[[#This Row],[Column1]]/Table1[[#This Row],[Productivity_Score]]</f>
        <v>80</v>
      </c>
      <c r="Q2705">
        <f>8-AVERAGE(Table1[[#This Row],[Sleep_Hours]])</f>
        <v>1.0999999999999996</v>
      </c>
      <c r="R2705">
        <f>Table1[[#This Row],[Stress_Level]]/Table1[[#This Row],[Weekly_Work_Hours]]</f>
        <v>0.15094339622641509</v>
      </c>
      <c r="S2705" s="5">
        <f>CORREL(Table1[Stress_Level],Table1[Sleep_Hours])</f>
        <v>-1.150943896331845E-2</v>
      </c>
      <c r="T2705" s="1">
        <f>((Table1[[#Totals],[Productivity_Score]] - Table1[[#This Row],[Productivity_Score]]) / Table1[[#Totals],[Productivity_Score]]) * 100</f>
        <v>44.21052631578948</v>
      </c>
    </row>
    <row r="2706" spans="1:20" x14ac:dyDescent="0.35">
      <c r="A2706">
        <v>2705</v>
      </c>
      <c r="B2706">
        <v>52</v>
      </c>
      <c r="C2706" t="s">
        <v>19</v>
      </c>
      <c r="D2706" t="s">
        <v>24</v>
      </c>
      <c r="E2706" t="s">
        <v>31</v>
      </c>
      <c r="F2706" t="s">
        <v>17</v>
      </c>
      <c r="G2706">
        <v>46</v>
      </c>
      <c r="H2706">
        <v>8.3000000000000007</v>
      </c>
      <c r="I2706">
        <v>7.4</v>
      </c>
      <c r="J2706">
        <v>0</v>
      </c>
      <c r="K2706" t="s">
        <v>23</v>
      </c>
      <c r="L2706">
        <v>8</v>
      </c>
      <c r="M2706">
        <v>4.9000000000000004</v>
      </c>
      <c r="N2706">
        <v>4.7</v>
      </c>
      <c r="O2706">
        <f>Table1[[#This Row],[Stress_Level]]*Table1[[#This Row],[Weekly_Work_Hours]]</f>
        <v>368</v>
      </c>
      <c r="P2706" s="9">
        <f>Table1[[#This Row],[Column1]]/Table1[[#This Row],[Productivity_Score]]</f>
        <v>78.297872340425528</v>
      </c>
      <c r="Q2706">
        <f>8-AVERAGE(Table1[[#This Row],[Sleep_Hours]])</f>
        <v>-0.30000000000000071</v>
      </c>
      <c r="R2706">
        <f>Table1[[#This Row],[Stress_Level]]/Table1[[#This Row],[Weekly_Work_Hours]]</f>
        <v>0.17391304347826086</v>
      </c>
      <c r="S2706" s="5">
        <f>CORREL(Table1[Stress_Level],Table1[Sleep_Hours])</f>
        <v>-1.150943896331845E-2</v>
      </c>
      <c r="T2706" s="1">
        <f>((Table1[[#Totals],[Productivity_Score]] - Table1[[#This Row],[Productivity_Score]]) / Table1[[#Totals],[Productivity_Score]]) * 100</f>
        <v>50.526315789473685</v>
      </c>
    </row>
    <row r="2707" spans="1:20" x14ac:dyDescent="0.35">
      <c r="A2707">
        <v>2706</v>
      </c>
      <c r="B2707">
        <v>64</v>
      </c>
      <c r="C2707" t="s">
        <v>14</v>
      </c>
      <c r="D2707" t="s">
        <v>37</v>
      </c>
      <c r="E2707" t="s">
        <v>16</v>
      </c>
      <c r="F2707" t="s">
        <v>17</v>
      </c>
      <c r="G2707">
        <v>53</v>
      </c>
      <c r="H2707">
        <v>8.6999999999999993</v>
      </c>
      <c r="I2707">
        <v>6.2</v>
      </c>
      <c r="J2707">
        <v>0</v>
      </c>
      <c r="K2707" t="s">
        <v>23</v>
      </c>
      <c r="L2707">
        <v>8.1</v>
      </c>
      <c r="M2707">
        <v>8</v>
      </c>
      <c r="N2707">
        <v>4</v>
      </c>
      <c r="O2707">
        <f>Table1[[#This Row],[Stress_Level]]*Table1[[#This Row],[Weekly_Work_Hours]]</f>
        <v>429.29999999999995</v>
      </c>
      <c r="P2707" s="9">
        <f>Table1[[#This Row],[Column1]]/Table1[[#This Row],[Productivity_Score]]</f>
        <v>107.32499999999999</v>
      </c>
      <c r="Q2707">
        <f>8-AVERAGE(Table1[[#This Row],[Sleep_Hours]])</f>
        <v>-0.69999999999999929</v>
      </c>
      <c r="R2707">
        <f>Table1[[#This Row],[Stress_Level]]/Table1[[#This Row],[Weekly_Work_Hours]]</f>
        <v>0.15283018867924528</v>
      </c>
      <c r="S2707" s="5">
        <f>CORREL(Table1[Stress_Level],Table1[Sleep_Hours])</f>
        <v>-1.150943896331845E-2</v>
      </c>
      <c r="T2707" s="1">
        <f>((Table1[[#Totals],[Productivity_Score]] - Table1[[#This Row],[Productivity_Score]]) / Table1[[#Totals],[Productivity_Score]]) * 100</f>
        <v>57.894736842105267</v>
      </c>
    </row>
    <row r="2708" spans="1:20" x14ac:dyDescent="0.35">
      <c r="A2708">
        <v>2707</v>
      </c>
      <c r="B2708">
        <v>34</v>
      </c>
      <c r="C2708" t="s">
        <v>19</v>
      </c>
      <c r="D2708" t="s">
        <v>24</v>
      </c>
      <c r="E2708" t="s">
        <v>31</v>
      </c>
      <c r="F2708" t="s">
        <v>17</v>
      </c>
      <c r="G2708">
        <v>46</v>
      </c>
      <c r="H2708">
        <v>5.3</v>
      </c>
      <c r="I2708">
        <v>6.9</v>
      </c>
      <c r="J2708">
        <v>1</v>
      </c>
      <c r="K2708" t="s">
        <v>18</v>
      </c>
      <c r="L2708">
        <v>9</v>
      </c>
      <c r="M2708">
        <v>5.3</v>
      </c>
      <c r="N2708">
        <v>3.9</v>
      </c>
      <c r="O2708">
        <f>Table1[[#This Row],[Stress_Level]]*Table1[[#This Row],[Weekly_Work_Hours]]</f>
        <v>414</v>
      </c>
      <c r="P2708" s="9">
        <f>Table1[[#This Row],[Column1]]/Table1[[#This Row],[Productivity_Score]]</f>
        <v>106.15384615384616</v>
      </c>
      <c r="Q2708">
        <f>8-AVERAGE(Table1[[#This Row],[Sleep_Hours]])</f>
        <v>2.7</v>
      </c>
      <c r="R2708">
        <f>Table1[[#This Row],[Stress_Level]]/Table1[[#This Row],[Weekly_Work_Hours]]</f>
        <v>0.19565217391304349</v>
      </c>
      <c r="S2708" s="5">
        <f>CORREL(Table1[Stress_Level],Table1[Sleep_Hours])</f>
        <v>-1.150943896331845E-2</v>
      </c>
      <c r="T2708" s="1">
        <f>((Table1[[#Totals],[Productivity_Score]] - Table1[[#This Row],[Productivity_Score]]) / Table1[[#Totals],[Productivity_Score]]) * 100</f>
        <v>58.947368421052623</v>
      </c>
    </row>
    <row r="2709" spans="1:20" x14ac:dyDescent="0.35">
      <c r="A2709">
        <v>2708</v>
      </c>
      <c r="B2709">
        <v>26</v>
      </c>
      <c r="C2709" t="s">
        <v>19</v>
      </c>
      <c r="D2709" t="s">
        <v>32</v>
      </c>
      <c r="E2709" t="s">
        <v>31</v>
      </c>
      <c r="F2709" t="s">
        <v>22</v>
      </c>
      <c r="G2709">
        <v>45</v>
      </c>
      <c r="H2709">
        <v>5.3</v>
      </c>
      <c r="I2709">
        <v>6.9</v>
      </c>
      <c r="J2709">
        <v>1</v>
      </c>
      <c r="K2709" t="s">
        <v>18</v>
      </c>
      <c r="L2709">
        <v>7.8</v>
      </c>
      <c r="M2709">
        <v>4.0999999999999996</v>
      </c>
      <c r="N2709">
        <v>4.5999999999999996</v>
      </c>
      <c r="O2709">
        <f>Table1[[#This Row],[Stress_Level]]*Table1[[#This Row],[Weekly_Work_Hours]]</f>
        <v>351</v>
      </c>
      <c r="P2709" s="9">
        <f>Table1[[#This Row],[Column1]]/Table1[[#This Row],[Productivity_Score]]</f>
        <v>76.304347826086968</v>
      </c>
      <c r="Q2709">
        <f>8-AVERAGE(Table1[[#This Row],[Sleep_Hours]])</f>
        <v>2.7</v>
      </c>
      <c r="R2709">
        <f>Table1[[#This Row],[Stress_Level]]/Table1[[#This Row],[Weekly_Work_Hours]]</f>
        <v>0.17333333333333334</v>
      </c>
      <c r="S2709" s="5">
        <f>CORREL(Table1[Stress_Level],Table1[Sleep_Hours])</f>
        <v>-1.150943896331845E-2</v>
      </c>
      <c r="T2709" s="1">
        <f>((Table1[[#Totals],[Productivity_Score]] - Table1[[#This Row],[Productivity_Score]]) / Table1[[#Totals],[Productivity_Score]]) * 100</f>
        <v>51.578947368421055</v>
      </c>
    </row>
    <row r="2710" spans="1:20" x14ac:dyDescent="0.35">
      <c r="A2710">
        <v>2709</v>
      </c>
      <c r="B2710">
        <v>34</v>
      </c>
      <c r="C2710" t="s">
        <v>14</v>
      </c>
      <c r="D2710" t="s">
        <v>37</v>
      </c>
      <c r="E2710" t="s">
        <v>16</v>
      </c>
      <c r="F2710" t="s">
        <v>17</v>
      </c>
      <c r="G2710">
        <v>42</v>
      </c>
      <c r="H2710">
        <v>6.3</v>
      </c>
      <c r="I2710">
        <v>8.6999999999999993</v>
      </c>
      <c r="J2710">
        <v>0</v>
      </c>
      <c r="K2710" t="s">
        <v>23</v>
      </c>
      <c r="L2710">
        <v>9</v>
      </c>
      <c r="M2710">
        <v>4.9000000000000004</v>
      </c>
      <c r="N2710">
        <v>4.9000000000000004</v>
      </c>
      <c r="O2710">
        <f>Table1[[#This Row],[Stress_Level]]*Table1[[#This Row],[Weekly_Work_Hours]]</f>
        <v>378</v>
      </c>
      <c r="P2710" s="9">
        <f>Table1[[#This Row],[Column1]]/Table1[[#This Row],[Productivity_Score]]</f>
        <v>77.142857142857139</v>
      </c>
      <c r="Q2710">
        <f>8-AVERAGE(Table1[[#This Row],[Sleep_Hours]])</f>
        <v>1.7000000000000002</v>
      </c>
      <c r="R2710">
        <f>Table1[[#This Row],[Stress_Level]]/Table1[[#This Row],[Weekly_Work_Hours]]</f>
        <v>0.21428571428571427</v>
      </c>
      <c r="S2710" s="5">
        <f>CORREL(Table1[Stress_Level],Table1[Sleep_Hours])</f>
        <v>-1.150943896331845E-2</v>
      </c>
      <c r="T2710" s="1">
        <f>((Table1[[#Totals],[Productivity_Score]] - Table1[[#This Row],[Productivity_Score]]) / Table1[[#Totals],[Productivity_Score]]) * 100</f>
        <v>48.421052631578945</v>
      </c>
    </row>
    <row r="2711" spans="1:20" x14ac:dyDescent="0.35">
      <c r="A2711">
        <v>2710</v>
      </c>
      <c r="B2711">
        <v>61</v>
      </c>
      <c r="C2711" t="s">
        <v>14</v>
      </c>
      <c r="D2711" t="s">
        <v>34</v>
      </c>
      <c r="E2711" t="s">
        <v>27</v>
      </c>
      <c r="F2711" t="s">
        <v>22</v>
      </c>
      <c r="G2711">
        <v>57</v>
      </c>
      <c r="H2711">
        <v>5.4</v>
      </c>
      <c r="I2711">
        <v>5.9</v>
      </c>
      <c r="J2711">
        <v>1</v>
      </c>
      <c r="K2711" t="s">
        <v>18</v>
      </c>
      <c r="L2711">
        <v>8.1999999999999993</v>
      </c>
      <c r="M2711">
        <v>4.5</v>
      </c>
      <c r="N2711">
        <v>3.8</v>
      </c>
      <c r="O2711">
        <f>Table1[[#This Row],[Stress_Level]]*Table1[[#This Row],[Weekly_Work_Hours]]</f>
        <v>467.4</v>
      </c>
      <c r="P2711" s="9">
        <f>Table1[[#This Row],[Column1]]/Table1[[#This Row],[Productivity_Score]]</f>
        <v>123</v>
      </c>
      <c r="Q2711">
        <f>8-AVERAGE(Table1[[#This Row],[Sleep_Hours]])</f>
        <v>2.5999999999999996</v>
      </c>
      <c r="R2711">
        <f>Table1[[#This Row],[Stress_Level]]/Table1[[#This Row],[Weekly_Work_Hours]]</f>
        <v>0.14385964912280699</v>
      </c>
      <c r="S2711" s="5">
        <f>CORREL(Table1[Stress_Level],Table1[Sleep_Hours])</f>
        <v>-1.150943896331845E-2</v>
      </c>
      <c r="T2711" s="1">
        <f>((Table1[[#Totals],[Productivity_Score]] - Table1[[#This Row],[Productivity_Score]]) / Table1[[#Totals],[Productivity_Score]]) * 100</f>
        <v>60</v>
      </c>
    </row>
    <row r="2712" spans="1:20" x14ac:dyDescent="0.35">
      <c r="A2712">
        <v>2711</v>
      </c>
      <c r="B2712">
        <v>57</v>
      </c>
      <c r="C2712" t="s">
        <v>19</v>
      </c>
      <c r="D2712" t="s">
        <v>15</v>
      </c>
      <c r="E2712" t="s">
        <v>38</v>
      </c>
      <c r="F2712" t="s">
        <v>22</v>
      </c>
      <c r="G2712">
        <v>38</v>
      </c>
      <c r="H2712">
        <v>8</v>
      </c>
      <c r="I2712">
        <v>8.6999999999999993</v>
      </c>
      <c r="J2712">
        <v>0</v>
      </c>
      <c r="K2712" t="s">
        <v>23</v>
      </c>
      <c r="L2712">
        <v>4.4000000000000004</v>
      </c>
      <c r="M2712">
        <v>3.6</v>
      </c>
      <c r="N2712">
        <v>7.1</v>
      </c>
      <c r="O2712">
        <f>Table1[[#This Row],[Stress_Level]]*Table1[[#This Row],[Weekly_Work_Hours]]</f>
        <v>167.20000000000002</v>
      </c>
      <c r="P2712" s="9">
        <f>Table1[[#This Row],[Column1]]/Table1[[#This Row],[Productivity_Score]]</f>
        <v>23.549295774647891</v>
      </c>
      <c r="Q2712">
        <f>8-AVERAGE(Table1[[#This Row],[Sleep_Hours]])</f>
        <v>0</v>
      </c>
      <c r="R2712">
        <f>Table1[[#This Row],[Stress_Level]]/Table1[[#This Row],[Weekly_Work_Hours]]</f>
        <v>0.11578947368421054</v>
      </c>
      <c r="S2712" s="5">
        <f>CORREL(Table1[Stress_Level],Table1[Sleep_Hours])</f>
        <v>-1.150943896331845E-2</v>
      </c>
      <c r="T2712" s="1">
        <f>((Table1[[#Totals],[Productivity_Score]] - Table1[[#This Row],[Productivity_Score]]) / Table1[[#Totals],[Productivity_Score]]) * 100</f>
        <v>25.26315789473685</v>
      </c>
    </row>
    <row r="2713" spans="1:20" x14ac:dyDescent="0.35">
      <c r="A2713">
        <v>2712</v>
      </c>
      <c r="B2713">
        <v>63</v>
      </c>
      <c r="C2713" t="s">
        <v>19</v>
      </c>
      <c r="D2713" t="s">
        <v>37</v>
      </c>
      <c r="E2713" t="s">
        <v>31</v>
      </c>
      <c r="F2713" t="s">
        <v>22</v>
      </c>
      <c r="G2713">
        <v>57</v>
      </c>
      <c r="H2713">
        <v>6.4</v>
      </c>
      <c r="I2713">
        <v>7.3</v>
      </c>
      <c r="J2713">
        <v>1</v>
      </c>
      <c r="K2713" t="s">
        <v>18</v>
      </c>
      <c r="L2713">
        <v>9.8000000000000007</v>
      </c>
      <c r="M2713">
        <v>4.2</v>
      </c>
      <c r="N2713">
        <v>3.8</v>
      </c>
      <c r="O2713">
        <f>Table1[[#This Row],[Stress_Level]]*Table1[[#This Row],[Weekly_Work_Hours]]</f>
        <v>558.6</v>
      </c>
      <c r="P2713" s="9">
        <f>Table1[[#This Row],[Column1]]/Table1[[#This Row],[Productivity_Score]]</f>
        <v>147</v>
      </c>
      <c r="Q2713">
        <f>8-AVERAGE(Table1[[#This Row],[Sleep_Hours]])</f>
        <v>1.5999999999999996</v>
      </c>
      <c r="R2713">
        <f>Table1[[#This Row],[Stress_Level]]/Table1[[#This Row],[Weekly_Work_Hours]]</f>
        <v>0.17192982456140352</v>
      </c>
      <c r="S2713" s="5">
        <f>CORREL(Table1[Stress_Level],Table1[Sleep_Hours])</f>
        <v>-1.150943896331845E-2</v>
      </c>
      <c r="T2713" s="1">
        <f>((Table1[[#Totals],[Productivity_Score]] - Table1[[#This Row],[Productivity_Score]]) / Table1[[#Totals],[Productivity_Score]]) * 100</f>
        <v>60</v>
      </c>
    </row>
    <row r="2714" spans="1:20" x14ac:dyDescent="0.35">
      <c r="A2714">
        <v>2713</v>
      </c>
      <c r="B2714">
        <v>30</v>
      </c>
      <c r="C2714" t="s">
        <v>19</v>
      </c>
      <c r="D2714" t="s">
        <v>32</v>
      </c>
      <c r="E2714" t="s">
        <v>38</v>
      </c>
      <c r="F2714" t="s">
        <v>22</v>
      </c>
      <c r="G2714">
        <v>48</v>
      </c>
      <c r="H2714">
        <v>6.3</v>
      </c>
      <c r="I2714">
        <v>8.1</v>
      </c>
      <c r="J2714">
        <v>0</v>
      </c>
      <c r="K2714" t="s">
        <v>23</v>
      </c>
      <c r="L2714">
        <v>9</v>
      </c>
      <c r="M2714">
        <v>6</v>
      </c>
      <c r="N2714">
        <v>4.5999999999999996</v>
      </c>
      <c r="O2714">
        <f>Table1[[#This Row],[Stress_Level]]*Table1[[#This Row],[Weekly_Work_Hours]]</f>
        <v>432</v>
      </c>
      <c r="P2714" s="9">
        <f>Table1[[#This Row],[Column1]]/Table1[[#This Row],[Productivity_Score]]</f>
        <v>93.913043478260875</v>
      </c>
      <c r="Q2714">
        <f>8-AVERAGE(Table1[[#This Row],[Sleep_Hours]])</f>
        <v>1.7000000000000002</v>
      </c>
      <c r="R2714">
        <f>Table1[[#This Row],[Stress_Level]]/Table1[[#This Row],[Weekly_Work_Hours]]</f>
        <v>0.1875</v>
      </c>
      <c r="S2714" s="5">
        <f>CORREL(Table1[Stress_Level],Table1[Sleep_Hours])</f>
        <v>-1.150943896331845E-2</v>
      </c>
      <c r="T2714" s="1">
        <f>((Table1[[#Totals],[Productivity_Score]] - Table1[[#This Row],[Productivity_Score]]) / Table1[[#Totals],[Productivity_Score]]) * 100</f>
        <v>51.578947368421055</v>
      </c>
    </row>
    <row r="2715" spans="1:20" x14ac:dyDescent="0.35">
      <c r="A2715">
        <v>2714</v>
      </c>
      <c r="B2715">
        <v>48</v>
      </c>
      <c r="C2715" t="s">
        <v>19</v>
      </c>
      <c r="D2715" t="s">
        <v>32</v>
      </c>
      <c r="E2715" t="s">
        <v>21</v>
      </c>
      <c r="F2715" t="s">
        <v>22</v>
      </c>
      <c r="G2715">
        <v>33</v>
      </c>
      <c r="H2715">
        <v>7.2</v>
      </c>
      <c r="I2715">
        <v>10</v>
      </c>
      <c r="J2715">
        <v>0</v>
      </c>
      <c r="K2715" t="s">
        <v>23</v>
      </c>
      <c r="L2715">
        <v>4.9000000000000004</v>
      </c>
      <c r="M2715">
        <v>4</v>
      </c>
      <c r="N2715">
        <v>7.5</v>
      </c>
      <c r="O2715">
        <f>Table1[[#This Row],[Stress_Level]]*Table1[[#This Row],[Weekly_Work_Hours]]</f>
        <v>161.70000000000002</v>
      </c>
      <c r="P2715" s="9">
        <f>Table1[[#This Row],[Column1]]/Table1[[#This Row],[Productivity_Score]]</f>
        <v>21.560000000000002</v>
      </c>
      <c r="Q2715">
        <f>8-AVERAGE(Table1[[#This Row],[Sleep_Hours]])</f>
        <v>0.79999999999999982</v>
      </c>
      <c r="R2715">
        <f>Table1[[#This Row],[Stress_Level]]/Table1[[#This Row],[Weekly_Work_Hours]]</f>
        <v>0.1484848484848485</v>
      </c>
      <c r="S2715" s="5">
        <f>CORREL(Table1[Stress_Level],Table1[Sleep_Hours])</f>
        <v>-1.150943896331845E-2</v>
      </c>
      <c r="T2715" s="1">
        <f>((Table1[[#Totals],[Productivity_Score]] - Table1[[#This Row],[Productivity_Score]]) / Table1[[#Totals],[Productivity_Score]]) * 100</f>
        <v>21.052631578947366</v>
      </c>
    </row>
    <row r="2716" spans="1:20" x14ac:dyDescent="0.35">
      <c r="A2716">
        <v>2715</v>
      </c>
      <c r="B2716">
        <v>50</v>
      </c>
      <c r="C2716" t="s">
        <v>14</v>
      </c>
      <c r="D2716" t="s">
        <v>15</v>
      </c>
      <c r="E2716" t="s">
        <v>38</v>
      </c>
      <c r="F2716" t="s">
        <v>17</v>
      </c>
      <c r="G2716">
        <v>47</v>
      </c>
      <c r="H2716">
        <v>6.4</v>
      </c>
      <c r="I2716">
        <v>8.5</v>
      </c>
      <c r="J2716">
        <v>0</v>
      </c>
      <c r="K2716" t="s">
        <v>23</v>
      </c>
      <c r="L2716">
        <v>8.6</v>
      </c>
      <c r="M2716">
        <v>3.9</v>
      </c>
      <c r="N2716">
        <v>4.9000000000000004</v>
      </c>
      <c r="O2716">
        <f>Table1[[#This Row],[Stress_Level]]*Table1[[#This Row],[Weekly_Work_Hours]]</f>
        <v>404.2</v>
      </c>
      <c r="P2716" s="9">
        <f>Table1[[#This Row],[Column1]]/Table1[[#This Row],[Productivity_Score]]</f>
        <v>82.489795918367335</v>
      </c>
      <c r="Q2716">
        <f>8-AVERAGE(Table1[[#This Row],[Sleep_Hours]])</f>
        <v>1.5999999999999996</v>
      </c>
      <c r="R2716">
        <f>Table1[[#This Row],[Stress_Level]]/Table1[[#This Row],[Weekly_Work_Hours]]</f>
        <v>0.18297872340425531</v>
      </c>
      <c r="S2716" s="5">
        <f>CORREL(Table1[Stress_Level],Table1[Sleep_Hours])</f>
        <v>-1.150943896331845E-2</v>
      </c>
      <c r="T2716" s="1">
        <f>((Table1[[#Totals],[Productivity_Score]] - Table1[[#This Row],[Productivity_Score]]) / Table1[[#Totals],[Productivity_Score]]) * 100</f>
        <v>48.421052631578945</v>
      </c>
    </row>
    <row r="2717" spans="1:20" x14ac:dyDescent="0.35">
      <c r="A2717">
        <v>2716</v>
      </c>
      <c r="B2717">
        <v>44</v>
      </c>
      <c r="C2717" t="s">
        <v>14</v>
      </c>
      <c r="D2717" t="s">
        <v>24</v>
      </c>
      <c r="E2717" t="s">
        <v>27</v>
      </c>
      <c r="F2717" t="s">
        <v>22</v>
      </c>
      <c r="G2717">
        <v>30</v>
      </c>
      <c r="H2717">
        <v>6.7</v>
      </c>
      <c r="I2717">
        <v>10</v>
      </c>
      <c r="J2717">
        <v>0</v>
      </c>
      <c r="K2717" t="s">
        <v>23</v>
      </c>
      <c r="L2717">
        <v>2.8</v>
      </c>
      <c r="M2717">
        <v>4.0999999999999996</v>
      </c>
      <c r="N2717">
        <v>8.6</v>
      </c>
      <c r="O2717">
        <f>Table1[[#This Row],[Stress_Level]]*Table1[[#This Row],[Weekly_Work_Hours]]</f>
        <v>84</v>
      </c>
      <c r="P2717" s="9">
        <f>Table1[[#This Row],[Column1]]/Table1[[#This Row],[Productivity_Score]]</f>
        <v>9.7674418604651159</v>
      </c>
      <c r="Q2717">
        <f>8-AVERAGE(Table1[[#This Row],[Sleep_Hours]])</f>
        <v>1.2999999999999998</v>
      </c>
      <c r="R2717">
        <f>Table1[[#This Row],[Stress_Level]]/Table1[[#This Row],[Weekly_Work_Hours]]</f>
        <v>9.3333333333333324E-2</v>
      </c>
      <c r="S2717" s="5">
        <f>CORREL(Table1[Stress_Level],Table1[Sleep_Hours])</f>
        <v>-1.150943896331845E-2</v>
      </c>
      <c r="T2717" s="1">
        <f>((Table1[[#Totals],[Productivity_Score]] - Table1[[#This Row],[Productivity_Score]]) / Table1[[#Totals],[Productivity_Score]]) * 100</f>
        <v>9.4736842105263186</v>
      </c>
    </row>
    <row r="2718" spans="1:20" x14ac:dyDescent="0.35">
      <c r="A2718">
        <v>2717</v>
      </c>
      <c r="B2718">
        <v>43</v>
      </c>
      <c r="C2718" t="s">
        <v>14</v>
      </c>
      <c r="D2718" t="s">
        <v>30</v>
      </c>
      <c r="E2718" t="s">
        <v>27</v>
      </c>
      <c r="F2718" t="s">
        <v>17</v>
      </c>
      <c r="G2718">
        <v>50</v>
      </c>
      <c r="H2718">
        <v>6.6</v>
      </c>
      <c r="I2718">
        <v>8.4</v>
      </c>
      <c r="J2718">
        <v>1</v>
      </c>
      <c r="K2718" t="s">
        <v>28</v>
      </c>
      <c r="L2718">
        <v>5.9</v>
      </c>
      <c r="M2718">
        <v>1.7</v>
      </c>
      <c r="N2718">
        <v>6.2</v>
      </c>
      <c r="O2718">
        <f>Table1[[#This Row],[Stress_Level]]*Table1[[#This Row],[Weekly_Work_Hours]]</f>
        <v>295</v>
      </c>
      <c r="P2718" s="9">
        <f>Table1[[#This Row],[Column1]]/Table1[[#This Row],[Productivity_Score]]</f>
        <v>47.58064516129032</v>
      </c>
      <c r="Q2718">
        <f>8-AVERAGE(Table1[[#This Row],[Sleep_Hours]])</f>
        <v>1.4000000000000004</v>
      </c>
      <c r="R2718">
        <f>Table1[[#This Row],[Stress_Level]]/Table1[[#This Row],[Weekly_Work_Hours]]</f>
        <v>0.11800000000000001</v>
      </c>
      <c r="S2718" s="5">
        <f>CORREL(Table1[Stress_Level],Table1[Sleep_Hours])</f>
        <v>-1.150943896331845E-2</v>
      </c>
      <c r="T2718" s="1">
        <f>((Table1[[#Totals],[Productivity_Score]] - Table1[[#This Row],[Productivity_Score]]) / Table1[[#Totals],[Productivity_Score]]) * 100</f>
        <v>34.736842105263158</v>
      </c>
    </row>
    <row r="2719" spans="1:20" x14ac:dyDescent="0.35">
      <c r="A2719">
        <v>2718</v>
      </c>
      <c r="B2719">
        <v>38</v>
      </c>
      <c r="C2719" t="s">
        <v>14</v>
      </c>
      <c r="D2719" t="s">
        <v>15</v>
      </c>
      <c r="E2719" t="s">
        <v>31</v>
      </c>
      <c r="F2719" t="s">
        <v>22</v>
      </c>
      <c r="G2719">
        <v>52</v>
      </c>
      <c r="H2719">
        <v>6</v>
      </c>
      <c r="I2719">
        <v>7.3</v>
      </c>
      <c r="J2719">
        <v>0</v>
      </c>
      <c r="K2719" t="s">
        <v>23</v>
      </c>
      <c r="L2719">
        <v>8.1</v>
      </c>
      <c r="M2719">
        <v>7.3</v>
      </c>
      <c r="N2719">
        <v>4.5999999999999996</v>
      </c>
      <c r="O2719">
        <f>Table1[[#This Row],[Stress_Level]]*Table1[[#This Row],[Weekly_Work_Hours]]</f>
        <v>421.2</v>
      </c>
      <c r="P2719" s="9">
        <f>Table1[[#This Row],[Column1]]/Table1[[#This Row],[Productivity_Score]]</f>
        <v>91.565217391304358</v>
      </c>
      <c r="Q2719">
        <f>8-AVERAGE(Table1[[#This Row],[Sleep_Hours]])</f>
        <v>2</v>
      </c>
      <c r="R2719">
        <f>Table1[[#This Row],[Stress_Level]]/Table1[[#This Row],[Weekly_Work_Hours]]</f>
        <v>0.15576923076923077</v>
      </c>
      <c r="S2719" s="5">
        <f>CORREL(Table1[Stress_Level],Table1[Sleep_Hours])</f>
        <v>-1.150943896331845E-2</v>
      </c>
      <c r="T2719" s="1">
        <f>((Table1[[#Totals],[Productivity_Score]] - Table1[[#This Row],[Productivity_Score]]) / Table1[[#Totals],[Productivity_Score]]) * 100</f>
        <v>51.578947368421055</v>
      </c>
    </row>
    <row r="2720" spans="1:20" x14ac:dyDescent="0.35">
      <c r="A2720">
        <v>2719</v>
      </c>
      <c r="B2720">
        <v>21</v>
      </c>
      <c r="C2720" t="s">
        <v>19</v>
      </c>
      <c r="D2720" t="s">
        <v>34</v>
      </c>
      <c r="E2720" t="s">
        <v>16</v>
      </c>
      <c r="F2720" t="s">
        <v>22</v>
      </c>
      <c r="G2720">
        <v>40</v>
      </c>
      <c r="H2720">
        <v>4.8</v>
      </c>
      <c r="I2720">
        <v>6.8</v>
      </c>
      <c r="J2720">
        <v>0</v>
      </c>
      <c r="K2720" t="s">
        <v>23</v>
      </c>
      <c r="L2720">
        <v>8.4</v>
      </c>
      <c r="M2720">
        <v>7</v>
      </c>
      <c r="N2720">
        <v>4.2</v>
      </c>
      <c r="O2720">
        <f>Table1[[#This Row],[Stress_Level]]*Table1[[#This Row],[Weekly_Work_Hours]]</f>
        <v>336</v>
      </c>
      <c r="P2720" s="9">
        <f>Table1[[#This Row],[Column1]]/Table1[[#This Row],[Productivity_Score]]</f>
        <v>80</v>
      </c>
      <c r="Q2720">
        <f>8-AVERAGE(Table1[[#This Row],[Sleep_Hours]])</f>
        <v>3.2</v>
      </c>
      <c r="R2720">
        <f>Table1[[#This Row],[Stress_Level]]/Table1[[#This Row],[Weekly_Work_Hours]]</f>
        <v>0.21000000000000002</v>
      </c>
      <c r="S2720" s="5">
        <f>CORREL(Table1[Stress_Level],Table1[Sleep_Hours])</f>
        <v>-1.150943896331845E-2</v>
      </c>
      <c r="T2720" s="1">
        <f>((Table1[[#Totals],[Productivity_Score]] - Table1[[#This Row],[Productivity_Score]]) / Table1[[#Totals],[Productivity_Score]]) * 100</f>
        <v>55.78947368421052</v>
      </c>
    </row>
    <row r="2721" spans="1:20" x14ac:dyDescent="0.35">
      <c r="A2721">
        <v>2720</v>
      </c>
      <c r="B2721">
        <v>41</v>
      </c>
      <c r="C2721" t="s">
        <v>19</v>
      </c>
      <c r="D2721" t="s">
        <v>32</v>
      </c>
      <c r="E2721" t="s">
        <v>27</v>
      </c>
      <c r="F2721" t="s">
        <v>22</v>
      </c>
      <c r="G2721">
        <v>45</v>
      </c>
      <c r="H2721">
        <v>8.8000000000000007</v>
      </c>
      <c r="I2721">
        <v>6.7</v>
      </c>
      <c r="J2721">
        <v>0</v>
      </c>
      <c r="K2721" t="s">
        <v>23</v>
      </c>
      <c r="L2721">
        <v>6.6</v>
      </c>
      <c r="M2721">
        <v>6.3</v>
      </c>
      <c r="N2721">
        <v>5.0999999999999996</v>
      </c>
      <c r="O2721">
        <f>Table1[[#This Row],[Stress_Level]]*Table1[[#This Row],[Weekly_Work_Hours]]</f>
        <v>297</v>
      </c>
      <c r="P2721" s="9">
        <f>Table1[[#This Row],[Column1]]/Table1[[#This Row],[Productivity_Score]]</f>
        <v>58.235294117647065</v>
      </c>
      <c r="Q2721">
        <f>8-AVERAGE(Table1[[#This Row],[Sleep_Hours]])</f>
        <v>-0.80000000000000071</v>
      </c>
      <c r="R2721">
        <f>Table1[[#This Row],[Stress_Level]]/Table1[[#This Row],[Weekly_Work_Hours]]</f>
        <v>0.14666666666666667</v>
      </c>
      <c r="S2721" s="5">
        <f>CORREL(Table1[Stress_Level],Table1[Sleep_Hours])</f>
        <v>-1.150943896331845E-2</v>
      </c>
      <c r="T2721" s="1">
        <f>((Table1[[#Totals],[Productivity_Score]] - Table1[[#This Row],[Productivity_Score]]) / Table1[[#Totals],[Productivity_Score]]) * 100</f>
        <v>46.315789473684212</v>
      </c>
    </row>
    <row r="2722" spans="1:20" x14ac:dyDescent="0.35">
      <c r="A2722">
        <v>2721</v>
      </c>
      <c r="B2722">
        <v>39</v>
      </c>
      <c r="C2722" t="s">
        <v>14</v>
      </c>
      <c r="D2722" t="s">
        <v>33</v>
      </c>
      <c r="E2722" t="s">
        <v>16</v>
      </c>
      <c r="F2722" t="s">
        <v>39</v>
      </c>
      <c r="G2722">
        <v>60</v>
      </c>
      <c r="H2722">
        <v>4.8</v>
      </c>
      <c r="I2722">
        <v>4.8</v>
      </c>
      <c r="J2722">
        <v>1</v>
      </c>
      <c r="K2722" t="s">
        <v>29</v>
      </c>
      <c r="L2722">
        <v>10</v>
      </c>
      <c r="M2722">
        <v>4.7</v>
      </c>
      <c r="N2722">
        <v>2.4</v>
      </c>
      <c r="O2722">
        <f>Table1[[#This Row],[Stress_Level]]*Table1[[#This Row],[Weekly_Work_Hours]]</f>
        <v>600</v>
      </c>
      <c r="P2722" s="9">
        <f>Table1[[#This Row],[Column1]]/Table1[[#This Row],[Productivity_Score]]</f>
        <v>250</v>
      </c>
      <c r="Q2722">
        <f>8-AVERAGE(Table1[[#This Row],[Sleep_Hours]])</f>
        <v>3.2</v>
      </c>
      <c r="R2722">
        <f>Table1[[#This Row],[Stress_Level]]/Table1[[#This Row],[Weekly_Work_Hours]]</f>
        <v>0.16666666666666666</v>
      </c>
      <c r="S2722" s="5">
        <f>CORREL(Table1[Stress_Level],Table1[Sleep_Hours])</f>
        <v>-1.150943896331845E-2</v>
      </c>
      <c r="T2722" s="1">
        <f>((Table1[[#Totals],[Productivity_Score]] - Table1[[#This Row],[Productivity_Score]]) / Table1[[#Totals],[Productivity_Score]]) * 100</f>
        <v>74.73684210526315</v>
      </c>
    </row>
    <row r="2723" spans="1:20" x14ac:dyDescent="0.35">
      <c r="A2723">
        <v>2722</v>
      </c>
      <c r="B2723">
        <v>52</v>
      </c>
      <c r="C2723" t="s">
        <v>14</v>
      </c>
      <c r="D2723" t="s">
        <v>34</v>
      </c>
      <c r="E2723" t="s">
        <v>21</v>
      </c>
      <c r="F2723" t="s">
        <v>39</v>
      </c>
      <c r="G2723">
        <v>40</v>
      </c>
      <c r="H2723">
        <v>8.6999999999999993</v>
      </c>
      <c r="I2723">
        <v>7.5</v>
      </c>
      <c r="J2723">
        <v>0</v>
      </c>
      <c r="K2723" t="s">
        <v>23</v>
      </c>
      <c r="L2723">
        <v>6.3</v>
      </c>
      <c r="M2723">
        <v>4.4000000000000004</v>
      </c>
      <c r="N2723">
        <v>5.6</v>
      </c>
      <c r="O2723">
        <f>Table1[[#This Row],[Stress_Level]]*Table1[[#This Row],[Weekly_Work_Hours]]</f>
        <v>252</v>
      </c>
      <c r="P2723" s="9">
        <f>Table1[[#This Row],[Column1]]/Table1[[#This Row],[Productivity_Score]]</f>
        <v>45</v>
      </c>
      <c r="Q2723">
        <f>8-AVERAGE(Table1[[#This Row],[Sleep_Hours]])</f>
        <v>-0.69999999999999929</v>
      </c>
      <c r="R2723">
        <f>Table1[[#This Row],[Stress_Level]]/Table1[[#This Row],[Weekly_Work_Hours]]</f>
        <v>0.1575</v>
      </c>
      <c r="S2723" s="5">
        <f>CORREL(Table1[Stress_Level],Table1[Sleep_Hours])</f>
        <v>-1.150943896331845E-2</v>
      </c>
      <c r="T2723" s="1">
        <f>((Table1[[#Totals],[Productivity_Score]] - Table1[[#This Row],[Productivity_Score]]) / Table1[[#Totals],[Productivity_Score]]) * 100</f>
        <v>41.052631578947377</v>
      </c>
    </row>
    <row r="2724" spans="1:20" x14ac:dyDescent="0.35">
      <c r="A2724">
        <v>2723</v>
      </c>
      <c r="B2724">
        <v>27</v>
      </c>
      <c r="C2724" t="s">
        <v>19</v>
      </c>
      <c r="D2724" t="s">
        <v>24</v>
      </c>
      <c r="E2724" t="s">
        <v>16</v>
      </c>
      <c r="F2724" t="s">
        <v>39</v>
      </c>
      <c r="G2724">
        <v>36</v>
      </c>
      <c r="H2724">
        <v>6.7</v>
      </c>
      <c r="I2724">
        <v>10</v>
      </c>
      <c r="J2724">
        <v>0</v>
      </c>
      <c r="K2724" t="s">
        <v>23</v>
      </c>
      <c r="L2724">
        <v>5.5</v>
      </c>
      <c r="M2724">
        <v>3.1</v>
      </c>
      <c r="N2724">
        <v>7.2</v>
      </c>
      <c r="O2724">
        <f>Table1[[#This Row],[Stress_Level]]*Table1[[#This Row],[Weekly_Work_Hours]]</f>
        <v>198</v>
      </c>
      <c r="P2724" s="9">
        <f>Table1[[#This Row],[Column1]]/Table1[[#This Row],[Productivity_Score]]</f>
        <v>27.5</v>
      </c>
      <c r="Q2724">
        <f>8-AVERAGE(Table1[[#This Row],[Sleep_Hours]])</f>
        <v>1.2999999999999998</v>
      </c>
      <c r="R2724">
        <f>Table1[[#This Row],[Stress_Level]]/Table1[[#This Row],[Weekly_Work_Hours]]</f>
        <v>0.15277777777777779</v>
      </c>
      <c r="S2724" s="5">
        <f>CORREL(Table1[Stress_Level],Table1[Sleep_Hours])</f>
        <v>-1.150943896331845E-2</v>
      </c>
      <c r="T2724" s="1">
        <f>((Table1[[#Totals],[Productivity_Score]] - Table1[[#This Row],[Productivity_Score]]) / Table1[[#Totals],[Productivity_Score]]) * 100</f>
        <v>24.210526315789473</v>
      </c>
    </row>
    <row r="2725" spans="1:20" x14ac:dyDescent="0.35">
      <c r="A2725">
        <v>2724</v>
      </c>
      <c r="B2725">
        <v>44</v>
      </c>
      <c r="C2725" t="s">
        <v>19</v>
      </c>
      <c r="D2725" t="s">
        <v>15</v>
      </c>
      <c r="E2725" t="s">
        <v>25</v>
      </c>
      <c r="F2725" t="s">
        <v>17</v>
      </c>
      <c r="G2725">
        <v>56</v>
      </c>
      <c r="H2725">
        <v>5.3</v>
      </c>
      <c r="I2725">
        <v>5.8</v>
      </c>
      <c r="J2725">
        <v>1</v>
      </c>
      <c r="K2725" t="s">
        <v>18</v>
      </c>
      <c r="L2725">
        <v>8.1999999999999993</v>
      </c>
      <c r="M2725">
        <v>5.3</v>
      </c>
      <c r="N2725">
        <v>3.8</v>
      </c>
      <c r="O2725">
        <f>Table1[[#This Row],[Stress_Level]]*Table1[[#This Row],[Weekly_Work_Hours]]</f>
        <v>459.19999999999993</v>
      </c>
      <c r="P2725" s="9">
        <f>Table1[[#This Row],[Column1]]/Table1[[#This Row],[Productivity_Score]]</f>
        <v>120.84210526315788</v>
      </c>
      <c r="Q2725">
        <f>8-AVERAGE(Table1[[#This Row],[Sleep_Hours]])</f>
        <v>2.7</v>
      </c>
      <c r="R2725">
        <f>Table1[[#This Row],[Stress_Level]]/Table1[[#This Row],[Weekly_Work_Hours]]</f>
        <v>0.14642857142857141</v>
      </c>
      <c r="S2725" s="5">
        <f>CORREL(Table1[Stress_Level],Table1[Sleep_Hours])</f>
        <v>-1.150943896331845E-2</v>
      </c>
      <c r="T2725" s="1">
        <f>((Table1[[#Totals],[Productivity_Score]] - Table1[[#This Row],[Productivity_Score]]) / Table1[[#Totals],[Productivity_Score]]) * 100</f>
        <v>60</v>
      </c>
    </row>
    <row r="2726" spans="1:20" x14ac:dyDescent="0.35">
      <c r="A2726">
        <v>2725</v>
      </c>
      <c r="B2726">
        <v>28</v>
      </c>
      <c r="C2726" t="s">
        <v>19</v>
      </c>
      <c r="D2726" t="s">
        <v>32</v>
      </c>
      <c r="E2726" t="s">
        <v>16</v>
      </c>
      <c r="F2726" t="s">
        <v>17</v>
      </c>
      <c r="G2726">
        <v>60</v>
      </c>
      <c r="H2726">
        <v>7</v>
      </c>
      <c r="I2726">
        <v>8</v>
      </c>
      <c r="J2726">
        <v>0</v>
      </c>
      <c r="K2726" t="s">
        <v>23</v>
      </c>
      <c r="L2726">
        <v>10</v>
      </c>
      <c r="M2726">
        <v>5.4</v>
      </c>
      <c r="N2726">
        <v>4</v>
      </c>
      <c r="O2726">
        <f>Table1[[#This Row],[Stress_Level]]*Table1[[#This Row],[Weekly_Work_Hours]]</f>
        <v>600</v>
      </c>
      <c r="P2726" s="9">
        <f>Table1[[#This Row],[Column1]]/Table1[[#This Row],[Productivity_Score]]</f>
        <v>150</v>
      </c>
      <c r="Q2726">
        <f>8-AVERAGE(Table1[[#This Row],[Sleep_Hours]])</f>
        <v>1</v>
      </c>
      <c r="R2726">
        <f>Table1[[#This Row],[Stress_Level]]/Table1[[#This Row],[Weekly_Work_Hours]]</f>
        <v>0.16666666666666666</v>
      </c>
      <c r="S2726" s="5">
        <f>CORREL(Table1[Stress_Level],Table1[Sleep_Hours])</f>
        <v>-1.150943896331845E-2</v>
      </c>
      <c r="T2726" s="1">
        <f>((Table1[[#Totals],[Productivity_Score]] - Table1[[#This Row],[Productivity_Score]]) / Table1[[#Totals],[Productivity_Score]]) * 100</f>
        <v>57.894736842105267</v>
      </c>
    </row>
    <row r="2727" spans="1:20" x14ac:dyDescent="0.35">
      <c r="A2727">
        <v>2726</v>
      </c>
      <c r="B2727">
        <v>53</v>
      </c>
      <c r="C2727" t="s">
        <v>19</v>
      </c>
      <c r="D2727" t="s">
        <v>32</v>
      </c>
      <c r="E2727" t="s">
        <v>27</v>
      </c>
      <c r="F2727" t="s">
        <v>17</v>
      </c>
      <c r="G2727">
        <v>45</v>
      </c>
      <c r="H2727">
        <v>7.4</v>
      </c>
      <c r="I2727">
        <v>8.9</v>
      </c>
      <c r="J2727">
        <v>0</v>
      </c>
      <c r="K2727" t="s">
        <v>23</v>
      </c>
      <c r="L2727">
        <v>7.4</v>
      </c>
      <c r="M2727">
        <v>3.9</v>
      </c>
      <c r="N2727">
        <v>5.8</v>
      </c>
      <c r="O2727">
        <f>Table1[[#This Row],[Stress_Level]]*Table1[[#This Row],[Weekly_Work_Hours]]</f>
        <v>333</v>
      </c>
      <c r="P2727" s="9">
        <f>Table1[[#This Row],[Column1]]/Table1[[#This Row],[Productivity_Score]]</f>
        <v>57.413793103448278</v>
      </c>
      <c r="Q2727">
        <f>8-AVERAGE(Table1[[#This Row],[Sleep_Hours]])</f>
        <v>0.59999999999999964</v>
      </c>
      <c r="R2727">
        <f>Table1[[#This Row],[Stress_Level]]/Table1[[#This Row],[Weekly_Work_Hours]]</f>
        <v>0.16444444444444445</v>
      </c>
      <c r="S2727" s="5">
        <f>CORREL(Table1[Stress_Level],Table1[Sleep_Hours])</f>
        <v>-1.150943896331845E-2</v>
      </c>
      <c r="T2727" s="1">
        <f>((Table1[[#Totals],[Productivity_Score]] - Table1[[#This Row],[Productivity_Score]]) / Table1[[#Totals],[Productivity_Score]]) * 100</f>
        <v>38.947368421052637</v>
      </c>
    </row>
    <row r="2728" spans="1:20" x14ac:dyDescent="0.35">
      <c r="A2728">
        <v>2727</v>
      </c>
      <c r="B2728">
        <v>42</v>
      </c>
      <c r="C2728" t="s">
        <v>19</v>
      </c>
      <c r="D2728" t="s">
        <v>15</v>
      </c>
      <c r="E2728" t="s">
        <v>16</v>
      </c>
      <c r="F2728" t="s">
        <v>17</v>
      </c>
      <c r="G2728">
        <v>53</v>
      </c>
      <c r="H2728">
        <v>8.8000000000000007</v>
      </c>
      <c r="I2728">
        <v>6</v>
      </c>
      <c r="J2728">
        <v>0</v>
      </c>
      <c r="K2728" t="s">
        <v>23</v>
      </c>
      <c r="L2728">
        <v>10</v>
      </c>
      <c r="M2728">
        <v>4.8</v>
      </c>
      <c r="N2728">
        <v>3</v>
      </c>
      <c r="O2728">
        <f>Table1[[#This Row],[Stress_Level]]*Table1[[#This Row],[Weekly_Work_Hours]]</f>
        <v>530</v>
      </c>
      <c r="P2728" s="9">
        <f>Table1[[#This Row],[Column1]]/Table1[[#This Row],[Productivity_Score]]</f>
        <v>176.66666666666666</v>
      </c>
      <c r="Q2728">
        <f>8-AVERAGE(Table1[[#This Row],[Sleep_Hours]])</f>
        <v>-0.80000000000000071</v>
      </c>
      <c r="R2728">
        <f>Table1[[#This Row],[Stress_Level]]/Table1[[#This Row],[Weekly_Work_Hours]]</f>
        <v>0.18867924528301888</v>
      </c>
      <c r="S2728" s="5">
        <f>CORREL(Table1[Stress_Level],Table1[Sleep_Hours])</f>
        <v>-1.150943896331845E-2</v>
      </c>
      <c r="T2728" s="1">
        <f>((Table1[[#Totals],[Productivity_Score]] - Table1[[#This Row],[Productivity_Score]]) / Table1[[#Totals],[Productivity_Score]]) * 100</f>
        <v>68.421052631578945</v>
      </c>
    </row>
    <row r="2729" spans="1:20" x14ac:dyDescent="0.35">
      <c r="A2729">
        <v>2728</v>
      </c>
      <c r="B2729">
        <v>24</v>
      </c>
      <c r="C2729" t="s">
        <v>19</v>
      </c>
      <c r="D2729" t="s">
        <v>30</v>
      </c>
      <c r="E2729" t="s">
        <v>16</v>
      </c>
      <c r="F2729" t="s">
        <v>22</v>
      </c>
      <c r="G2729">
        <v>55</v>
      </c>
      <c r="H2729">
        <v>4.2</v>
      </c>
      <c r="I2729">
        <v>4.3</v>
      </c>
      <c r="J2729">
        <v>1</v>
      </c>
      <c r="K2729" t="s">
        <v>28</v>
      </c>
      <c r="L2729">
        <v>9.4</v>
      </c>
      <c r="M2729">
        <v>5.2</v>
      </c>
      <c r="N2729">
        <v>2.4</v>
      </c>
      <c r="O2729">
        <f>Table1[[#This Row],[Stress_Level]]*Table1[[#This Row],[Weekly_Work_Hours]]</f>
        <v>517</v>
      </c>
      <c r="P2729" s="9">
        <f>Table1[[#This Row],[Column1]]/Table1[[#This Row],[Productivity_Score]]</f>
        <v>215.41666666666669</v>
      </c>
      <c r="Q2729">
        <f>8-AVERAGE(Table1[[#This Row],[Sleep_Hours]])</f>
        <v>3.8</v>
      </c>
      <c r="R2729">
        <f>Table1[[#This Row],[Stress_Level]]/Table1[[#This Row],[Weekly_Work_Hours]]</f>
        <v>0.17090909090909093</v>
      </c>
      <c r="S2729" s="5">
        <f>CORREL(Table1[Stress_Level],Table1[Sleep_Hours])</f>
        <v>-1.150943896331845E-2</v>
      </c>
      <c r="T2729" s="1">
        <f>((Table1[[#Totals],[Productivity_Score]] - Table1[[#This Row],[Productivity_Score]]) / Table1[[#Totals],[Productivity_Score]]) * 100</f>
        <v>74.73684210526315</v>
      </c>
    </row>
    <row r="2730" spans="1:20" x14ac:dyDescent="0.35">
      <c r="A2730">
        <v>2729</v>
      </c>
      <c r="B2730">
        <v>44</v>
      </c>
      <c r="C2730" t="s">
        <v>14</v>
      </c>
      <c r="D2730" t="s">
        <v>15</v>
      </c>
      <c r="E2730" t="s">
        <v>25</v>
      </c>
      <c r="F2730" t="s">
        <v>22</v>
      </c>
      <c r="G2730">
        <v>39</v>
      </c>
      <c r="H2730">
        <v>6</v>
      </c>
      <c r="I2730">
        <v>8.6</v>
      </c>
      <c r="J2730">
        <v>1</v>
      </c>
      <c r="K2730" t="s">
        <v>18</v>
      </c>
      <c r="L2730">
        <v>7.5</v>
      </c>
      <c r="M2730">
        <v>8</v>
      </c>
      <c r="N2730">
        <v>5.6</v>
      </c>
      <c r="O2730">
        <f>Table1[[#This Row],[Stress_Level]]*Table1[[#This Row],[Weekly_Work_Hours]]</f>
        <v>292.5</v>
      </c>
      <c r="P2730" s="9">
        <f>Table1[[#This Row],[Column1]]/Table1[[#This Row],[Productivity_Score]]</f>
        <v>52.232142857142861</v>
      </c>
      <c r="Q2730">
        <f>8-AVERAGE(Table1[[#This Row],[Sleep_Hours]])</f>
        <v>2</v>
      </c>
      <c r="R2730">
        <f>Table1[[#This Row],[Stress_Level]]/Table1[[#This Row],[Weekly_Work_Hours]]</f>
        <v>0.19230769230769232</v>
      </c>
      <c r="S2730" s="5">
        <f>CORREL(Table1[Stress_Level],Table1[Sleep_Hours])</f>
        <v>-1.150943896331845E-2</v>
      </c>
      <c r="T2730" s="1">
        <f>((Table1[[#Totals],[Productivity_Score]] - Table1[[#This Row],[Productivity_Score]]) / Table1[[#Totals],[Productivity_Score]]) * 100</f>
        <v>41.052631578947377</v>
      </c>
    </row>
    <row r="2731" spans="1:20" x14ac:dyDescent="0.35">
      <c r="A2731">
        <v>2730</v>
      </c>
      <c r="B2731">
        <v>27</v>
      </c>
      <c r="C2731" t="s">
        <v>14</v>
      </c>
      <c r="D2731" t="s">
        <v>37</v>
      </c>
      <c r="E2731" t="s">
        <v>25</v>
      </c>
      <c r="F2731" t="s">
        <v>22</v>
      </c>
      <c r="G2731">
        <v>41</v>
      </c>
      <c r="H2731">
        <v>8.3000000000000007</v>
      </c>
      <c r="I2731">
        <v>8</v>
      </c>
      <c r="J2731">
        <v>0</v>
      </c>
      <c r="K2731" t="s">
        <v>23</v>
      </c>
      <c r="L2731">
        <v>5.9</v>
      </c>
      <c r="M2731">
        <v>5.5</v>
      </c>
      <c r="N2731">
        <v>6</v>
      </c>
      <c r="O2731">
        <f>Table1[[#This Row],[Stress_Level]]*Table1[[#This Row],[Weekly_Work_Hours]]</f>
        <v>241.9</v>
      </c>
      <c r="P2731" s="9">
        <f>Table1[[#This Row],[Column1]]/Table1[[#This Row],[Productivity_Score]]</f>
        <v>40.31666666666667</v>
      </c>
      <c r="Q2731">
        <f>8-AVERAGE(Table1[[#This Row],[Sleep_Hours]])</f>
        <v>-0.30000000000000071</v>
      </c>
      <c r="R2731">
        <f>Table1[[#This Row],[Stress_Level]]/Table1[[#This Row],[Weekly_Work_Hours]]</f>
        <v>0.14390243902439026</v>
      </c>
      <c r="S2731" s="5">
        <f>CORREL(Table1[Stress_Level],Table1[Sleep_Hours])</f>
        <v>-1.150943896331845E-2</v>
      </c>
      <c r="T2731" s="1">
        <f>((Table1[[#Totals],[Productivity_Score]] - Table1[[#This Row],[Productivity_Score]]) / Table1[[#Totals],[Productivity_Score]]) * 100</f>
        <v>36.84210526315789</v>
      </c>
    </row>
    <row r="2732" spans="1:20" x14ac:dyDescent="0.35">
      <c r="A2732">
        <v>2731</v>
      </c>
      <c r="B2732">
        <v>35</v>
      </c>
      <c r="C2732" t="s">
        <v>14</v>
      </c>
      <c r="D2732" t="s">
        <v>26</v>
      </c>
      <c r="E2732" t="s">
        <v>31</v>
      </c>
      <c r="F2732" t="s">
        <v>22</v>
      </c>
      <c r="G2732">
        <v>54</v>
      </c>
      <c r="H2732">
        <v>7.3</v>
      </c>
      <c r="I2732">
        <v>8.1</v>
      </c>
      <c r="J2732">
        <v>0</v>
      </c>
      <c r="K2732" t="s">
        <v>23</v>
      </c>
      <c r="L2732">
        <v>10</v>
      </c>
      <c r="M2732">
        <v>5.4</v>
      </c>
      <c r="N2732">
        <v>4.0999999999999996</v>
      </c>
      <c r="O2732">
        <f>Table1[[#This Row],[Stress_Level]]*Table1[[#This Row],[Weekly_Work_Hours]]</f>
        <v>540</v>
      </c>
      <c r="P2732" s="9">
        <f>Table1[[#This Row],[Column1]]/Table1[[#This Row],[Productivity_Score]]</f>
        <v>131.70731707317074</v>
      </c>
      <c r="Q2732">
        <f>8-AVERAGE(Table1[[#This Row],[Sleep_Hours]])</f>
        <v>0.70000000000000018</v>
      </c>
      <c r="R2732">
        <f>Table1[[#This Row],[Stress_Level]]/Table1[[#This Row],[Weekly_Work_Hours]]</f>
        <v>0.18518518518518517</v>
      </c>
      <c r="S2732" s="5">
        <f>CORREL(Table1[Stress_Level],Table1[Sleep_Hours])</f>
        <v>-1.150943896331845E-2</v>
      </c>
      <c r="T2732" s="1">
        <f>((Table1[[#Totals],[Productivity_Score]] - Table1[[#This Row],[Productivity_Score]]) / Table1[[#Totals],[Productivity_Score]]) * 100</f>
        <v>56.84210526315789</v>
      </c>
    </row>
    <row r="2733" spans="1:20" x14ac:dyDescent="0.35">
      <c r="A2733">
        <v>2732</v>
      </c>
      <c r="B2733">
        <v>64</v>
      </c>
      <c r="C2733" t="s">
        <v>19</v>
      </c>
      <c r="D2733" t="s">
        <v>30</v>
      </c>
      <c r="E2733" t="s">
        <v>27</v>
      </c>
      <c r="F2733" t="s">
        <v>22</v>
      </c>
      <c r="G2733">
        <v>58</v>
      </c>
      <c r="H2733">
        <v>6.9</v>
      </c>
      <c r="I2733">
        <v>8.1</v>
      </c>
      <c r="J2733">
        <v>0</v>
      </c>
      <c r="K2733" t="s">
        <v>23</v>
      </c>
      <c r="L2733">
        <v>10</v>
      </c>
      <c r="M2733">
        <v>5.0999999999999996</v>
      </c>
      <c r="N2733">
        <v>4</v>
      </c>
      <c r="O2733">
        <f>Table1[[#This Row],[Stress_Level]]*Table1[[#This Row],[Weekly_Work_Hours]]</f>
        <v>580</v>
      </c>
      <c r="P2733" s="9">
        <f>Table1[[#This Row],[Column1]]/Table1[[#This Row],[Productivity_Score]]</f>
        <v>145</v>
      </c>
      <c r="Q2733">
        <f>8-AVERAGE(Table1[[#This Row],[Sleep_Hours]])</f>
        <v>1.0999999999999996</v>
      </c>
      <c r="R2733">
        <f>Table1[[#This Row],[Stress_Level]]/Table1[[#This Row],[Weekly_Work_Hours]]</f>
        <v>0.17241379310344829</v>
      </c>
      <c r="S2733" s="5">
        <f>CORREL(Table1[Stress_Level],Table1[Sleep_Hours])</f>
        <v>-1.150943896331845E-2</v>
      </c>
      <c r="T2733" s="1">
        <f>((Table1[[#Totals],[Productivity_Score]] - Table1[[#This Row],[Productivity_Score]]) / Table1[[#Totals],[Productivity_Score]]) * 100</f>
        <v>57.894736842105267</v>
      </c>
    </row>
    <row r="2734" spans="1:20" x14ac:dyDescent="0.35">
      <c r="A2734">
        <v>2733</v>
      </c>
      <c r="B2734">
        <v>34</v>
      </c>
      <c r="C2734" t="s">
        <v>19</v>
      </c>
      <c r="D2734" t="s">
        <v>26</v>
      </c>
      <c r="E2734" t="s">
        <v>31</v>
      </c>
      <c r="F2734" t="s">
        <v>22</v>
      </c>
      <c r="G2734">
        <v>49</v>
      </c>
      <c r="H2734">
        <v>8.4</v>
      </c>
      <c r="I2734">
        <v>7</v>
      </c>
      <c r="J2734">
        <v>0</v>
      </c>
      <c r="K2734" t="s">
        <v>23</v>
      </c>
      <c r="L2734">
        <v>6.6</v>
      </c>
      <c r="M2734">
        <v>4.9000000000000004</v>
      </c>
      <c r="N2734">
        <v>5.2</v>
      </c>
      <c r="O2734">
        <f>Table1[[#This Row],[Stress_Level]]*Table1[[#This Row],[Weekly_Work_Hours]]</f>
        <v>323.39999999999998</v>
      </c>
      <c r="P2734" s="9">
        <f>Table1[[#This Row],[Column1]]/Table1[[#This Row],[Productivity_Score]]</f>
        <v>62.192307692307686</v>
      </c>
      <c r="Q2734">
        <f>8-AVERAGE(Table1[[#This Row],[Sleep_Hours]])</f>
        <v>-0.40000000000000036</v>
      </c>
      <c r="R2734">
        <f>Table1[[#This Row],[Stress_Level]]/Table1[[#This Row],[Weekly_Work_Hours]]</f>
        <v>0.13469387755102041</v>
      </c>
      <c r="S2734" s="5">
        <f>CORREL(Table1[Stress_Level],Table1[Sleep_Hours])</f>
        <v>-1.150943896331845E-2</v>
      </c>
      <c r="T2734" s="1">
        <f>((Table1[[#Totals],[Productivity_Score]] - Table1[[#This Row],[Productivity_Score]]) / Table1[[#Totals],[Productivity_Score]]) * 100</f>
        <v>45.263157894736835</v>
      </c>
    </row>
    <row r="2735" spans="1:20" x14ac:dyDescent="0.35">
      <c r="A2735">
        <v>2734</v>
      </c>
      <c r="B2735">
        <v>20</v>
      </c>
      <c r="C2735" t="s">
        <v>19</v>
      </c>
      <c r="D2735" t="s">
        <v>24</v>
      </c>
      <c r="E2735" t="s">
        <v>25</v>
      </c>
      <c r="F2735" t="s">
        <v>22</v>
      </c>
      <c r="G2735">
        <v>37</v>
      </c>
      <c r="H2735">
        <v>5.9</v>
      </c>
      <c r="I2735">
        <v>8.6999999999999993</v>
      </c>
      <c r="J2735">
        <v>0</v>
      </c>
      <c r="K2735" t="s">
        <v>23</v>
      </c>
      <c r="L2735">
        <v>7.6</v>
      </c>
      <c r="M2735">
        <v>3.8</v>
      </c>
      <c r="N2735">
        <v>5.5</v>
      </c>
      <c r="O2735">
        <f>Table1[[#This Row],[Stress_Level]]*Table1[[#This Row],[Weekly_Work_Hours]]</f>
        <v>281.2</v>
      </c>
      <c r="P2735" s="9">
        <f>Table1[[#This Row],[Column1]]/Table1[[#This Row],[Productivity_Score]]</f>
        <v>51.127272727272725</v>
      </c>
      <c r="Q2735">
        <f>8-AVERAGE(Table1[[#This Row],[Sleep_Hours]])</f>
        <v>2.0999999999999996</v>
      </c>
      <c r="R2735">
        <f>Table1[[#This Row],[Stress_Level]]/Table1[[#This Row],[Weekly_Work_Hours]]</f>
        <v>0.20540540540540539</v>
      </c>
      <c r="S2735" s="5">
        <f>CORREL(Table1[Stress_Level],Table1[Sleep_Hours])</f>
        <v>-1.150943896331845E-2</v>
      </c>
      <c r="T2735" s="1">
        <f>((Table1[[#Totals],[Productivity_Score]] - Table1[[#This Row],[Productivity_Score]]) / Table1[[#Totals],[Productivity_Score]]) * 100</f>
        <v>42.105263157894733</v>
      </c>
    </row>
    <row r="2736" spans="1:20" x14ac:dyDescent="0.35">
      <c r="A2736">
        <v>2735</v>
      </c>
      <c r="B2736">
        <v>41</v>
      </c>
      <c r="C2736" t="s">
        <v>14</v>
      </c>
      <c r="D2736" t="s">
        <v>20</v>
      </c>
      <c r="E2736" t="s">
        <v>16</v>
      </c>
      <c r="F2736" t="s">
        <v>22</v>
      </c>
      <c r="G2736">
        <v>60</v>
      </c>
      <c r="H2736">
        <v>3</v>
      </c>
      <c r="I2736">
        <v>2</v>
      </c>
      <c r="J2736">
        <v>1</v>
      </c>
      <c r="K2736" t="s">
        <v>18</v>
      </c>
      <c r="L2736">
        <v>10</v>
      </c>
      <c r="M2736">
        <v>5.0999999999999996</v>
      </c>
      <c r="N2736">
        <v>1</v>
      </c>
      <c r="O2736">
        <f>Table1[[#This Row],[Stress_Level]]*Table1[[#This Row],[Weekly_Work_Hours]]</f>
        <v>600</v>
      </c>
      <c r="P2736" s="9">
        <f>Table1[[#This Row],[Column1]]/Table1[[#This Row],[Productivity_Score]]</f>
        <v>600</v>
      </c>
      <c r="Q2736">
        <f>8-AVERAGE(Table1[[#This Row],[Sleep_Hours]])</f>
        <v>5</v>
      </c>
      <c r="R2736">
        <f>Table1[[#This Row],[Stress_Level]]/Table1[[#This Row],[Weekly_Work_Hours]]</f>
        <v>0.16666666666666666</v>
      </c>
      <c r="S2736" s="5">
        <f>CORREL(Table1[Stress_Level],Table1[Sleep_Hours])</f>
        <v>-1.150943896331845E-2</v>
      </c>
      <c r="T2736" s="1">
        <f>((Table1[[#Totals],[Productivity_Score]] - Table1[[#This Row],[Productivity_Score]]) / Table1[[#Totals],[Productivity_Score]]) * 100</f>
        <v>89.473684210526315</v>
      </c>
    </row>
    <row r="2737" spans="1:20" x14ac:dyDescent="0.35">
      <c r="A2737">
        <v>2736</v>
      </c>
      <c r="B2737">
        <v>22</v>
      </c>
      <c r="C2737" t="s">
        <v>14</v>
      </c>
      <c r="D2737" t="s">
        <v>34</v>
      </c>
      <c r="E2737" t="s">
        <v>25</v>
      </c>
      <c r="F2737" t="s">
        <v>39</v>
      </c>
      <c r="G2737">
        <v>40</v>
      </c>
      <c r="H2737">
        <v>5.7</v>
      </c>
      <c r="I2737">
        <v>8</v>
      </c>
      <c r="J2737">
        <v>0</v>
      </c>
      <c r="K2737" t="s">
        <v>23</v>
      </c>
      <c r="L2737">
        <v>5.5</v>
      </c>
      <c r="M2737">
        <v>1.5</v>
      </c>
      <c r="N2737">
        <v>6.2</v>
      </c>
      <c r="O2737">
        <f>Table1[[#This Row],[Stress_Level]]*Table1[[#This Row],[Weekly_Work_Hours]]</f>
        <v>220</v>
      </c>
      <c r="P2737" s="9">
        <f>Table1[[#This Row],[Column1]]/Table1[[#This Row],[Productivity_Score]]</f>
        <v>35.483870967741936</v>
      </c>
      <c r="Q2737">
        <f>8-AVERAGE(Table1[[#This Row],[Sleep_Hours]])</f>
        <v>2.2999999999999998</v>
      </c>
      <c r="R2737">
        <f>Table1[[#This Row],[Stress_Level]]/Table1[[#This Row],[Weekly_Work_Hours]]</f>
        <v>0.13750000000000001</v>
      </c>
      <c r="S2737" s="5">
        <f>CORREL(Table1[Stress_Level],Table1[Sleep_Hours])</f>
        <v>-1.150943896331845E-2</v>
      </c>
      <c r="T2737" s="1">
        <f>((Table1[[#Totals],[Productivity_Score]] - Table1[[#This Row],[Productivity_Score]]) / Table1[[#Totals],[Productivity_Score]]) * 100</f>
        <v>34.736842105263158</v>
      </c>
    </row>
    <row r="2738" spans="1:20" x14ac:dyDescent="0.35">
      <c r="A2738">
        <v>2737</v>
      </c>
      <c r="B2738">
        <v>57</v>
      </c>
      <c r="C2738" t="s">
        <v>14</v>
      </c>
      <c r="D2738" t="s">
        <v>36</v>
      </c>
      <c r="E2738" t="s">
        <v>21</v>
      </c>
      <c r="F2738" t="s">
        <v>22</v>
      </c>
      <c r="G2738">
        <v>42</v>
      </c>
      <c r="H2738">
        <v>9</v>
      </c>
      <c r="I2738">
        <v>6.8</v>
      </c>
      <c r="J2738">
        <v>0</v>
      </c>
      <c r="K2738" t="s">
        <v>23</v>
      </c>
      <c r="L2738">
        <v>4.3</v>
      </c>
      <c r="M2738">
        <v>3.6</v>
      </c>
      <c r="N2738">
        <v>6.2</v>
      </c>
      <c r="O2738">
        <f>Table1[[#This Row],[Stress_Level]]*Table1[[#This Row],[Weekly_Work_Hours]]</f>
        <v>180.6</v>
      </c>
      <c r="P2738" s="9">
        <f>Table1[[#This Row],[Column1]]/Table1[[#This Row],[Productivity_Score]]</f>
        <v>29.129032258064516</v>
      </c>
      <c r="Q2738">
        <f>8-AVERAGE(Table1[[#This Row],[Sleep_Hours]])</f>
        <v>-1</v>
      </c>
      <c r="R2738">
        <f>Table1[[#This Row],[Stress_Level]]/Table1[[#This Row],[Weekly_Work_Hours]]</f>
        <v>0.10238095238095238</v>
      </c>
      <c r="S2738" s="5">
        <f>CORREL(Table1[Stress_Level],Table1[Sleep_Hours])</f>
        <v>-1.150943896331845E-2</v>
      </c>
      <c r="T2738" s="1">
        <f>((Table1[[#Totals],[Productivity_Score]] - Table1[[#This Row],[Productivity_Score]]) / Table1[[#Totals],[Productivity_Score]]) * 100</f>
        <v>34.736842105263158</v>
      </c>
    </row>
    <row r="2739" spans="1:20" x14ac:dyDescent="0.35">
      <c r="A2739">
        <v>2738</v>
      </c>
      <c r="B2739">
        <v>33</v>
      </c>
      <c r="C2739" t="s">
        <v>14</v>
      </c>
      <c r="D2739" t="s">
        <v>15</v>
      </c>
      <c r="E2739" t="s">
        <v>16</v>
      </c>
      <c r="F2739" t="s">
        <v>22</v>
      </c>
      <c r="G2739">
        <v>47</v>
      </c>
      <c r="H2739">
        <v>6.6</v>
      </c>
      <c r="I2739">
        <v>8.8000000000000007</v>
      </c>
      <c r="J2739">
        <v>0</v>
      </c>
      <c r="K2739" t="s">
        <v>23</v>
      </c>
      <c r="L2739">
        <v>9.8000000000000007</v>
      </c>
      <c r="M2739">
        <v>5.4</v>
      </c>
      <c r="N2739">
        <v>4.5</v>
      </c>
      <c r="O2739">
        <f>Table1[[#This Row],[Stress_Level]]*Table1[[#This Row],[Weekly_Work_Hours]]</f>
        <v>460.6</v>
      </c>
      <c r="P2739" s="9">
        <f>Table1[[#This Row],[Column1]]/Table1[[#This Row],[Productivity_Score]]</f>
        <v>102.35555555555555</v>
      </c>
      <c r="Q2739">
        <f>8-AVERAGE(Table1[[#This Row],[Sleep_Hours]])</f>
        <v>1.4000000000000004</v>
      </c>
      <c r="R2739">
        <f>Table1[[#This Row],[Stress_Level]]/Table1[[#This Row],[Weekly_Work_Hours]]</f>
        <v>0.20851063829787236</v>
      </c>
      <c r="S2739" s="5">
        <f>CORREL(Table1[Stress_Level],Table1[Sleep_Hours])</f>
        <v>-1.150943896331845E-2</v>
      </c>
      <c r="T2739" s="1">
        <f>((Table1[[#Totals],[Productivity_Score]] - Table1[[#This Row],[Productivity_Score]]) / Table1[[#Totals],[Productivity_Score]]) * 100</f>
        <v>52.631578947368418</v>
      </c>
    </row>
    <row r="2740" spans="1:20" x14ac:dyDescent="0.35">
      <c r="A2740">
        <v>2739</v>
      </c>
      <c r="B2740">
        <v>55</v>
      </c>
      <c r="C2740" t="s">
        <v>19</v>
      </c>
      <c r="D2740" t="s">
        <v>34</v>
      </c>
      <c r="E2740" t="s">
        <v>31</v>
      </c>
      <c r="F2740" t="s">
        <v>39</v>
      </c>
      <c r="G2740">
        <v>57</v>
      </c>
      <c r="H2740">
        <v>4.9000000000000004</v>
      </c>
      <c r="I2740">
        <v>5.2</v>
      </c>
      <c r="J2740">
        <v>1</v>
      </c>
      <c r="K2740" t="s">
        <v>18</v>
      </c>
      <c r="L2740">
        <v>10</v>
      </c>
      <c r="M2740">
        <v>4.7</v>
      </c>
      <c r="N2740">
        <v>2.6</v>
      </c>
      <c r="O2740">
        <f>Table1[[#This Row],[Stress_Level]]*Table1[[#This Row],[Weekly_Work_Hours]]</f>
        <v>570</v>
      </c>
      <c r="P2740" s="9">
        <f>Table1[[#This Row],[Column1]]/Table1[[#This Row],[Productivity_Score]]</f>
        <v>219.23076923076923</v>
      </c>
      <c r="Q2740">
        <f>8-AVERAGE(Table1[[#This Row],[Sleep_Hours]])</f>
        <v>3.0999999999999996</v>
      </c>
      <c r="R2740">
        <f>Table1[[#This Row],[Stress_Level]]/Table1[[#This Row],[Weekly_Work_Hours]]</f>
        <v>0.17543859649122806</v>
      </c>
      <c r="S2740" s="5">
        <f>CORREL(Table1[Stress_Level],Table1[Sleep_Hours])</f>
        <v>-1.150943896331845E-2</v>
      </c>
      <c r="T2740" s="1">
        <f>((Table1[[#Totals],[Productivity_Score]] - Table1[[#This Row],[Productivity_Score]]) / Table1[[#Totals],[Productivity_Score]]) * 100</f>
        <v>72.631578947368425</v>
      </c>
    </row>
    <row r="2741" spans="1:20" x14ac:dyDescent="0.35">
      <c r="A2741">
        <v>2740</v>
      </c>
      <c r="B2741">
        <v>37</v>
      </c>
      <c r="C2741" t="s">
        <v>19</v>
      </c>
      <c r="D2741" t="s">
        <v>36</v>
      </c>
      <c r="E2741" t="s">
        <v>16</v>
      </c>
      <c r="F2741" t="s">
        <v>22</v>
      </c>
      <c r="G2741">
        <v>51</v>
      </c>
      <c r="H2741">
        <v>8.1999999999999993</v>
      </c>
      <c r="I2741">
        <v>7.1</v>
      </c>
      <c r="J2741">
        <v>0</v>
      </c>
      <c r="K2741" t="s">
        <v>23</v>
      </c>
      <c r="L2741">
        <v>10</v>
      </c>
      <c r="M2741">
        <v>5.9</v>
      </c>
      <c r="N2741">
        <v>3.5</v>
      </c>
      <c r="O2741">
        <f>Table1[[#This Row],[Stress_Level]]*Table1[[#This Row],[Weekly_Work_Hours]]</f>
        <v>510</v>
      </c>
      <c r="P2741" s="9">
        <f>Table1[[#This Row],[Column1]]/Table1[[#This Row],[Productivity_Score]]</f>
        <v>145.71428571428572</v>
      </c>
      <c r="Q2741">
        <f>8-AVERAGE(Table1[[#This Row],[Sleep_Hours]])</f>
        <v>-0.19999999999999929</v>
      </c>
      <c r="R2741">
        <f>Table1[[#This Row],[Stress_Level]]/Table1[[#This Row],[Weekly_Work_Hours]]</f>
        <v>0.19607843137254902</v>
      </c>
      <c r="S2741" s="5">
        <f>CORREL(Table1[Stress_Level],Table1[Sleep_Hours])</f>
        <v>-1.150943896331845E-2</v>
      </c>
      <c r="T2741" s="1">
        <f>((Table1[[#Totals],[Productivity_Score]] - Table1[[#This Row],[Productivity_Score]]) / Table1[[#Totals],[Productivity_Score]]) * 100</f>
        <v>63.157894736842103</v>
      </c>
    </row>
    <row r="2742" spans="1:20" x14ac:dyDescent="0.35">
      <c r="A2742">
        <v>2741</v>
      </c>
      <c r="B2742">
        <v>60</v>
      </c>
      <c r="C2742" t="s">
        <v>40</v>
      </c>
      <c r="D2742" t="s">
        <v>24</v>
      </c>
      <c r="E2742" t="s">
        <v>21</v>
      </c>
      <c r="F2742" t="s">
        <v>22</v>
      </c>
      <c r="G2742">
        <v>48</v>
      </c>
      <c r="H2742">
        <v>7.5</v>
      </c>
      <c r="I2742">
        <v>8.5</v>
      </c>
      <c r="J2742">
        <v>0</v>
      </c>
      <c r="K2742" t="s">
        <v>23</v>
      </c>
      <c r="L2742">
        <v>9.6</v>
      </c>
      <c r="M2742">
        <v>5.3</v>
      </c>
      <c r="N2742">
        <v>4.5</v>
      </c>
      <c r="O2742">
        <f>Table1[[#This Row],[Stress_Level]]*Table1[[#This Row],[Weekly_Work_Hours]]</f>
        <v>460.79999999999995</v>
      </c>
      <c r="P2742" s="9">
        <f>Table1[[#This Row],[Column1]]/Table1[[#This Row],[Productivity_Score]]</f>
        <v>102.39999999999999</v>
      </c>
      <c r="Q2742">
        <f>8-AVERAGE(Table1[[#This Row],[Sleep_Hours]])</f>
        <v>0.5</v>
      </c>
      <c r="R2742">
        <f>Table1[[#This Row],[Stress_Level]]/Table1[[#This Row],[Weekly_Work_Hours]]</f>
        <v>0.19999999999999998</v>
      </c>
      <c r="S2742" s="5">
        <f>CORREL(Table1[Stress_Level],Table1[Sleep_Hours])</f>
        <v>-1.150943896331845E-2</v>
      </c>
      <c r="T2742" s="1">
        <f>((Table1[[#Totals],[Productivity_Score]] - Table1[[#This Row],[Productivity_Score]]) / Table1[[#Totals],[Productivity_Score]]) * 100</f>
        <v>52.631578947368418</v>
      </c>
    </row>
    <row r="2743" spans="1:20" x14ac:dyDescent="0.35">
      <c r="A2743">
        <v>2742</v>
      </c>
      <c r="B2743">
        <v>37</v>
      </c>
      <c r="C2743" t="s">
        <v>19</v>
      </c>
      <c r="D2743" t="s">
        <v>24</v>
      </c>
      <c r="E2743" t="s">
        <v>25</v>
      </c>
      <c r="F2743" t="s">
        <v>22</v>
      </c>
      <c r="G2743">
        <v>48</v>
      </c>
      <c r="H2743">
        <v>6.4</v>
      </c>
      <c r="I2743">
        <v>8.3000000000000007</v>
      </c>
      <c r="J2743">
        <v>1</v>
      </c>
      <c r="K2743" t="s">
        <v>28</v>
      </c>
      <c r="L2743">
        <v>9.1</v>
      </c>
      <c r="M2743">
        <v>4.4000000000000004</v>
      </c>
      <c r="N2743">
        <v>4.5999999999999996</v>
      </c>
      <c r="O2743">
        <f>Table1[[#This Row],[Stress_Level]]*Table1[[#This Row],[Weekly_Work_Hours]]</f>
        <v>436.79999999999995</v>
      </c>
      <c r="P2743" s="9">
        <f>Table1[[#This Row],[Column1]]/Table1[[#This Row],[Productivity_Score]]</f>
        <v>94.956521739130437</v>
      </c>
      <c r="Q2743">
        <f>8-AVERAGE(Table1[[#This Row],[Sleep_Hours]])</f>
        <v>1.5999999999999996</v>
      </c>
      <c r="R2743">
        <f>Table1[[#This Row],[Stress_Level]]/Table1[[#This Row],[Weekly_Work_Hours]]</f>
        <v>0.18958333333333333</v>
      </c>
      <c r="S2743" s="5">
        <f>CORREL(Table1[Stress_Level],Table1[Sleep_Hours])</f>
        <v>-1.150943896331845E-2</v>
      </c>
      <c r="T2743" s="1">
        <f>((Table1[[#Totals],[Productivity_Score]] - Table1[[#This Row],[Productivity_Score]]) / Table1[[#Totals],[Productivity_Score]]) * 100</f>
        <v>51.578947368421055</v>
      </c>
    </row>
    <row r="2744" spans="1:20" x14ac:dyDescent="0.35">
      <c r="A2744">
        <v>2743</v>
      </c>
      <c r="B2744">
        <v>22</v>
      </c>
      <c r="C2744" t="s">
        <v>19</v>
      </c>
      <c r="D2744" t="s">
        <v>20</v>
      </c>
      <c r="E2744" t="s">
        <v>27</v>
      </c>
      <c r="F2744" t="s">
        <v>22</v>
      </c>
      <c r="G2744">
        <v>45</v>
      </c>
      <c r="H2744">
        <v>7.1</v>
      </c>
      <c r="I2744">
        <v>9.4</v>
      </c>
      <c r="J2744">
        <v>0</v>
      </c>
      <c r="K2744" t="s">
        <v>23</v>
      </c>
      <c r="L2744">
        <v>9.1</v>
      </c>
      <c r="M2744">
        <v>6</v>
      </c>
      <c r="N2744">
        <v>5.0999999999999996</v>
      </c>
      <c r="O2744">
        <f>Table1[[#This Row],[Stress_Level]]*Table1[[#This Row],[Weekly_Work_Hours]]</f>
        <v>409.5</v>
      </c>
      <c r="P2744" s="9">
        <f>Table1[[#This Row],[Column1]]/Table1[[#This Row],[Productivity_Score]]</f>
        <v>80.294117647058826</v>
      </c>
      <c r="Q2744">
        <f>8-AVERAGE(Table1[[#This Row],[Sleep_Hours]])</f>
        <v>0.90000000000000036</v>
      </c>
      <c r="R2744">
        <f>Table1[[#This Row],[Stress_Level]]/Table1[[#This Row],[Weekly_Work_Hours]]</f>
        <v>0.20222222222222222</v>
      </c>
      <c r="S2744" s="5">
        <f>CORREL(Table1[Stress_Level],Table1[Sleep_Hours])</f>
        <v>-1.150943896331845E-2</v>
      </c>
      <c r="T2744" s="1">
        <f>((Table1[[#Totals],[Productivity_Score]] - Table1[[#This Row],[Productivity_Score]]) / Table1[[#Totals],[Productivity_Score]]) * 100</f>
        <v>46.315789473684212</v>
      </c>
    </row>
    <row r="2745" spans="1:20" x14ac:dyDescent="0.35">
      <c r="A2745">
        <v>2744</v>
      </c>
      <c r="B2745">
        <v>29</v>
      </c>
      <c r="C2745" t="s">
        <v>19</v>
      </c>
      <c r="D2745" t="s">
        <v>30</v>
      </c>
      <c r="E2745" t="s">
        <v>38</v>
      </c>
      <c r="F2745" t="s">
        <v>22</v>
      </c>
      <c r="G2745">
        <v>49</v>
      </c>
      <c r="H2745">
        <v>4.7</v>
      </c>
      <c r="I2745">
        <v>5.6</v>
      </c>
      <c r="J2745">
        <v>1</v>
      </c>
      <c r="K2745" t="s">
        <v>35</v>
      </c>
      <c r="L2745">
        <v>8.1</v>
      </c>
      <c r="M2745">
        <v>4.5</v>
      </c>
      <c r="N2745">
        <v>3.8</v>
      </c>
      <c r="O2745">
        <f>Table1[[#This Row],[Stress_Level]]*Table1[[#This Row],[Weekly_Work_Hours]]</f>
        <v>396.9</v>
      </c>
      <c r="P2745" s="9">
        <f>Table1[[#This Row],[Column1]]/Table1[[#This Row],[Productivity_Score]]</f>
        <v>104.44736842105263</v>
      </c>
      <c r="Q2745">
        <f>8-AVERAGE(Table1[[#This Row],[Sleep_Hours]])</f>
        <v>3.3</v>
      </c>
      <c r="R2745">
        <f>Table1[[#This Row],[Stress_Level]]/Table1[[#This Row],[Weekly_Work_Hours]]</f>
        <v>0.16530612244897958</v>
      </c>
      <c r="S2745" s="5">
        <f>CORREL(Table1[Stress_Level],Table1[Sleep_Hours])</f>
        <v>-1.150943896331845E-2</v>
      </c>
      <c r="T2745" s="1">
        <f>((Table1[[#Totals],[Productivity_Score]] - Table1[[#This Row],[Productivity_Score]]) / Table1[[#Totals],[Productivity_Score]]) * 100</f>
        <v>60</v>
      </c>
    </row>
    <row r="2746" spans="1:20" x14ac:dyDescent="0.35">
      <c r="A2746">
        <v>2745</v>
      </c>
      <c r="B2746">
        <v>58</v>
      </c>
      <c r="C2746" t="s">
        <v>14</v>
      </c>
      <c r="D2746" t="s">
        <v>34</v>
      </c>
      <c r="E2746" t="s">
        <v>27</v>
      </c>
      <c r="F2746" t="s">
        <v>22</v>
      </c>
      <c r="G2746">
        <v>30</v>
      </c>
      <c r="H2746">
        <v>5.7</v>
      </c>
      <c r="I2746">
        <v>9</v>
      </c>
      <c r="J2746">
        <v>0</v>
      </c>
      <c r="K2746" t="s">
        <v>23</v>
      </c>
      <c r="L2746">
        <v>1</v>
      </c>
      <c r="M2746">
        <v>1.1000000000000001</v>
      </c>
      <c r="N2746">
        <v>9</v>
      </c>
      <c r="O2746">
        <f>Table1[[#This Row],[Stress_Level]]*Table1[[#This Row],[Weekly_Work_Hours]]</f>
        <v>30</v>
      </c>
      <c r="P2746" s="9">
        <f>Table1[[#This Row],[Column1]]/Table1[[#This Row],[Productivity_Score]]</f>
        <v>3.3333333333333335</v>
      </c>
      <c r="Q2746">
        <f>8-AVERAGE(Table1[[#This Row],[Sleep_Hours]])</f>
        <v>2.2999999999999998</v>
      </c>
      <c r="R2746">
        <f>Table1[[#This Row],[Stress_Level]]/Table1[[#This Row],[Weekly_Work_Hours]]</f>
        <v>3.3333333333333333E-2</v>
      </c>
      <c r="S2746" s="5">
        <f>CORREL(Table1[Stress_Level],Table1[Sleep_Hours])</f>
        <v>-1.150943896331845E-2</v>
      </c>
      <c r="T2746" s="1">
        <f>((Table1[[#Totals],[Productivity_Score]] - Table1[[#This Row],[Productivity_Score]]) / Table1[[#Totals],[Productivity_Score]]) * 100</f>
        <v>5.2631578947368416</v>
      </c>
    </row>
    <row r="2747" spans="1:20" x14ac:dyDescent="0.35">
      <c r="A2747">
        <v>2746</v>
      </c>
      <c r="B2747">
        <v>20</v>
      </c>
      <c r="C2747" t="s">
        <v>19</v>
      </c>
      <c r="D2747" t="s">
        <v>34</v>
      </c>
      <c r="E2747" t="s">
        <v>27</v>
      </c>
      <c r="F2747" t="s">
        <v>22</v>
      </c>
      <c r="G2747">
        <v>42</v>
      </c>
      <c r="H2747">
        <v>6.1</v>
      </c>
      <c r="I2747">
        <v>8.5</v>
      </c>
      <c r="J2747">
        <v>0</v>
      </c>
      <c r="K2747" t="s">
        <v>23</v>
      </c>
      <c r="L2747">
        <v>7.9</v>
      </c>
      <c r="M2747">
        <v>2.5</v>
      </c>
      <c r="N2747">
        <v>5.3</v>
      </c>
      <c r="O2747">
        <f>Table1[[#This Row],[Stress_Level]]*Table1[[#This Row],[Weekly_Work_Hours]]</f>
        <v>331.8</v>
      </c>
      <c r="P2747" s="9">
        <f>Table1[[#This Row],[Column1]]/Table1[[#This Row],[Productivity_Score]]</f>
        <v>62.603773584905667</v>
      </c>
      <c r="Q2747">
        <f>8-AVERAGE(Table1[[#This Row],[Sleep_Hours]])</f>
        <v>1.9000000000000004</v>
      </c>
      <c r="R2747">
        <f>Table1[[#This Row],[Stress_Level]]/Table1[[#This Row],[Weekly_Work_Hours]]</f>
        <v>0.18809523809523809</v>
      </c>
      <c r="S2747" s="5">
        <f>CORREL(Table1[Stress_Level],Table1[Sleep_Hours])</f>
        <v>-1.150943896331845E-2</v>
      </c>
      <c r="T2747" s="1">
        <f>((Table1[[#Totals],[Productivity_Score]] - Table1[[#This Row],[Productivity_Score]]) / Table1[[#Totals],[Productivity_Score]]) * 100</f>
        <v>44.21052631578948</v>
      </c>
    </row>
    <row r="2748" spans="1:20" x14ac:dyDescent="0.35">
      <c r="A2748">
        <v>2747</v>
      </c>
      <c r="B2748">
        <v>46</v>
      </c>
      <c r="C2748" t="s">
        <v>19</v>
      </c>
      <c r="D2748" t="s">
        <v>15</v>
      </c>
      <c r="E2748" t="s">
        <v>25</v>
      </c>
      <c r="F2748" t="s">
        <v>17</v>
      </c>
      <c r="G2748">
        <v>46</v>
      </c>
      <c r="H2748">
        <v>7.8</v>
      </c>
      <c r="I2748">
        <v>8.1</v>
      </c>
      <c r="J2748">
        <v>0</v>
      </c>
      <c r="K2748" t="s">
        <v>23</v>
      </c>
      <c r="L2748">
        <v>8.3000000000000007</v>
      </c>
      <c r="M2748">
        <v>6.5</v>
      </c>
      <c r="N2748">
        <v>4.9000000000000004</v>
      </c>
      <c r="O2748">
        <f>Table1[[#This Row],[Stress_Level]]*Table1[[#This Row],[Weekly_Work_Hours]]</f>
        <v>381.8</v>
      </c>
      <c r="P2748" s="9">
        <f>Table1[[#This Row],[Column1]]/Table1[[#This Row],[Productivity_Score]]</f>
        <v>77.918367346938766</v>
      </c>
      <c r="Q2748">
        <f>8-AVERAGE(Table1[[#This Row],[Sleep_Hours]])</f>
        <v>0.20000000000000018</v>
      </c>
      <c r="R2748">
        <f>Table1[[#This Row],[Stress_Level]]/Table1[[#This Row],[Weekly_Work_Hours]]</f>
        <v>0.18043478260869567</v>
      </c>
      <c r="S2748" s="5">
        <f>CORREL(Table1[Stress_Level],Table1[Sleep_Hours])</f>
        <v>-1.150943896331845E-2</v>
      </c>
      <c r="T2748" s="1">
        <f>((Table1[[#Totals],[Productivity_Score]] - Table1[[#This Row],[Productivity_Score]]) / Table1[[#Totals],[Productivity_Score]]) * 100</f>
        <v>48.421052631578945</v>
      </c>
    </row>
    <row r="2749" spans="1:20" x14ac:dyDescent="0.35">
      <c r="A2749">
        <v>2748</v>
      </c>
      <c r="B2749">
        <v>46</v>
      </c>
      <c r="C2749" t="s">
        <v>19</v>
      </c>
      <c r="D2749" t="s">
        <v>24</v>
      </c>
      <c r="E2749" t="s">
        <v>27</v>
      </c>
      <c r="F2749" t="s">
        <v>22</v>
      </c>
      <c r="G2749">
        <v>35</v>
      </c>
      <c r="H2749">
        <v>5.4</v>
      </c>
      <c r="I2749">
        <v>8.1</v>
      </c>
      <c r="J2749">
        <v>0</v>
      </c>
      <c r="K2749" t="s">
        <v>23</v>
      </c>
      <c r="L2749">
        <v>2.9</v>
      </c>
      <c r="M2749">
        <v>3.1</v>
      </c>
      <c r="N2749">
        <v>7.6</v>
      </c>
      <c r="O2749">
        <f>Table1[[#This Row],[Stress_Level]]*Table1[[#This Row],[Weekly_Work_Hours]]</f>
        <v>101.5</v>
      </c>
      <c r="P2749" s="9">
        <f>Table1[[#This Row],[Column1]]/Table1[[#This Row],[Productivity_Score]]</f>
        <v>13.355263157894738</v>
      </c>
      <c r="Q2749">
        <f>8-AVERAGE(Table1[[#This Row],[Sleep_Hours]])</f>
        <v>2.5999999999999996</v>
      </c>
      <c r="R2749">
        <f>Table1[[#This Row],[Stress_Level]]/Table1[[#This Row],[Weekly_Work_Hours]]</f>
        <v>8.2857142857142851E-2</v>
      </c>
      <c r="S2749" s="5">
        <f>CORREL(Table1[Stress_Level],Table1[Sleep_Hours])</f>
        <v>-1.150943896331845E-2</v>
      </c>
      <c r="T2749" s="1">
        <f>((Table1[[#Totals],[Productivity_Score]] - Table1[[#This Row],[Productivity_Score]]) / Table1[[#Totals],[Productivity_Score]]) * 100</f>
        <v>20.000000000000004</v>
      </c>
    </row>
    <row r="2750" spans="1:20" x14ac:dyDescent="0.35">
      <c r="A2750">
        <v>2749</v>
      </c>
      <c r="B2750">
        <v>30</v>
      </c>
      <c r="C2750" t="s">
        <v>14</v>
      </c>
      <c r="D2750" t="s">
        <v>36</v>
      </c>
      <c r="E2750" t="s">
        <v>21</v>
      </c>
      <c r="F2750" t="s">
        <v>17</v>
      </c>
      <c r="G2750">
        <v>48</v>
      </c>
      <c r="H2750">
        <v>6.2</v>
      </c>
      <c r="I2750">
        <v>7.9</v>
      </c>
      <c r="J2750">
        <v>0</v>
      </c>
      <c r="K2750" t="s">
        <v>23</v>
      </c>
      <c r="L2750">
        <v>5</v>
      </c>
      <c r="M2750">
        <v>3.8</v>
      </c>
      <c r="N2750">
        <v>6.5</v>
      </c>
      <c r="O2750">
        <f>Table1[[#This Row],[Stress_Level]]*Table1[[#This Row],[Weekly_Work_Hours]]</f>
        <v>240</v>
      </c>
      <c r="P2750" s="9">
        <f>Table1[[#This Row],[Column1]]/Table1[[#This Row],[Productivity_Score]]</f>
        <v>36.92307692307692</v>
      </c>
      <c r="Q2750">
        <f>8-AVERAGE(Table1[[#This Row],[Sleep_Hours]])</f>
        <v>1.7999999999999998</v>
      </c>
      <c r="R2750">
        <f>Table1[[#This Row],[Stress_Level]]/Table1[[#This Row],[Weekly_Work_Hours]]</f>
        <v>0.10416666666666667</v>
      </c>
      <c r="S2750" s="5">
        <f>CORREL(Table1[Stress_Level],Table1[Sleep_Hours])</f>
        <v>-1.150943896331845E-2</v>
      </c>
      <c r="T2750" s="1">
        <f>((Table1[[#Totals],[Productivity_Score]] - Table1[[#This Row],[Productivity_Score]]) / Table1[[#Totals],[Productivity_Score]]) * 100</f>
        <v>31.578947368421051</v>
      </c>
    </row>
    <row r="2751" spans="1:20" x14ac:dyDescent="0.35">
      <c r="A2751">
        <v>2750</v>
      </c>
      <c r="B2751">
        <v>24</v>
      </c>
      <c r="C2751" t="s">
        <v>14</v>
      </c>
      <c r="D2751" t="s">
        <v>33</v>
      </c>
      <c r="E2751" t="s">
        <v>25</v>
      </c>
      <c r="F2751" t="s">
        <v>22</v>
      </c>
      <c r="G2751">
        <v>43</v>
      </c>
      <c r="H2751">
        <v>8.4</v>
      </c>
      <c r="I2751">
        <v>7.7</v>
      </c>
      <c r="J2751">
        <v>0</v>
      </c>
      <c r="K2751" t="s">
        <v>23</v>
      </c>
      <c r="L2751">
        <v>7.1</v>
      </c>
      <c r="M2751">
        <v>4.3</v>
      </c>
      <c r="N2751">
        <v>5.3</v>
      </c>
      <c r="O2751">
        <f>Table1[[#This Row],[Stress_Level]]*Table1[[#This Row],[Weekly_Work_Hours]]</f>
        <v>305.3</v>
      </c>
      <c r="P2751" s="9">
        <f>Table1[[#This Row],[Column1]]/Table1[[#This Row],[Productivity_Score]]</f>
        <v>57.603773584905667</v>
      </c>
      <c r="Q2751">
        <f>8-AVERAGE(Table1[[#This Row],[Sleep_Hours]])</f>
        <v>-0.40000000000000036</v>
      </c>
      <c r="R2751">
        <f>Table1[[#This Row],[Stress_Level]]/Table1[[#This Row],[Weekly_Work_Hours]]</f>
        <v>0.16511627906976745</v>
      </c>
      <c r="S2751" s="5">
        <f>CORREL(Table1[Stress_Level],Table1[Sleep_Hours])</f>
        <v>-1.150943896331845E-2</v>
      </c>
      <c r="T2751" s="1">
        <f>((Table1[[#Totals],[Productivity_Score]] - Table1[[#This Row],[Productivity_Score]]) / Table1[[#Totals],[Productivity_Score]]) * 100</f>
        <v>44.21052631578948</v>
      </c>
    </row>
    <row r="2752" spans="1:20" x14ac:dyDescent="0.35">
      <c r="A2752">
        <v>2751</v>
      </c>
      <c r="B2752">
        <v>26</v>
      </c>
      <c r="C2752" t="s">
        <v>14</v>
      </c>
      <c r="D2752" t="s">
        <v>20</v>
      </c>
      <c r="E2752" t="s">
        <v>27</v>
      </c>
      <c r="F2752" t="s">
        <v>22</v>
      </c>
      <c r="G2752">
        <v>59</v>
      </c>
      <c r="H2752">
        <v>9</v>
      </c>
      <c r="I2752">
        <v>5.0999999999999996</v>
      </c>
      <c r="J2752">
        <v>0</v>
      </c>
      <c r="K2752" t="s">
        <v>23</v>
      </c>
      <c r="L2752">
        <v>10</v>
      </c>
      <c r="M2752">
        <v>6.8</v>
      </c>
      <c r="N2752">
        <v>2.6</v>
      </c>
      <c r="O2752">
        <f>Table1[[#This Row],[Stress_Level]]*Table1[[#This Row],[Weekly_Work_Hours]]</f>
        <v>590</v>
      </c>
      <c r="P2752" s="9">
        <f>Table1[[#This Row],[Column1]]/Table1[[#This Row],[Productivity_Score]]</f>
        <v>226.92307692307691</v>
      </c>
      <c r="Q2752">
        <f>8-AVERAGE(Table1[[#This Row],[Sleep_Hours]])</f>
        <v>-1</v>
      </c>
      <c r="R2752">
        <f>Table1[[#This Row],[Stress_Level]]/Table1[[#This Row],[Weekly_Work_Hours]]</f>
        <v>0.16949152542372881</v>
      </c>
      <c r="S2752" s="5">
        <f>CORREL(Table1[Stress_Level],Table1[Sleep_Hours])</f>
        <v>-1.150943896331845E-2</v>
      </c>
      <c r="T2752" s="1">
        <f>((Table1[[#Totals],[Productivity_Score]] - Table1[[#This Row],[Productivity_Score]]) / Table1[[#Totals],[Productivity_Score]]) * 100</f>
        <v>72.631578947368425</v>
      </c>
    </row>
    <row r="2753" spans="1:20" x14ac:dyDescent="0.35">
      <c r="A2753">
        <v>2752</v>
      </c>
      <c r="B2753">
        <v>38</v>
      </c>
      <c r="C2753" t="s">
        <v>19</v>
      </c>
      <c r="D2753" t="s">
        <v>30</v>
      </c>
      <c r="E2753" t="s">
        <v>38</v>
      </c>
      <c r="F2753" t="s">
        <v>17</v>
      </c>
      <c r="G2753">
        <v>57</v>
      </c>
      <c r="H2753">
        <v>4.9000000000000004</v>
      </c>
      <c r="I2753">
        <v>5.0999999999999996</v>
      </c>
      <c r="J2753">
        <v>1</v>
      </c>
      <c r="K2753" t="s">
        <v>18</v>
      </c>
      <c r="L2753">
        <v>10</v>
      </c>
      <c r="M2753">
        <v>5.5</v>
      </c>
      <c r="N2753">
        <v>2.6</v>
      </c>
      <c r="O2753">
        <f>Table1[[#This Row],[Stress_Level]]*Table1[[#This Row],[Weekly_Work_Hours]]</f>
        <v>570</v>
      </c>
      <c r="P2753" s="9">
        <f>Table1[[#This Row],[Column1]]/Table1[[#This Row],[Productivity_Score]]</f>
        <v>219.23076923076923</v>
      </c>
      <c r="Q2753">
        <f>8-AVERAGE(Table1[[#This Row],[Sleep_Hours]])</f>
        <v>3.0999999999999996</v>
      </c>
      <c r="R2753">
        <f>Table1[[#This Row],[Stress_Level]]/Table1[[#This Row],[Weekly_Work_Hours]]</f>
        <v>0.17543859649122806</v>
      </c>
      <c r="S2753" s="5">
        <f>CORREL(Table1[Stress_Level],Table1[Sleep_Hours])</f>
        <v>-1.150943896331845E-2</v>
      </c>
      <c r="T2753" s="1">
        <f>((Table1[[#Totals],[Productivity_Score]] - Table1[[#This Row],[Productivity_Score]]) / Table1[[#Totals],[Productivity_Score]]) * 100</f>
        <v>72.631578947368425</v>
      </c>
    </row>
    <row r="2754" spans="1:20" x14ac:dyDescent="0.35">
      <c r="A2754">
        <v>2753</v>
      </c>
      <c r="B2754">
        <v>48</v>
      </c>
      <c r="C2754" t="s">
        <v>14</v>
      </c>
      <c r="D2754" t="s">
        <v>32</v>
      </c>
      <c r="E2754" t="s">
        <v>31</v>
      </c>
      <c r="F2754" t="s">
        <v>22</v>
      </c>
      <c r="G2754">
        <v>41</v>
      </c>
      <c r="H2754">
        <v>6.4</v>
      </c>
      <c r="I2754">
        <v>9</v>
      </c>
      <c r="J2754">
        <v>0</v>
      </c>
      <c r="K2754" t="s">
        <v>23</v>
      </c>
      <c r="L2754">
        <v>7.4</v>
      </c>
      <c r="M2754">
        <v>6.3</v>
      </c>
      <c r="N2754">
        <v>5.8</v>
      </c>
      <c r="O2754">
        <f>Table1[[#This Row],[Stress_Level]]*Table1[[#This Row],[Weekly_Work_Hours]]</f>
        <v>303.40000000000003</v>
      </c>
      <c r="P2754" s="9">
        <f>Table1[[#This Row],[Column1]]/Table1[[#This Row],[Productivity_Score]]</f>
        <v>52.310344827586214</v>
      </c>
      <c r="Q2754">
        <f>8-AVERAGE(Table1[[#This Row],[Sleep_Hours]])</f>
        <v>1.5999999999999996</v>
      </c>
      <c r="R2754">
        <f>Table1[[#This Row],[Stress_Level]]/Table1[[#This Row],[Weekly_Work_Hours]]</f>
        <v>0.1804878048780488</v>
      </c>
      <c r="S2754" s="5">
        <f>CORREL(Table1[Stress_Level],Table1[Sleep_Hours])</f>
        <v>-1.150943896331845E-2</v>
      </c>
      <c r="T2754" s="1">
        <f>((Table1[[#Totals],[Productivity_Score]] - Table1[[#This Row],[Productivity_Score]]) / Table1[[#Totals],[Productivity_Score]]) * 100</f>
        <v>38.947368421052637</v>
      </c>
    </row>
    <row r="2755" spans="1:20" x14ac:dyDescent="0.35">
      <c r="A2755">
        <v>2754</v>
      </c>
      <c r="B2755">
        <v>34</v>
      </c>
      <c r="C2755" t="s">
        <v>19</v>
      </c>
      <c r="D2755" t="s">
        <v>33</v>
      </c>
      <c r="E2755" t="s">
        <v>25</v>
      </c>
      <c r="F2755" t="s">
        <v>39</v>
      </c>
      <c r="G2755">
        <v>43</v>
      </c>
      <c r="H2755">
        <v>3.9</v>
      </c>
      <c r="I2755">
        <v>5.0999999999999996</v>
      </c>
      <c r="J2755">
        <v>1</v>
      </c>
      <c r="K2755" t="s">
        <v>18</v>
      </c>
      <c r="L2755">
        <v>5.9</v>
      </c>
      <c r="M2755">
        <v>4.0999999999999996</v>
      </c>
      <c r="N2755">
        <v>4.5999999999999996</v>
      </c>
      <c r="O2755">
        <f>Table1[[#This Row],[Stress_Level]]*Table1[[#This Row],[Weekly_Work_Hours]]</f>
        <v>253.70000000000002</v>
      </c>
      <c r="P2755" s="9">
        <f>Table1[[#This Row],[Column1]]/Table1[[#This Row],[Productivity_Score]]</f>
        <v>55.152173913043484</v>
      </c>
      <c r="Q2755">
        <f>8-AVERAGE(Table1[[#This Row],[Sleep_Hours]])</f>
        <v>4.0999999999999996</v>
      </c>
      <c r="R2755">
        <f>Table1[[#This Row],[Stress_Level]]/Table1[[#This Row],[Weekly_Work_Hours]]</f>
        <v>0.1372093023255814</v>
      </c>
      <c r="S2755" s="5">
        <f>CORREL(Table1[Stress_Level],Table1[Sleep_Hours])</f>
        <v>-1.150943896331845E-2</v>
      </c>
      <c r="T2755" s="1">
        <f>((Table1[[#Totals],[Productivity_Score]] - Table1[[#This Row],[Productivity_Score]]) / Table1[[#Totals],[Productivity_Score]]) * 100</f>
        <v>51.578947368421055</v>
      </c>
    </row>
    <row r="2756" spans="1:20" x14ac:dyDescent="0.35">
      <c r="A2756">
        <v>2755</v>
      </c>
      <c r="B2756">
        <v>54</v>
      </c>
      <c r="C2756" t="s">
        <v>19</v>
      </c>
      <c r="D2756" t="s">
        <v>37</v>
      </c>
      <c r="E2756" t="s">
        <v>25</v>
      </c>
      <c r="F2756" t="s">
        <v>22</v>
      </c>
      <c r="G2756">
        <v>44</v>
      </c>
      <c r="H2756">
        <v>6.2</v>
      </c>
      <c r="I2756">
        <v>8.4</v>
      </c>
      <c r="J2756">
        <v>1</v>
      </c>
      <c r="K2756" t="s">
        <v>35</v>
      </c>
      <c r="L2756">
        <v>8.3000000000000007</v>
      </c>
      <c r="M2756">
        <v>1.6</v>
      </c>
      <c r="N2756">
        <v>5</v>
      </c>
      <c r="O2756">
        <f>Table1[[#This Row],[Stress_Level]]*Table1[[#This Row],[Weekly_Work_Hours]]</f>
        <v>365.20000000000005</v>
      </c>
      <c r="P2756" s="9">
        <f>Table1[[#This Row],[Column1]]/Table1[[#This Row],[Productivity_Score]]</f>
        <v>73.040000000000006</v>
      </c>
      <c r="Q2756">
        <f>8-AVERAGE(Table1[[#This Row],[Sleep_Hours]])</f>
        <v>1.7999999999999998</v>
      </c>
      <c r="R2756">
        <f>Table1[[#This Row],[Stress_Level]]/Table1[[#This Row],[Weekly_Work_Hours]]</f>
        <v>0.18863636363636366</v>
      </c>
      <c r="S2756" s="5">
        <f>CORREL(Table1[Stress_Level],Table1[Sleep_Hours])</f>
        <v>-1.150943896331845E-2</v>
      </c>
      <c r="T2756" s="1">
        <f>((Table1[[#Totals],[Productivity_Score]] - Table1[[#This Row],[Productivity_Score]]) / Table1[[#Totals],[Productivity_Score]]) * 100</f>
        <v>47.368421052631575</v>
      </c>
    </row>
    <row r="2757" spans="1:20" x14ac:dyDescent="0.35">
      <c r="A2757">
        <v>2756</v>
      </c>
      <c r="B2757">
        <v>56</v>
      </c>
      <c r="C2757" t="s">
        <v>14</v>
      </c>
      <c r="D2757" t="s">
        <v>26</v>
      </c>
      <c r="E2757" t="s">
        <v>16</v>
      </c>
      <c r="F2757" t="s">
        <v>17</v>
      </c>
      <c r="G2757">
        <v>41</v>
      </c>
      <c r="H2757">
        <v>5.8</v>
      </c>
      <c r="I2757">
        <v>8</v>
      </c>
      <c r="J2757">
        <v>1</v>
      </c>
      <c r="K2757" t="s">
        <v>18</v>
      </c>
      <c r="L2757">
        <v>7.5</v>
      </c>
      <c r="M2757">
        <v>6</v>
      </c>
      <c r="N2757">
        <v>5.3</v>
      </c>
      <c r="O2757">
        <f>Table1[[#This Row],[Stress_Level]]*Table1[[#This Row],[Weekly_Work_Hours]]</f>
        <v>307.5</v>
      </c>
      <c r="P2757" s="9">
        <f>Table1[[#This Row],[Column1]]/Table1[[#This Row],[Productivity_Score]]</f>
        <v>58.018867924528301</v>
      </c>
      <c r="Q2757">
        <f>8-AVERAGE(Table1[[#This Row],[Sleep_Hours]])</f>
        <v>2.2000000000000002</v>
      </c>
      <c r="R2757">
        <f>Table1[[#This Row],[Stress_Level]]/Table1[[#This Row],[Weekly_Work_Hours]]</f>
        <v>0.18292682926829268</v>
      </c>
      <c r="S2757" s="5">
        <f>CORREL(Table1[Stress_Level],Table1[Sleep_Hours])</f>
        <v>-1.150943896331845E-2</v>
      </c>
      <c r="T2757" s="1">
        <f>((Table1[[#Totals],[Productivity_Score]] - Table1[[#This Row],[Productivity_Score]]) / Table1[[#Totals],[Productivity_Score]]) * 100</f>
        <v>44.21052631578948</v>
      </c>
    </row>
    <row r="2758" spans="1:20" x14ac:dyDescent="0.35">
      <c r="A2758">
        <v>2757</v>
      </c>
      <c r="B2758">
        <v>31</v>
      </c>
      <c r="C2758" t="s">
        <v>19</v>
      </c>
      <c r="D2758" t="s">
        <v>20</v>
      </c>
      <c r="E2758" t="s">
        <v>27</v>
      </c>
      <c r="F2758" t="s">
        <v>22</v>
      </c>
      <c r="G2758">
        <v>46</v>
      </c>
      <c r="H2758">
        <v>8.1</v>
      </c>
      <c r="I2758">
        <v>7.8</v>
      </c>
      <c r="J2758">
        <v>0</v>
      </c>
      <c r="K2758" t="s">
        <v>23</v>
      </c>
      <c r="L2758">
        <v>3.8</v>
      </c>
      <c r="M2758">
        <v>3.6</v>
      </c>
      <c r="N2758">
        <v>7</v>
      </c>
      <c r="O2758">
        <f>Table1[[#This Row],[Stress_Level]]*Table1[[#This Row],[Weekly_Work_Hours]]</f>
        <v>174.79999999999998</v>
      </c>
      <c r="P2758" s="9">
        <f>Table1[[#This Row],[Column1]]/Table1[[#This Row],[Productivity_Score]]</f>
        <v>24.971428571428568</v>
      </c>
      <c r="Q2758">
        <f>8-AVERAGE(Table1[[#This Row],[Sleep_Hours]])</f>
        <v>-9.9999999999999645E-2</v>
      </c>
      <c r="R2758">
        <f>Table1[[#This Row],[Stress_Level]]/Table1[[#This Row],[Weekly_Work_Hours]]</f>
        <v>8.2608695652173908E-2</v>
      </c>
      <c r="S2758" s="5">
        <f>CORREL(Table1[Stress_Level],Table1[Sleep_Hours])</f>
        <v>-1.150943896331845E-2</v>
      </c>
      <c r="T2758" s="1">
        <f>((Table1[[#Totals],[Productivity_Score]] - Table1[[#This Row],[Productivity_Score]]) / Table1[[#Totals],[Productivity_Score]]) * 100</f>
        <v>26.315789473684209</v>
      </c>
    </row>
    <row r="2759" spans="1:20" x14ac:dyDescent="0.35">
      <c r="A2759">
        <v>2758</v>
      </c>
      <c r="B2759">
        <v>49</v>
      </c>
      <c r="C2759" t="s">
        <v>19</v>
      </c>
      <c r="D2759" t="s">
        <v>36</v>
      </c>
      <c r="E2759" t="s">
        <v>31</v>
      </c>
      <c r="F2759" t="s">
        <v>22</v>
      </c>
      <c r="G2759">
        <v>38</v>
      </c>
      <c r="H2759">
        <v>4.4000000000000004</v>
      </c>
      <c r="I2759">
        <v>6.4</v>
      </c>
      <c r="J2759">
        <v>1</v>
      </c>
      <c r="K2759" t="s">
        <v>29</v>
      </c>
      <c r="L2759">
        <v>5.6</v>
      </c>
      <c r="M2759">
        <v>3.3</v>
      </c>
      <c r="N2759">
        <v>5.4</v>
      </c>
      <c r="O2759">
        <f>Table1[[#This Row],[Stress_Level]]*Table1[[#This Row],[Weekly_Work_Hours]]</f>
        <v>212.79999999999998</v>
      </c>
      <c r="P2759" s="9">
        <f>Table1[[#This Row],[Column1]]/Table1[[#This Row],[Productivity_Score]]</f>
        <v>39.407407407407405</v>
      </c>
      <c r="Q2759">
        <f>8-AVERAGE(Table1[[#This Row],[Sleep_Hours]])</f>
        <v>3.5999999999999996</v>
      </c>
      <c r="R2759">
        <f>Table1[[#This Row],[Stress_Level]]/Table1[[#This Row],[Weekly_Work_Hours]]</f>
        <v>0.14736842105263157</v>
      </c>
      <c r="S2759" s="5">
        <f>CORREL(Table1[Stress_Level],Table1[Sleep_Hours])</f>
        <v>-1.150943896331845E-2</v>
      </c>
      <c r="T2759" s="1">
        <f>((Table1[[#Totals],[Productivity_Score]] - Table1[[#This Row],[Productivity_Score]]) / Table1[[#Totals],[Productivity_Score]]) * 100</f>
        <v>43.157894736842103</v>
      </c>
    </row>
    <row r="2760" spans="1:20" x14ac:dyDescent="0.35">
      <c r="A2760">
        <v>2759</v>
      </c>
      <c r="B2760">
        <v>39</v>
      </c>
      <c r="C2760" t="s">
        <v>14</v>
      </c>
      <c r="D2760" t="s">
        <v>33</v>
      </c>
      <c r="E2760" t="s">
        <v>38</v>
      </c>
      <c r="F2760" t="s">
        <v>17</v>
      </c>
      <c r="G2760">
        <v>35</v>
      </c>
      <c r="H2760">
        <v>4.2</v>
      </c>
      <c r="I2760">
        <v>6.4</v>
      </c>
      <c r="J2760">
        <v>1</v>
      </c>
      <c r="K2760" t="s">
        <v>18</v>
      </c>
      <c r="L2760">
        <v>5.3</v>
      </c>
      <c r="M2760">
        <v>3.5</v>
      </c>
      <c r="N2760">
        <v>5.5</v>
      </c>
      <c r="O2760">
        <f>Table1[[#This Row],[Stress_Level]]*Table1[[#This Row],[Weekly_Work_Hours]]</f>
        <v>185.5</v>
      </c>
      <c r="P2760" s="9">
        <f>Table1[[#This Row],[Column1]]/Table1[[#This Row],[Productivity_Score]]</f>
        <v>33.727272727272727</v>
      </c>
      <c r="Q2760">
        <f>8-AVERAGE(Table1[[#This Row],[Sleep_Hours]])</f>
        <v>3.8</v>
      </c>
      <c r="R2760">
        <f>Table1[[#This Row],[Stress_Level]]/Table1[[#This Row],[Weekly_Work_Hours]]</f>
        <v>0.15142857142857141</v>
      </c>
      <c r="S2760" s="5">
        <f>CORREL(Table1[Stress_Level],Table1[Sleep_Hours])</f>
        <v>-1.150943896331845E-2</v>
      </c>
      <c r="T2760" s="1">
        <f>((Table1[[#Totals],[Productivity_Score]] - Table1[[#This Row],[Productivity_Score]]) / Table1[[#Totals],[Productivity_Score]]) * 100</f>
        <v>42.105263157894733</v>
      </c>
    </row>
    <row r="2761" spans="1:20" x14ac:dyDescent="0.35">
      <c r="A2761">
        <v>2760</v>
      </c>
      <c r="B2761">
        <v>56</v>
      </c>
      <c r="C2761" t="s">
        <v>19</v>
      </c>
      <c r="D2761" t="s">
        <v>36</v>
      </c>
      <c r="E2761" t="s">
        <v>21</v>
      </c>
      <c r="F2761" t="s">
        <v>17</v>
      </c>
      <c r="G2761">
        <v>49</v>
      </c>
      <c r="H2761">
        <v>8.5</v>
      </c>
      <c r="I2761">
        <v>6.9</v>
      </c>
      <c r="J2761">
        <v>0</v>
      </c>
      <c r="K2761" t="s">
        <v>23</v>
      </c>
      <c r="L2761">
        <v>9.6</v>
      </c>
      <c r="M2761">
        <v>4.8</v>
      </c>
      <c r="N2761">
        <v>3.6</v>
      </c>
      <c r="O2761">
        <f>Table1[[#This Row],[Stress_Level]]*Table1[[#This Row],[Weekly_Work_Hours]]</f>
        <v>470.4</v>
      </c>
      <c r="P2761" s="9">
        <f>Table1[[#This Row],[Column1]]/Table1[[#This Row],[Productivity_Score]]</f>
        <v>130.66666666666666</v>
      </c>
      <c r="Q2761">
        <f>8-AVERAGE(Table1[[#This Row],[Sleep_Hours]])</f>
        <v>-0.5</v>
      </c>
      <c r="R2761">
        <f>Table1[[#This Row],[Stress_Level]]/Table1[[#This Row],[Weekly_Work_Hours]]</f>
        <v>0.19591836734693877</v>
      </c>
      <c r="S2761" s="5">
        <f>CORREL(Table1[Stress_Level],Table1[Sleep_Hours])</f>
        <v>-1.150943896331845E-2</v>
      </c>
      <c r="T2761" s="1">
        <f>((Table1[[#Totals],[Productivity_Score]] - Table1[[#This Row],[Productivity_Score]]) / Table1[[#Totals],[Productivity_Score]]) * 100</f>
        <v>62.10526315789474</v>
      </c>
    </row>
    <row r="2762" spans="1:20" x14ac:dyDescent="0.35">
      <c r="A2762">
        <v>2761</v>
      </c>
      <c r="B2762">
        <v>22</v>
      </c>
      <c r="C2762" t="s">
        <v>14</v>
      </c>
      <c r="D2762" t="s">
        <v>15</v>
      </c>
      <c r="E2762" t="s">
        <v>25</v>
      </c>
      <c r="F2762" t="s">
        <v>22</v>
      </c>
      <c r="G2762">
        <v>50</v>
      </c>
      <c r="H2762">
        <v>5.3</v>
      </c>
      <c r="I2762">
        <v>6.4</v>
      </c>
      <c r="J2762">
        <v>1</v>
      </c>
      <c r="K2762" t="s">
        <v>29</v>
      </c>
      <c r="L2762">
        <v>9.6</v>
      </c>
      <c r="M2762">
        <v>3.7</v>
      </c>
      <c r="N2762">
        <v>3.4</v>
      </c>
      <c r="O2762">
        <f>Table1[[#This Row],[Stress_Level]]*Table1[[#This Row],[Weekly_Work_Hours]]</f>
        <v>480</v>
      </c>
      <c r="P2762" s="9">
        <f>Table1[[#This Row],[Column1]]/Table1[[#This Row],[Productivity_Score]]</f>
        <v>141.1764705882353</v>
      </c>
      <c r="Q2762">
        <f>8-AVERAGE(Table1[[#This Row],[Sleep_Hours]])</f>
        <v>2.7</v>
      </c>
      <c r="R2762">
        <f>Table1[[#This Row],[Stress_Level]]/Table1[[#This Row],[Weekly_Work_Hours]]</f>
        <v>0.192</v>
      </c>
      <c r="S2762" s="5">
        <f>CORREL(Table1[Stress_Level],Table1[Sleep_Hours])</f>
        <v>-1.150943896331845E-2</v>
      </c>
      <c r="T2762" s="1">
        <f>((Table1[[#Totals],[Productivity_Score]] - Table1[[#This Row],[Productivity_Score]]) / Table1[[#Totals],[Productivity_Score]]) * 100</f>
        <v>64.21052631578948</v>
      </c>
    </row>
    <row r="2763" spans="1:20" x14ac:dyDescent="0.35">
      <c r="A2763">
        <v>2762</v>
      </c>
      <c r="B2763">
        <v>28</v>
      </c>
      <c r="C2763" t="s">
        <v>14</v>
      </c>
      <c r="D2763" t="s">
        <v>20</v>
      </c>
      <c r="E2763" t="s">
        <v>21</v>
      </c>
      <c r="F2763" t="s">
        <v>39</v>
      </c>
      <c r="G2763">
        <v>38</v>
      </c>
      <c r="H2763">
        <v>6.5</v>
      </c>
      <c r="I2763">
        <v>9.4</v>
      </c>
      <c r="J2763">
        <v>0</v>
      </c>
      <c r="K2763" t="s">
        <v>23</v>
      </c>
      <c r="L2763">
        <v>3.1</v>
      </c>
      <c r="M2763">
        <v>4.0999999999999996</v>
      </c>
      <c r="N2763">
        <v>8.1999999999999993</v>
      </c>
      <c r="O2763">
        <f>Table1[[#This Row],[Stress_Level]]*Table1[[#This Row],[Weekly_Work_Hours]]</f>
        <v>117.8</v>
      </c>
      <c r="P2763" s="9">
        <f>Table1[[#This Row],[Column1]]/Table1[[#This Row],[Productivity_Score]]</f>
        <v>14.365853658536587</v>
      </c>
      <c r="Q2763">
        <f>8-AVERAGE(Table1[[#This Row],[Sleep_Hours]])</f>
        <v>1.5</v>
      </c>
      <c r="R2763">
        <f>Table1[[#This Row],[Stress_Level]]/Table1[[#This Row],[Weekly_Work_Hours]]</f>
        <v>8.1578947368421056E-2</v>
      </c>
      <c r="S2763" s="5">
        <f>CORREL(Table1[Stress_Level],Table1[Sleep_Hours])</f>
        <v>-1.150943896331845E-2</v>
      </c>
      <c r="T2763" s="1">
        <f>((Table1[[#Totals],[Productivity_Score]] - Table1[[#This Row],[Productivity_Score]]) / Table1[[#Totals],[Productivity_Score]]) * 100</f>
        <v>13.684210526315796</v>
      </c>
    </row>
    <row r="2764" spans="1:20" x14ac:dyDescent="0.35">
      <c r="A2764">
        <v>2763</v>
      </c>
      <c r="B2764">
        <v>60</v>
      </c>
      <c r="C2764" t="s">
        <v>19</v>
      </c>
      <c r="D2764" t="s">
        <v>24</v>
      </c>
      <c r="E2764" t="s">
        <v>21</v>
      </c>
      <c r="F2764" t="s">
        <v>22</v>
      </c>
      <c r="G2764">
        <v>52</v>
      </c>
      <c r="H2764">
        <v>6.6</v>
      </c>
      <c r="I2764">
        <v>8.3000000000000007</v>
      </c>
      <c r="J2764">
        <v>0</v>
      </c>
      <c r="K2764" t="s">
        <v>23</v>
      </c>
      <c r="L2764">
        <v>9.4</v>
      </c>
      <c r="M2764">
        <v>4.5999999999999996</v>
      </c>
      <c r="N2764">
        <v>4.4000000000000004</v>
      </c>
      <c r="O2764">
        <f>Table1[[#This Row],[Stress_Level]]*Table1[[#This Row],[Weekly_Work_Hours]]</f>
        <v>488.8</v>
      </c>
      <c r="P2764" s="9">
        <f>Table1[[#This Row],[Column1]]/Table1[[#This Row],[Productivity_Score]]</f>
        <v>111.09090909090908</v>
      </c>
      <c r="Q2764">
        <f>8-AVERAGE(Table1[[#This Row],[Sleep_Hours]])</f>
        <v>1.4000000000000004</v>
      </c>
      <c r="R2764">
        <f>Table1[[#This Row],[Stress_Level]]/Table1[[#This Row],[Weekly_Work_Hours]]</f>
        <v>0.18076923076923077</v>
      </c>
      <c r="S2764" s="5">
        <f>CORREL(Table1[Stress_Level],Table1[Sleep_Hours])</f>
        <v>-1.150943896331845E-2</v>
      </c>
      <c r="T2764" s="1">
        <f>((Table1[[#Totals],[Productivity_Score]] - Table1[[#This Row],[Productivity_Score]]) / Table1[[#Totals],[Productivity_Score]]) * 100</f>
        <v>53.684210526315788</v>
      </c>
    </row>
    <row r="2765" spans="1:20" x14ac:dyDescent="0.35">
      <c r="A2765">
        <v>2764</v>
      </c>
      <c r="B2765">
        <v>58</v>
      </c>
      <c r="C2765" t="s">
        <v>19</v>
      </c>
      <c r="D2765" t="s">
        <v>30</v>
      </c>
      <c r="E2765" t="s">
        <v>21</v>
      </c>
      <c r="F2765" t="s">
        <v>22</v>
      </c>
      <c r="G2765">
        <v>39</v>
      </c>
      <c r="H2765">
        <v>5</v>
      </c>
      <c r="I2765">
        <v>7.1</v>
      </c>
      <c r="J2765">
        <v>0</v>
      </c>
      <c r="K2765" t="s">
        <v>23</v>
      </c>
      <c r="L2765">
        <v>5.6</v>
      </c>
      <c r="M2765">
        <v>2.8</v>
      </c>
      <c r="N2765">
        <v>5.8</v>
      </c>
      <c r="O2765">
        <f>Table1[[#This Row],[Stress_Level]]*Table1[[#This Row],[Weekly_Work_Hours]]</f>
        <v>218.39999999999998</v>
      </c>
      <c r="P2765" s="9">
        <f>Table1[[#This Row],[Column1]]/Table1[[#This Row],[Productivity_Score]]</f>
        <v>37.655172413793103</v>
      </c>
      <c r="Q2765">
        <f>8-AVERAGE(Table1[[#This Row],[Sleep_Hours]])</f>
        <v>3</v>
      </c>
      <c r="R2765">
        <f>Table1[[#This Row],[Stress_Level]]/Table1[[#This Row],[Weekly_Work_Hours]]</f>
        <v>0.14358974358974358</v>
      </c>
      <c r="S2765" s="5">
        <f>CORREL(Table1[Stress_Level],Table1[Sleep_Hours])</f>
        <v>-1.150943896331845E-2</v>
      </c>
      <c r="T2765" s="1">
        <f>((Table1[[#Totals],[Productivity_Score]] - Table1[[#This Row],[Productivity_Score]]) / Table1[[#Totals],[Productivity_Score]]) * 100</f>
        <v>38.947368421052637</v>
      </c>
    </row>
    <row r="2766" spans="1:20" x14ac:dyDescent="0.35">
      <c r="A2766">
        <v>2765</v>
      </c>
      <c r="B2766">
        <v>45</v>
      </c>
      <c r="C2766" t="s">
        <v>40</v>
      </c>
      <c r="D2766" t="s">
        <v>36</v>
      </c>
      <c r="E2766" t="s">
        <v>16</v>
      </c>
      <c r="F2766" t="s">
        <v>22</v>
      </c>
      <c r="G2766">
        <v>47</v>
      </c>
      <c r="H2766">
        <v>5</v>
      </c>
      <c r="I2766">
        <v>6.3</v>
      </c>
      <c r="J2766">
        <v>1</v>
      </c>
      <c r="K2766" t="s">
        <v>35</v>
      </c>
      <c r="L2766">
        <v>9.6</v>
      </c>
      <c r="M2766">
        <v>8</v>
      </c>
      <c r="N2766">
        <v>3.4</v>
      </c>
      <c r="O2766">
        <f>Table1[[#This Row],[Stress_Level]]*Table1[[#This Row],[Weekly_Work_Hours]]</f>
        <v>451.2</v>
      </c>
      <c r="P2766" s="9">
        <f>Table1[[#This Row],[Column1]]/Table1[[#This Row],[Productivity_Score]]</f>
        <v>132.70588235294119</v>
      </c>
      <c r="Q2766">
        <f>8-AVERAGE(Table1[[#This Row],[Sleep_Hours]])</f>
        <v>3</v>
      </c>
      <c r="R2766">
        <f>Table1[[#This Row],[Stress_Level]]/Table1[[#This Row],[Weekly_Work_Hours]]</f>
        <v>0.20425531914893616</v>
      </c>
      <c r="S2766" s="5">
        <f>CORREL(Table1[Stress_Level],Table1[Sleep_Hours])</f>
        <v>-1.150943896331845E-2</v>
      </c>
      <c r="T2766" s="1">
        <f>((Table1[[#Totals],[Productivity_Score]] - Table1[[#This Row],[Productivity_Score]]) / Table1[[#Totals],[Productivity_Score]]) * 100</f>
        <v>64.21052631578948</v>
      </c>
    </row>
    <row r="2767" spans="1:20" x14ac:dyDescent="0.35">
      <c r="A2767">
        <v>2766</v>
      </c>
      <c r="B2767">
        <v>21</v>
      </c>
      <c r="C2767" t="s">
        <v>19</v>
      </c>
      <c r="D2767" t="s">
        <v>34</v>
      </c>
      <c r="E2767" t="s">
        <v>21</v>
      </c>
      <c r="F2767" t="s">
        <v>17</v>
      </c>
      <c r="G2767">
        <v>51</v>
      </c>
      <c r="H2767">
        <v>7.9</v>
      </c>
      <c r="I2767">
        <v>7.6</v>
      </c>
      <c r="J2767">
        <v>0</v>
      </c>
      <c r="K2767" t="s">
        <v>23</v>
      </c>
      <c r="L2767">
        <v>7.2</v>
      </c>
      <c r="M2767">
        <v>3</v>
      </c>
      <c r="N2767">
        <v>5.2</v>
      </c>
      <c r="O2767">
        <f>Table1[[#This Row],[Stress_Level]]*Table1[[#This Row],[Weekly_Work_Hours]]</f>
        <v>367.2</v>
      </c>
      <c r="P2767" s="9">
        <f>Table1[[#This Row],[Column1]]/Table1[[#This Row],[Productivity_Score]]</f>
        <v>70.615384615384613</v>
      </c>
      <c r="Q2767">
        <f>8-AVERAGE(Table1[[#This Row],[Sleep_Hours]])</f>
        <v>9.9999999999999645E-2</v>
      </c>
      <c r="R2767">
        <f>Table1[[#This Row],[Stress_Level]]/Table1[[#This Row],[Weekly_Work_Hours]]</f>
        <v>0.14117647058823529</v>
      </c>
      <c r="S2767" s="5">
        <f>CORREL(Table1[Stress_Level],Table1[Sleep_Hours])</f>
        <v>-1.150943896331845E-2</v>
      </c>
      <c r="T2767" s="1">
        <f>((Table1[[#Totals],[Productivity_Score]] - Table1[[#This Row],[Productivity_Score]]) / Table1[[#Totals],[Productivity_Score]]) * 100</f>
        <v>45.263157894736835</v>
      </c>
    </row>
    <row r="2768" spans="1:20" x14ac:dyDescent="0.35">
      <c r="A2768">
        <v>2767</v>
      </c>
      <c r="B2768">
        <v>42</v>
      </c>
      <c r="C2768" t="s">
        <v>19</v>
      </c>
      <c r="D2768" t="s">
        <v>33</v>
      </c>
      <c r="E2768" t="s">
        <v>27</v>
      </c>
      <c r="F2768" t="s">
        <v>39</v>
      </c>
      <c r="G2768">
        <v>44</v>
      </c>
      <c r="H2768">
        <v>7.2</v>
      </c>
      <c r="I2768">
        <v>9.3000000000000007</v>
      </c>
      <c r="J2768">
        <v>0</v>
      </c>
      <c r="K2768" t="s">
        <v>23</v>
      </c>
      <c r="L2768">
        <v>7.2</v>
      </c>
      <c r="M2768">
        <v>4.3</v>
      </c>
      <c r="N2768">
        <v>6</v>
      </c>
      <c r="O2768">
        <f>Table1[[#This Row],[Stress_Level]]*Table1[[#This Row],[Weekly_Work_Hours]]</f>
        <v>316.8</v>
      </c>
      <c r="P2768" s="9">
        <f>Table1[[#This Row],[Column1]]/Table1[[#This Row],[Productivity_Score]]</f>
        <v>52.800000000000004</v>
      </c>
      <c r="Q2768">
        <f>8-AVERAGE(Table1[[#This Row],[Sleep_Hours]])</f>
        <v>0.79999999999999982</v>
      </c>
      <c r="R2768">
        <f>Table1[[#This Row],[Stress_Level]]/Table1[[#This Row],[Weekly_Work_Hours]]</f>
        <v>0.16363636363636364</v>
      </c>
      <c r="S2768" s="5">
        <f>CORREL(Table1[Stress_Level],Table1[Sleep_Hours])</f>
        <v>-1.150943896331845E-2</v>
      </c>
      <c r="T2768" s="1">
        <f>((Table1[[#Totals],[Productivity_Score]] - Table1[[#This Row],[Productivity_Score]]) / Table1[[#Totals],[Productivity_Score]]) * 100</f>
        <v>36.84210526315789</v>
      </c>
    </row>
    <row r="2769" spans="1:20" x14ac:dyDescent="0.35">
      <c r="A2769">
        <v>2768</v>
      </c>
      <c r="B2769">
        <v>42</v>
      </c>
      <c r="C2769" t="s">
        <v>19</v>
      </c>
      <c r="D2769" t="s">
        <v>34</v>
      </c>
      <c r="E2769" t="s">
        <v>27</v>
      </c>
      <c r="F2769" t="s">
        <v>22</v>
      </c>
      <c r="G2769">
        <v>48</v>
      </c>
      <c r="H2769">
        <v>6.2</v>
      </c>
      <c r="I2769">
        <v>8</v>
      </c>
      <c r="J2769">
        <v>0</v>
      </c>
      <c r="K2769" t="s">
        <v>23</v>
      </c>
      <c r="L2769">
        <v>9.6</v>
      </c>
      <c r="M2769">
        <v>2.4</v>
      </c>
      <c r="N2769">
        <v>4.2</v>
      </c>
      <c r="O2769">
        <f>Table1[[#This Row],[Stress_Level]]*Table1[[#This Row],[Weekly_Work_Hours]]</f>
        <v>460.79999999999995</v>
      </c>
      <c r="P2769" s="9">
        <f>Table1[[#This Row],[Column1]]/Table1[[#This Row],[Productivity_Score]]</f>
        <v>109.71428571428569</v>
      </c>
      <c r="Q2769">
        <f>8-AVERAGE(Table1[[#This Row],[Sleep_Hours]])</f>
        <v>1.7999999999999998</v>
      </c>
      <c r="R2769">
        <f>Table1[[#This Row],[Stress_Level]]/Table1[[#This Row],[Weekly_Work_Hours]]</f>
        <v>0.19999999999999998</v>
      </c>
      <c r="S2769" s="5">
        <f>CORREL(Table1[Stress_Level],Table1[Sleep_Hours])</f>
        <v>-1.150943896331845E-2</v>
      </c>
      <c r="T2769" s="1">
        <f>((Table1[[#Totals],[Productivity_Score]] - Table1[[#This Row],[Productivity_Score]]) / Table1[[#Totals],[Productivity_Score]]) * 100</f>
        <v>55.78947368421052</v>
      </c>
    </row>
    <row r="2770" spans="1:20" x14ac:dyDescent="0.35">
      <c r="A2770">
        <v>2769</v>
      </c>
      <c r="B2770">
        <v>40</v>
      </c>
      <c r="C2770" t="s">
        <v>19</v>
      </c>
      <c r="D2770" t="s">
        <v>36</v>
      </c>
      <c r="E2770" t="s">
        <v>31</v>
      </c>
      <c r="F2770" t="s">
        <v>22</v>
      </c>
      <c r="G2770">
        <v>40</v>
      </c>
      <c r="H2770">
        <v>6</v>
      </c>
      <c r="I2770">
        <v>8.5</v>
      </c>
      <c r="J2770">
        <v>0</v>
      </c>
      <c r="K2770" t="s">
        <v>23</v>
      </c>
      <c r="L2770">
        <v>7.4</v>
      </c>
      <c r="M2770">
        <v>6</v>
      </c>
      <c r="N2770">
        <v>5.6</v>
      </c>
      <c r="O2770">
        <f>Table1[[#This Row],[Stress_Level]]*Table1[[#This Row],[Weekly_Work_Hours]]</f>
        <v>296</v>
      </c>
      <c r="P2770" s="9">
        <f>Table1[[#This Row],[Column1]]/Table1[[#This Row],[Productivity_Score]]</f>
        <v>52.857142857142861</v>
      </c>
      <c r="Q2770">
        <f>8-AVERAGE(Table1[[#This Row],[Sleep_Hours]])</f>
        <v>2</v>
      </c>
      <c r="R2770">
        <f>Table1[[#This Row],[Stress_Level]]/Table1[[#This Row],[Weekly_Work_Hours]]</f>
        <v>0.185</v>
      </c>
      <c r="S2770" s="5">
        <f>CORREL(Table1[Stress_Level],Table1[Sleep_Hours])</f>
        <v>-1.150943896331845E-2</v>
      </c>
      <c r="T2770" s="1">
        <f>((Table1[[#Totals],[Productivity_Score]] - Table1[[#This Row],[Productivity_Score]]) / Table1[[#Totals],[Productivity_Score]]) * 100</f>
        <v>41.052631578947377</v>
      </c>
    </row>
    <row r="2771" spans="1:20" x14ac:dyDescent="0.35">
      <c r="A2771">
        <v>2770</v>
      </c>
      <c r="B2771">
        <v>35</v>
      </c>
      <c r="C2771" t="s">
        <v>19</v>
      </c>
      <c r="D2771" t="s">
        <v>33</v>
      </c>
      <c r="E2771" t="s">
        <v>31</v>
      </c>
      <c r="F2771" t="s">
        <v>17</v>
      </c>
      <c r="G2771">
        <v>43</v>
      </c>
      <c r="H2771">
        <v>6.7</v>
      </c>
      <c r="I2771">
        <v>9.1999999999999993</v>
      </c>
      <c r="J2771">
        <v>1</v>
      </c>
      <c r="K2771" t="s">
        <v>18</v>
      </c>
      <c r="L2771">
        <v>6.8</v>
      </c>
      <c r="M2771">
        <v>3.9</v>
      </c>
      <c r="N2771">
        <v>6.2</v>
      </c>
      <c r="O2771">
        <f>Table1[[#This Row],[Stress_Level]]*Table1[[#This Row],[Weekly_Work_Hours]]</f>
        <v>292.39999999999998</v>
      </c>
      <c r="P2771" s="9">
        <f>Table1[[#This Row],[Column1]]/Table1[[#This Row],[Productivity_Score]]</f>
        <v>47.161290322580641</v>
      </c>
      <c r="Q2771">
        <f>8-AVERAGE(Table1[[#This Row],[Sleep_Hours]])</f>
        <v>1.2999999999999998</v>
      </c>
      <c r="R2771">
        <f>Table1[[#This Row],[Stress_Level]]/Table1[[#This Row],[Weekly_Work_Hours]]</f>
        <v>0.15813953488372093</v>
      </c>
      <c r="S2771" s="5">
        <f>CORREL(Table1[Stress_Level],Table1[Sleep_Hours])</f>
        <v>-1.150943896331845E-2</v>
      </c>
      <c r="T2771" s="1">
        <f>((Table1[[#Totals],[Productivity_Score]] - Table1[[#This Row],[Productivity_Score]]) / Table1[[#Totals],[Productivity_Score]]) * 100</f>
        <v>34.736842105263158</v>
      </c>
    </row>
    <row r="2772" spans="1:20" x14ac:dyDescent="0.35">
      <c r="A2772">
        <v>2771</v>
      </c>
      <c r="B2772">
        <v>28</v>
      </c>
      <c r="C2772" t="s">
        <v>14</v>
      </c>
      <c r="D2772" t="s">
        <v>24</v>
      </c>
      <c r="E2772" t="s">
        <v>38</v>
      </c>
      <c r="F2772" t="s">
        <v>22</v>
      </c>
      <c r="G2772">
        <v>43</v>
      </c>
      <c r="H2772">
        <v>6.8</v>
      </c>
      <c r="I2772">
        <v>9.4</v>
      </c>
      <c r="J2772">
        <v>1</v>
      </c>
      <c r="K2772" t="s">
        <v>28</v>
      </c>
      <c r="L2772">
        <v>8.8000000000000007</v>
      </c>
      <c r="M2772">
        <v>5.9</v>
      </c>
      <c r="N2772">
        <v>5.3</v>
      </c>
      <c r="O2772">
        <f>Table1[[#This Row],[Stress_Level]]*Table1[[#This Row],[Weekly_Work_Hours]]</f>
        <v>378.40000000000003</v>
      </c>
      <c r="P2772" s="9">
        <f>Table1[[#This Row],[Column1]]/Table1[[#This Row],[Productivity_Score]]</f>
        <v>71.396226415094347</v>
      </c>
      <c r="Q2772">
        <f>8-AVERAGE(Table1[[#This Row],[Sleep_Hours]])</f>
        <v>1.2000000000000002</v>
      </c>
      <c r="R2772">
        <f>Table1[[#This Row],[Stress_Level]]/Table1[[#This Row],[Weekly_Work_Hours]]</f>
        <v>0.2046511627906977</v>
      </c>
      <c r="S2772" s="5">
        <f>CORREL(Table1[Stress_Level],Table1[Sleep_Hours])</f>
        <v>-1.150943896331845E-2</v>
      </c>
      <c r="T2772" s="1">
        <f>((Table1[[#Totals],[Productivity_Score]] - Table1[[#This Row],[Productivity_Score]]) / Table1[[#Totals],[Productivity_Score]]) * 100</f>
        <v>44.21052631578948</v>
      </c>
    </row>
    <row r="2773" spans="1:20" x14ac:dyDescent="0.35">
      <c r="A2773">
        <v>2772</v>
      </c>
      <c r="B2773">
        <v>32</v>
      </c>
      <c r="C2773" t="s">
        <v>19</v>
      </c>
      <c r="D2773" t="s">
        <v>26</v>
      </c>
      <c r="E2773" t="s">
        <v>21</v>
      </c>
      <c r="F2773" t="s">
        <v>22</v>
      </c>
      <c r="G2773">
        <v>39</v>
      </c>
      <c r="H2773">
        <v>8.1</v>
      </c>
      <c r="I2773">
        <v>8.5</v>
      </c>
      <c r="J2773">
        <v>0</v>
      </c>
      <c r="K2773" t="s">
        <v>23</v>
      </c>
      <c r="L2773">
        <v>4.9000000000000004</v>
      </c>
      <c r="M2773">
        <v>2.5</v>
      </c>
      <c r="N2773">
        <v>6.8</v>
      </c>
      <c r="O2773">
        <f>Table1[[#This Row],[Stress_Level]]*Table1[[#This Row],[Weekly_Work_Hours]]</f>
        <v>191.10000000000002</v>
      </c>
      <c r="P2773" s="9">
        <f>Table1[[#This Row],[Column1]]/Table1[[#This Row],[Productivity_Score]]</f>
        <v>28.102941176470594</v>
      </c>
      <c r="Q2773">
        <f>8-AVERAGE(Table1[[#This Row],[Sleep_Hours]])</f>
        <v>-9.9999999999999645E-2</v>
      </c>
      <c r="R2773">
        <f>Table1[[#This Row],[Stress_Level]]/Table1[[#This Row],[Weekly_Work_Hours]]</f>
        <v>0.12564102564102564</v>
      </c>
      <c r="S2773" s="5">
        <f>CORREL(Table1[Stress_Level],Table1[Sleep_Hours])</f>
        <v>-1.150943896331845E-2</v>
      </c>
      <c r="T2773" s="1">
        <f>((Table1[[#Totals],[Productivity_Score]] - Table1[[#This Row],[Productivity_Score]]) / Table1[[#Totals],[Productivity_Score]]) * 100</f>
        <v>28.421052631578945</v>
      </c>
    </row>
    <row r="2774" spans="1:20" x14ac:dyDescent="0.35">
      <c r="A2774">
        <v>2773</v>
      </c>
      <c r="B2774">
        <v>47</v>
      </c>
      <c r="C2774" t="s">
        <v>14</v>
      </c>
      <c r="D2774" t="s">
        <v>26</v>
      </c>
      <c r="E2774" t="s">
        <v>21</v>
      </c>
      <c r="F2774" t="s">
        <v>22</v>
      </c>
      <c r="G2774">
        <v>43</v>
      </c>
      <c r="H2774">
        <v>6.2</v>
      </c>
      <c r="I2774">
        <v>8.5</v>
      </c>
      <c r="J2774">
        <v>0</v>
      </c>
      <c r="K2774" t="s">
        <v>23</v>
      </c>
      <c r="L2774">
        <v>8.1</v>
      </c>
      <c r="M2774">
        <v>2.8</v>
      </c>
      <c r="N2774">
        <v>5.2</v>
      </c>
      <c r="O2774">
        <f>Table1[[#This Row],[Stress_Level]]*Table1[[#This Row],[Weekly_Work_Hours]]</f>
        <v>348.3</v>
      </c>
      <c r="P2774" s="9">
        <f>Table1[[#This Row],[Column1]]/Table1[[#This Row],[Productivity_Score]]</f>
        <v>66.980769230769226</v>
      </c>
      <c r="Q2774">
        <f>8-AVERAGE(Table1[[#This Row],[Sleep_Hours]])</f>
        <v>1.7999999999999998</v>
      </c>
      <c r="R2774">
        <f>Table1[[#This Row],[Stress_Level]]/Table1[[#This Row],[Weekly_Work_Hours]]</f>
        <v>0.1883720930232558</v>
      </c>
      <c r="S2774" s="5">
        <f>CORREL(Table1[Stress_Level],Table1[Sleep_Hours])</f>
        <v>-1.150943896331845E-2</v>
      </c>
      <c r="T2774" s="1">
        <f>((Table1[[#Totals],[Productivity_Score]] - Table1[[#This Row],[Productivity_Score]]) / Table1[[#Totals],[Productivity_Score]]) * 100</f>
        <v>45.263157894736835</v>
      </c>
    </row>
    <row r="2775" spans="1:20" x14ac:dyDescent="0.35">
      <c r="A2775">
        <v>2774</v>
      </c>
      <c r="B2775">
        <v>46</v>
      </c>
      <c r="C2775" t="s">
        <v>19</v>
      </c>
      <c r="D2775" t="s">
        <v>15</v>
      </c>
      <c r="E2775" t="s">
        <v>16</v>
      </c>
      <c r="F2775" t="s">
        <v>22</v>
      </c>
      <c r="G2775">
        <v>32</v>
      </c>
      <c r="H2775">
        <v>6.9</v>
      </c>
      <c r="I2775">
        <v>10</v>
      </c>
      <c r="J2775">
        <v>0</v>
      </c>
      <c r="K2775" t="s">
        <v>23</v>
      </c>
      <c r="L2775">
        <v>5.6</v>
      </c>
      <c r="M2775">
        <v>3</v>
      </c>
      <c r="N2775">
        <v>7.2</v>
      </c>
      <c r="O2775">
        <f>Table1[[#This Row],[Stress_Level]]*Table1[[#This Row],[Weekly_Work_Hours]]</f>
        <v>179.2</v>
      </c>
      <c r="P2775" s="9">
        <f>Table1[[#This Row],[Column1]]/Table1[[#This Row],[Productivity_Score]]</f>
        <v>24.888888888888886</v>
      </c>
      <c r="Q2775">
        <f>8-AVERAGE(Table1[[#This Row],[Sleep_Hours]])</f>
        <v>1.0999999999999996</v>
      </c>
      <c r="R2775">
        <f>Table1[[#This Row],[Stress_Level]]/Table1[[#This Row],[Weekly_Work_Hours]]</f>
        <v>0.17499999999999999</v>
      </c>
      <c r="S2775" s="5">
        <f>CORREL(Table1[Stress_Level],Table1[Sleep_Hours])</f>
        <v>-1.150943896331845E-2</v>
      </c>
      <c r="T2775" s="1">
        <f>((Table1[[#Totals],[Productivity_Score]] - Table1[[#This Row],[Productivity_Score]]) / Table1[[#Totals],[Productivity_Score]]) * 100</f>
        <v>24.210526315789473</v>
      </c>
    </row>
    <row r="2776" spans="1:20" x14ac:dyDescent="0.35">
      <c r="A2776">
        <v>2775</v>
      </c>
      <c r="B2776">
        <v>36</v>
      </c>
      <c r="C2776" t="s">
        <v>14</v>
      </c>
      <c r="D2776" t="s">
        <v>37</v>
      </c>
      <c r="E2776" t="s">
        <v>21</v>
      </c>
      <c r="F2776" t="s">
        <v>22</v>
      </c>
      <c r="G2776">
        <v>41</v>
      </c>
      <c r="H2776">
        <v>7.3</v>
      </c>
      <c r="I2776">
        <v>9.5</v>
      </c>
      <c r="J2776">
        <v>0</v>
      </c>
      <c r="K2776" t="s">
        <v>23</v>
      </c>
      <c r="L2776">
        <v>4.4000000000000004</v>
      </c>
      <c r="M2776">
        <v>5.0999999999999996</v>
      </c>
      <c r="N2776">
        <v>7.5</v>
      </c>
      <c r="O2776">
        <f>Table1[[#This Row],[Stress_Level]]*Table1[[#This Row],[Weekly_Work_Hours]]</f>
        <v>180.4</v>
      </c>
      <c r="P2776" s="9">
        <f>Table1[[#This Row],[Column1]]/Table1[[#This Row],[Productivity_Score]]</f>
        <v>24.053333333333335</v>
      </c>
      <c r="Q2776">
        <f>8-AVERAGE(Table1[[#This Row],[Sleep_Hours]])</f>
        <v>0.70000000000000018</v>
      </c>
      <c r="R2776">
        <f>Table1[[#This Row],[Stress_Level]]/Table1[[#This Row],[Weekly_Work_Hours]]</f>
        <v>0.10731707317073172</v>
      </c>
      <c r="S2776" s="5">
        <f>CORREL(Table1[Stress_Level],Table1[Sleep_Hours])</f>
        <v>-1.150943896331845E-2</v>
      </c>
      <c r="T2776" s="1">
        <f>((Table1[[#Totals],[Productivity_Score]] - Table1[[#This Row],[Productivity_Score]]) / Table1[[#Totals],[Productivity_Score]]) * 100</f>
        <v>21.052631578947366</v>
      </c>
    </row>
    <row r="2777" spans="1:20" x14ac:dyDescent="0.35">
      <c r="A2777">
        <v>2776</v>
      </c>
      <c r="B2777">
        <v>57</v>
      </c>
      <c r="C2777" t="s">
        <v>19</v>
      </c>
      <c r="D2777" t="s">
        <v>26</v>
      </c>
      <c r="E2777" t="s">
        <v>21</v>
      </c>
      <c r="F2777" t="s">
        <v>22</v>
      </c>
      <c r="G2777">
        <v>42</v>
      </c>
      <c r="H2777">
        <v>7.3</v>
      </c>
      <c r="I2777">
        <v>9.3000000000000007</v>
      </c>
      <c r="J2777">
        <v>0</v>
      </c>
      <c r="K2777" t="s">
        <v>23</v>
      </c>
      <c r="L2777">
        <v>8.6999999999999993</v>
      </c>
      <c r="M2777">
        <v>5.6</v>
      </c>
      <c r="N2777">
        <v>5.3</v>
      </c>
      <c r="O2777">
        <f>Table1[[#This Row],[Stress_Level]]*Table1[[#This Row],[Weekly_Work_Hours]]</f>
        <v>365.4</v>
      </c>
      <c r="P2777" s="9">
        <f>Table1[[#This Row],[Column1]]/Table1[[#This Row],[Productivity_Score]]</f>
        <v>68.943396226415089</v>
      </c>
      <c r="Q2777">
        <f>8-AVERAGE(Table1[[#This Row],[Sleep_Hours]])</f>
        <v>0.70000000000000018</v>
      </c>
      <c r="R2777">
        <f>Table1[[#This Row],[Stress_Level]]/Table1[[#This Row],[Weekly_Work_Hours]]</f>
        <v>0.20714285714285713</v>
      </c>
      <c r="S2777" s="5">
        <f>CORREL(Table1[Stress_Level],Table1[Sleep_Hours])</f>
        <v>-1.150943896331845E-2</v>
      </c>
      <c r="T2777" s="1">
        <f>((Table1[[#Totals],[Productivity_Score]] - Table1[[#This Row],[Productivity_Score]]) / Table1[[#Totals],[Productivity_Score]]) * 100</f>
        <v>44.21052631578948</v>
      </c>
    </row>
    <row r="2778" spans="1:20" x14ac:dyDescent="0.35">
      <c r="A2778">
        <v>2777</v>
      </c>
      <c r="B2778">
        <v>55</v>
      </c>
      <c r="C2778" t="s">
        <v>14</v>
      </c>
      <c r="D2778" t="s">
        <v>37</v>
      </c>
      <c r="E2778" t="s">
        <v>21</v>
      </c>
      <c r="F2778" t="s">
        <v>17</v>
      </c>
      <c r="G2778">
        <v>42</v>
      </c>
      <c r="H2778">
        <v>8.4</v>
      </c>
      <c r="I2778">
        <v>7.7</v>
      </c>
      <c r="J2778">
        <v>0</v>
      </c>
      <c r="K2778" t="s">
        <v>23</v>
      </c>
      <c r="L2778">
        <v>4.3</v>
      </c>
      <c r="M2778">
        <v>1.5</v>
      </c>
      <c r="N2778">
        <v>6.7</v>
      </c>
      <c r="O2778">
        <f>Table1[[#This Row],[Stress_Level]]*Table1[[#This Row],[Weekly_Work_Hours]]</f>
        <v>180.6</v>
      </c>
      <c r="P2778" s="9">
        <f>Table1[[#This Row],[Column1]]/Table1[[#This Row],[Productivity_Score]]</f>
        <v>26.955223880597014</v>
      </c>
      <c r="Q2778">
        <f>8-AVERAGE(Table1[[#This Row],[Sleep_Hours]])</f>
        <v>-0.40000000000000036</v>
      </c>
      <c r="R2778">
        <f>Table1[[#This Row],[Stress_Level]]/Table1[[#This Row],[Weekly_Work_Hours]]</f>
        <v>0.10238095238095238</v>
      </c>
      <c r="S2778" s="5">
        <f>CORREL(Table1[Stress_Level],Table1[Sleep_Hours])</f>
        <v>-1.150943896331845E-2</v>
      </c>
      <c r="T2778" s="1">
        <f>((Table1[[#Totals],[Productivity_Score]] - Table1[[#This Row],[Productivity_Score]]) / Table1[[#Totals],[Productivity_Score]]) * 100</f>
        <v>29.473684210526311</v>
      </c>
    </row>
    <row r="2779" spans="1:20" x14ac:dyDescent="0.35">
      <c r="A2779">
        <v>2778</v>
      </c>
      <c r="B2779">
        <v>20</v>
      </c>
      <c r="C2779" t="s">
        <v>14</v>
      </c>
      <c r="D2779" t="s">
        <v>33</v>
      </c>
      <c r="E2779" t="s">
        <v>25</v>
      </c>
      <c r="F2779" t="s">
        <v>17</v>
      </c>
      <c r="G2779">
        <v>43</v>
      </c>
      <c r="H2779">
        <v>6.2</v>
      </c>
      <c r="I2779">
        <v>8.5</v>
      </c>
      <c r="J2779">
        <v>1</v>
      </c>
      <c r="K2779" t="s">
        <v>18</v>
      </c>
      <c r="L2779">
        <v>7.6</v>
      </c>
      <c r="M2779">
        <v>1.6</v>
      </c>
      <c r="N2779">
        <v>5.5</v>
      </c>
      <c r="O2779">
        <f>Table1[[#This Row],[Stress_Level]]*Table1[[#This Row],[Weekly_Work_Hours]]</f>
        <v>326.8</v>
      </c>
      <c r="P2779" s="9">
        <f>Table1[[#This Row],[Column1]]/Table1[[#This Row],[Productivity_Score]]</f>
        <v>59.418181818181822</v>
      </c>
      <c r="Q2779">
        <f>8-AVERAGE(Table1[[#This Row],[Sleep_Hours]])</f>
        <v>1.7999999999999998</v>
      </c>
      <c r="R2779">
        <f>Table1[[#This Row],[Stress_Level]]/Table1[[#This Row],[Weekly_Work_Hours]]</f>
        <v>0.17674418604651163</v>
      </c>
      <c r="S2779" s="5">
        <f>CORREL(Table1[Stress_Level],Table1[Sleep_Hours])</f>
        <v>-1.150943896331845E-2</v>
      </c>
      <c r="T2779" s="1">
        <f>((Table1[[#Totals],[Productivity_Score]] - Table1[[#This Row],[Productivity_Score]]) / Table1[[#Totals],[Productivity_Score]]) * 100</f>
        <v>42.105263157894733</v>
      </c>
    </row>
    <row r="2780" spans="1:20" x14ac:dyDescent="0.35">
      <c r="A2780">
        <v>2779</v>
      </c>
      <c r="B2780">
        <v>37</v>
      </c>
      <c r="C2780" t="s">
        <v>19</v>
      </c>
      <c r="D2780" t="s">
        <v>26</v>
      </c>
      <c r="E2780" t="s">
        <v>25</v>
      </c>
      <c r="F2780" t="s">
        <v>22</v>
      </c>
      <c r="G2780">
        <v>44</v>
      </c>
      <c r="H2780">
        <v>5.4</v>
      </c>
      <c r="I2780">
        <v>7.1</v>
      </c>
      <c r="J2780">
        <v>1</v>
      </c>
      <c r="K2780" t="s">
        <v>18</v>
      </c>
      <c r="L2780">
        <v>6.5</v>
      </c>
      <c r="M2780">
        <v>3.8</v>
      </c>
      <c r="N2780">
        <v>5.3</v>
      </c>
      <c r="O2780">
        <f>Table1[[#This Row],[Stress_Level]]*Table1[[#This Row],[Weekly_Work_Hours]]</f>
        <v>286</v>
      </c>
      <c r="P2780" s="9">
        <f>Table1[[#This Row],[Column1]]/Table1[[#This Row],[Productivity_Score]]</f>
        <v>53.962264150943398</v>
      </c>
      <c r="Q2780">
        <f>8-AVERAGE(Table1[[#This Row],[Sleep_Hours]])</f>
        <v>2.5999999999999996</v>
      </c>
      <c r="R2780">
        <f>Table1[[#This Row],[Stress_Level]]/Table1[[#This Row],[Weekly_Work_Hours]]</f>
        <v>0.14772727272727273</v>
      </c>
      <c r="S2780" s="5">
        <f>CORREL(Table1[Stress_Level],Table1[Sleep_Hours])</f>
        <v>-1.150943896331845E-2</v>
      </c>
      <c r="T2780" s="1">
        <f>((Table1[[#Totals],[Productivity_Score]] - Table1[[#This Row],[Productivity_Score]]) / Table1[[#Totals],[Productivity_Score]]) * 100</f>
        <v>44.21052631578948</v>
      </c>
    </row>
    <row r="2781" spans="1:20" x14ac:dyDescent="0.35">
      <c r="A2781">
        <v>2780</v>
      </c>
      <c r="B2781">
        <v>28</v>
      </c>
      <c r="C2781" t="s">
        <v>14</v>
      </c>
      <c r="D2781" t="s">
        <v>36</v>
      </c>
      <c r="E2781" t="s">
        <v>16</v>
      </c>
      <c r="F2781" t="s">
        <v>22</v>
      </c>
      <c r="G2781">
        <v>48</v>
      </c>
      <c r="H2781">
        <v>5.7</v>
      </c>
      <c r="I2781">
        <v>7.2</v>
      </c>
      <c r="J2781">
        <v>0</v>
      </c>
      <c r="K2781" t="s">
        <v>23</v>
      </c>
      <c r="L2781">
        <v>9.8000000000000007</v>
      </c>
      <c r="M2781">
        <v>6.6</v>
      </c>
      <c r="N2781">
        <v>3.7</v>
      </c>
      <c r="O2781">
        <f>Table1[[#This Row],[Stress_Level]]*Table1[[#This Row],[Weekly_Work_Hours]]</f>
        <v>470.40000000000003</v>
      </c>
      <c r="P2781" s="9">
        <f>Table1[[#This Row],[Column1]]/Table1[[#This Row],[Productivity_Score]]</f>
        <v>127.13513513513514</v>
      </c>
      <c r="Q2781">
        <f>8-AVERAGE(Table1[[#This Row],[Sleep_Hours]])</f>
        <v>2.2999999999999998</v>
      </c>
      <c r="R2781">
        <f>Table1[[#This Row],[Stress_Level]]/Table1[[#This Row],[Weekly_Work_Hours]]</f>
        <v>0.20416666666666669</v>
      </c>
      <c r="S2781" s="5">
        <f>CORREL(Table1[Stress_Level],Table1[Sleep_Hours])</f>
        <v>-1.150943896331845E-2</v>
      </c>
      <c r="T2781" s="1">
        <f>((Table1[[#Totals],[Productivity_Score]] - Table1[[#This Row],[Productivity_Score]]) / Table1[[#Totals],[Productivity_Score]]) * 100</f>
        <v>61.05263157894737</v>
      </c>
    </row>
    <row r="2782" spans="1:20" x14ac:dyDescent="0.35">
      <c r="A2782">
        <v>2781</v>
      </c>
      <c r="B2782">
        <v>32</v>
      </c>
      <c r="C2782" t="s">
        <v>19</v>
      </c>
      <c r="D2782" t="s">
        <v>24</v>
      </c>
      <c r="E2782" t="s">
        <v>16</v>
      </c>
      <c r="F2782" t="s">
        <v>22</v>
      </c>
      <c r="G2782">
        <v>51</v>
      </c>
      <c r="H2782">
        <v>7.2</v>
      </c>
      <c r="I2782">
        <v>8.6999999999999993</v>
      </c>
      <c r="J2782">
        <v>0</v>
      </c>
      <c r="K2782" t="s">
        <v>23</v>
      </c>
      <c r="L2782">
        <v>9.5</v>
      </c>
      <c r="M2782">
        <v>4.3</v>
      </c>
      <c r="N2782">
        <v>4.5999999999999996</v>
      </c>
      <c r="O2782">
        <f>Table1[[#This Row],[Stress_Level]]*Table1[[#This Row],[Weekly_Work_Hours]]</f>
        <v>484.5</v>
      </c>
      <c r="P2782" s="9">
        <f>Table1[[#This Row],[Column1]]/Table1[[#This Row],[Productivity_Score]]</f>
        <v>105.32608695652175</v>
      </c>
      <c r="Q2782">
        <f>8-AVERAGE(Table1[[#This Row],[Sleep_Hours]])</f>
        <v>0.79999999999999982</v>
      </c>
      <c r="R2782">
        <f>Table1[[#This Row],[Stress_Level]]/Table1[[#This Row],[Weekly_Work_Hours]]</f>
        <v>0.18627450980392157</v>
      </c>
      <c r="S2782" s="5">
        <f>CORREL(Table1[Stress_Level],Table1[Sleep_Hours])</f>
        <v>-1.150943896331845E-2</v>
      </c>
      <c r="T2782" s="1">
        <f>((Table1[[#Totals],[Productivity_Score]] - Table1[[#This Row],[Productivity_Score]]) / Table1[[#Totals],[Productivity_Score]]) * 100</f>
        <v>51.578947368421055</v>
      </c>
    </row>
    <row r="2783" spans="1:20" x14ac:dyDescent="0.35">
      <c r="A2783">
        <v>2782</v>
      </c>
      <c r="B2783">
        <v>59</v>
      </c>
      <c r="C2783" t="s">
        <v>14</v>
      </c>
      <c r="D2783" t="s">
        <v>36</v>
      </c>
      <c r="E2783" t="s">
        <v>27</v>
      </c>
      <c r="F2783" t="s">
        <v>22</v>
      </c>
      <c r="G2783">
        <v>39</v>
      </c>
      <c r="H2783">
        <v>6</v>
      </c>
      <c r="I2783">
        <v>8.6999999999999993</v>
      </c>
      <c r="J2783">
        <v>0</v>
      </c>
      <c r="K2783" t="s">
        <v>23</v>
      </c>
      <c r="L2783">
        <v>8.6999999999999993</v>
      </c>
      <c r="M2783">
        <v>6.2</v>
      </c>
      <c r="N2783">
        <v>5</v>
      </c>
      <c r="O2783">
        <f>Table1[[#This Row],[Stress_Level]]*Table1[[#This Row],[Weekly_Work_Hours]]</f>
        <v>339.29999999999995</v>
      </c>
      <c r="P2783" s="9">
        <f>Table1[[#This Row],[Column1]]/Table1[[#This Row],[Productivity_Score]]</f>
        <v>67.859999999999985</v>
      </c>
      <c r="Q2783">
        <f>8-AVERAGE(Table1[[#This Row],[Sleep_Hours]])</f>
        <v>2</v>
      </c>
      <c r="R2783">
        <f>Table1[[#This Row],[Stress_Level]]/Table1[[#This Row],[Weekly_Work_Hours]]</f>
        <v>0.22307692307692306</v>
      </c>
      <c r="S2783" s="5">
        <f>CORREL(Table1[Stress_Level],Table1[Sleep_Hours])</f>
        <v>-1.150943896331845E-2</v>
      </c>
      <c r="T2783" s="1">
        <f>((Table1[[#Totals],[Productivity_Score]] - Table1[[#This Row],[Productivity_Score]]) / Table1[[#Totals],[Productivity_Score]]) * 100</f>
        <v>47.368421052631575</v>
      </c>
    </row>
    <row r="2784" spans="1:20" x14ac:dyDescent="0.35">
      <c r="A2784">
        <v>2783</v>
      </c>
      <c r="B2784">
        <v>64</v>
      </c>
      <c r="C2784" t="s">
        <v>14</v>
      </c>
      <c r="D2784" t="s">
        <v>36</v>
      </c>
      <c r="E2784" t="s">
        <v>16</v>
      </c>
      <c r="F2784" t="s">
        <v>17</v>
      </c>
      <c r="G2784">
        <v>35</v>
      </c>
      <c r="H2784">
        <v>9</v>
      </c>
      <c r="I2784">
        <v>7.5</v>
      </c>
      <c r="J2784">
        <v>0</v>
      </c>
      <c r="K2784" t="s">
        <v>23</v>
      </c>
      <c r="L2784">
        <v>6.7</v>
      </c>
      <c r="M2784">
        <v>4.4000000000000004</v>
      </c>
      <c r="N2784">
        <v>5.4</v>
      </c>
      <c r="O2784">
        <f>Table1[[#This Row],[Stress_Level]]*Table1[[#This Row],[Weekly_Work_Hours]]</f>
        <v>234.5</v>
      </c>
      <c r="P2784" s="9">
        <f>Table1[[#This Row],[Column1]]/Table1[[#This Row],[Productivity_Score]]</f>
        <v>43.425925925925924</v>
      </c>
      <c r="Q2784">
        <f>8-AVERAGE(Table1[[#This Row],[Sleep_Hours]])</f>
        <v>-1</v>
      </c>
      <c r="R2784">
        <f>Table1[[#This Row],[Stress_Level]]/Table1[[#This Row],[Weekly_Work_Hours]]</f>
        <v>0.19142857142857142</v>
      </c>
      <c r="S2784" s="5">
        <f>CORREL(Table1[Stress_Level],Table1[Sleep_Hours])</f>
        <v>-1.150943896331845E-2</v>
      </c>
      <c r="T2784" s="1">
        <f>((Table1[[#Totals],[Productivity_Score]] - Table1[[#This Row],[Productivity_Score]]) / Table1[[#Totals],[Productivity_Score]]) * 100</f>
        <v>43.157894736842103</v>
      </c>
    </row>
    <row r="2785" spans="1:20" x14ac:dyDescent="0.35">
      <c r="A2785">
        <v>2784</v>
      </c>
      <c r="B2785">
        <v>34</v>
      </c>
      <c r="C2785" t="s">
        <v>14</v>
      </c>
      <c r="D2785" t="s">
        <v>37</v>
      </c>
      <c r="E2785" t="s">
        <v>38</v>
      </c>
      <c r="F2785" t="s">
        <v>39</v>
      </c>
      <c r="G2785">
        <v>36</v>
      </c>
      <c r="H2785">
        <v>6.2</v>
      </c>
      <c r="I2785">
        <v>9.1999999999999993</v>
      </c>
      <c r="J2785">
        <v>1</v>
      </c>
      <c r="K2785" t="s">
        <v>18</v>
      </c>
      <c r="L2785">
        <v>5.4</v>
      </c>
      <c r="M2785">
        <v>5.9</v>
      </c>
      <c r="N2785">
        <v>6.9</v>
      </c>
      <c r="O2785">
        <f>Table1[[#This Row],[Stress_Level]]*Table1[[#This Row],[Weekly_Work_Hours]]</f>
        <v>194.4</v>
      </c>
      <c r="P2785" s="9">
        <f>Table1[[#This Row],[Column1]]/Table1[[#This Row],[Productivity_Score]]</f>
        <v>28.173913043478262</v>
      </c>
      <c r="Q2785">
        <f>8-AVERAGE(Table1[[#This Row],[Sleep_Hours]])</f>
        <v>1.7999999999999998</v>
      </c>
      <c r="R2785">
        <f>Table1[[#This Row],[Stress_Level]]/Table1[[#This Row],[Weekly_Work_Hours]]</f>
        <v>0.15000000000000002</v>
      </c>
      <c r="S2785" s="5">
        <f>CORREL(Table1[Stress_Level],Table1[Sleep_Hours])</f>
        <v>-1.150943896331845E-2</v>
      </c>
      <c r="T2785" s="1">
        <f>((Table1[[#Totals],[Productivity_Score]] - Table1[[#This Row],[Productivity_Score]]) / Table1[[#Totals],[Productivity_Score]]) * 100</f>
        <v>27.368421052631575</v>
      </c>
    </row>
    <row r="2786" spans="1:20" x14ac:dyDescent="0.35">
      <c r="A2786">
        <v>2785</v>
      </c>
      <c r="B2786">
        <v>62</v>
      </c>
      <c r="C2786" t="s">
        <v>19</v>
      </c>
      <c r="D2786" t="s">
        <v>32</v>
      </c>
      <c r="E2786" t="s">
        <v>27</v>
      </c>
      <c r="F2786" t="s">
        <v>17</v>
      </c>
      <c r="G2786">
        <v>41</v>
      </c>
      <c r="H2786">
        <v>4.8</v>
      </c>
      <c r="I2786">
        <v>6.6</v>
      </c>
      <c r="J2786">
        <v>1</v>
      </c>
      <c r="K2786" t="s">
        <v>18</v>
      </c>
      <c r="L2786">
        <v>8.3000000000000007</v>
      </c>
      <c r="M2786">
        <v>4</v>
      </c>
      <c r="N2786">
        <v>4.0999999999999996</v>
      </c>
      <c r="O2786">
        <f>Table1[[#This Row],[Stress_Level]]*Table1[[#This Row],[Weekly_Work_Hours]]</f>
        <v>340.3</v>
      </c>
      <c r="P2786" s="9">
        <f>Table1[[#This Row],[Column1]]/Table1[[#This Row],[Productivity_Score]]</f>
        <v>83.000000000000014</v>
      </c>
      <c r="Q2786">
        <f>8-AVERAGE(Table1[[#This Row],[Sleep_Hours]])</f>
        <v>3.2</v>
      </c>
      <c r="R2786">
        <f>Table1[[#This Row],[Stress_Level]]/Table1[[#This Row],[Weekly_Work_Hours]]</f>
        <v>0.20243902439024392</v>
      </c>
      <c r="S2786" s="5">
        <f>CORREL(Table1[Stress_Level],Table1[Sleep_Hours])</f>
        <v>-1.150943896331845E-2</v>
      </c>
      <c r="T2786" s="1">
        <f>((Table1[[#Totals],[Productivity_Score]] - Table1[[#This Row],[Productivity_Score]]) / Table1[[#Totals],[Productivity_Score]]) * 100</f>
        <v>56.84210526315789</v>
      </c>
    </row>
    <row r="2787" spans="1:20" x14ac:dyDescent="0.35">
      <c r="A2787">
        <v>2786</v>
      </c>
      <c r="B2787">
        <v>63</v>
      </c>
      <c r="C2787" t="s">
        <v>14</v>
      </c>
      <c r="D2787" t="s">
        <v>32</v>
      </c>
      <c r="E2787" t="s">
        <v>21</v>
      </c>
      <c r="F2787" t="s">
        <v>17</v>
      </c>
      <c r="G2787">
        <v>42</v>
      </c>
      <c r="H2787">
        <v>6.7</v>
      </c>
      <c r="I2787">
        <v>9.3000000000000007</v>
      </c>
      <c r="J2787">
        <v>0</v>
      </c>
      <c r="K2787" t="s">
        <v>23</v>
      </c>
      <c r="L2787">
        <v>6.6</v>
      </c>
      <c r="M2787">
        <v>4.0999999999999996</v>
      </c>
      <c r="N2787">
        <v>6.4</v>
      </c>
      <c r="O2787">
        <f>Table1[[#This Row],[Stress_Level]]*Table1[[#This Row],[Weekly_Work_Hours]]</f>
        <v>277.2</v>
      </c>
      <c r="P2787" s="9">
        <f>Table1[[#This Row],[Column1]]/Table1[[#This Row],[Productivity_Score]]</f>
        <v>43.312499999999993</v>
      </c>
      <c r="Q2787">
        <f>8-AVERAGE(Table1[[#This Row],[Sleep_Hours]])</f>
        <v>1.2999999999999998</v>
      </c>
      <c r="R2787">
        <f>Table1[[#This Row],[Stress_Level]]/Table1[[#This Row],[Weekly_Work_Hours]]</f>
        <v>0.15714285714285714</v>
      </c>
      <c r="S2787" s="5">
        <f>CORREL(Table1[Stress_Level],Table1[Sleep_Hours])</f>
        <v>-1.150943896331845E-2</v>
      </c>
      <c r="T2787" s="1">
        <f>((Table1[[#Totals],[Productivity_Score]] - Table1[[#This Row],[Productivity_Score]]) / Table1[[#Totals],[Productivity_Score]]) * 100</f>
        <v>32.631578947368418</v>
      </c>
    </row>
    <row r="2788" spans="1:20" x14ac:dyDescent="0.35">
      <c r="A2788">
        <v>2787</v>
      </c>
      <c r="B2788">
        <v>23</v>
      </c>
      <c r="C2788" t="s">
        <v>19</v>
      </c>
      <c r="D2788" t="s">
        <v>30</v>
      </c>
      <c r="E2788" t="s">
        <v>16</v>
      </c>
      <c r="F2788" t="s">
        <v>22</v>
      </c>
      <c r="G2788">
        <v>38</v>
      </c>
      <c r="H2788">
        <v>8.5</v>
      </c>
      <c r="I2788">
        <v>7.9</v>
      </c>
      <c r="J2788">
        <v>0</v>
      </c>
      <c r="K2788" t="s">
        <v>23</v>
      </c>
      <c r="L2788">
        <v>4.0999999999999996</v>
      </c>
      <c r="M2788">
        <v>2.6</v>
      </c>
      <c r="N2788">
        <v>6.9</v>
      </c>
      <c r="O2788">
        <f>Table1[[#This Row],[Stress_Level]]*Table1[[#This Row],[Weekly_Work_Hours]]</f>
        <v>155.79999999999998</v>
      </c>
      <c r="P2788" s="9">
        <f>Table1[[#This Row],[Column1]]/Table1[[#This Row],[Productivity_Score]]</f>
        <v>22.579710144927532</v>
      </c>
      <c r="Q2788">
        <f>8-AVERAGE(Table1[[#This Row],[Sleep_Hours]])</f>
        <v>-0.5</v>
      </c>
      <c r="R2788">
        <f>Table1[[#This Row],[Stress_Level]]/Table1[[#This Row],[Weekly_Work_Hours]]</f>
        <v>0.10789473684210525</v>
      </c>
      <c r="S2788" s="5">
        <f>CORREL(Table1[Stress_Level],Table1[Sleep_Hours])</f>
        <v>-1.150943896331845E-2</v>
      </c>
      <c r="T2788" s="1">
        <f>((Table1[[#Totals],[Productivity_Score]] - Table1[[#This Row],[Productivity_Score]]) / Table1[[#Totals],[Productivity_Score]]) * 100</f>
        <v>27.368421052631575</v>
      </c>
    </row>
    <row r="2789" spans="1:20" x14ac:dyDescent="0.35">
      <c r="A2789">
        <v>2788</v>
      </c>
      <c r="B2789">
        <v>52</v>
      </c>
      <c r="C2789" t="s">
        <v>14</v>
      </c>
      <c r="D2789" t="s">
        <v>26</v>
      </c>
      <c r="E2789" t="s">
        <v>38</v>
      </c>
      <c r="F2789" t="s">
        <v>22</v>
      </c>
      <c r="G2789">
        <v>34</v>
      </c>
      <c r="H2789">
        <v>5</v>
      </c>
      <c r="I2789">
        <v>7.6</v>
      </c>
      <c r="J2789">
        <v>0</v>
      </c>
      <c r="K2789" t="s">
        <v>23</v>
      </c>
      <c r="L2789">
        <v>4.0999999999999996</v>
      </c>
      <c r="M2789">
        <v>4.5</v>
      </c>
      <c r="N2789">
        <v>6.8</v>
      </c>
      <c r="O2789">
        <f>Table1[[#This Row],[Stress_Level]]*Table1[[#This Row],[Weekly_Work_Hours]]</f>
        <v>139.39999999999998</v>
      </c>
      <c r="P2789" s="9">
        <f>Table1[[#This Row],[Column1]]/Table1[[#This Row],[Productivity_Score]]</f>
        <v>20.499999999999996</v>
      </c>
      <c r="Q2789">
        <f>8-AVERAGE(Table1[[#This Row],[Sleep_Hours]])</f>
        <v>3</v>
      </c>
      <c r="R2789">
        <f>Table1[[#This Row],[Stress_Level]]/Table1[[#This Row],[Weekly_Work_Hours]]</f>
        <v>0.12058823529411763</v>
      </c>
      <c r="S2789" s="5">
        <f>CORREL(Table1[Stress_Level],Table1[Sleep_Hours])</f>
        <v>-1.150943896331845E-2</v>
      </c>
      <c r="T2789" s="1">
        <f>((Table1[[#Totals],[Productivity_Score]] - Table1[[#This Row],[Productivity_Score]]) / Table1[[#Totals],[Productivity_Score]]) * 100</f>
        <v>28.421052631578945</v>
      </c>
    </row>
    <row r="2790" spans="1:20" x14ac:dyDescent="0.35">
      <c r="A2790">
        <v>2789</v>
      </c>
      <c r="B2790">
        <v>43</v>
      </c>
      <c r="C2790" t="s">
        <v>14</v>
      </c>
      <c r="D2790" t="s">
        <v>24</v>
      </c>
      <c r="E2790" t="s">
        <v>16</v>
      </c>
      <c r="F2790" t="s">
        <v>39</v>
      </c>
      <c r="G2790">
        <v>41</v>
      </c>
      <c r="H2790">
        <v>4.9000000000000004</v>
      </c>
      <c r="I2790">
        <v>6.8</v>
      </c>
      <c r="J2790">
        <v>1</v>
      </c>
      <c r="K2790" t="s">
        <v>35</v>
      </c>
      <c r="L2790">
        <v>6.3</v>
      </c>
      <c r="M2790">
        <v>4.8</v>
      </c>
      <c r="N2790">
        <v>5.2</v>
      </c>
      <c r="O2790">
        <f>Table1[[#This Row],[Stress_Level]]*Table1[[#This Row],[Weekly_Work_Hours]]</f>
        <v>258.3</v>
      </c>
      <c r="P2790" s="9">
        <f>Table1[[#This Row],[Column1]]/Table1[[#This Row],[Productivity_Score]]</f>
        <v>49.673076923076927</v>
      </c>
      <c r="Q2790">
        <f>8-AVERAGE(Table1[[#This Row],[Sleep_Hours]])</f>
        <v>3.0999999999999996</v>
      </c>
      <c r="R2790">
        <f>Table1[[#This Row],[Stress_Level]]/Table1[[#This Row],[Weekly_Work_Hours]]</f>
        <v>0.15365853658536585</v>
      </c>
      <c r="S2790" s="5">
        <f>CORREL(Table1[Stress_Level],Table1[Sleep_Hours])</f>
        <v>-1.150943896331845E-2</v>
      </c>
      <c r="T2790" s="1">
        <f>((Table1[[#Totals],[Productivity_Score]] - Table1[[#This Row],[Productivity_Score]]) / Table1[[#Totals],[Productivity_Score]]) * 100</f>
        <v>45.263157894736835</v>
      </c>
    </row>
    <row r="2791" spans="1:20" x14ac:dyDescent="0.35">
      <c r="A2791">
        <v>2790</v>
      </c>
      <c r="B2791">
        <v>55</v>
      </c>
      <c r="C2791" t="s">
        <v>14</v>
      </c>
      <c r="D2791" t="s">
        <v>24</v>
      </c>
      <c r="E2791" t="s">
        <v>16</v>
      </c>
      <c r="F2791" t="s">
        <v>39</v>
      </c>
      <c r="G2791">
        <v>46</v>
      </c>
      <c r="H2791">
        <v>5.9</v>
      </c>
      <c r="I2791">
        <v>7.8</v>
      </c>
      <c r="J2791">
        <v>1</v>
      </c>
      <c r="K2791" t="s">
        <v>18</v>
      </c>
      <c r="L2791">
        <v>3.1</v>
      </c>
      <c r="M2791">
        <v>1</v>
      </c>
      <c r="N2791">
        <v>7.3</v>
      </c>
      <c r="O2791">
        <f>Table1[[#This Row],[Stress_Level]]*Table1[[#This Row],[Weekly_Work_Hours]]</f>
        <v>142.6</v>
      </c>
      <c r="P2791" s="9">
        <f>Table1[[#This Row],[Column1]]/Table1[[#This Row],[Productivity_Score]]</f>
        <v>19.534246575342465</v>
      </c>
      <c r="Q2791">
        <f>8-AVERAGE(Table1[[#This Row],[Sleep_Hours]])</f>
        <v>2.0999999999999996</v>
      </c>
      <c r="R2791">
        <f>Table1[[#This Row],[Stress_Level]]/Table1[[#This Row],[Weekly_Work_Hours]]</f>
        <v>6.7391304347826086E-2</v>
      </c>
      <c r="S2791" s="5">
        <f>CORREL(Table1[Stress_Level],Table1[Sleep_Hours])</f>
        <v>-1.150943896331845E-2</v>
      </c>
      <c r="T2791" s="1">
        <f>((Table1[[#Totals],[Productivity_Score]] - Table1[[#This Row],[Productivity_Score]]) / Table1[[#Totals],[Productivity_Score]]) * 100</f>
        <v>23.157894736842106</v>
      </c>
    </row>
    <row r="2792" spans="1:20" x14ac:dyDescent="0.35">
      <c r="A2792">
        <v>2791</v>
      </c>
      <c r="B2792">
        <v>60</v>
      </c>
      <c r="C2792" t="s">
        <v>14</v>
      </c>
      <c r="D2792" t="s">
        <v>34</v>
      </c>
      <c r="E2792" t="s">
        <v>27</v>
      </c>
      <c r="F2792" t="s">
        <v>22</v>
      </c>
      <c r="G2792">
        <v>49</v>
      </c>
      <c r="H2792">
        <v>5.2</v>
      </c>
      <c r="I2792">
        <v>6.4</v>
      </c>
      <c r="J2792">
        <v>0</v>
      </c>
      <c r="K2792" t="s">
        <v>23</v>
      </c>
      <c r="L2792">
        <v>10</v>
      </c>
      <c r="M2792">
        <v>6.2</v>
      </c>
      <c r="N2792">
        <v>3.2</v>
      </c>
      <c r="O2792">
        <f>Table1[[#This Row],[Stress_Level]]*Table1[[#This Row],[Weekly_Work_Hours]]</f>
        <v>490</v>
      </c>
      <c r="P2792" s="9">
        <f>Table1[[#This Row],[Column1]]/Table1[[#This Row],[Productivity_Score]]</f>
        <v>153.125</v>
      </c>
      <c r="Q2792">
        <f>8-AVERAGE(Table1[[#This Row],[Sleep_Hours]])</f>
        <v>2.8</v>
      </c>
      <c r="R2792">
        <f>Table1[[#This Row],[Stress_Level]]/Table1[[#This Row],[Weekly_Work_Hours]]</f>
        <v>0.20408163265306123</v>
      </c>
      <c r="S2792" s="5">
        <f>CORREL(Table1[Stress_Level],Table1[Sleep_Hours])</f>
        <v>-1.150943896331845E-2</v>
      </c>
      <c r="T2792" s="1">
        <f>((Table1[[#Totals],[Productivity_Score]] - Table1[[#This Row],[Productivity_Score]]) / Table1[[#Totals],[Productivity_Score]]) * 100</f>
        <v>66.315789473684205</v>
      </c>
    </row>
    <row r="2793" spans="1:20" x14ac:dyDescent="0.35">
      <c r="A2793">
        <v>2792</v>
      </c>
      <c r="B2793">
        <v>29</v>
      </c>
      <c r="C2793" t="s">
        <v>19</v>
      </c>
      <c r="D2793" t="s">
        <v>36</v>
      </c>
      <c r="E2793" t="s">
        <v>27</v>
      </c>
      <c r="F2793" t="s">
        <v>22</v>
      </c>
      <c r="G2793">
        <v>40</v>
      </c>
      <c r="H2793">
        <v>4.2</v>
      </c>
      <c r="I2793">
        <v>5.8</v>
      </c>
      <c r="J2793">
        <v>1</v>
      </c>
      <c r="K2793" t="s">
        <v>18</v>
      </c>
      <c r="L2793">
        <v>6.1</v>
      </c>
      <c r="M2793">
        <v>2.2000000000000002</v>
      </c>
      <c r="N2793">
        <v>4.8</v>
      </c>
      <c r="O2793">
        <f>Table1[[#This Row],[Stress_Level]]*Table1[[#This Row],[Weekly_Work_Hours]]</f>
        <v>244</v>
      </c>
      <c r="P2793" s="9">
        <f>Table1[[#This Row],[Column1]]/Table1[[#This Row],[Productivity_Score]]</f>
        <v>50.833333333333336</v>
      </c>
      <c r="Q2793">
        <f>8-AVERAGE(Table1[[#This Row],[Sleep_Hours]])</f>
        <v>3.8</v>
      </c>
      <c r="R2793">
        <f>Table1[[#This Row],[Stress_Level]]/Table1[[#This Row],[Weekly_Work_Hours]]</f>
        <v>0.1525</v>
      </c>
      <c r="S2793" s="5">
        <f>CORREL(Table1[Stress_Level],Table1[Sleep_Hours])</f>
        <v>-1.150943896331845E-2</v>
      </c>
      <c r="T2793" s="1">
        <f>((Table1[[#Totals],[Productivity_Score]] - Table1[[#This Row],[Productivity_Score]]) / Table1[[#Totals],[Productivity_Score]]) * 100</f>
        <v>49.473684210526322</v>
      </c>
    </row>
    <row r="2794" spans="1:20" x14ac:dyDescent="0.35">
      <c r="A2794">
        <v>2793</v>
      </c>
      <c r="B2794">
        <v>55</v>
      </c>
      <c r="C2794" t="s">
        <v>19</v>
      </c>
      <c r="D2794" t="s">
        <v>24</v>
      </c>
      <c r="E2794" t="s">
        <v>31</v>
      </c>
      <c r="F2794" t="s">
        <v>17</v>
      </c>
      <c r="G2794">
        <v>41</v>
      </c>
      <c r="H2794">
        <v>3.9</v>
      </c>
      <c r="I2794">
        <v>5.2</v>
      </c>
      <c r="J2794">
        <v>1</v>
      </c>
      <c r="K2794" t="s">
        <v>18</v>
      </c>
      <c r="L2794">
        <v>7.9</v>
      </c>
      <c r="M2794">
        <v>3.6</v>
      </c>
      <c r="N2794">
        <v>3.6</v>
      </c>
      <c r="O2794">
        <f>Table1[[#This Row],[Stress_Level]]*Table1[[#This Row],[Weekly_Work_Hours]]</f>
        <v>323.90000000000003</v>
      </c>
      <c r="P2794" s="9">
        <f>Table1[[#This Row],[Column1]]/Table1[[#This Row],[Productivity_Score]]</f>
        <v>89.972222222222229</v>
      </c>
      <c r="Q2794">
        <f>8-AVERAGE(Table1[[#This Row],[Sleep_Hours]])</f>
        <v>4.0999999999999996</v>
      </c>
      <c r="R2794">
        <f>Table1[[#This Row],[Stress_Level]]/Table1[[#This Row],[Weekly_Work_Hours]]</f>
        <v>0.1926829268292683</v>
      </c>
      <c r="S2794" s="5">
        <f>CORREL(Table1[Stress_Level],Table1[Sleep_Hours])</f>
        <v>-1.150943896331845E-2</v>
      </c>
      <c r="T2794" s="1">
        <f>((Table1[[#Totals],[Productivity_Score]] - Table1[[#This Row],[Productivity_Score]]) / Table1[[#Totals],[Productivity_Score]]) * 100</f>
        <v>62.10526315789474</v>
      </c>
    </row>
    <row r="2795" spans="1:20" x14ac:dyDescent="0.35">
      <c r="A2795">
        <v>2794</v>
      </c>
      <c r="B2795">
        <v>39</v>
      </c>
      <c r="C2795" t="s">
        <v>19</v>
      </c>
      <c r="D2795" t="s">
        <v>33</v>
      </c>
      <c r="E2795" t="s">
        <v>27</v>
      </c>
      <c r="F2795" t="s">
        <v>22</v>
      </c>
      <c r="G2795">
        <v>37</v>
      </c>
      <c r="H2795">
        <v>6.5</v>
      </c>
      <c r="I2795">
        <v>9.6</v>
      </c>
      <c r="J2795">
        <v>0</v>
      </c>
      <c r="K2795" t="s">
        <v>23</v>
      </c>
      <c r="L2795">
        <v>5.7</v>
      </c>
      <c r="M2795">
        <v>4.8</v>
      </c>
      <c r="N2795">
        <v>6.9</v>
      </c>
      <c r="O2795">
        <f>Table1[[#This Row],[Stress_Level]]*Table1[[#This Row],[Weekly_Work_Hours]]</f>
        <v>210.9</v>
      </c>
      <c r="P2795" s="9">
        <f>Table1[[#This Row],[Column1]]/Table1[[#This Row],[Productivity_Score]]</f>
        <v>30.565217391304348</v>
      </c>
      <c r="Q2795">
        <f>8-AVERAGE(Table1[[#This Row],[Sleep_Hours]])</f>
        <v>1.5</v>
      </c>
      <c r="R2795">
        <f>Table1[[#This Row],[Stress_Level]]/Table1[[#This Row],[Weekly_Work_Hours]]</f>
        <v>0.15405405405405406</v>
      </c>
      <c r="S2795" s="5">
        <f>CORREL(Table1[Stress_Level],Table1[Sleep_Hours])</f>
        <v>-1.150943896331845E-2</v>
      </c>
      <c r="T2795" s="1">
        <f>((Table1[[#Totals],[Productivity_Score]] - Table1[[#This Row],[Productivity_Score]]) / Table1[[#Totals],[Productivity_Score]]) * 100</f>
        <v>27.368421052631575</v>
      </c>
    </row>
    <row r="2796" spans="1:20" x14ac:dyDescent="0.35">
      <c r="A2796">
        <v>2795</v>
      </c>
      <c r="B2796">
        <v>60</v>
      </c>
      <c r="C2796" t="s">
        <v>14</v>
      </c>
      <c r="D2796" t="s">
        <v>20</v>
      </c>
      <c r="E2796" t="s">
        <v>27</v>
      </c>
      <c r="F2796" t="s">
        <v>17</v>
      </c>
      <c r="G2796">
        <v>44</v>
      </c>
      <c r="H2796">
        <v>7.3</v>
      </c>
      <c r="I2796">
        <v>9.1999999999999993</v>
      </c>
      <c r="J2796">
        <v>1</v>
      </c>
      <c r="K2796" t="s">
        <v>18</v>
      </c>
      <c r="L2796">
        <v>4.9000000000000004</v>
      </c>
      <c r="M2796">
        <v>2.1</v>
      </c>
      <c r="N2796">
        <v>7.1</v>
      </c>
      <c r="O2796">
        <f>Table1[[#This Row],[Stress_Level]]*Table1[[#This Row],[Weekly_Work_Hours]]</f>
        <v>215.60000000000002</v>
      </c>
      <c r="P2796" s="9">
        <f>Table1[[#This Row],[Column1]]/Table1[[#This Row],[Productivity_Score]]</f>
        <v>30.366197183098596</v>
      </c>
      <c r="Q2796">
        <f>8-AVERAGE(Table1[[#This Row],[Sleep_Hours]])</f>
        <v>0.70000000000000018</v>
      </c>
      <c r="R2796">
        <f>Table1[[#This Row],[Stress_Level]]/Table1[[#This Row],[Weekly_Work_Hours]]</f>
        <v>0.11136363636363637</v>
      </c>
      <c r="S2796" s="5">
        <f>CORREL(Table1[Stress_Level],Table1[Sleep_Hours])</f>
        <v>-1.150943896331845E-2</v>
      </c>
      <c r="T2796" s="1">
        <f>((Table1[[#Totals],[Productivity_Score]] - Table1[[#This Row],[Productivity_Score]]) / Table1[[#Totals],[Productivity_Score]]) * 100</f>
        <v>25.26315789473685</v>
      </c>
    </row>
    <row r="2797" spans="1:20" x14ac:dyDescent="0.35">
      <c r="A2797">
        <v>2796</v>
      </c>
      <c r="B2797">
        <v>64</v>
      </c>
      <c r="C2797" t="s">
        <v>14</v>
      </c>
      <c r="D2797" t="s">
        <v>36</v>
      </c>
      <c r="E2797" t="s">
        <v>25</v>
      </c>
      <c r="F2797" t="s">
        <v>17</v>
      </c>
      <c r="G2797">
        <v>38</v>
      </c>
      <c r="H2797">
        <v>5.0999999999999996</v>
      </c>
      <c r="I2797">
        <v>7.4</v>
      </c>
      <c r="J2797">
        <v>1</v>
      </c>
      <c r="K2797" t="s">
        <v>35</v>
      </c>
      <c r="L2797">
        <v>5.9</v>
      </c>
      <c r="M2797">
        <v>3.5</v>
      </c>
      <c r="N2797">
        <v>5.8</v>
      </c>
      <c r="O2797">
        <f>Table1[[#This Row],[Stress_Level]]*Table1[[#This Row],[Weekly_Work_Hours]]</f>
        <v>224.20000000000002</v>
      </c>
      <c r="P2797" s="9">
        <f>Table1[[#This Row],[Column1]]/Table1[[#This Row],[Productivity_Score]]</f>
        <v>38.65517241379311</v>
      </c>
      <c r="Q2797">
        <f>8-AVERAGE(Table1[[#This Row],[Sleep_Hours]])</f>
        <v>2.9000000000000004</v>
      </c>
      <c r="R2797">
        <f>Table1[[#This Row],[Stress_Level]]/Table1[[#This Row],[Weekly_Work_Hours]]</f>
        <v>0.15526315789473685</v>
      </c>
      <c r="S2797" s="5">
        <f>CORREL(Table1[Stress_Level],Table1[Sleep_Hours])</f>
        <v>-1.150943896331845E-2</v>
      </c>
      <c r="T2797" s="1">
        <f>((Table1[[#Totals],[Productivity_Score]] - Table1[[#This Row],[Productivity_Score]]) / Table1[[#Totals],[Productivity_Score]]) * 100</f>
        <v>38.947368421052637</v>
      </c>
    </row>
    <row r="2798" spans="1:20" x14ac:dyDescent="0.35">
      <c r="A2798">
        <v>2797</v>
      </c>
      <c r="B2798">
        <v>63</v>
      </c>
      <c r="C2798" t="s">
        <v>14</v>
      </c>
      <c r="D2798" t="s">
        <v>37</v>
      </c>
      <c r="E2798" t="s">
        <v>16</v>
      </c>
      <c r="F2798" t="s">
        <v>22</v>
      </c>
      <c r="G2798">
        <v>49</v>
      </c>
      <c r="H2798">
        <v>6.1</v>
      </c>
      <c r="I2798">
        <v>7.7</v>
      </c>
      <c r="J2798">
        <v>0</v>
      </c>
      <c r="K2798" t="s">
        <v>23</v>
      </c>
      <c r="L2798">
        <v>8.3000000000000007</v>
      </c>
      <c r="M2798">
        <v>5.7</v>
      </c>
      <c r="N2798">
        <v>4.7</v>
      </c>
      <c r="O2798">
        <f>Table1[[#This Row],[Stress_Level]]*Table1[[#This Row],[Weekly_Work_Hours]]</f>
        <v>406.70000000000005</v>
      </c>
      <c r="P2798" s="9">
        <f>Table1[[#This Row],[Column1]]/Table1[[#This Row],[Productivity_Score]]</f>
        <v>86.531914893617028</v>
      </c>
      <c r="Q2798">
        <f>8-AVERAGE(Table1[[#This Row],[Sleep_Hours]])</f>
        <v>1.9000000000000004</v>
      </c>
      <c r="R2798">
        <f>Table1[[#This Row],[Stress_Level]]/Table1[[#This Row],[Weekly_Work_Hours]]</f>
        <v>0.16938775510204082</v>
      </c>
      <c r="S2798" s="5">
        <f>CORREL(Table1[Stress_Level],Table1[Sleep_Hours])</f>
        <v>-1.150943896331845E-2</v>
      </c>
      <c r="T2798" s="1">
        <f>((Table1[[#Totals],[Productivity_Score]] - Table1[[#This Row],[Productivity_Score]]) / Table1[[#Totals],[Productivity_Score]]) * 100</f>
        <v>50.526315789473685</v>
      </c>
    </row>
    <row r="2799" spans="1:20" x14ac:dyDescent="0.35">
      <c r="A2799">
        <v>2798</v>
      </c>
      <c r="B2799">
        <v>30</v>
      </c>
      <c r="C2799" t="s">
        <v>19</v>
      </c>
      <c r="D2799" t="s">
        <v>36</v>
      </c>
      <c r="E2799" t="s">
        <v>27</v>
      </c>
      <c r="F2799" t="s">
        <v>39</v>
      </c>
      <c r="G2799">
        <v>30</v>
      </c>
      <c r="H2799">
        <v>6.5</v>
      </c>
      <c r="I2799">
        <v>10</v>
      </c>
      <c r="J2799">
        <v>0</v>
      </c>
      <c r="K2799" t="s">
        <v>23</v>
      </c>
      <c r="L2799">
        <v>2.7</v>
      </c>
      <c r="M2799">
        <v>3.4</v>
      </c>
      <c r="N2799">
        <v>8.6</v>
      </c>
      <c r="O2799">
        <f>Table1[[#This Row],[Stress_Level]]*Table1[[#This Row],[Weekly_Work_Hours]]</f>
        <v>81</v>
      </c>
      <c r="P2799" s="9">
        <f>Table1[[#This Row],[Column1]]/Table1[[#This Row],[Productivity_Score]]</f>
        <v>9.4186046511627914</v>
      </c>
      <c r="Q2799">
        <f>8-AVERAGE(Table1[[#This Row],[Sleep_Hours]])</f>
        <v>1.5</v>
      </c>
      <c r="R2799">
        <f>Table1[[#This Row],[Stress_Level]]/Table1[[#This Row],[Weekly_Work_Hours]]</f>
        <v>9.0000000000000011E-2</v>
      </c>
      <c r="S2799" s="5">
        <f>CORREL(Table1[Stress_Level],Table1[Sleep_Hours])</f>
        <v>-1.150943896331845E-2</v>
      </c>
      <c r="T2799" s="1">
        <f>((Table1[[#Totals],[Productivity_Score]] - Table1[[#This Row],[Productivity_Score]]) / Table1[[#Totals],[Productivity_Score]]) * 100</f>
        <v>9.4736842105263186</v>
      </c>
    </row>
    <row r="2800" spans="1:20" x14ac:dyDescent="0.35">
      <c r="A2800">
        <v>2799</v>
      </c>
      <c r="B2800">
        <v>31</v>
      </c>
      <c r="C2800" t="s">
        <v>14</v>
      </c>
      <c r="D2800" t="s">
        <v>24</v>
      </c>
      <c r="E2800" t="s">
        <v>16</v>
      </c>
      <c r="F2800" t="s">
        <v>39</v>
      </c>
      <c r="G2800">
        <v>42</v>
      </c>
      <c r="H2800">
        <v>4.5</v>
      </c>
      <c r="I2800">
        <v>6.1</v>
      </c>
      <c r="J2800">
        <v>1</v>
      </c>
      <c r="K2800" t="s">
        <v>18</v>
      </c>
      <c r="L2800">
        <v>6.2</v>
      </c>
      <c r="M2800">
        <v>4.5</v>
      </c>
      <c r="N2800">
        <v>5</v>
      </c>
      <c r="O2800">
        <f>Table1[[#This Row],[Stress_Level]]*Table1[[#This Row],[Weekly_Work_Hours]]</f>
        <v>260.40000000000003</v>
      </c>
      <c r="P2800" s="9">
        <f>Table1[[#This Row],[Column1]]/Table1[[#This Row],[Productivity_Score]]</f>
        <v>52.080000000000005</v>
      </c>
      <c r="Q2800">
        <f>8-AVERAGE(Table1[[#This Row],[Sleep_Hours]])</f>
        <v>3.5</v>
      </c>
      <c r="R2800">
        <f>Table1[[#This Row],[Stress_Level]]/Table1[[#This Row],[Weekly_Work_Hours]]</f>
        <v>0.14761904761904762</v>
      </c>
      <c r="S2800" s="5">
        <f>CORREL(Table1[Stress_Level],Table1[Sleep_Hours])</f>
        <v>-1.150943896331845E-2</v>
      </c>
      <c r="T2800" s="1">
        <f>((Table1[[#Totals],[Productivity_Score]] - Table1[[#This Row],[Productivity_Score]]) / Table1[[#Totals],[Productivity_Score]]) * 100</f>
        <v>47.368421052631575</v>
      </c>
    </row>
    <row r="2801" spans="1:20" x14ac:dyDescent="0.35">
      <c r="A2801">
        <v>2800</v>
      </c>
      <c r="B2801">
        <v>37</v>
      </c>
      <c r="C2801" t="s">
        <v>19</v>
      </c>
      <c r="D2801" t="s">
        <v>15</v>
      </c>
      <c r="E2801" t="s">
        <v>16</v>
      </c>
      <c r="F2801" t="s">
        <v>39</v>
      </c>
      <c r="G2801">
        <v>47</v>
      </c>
      <c r="H2801">
        <v>7.5</v>
      </c>
      <c r="I2801">
        <v>8.6</v>
      </c>
      <c r="J2801">
        <v>1</v>
      </c>
      <c r="K2801" t="s">
        <v>41</v>
      </c>
      <c r="L2801">
        <v>8</v>
      </c>
      <c r="M2801">
        <v>5.6</v>
      </c>
      <c r="N2801">
        <v>5.3</v>
      </c>
      <c r="O2801">
        <f>Table1[[#This Row],[Stress_Level]]*Table1[[#This Row],[Weekly_Work_Hours]]</f>
        <v>376</v>
      </c>
      <c r="P2801" s="9">
        <f>Table1[[#This Row],[Column1]]/Table1[[#This Row],[Productivity_Score]]</f>
        <v>70.943396226415103</v>
      </c>
      <c r="Q2801">
        <f>8-AVERAGE(Table1[[#This Row],[Sleep_Hours]])</f>
        <v>0.5</v>
      </c>
      <c r="R2801">
        <f>Table1[[#This Row],[Stress_Level]]/Table1[[#This Row],[Weekly_Work_Hours]]</f>
        <v>0.1702127659574468</v>
      </c>
      <c r="S2801" s="5">
        <f>CORREL(Table1[Stress_Level],Table1[Sleep_Hours])</f>
        <v>-1.150943896331845E-2</v>
      </c>
      <c r="T2801" s="1">
        <f>((Table1[[#Totals],[Productivity_Score]] - Table1[[#This Row],[Productivity_Score]]) / Table1[[#Totals],[Productivity_Score]]) * 100</f>
        <v>44.21052631578948</v>
      </c>
    </row>
    <row r="2802" spans="1:20" x14ac:dyDescent="0.35">
      <c r="A2802">
        <v>2801</v>
      </c>
      <c r="B2802">
        <v>49</v>
      </c>
      <c r="C2802" t="s">
        <v>14</v>
      </c>
      <c r="D2802" t="s">
        <v>33</v>
      </c>
      <c r="E2802" t="s">
        <v>25</v>
      </c>
      <c r="F2802" t="s">
        <v>22</v>
      </c>
      <c r="G2802">
        <v>46</v>
      </c>
      <c r="H2802">
        <v>6.5</v>
      </c>
      <c r="I2802">
        <v>8.6999999999999993</v>
      </c>
      <c r="J2802">
        <v>0</v>
      </c>
      <c r="K2802" t="s">
        <v>23</v>
      </c>
      <c r="L2802">
        <v>4.0999999999999996</v>
      </c>
      <c r="M2802">
        <v>4.9000000000000004</v>
      </c>
      <c r="N2802">
        <v>7.3</v>
      </c>
      <c r="O2802">
        <f>Table1[[#This Row],[Stress_Level]]*Table1[[#This Row],[Weekly_Work_Hours]]</f>
        <v>188.6</v>
      </c>
      <c r="P2802" s="9">
        <f>Table1[[#This Row],[Column1]]/Table1[[#This Row],[Productivity_Score]]</f>
        <v>25.835616438356166</v>
      </c>
      <c r="Q2802">
        <f>8-AVERAGE(Table1[[#This Row],[Sleep_Hours]])</f>
        <v>1.5</v>
      </c>
      <c r="R2802">
        <f>Table1[[#This Row],[Stress_Level]]/Table1[[#This Row],[Weekly_Work_Hours]]</f>
        <v>8.9130434782608695E-2</v>
      </c>
      <c r="S2802" s="5">
        <f>CORREL(Table1[Stress_Level],Table1[Sleep_Hours])</f>
        <v>-1.150943896331845E-2</v>
      </c>
      <c r="T2802" s="1">
        <f>((Table1[[#Totals],[Productivity_Score]] - Table1[[#This Row],[Productivity_Score]]) / Table1[[#Totals],[Productivity_Score]]) * 100</f>
        <v>23.157894736842106</v>
      </c>
    </row>
    <row r="2803" spans="1:20" x14ac:dyDescent="0.35">
      <c r="A2803">
        <v>2802</v>
      </c>
      <c r="B2803">
        <v>63</v>
      </c>
      <c r="C2803" t="s">
        <v>14</v>
      </c>
      <c r="D2803" t="s">
        <v>33</v>
      </c>
      <c r="E2803" t="s">
        <v>16</v>
      </c>
      <c r="F2803" t="s">
        <v>22</v>
      </c>
      <c r="G2803">
        <v>66</v>
      </c>
      <c r="H2803">
        <v>7</v>
      </c>
      <c r="I2803">
        <v>7.4</v>
      </c>
      <c r="J2803">
        <v>1</v>
      </c>
      <c r="K2803" t="s">
        <v>35</v>
      </c>
      <c r="L2803">
        <v>10</v>
      </c>
      <c r="M2803">
        <v>3.8</v>
      </c>
      <c r="N2803">
        <v>3.7</v>
      </c>
      <c r="O2803">
        <f>Table1[[#This Row],[Stress_Level]]*Table1[[#This Row],[Weekly_Work_Hours]]</f>
        <v>660</v>
      </c>
      <c r="P2803" s="9">
        <f>Table1[[#This Row],[Column1]]/Table1[[#This Row],[Productivity_Score]]</f>
        <v>178.37837837837836</v>
      </c>
      <c r="Q2803">
        <f>8-AVERAGE(Table1[[#This Row],[Sleep_Hours]])</f>
        <v>1</v>
      </c>
      <c r="R2803">
        <f>Table1[[#This Row],[Stress_Level]]/Table1[[#This Row],[Weekly_Work_Hours]]</f>
        <v>0.15151515151515152</v>
      </c>
      <c r="S2803" s="5">
        <f>CORREL(Table1[Stress_Level],Table1[Sleep_Hours])</f>
        <v>-1.150943896331845E-2</v>
      </c>
      <c r="T2803" s="1">
        <f>((Table1[[#Totals],[Productivity_Score]] - Table1[[#This Row],[Productivity_Score]]) / Table1[[#Totals],[Productivity_Score]]) * 100</f>
        <v>61.05263157894737</v>
      </c>
    </row>
    <row r="2804" spans="1:20" x14ac:dyDescent="0.35">
      <c r="A2804">
        <v>2803</v>
      </c>
      <c r="B2804">
        <v>56</v>
      </c>
      <c r="C2804" t="s">
        <v>14</v>
      </c>
      <c r="D2804" t="s">
        <v>26</v>
      </c>
      <c r="E2804" t="s">
        <v>38</v>
      </c>
      <c r="F2804" t="s">
        <v>22</v>
      </c>
      <c r="G2804">
        <v>47</v>
      </c>
      <c r="H2804">
        <v>7.2</v>
      </c>
      <c r="I2804">
        <v>9</v>
      </c>
      <c r="J2804">
        <v>0</v>
      </c>
      <c r="K2804" t="s">
        <v>23</v>
      </c>
      <c r="L2804">
        <v>8.9</v>
      </c>
      <c r="M2804">
        <v>5.4</v>
      </c>
      <c r="N2804">
        <v>5</v>
      </c>
      <c r="O2804">
        <f>Table1[[#This Row],[Stress_Level]]*Table1[[#This Row],[Weekly_Work_Hours]]</f>
        <v>418.3</v>
      </c>
      <c r="P2804" s="9">
        <f>Table1[[#This Row],[Column1]]/Table1[[#This Row],[Productivity_Score]]</f>
        <v>83.66</v>
      </c>
      <c r="Q2804">
        <f>8-AVERAGE(Table1[[#This Row],[Sleep_Hours]])</f>
        <v>0.79999999999999982</v>
      </c>
      <c r="R2804">
        <f>Table1[[#This Row],[Stress_Level]]/Table1[[#This Row],[Weekly_Work_Hours]]</f>
        <v>0.18936170212765957</v>
      </c>
      <c r="S2804" s="5">
        <f>CORREL(Table1[Stress_Level],Table1[Sleep_Hours])</f>
        <v>-1.150943896331845E-2</v>
      </c>
      <c r="T2804" s="1">
        <f>((Table1[[#Totals],[Productivity_Score]] - Table1[[#This Row],[Productivity_Score]]) / Table1[[#Totals],[Productivity_Score]]) * 100</f>
        <v>47.368421052631575</v>
      </c>
    </row>
    <row r="2805" spans="1:20" x14ac:dyDescent="0.35">
      <c r="A2805">
        <v>2804</v>
      </c>
      <c r="B2805">
        <v>39</v>
      </c>
      <c r="C2805" t="s">
        <v>14</v>
      </c>
      <c r="D2805" t="s">
        <v>32</v>
      </c>
      <c r="E2805" t="s">
        <v>27</v>
      </c>
      <c r="F2805" t="s">
        <v>22</v>
      </c>
      <c r="G2805">
        <v>36</v>
      </c>
      <c r="H2805">
        <v>9</v>
      </c>
      <c r="I2805">
        <v>7.4</v>
      </c>
      <c r="J2805">
        <v>0</v>
      </c>
      <c r="K2805" t="s">
        <v>23</v>
      </c>
      <c r="L2805">
        <v>6</v>
      </c>
      <c r="M2805">
        <v>5.2</v>
      </c>
      <c r="N2805">
        <v>5.7</v>
      </c>
      <c r="O2805">
        <f>Table1[[#This Row],[Stress_Level]]*Table1[[#This Row],[Weekly_Work_Hours]]</f>
        <v>216</v>
      </c>
      <c r="P2805" s="9">
        <f>Table1[[#This Row],[Column1]]/Table1[[#This Row],[Productivity_Score]]</f>
        <v>37.89473684210526</v>
      </c>
      <c r="Q2805">
        <f>8-AVERAGE(Table1[[#This Row],[Sleep_Hours]])</f>
        <v>-1</v>
      </c>
      <c r="R2805">
        <f>Table1[[#This Row],[Stress_Level]]/Table1[[#This Row],[Weekly_Work_Hours]]</f>
        <v>0.16666666666666666</v>
      </c>
      <c r="S2805" s="5">
        <f>CORREL(Table1[Stress_Level],Table1[Sleep_Hours])</f>
        <v>-1.150943896331845E-2</v>
      </c>
      <c r="T2805" s="1">
        <f>((Table1[[#Totals],[Productivity_Score]] - Table1[[#This Row],[Productivity_Score]]) / Table1[[#Totals],[Productivity_Score]]) * 100</f>
        <v>40</v>
      </c>
    </row>
    <row r="2806" spans="1:20" x14ac:dyDescent="0.35">
      <c r="A2806">
        <v>2805</v>
      </c>
      <c r="B2806">
        <v>44</v>
      </c>
      <c r="C2806" t="s">
        <v>19</v>
      </c>
      <c r="D2806" t="s">
        <v>37</v>
      </c>
      <c r="E2806" t="s">
        <v>16</v>
      </c>
      <c r="F2806" t="s">
        <v>22</v>
      </c>
      <c r="G2806">
        <v>44</v>
      </c>
      <c r="H2806">
        <v>4.7</v>
      </c>
      <c r="I2806">
        <v>6.1</v>
      </c>
      <c r="J2806">
        <v>0</v>
      </c>
      <c r="K2806" t="s">
        <v>23</v>
      </c>
      <c r="L2806">
        <v>6.8</v>
      </c>
      <c r="M2806">
        <v>5.2</v>
      </c>
      <c r="N2806">
        <v>4.5999999999999996</v>
      </c>
      <c r="O2806">
        <f>Table1[[#This Row],[Stress_Level]]*Table1[[#This Row],[Weekly_Work_Hours]]</f>
        <v>299.2</v>
      </c>
      <c r="P2806" s="9">
        <f>Table1[[#This Row],[Column1]]/Table1[[#This Row],[Productivity_Score]]</f>
        <v>65.043478260869563</v>
      </c>
      <c r="Q2806">
        <f>8-AVERAGE(Table1[[#This Row],[Sleep_Hours]])</f>
        <v>3.3</v>
      </c>
      <c r="R2806">
        <f>Table1[[#This Row],[Stress_Level]]/Table1[[#This Row],[Weekly_Work_Hours]]</f>
        <v>0.15454545454545454</v>
      </c>
      <c r="S2806" s="5">
        <f>CORREL(Table1[Stress_Level],Table1[Sleep_Hours])</f>
        <v>-1.150943896331845E-2</v>
      </c>
      <c r="T2806" s="1">
        <f>((Table1[[#Totals],[Productivity_Score]] - Table1[[#This Row],[Productivity_Score]]) / Table1[[#Totals],[Productivity_Score]]) * 100</f>
        <v>51.578947368421055</v>
      </c>
    </row>
    <row r="2807" spans="1:20" x14ac:dyDescent="0.35">
      <c r="A2807">
        <v>2806</v>
      </c>
      <c r="B2807">
        <v>31</v>
      </c>
      <c r="C2807" t="s">
        <v>14</v>
      </c>
      <c r="D2807" t="s">
        <v>26</v>
      </c>
      <c r="E2807" t="s">
        <v>31</v>
      </c>
      <c r="F2807" t="s">
        <v>22</v>
      </c>
      <c r="G2807">
        <v>30</v>
      </c>
      <c r="H2807">
        <v>4.9000000000000004</v>
      </c>
      <c r="I2807">
        <v>7.8</v>
      </c>
      <c r="J2807">
        <v>1</v>
      </c>
      <c r="K2807" t="s">
        <v>35</v>
      </c>
      <c r="L2807">
        <v>6.7</v>
      </c>
      <c r="M2807">
        <v>4</v>
      </c>
      <c r="N2807">
        <v>5.5</v>
      </c>
      <c r="O2807">
        <f>Table1[[#This Row],[Stress_Level]]*Table1[[#This Row],[Weekly_Work_Hours]]</f>
        <v>201</v>
      </c>
      <c r="P2807" s="9">
        <f>Table1[[#This Row],[Column1]]/Table1[[#This Row],[Productivity_Score]]</f>
        <v>36.545454545454547</v>
      </c>
      <c r="Q2807">
        <f>8-AVERAGE(Table1[[#This Row],[Sleep_Hours]])</f>
        <v>3.0999999999999996</v>
      </c>
      <c r="R2807">
        <f>Table1[[#This Row],[Stress_Level]]/Table1[[#This Row],[Weekly_Work_Hours]]</f>
        <v>0.22333333333333333</v>
      </c>
      <c r="S2807" s="5">
        <f>CORREL(Table1[Stress_Level],Table1[Sleep_Hours])</f>
        <v>-1.150943896331845E-2</v>
      </c>
      <c r="T2807" s="1">
        <f>((Table1[[#Totals],[Productivity_Score]] - Table1[[#This Row],[Productivity_Score]]) / Table1[[#Totals],[Productivity_Score]]) * 100</f>
        <v>42.105263157894733</v>
      </c>
    </row>
    <row r="2808" spans="1:20" x14ac:dyDescent="0.35">
      <c r="A2808">
        <v>2807</v>
      </c>
      <c r="B2808">
        <v>40</v>
      </c>
      <c r="C2808" t="s">
        <v>19</v>
      </c>
      <c r="D2808" t="s">
        <v>30</v>
      </c>
      <c r="E2808" t="s">
        <v>31</v>
      </c>
      <c r="F2808" t="s">
        <v>17</v>
      </c>
      <c r="G2808">
        <v>44</v>
      </c>
      <c r="H2808">
        <v>8.6999999999999993</v>
      </c>
      <c r="I2808">
        <v>7</v>
      </c>
      <c r="J2808">
        <v>0</v>
      </c>
      <c r="K2808" t="s">
        <v>23</v>
      </c>
      <c r="L2808">
        <v>8</v>
      </c>
      <c r="M2808">
        <v>4.4000000000000004</v>
      </c>
      <c r="N2808">
        <v>4.5</v>
      </c>
      <c r="O2808">
        <f>Table1[[#This Row],[Stress_Level]]*Table1[[#This Row],[Weekly_Work_Hours]]</f>
        <v>352</v>
      </c>
      <c r="P2808" s="9">
        <f>Table1[[#This Row],[Column1]]/Table1[[#This Row],[Productivity_Score]]</f>
        <v>78.222222222222229</v>
      </c>
      <c r="Q2808">
        <f>8-AVERAGE(Table1[[#This Row],[Sleep_Hours]])</f>
        <v>-0.69999999999999929</v>
      </c>
      <c r="R2808">
        <f>Table1[[#This Row],[Stress_Level]]/Table1[[#This Row],[Weekly_Work_Hours]]</f>
        <v>0.18181818181818182</v>
      </c>
      <c r="S2808" s="5">
        <f>CORREL(Table1[Stress_Level],Table1[Sleep_Hours])</f>
        <v>-1.150943896331845E-2</v>
      </c>
      <c r="T2808" s="1">
        <f>((Table1[[#Totals],[Productivity_Score]] - Table1[[#This Row],[Productivity_Score]]) / Table1[[#Totals],[Productivity_Score]]) * 100</f>
        <v>52.631578947368418</v>
      </c>
    </row>
    <row r="2809" spans="1:20" x14ac:dyDescent="0.35">
      <c r="A2809">
        <v>2808</v>
      </c>
      <c r="B2809">
        <v>44</v>
      </c>
      <c r="C2809" t="s">
        <v>14</v>
      </c>
      <c r="D2809" t="s">
        <v>20</v>
      </c>
      <c r="E2809" t="s">
        <v>25</v>
      </c>
      <c r="F2809" t="s">
        <v>22</v>
      </c>
      <c r="G2809">
        <v>38</v>
      </c>
      <c r="H2809">
        <v>7.2</v>
      </c>
      <c r="I2809">
        <v>9.9</v>
      </c>
      <c r="J2809">
        <v>0</v>
      </c>
      <c r="K2809" t="s">
        <v>23</v>
      </c>
      <c r="L2809">
        <v>5.0999999999999996</v>
      </c>
      <c r="M2809">
        <v>4.7</v>
      </c>
      <c r="N2809">
        <v>7.4</v>
      </c>
      <c r="O2809">
        <f>Table1[[#This Row],[Stress_Level]]*Table1[[#This Row],[Weekly_Work_Hours]]</f>
        <v>193.79999999999998</v>
      </c>
      <c r="P2809" s="9">
        <f>Table1[[#This Row],[Column1]]/Table1[[#This Row],[Productivity_Score]]</f>
        <v>26.189189189189186</v>
      </c>
      <c r="Q2809">
        <f>8-AVERAGE(Table1[[#This Row],[Sleep_Hours]])</f>
        <v>0.79999999999999982</v>
      </c>
      <c r="R2809">
        <f>Table1[[#This Row],[Stress_Level]]/Table1[[#This Row],[Weekly_Work_Hours]]</f>
        <v>0.13421052631578947</v>
      </c>
      <c r="S2809" s="5">
        <f>CORREL(Table1[Stress_Level],Table1[Sleep_Hours])</f>
        <v>-1.150943896331845E-2</v>
      </c>
      <c r="T2809" s="1">
        <f>((Table1[[#Totals],[Productivity_Score]] - Table1[[#This Row],[Productivity_Score]]) / Table1[[#Totals],[Productivity_Score]]) * 100</f>
        <v>22.105263157894733</v>
      </c>
    </row>
    <row r="2810" spans="1:20" x14ac:dyDescent="0.35">
      <c r="A2810">
        <v>2809</v>
      </c>
      <c r="B2810">
        <v>30</v>
      </c>
      <c r="C2810" t="s">
        <v>19</v>
      </c>
      <c r="D2810" t="s">
        <v>34</v>
      </c>
      <c r="E2810" t="s">
        <v>38</v>
      </c>
      <c r="F2810" t="s">
        <v>22</v>
      </c>
      <c r="G2810">
        <v>52</v>
      </c>
      <c r="H2810">
        <v>6.3</v>
      </c>
      <c r="I2810">
        <v>7.8</v>
      </c>
      <c r="J2810">
        <v>1</v>
      </c>
      <c r="K2810" t="s">
        <v>18</v>
      </c>
      <c r="L2810">
        <v>7.4</v>
      </c>
      <c r="M2810">
        <v>4.7</v>
      </c>
      <c r="N2810">
        <v>5.2</v>
      </c>
      <c r="O2810">
        <f>Table1[[#This Row],[Stress_Level]]*Table1[[#This Row],[Weekly_Work_Hours]]</f>
        <v>384.8</v>
      </c>
      <c r="P2810" s="9">
        <f>Table1[[#This Row],[Column1]]/Table1[[#This Row],[Productivity_Score]]</f>
        <v>74</v>
      </c>
      <c r="Q2810">
        <f>8-AVERAGE(Table1[[#This Row],[Sleep_Hours]])</f>
        <v>1.7000000000000002</v>
      </c>
      <c r="R2810">
        <f>Table1[[#This Row],[Stress_Level]]/Table1[[#This Row],[Weekly_Work_Hours]]</f>
        <v>0.1423076923076923</v>
      </c>
      <c r="S2810" s="5">
        <f>CORREL(Table1[Stress_Level],Table1[Sleep_Hours])</f>
        <v>-1.150943896331845E-2</v>
      </c>
      <c r="T2810" s="1">
        <f>((Table1[[#Totals],[Productivity_Score]] - Table1[[#This Row],[Productivity_Score]]) / Table1[[#Totals],[Productivity_Score]]) * 100</f>
        <v>45.263157894736835</v>
      </c>
    </row>
    <row r="2811" spans="1:20" x14ac:dyDescent="0.35">
      <c r="A2811">
        <v>2810</v>
      </c>
      <c r="B2811">
        <v>28</v>
      </c>
      <c r="C2811" t="s">
        <v>14</v>
      </c>
      <c r="D2811" t="s">
        <v>33</v>
      </c>
      <c r="E2811" t="s">
        <v>27</v>
      </c>
      <c r="F2811" t="s">
        <v>22</v>
      </c>
      <c r="G2811">
        <v>40</v>
      </c>
      <c r="H2811">
        <v>5.5</v>
      </c>
      <c r="I2811">
        <v>7.7</v>
      </c>
      <c r="J2811">
        <v>1</v>
      </c>
      <c r="K2811" t="s">
        <v>29</v>
      </c>
      <c r="L2811">
        <v>4.2</v>
      </c>
      <c r="M2811">
        <v>4.7</v>
      </c>
      <c r="N2811">
        <v>6.8</v>
      </c>
      <c r="O2811">
        <f>Table1[[#This Row],[Stress_Level]]*Table1[[#This Row],[Weekly_Work_Hours]]</f>
        <v>168</v>
      </c>
      <c r="P2811" s="9">
        <f>Table1[[#This Row],[Column1]]/Table1[[#This Row],[Productivity_Score]]</f>
        <v>24.705882352941178</v>
      </c>
      <c r="Q2811">
        <f>8-AVERAGE(Table1[[#This Row],[Sleep_Hours]])</f>
        <v>2.5</v>
      </c>
      <c r="R2811">
        <f>Table1[[#This Row],[Stress_Level]]/Table1[[#This Row],[Weekly_Work_Hours]]</f>
        <v>0.10500000000000001</v>
      </c>
      <c r="S2811" s="5">
        <f>CORREL(Table1[Stress_Level],Table1[Sleep_Hours])</f>
        <v>-1.150943896331845E-2</v>
      </c>
      <c r="T2811" s="1">
        <f>((Table1[[#Totals],[Productivity_Score]] - Table1[[#This Row],[Productivity_Score]]) / Table1[[#Totals],[Productivity_Score]]) * 100</f>
        <v>28.421052631578945</v>
      </c>
    </row>
    <row r="2812" spans="1:20" x14ac:dyDescent="0.35">
      <c r="A2812">
        <v>2811</v>
      </c>
      <c r="B2812">
        <v>44</v>
      </c>
      <c r="C2812" t="s">
        <v>19</v>
      </c>
      <c r="D2812" t="s">
        <v>37</v>
      </c>
      <c r="E2812" t="s">
        <v>25</v>
      </c>
      <c r="F2812" t="s">
        <v>17</v>
      </c>
      <c r="G2812">
        <v>44</v>
      </c>
      <c r="H2812">
        <v>5.9</v>
      </c>
      <c r="I2812">
        <v>7.9</v>
      </c>
      <c r="J2812">
        <v>1</v>
      </c>
      <c r="K2812" t="s">
        <v>35</v>
      </c>
      <c r="L2812">
        <v>7.8</v>
      </c>
      <c r="M2812">
        <v>4.7</v>
      </c>
      <c r="N2812">
        <v>5</v>
      </c>
      <c r="O2812">
        <f>Table1[[#This Row],[Stress_Level]]*Table1[[#This Row],[Weekly_Work_Hours]]</f>
        <v>343.2</v>
      </c>
      <c r="P2812" s="9">
        <f>Table1[[#This Row],[Column1]]/Table1[[#This Row],[Productivity_Score]]</f>
        <v>68.64</v>
      </c>
      <c r="Q2812">
        <f>8-AVERAGE(Table1[[#This Row],[Sleep_Hours]])</f>
        <v>2.0999999999999996</v>
      </c>
      <c r="R2812">
        <f>Table1[[#This Row],[Stress_Level]]/Table1[[#This Row],[Weekly_Work_Hours]]</f>
        <v>0.17727272727272728</v>
      </c>
      <c r="S2812" s="5">
        <f>CORREL(Table1[Stress_Level],Table1[Sleep_Hours])</f>
        <v>-1.150943896331845E-2</v>
      </c>
      <c r="T2812" s="1">
        <f>((Table1[[#Totals],[Productivity_Score]] - Table1[[#This Row],[Productivity_Score]]) / Table1[[#Totals],[Productivity_Score]]) * 100</f>
        <v>47.368421052631575</v>
      </c>
    </row>
    <row r="2813" spans="1:20" x14ac:dyDescent="0.35">
      <c r="A2813">
        <v>2812</v>
      </c>
      <c r="B2813">
        <v>54</v>
      </c>
      <c r="C2813" t="s">
        <v>19</v>
      </c>
      <c r="D2813" t="s">
        <v>32</v>
      </c>
      <c r="E2813" t="s">
        <v>31</v>
      </c>
      <c r="F2813" t="s">
        <v>17</v>
      </c>
      <c r="G2813">
        <v>39</v>
      </c>
      <c r="H2813">
        <v>5.9</v>
      </c>
      <c r="I2813">
        <v>8.4</v>
      </c>
      <c r="J2813">
        <v>0</v>
      </c>
      <c r="K2813" t="s">
        <v>23</v>
      </c>
      <c r="L2813">
        <v>7.1</v>
      </c>
      <c r="M2813">
        <v>3.9</v>
      </c>
      <c r="N2813">
        <v>5.7</v>
      </c>
      <c r="O2813">
        <f>Table1[[#This Row],[Stress_Level]]*Table1[[#This Row],[Weekly_Work_Hours]]</f>
        <v>276.89999999999998</v>
      </c>
      <c r="P2813" s="9">
        <f>Table1[[#This Row],[Column1]]/Table1[[#This Row],[Productivity_Score]]</f>
        <v>48.578947368421048</v>
      </c>
      <c r="Q2813">
        <f>8-AVERAGE(Table1[[#This Row],[Sleep_Hours]])</f>
        <v>2.0999999999999996</v>
      </c>
      <c r="R2813">
        <f>Table1[[#This Row],[Stress_Level]]/Table1[[#This Row],[Weekly_Work_Hours]]</f>
        <v>0.18205128205128204</v>
      </c>
      <c r="S2813" s="5">
        <f>CORREL(Table1[Stress_Level],Table1[Sleep_Hours])</f>
        <v>-1.150943896331845E-2</v>
      </c>
      <c r="T2813" s="1">
        <f>((Table1[[#Totals],[Productivity_Score]] - Table1[[#This Row],[Productivity_Score]]) / Table1[[#Totals],[Productivity_Score]]) * 100</f>
        <v>40</v>
      </c>
    </row>
    <row r="2814" spans="1:20" x14ac:dyDescent="0.35">
      <c r="A2814">
        <v>2813</v>
      </c>
      <c r="B2814">
        <v>51</v>
      </c>
      <c r="C2814" t="s">
        <v>40</v>
      </c>
      <c r="D2814" t="s">
        <v>37</v>
      </c>
      <c r="E2814" t="s">
        <v>38</v>
      </c>
      <c r="F2814" t="s">
        <v>22</v>
      </c>
      <c r="G2814">
        <v>58</v>
      </c>
      <c r="H2814">
        <v>4</v>
      </c>
      <c r="I2814">
        <v>3.6</v>
      </c>
      <c r="J2814">
        <v>1</v>
      </c>
      <c r="K2814" t="s">
        <v>18</v>
      </c>
      <c r="L2814">
        <v>10</v>
      </c>
      <c r="M2814">
        <v>3.2</v>
      </c>
      <c r="N2814">
        <v>1.8</v>
      </c>
      <c r="O2814">
        <f>Table1[[#This Row],[Stress_Level]]*Table1[[#This Row],[Weekly_Work_Hours]]</f>
        <v>580</v>
      </c>
      <c r="P2814" s="9">
        <f>Table1[[#This Row],[Column1]]/Table1[[#This Row],[Productivity_Score]]</f>
        <v>322.22222222222223</v>
      </c>
      <c r="Q2814">
        <f>8-AVERAGE(Table1[[#This Row],[Sleep_Hours]])</f>
        <v>4</v>
      </c>
      <c r="R2814">
        <f>Table1[[#This Row],[Stress_Level]]/Table1[[#This Row],[Weekly_Work_Hours]]</f>
        <v>0.17241379310344829</v>
      </c>
      <c r="S2814" s="5">
        <f>CORREL(Table1[Stress_Level],Table1[Sleep_Hours])</f>
        <v>-1.150943896331845E-2</v>
      </c>
      <c r="T2814" s="1">
        <f>((Table1[[#Totals],[Productivity_Score]] - Table1[[#This Row],[Productivity_Score]]) / Table1[[#Totals],[Productivity_Score]]) * 100</f>
        <v>81.05263157894737</v>
      </c>
    </row>
    <row r="2815" spans="1:20" x14ac:dyDescent="0.35">
      <c r="A2815">
        <v>2814</v>
      </c>
      <c r="B2815">
        <v>33</v>
      </c>
      <c r="C2815" t="s">
        <v>14</v>
      </c>
      <c r="D2815" t="s">
        <v>34</v>
      </c>
      <c r="E2815" t="s">
        <v>27</v>
      </c>
      <c r="F2815" t="s">
        <v>39</v>
      </c>
      <c r="G2815">
        <v>42</v>
      </c>
      <c r="H2815">
        <v>7.7</v>
      </c>
      <c r="I2815">
        <v>8.8000000000000007</v>
      </c>
      <c r="J2815">
        <v>0</v>
      </c>
      <c r="K2815" t="s">
        <v>23</v>
      </c>
      <c r="L2815">
        <v>6.7</v>
      </c>
      <c r="M2815">
        <v>3.9</v>
      </c>
      <c r="N2815">
        <v>6.1</v>
      </c>
      <c r="O2815">
        <f>Table1[[#This Row],[Stress_Level]]*Table1[[#This Row],[Weekly_Work_Hours]]</f>
        <v>281.40000000000003</v>
      </c>
      <c r="P2815" s="9">
        <f>Table1[[#This Row],[Column1]]/Table1[[#This Row],[Productivity_Score]]</f>
        <v>46.131147540983612</v>
      </c>
      <c r="Q2815">
        <f>8-AVERAGE(Table1[[#This Row],[Sleep_Hours]])</f>
        <v>0.29999999999999982</v>
      </c>
      <c r="R2815">
        <f>Table1[[#This Row],[Stress_Level]]/Table1[[#This Row],[Weekly_Work_Hours]]</f>
        <v>0.15952380952380954</v>
      </c>
      <c r="S2815" s="5">
        <f>CORREL(Table1[Stress_Level],Table1[Sleep_Hours])</f>
        <v>-1.150943896331845E-2</v>
      </c>
      <c r="T2815" s="1">
        <f>((Table1[[#Totals],[Productivity_Score]] - Table1[[#This Row],[Productivity_Score]]) / Table1[[#Totals],[Productivity_Score]]) * 100</f>
        <v>35.789473684210535</v>
      </c>
    </row>
    <row r="2816" spans="1:20" x14ac:dyDescent="0.35">
      <c r="A2816">
        <v>2815</v>
      </c>
      <c r="B2816">
        <v>20</v>
      </c>
      <c r="C2816" t="s">
        <v>19</v>
      </c>
      <c r="D2816" t="s">
        <v>34</v>
      </c>
      <c r="E2816" t="s">
        <v>16</v>
      </c>
      <c r="F2816" t="s">
        <v>22</v>
      </c>
      <c r="G2816">
        <v>59</v>
      </c>
      <c r="H2816">
        <v>3.2</v>
      </c>
      <c r="I2816">
        <v>2.4</v>
      </c>
      <c r="J2816">
        <v>1</v>
      </c>
      <c r="K2816" t="s">
        <v>18</v>
      </c>
      <c r="L2816">
        <v>10</v>
      </c>
      <c r="M2816">
        <v>3.9</v>
      </c>
      <c r="N2816">
        <v>1.2</v>
      </c>
      <c r="O2816">
        <f>Table1[[#This Row],[Stress_Level]]*Table1[[#This Row],[Weekly_Work_Hours]]</f>
        <v>590</v>
      </c>
      <c r="P2816" s="9">
        <f>Table1[[#This Row],[Column1]]/Table1[[#This Row],[Productivity_Score]]</f>
        <v>491.66666666666669</v>
      </c>
      <c r="Q2816">
        <f>8-AVERAGE(Table1[[#This Row],[Sleep_Hours]])</f>
        <v>4.8</v>
      </c>
      <c r="R2816">
        <f>Table1[[#This Row],[Stress_Level]]/Table1[[#This Row],[Weekly_Work_Hours]]</f>
        <v>0.16949152542372881</v>
      </c>
      <c r="S2816" s="5">
        <f>CORREL(Table1[Stress_Level],Table1[Sleep_Hours])</f>
        <v>-1.150943896331845E-2</v>
      </c>
      <c r="T2816" s="1">
        <f>((Table1[[#Totals],[Productivity_Score]] - Table1[[#This Row],[Productivity_Score]]) / Table1[[#Totals],[Productivity_Score]]) * 100</f>
        <v>87.368421052631589</v>
      </c>
    </row>
    <row r="2817" spans="1:20" x14ac:dyDescent="0.35">
      <c r="A2817">
        <v>2816</v>
      </c>
      <c r="B2817">
        <v>36</v>
      </c>
      <c r="C2817" t="s">
        <v>14</v>
      </c>
      <c r="D2817" t="s">
        <v>26</v>
      </c>
      <c r="E2817" t="s">
        <v>27</v>
      </c>
      <c r="F2817" t="s">
        <v>22</v>
      </c>
      <c r="G2817">
        <v>51</v>
      </c>
      <c r="H2817">
        <v>4.9000000000000004</v>
      </c>
      <c r="I2817">
        <v>5.8</v>
      </c>
      <c r="J2817">
        <v>1</v>
      </c>
      <c r="K2817" t="s">
        <v>28</v>
      </c>
      <c r="L2817">
        <v>9.6999999999999993</v>
      </c>
      <c r="M2817">
        <v>3.1</v>
      </c>
      <c r="N2817">
        <v>3</v>
      </c>
      <c r="O2817">
        <f>Table1[[#This Row],[Stress_Level]]*Table1[[#This Row],[Weekly_Work_Hours]]</f>
        <v>494.7</v>
      </c>
      <c r="P2817" s="9">
        <f>Table1[[#This Row],[Column1]]/Table1[[#This Row],[Productivity_Score]]</f>
        <v>164.9</v>
      </c>
      <c r="Q2817">
        <f>8-AVERAGE(Table1[[#This Row],[Sleep_Hours]])</f>
        <v>3.0999999999999996</v>
      </c>
      <c r="R2817">
        <f>Table1[[#This Row],[Stress_Level]]/Table1[[#This Row],[Weekly_Work_Hours]]</f>
        <v>0.19019607843137254</v>
      </c>
      <c r="S2817" s="5">
        <f>CORREL(Table1[Stress_Level],Table1[Sleep_Hours])</f>
        <v>-1.150943896331845E-2</v>
      </c>
      <c r="T2817" s="1">
        <f>((Table1[[#Totals],[Productivity_Score]] - Table1[[#This Row],[Productivity_Score]]) / Table1[[#Totals],[Productivity_Score]]) * 100</f>
        <v>68.421052631578945</v>
      </c>
    </row>
    <row r="2818" spans="1:20" x14ac:dyDescent="0.35">
      <c r="A2818">
        <v>2817</v>
      </c>
      <c r="B2818">
        <v>44</v>
      </c>
      <c r="C2818" t="s">
        <v>14</v>
      </c>
      <c r="D2818" t="s">
        <v>36</v>
      </c>
      <c r="E2818" t="s">
        <v>21</v>
      </c>
      <c r="F2818" t="s">
        <v>17</v>
      </c>
      <c r="G2818">
        <v>48</v>
      </c>
      <c r="H2818">
        <v>5.6</v>
      </c>
      <c r="I2818">
        <v>7</v>
      </c>
      <c r="J2818">
        <v>1</v>
      </c>
      <c r="K2818" t="s">
        <v>18</v>
      </c>
      <c r="L2818">
        <v>7.1</v>
      </c>
      <c r="M2818">
        <v>3.3</v>
      </c>
      <c r="N2818">
        <v>5</v>
      </c>
      <c r="O2818">
        <f>Table1[[#This Row],[Stress_Level]]*Table1[[#This Row],[Weekly_Work_Hours]]</f>
        <v>340.79999999999995</v>
      </c>
      <c r="P2818" s="9">
        <f>Table1[[#This Row],[Column1]]/Table1[[#This Row],[Productivity_Score]]</f>
        <v>68.16</v>
      </c>
      <c r="Q2818">
        <f>8-AVERAGE(Table1[[#This Row],[Sleep_Hours]])</f>
        <v>2.4000000000000004</v>
      </c>
      <c r="R2818">
        <f>Table1[[#This Row],[Stress_Level]]/Table1[[#This Row],[Weekly_Work_Hours]]</f>
        <v>0.14791666666666667</v>
      </c>
      <c r="S2818" s="5">
        <f>CORREL(Table1[Stress_Level],Table1[Sleep_Hours])</f>
        <v>-1.150943896331845E-2</v>
      </c>
      <c r="T2818" s="1">
        <f>((Table1[[#Totals],[Productivity_Score]] - Table1[[#This Row],[Productivity_Score]]) / Table1[[#Totals],[Productivity_Score]]) * 100</f>
        <v>47.368421052631575</v>
      </c>
    </row>
    <row r="2819" spans="1:20" x14ac:dyDescent="0.35">
      <c r="A2819">
        <v>2818</v>
      </c>
      <c r="B2819">
        <v>27</v>
      </c>
      <c r="C2819" t="s">
        <v>14</v>
      </c>
      <c r="D2819" t="s">
        <v>30</v>
      </c>
      <c r="E2819" t="s">
        <v>27</v>
      </c>
      <c r="F2819" t="s">
        <v>17</v>
      </c>
      <c r="G2819">
        <v>47</v>
      </c>
      <c r="H2819">
        <v>9</v>
      </c>
      <c r="I2819">
        <v>6.3</v>
      </c>
      <c r="J2819">
        <v>0</v>
      </c>
      <c r="K2819" t="s">
        <v>23</v>
      </c>
      <c r="L2819">
        <v>8</v>
      </c>
      <c r="M2819">
        <v>5.5</v>
      </c>
      <c r="N2819">
        <v>4.2</v>
      </c>
      <c r="O2819">
        <f>Table1[[#This Row],[Stress_Level]]*Table1[[#This Row],[Weekly_Work_Hours]]</f>
        <v>376</v>
      </c>
      <c r="P2819" s="9">
        <f>Table1[[#This Row],[Column1]]/Table1[[#This Row],[Productivity_Score]]</f>
        <v>89.523809523809518</v>
      </c>
      <c r="Q2819">
        <f>8-AVERAGE(Table1[[#This Row],[Sleep_Hours]])</f>
        <v>-1</v>
      </c>
      <c r="R2819">
        <f>Table1[[#This Row],[Stress_Level]]/Table1[[#This Row],[Weekly_Work_Hours]]</f>
        <v>0.1702127659574468</v>
      </c>
      <c r="S2819" s="5">
        <f>CORREL(Table1[Stress_Level],Table1[Sleep_Hours])</f>
        <v>-1.150943896331845E-2</v>
      </c>
      <c r="T2819" s="1">
        <f>((Table1[[#Totals],[Productivity_Score]] - Table1[[#This Row],[Productivity_Score]]) / Table1[[#Totals],[Productivity_Score]]) * 100</f>
        <v>55.78947368421052</v>
      </c>
    </row>
    <row r="2820" spans="1:20" x14ac:dyDescent="0.35">
      <c r="A2820">
        <v>2819</v>
      </c>
      <c r="B2820">
        <v>24</v>
      </c>
      <c r="C2820" t="s">
        <v>14</v>
      </c>
      <c r="D2820" t="s">
        <v>30</v>
      </c>
      <c r="E2820" t="s">
        <v>16</v>
      </c>
      <c r="F2820" t="s">
        <v>22</v>
      </c>
      <c r="G2820">
        <v>48</v>
      </c>
      <c r="H2820">
        <v>6</v>
      </c>
      <c r="I2820">
        <v>7.8</v>
      </c>
      <c r="J2820">
        <v>0</v>
      </c>
      <c r="K2820" t="s">
        <v>23</v>
      </c>
      <c r="L2820">
        <v>8.4</v>
      </c>
      <c r="M2820">
        <v>4.5</v>
      </c>
      <c r="N2820">
        <v>4.7</v>
      </c>
      <c r="O2820">
        <f>Table1[[#This Row],[Stress_Level]]*Table1[[#This Row],[Weekly_Work_Hours]]</f>
        <v>403.20000000000005</v>
      </c>
      <c r="P2820" s="9">
        <f>Table1[[#This Row],[Column1]]/Table1[[#This Row],[Productivity_Score]]</f>
        <v>85.787234042553195</v>
      </c>
      <c r="Q2820">
        <f>8-AVERAGE(Table1[[#This Row],[Sleep_Hours]])</f>
        <v>2</v>
      </c>
      <c r="R2820">
        <f>Table1[[#This Row],[Stress_Level]]/Table1[[#This Row],[Weekly_Work_Hours]]</f>
        <v>0.17500000000000002</v>
      </c>
      <c r="S2820" s="5">
        <f>CORREL(Table1[Stress_Level],Table1[Sleep_Hours])</f>
        <v>-1.150943896331845E-2</v>
      </c>
      <c r="T2820" s="1">
        <f>((Table1[[#Totals],[Productivity_Score]] - Table1[[#This Row],[Productivity_Score]]) / Table1[[#Totals],[Productivity_Score]]) * 100</f>
        <v>50.526315789473685</v>
      </c>
    </row>
    <row r="2821" spans="1:20" x14ac:dyDescent="0.35">
      <c r="A2821">
        <v>2820</v>
      </c>
      <c r="B2821">
        <v>24</v>
      </c>
      <c r="C2821" t="s">
        <v>40</v>
      </c>
      <c r="D2821" t="s">
        <v>24</v>
      </c>
      <c r="E2821" t="s">
        <v>21</v>
      </c>
      <c r="F2821" t="s">
        <v>39</v>
      </c>
      <c r="G2821">
        <v>30</v>
      </c>
      <c r="H2821">
        <v>6.7</v>
      </c>
      <c r="I2821">
        <v>10</v>
      </c>
      <c r="J2821">
        <v>0</v>
      </c>
      <c r="K2821" t="s">
        <v>23</v>
      </c>
      <c r="L2821">
        <v>4.5999999999999996</v>
      </c>
      <c r="M2821">
        <v>3.8</v>
      </c>
      <c r="N2821">
        <v>7.7</v>
      </c>
      <c r="O2821">
        <f>Table1[[#This Row],[Stress_Level]]*Table1[[#This Row],[Weekly_Work_Hours]]</f>
        <v>138</v>
      </c>
      <c r="P2821" s="9">
        <f>Table1[[#This Row],[Column1]]/Table1[[#This Row],[Productivity_Score]]</f>
        <v>17.922077922077921</v>
      </c>
      <c r="Q2821">
        <f>8-AVERAGE(Table1[[#This Row],[Sleep_Hours]])</f>
        <v>1.2999999999999998</v>
      </c>
      <c r="R2821">
        <f>Table1[[#This Row],[Stress_Level]]/Table1[[#This Row],[Weekly_Work_Hours]]</f>
        <v>0.15333333333333332</v>
      </c>
      <c r="S2821" s="5">
        <f>CORREL(Table1[Stress_Level],Table1[Sleep_Hours])</f>
        <v>-1.150943896331845E-2</v>
      </c>
      <c r="T2821" s="1">
        <f>((Table1[[#Totals],[Productivity_Score]] - Table1[[#This Row],[Productivity_Score]]) / Table1[[#Totals],[Productivity_Score]]) * 100</f>
        <v>18.94736842105263</v>
      </c>
    </row>
    <row r="2822" spans="1:20" x14ac:dyDescent="0.35">
      <c r="A2822">
        <v>2821</v>
      </c>
      <c r="B2822">
        <v>60</v>
      </c>
      <c r="C2822" t="s">
        <v>14</v>
      </c>
      <c r="D2822" t="s">
        <v>30</v>
      </c>
      <c r="E2822" t="s">
        <v>38</v>
      </c>
      <c r="F2822" t="s">
        <v>39</v>
      </c>
      <c r="G2822">
        <v>42</v>
      </c>
      <c r="H2822">
        <v>4.9000000000000004</v>
      </c>
      <c r="I2822">
        <v>6.6</v>
      </c>
      <c r="J2822">
        <v>1</v>
      </c>
      <c r="K2822" t="s">
        <v>35</v>
      </c>
      <c r="L2822">
        <v>5.5</v>
      </c>
      <c r="M2822">
        <v>4.5999999999999996</v>
      </c>
      <c r="N2822">
        <v>5.6</v>
      </c>
      <c r="O2822">
        <f>Table1[[#This Row],[Stress_Level]]*Table1[[#This Row],[Weekly_Work_Hours]]</f>
        <v>231</v>
      </c>
      <c r="P2822" s="9">
        <f>Table1[[#This Row],[Column1]]/Table1[[#This Row],[Productivity_Score]]</f>
        <v>41.25</v>
      </c>
      <c r="Q2822">
        <f>8-AVERAGE(Table1[[#This Row],[Sleep_Hours]])</f>
        <v>3.0999999999999996</v>
      </c>
      <c r="R2822">
        <f>Table1[[#This Row],[Stress_Level]]/Table1[[#This Row],[Weekly_Work_Hours]]</f>
        <v>0.13095238095238096</v>
      </c>
      <c r="S2822" s="5">
        <f>CORREL(Table1[Stress_Level],Table1[Sleep_Hours])</f>
        <v>-1.150943896331845E-2</v>
      </c>
      <c r="T2822" s="1">
        <f>((Table1[[#Totals],[Productivity_Score]] - Table1[[#This Row],[Productivity_Score]]) / Table1[[#Totals],[Productivity_Score]]) * 100</f>
        <v>41.052631578947377</v>
      </c>
    </row>
    <row r="2823" spans="1:20" x14ac:dyDescent="0.35">
      <c r="A2823">
        <v>2822</v>
      </c>
      <c r="B2823">
        <v>54</v>
      </c>
      <c r="C2823" t="s">
        <v>19</v>
      </c>
      <c r="D2823" t="s">
        <v>37</v>
      </c>
      <c r="E2823" t="s">
        <v>25</v>
      </c>
      <c r="F2823" t="s">
        <v>22</v>
      </c>
      <c r="G2823">
        <v>51</v>
      </c>
      <c r="H2823">
        <v>7.5</v>
      </c>
      <c r="I2823">
        <v>8.1</v>
      </c>
      <c r="J2823">
        <v>1</v>
      </c>
      <c r="K2823" t="s">
        <v>18</v>
      </c>
      <c r="L2823">
        <v>7.5</v>
      </c>
      <c r="M2823">
        <v>4.5</v>
      </c>
      <c r="N2823">
        <v>5.3</v>
      </c>
      <c r="O2823">
        <f>Table1[[#This Row],[Stress_Level]]*Table1[[#This Row],[Weekly_Work_Hours]]</f>
        <v>382.5</v>
      </c>
      <c r="P2823" s="9">
        <f>Table1[[#This Row],[Column1]]/Table1[[#This Row],[Productivity_Score]]</f>
        <v>72.169811320754718</v>
      </c>
      <c r="Q2823">
        <f>8-AVERAGE(Table1[[#This Row],[Sleep_Hours]])</f>
        <v>0.5</v>
      </c>
      <c r="R2823">
        <f>Table1[[#This Row],[Stress_Level]]/Table1[[#This Row],[Weekly_Work_Hours]]</f>
        <v>0.14705882352941177</v>
      </c>
      <c r="S2823" s="5">
        <f>CORREL(Table1[Stress_Level],Table1[Sleep_Hours])</f>
        <v>-1.150943896331845E-2</v>
      </c>
      <c r="T2823" s="1">
        <f>((Table1[[#Totals],[Productivity_Score]] - Table1[[#This Row],[Productivity_Score]]) / Table1[[#Totals],[Productivity_Score]]) * 100</f>
        <v>44.21052631578948</v>
      </c>
    </row>
    <row r="2824" spans="1:20" x14ac:dyDescent="0.35">
      <c r="A2824">
        <v>2823</v>
      </c>
      <c r="B2824">
        <v>38</v>
      </c>
      <c r="C2824" t="s">
        <v>19</v>
      </c>
      <c r="D2824" t="s">
        <v>30</v>
      </c>
      <c r="E2824" t="s">
        <v>38</v>
      </c>
      <c r="F2824" t="s">
        <v>22</v>
      </c>
      <c r="G2824">
        <v>44</v>
      </c>
      <c r="H2824">
        <v>9</v>
      </c>
      <c r="I2824">
        <v>6.6</v>
      </c>
      <c r="J2824">
        <v>0</v>
      </c>
      <c r="K2824" t="s">
        <v>23</v>
      </c>
      <c r="L2824">
        <v>7.3</v>
      </c>
      <c r="M2824">
        <v>3.6</v>
      </c>
      <c r="N2824">
        <v>4.5999999999999996</v>
      </c>
      <c r="O2824">
        <f>Table1[[#This Row],[Stress_Level]]*Table1[[#This Row],[Weekly_Work_Hours]]</f>
        <v>321.2</v>
      </c>
      <c r="P2824" s="9">
        <f>Table1[[#This Row],[Column1]]/Table1[[#This Row],[Productivity_Score]]</f>
        <v>69.826086956521749</v>
      </c>
      <c r="Q2824">
        <f>8-AVERAGE(Table1[[#This Row],[Sleep_Hours]])</f>
        <v>-1</v>
      </c>
      <c r="R2824">
        <f>Table1[[#This Row],[Stress_Level]]/Table1[[#This Row],[Weekly_Work_Hours]]</f>
        <v>0.16590909090909089</v>
      </c>
      <c r="S2824" s="5">
        <f>CORREL(Table1[Stress_Level],Table1[Sleep_Hours])</f>
        <v>-1.150943896331845E-2</v>
      </c>
      <c r="T2824" s="1">
        <f>((Table1[[#Totals],[Productivity_Score]] - Table1[[#This Row],[Productivity_Score]]) / Table1[[#Totals],[Productivity_Score]]) * 100</f>
        <v>51.578947368421055</v>
      </c>
    </row>
    <row r="2825" spans="1:20" x14ac:dyDescent="0.35">
      <c r="A2825">
        <v>2824</v>
      </c>
      <c r="B2825">
        <v>42</v>
      </c>
      <c r="C2825" t="s">
        <v>19</v>
      </c>
      <c r="D2825" t="s">
        <v>32</v>
      </c>
      <c r="E2825" t="s">
        <v>27</v>
      </c>
      <c r="F2825" t="s">
        <v>22</v>
      </c>
      <c r="G2825">
        <v>33</v>
      </c>
      <c r="H2825">
        <v>6.9</v>
      </c>
      <c r="I2825">
        <v>10</v>
      </c>
      <c r="J2825">
        <v>0</v>
      </c>
      <c r="K2825" t="s">
        <v>23</v>
      </c>
      <c r="L2825">
        <v>4.8</v>
      </c>
      <c r="M2825">
        <v>3.1</v>
      </c>
      <c r="N2825">
        <v>7.6</v>
      </c>
      <c r="O2825">
        <f>Table1[[#This Row],[Stress_Level]]*Table1[[#This Row],[Weekly_Work_Hours]]</f>
        <v>158.4</v>
      </c>
      <c r="P2825" s="9">
        <f>Table1[[#This Row],[Column1]]/Table1[[#This Row],[Productivity_Score]]</f>
        <v>20.842105263157897</v>
      </c>
      <c r="Q2825">
        <f>8-AVERAGE(Table1[[#This Row],[Sleep_Hours]])</f>
        <v>1.0999999999999996</v>
      </c>
      <c r="R2825">
        <f>Table1[[#This Row],[Stress_Level]]/Table1[[#This Row],[Weekly_Work_Hours]]</f>
        <v>0.14545454545454545</v>
      </c>
      <c r="S2825" s="5">
        <f>CORREL(Table1[Stress_Level],Table1[Sleep_Hours])</f>
        <v>-1.150943896331845E-2</v>
      </c>
      <c r="T2825" s="1">
        <f>((Table1[[#Totals],[Productivity_Score]] - Table1[[#This Row],[Productivity_Score]]) / Table1[[#Totals],[Productivity_Score]]) * 100</f>
        <v>20.000000000000004</v>
      </c>
    </row>
    <row r="2826" spans="1:20" x14ac:dyDescent="0.35">
      <c r="A2826">
        <v>2825</v>
      </c>
      <c r="B2826">
        <v>28</v>
      </c>
      <c r="C2826" t="s">
        <v>19</v>
      </c>
      <c r="D2826" t="s">
        <v>30</v>
      </c>
      <c r="E2826" t="s">
        <v>25</v>
      </c>
      <c r="F2826" t="s">
        <v>22</v>
      </c>
      <c r="G2826">
        <v>44</v>
      </c>
      <c r="H2826">
        <v>5.7</v>
      </c>
      <c r="I2826">
        <v>7.6</v>
      </c>
      <c r="J2826">
        <v>1</v>
      </c>
      <c r="K2826" t="s">
        <v>18</v>
      </c>
      <c r="L2826">
        <v>7.2</v>
      </c>
      <c r="M2826">
        <v>5.3</v>
      </c>
      <c r="N2826">
        <v>5.2</v>
      </c>
      <c r="O2826">
        <f>Table1[[#This Row],[Stress_Level]]*Table1[[#This Row],[Weekly_Work_Hours]]</f>
        <v>316.8</v>
      </c>
      <c r="P2826" s="9">
        <f>Table1[[#This Row],[Column1]]/Table1[[#This Row],[Productivity_Score]]</f>
        <v>60.92307692307692</v>
      </c>
      <c r="Q2826">
        <f>8-AVERAGE(Table1[[#This Row],[Sleep_Hours]])</f>
        <v>2.2999999999999998</v>
      </c>
      <c r="R2826">
        <f>Table1[[#This Row],[Stress_Level]]/Table1[[#This Row],[Weekly_Work_Hours]]</f>
        <v>0.16363636363636364</v>
      </c>
      <c r="S2826" s="5">
        <f>CORREL(Table1[Stress_Level],Table1[Sleep_Hours])</f>
        <v>-1.150943896331845E-2</v>
      </c>
      <c r="T2826" s="1">
        <f>((Table1[[#Totals],[Productivity_Score]] - Table1[[#This Row],[Productivity_Score]]) / Table1[[#Totals],[Productivity_Score]]) * 100</f>
        <v>45.263157894736835</v>
      </c>
    </row>
    <row r="2827" spans="1:20" x14ac:dyDescent="0.35">
      <c r="A2827">
        <v>2826</v>
      </c>
      <c r="B2827">
        <v>49</v>
      </c>
      <c r="C2827" t="s">
        <v>14</v>
      </c>
      <c r="D2827" t="s">
        <v>33</v>
      </c>
      <c r="E2827" t="s">
        <v>27</v>
      </c>
      <c r="F2827" t="s">
        <v>22</v>
      </c>
      <c r="G2827">
        <v>58</v>
      </c>
      <c r="H2827">
        <v>3.2</v>
      </c>
      <c r="I2827">
        <v>2.4</v>
      </c>
      <c r="J2827">
        <v>1</v>
      </c>
      <c r="K2827" t="s">
        <v>35</v>
      </c>
      <c r="L2827">
        <v>6.7</v>
      </c>
      <c r="M2827">
        <v>4.2</v>
      </c>
      <c r="N2827">
        <v>2.9</v>
      </c>
      <c r="O2827">
        <f>Table1[[#This Row],[Stress_Level]]*Table1[[#This Row],[Weekly_Work_Hours]]</f>
        <v>388.6</v>
      </c>
      <c r="P2827" s="9">
        <f>Table1[[#This Row],[Column1]]/Table1[[#This Row],[Productivity_Score]]</f>
        <v>134</v>
      </c>
      <c r="Q2827">
        <f>8-AVERAGE(Table1[[#This Row],[Sleep_Hours]])</f>
        <v>4.8</v>
      </c>
      <c r="R2827">
        <f>Table1[[#This Row],[Stress_Level]]/Table1[[#This Row],[Weekly_Work_Hours]]</f>
        <v>0.11551724137931035</v>
      </c>
      <c r="S2827" s="5">
        <f>CORREL(Table1[Stress_Level],Table1[Sleep_Hours])</f>
        <v>-1.150943896331845E-2</v>
      </c>
      <c r="T2827" s="1">
        <f>((Table1[[#Totals],[Productivity_Score]] - Table1[[#This Row],[Productivity_Score]]) / Table1[[#Totals],[Productivity_Score]]) * 100</f>
        <v>69.473684210526315</v>
      </c>
    </row>
    <row r="2828" spans="1:20" x14ac:dyDescent="0.35">
      <c r="A2828">
        <v>2827</v>
      </c>
      <c r="B2828">
        <v>35</v>
      </c>
      <c r="C2828" t="s">
        <v>19</v>
      </c>
      <c r="D2828" t="s">
        <v>24</v>
      </c>
      <c r="E2828" t="s">
        <v>31</v>
      </c>
      <c r="F2828" t="s">
        <v>17</v>
      </c>
      <c r="G2828">
        <v>54</v>
      </c>
      <c r="H2828">
        <v>7.2</v>
      </c>
      <c r="I2828">
        <v>8.1999999999999993</v>
      </c>
      <c r="J2828">
        <v>1</v>
      </c>
      <c r="K2828" t="s">
        <v>35</v>
      </c>
      <c r="L2828">
        <v>10</v>
      </c>
      <c r="M2828">
        <v>2.2999999999999998</v>
      </c>
      <c r="N2828">
        <v>4.0999999999999996</v>
      </c>
      <c r="O2828">
        <f>Table1[[#This Row],[Stress_Level]]*Table1[[#This Row],[Weekly_Work_Hours]]</f>
        <v>540</v>
      </c>
      <c r="P2828" s="9">
        <f>Table1[[#This Row],[Column1]]/Table1[[#This Row],[Productivity_Score]]</f>
        <v>131.70731707317074</v>
      </c>
      <c r="Q2828">
        <f>8-AVERAGE(Table1[[#This Row],[Sleep_Hours]])</f>
        <v>0.79999999999999982</v>
      </c>
      <c r="R2828">
        <f>Table1[[#This Row],[Stress_Level]]/Table1[[#This Row],[Weekly_Work_Hours]]</f>
        <v>0.18518518518518517</v>
      </c>
      <c r="S2828" s="5">
        <f>CORREL(Table1[Stress_Level],Table1[Sleep_Hours])</f>
        <v>-1.150943896331845E-2</v>
      </c>
      <c r="T2828" s="1">
        <f>((Table1[[#Totals],[Productivity_Score]] - Table1[[#This Row],[Productivity_Score]]) / Table1[[#Totals],[Productivity_Score]]) * 100</f>
        <v>56.84210526315789</v>
      </c>
    </row>
    <row r="2829" spans="1:20" x14ac:dyDescent="0.35">
      <c r="A2829">
        <v>2828</v>
      </c>
      <c r="B2829">
        <v>52</v>
      </c>
      <c r="C2829" t="s">
        <v>14</v>
      </c>
      <c r="D2829" t="s">
        <v>37</v>
      </c>
      <c r="E2829" t="s">
        <v>31</v>
      </c>
      <c r="F2829" t="s">
        <v>22</v>
      </c>
      <c r="G2829">
        <v>44</v>
      </c>
      <c r="H2829">
        <v>4.7</v>
      </c>
      <c r="I2829">
        <v>6.2</v>
      </c>
      <c r="J2829">
        <v>1</v>
      </c>
      <c r="K2829" t="s">
        <v>18</v>
      </c>
      <c r="L2829">
        <v>10</v>
      </c>
      <c r="M2829">
        <v>4.9000000000000004</v>
      </c>
      <c r="N2829">
        <v>3.1</v>
      </c>
      <c r="O2829">
        <f>Table1[[#This Row],[Stress_Level]]*Table1[[#This Row],[Weekly_Work_Hours]]</f>
        <v>440</v>
      </c>
      <c r="P2829" s="9">
        <f>Table1[[#This Row],[Column1]]/Table1[[#This Row],[Productivity_Score]]</f>
        <v>141.93548387096774</v>
      </c>
      <c r="Q2829">
        <f>8-AVERAGE(Table1[[#This Row],[Sleep_Hours]])</f>
        <v>3.3</v>
      </c>
      <c r="R2829">
        <f>Table1[[#This Row],[Stress_Level]]/Table1[[#This Row],[Weekly_Work_Hours]]</f>
        <v>0.22727272727272727</v>
      </c>
      <c r="S2829" s="5">
        <f>CORREL(Table1[Stress_Level],Table1[Sleep_Hours])</f>
        <v>-1.150943896331845E-2</v>
      </c>
      <c r="T2829" s="1">
        <f>((Table1[[#Totals],[Productivity_Score]] - Table1[[#This Row],[Productivity_Score]]) / Table1[[#Totals],[Productivity_Score]]) * 100</f>
        <v>67.368421052631575</v>
      </c>
    </row>
    <row r="2830" spans="1:20" x14ac:dyDescent="0.35">
      <c r="A2830">
        <v>2829</v>
      </c>
      <c r="B2830">
        <v>21</v>
      </c>
      <c r="C2830" t="s">
        <v>19</v>
      </c>
      <c r="D2830" t="s">
        <v>34</v>
      </c>
      <c r="E2830" t="s">
        <v>16</v>
      </c>
      <c r="F2830" t="s">
        <v>17</v>
      </c>
      <c r="G2830">
        <v>52</v>
      </c>
      <c r="H2830">
        <v>5.0999999999999996</v>
      </c>
      <c r="I2830">
        <v>5.9</v>
      </c>
      <c r="J2830">
        <v>1</v>
      </c>
      <c r="K2830" t="s">
        <v>41</v>
      </c>
      <c r="L2830">
        <v>10</v>
      </c>
      <c r="M2830">
        <v>6</v>
      </c>
      <c r="N2830">
        <v>2.9</v>
      </c>
      <c r="O2830">
        <f>Table1[[#This Row],[Stress_Level]]*Table1[[#This Row],[Weekly_Work_Hours]]</f>
        <v>520</v>
      </c>
      <c r="P2830" s="9">
        <f>Table1[[#This Row],[Column1]]/Table1[[#This Row],[Productivity_Score]]</f>
        <v>179.31034482758622</v>
      </c>
      <c r="Q2830">
        <f>8-AVERAGE(Table1[[#This Row],[Sleep_Hours]])</f>
        <v>2.9000000000000004</v>
      </c>
      <c r="R2830">
        <f>Table1[[#This Row],[Stress_Level]]/Table1[[#This Row],[Weekly_Work_Hours]]</f>
        <v>0.19230769230769232</v>
      </c>
      <c r="S2830" s="5">
        <f>CORREL(Table1[Stress_Level],Table1[Sleep_Hours])</f>
        <v>-1.150943896331845E-2</v>
      </c>
      <c r="T2830" s="1">
        <f>((Table1[[#Totals],[Productivity_Score]] - Table1[[#This Row],[Productivity_Score]]) / Table1[[#Totals],[Productivity_Score]]) * 100</f>
        <v>69.473684210526315</v>
      </c>
    </row>
    <row r="2831" spans="1:20" x14ac:dyDescent="0.35">
      <c r="A2831">
        <v>2830</v>
      </c>
      <c r="B2831">
        <v>33</v>
      </c>
      <c r="C2831" t="s">
        <v>19</v>
      </c>
      <c r="D2831" t="s">
        <v>26</v>
      </c>
      <c r="E2831" t="s">
        <v>38</v>
      </c>
      <c r="F2831" t="s">
        <v>22</v>
      </c>
      <c r="G2831">
        <v>42</v>
      </c>
      <c r="H2831">
        <v>7.6</v>
      </c>
      <c r="I2831">
        <v>8.9</v>
      </c>
      <c r="J2831">
        <v>0</v>
      </c>
      <c r="K2831" t="s">
        <v>23</v>
      </c>
      <c r="L2831">
        <v>3.8</v>
      </c>
      <c r="M2831">
        <v>3.5</v>
      </c>
      <c r="N2831">
        <v>7.5</v>
      </c>
      <c r="O2831">
        <f>Table1[[#This Row],[Stress_Level]]*Table1[[#This Row],[Weekly_Work_Hours]]</f>
        <v>159.6</v>
      </c>
      <c r="P2831" s="9">
        <f>Table1[[#This Row],[Column1]]/Table1[[#This Row],[Productivity_Score]]</f>
        <v>21.279999999999998</v>
      </c>
      <c r="Q2831">
        <f>8-AVERAGE(Table1[[#This Row],[Sleep_Hours]])</f>
        <v>0.40000000000000036</v>
      </c>
      <c r="R2831">
        <f>Table1[[#This Row],[Stress_Level]]/Table1[[#This Row],[Weekly_Work_Hours]]</f>
        <v>9.0476190476190474E-2</v>
      </c>
      <c r="S2831" s="5">
        <f>CORREL(Table1[Stress_Level],Table1[Sleep_Hours])</f>
        <v>-1.150943896331845E-2</v>
      </c>
      <c r="T2831" s="1">
        <f>((Table1[[#Totals],[Productivity_Score]] - Table1[[#This Row],[Productivity_Score]]) / Table1[[#Totals],[Productivity_Score]]) * 100</f>
        <v>21.052631578947366</v>
      </c>
    </row>
    <row r="2832" spans="1:20" x14ac:dyDescent="0.35">
      <c r="A2832">
        <v>2831</v>
      </c>
      <c r="B2832">
        <v>20</v>
      </c>
      <c r="C2832" t="s">
        <v>40</v>
      </c>
      <c r="D2832" t="s">
        <v>20</v>
      </c>
      <c r="E2832" t="s">
        <v>31</v>
      </c>
      <c r="F2832" t="s">
        <v>22</v>
      </c>
      <c r="G2832">
        <v>31</v>
      </c>
      <c r="H2832">
        <v>5.5</v>
      </c>
      <c r="I2832">
        <v>8.6</v>
      </c>
      <c r="J2832">
        <v>1</v>
      </c>
      <c r="K2832" t="s">
        <v>18</v>
      </c>
      <c r="L2832">
        <v>3.4</v>
      </c>
      <c r="M2832">
        <v>1.9</v>
      </c>
      <c r="N2832">
        <v>7.6</v>
      </c>
      <c r="O2832">
        <f>Table1[[#This Row],[Stress_Level]]*Table1[[#This Row],[Weekly_Work_Hours]]</f>
        <v>105.39999999999999</v>
      </c>
      <c r="P2832" s="9">
        <f>Table1[[#This Row],[Column1]]/Table1[[#This Row],[Productivity_Score]]</f>
        <v>13.868421052631579</v>
      </c>
      <c r="Q2832">
        <f>8-AVERAGE(Table1[[#This Row],[Sleep_Hours]])</f>
        <v>2.5</v>
      </c>
      <c r="R2832">
        <f>Table1[[#This Row],[Stress_Level]]/Table1[[#This Row],[Weekly_Work_Hours]]</f>
        <v>0.10967741935483871</v>
      </c>
      <c r="S2832" s="5">
        <f>CORREL(Table1[Stress_Level],Table1[Sleep_Hours])</f>
        <v>-1.150943896331845E-2</v>
      </c>
      <c r="T2832" s="1">
        <f>((Table1[[#Totals],[Productivity_Score]] - Table1[[#This Row],[Productivity_Score]]) / Table1[[#Totals],[Productivity_Score]]) * 100</f>
        <v>20.000000000000004</v>
      </c>
    </row>
    <row r="2833" spans="1:20" x14ac:dyDescent="0.35">
      <c r="A2833">
        <v>2832</v>
      </c>
      <c r="B2833">
        <v>45</v>
      </c>
      <c r="C2833" t="s">
        <v>14</v>
      </c>
      <c r="D2833" t="s">
        <v>26</v>
      </c>
      <c r="E2833" t="s">
        <v>21</v>
      </c>
      <c r="F2833" t="s">
        <v>22</v>
      </c>
      <c r="G2833">
        <v>37</v>
      </c>
      <c r="H2833">
        <v>6.1</v>
      </c>
      <c r="I2833">
        <v>8.9</v>
      </c>
      <c r="J2833">
        <v>0</v>
      </c>
      <c r="K2833" t="s">
        <v>23</v>
      </c>
      <c r="L2833">
        <v>5.2</v>
      </c>
      <c r="M2833">
        <v>2.8</v>
      </c>
      <c r="N2833">
        <v>6.8</v>
      </c>
      <c r="O2833">
        <f>Table1[[#This Row],[Stress_Level]]*Table1[[#This Row],[Weekly_Work_Hours]]</f>
        <v>192.4</v>
      </c>
      <c r="P2833" s="9">
        <f>Table1[[#This Row],[Column1]]/Table1[[#This Row],[Productivity_Score]]</f>
        <v>28.294117647058826</v>
      </c>
      <c r="Q2833">
        <f>8-AVERAGE(Table1[[#This Row],[Sleep_Hours]])</f>
        <v>1.9000000000000004</v>
      </c>
      <c r="R2833">
        <f>Table1[[#This Row],[Stress_Level]]/Table1[[#This Row],[Weekly_Work_Hours]]</f>
        <v>0.14054054054054055</v>
      </c>
      <c r="S2833" s="5">
        <f>CORREL(Table1[Stress_Level],Table1[Sleep_Hours])</f>
        <v>-1.150943896331845E-2</v>
      </c>
      <c r="T2833" s="1">
        <f>((Table1[[#Totals],[Productivity_Score]] - Table1[[#This Row],[Productivity_Score]]) / Table1[[#Totals],[Productivity_Score]]) * 100</f>
        <v>28.421052631578945</v>
      </c>
    </row>
    <row r="2834" spans="1:20" x14ac:dyDescent="0.35">
      <c r="A2834">
        <v>2833</v>
      </c>
      <c r="B2834">
        <v>44</v>
      </c>
      <c r="C2834" t="s">
        <v>14</v>
      </c>
      <c r="D2834" t="s">
        <v>36</v>
      </c>
      <c r="E2834" t="s">
        <v>21</v>
      </c>
      <c r="F2834" t="s">
        <v>22</v>
      </c>
      <c r="G2834">
        <v>57</v>
      </c>
      <c r="H2834">
        <v>7.3</v>
      </c>
      <c r="I2834">
        <v>7.8</v>
      </c>
      <c r="J2834">
        <v>1</v>
      </c>
      <c r="K2834" t="s">
        <v>35</v>
      </c>
      <c r="L2834">
        <v>10</v>
      </c>
      <c r="M2834">
        <v>3</v>
      </c>
      <c r="N2834">
        <v>3.9</v>
      </c>
      <c r="O2834">
        <f>Table1[[#This Row],[Stress_Level]]*Table1[[#This Row],[Weekly_Work_Hours]]</f>
        <v>570</v>
      </c>
      <c r="P2834" s="9">
        <f>Table1[[#This Row],[Column1]]/Table1[[#This Row],[Productivity_Score]]</f>
        <v>146.15384615384616</v>
      </c>
      <c r="Q2834">
        <f>8-AVERAGE(Table1[[#This Row],[Sleep_Hours]])</f>
        <v>0.70000000000000018</v>
      </c>
      <c r="R2834">
        <f>Table1[[#This Row],[Stress_Level]]/Table1[[#This Row],[Weekly_Work_Hours]]</f>
        <v>0.17543859649122806</v>
      </c>
      <c r="S2834" s="5">
        <f>CORREL(Table1[Stress_Level],Table1[Sleep_Hours])</f>
        <v>-1.150943896331845E-2</v>
      </c>
      <c r="T2834" s="1">
        <f>((Table1[[#Totals],[Productivity_Score]] - Table1[[#This Row],[Productivity_Score]]) / Table1[[#Totals],[Productivity_Score]]) * 100</f>
        <v>58.947368421052623</v>
      </c>
    </row>
    <row r="2835" spans="1:20" x14ac:dyDescent="0.35">
      <c r="A2835">
        <v>2834</v>
      </c>
      <c r="B2835">
        <v>35</v>
      </c>
      <c r="C2835" t="s">
        <v>14</v>
      </c>
      <c r="D2835" t="s">
        <v>20</v>
      </c>
      <c r="E2835" t="s">
        <v>27</v>
      </c>
      <c r="F2835" t="s">
        <v>22</v>
      </c>
      <c r="G2835">
        <v>42</v>
      </c>
      <c r="H2835">
        <v>5.0999999999999996</v>
      </c>
      <c r="I2835">
        <v>7</v>
      </c>
      <c r="J2835">
        <v>1</v>
      </c>
      <c r="K2835" t="s">
        <v>18</v>
      </c>
      <c r="L2835">
        <v>4.9000000000000004</v>
      </c>
      <c r="M2835">
        <v>4.3</v>
      </c>
      <c r="N2835">
        <v>6.1</v>
      </c>
      <c r="O2835">
        <f>Table1[[#This Row],[Stress_Level]]*Table1[[#This Row],[Weekly_Work_Hours]]</f>
        <v>205.8</v>
      </c>
      <c r="P2835" s="9">
        <f>Table1[[#This Row],[Column1]]/Table1[[#This Row],[Productivity_Score]]</f>
        <v>33.73770491803279</v>
      </c>
      <c r="Q2835">
        <f>8-AVERAGE(Table1[[#This Row],[Sleep_Hours]])</f>
        <v>2.9000000000000004</v>
      </c>
      <c r="R2835">
        <f>Table1[[#This Row],[Stress_Level]]/Table1[[#This Row],[Weekly_Work_Hours]]</f>
        <v>0.11666666666666667</v>
      </c>
      <c r="S2835" s="5">
        <f>CORREL(Table1[Stress_Level],Table1[Sleep_Hours])</f>
        <v>-1.150943896331845E-2</v>
      </c>
      <c r="T2835" s="1">
        <f>((Table1[[#Totals],[Productivity_Score]] - Table1[[#This Row],[Productivity_Score]]) / Table1[[#Totals],[Productivity_Score]]) * 100</f>
        <v>35.789473684210535</v>
      </c>
    </row>
    <row r="2836" spans="1:20" x14ac:dyDescent="0.35">
      <c r="A2836">
        <v>2835</v>
      </c>
      <c r="B2836">
        <v>34</v>
      </c>
      <c r="C2836" t="s">
        <v>14</v>
      </c>
      <c r="D2836" t="s">
        <v>32</v>
      </c>
      <c r="E2836" t="s">
        <v>25</v>
      </c>
      <c r="F2836" t="s">
        <v>17</v>
      </c>
      <c r="G2836">
        <v>43</v>
      </c>
      <c r="H2836">
        <v>4.3</v>
      </c>
      <c r="I2836">
        <v>5.6</v>
      </c>
      <c r="J2836">
        <v>1</v>
      </c>
      <c r="K2836" t="s">
        <v>18</v>
      </c>
      <c r="L2836">
        <v>5.7</v>
      </c>
      <c r="M2836">
        <v>4.5999999999999996</v>
      </c>
      <c r="N2836">
        <v>5</v>
      </c>
      <c r="O2836">
        <f>Table1[[#This Row],[Stress_Level]]*Table1[[#This Row],[Weekly_Work_Hours]]</f>
        <v>245.1</v>
      </c>
      <c r="P2836" s="9">
        <f>Table1[[#This Row],[Column1]]/Table1[[#This Row],[Productivity_Score]]</f>
        <v>49.019999999999996</v>
      </c>
      <c r="Q2836">
        <f>8-AVERAGE(Table1[[#This Row],[Sleep_Hours]])</f>
        <v>3.7</v>
      </c>
      <c r="R2836">
        <f>Table1[[#This Row],[Stress_Level]]/Table1[[#This Row],[Weekly_Work_Hours]]</f>
        <v>0.13255813953488371</v>
      </c>
      <c r="S2836" s="5">
        <f>CORREL(Table1[Stress_Level],Table1[Sleep_Hours])</f>
        <v>-1.150943896331845E-2</v>
      </c>
      <c r="T2836" s="1">
        <f>((Table1[[#Totals],[Productivity_Score]] - Table1[[#This Row],[Productivity_Score]]) / Table1[[#Totals],[Productivity_Score]]) * 100</f>
        <v>47.368421052631575</v>
      </c>
    </row>
    <row r="2837" spans="1:20" x14ac:dyDescent="0.35">
      <c r="A2837">
        <v>2836</v>
      </c>
      <c r="B2837">
        <v>45</v>
      </c>
      <c r="C2837" t="s">
        <v>14</v>
      </c>
      <c r="D2837" t="s">
        <v>15</v>
      </c>
      <c r="E2837" t="s">
        <v>21</v>
      </c>
      <c r="F2837" t="s">
        <v>17</v>
      </c>
      <c r="G2837">
        <v>42</v>
      </c>
      <c r="H2837">
        <v>6.9</v>
      </c>
      <c r="I2837">
        <v>9.6</v>
      </c>
      <c r="J2837">
        <v>1</v>
      </c>
      <c r="K2837" t="s">
        <v>18</v>
      </c>
      <c r="L2837">
        <v>8.1999999999999993</v>
      </c>
      <c r="M2837">
        <v>4.5999999999999996</v>
      </c>
      <c r="N2837">
        <v>5.7</v>
      </c>
      <c r="O2837">
        <f>Table1[[#This Row],[Stress_Level]]*Table1[[#This Row],[Weekly_Work_Hours]]</f>
        <v>344.4</v>
      </c>
      <c r="P2837" s="9">
        <f>Table1[[#This Row],[Column1]]/Table1[[#This Row],[Productivity_Score]]</f>
        <v>60.421052631578938</v>
      </c>
      <c r="Q2837">
        <f>8-AVERAGE(Table1[[#This Row],[Sleep_Hours]])</f>
        <v>1.0999999999999996</v>
      </c>
      <c r="R2837">
        <f>Table1[[#This Row],[Stress_Level]]/Table1[[#This Row],[Weekly_Work_Hours]]</f>
        <v>0.19523809523809521</v>
      </c>
      <c r="S2837" s="5">
        <f>CORREL(Table1[Stress_Level],Table1[Sleep_Hours])</f>
        <v>-1.150943896331845E-2</v>
      </c>
      <c r="T2837" s="1">
        <f>((Table1[[#Totals],[Productivity_Score]] - Table1[[#This Row],[Productivity_Score]]) / Table1[[#Totals],[Productivity_Score]]) * 100</f>
        <v>40</v>
      </c>
    </row>
    <row r="2838" spans="1:20" x14ac:dyDescent="0.35">
      <c r="A2838">
        <v>2837</v>
      </c>
      <c r="B2838">
        <v>63</v>
      </c>
      <c r="C2838" t="s">
        <v>19</v>
      </c>
      <c r="D2838" t="s">
        <v>24</v>
      </c>
      <c r="E2838" t="s">
        <v>27</v>
      </c>
      <c r="F2838" t="s">
        <v>22</v>
      </c>
      <c r="G2838">
        <v>60</v>
      </c>
      <c r="H2838">
        <v>7.3</v>
      </c>
      <c r="I2838">
        <v>7.5</v>
      </c>
      <c r="J2838">
        <v>1</v>
      </c>
      <c r="K2838" t="s">
        <v>35</v>
      </c>
      <c r="L2838">
        <v>10</v>
      </c>
      <c r="M2838">
        <v>4.9000000000000004</v>
      </c>
      <c r="N2838">
        <v>3.8</v>
      </c>
      <c r="O2838">
        <f>Table1[[#This Row],[Stress_Level]]*Table1[[#This Row],[Weekly_Work_Hours]]</f>
        <v>600</v>
      </c>
      <c r="P2838" s="9">
        <f>Table1[[#This Row],[Column1]]/Table1[[#This Row],[Productivity_Score]]</f>
        <v>157.89473684210526</v>
      </c>
      <c r="Q2838">
        <f>8-AVERAGE(Table1[[#This Row],[Sleep_Hours]])</f>
        <v>0.70000000000000018</v>
      </c>
      <c r="R2838">
        <f>Table1[[#This Row],[Stress_Level]]/Table1[[#This Row],[Weekly_Work_Hours]]</f>
        <v>0.16666666666666666</v>
      </c>
      <c r="S2838" s="5">
        <f>CORREL(Table1[Stress_Level],Table1[Sleep_Hours])</f>
        <v>-1.150943896331845E-2</v>
      </c>
      <c r="T2838" s="1">
        <f>((Table1[[#Totals],[Productivity_Score]] - Table1[[#This Row],[Productivity_Score]]) / Table1[[#Totals],[Productivity_Score]]) * 100</f>
        <v>60</v>
      </c>
    </row>
    <row r="2839" spans="1:20" x14ac:dyDescent="0.35">
      <c r="A2839">
        <v>2838</v>
      </c>
      <c r="B2839">
        <v>35</v>
      </c>
      <c r="C2839" t="s">
        <v>14</v>
      </c>
      <c r="D2839" t="s">
        <v>34</v>
      </c>
      <c r="E2839" t="s">
        <v>25</v>
      </c>
      <c r="F2839" t="s">
        <v>17</v>
      </c>
      <c r="G2839">
        <v>58</v>
      </c>
      <c r="H2839">
        <v>5.3</v>
      </c>
      <c r="I2839">
        <v>5.7</v>
      </c>
      <c r="J2839">
        <v>1</v>
      </c>
      <c r="K2839" t="s">
        <v>35</v>
      </c>
      <c r="L2839">
        <v>10</v>
      </c>
      <c r="M2839">
        <v>4</v>
      </c>
      <c r="N2839">
        <v>2.9</v>
      </c>
      <c r="O2839">
        <f>Table1[[#This Row],[Stress_Level]]*Table1[[#This Row],[Weekly_Work_Hours]]</f>
        <v>580</v>
      </c>
      <c r="P2839" s="9">
        <f>Table1[[#This Row],[Column1]]/Table1[[#This Row],[Productivity_Score]]</f>
        <v>200</v>
      </c>
      <c r="Q2839">
        <f>8-AVERAGE(Table1[[#This Row],[Sleep_Hours]])</f>
        <v>2.7</v>
      </c>
      <c r="R2839">
        <f>Table1[[#This Row],[Stress_Level]]/Table1[[#This Row],[Weekly_Work_Hours]]</f>
        <v>0.17241379310344829</v>
      </c>
      <c r="S2839" s="5">
        <f>CORREL(Table1[Stress_Level],Table1[Sleep_Hours])</f>
        <v>-1.150943896331845E-2</v>
      </c>
      <c r="T2839" s="1">
        <f>((Table1[[#Totals],[Productivity_Score]] - Table1[[#This Row],[Productivity_Score]]) / Table1[[#Totals],[Productivity_Score]]) * 100</f>
        <v>69.473684210526315</v>
      </c>
    </row>
    <row r="2840" spans="1:20" x14ac:dyDescent="0.35">
      <c r="A2840">
        <v>2839</v>
      </c>
      <c r="B2840">
        <v>33</v>
      </c>
      <c r="C2840" t="s">
        <v>19</v>
      </c>
      <c r="D2840" t="s">
        <v>26</v>
      </c>
      <c r="E2840" t="s">
        <v>31</v>
      </c>
      <c r="F2840" t="s">
        <v>22</v>
      </c>
      <c r="G2840">
        <v>62</v>
      </c>
      <c r="H2840">
        <v>5.3</v>
      </c>
      <c r="I2840">
        <v>5.2</v>
      </c>
      <c r="J2840">
        <v>1</v>
      </c>
      <c r="K2840" t="s">
        <v>18</v>
      </c>
      <c r="L2840">
        <v>10</v>
      </c>
      <c r="M2840">
        <v>5.7</v>
      </c>
      <c r="N2840">
        <v>2.6</v>
      </c>
      <c r="O2840">
        <f>Table1[[#This Row],[Stress_Level]]*Table1[[#This Row],[Weekly_Work_Hours]]</f>
        <v>620</v>
      </c>
      <c r="P2840" s="9">
        <f>Table1[[#This Row],[Column1]]/Table1[[#This Row],[Productivity_Score]]</f>
        <v>238.46153846153845</v>
      </c>
      <c r="Q2840">
        <f>8-AVERAGE(Table1[[#This Row],[Sleep_Hours]])</f>
        <v>2.7</v>
      </c>
      <c r="R2840">
        <f>Table1[[#This Row],[Stress_Level]]/Table1[[#This Row],[Weekly_Work_Hours]]</f>
        <v>0.16129032258064516</v>
      </c>
      <c r="S2840" s="5">
        <f>CORREL(Table1[Stress_Level],Table1[Sleep_Hours])</f>
        <v>-1.150943896331845E-2</v>
      </c>
      <c r="T2840" s="1">
        <f>((Table1[[#Totals],[Productivity_Score]] - Table1[[#This Row],[Productivity_Score]]) / Table1[[#Totals],[Productivity_Score]]) * 100</f>
        <v>72.631578947368425</v>
      </c>
    </row>
    <row r="2841" spans="1:20" x14ac:dyDescent="0.35">
      <c r="A2841">
        <v>2840</v>
      </c>
      <c r="B2841">
        <v>48</v>
      </c>
      <c r="C2841" t="s">
        <v>19</v>
      </c>
      <c r="D2841" t="s">
        <v>30</v>
      </c>
      <c r="E2841" t="s">
        <v>27</v>
      </c>
      <c r="F2841" t="s">
        <v>22</v>
      </c>
      <c r="G2841">
        <v>43</v>
      </c>
      <c r="H2841">
        <v>4.5</v>
      </c>
      <c r="I2841">
        <v>6</v>
      </c>
      <c r="J2841">
        <v>1</v>
      </c>
      <c r="K2841" t="s">
        <v>35</v>
      </c>
      <c r="L2841">
        <v>6</v>
      </c>
      <c r="M2841">
        <v>2</v>
      </c>
      <c r="N2841">
        <v>5</v>
      </c>
      <c r="O2841">
        <f>Table1[[#This Row],[Stress_Level]]*Table1[[#This Row],[Weekly_Work_Hours]]</f>
        <v>258</v>
      </c>
      <c r="P2841" s="9">
        <f>Table1[[#This Row],[Column1]]/Table1[[#This Row],[Productivity_Score]]</f>
        <v>51.6</v>
      </c>
      <c r="Q2841">
        <f>8-AVERAGE(Table1[[#This Row],[Sleep_Hours]])</f>
        <v>3.5</v>
      </c>
      <c r="R2841">
        <f>Table1[[#This Row],[Stress_Level]]/Table1[[#This Row],[Weekly_Work_Hours]]</f>
        <v>0.13953488372093023</v>
      </c>
      <c r="S2841" s="5">
        <f>CORREL(Table1[Stress_Level],Table1[Sleep_Hours])</f>
        <v>-1.150943896331845E-2</v>
      </c>
      <c r="T2841" s="1">
        <f>((Table1[[#Totals],[Productivity_Score]] - Table1[[#This Row],[Productivity_Score]]) / Table1[[#Totals],[Productivity_Score]]) * 100</f>
        <v>47.368421052631575</v>
      </c>
    </row>
    <row r="2842" spans="1:20" x14ac:dyDescent="0.35">
      <c r="A2842">
        <v>2841</v>
      </c>
      <c r="B2842">
        <v>43</v>
      </c>
      <c r="C2842" t="s">
        <v>19</v>
      </c>
      <c r="D2842" t="s">
        <v>24</v>
      </c>
      <c r="E2842" t="s">
        <v>25</v>
      </c>
      <c r="F2842" t="s">
        <v>22</v>
      </c>
      <c r="G2842">
        <v>47</v>
      </c>
      <c r="H2842">
        <v>7.3</v>
      </c>
      <c r="I2842">
        <v>8.9</v>
      </c>
      <c r="J2842">
        <v>0</v>
      </c>
      <c r="K2842" t="s">
        <v>23</v>
      </c>
      <c r="L2842">
        <v>7.5</v>
      </c>
      <c r="M2842">
        <v>5.4</v>
      </c>
      <c r="N2842">
        <v>5.7</v>
      </c>
      <c r="O2842">
        <f>Table1[[#This Row],[Stress_Level]]*Table1[[#This Row],[Weekly_Work_Hours]]</f>
        <v>352.5</v>
      </c>
      <c r="P2842" s="9">
        <f>Table1[[#This Row],[Column1]]/Table1[[#This Row],[Productivity_Score]]</f>
        <v>61.84210526315789</v>
      </c>
      <c r="Q2842">
        <f>8-AVERAGE(Table1[[#This Row],[Sleep_Hours]])</f>
        <v>0.70000000000000018</v>
      </c>
      <c r="R2842">
        <f>Table1[[#This Row],[Stress_Level]]/Table1[[#This Row],[Weekly_Work_Hours]]</f>
        <v>0.15957446808510639</v>
      </c>
      <c r="S2842" s="5">
        <f>CORREL(Table1[Stress_Level],Table1[Sleep_Hours])</f>
        <v>-1.150943896331845E-2</v>
      </c>
      <c r="T2842" s="1">
        <f>((Table1[[#Totals],[Productivity_Score]] - Table1[[#This Row],[Productivity_Score]]) / Table1[[#Totals],[Productivity_Score]]) * 100</f>
        <v>40</v>
      </c>
    </row>
    <row r="2843" spans="1:20" x14ac:dyDescent="0.35">
      <c r="A2843">
        <v>2842</v>
      </c>
      <c r="B2843">
        <v>34</v>
      </c>
      <c r="C2843" t="s">
        <v>14</v>
      </c>
      <c r="D2843" t="s">
        <v>30</v>
      </c>
      <c r="E2843" t="s">
        <v>16</v>
      </c>
      <c r="F2843" t="s">
        <v>17</v>
      </c>
      <c r="G2843">
        <v>32</v>
      </c>
      <c r="H2843">
        <v>9</v>
      </c>
      <c r="I2843">
        <v>7.8</v>
      </c>
      <c r="J2843">
        <v>0</v>
      </c>
      <c r="K2843" t="s">
        <v>23</v>
      </c>
      <c r="L2843">
        <v>3.7</v>
      </c>
      <c r="M2843">
        <v>3.9</v>
      </c>
      <c r="N2843">
        <v>7</v>
      </c>
      <c r="O2843">
        <f>Table1[[#This Row],[Stress_Level]]*Table1[[#This Row],[Weekly_Work_Hours]]</f>
        <v>118.4</v>
      </c>
      <c r="P2843" s="9">
        <f>Table1[[#This Row],[Column1]]/Table1[[#This Row],[Productivity_Score]]</f>
        <v>16.914285714285715</v>
      </c>
      <c r="Q2843">
        <f>8-AVERAGE(Table1[[#This Row],[Sleep_Hours]])</f>
        <v>-1</v>
      </c>
      <c r="R2843">
        <f>Table1[[#This Row],[Stress_Level]]/Table1[[#This Row],[Weekly_Work_Hours]]</f>
        <v>0.11562500000000001</v>
      </c>
      <c r="S2843" s="5">
        <f>CORREL(Table1[Stress_Level],Table1[Sleep_Hours])</f>
        <v>-1.150943896331845E-2</v>
      </c>
      <c r="T2843" s="1">
        <f>((Table1[[#Totals],[Productivity_Score]] - Table1[[#This Row],[Productivity_Score]]) / Table1[[#Totals],[Productivity_Score]]) * 100</f>
        <v>26.315789473684209</v>
      </c>
    </row>
    <row r="2844" spans="1:20" x14ac:dyDescent="0.35">
      <c r="A2844">
        <v>2843</v>
      </c>
      <c r="B2844">
        <v>38</v>
      </c>
      <c r="C2844" t="s">
        <v>14</v>
      </c>
      <c r="D2844" t="s">
        <v>24</v>
      </c>
      <c r="E2844" t="s">
        <v>38</v>
      </c>
      <c r="F2844" t="s">
        <v>22</v>
      </c>
      <c r="G2844">
        <v>56</v>
      </c>
      <c r="H2844">
        <v>7.6</v>
      </c>
      <c r="I2844">
        <v>7.5</v>
      </c>
      <c r="J2844">
        <v>0</v>
      </c>
      <c r="K2844" t="s">
        <v>23</v>
      </c>
      <c r="L2844">
        <v>7.9</v>
      </c>
      <c r="M2844">
        <v>6</v>
      </c>
      <c r="N2844">
        <v>4.8</v>
      </c>
      <c r="O2844">
        <f>Table1[[#This Row],[Stress_Level]]*Table1[[#This Row],[Weekly_Work_Hours]]</f>
        <v>442.40000000000003</v>
      </c>
      <c r="P2844" s="9">
        <f>Table1[[#This Row],[Column1]]/Table1[[#This Row],[Productivity_Score]]</f>
        <v>92.166666666666671</v>
      </c>
      <c r="Q2844">
        <f>8-AVERAGE(Table1[[#This Row],[Sleep_Hours]])</f>
        <v>0.40000000000000036</v>
      </c>
      <c r="R2844">
        <f>Table1[[#This Row],[Stress_Level]]/Table1[[#This Row],[Weekly_Work_Hours]]</f>
        <v>0.14107142857142857</v>
      </c>
      <c r="S2844" s="5">
        <f>CORREL(Table1[Stress_Level],Table1[Sleep_Hours])</f>
        <v>-1.150943896331845E-2</v>
      </c>
      <c r="T2844" s="1">
        <f>((Table1[[#Totals],[Productivity_Score]] - Table1[[#This Row],[Productivity_Score]]) / Table1[[#Totals],[Productivity_Score]]) * 100</f>
        <v>49.473684210526322</v>
      </c>
    </row>
    <row r="2845" spans="1:20" x14ac:dyDescent="0.35">
      <c r="A2845">
        <v>2844</v>
      </c>
      <c r="B2845">
        <v>27</v>
      </c>
      <c r="C2845" t="s">
        <v>14</v>
      </c>
      <c r="D2845" t="s">
        <v>24</v>
      </c>
      <c r="E2845" t="s">
        <v>38</v>
      </c>
      <c r="F2845" t="s">
        <v>22</v>
      </c>
      <c r="G2845">
        <v>35</v>
      </c>
      <c r="H2845">
        <v>6.1</v>
      </c>
      <c r="I2845">
        <v>9.1</v>
      </c>
      <c r="J2845">
        <v>0</v>
      </c>
      <c r="K2845" t="s">
        <v>23</v>
      </c>
      <c r="L2845">
        <v>4.5999999999999996</v>
      </c>
      <c r="M2845">
        <v>3.6</v>
      </c>
      <c r="N2845">
        <v>7.2</v>
      </c>
      <c r="O2845">
        <f>Table1[[#This Row],[Stress_Level]]*Table1[[#This Row],[Weekly_Work_Hours]]</f>
        <v>161</v>
      </c>
      <c r="P2845" s="9">
        <f>Table1[[#This Row],[Column1]]/Table1[[#This Row],[Productivity_Score]]</f>
        <v>22.361111111111111</v>
      </c>
      <c r="Q2845">
        <f>8-AVERAGE(Table1[[#This Row],[Sleep_Hours]])</f>
        <v>1.9000000000000004</v>
      </c>
      <c r="R2845">
        <f>Table1[[#This Row],[Stress_Level]]/Table1[[#This Row],[Weekly_Work_Hours]]</f>
        <v>0.13142857142857142</v>
      </c>
      <c r="S2845" s="5">
        <f>CORREL(Table1[Stress_Level],Table1[Sleep_Hours])</f>
        <v>-1.150943896331845E-2</v>
      </c>
      <c r="T2845" s="1">
        <f>((Table1[[#Totals],[Productivity_Score]] - Table1[[#This Row],[Productivity_Score]]) / Table1[[#Totals],[Productivity_Score]]) * 100</f>
        <v>24.210526315789473</v>
      </c>
    </row>
    <row r="2846" spans="1:20" x14ac:dyDescent="0.35">
      <c r="A2846">
        <v>2845</v>
      </c>
      <c r="B2846">
        <v>53</v>
      </c>
      <c r="C2846" t="s">
        <v>14</v>
      </c>
      <c r="D2846" t="s">
        <v>36</v>
      </c>
      <c r="E2846" t="s">
        <v>16</v>
      </c>
      <c r="F2846" t="s">
        <v>22</v>
      </c>
      <c r="G2846">
        <v>46</v>
      </c>
      <c r="H2846">
        <v>7.3</v>
      </c>
      <c r="I2846">
        <v>9</v>
      </c>
      <c r="J2846">
        <v>0</v>
      </c>
      <c r="K2846" t="s">
        <v>23</v>
      </c>
      <c r="L2846">
        <v>10</v>
      </c>
      <c r="M2846">
        <v>4.7</v>
      </c>
      <c r="N2846">
        <v>4.5</v>
      </c>
      <c r="O2846">
        <f>Table1[[#This Row],[Stress_Level]]*Table1[[#This Row],[Weekly_Work_Hours]]</f>
        <v>460</v>
      </c>
      <c r="P2846" s="9">
        <f>Table1[[#This Row],[Column1]]/Table1[[#This Row],[Productivity_Score]]</f>
        <v>102.22222222222223</v>
      </c>
      <c r="Q2846">
        <f>8-AVERAGE(Table1[[#This Row],[Sleep_Hours]])</f>
        <v>0.70000000000000018</v>
      </c>
      <c r="R2846">
        <f>Table1[[#This Row],[Stress_Level]]/Table1[[#This Row],[Weekly_Work_Hours]]</f>
        <v>0.21739130434782608</v>
      </c>
      <c r="S2846" s="5">
        <f>CORREL(Table1[Stress_Level],Table1[Sleep_Hours])</f>
        <v>-1.150943896331845E-2</v>
      </c>
      <c r="T2846" s="1">
        <f>((Table1[[#Totals],[Productivity_Score]] - Table1[[#This Row],[Productivity_Score]]) / Table1[[#Totals],[Productivity_Score]]) * 100</f>
        <v>52.631578947368418</v>
      </c>
    </row>
    <row r="2847" spans="1:20" x14ac:dyDescent="0.35">
      <c r="A2847">
        <v>2846</v>
      </c>
      <c r="B2847">
        <v>21</v>
      </c>
      <c r="C2847" t="s">
        <v>19</v>
      </c>
      <c r="D2847" t="s">
        <v>33</v>
      </c>
      <c r="E2847" t="s">
        <v>21</v>
      </c>
      <c r="F2847" t="s">
        <v>39</v>
      </c>
      <c r="G2847">
        <v>36</v>
      </c>
      <c r="H2847">
        <v>5</v>
      </c>
      <c r="I2847">
        <v>7.3</v>
      </c>
      <c r="J2847">
        <v>0</v>
      </c>
      <c r="K2847" t="s">
        <v>23</v>
      </c>
      <c r="L2847">
        <v>7.5</v>
      </c>
      <c r="M2847">
        <v>5</v>
      </c>
      <c r="N2847">
        <v>4.9000000000000004</v>
      </c>
      <c r="O2847">
        <f>Table1[[#This Row],[Stress_Level]]*Table1[[#This Row],[Weekly_Work_Hours]]</f>
        <v>270</v>
      </c>
      <c r="P2847" s="9">
        <f>Table1[[#This Row],[Column1]]/Table1[[#This Row],[Productivity_Score]]</f>
        <v>55.102040816326529</v>
      </c>
      <c r="Q2847">
        <f>8-AVERAGE(Table1[[#This Row],[Sleep_Hours]])</f>
        <v>3</v>
      </c>
      <c r="R2847">
        <f>Table1[[#This Row],[Stress_Level]]/Table1[[#This Row],[Weekly_Work_Hours]]</f>
        <v>0.20833333333333334</v>
      </c>
      <c r="S2847" s="5">
        <f>CORREL(Table1[Stress_Level],Table1[Sleep_Hours])</f>
        <v>-1.150943896331845E-2</v>
      </c>
      <c r="T2847" s="1">
        <f>((Table1[[#Totals],[Productivity_Score]] - Table1[[#This Row],[Productivity_Score]]) / Table1[[#Totals],[Productivity_Score]]) * 100</f>
        <v>48.421052631578945</v>
      </c>
    </row>
    <row r="2848" spans="1:20" x14ac:dyDescent="0.35">
      <c r="A2848">
        <v>2847</v>
      </c>
      <c r="B2848">
        <v>46</v>
      </c>
      <c r="C2848" t="s">
        <v>14</v>
      </c>
      <c r="D2848" t="s">
        <v>32</v>
      </c>
      <c r="E2848" t="s">
        <v>38</v>
      </c>
      <c r="F2848" t="s">
        <v>17</v>
      </c>
      <c r="G2848">
        <v>40</v>
      </c>
      <c r="H2848">
        <v>6.8</v>
      </c>
      <c r="I2848">
        <v>9.6</v>
      </c>
      <c r="J2848">
        <v>1</v>
      </c>
      <c r="K2848" t="s">
        <v>18</v>
      </c>
      <c r="L2848">
        <v>6.4</v>
      </c>
      <c r="M2848">
        <v>5.0999999999999996</v>
      </c>
      <c r="N2848">
        <v>6.6</v>
      </c>
      <c r="O2848">
        <f>Table1[[#This Row],[Stress_Level]]*Table1[[#This Row],[Weekly_Work_Hours]]</f>
        <v>256</v>
      </c>
      <c r="P2848" s="9">
        <f>Table1[[#This Row],[Column1]]/Table1[[#This Row],[Productivity_Score]]</f>
        <v>38.787878787878789</v>
      </c>
      <c r="Q2848">
        <f>8-AVERAGE(Table1[[#This Row],[Sleep_Hours]])</f>
        <v>1.2000000000000002</v>
      </c>
      <c r="R2848">
        <f>Table1[[#This Row],[Stress_Level]]/Table1[[#This Row],[Weekly_Work_Hours]]</f>
        <v>0.16</v>
      </c>
      <c r="S2848" s="5">
        <f>CORREL(Table1[Stress_Level],Table1[Sleep_Hours])</f>
        <v>-1.150943896331845E-2</v>
      </c>
      <c r="T2848" s="1">
        <f>((Table1[[#Totals],[Productivity_Score]] - Table1[[#This Row],[Productivity_Score]]) / Table1[[#Totals],[Productivity_Score]]) * 100</f>
        <v>30.526315789473692</v>
      </c>
    </row>
    <row r="2849" spans="1:20" x14ac:dyDescent="0.35">
      <c r="A2849">
        <v>2848</v>
      </c>
      <c r="B2849">
        <v>29</v>
      </c>
      <c r="C2849" t="s">
        <v>19</v>
      </c>
      <c r="D2849" t="s">
        <v>30</v>
      </c>
      <c r="E2849" t="s">
        <v>25</v>
      </c>
      <c r="F2849" t="s">
        <v>17</v>
      </c>
      <c r="G2849">
        <v>38</v>
      </c>
      <c r="H2849">
        <v>4.5999999999999996</v>
      </c>
      <c r="I2849">
        <v>6.6</v>
      </c>
      <c r="J2849">
        <v>1</v>
      </c>
      <c r="K2849" t="s">
        <v>35</v>
      </c>
      <c r="L2849">
        <v>5.4</v>
      </c>
      <c r="M2849">
        <v>2.4</v>
      </c>
      <c r="N2849">
        <v>5.6</v>
      </c>
      <c r="O2849">
        <f>Table1[[#This Row],[Stress_Level]]*Table1[[#This Row],[Weekly_Work_Hours]]</f>
        <v>205.20000000000002</v>
      </c>
      <c r="P2849" s="9">
        <f>Table1[[#This Row],[Column1]]/Table1[[#This Row],[Productivity_Score]]</f>
        <v>36.642857142857146</v>
      </c>
      <c r="Q2849">
        <f>8-AVERAGE(Table1[[#This Row],[Sleep_Hours]])</f>
        <v>3.4000000000000004</v>
      </c>
      <c r="R2849">
        <f>Table1[[#This Row],[Stress_Level]]/Table1[[#This Row],[Weekly_Work_Hours]]</f>
        <v>0.14210526315789473</v>
      </c>
      <c r="S2849" s="5">
        <f>CORREL(Table1[Stress_Level],Table1[Sleep_Hours])</f>
        <v>-1.150943896331845E-2</v>
      </c>
      <c r="T2849" s="1">
        <f>((Table1[[#Totals],[Productivity_Score]] - Table1[[#This Row],[Productivity_Score]]) / Table1[[#Totals],[Productivity_Score]]) * 100</f>
        <v>41.052631578947377</v>
      </c>
    </row>
    <row r="2850" spans="1:20" x14ac:dyDescent="0.35">
      <c r="A2850">
        <v>2849</v>
      </c>
      <c r="B2850">
        <v>54</v>
      </c>
      <c r="C2850" t="s">
        <v>19</v>
      </c>
      <c r="D2850" t="s">
        <v>30</v>
      </c>
      <c r="E2850" t="s">
        <v>16</v>
      </c>
      <c r="F2850" t="s">
        <v>17</v>
      </c>
      <c r="G2850">
        <v>40</v>
      </c>
      <c r="H2850">
        <v>6</v>
      </c>
      <c r="I2850">
        <v>8.5</v>
      </c>
      <c r="J2850">
        <v>0</v>
      </c>
      <c r="K2850" t="s">
        <v>23</v>
      </c>
      <c r="L2850">
        <v>8.9</v>
      </c>
      <c r="M2850">
        <v>4.9000000000000004</v>
      </c>
      <c r="N2850">
        <v>4.8</v>
      </c>
      <c r="O2850">
        <f>Table1[[#This Row],[Stress_Level]]*Table1[[#This Row],[Weekly_Work_Hours]]</f>
        <v>356</v>
      </c>
      <c r="P2850" s="9">
        <f>Table1[[#This Row],[Column1]]/Table1[[#This Row],[Productivity_Score]]</f>
        <v>74.166666666666671</v>
      </c>
      <c r="Q2850">
        <f>8-AVERAGE(Table1[[#This Row],[Sleep_Hours]])</f>
        <v>2</v>
      </c>
      <c r="R2850">
        <f>Table1[[#This Row],[Stress_Level]]/Table1[[#This Row],[Weekly_Work_Hours]]</f>
        <v>0.2225</v>
      </c>
      <c r="S2850" s="5">
        <f>CORREL(Table1[Stress_Level],Table1[Sleep_Hours])</f>
        <v>-1.150943896331845E-2</v>
      </c>
      <c r="T2850" s="1">
        <f>((Table1[[#Totals],[Productivity_Score]] - Table1[[#This Row],[Productivity_Score]]) / Table1[[#Totals],[Productivity_Score]]) * 100</f>
        <v>49.473684210526322</v>
      </c>
    </row>
    <row r="2851" spans="1:20" x14ac:dyDescent="0.35">
      <c r="A2851">
        <v>2850</v>
      </c>
      <c r="B2851">
        <v>42</v>
      </c>
      <c r="C2851" t="s">
        <v>19</v>
      </c>
      <c r="D2851" t="s">
        <v>30</v>
      </c>
      <c r="E2851" t="s">
        <v>21</v>
      </c>
      <c r="F2851" t="s">
        <v>22</v>
      </c>
      <c r="G2851">
        <v>40</v>
      </c>
      <c r="H2851">
        <v>7.8</v>
      </c>
      <c r="I2851">
        <v>8.8000000000000007</v>
      </c>
      <c r="J2851">
        <v>0</v>
      </c>
      <c r="K2851" t="s">
        <v>23</v>
      </c>
      <c r="L2851">
        <v>5.9</v>
      </c>
      <c r="M2851">
        <v>4.3</v>
      </c>
      <c r="N2851">
        <v>6.4</v>
      </c>
      <c r="O2851">
        <f>Table1[[#This Row],[Stress_Level]]*Table1[[#This Row],[Weekly_Work_Hours]]</f>
        <v>236</v>
      </c>
      <c r="P2851" s="9">
        <f>Table1[[#This Row],[Column1]]/Table1[[#This Row],[Productivity_Score]]</f>
        <v>36.875</v>
      </c>
      <c r="Q2851">
        <f>8-AVERAGE(Table1[[#This Row],[Sleep_Hours]])</f>
        <v>0.20000000000000018</v>
      </c>
      <c r="R2851">
        <f>Table1[[#This Row],[Stress_Level]]/Table1[[#This Row],[Weekly_Work_Hours]]</f>
        <v>0.14750000000000002</v>
      </c>
      <c r="S2851" s="5">
        <f>CORREL(Table1[Stress_Level],Table1[Sleep_Hours])</f>
        <v>-1.150943896331845E-2</v>
      </c>
      <c r="T2851" s="1">
        <f>((Table1[[#Totals],[Productivity_Score]] - Table1[[#This Row],[Productivity_Score]]) / Table1[[#Totals],[Productivity_Score]]) * 100</f>
        <v>32.631578947368418</v>
      </c>
    </row>
    <row r="2852" spans="1:20" x14ac:dyDescent="0.35">
      <c r="A2852">
        <v>2851</v>
      </c>
      <c r="B2852">
        <v>27</v>
      </c>
      <c r="C2852" t="s">
        <v>14</v>
      </c>
      <c r="D2852" t="s">
        <v>36</v>
      </c>
      <c r="E2852" t="s">
        <v>27</v>
      </c>
      <c r="F2852" t="s">
        <v>17</v>
      </c>
      <c r="G2852">
        <v>40</v>
      </c>
      <c r="H2852">
        <v>7.4</v>
      </c>
      <c r="I2852">
        <v>9.4</v>
      </c>
      <c r="J2852">
        <v>0</v>
      </c>
      <c r="K2852" t="s">
        <v>23</v>
      </c>
      <c r="L2852">
        <v>5.5</v>
      </c>
      <c r="M2852">
        <v>4.4000000000000004</v>
      </c>
      <c r="N2852">
        <v>7</v>
      </c>
      <c r="O2852">
        <f>Table1[[#This Row],[Stress_Level]]*Table1[[#This Row],[Weekly_Work_Hours]]</f>
        <v>220</v>
      </c>
      <c r="P2852" s="9">
        <f>Table1[[#This Row],[Column1]]/Table1[[#This Row],[Productivity_Score]]</f>
        <v>31.428571428571427</v>
      </c>
      <c r="Q2852">
        <f>8-AVERAGE(Table1[[#This Row],[Sleep_Hours]])</f>
        <v>0.59999999999999964</v>
      </c>
      <c r="R2852">
        <f>Table1[[#This Row],[Stress_Level]]/Table1[[#This Row],[Weekly_Work_Hours]]</f>
        <v>0.13750000000000001</v>
      </c>
      <c r="S2852" s="5">
        <f>CORREL(Table1[Stress_Level],Table1[Sleep_Hours])</f>
        <v>-1.150943896331845E-2</v>
      </c>
      <c r="T2852" s="1">
        <f>((Table1[[#Totals],[Productivity_Score]] - Table1[[#This Row],[Productivity_Score]]) / Table1[[#Totals],[Productivity_Score]]) * 100</f>
        <v>26.315789473684209</v>
      </c>
    </row>
    <row r="2853" spans="1:20" x14ac:dyDescent="0.35">
      <c r="A2853">
        <v>2852</v>
      </c>
      <c r="B2853">
        <v>47</v>
      </c>
      <c r="C2853" t="s">
        <v>14</v>
      </c>
      <c r="D2853" t="s">
        <v>26</v>
      </c>
      <c r="E2853" t="s">
        <v>27</v>
      </c>
      <c r="F2853" t="s">
        <v>17</v>
      </c>
      <c r="G2853">
        <v>51</v>
      </c>
      <c r="H2853">
        <v>7.1</v>
      </c>
      <c r="I2853">
        <v>8.8000000000000007</v>
      </c>
      <c r="J2853">
        <v>0</v>
      </c>
      <c r="K2853" t="s">
        <v>23</v>
      </c>
      <c r="L2853">
        <v>10</v>
      </c>
      <c r="M2853">
        <v>4.9000000000000004</v>
      </c>
      <c r="N2853">
        <v>4.4000000000000004</v>
      </c>
      <c r="O2853">
        <f>Table1[[#This Row],[Stress_Level]]*Table1[[#This Row],[Weekly_Work_Hours]]</f>
        <v>510</v>
      </c>
      <c r="P2853" s="9">
        <f>Table1[[#This Row],[Column1]]/Table1[[#This Row],[Productivity_Score]]</f>
        <v>115.90909090909091</v>
      </c>
      <c r="Q2853">
        <f>8-AVERAGE(Table1[[#This Row],[Sleep_Hours]])</f>
        <v>0.90000000000000036</v>
      </c>
      <c r="R2853">
        <f>Table1[[#This Row],[Stress_Level]]/Table1[[#This Row],[Weekly_Work_Hours]]</f>
        <v>0.19607843137254902</v>
      </c>
      <c r="S2853" s="5">
        <f>CORREL(Table1[Stress_Level],Table1[Sleep_Hours])</f>
        <v>-1.150943896331845E-2</v>
      </c>
      <c r="T2853" s="1">
        <f>((Table1[[#Totals],[Productivity_Score]] - Table1[[#This Row],[Productivity_Score]]) / Table1[[#Totals],[Productivity_Score]]) * 100</f>
        <v>53.684210526315788</v>
      </c>
    </row>
    <row r="2854" spans="1:20" x14ac:dyDescent="0.35">
      <c r="A2854">
        <v>2853</v>
      </c>
      <c r="B2854">
        <v>42</v>
      </c>
      <c r="C2854" t="s">
        <v>19</v>
      </c>
      <c r="D2854" t="s">
        <v>37</v>
      </c>
      <c r="E2854" t="s">
        <v>25</v>
      </c>
      <c r="F2854" t="s">
        <v>22</v>
      </c>
      <c r="G2854">
        <v>36</v>
      </c>
      <c r="H2854">
        <v>6.8</v>
      </c>
      <c r="I2854">
        <v>10</v>
      </c>
      <c r="J2854">
        <v>0</v>
      </c>
      <c r="K2854" t="s">
        <v>23</v>
      </c>
      <c r="L2854">
        <v>2.7</v>
      </c>
      <c r="M2854">
        <v>3.7</v>
      </c>
      <c r="N2854">
        <v>8.6999999999999993</v>
      </c>
      <c r="O2854">
        <f>Table1[[#This Row],[Stress_Level]]*Table1[[#This Row],[Weekly_Work_Hours]]</f>
        <v>97.2</v>
      </c>
      <c r="P2854" s="9">
        <f>Table1[[#This Row],[Column1]]/Table1[[#This Row],[Productivity_Score]]</f>
        <v>11.17241379310345</v>
      </c>
      <c r="Q2854">
        <f>8-AVERAGE(Table1[[#This Row],[Sleep_Hours]])</f>
        <v>1.2000000000000002</v>
      </c>
      <c r="R2854">
        <f>Table1[[#This Row],[Stress_Level]]/Table1[[#This Row],[Weekly_Work_Hours]]</f>
        <v>7.5000000000000011E-2</v>
      </c>
      <c r="S2854" s="5">
        <f>CORREL(Table1[Stress_Level],Table1[Sleep_Hours])</f>
        <v>-1.150943896331845E-2</v>
      </c>
      <c r="T2854" s="1">
        <f>((Table1[[#Totals],[Productivity_Score]] - Table1[[#This Row],[Productivity_Score]]) / Table1[[#Totals],[Productivity_Score]]) * 100</f>
        <v>8.4210526315789558</v>
      </c>
    </row>
    <row r="2855" spans="1:20" x14ac:dyDescent="0.35">
      <c r="A2855">
        <v>2854</v>
      </c>
      <c r="B2855">
        <v>23</v>
      </c>
      <c r="C2855" t="s">
        <v>19</v>
      </c>
      <c r="D2855" t="s">
        <v>30</v>
      </c>
      <c r="E2855" t="s">
        <v>25</v>
      </c>
      <c r="F2855" t="s">
        <v>22</v>
      </c>
      <c r="G2855">
        <v>46</v>
      </c>
      <c r="H2855">
        <v>5.0999999999999996</v>
      </c>
      <c r="I2855">
        <v>6.5</v>
      </c>
      <c r="J2855">
        <v>1</v>
      </c>
      <c r="K2855" t="s">
        <v>35</v>
      </c>
      <c r="L2855">
        <v>7.6</v>
      </c>
      <c r="M2855">
        <v>3.4</v>
      </c>
      <c r="N2855">
        <v>4.5</v>
      </c>
      <c r="O2855">
        <f>Table1[[#This Row],[Stress_Level]]*Table1[[#This Row],[Weekly_Work_Hours]]</f>
        <v>349.59999999999997</v>
      </c>
      <c r="P2855" s="9">
        <f>Table1[[#This Row],[Column1]]/Table1[[#This Row],[Productivity_Score]]</f>
        <v>77.688888888888883</v>
      </c>
      <c r="Q2855">
        <f>8-AVERAGE(Table1[[#This Row],[Sleep_Hours]])</f>
        <v>2.9000000000000004</v>
      </c>
      <c r="R2855">
        <f>Table1[[#This Row],[Stress_Level]]/Table1[[#This Row],[Weekly_Work_Hours]]</f>
        <v>0.16521739130434782</v>
      </c>
      <c r="S2855" s="5">
        <f>CORREL(Table1[Stress_Level],Table1[Sleep_Hours])</f>
        <v>-1.150943896331845E-2</v>
      </c>
      <c r="T2855" s="1">
        <f>((Table1[[#Totals],[Productivity_Score]] - Table1[[#This Row],[Productivity_Score]]) / Table1[[#Totals],[Productivity_Score]]) * 100</f>
        <v>52.631578947368418</v>
      </c>
    </row>
    <row r="2856" spans="1:20" x14ac:dyDescent="0.35">
      <c r="A2856">
        <v>2855</v>
      </c>
      <c r="B2856">
        <v>33</v>
      </c>
      <c r="C2856" t="s">
        <v>14</v>
      </c>
      <c r="D2856" t="s">
        <v>26</v>
      </c>
      <c r="E2856" t="s">
        <v>25</v>
      </c>
      <c r="F2856" t="s">
        <v>22</v>
      </c>
      <c r="G2856">
        <v>54</v>
      </c>
      <c r="H2856">
        <v>6.4</v>
      </c>
      <c r="I2856">
        <v>7.7</v>
      </c>
      <c r="J2856">
        <v>0</v>
      </c>
      <c r="K2856" t="s">
        <v>23</v>
      </c>
      <c r="L2856">
        <v>9.6999999999999993</v>
      </c>
      <c r="M2856">
        <v>7.6</v>
      </c>
      <c r="N2856">
        <v>4</v>
      </c>
      <c r="O2856">
        <f>Table1[[#This Row],[Stress_Level]]*Table1[[#This Row],[Weekly_Work_Hours]]</f>
        <v>523.79999999999995</v>
      </c>
      <c r="P2856" s="9">
        <f>Table1[[#This Row],[Column1]]/Table1[[#This Row],[Productivity_Score]]</f>
        <v>130.94999999999999</v>
      </c>
      <c r="Q2856">
        <f>8-AVERAGE(Table1[[#This Row],[Sleep_Hours]])</f>
        <v>1.5999999999999996</v>
      </c>
      <c r="R2856">
        <f>Table1[[#This Row],[Stress_Level]]/Table1[[#This Row],[Weekly_Work_Hours]]</f>
        <v>0.17962962962962961</v>
      </c>
      <c r="S2856" s="5">
        <f>CORREL(Table1[Stress_Level],Table1[Sleep_Hours])</f>
        <v>-1.150943896331845E-2</v>
      </c>
      <c r="T2856" s="1">
        <f>((Table1[[#Totals],[Productivity_Score]] - Table1[[#This Row],[Productivity_Score]]) / Table1[[#Totals],[Productivity_Score]]) * 100</f>
        <v>57.894736842105267</v>
      </c>
    </row>
    <row r="2857" spans="1:20" x14ac:dyDescent="0.35">
      <c r="A2857">
        <v>2856</v>
      </c>
      <c r="B2857">
        <v>61</v>
      </c>
      <c r="C2857" t="s">
        <v>14</v>
      </c>
      <c r="D2857" t="s">
        <v>33</v>
      </c>
      <c r="E2857" t="s">
        <v>38</v>
      </c>
      <c r="F2857" t="s">
        <v>22</v>
      </c>
      <c r="G2857">
        <v>40</v>
      </c>
      <c r="H2857">
        <v>7.4</v>
      </c>
      <c r="I2857">
        <v>9.4</v>
      </c>
      <c r="J2857">
        <v>0</v>
      </c>
      <c r="K2857" t="s">
        <v>23</v>
      </c>
      <c r="L2857">
        <v>7</v>
      </c>
      <c r="M2857">
        <v>3.6</v>
      </c>
      <c r="N2857">
        <v>6.2</v>
      </c>
      <c r="O2857">
        <f>Table1[[#This Row],[Stress_Level]]*Table1[[#This Row],[Weekly_Work_Hours]]</f>
        <v>280</v>
      </c>
      <c r="P2857" s="9">
        <f>Table1[[#This Row],[Column1]]/Table1[[#This Row],[Productivity_Score]]</f>
        <v>45.161290322580641</v>
      </c>
      <c r="Q2857">
        <f>8-AVERAGE(Table1[[#This Row],[Sleep_Hours]])</f>
        <v>0.59999999999999964</v>
      </c>
      <c r="R2857">
        <f>Table1[[#This Row],[Stress_Level]]/Table1[[#This Row],[Weekly_Work_Hours]]</f>
        <v>0.17499999999999999</v>
      </c>
      <c r="S2857" s="5">
        <f>CORREL(Table1[Stress_Level],Table1[Sleep_Hours])</f>
        <v>-1.150943896331845E-2</v>
      </c>
      <c r="T2857" s="1">
        <f>((Table1[[#Totals],[Productivity_Score]] - Table1[[#This Row],[Productivity_Score]]) / Table1[[#Totals],[Productivity_Score]]) * 100</f>
        <v>34.736842105263158</v>
      </c>
    </row>
    <row r="2858" spans="1:20" x14ac:dyDescent="0.35">
      <c r="A2858">
        <v>2857</v>
      </c>
      <c r="B2858">
        <v>48</v>
      </c>
      <c r="C2858" t="s">
        <v>14</v>
      </c>
      <c r="D2858" t="s">
        <v>30</v>
      </c>
      <c r="E2858" t="s">
        <v>25</v>
      </c>
      <c r="F2858" t="s">
        <v>39</v>
      </c>
      <c r="G2858">
        <v>39</v>
      </c>
      <c r="H2858">
        <v>5.8</v>
      </c>
      <c r="I2858">
        <v>8.4</v>
      </c>
      <c r="J2858">
        <v>0</v>
      </c>
      <c r="K2858" t="s">
        <v>23</v>
      </c>
      <c r="L2858">
        <v>5.0999999999999996</v>
      </c>
      <c r="M2858">
        <v>4.2</v>
      </c>
      <c r="N2858">
        <v>6.6</v>
      </c>
      <c r="O2858">
        <f>Table1[[#This Row],[Stress_Level]]*Table1[[#This Row],[Weekly_Work_Hours]]</f>
        <v>198.89999999999998</v>
      </c>
      <c r="P2858" s="9">
        <f>Table1[[#This Row],[Column1]]/Table1[[#This Row],[Productivity_Score]]</f>
        <v>30.136363636363633</v>
      </c>
      <c r="Q2858">
        <f>8-AVERAGE(Table1[[#This Row],[Sleep_Hours]])</f>
        <v>2.2000000000000002</v>
      </c>
      <c r="R2858">
        <f>Table1[[#This Row],[Stress_Level]]/Table1[[#This Row],[Weekly_Work_Hours]]</f>
        <v>0.13076923076923075</v>
      </c>
      <c r="S2858" s="5">
        <f>CORREL(Table1[Stress_Level],Table1[Sleep_Hours])</f>
        <v>-1.150943896331845E-2</v>
      </c>
      <c r="T2858" s="1">
        <f>((Table1[[#Totals],[Productivity_Score]] - Table1[[#This Row],[Productivity_Score]]) / Table1[[#Totals],[Productivity_Score]]) * 100</f>
        <v>30.526315789473692</v>
      </c>
    </row>
    <row r="2859" spans="1:20" x14ac:dyDescent="0.35">
      <c r="A2859">
        <v>2858</v>
      </c>
      <c r="B2859">
        <v>20</v>
      </c>
      <c r="C2859" t="s">
        <v>19</v>
      </c>
      <c r="D2859" t="s">
        <v>32</v>
      </c>
      <c r="E2859" t="s">
        <v>16</v>
      </c>
      <c r="F2859" t="s">
        <v>22</v>
      </c>
      <c r="G2859">
        <v>43</v>
      </c>
      <c r="H2859">
        <v>5.9</v>
      </c>
      <c r="I2859">
        <v>8</v>
      </c>
      <c r="J2859">
        <v>0</v>
      </c>
      <c r="K2859" t="s">
        <v>23</v>
      </c>
      <c r="L2859">
        <v>6.7</v>
      </c>
      <c r="M2859">
        <v>3.6</v>
      </c>
      <c r="N2859">
        <v>5.6</v>
      </c>
      <c r="O2859">
        <f>Table1[[#This Row],[Stress_Level]]*Table1[[#This Row],[Weekly_Work_Hours]]</f>
        <v>288.10000000000002</v>
      </c>
      <c r="P2859" s="9">
        <f>Table1[[#This Row],[Column1]]/Table1[[#This Row],[Productivity_Score]]</f>
        <v>51.446428571428577</v>
      </c>
      <c r="Q2859">
        <f>8-AVERAGE(Table1[[#This Row],[Sleep_Hours]])</f>
        <v>2.0999999999999996</v>
      </c>
      <c r="R2859">
        <f>Table1[[#This Row],[Stress_Level]]/Table1[[#This Row],[Weekly_Work_Hours]]</f>
        <v>0.1558139534883721</v>
      </c>
      <c r="S2859" s="5">
        <f>CORREL(Table1[Stress_Level],Table1[Sleep_Hours])</f>
        <v>-1.150943896331845E-2</v>
      </c>
      <c r="T2859" s="1">
        <f>((Table1[[#Totals],[Productivity_Score]] - Table1[[#This Row],[Productivity_Score]]) / Table1[[#Totals],[Productivity_Score]]) * 100</f>
        <v>41.052631578947377</v>
      </c>
    </row>
    <row r="2860" spans="1:20" x14ac:dyDescent="0.35">
      <c r="A2860">
        <v>2859</v>
      </c>
      <c r="B2860">
        <v>23</v>
      </c>
      <c r="C2860" t="s">
        <v>14</v>
      </c>
      <c r="D2860" t="s">
        <v>34</v>
      </c>
      <c r="E2860" t="s">
        <v>16</v>
      </c>
      <c r="F2860" t="s">
        <v>22</v>
      </c>
      <c r="G2860">
        <v>54</v>
      </c>
      <c r="H2860">
        <v>5.5</v>
      </c>
      <c r="I2860">
        <v>6.3</v>
      </c>
      <c r="J2860">
        <v>1</v>
      </c>
      <c r="K2860" t="s">
        <v>18</v>
      </c>
      <c r="L2860">
        <v>9.9</v>
      </c>
      <c r="M2860">
        <v>5.4</v>
      </c>
      <c r="N2860">
        <v>3.2</v>
      </c>
      <c r="O2860">
        <f>Table1[[#This Row],[Stress_Level]]*Table1[[#This Row],[Weekly_Work_Hours]]</f>
        <v>534.6</v>
      </c>
      <c r="P2860" s="9">
        <f>Table1[[#This Row],[Column1]]/Table1[[#This Row],[Productivity_Score]]</f>
        <v>167.0625</v>
      </c>
      <c r="Q2860">
        <f>8-AVERAGE(Table1[[#This Row],[Sleep_Hours]])</f>
        <v>2.5</v>
      </c>
      <c r="R2860">
        <f>Table1[[#This Row],[Stress_Level]]/Table1[[#This Row],[Weekly_Work_Hours]]</f>
        <v>0.18333333333333335</v>
      </c>
      <c r="S2860" s="5">
        <f>CORREL(Table1[Stress_Level],Table1[Sleep_Hours])</f>
        <v>-1.150943896331845E-2</v>
      </c>
      <c r="T2860" s="1">
        <f>((Table1[[#Totals],[Productivity_Score]] - Table1[[#This Row],[Productivity_Score]]) / Table1[[#Totals],[Productivity_Score]]) * 100</f>
        <v>66.315789473684205</v>
      </c>
    </row>
    <row r="2861" spans="1:20" x14ac:dyDescent="0.35">
      <c r="A2861">
        <v>2860</v>
      </c>
      <c r="B2861">
        <v>51</v>
      </c>
      <c r="C2861" t="s">
        <v>19</v>
      </c>
      <c r="D2861" t="s">
        <v>15</v>
      </c>
      <c r="E2861" t="s">
        <v>21</v>
      </c>
      <c r="F2861" t="s">
        <v>39</v>
      </c>
      <c r="G2861">
        <v>46</v>
      </c>
      <c r="H2861">
        <v>5.8</v>
      </c>
      <c r="I2861">
        <v>7.6</v>
      </c>
      <c r="J2861">
        <v>1</v>
      </c>
      <c r="K2861" t="s">
        <v>35</v>
      </c>
      <c r="L2861">
        <v>7.4</v>
      </c>
      <c r="M2861">
        <v>3.2</v>
      </c>
      <c r="N2861">
        <v>5.0999999999999996</v>
      </c>
      <c r="O2861">
        <f>Table1[[#This Row],[Stress_Level]]*Table1[[#This Row],[Weekly_Work_Hours]]</f>
        <v>340.40000000000003</v>
      </c>
      <c r="P2861" s="9">
        <f>Table1[[#This Row],[Column1]]/Table1[[#This Row],[Productivity_Score]]</f>
        <v>66.745098039215691</v>
      </c>
      <c r="Q2861">
        <f>8-AVERAGE(Table1[[#This Row],[Sleep_Hours]])</f>
        <v>2.2000000000000002</v>
      </c>
      <c r="R2861">
        <f>Table1[[#This Row],[Stress_Level]]/Table1[[#This Row],[Weekly_Work_Hours]]</f>
        <v>0.16086956521739132</v>
      </c>
      <c r="S2861" s="5">
        <f>CORREL(Table1[Stress_Level],Table1[Sleep_Hours])</f>
        <v>-1.150943896331845E-2</v>
      </c>
      <c r="T2861" s="1">
        <f>((Table1[[#Totals],[Productivity_Score]] - Table1[[#This Row],[Productivity_Score]]) / Table1[[#Totals],[Productivity_Score]]) * 100</f>
        <v>46.315789473684212</v>
      </c>
    </row>
    <row r="2862" spans="1:20" x14ac:dyDescent="0.35">
      <c r="A2862">
        <v>2861</v>
      </c>
      <c r="B2862">
        <v>52</v>
      </c>
      <c r="C2862" t="s">
        <v>14</v>
      </c>
      <c r="D2862" t="s">
        <v>30</v>
      </c>
      <c r="E2862" t="s">
        <v>16</v>
      </c>
      <c r="F2862" t="s">
        <v>22</v>
      </c>
      <c r="G2862">
        <v>40</v>
      </c>
      <c r="H2862">
        <v>5</v>
      </c>
      <c r="I2862">
        <v>7.1</v>
      </c>
      <c r="J2862">
        <v>1</v>
      </c>
      <c r="K2862" t="s">
        <v>18</v>
      </c>
      <c r="L2862">
        <v>6</v>
      </c>
      <c r="M2862">
        <v>5.3</v>
      </c>
      <c r="N2862">
        <v>5.5</v>
      </c>
      <c r="O2862">
        <f>Table1[[#This Row],[Stress_Level]]*Table1[[#This Row],[Weekly_Work_Hours]]</f>
        <v>240</v>
      </c>
      <c r="P2862" s="9">
        <f>Table1[[#This Row],[Column1]]/Table1[[#This Row],[Productivity_Score]]</f>
        <v>43.636363636363633</v>
      </c>
      <c r="Q2862">
        <f>8-AVERAGE(Table1[[#This Row],[Sleep_Hours]])</f>
        <v>3</v>
      </c>
      <c r="R2862">
        <f>Table1[[#This Row],[Stress_Level]]/Table1[[#This Row],[Weekly_Work_Hours]]</f>
        <v>0.15</v>
      </c>
      <c r="S2862" s="5">
        <f>CORREL(Table1[Stress_Level],Table1[Sleep_Hours])</f>
        <v>-1.150943896331845E-2</v>
      </c>
      <c r="T2862" s="1">
        <f>((Table1[[#Totals],[Productivity_Score]] - Table1[[#This Row],[Productivity_Score]]) / Table1[[#Totals],[Productivity_Score]]) * 100</f>
        <v>42.105263157894733</v>
      </c>
    </row>
    <row r="2863" spans="1:20" x14ac:dyDescent="0.35">
      <c r="A2863">
        <v>2862</v>
      </c>
      <c r="B2863">
        <v>45</v>
      </c>
      <c r="C2863" t="s">
        <v>19</v>
      </c>
      <c r="D2863" t="s">
        <v>37</v>
      </c>
      <c r="E2863" t="s">
        <v>38</v>
      </c>
      <c r="F2863" t="s">
        <v>22</v>
      </c>
      <c r="G2863">
        <v>48</v>
      </c>
      <c r="H2863">
        <v>6.2</v>
      </c>
      <c r="I2863">
        <v>8.1</v>
      </c>
      <c r="J2863">
        <v>1</v>
      </c>
      <c r="K2863" t="s">
        <v>18</v>
      </c>
      <c r="L2863">
        <v>9.5</v>
      </c>
      <c r="M2863">
        <v>4.2</v>
      </c>
      <c r="N2863">
        <v>4.3</v>
      </c>
      <c r="O2863">
        <f>Table1[[#This Row],[Stress_Level]]*Table1[[#This Row],[Weekly_Work_Hours]]</f>
        <v>456</v>
      </c>
      <c r="P2863" s="9">
        <f>Table1[[#This Row],[Column1]]/Table1[[#This Row],[Productivity_Score]]</f>
        <v>106.04651162790698</v>
      </c>
      <c r="Q2863">
        <f>8-AVERAGE(Table1[[#This Row],[Sleep_Hours]])</f>
        <v>1.7999999999999998</v>
      </c>
      <c r="R2863">
        <f>Table1[[#This Row],[Stress_Level]]/Table1[[#This Row],[Weekly_Work_Hours]]</f>
        <v>0.19791666666666666</v>
      </c>
      <c r="S2863" s="5">
        <f>CORREL(Table1[Stress_Level],Table1[Sleep_Hours])</f>
        <v>-1.150943896331845E-2</v>
      </c>
      <c r="T2863" s="1">
        <f>((Table1[[#Totals],[Productivity_Score]] - Table1[[#This Row],[Productivity_Score]]) / Table1[[#Totals],[Productivity_Score]]) * 100</f>
        <v>54.736842105263165</v>
      </c>
    </row>
    <row r="2864" spans="1:20" x14ac:dyDescent="0.35">
      <c r="A2864">
        <v>2863</v>
      </c>
      <c r="B2864">
        <v>36</v>
      </c>
      <c r="C2864" t="s">
        <v>19</v>
      </c>
      <c r="D2864" t="s">
        <v>34</v>
      </c>
      <c r="E2864" t="s">
        <v>27</v>
      </c>
      <c r="F2864" t="s">
        <v>39</v>
      </c>
      <c r="G2864">
        <v>36</v>
      </c>
      <c r="H2864">
        <v>5.7</v>
      </c>
      <c r="I2864">
        <v>8.5</v>
      </c>
      <c r="J2864">
        <v>1</v>
      </c>
      <c r="K2864" t="s">
        <v>18</v>
      </c>
      <c r="L2864">
        <v>6.1</v>
      </c>
      <c r="M2864">
        <v>4.0999999999999996</v>
      </c>
      <c r="N2864">
        <v>6.2</v>
      </c>
      <c r="O2864">
        <f>Table1[[#This Row],[Stress_Level]]*Table1[[#This Row],[Weekly_Work_Hours]]</f>
        <v>219.6</v>
      </c>
      <c r="P2864" s="9">
        <f>Table1[[#This Row],[Column1]]/Table1[[#This Row],[Productivity_Score]]</f>
        <v>35.419354838709673</v>
      </c>
      <c r="Q2864">
        <f>8-AVERAGE(Table1[[#This Row],[Sleep_Hours]])</f>
        <v>2.2999999999999998</v>
      </c>
      <c r="R2864">
        <f>Table1[[#This Row],[Stress_Level]]/Table1[[#This Row],[Weekly_Work_Hours]]</f>
        <v>0.16944444444444443</v>
      </c>
      <c r="S2864" s="5">
        <f>CORREL(Table1[Stress_Level],Table1[Sleep_Hours])</f>
        <v>-1.150943896331845E-2</v>
      </c>
      <c r="T2864" s="1">
        <f>((Table1[[#Totals],[Productivity_Score]] - Table1[[#This Row],[Productivity_Score]]) / Table1[[#Totals],[Productivity_Score]]) * 100</f>
        <v>34.736842105263158</v>
      </c>
    </row>
    <row r="2865" spans="1:20" x14ac:dyDescent="0.35">
      <c r="A2865">
        <v>2864</v>
      </c>
      <c r="B2865">
        <v>58</v>
      </c>
      <c r="C2865" t="s">
        <v>19</v>
      </c>
      <c r="D2865" t="s">
        <v>32</v>
      </c>
      <c r="E2865" t="s">
        <v>21</v>
      </c>
      <c r="F2865" t="s">
        <v>22</v>
      </c>
      <c r="G2865">
        <v>50</v>
      </c>
      <c r="H2865">
        <v>4</v>
      </c>
      <c r="I2865">
        <v>4.5</v>
      </c>
      <c r="J2865">
        <v>1</v>
      </c>
      <c r="K2865" t="s">
        <v>18</v>
      </c>
      <c r="L2865">
        <v>9.5</v>
      </c>
      <c r="M2865">
        <v>5.0999999999999996</v>
      </c>
      <c r="N2865">
        <v>2.5</v>
      </c>
      <c r="O2865">
        <f>Table1[[#This Row],[Stress_Level]]*Table1[[#This Row],[Weekly_Work_Hours]]</f>
        <v>475</v>
      </c>
      <c r="P2865" s="9">
        <f>Table1[[#This Row],[Column1]]/Table1[[#This Row],[Productivity_Score]]</f>
        <v>190</v>
      </c>
      <c r="Q2865">
        <f>8-AVERAGE(Table1[[#This Row],[Sleep_Hours]])</f>
        <v>4</v>
      </c>
      <c r="R2865">
        <f>Table1[[#This Row],[Stress_Level]]/Table1[[#This Row],[Weekly_Work_Hours]]</f>
        <v>0.19</v>
      </c>
      <c r="S2865" s="5">
        <f>CORREL(Table1[Stress_Level],Table1[Sleep_Hours])</f>
        <v>-1.150943896331845E-2</v>
      </c>
      <c r="T2865" s="1">
        <f>((Table1[[#Totals],[Productivity_Score]] - Table1[[#This Row],[Productivity_Score]]) / Table1[[#Totals],[Productivity_Score]]) * 100</f>
        <v>73.68421052631578</v>
      </c>
    </row>
    <row r="2866" spans="1:20" x14ac:dyDescent="0.35">
      <c r="A2866">
        <v>2865</v>
      </c>
      <c r="B2866">
        <v>42</v>
      </c>
      <c r="C2866" t="s">
        <v>14</v>
      </c>
      <c r="D2866" t="s">
        <v>36</v>
      </c>
      <c r="E2866" t="s">
        <v>16</v>
      </c>
      <c r="F2866" t="s">
        <v>17</v>
      </c>
      <c r="G2866">
        <v>48</v>
      </c>
      <c r="H2866">
        <v>9</v>
      </c>
      <c r="I2866">
        <v>6.2</v>
      </c>
      <c r="J2866">
        <v>0</v>
      </c>
      <c r="K2866" t="s">
        <v>23</v>
      </c>
      <c r="L2866">
        <v>5.8</v>
      </c>
      <c r="M2866">
        <v>3.1</v>
      </c>
      <c r="N2866">
        <v>5.2</v>
      </c>
      <c r="O2866">
        <f>Table1[[#This Row],[Stress_Level]]*Table1[[#This Row],[Weekly_Work_Hours]]</f>
        <v>278.39999999999998</v>
      </c>
      <c r="P2866" s="9">
        <f>Table1[[#This Row],[Column1]]/Table1[[#This Row],[Productivity_Score]]</f>
        <v>53.538461538461533</v>
      </c>
      <c r="Q2866">
        <f>8-AVERAGE(Table1[[#This Row],[Sleep_Hours]])</f>
        <v>-1</v>
      </c>
      <c r="R2866">
        <f>Table1[[#This Row],[Stress_Level]]/Table1[[#This Row],[Weekly_Work_Hours]]</f>
        <v>0.12083333333333333</v>
      </c>
      <c r="S2866" s="5">
        <f>CORREL(Table1[Stress_Level],Table1[Sleep_Hours])</f>
        <v>-1.150943896331845E-2</v>
      </c>
      <c r="T2866" s="1">
        <f>((Table1[[#Totals],[Productivity_Score]] - Table1[[#This Row],[Productivity_Score]]) / Table1[[#Totals],[Productivity_Score]]) * 100</f>
        <v>45.263157894736835</v>
      </c>
    </row>
    <row r="2867" spans="1:20" x14ac:dyDescent="0.35">
      <c r="A2867">
        <v>2866</v>
      </c>
      <c r="B2867">
        <v>51</v>
      </c>
      <c r="C2867" t="s">
        <v>14</v>
      </c>
      <c r="D2867" t="s">
        <v>15</v>
      </c>
      <c r="E2867" t="s">
        <v>25</v>
      </c>
      <c r="F2867" t="s">
        <v>22</v>
      </c>
      <c r="G2867">
        <v>42</v>
      </c>
      <c r="H2867">
        <v>4.5999999999999996</v>
      </c>
      <c r="I2867">
        <v>6.3</v>
      </c>
      <c r="J2867">
        <v>1</v>
      </c>
      <c r="K2867" t="s">
        <v>18</v>
      </c>
      <c r="L2867">
        <v>7.4</v>
      </c>
      <c r="M2867">
        <v>1.4</v>
      </c>
      <c r="N2867">
        <v>4.4000000000000004</v>
      </c>
      <c r="O2867">
        <f>Table1[[#This Row],[Stress_Level]]*Table1[[#This Row],[Weekly_Work_Hours]]</f>
        <v>310.8</v>
      </c>
      <c r="P2867" s="9">
        <f>Table1[[#This Row],[Column1]]/Table1[[#This Row],[Productivity_Score]]</f>
        <v>70.63636363636364</v>
      </c>
      <c r="Q2867">
        <f>8-AVERAGE(Table1[[#This Row],[Sleep_Hours]])</f>
        <v>3.4000000000000004</v>
      </c>
      <c r="R2867">
        <f>Table1[[#This Row],[Stress_Level]]/Table1[[#This Row],[Weekly_Work_Hours]]</f>
        <v>0.1761904761904762</v>
      </c>
      <c r="S2867" s="5">
        <f>CORREL(Table1[Stress_Level],Table1[Sleep_Hours])</f>
        <v>-1.150943896331845E-2</v>
      </c>
      <c r="T2867" s="1">
        <f>((Table1[[#Totals],[Productivity_Score]] - Table1[[#This Row],[Productivity_Score]]) / Table1[[#Totals],[Productivity_Score]]) * 100</f>
        <v>53.684210526315788</v>
      </c>
    </row>
    <row r="2868" spans="1:20" x14ac:dyDescent="0.35">
      <c r="A2868">
        <v>2867</v>
      </c>
      <c r="B2868">
        <v>34</v>
      </c>
      <c r="C2868" t="s">
        <v>14</v>
      </c>
      <c r="D2868" t="s">
        <v>36</v>
      </c>
      <c r="E2868" t="s">
        <v>16</v>
      </c>
      <c r="F2868" t="s">
        <v>22</v>
      </c>
      <c r="G2868">
        <v>38</v>
      </c>
      <c r="H2868">
        <v>6</v>
      </c>
      <c r="I2868">
        <v>8.6999999999999993</v>
      </c>
      <c r="J2868">
        <v>0</v>
      </c>
      <c r="K2868" t="s">
        <v>23</v>
      </c>
      <c r="L2868">
        <v>4.5</v>
      </c>
      <c r="M2868">
        <v>4.8</v>
      </c>
      <c r="N2868">
        <v>7.1</v>
      </c>
      <c r="O2868">
        <f>Table1[[#This Row],[Stress_Level]]*Table1[[#This Row],[Weekly_Work_Hours]]</f>
        <v>171</v>
      </c>
      <c r="P2868" s="9">
        <f>Table1[[#This Row],[Column1]]/Table1[[#This Row],[Productivity_Score]]</f>
        <v>24.084507042253524</v>
      </c>
      <c r="Q2868">
        <f>8-AVERAGE(Table1[[#This Row],[Sleep_Hours]])</f>
        <v>2</v>
      </c>
      <c r="R2868">
        <f>Table1[[#This Row],[Stress_Level]]/Table1[[#This Row],[Weekly_Work_Hours]]</f>
        <v>0.11842105263157894</v>
      </c>
      <c r="S2868" s="5">
        <f>CORREL(Table1[Stress_Level],Table1[Sleep_Hours])</f>
        <v>-1.150943896331845E-2</v>
      </c>
      <c r="T2868" s="1">
        <f>((Table1[[#Totals],[Productivity_Score]] - Table1[[#This Row],[Productivity_Score]]) / Table1[[#Totals],[Productivity_Score]]) * 100</f>
        <v>25.26315789473685</v>
      </c>
    </row>
    <row r="2869" spans="1:20" x14ac:dyDescent="0.35">
      <c r="A2869">
        <v>2868</v>
      </c>
      <c r="B2869">
        <v>32</v>
      </c>
      <c r="C2869" t="s">
        <v>19</v>
      </c>
      <c r="D2869" t="s">
        <v>37</v>
      </c>
      <c r="E2869" t="s">
        <v>31</v>
      </c>
      <c r="F2869" t="s">
        <v>22</v>
      </c>
      <c r="G2869">
        <v>37</v>
      </c>
      <c r="H2869">
        <v>6.3</v>
      </c>
      <c r="I2869">
        <v>9.1999999999999993</v>
      </c>
      <c r="J2869">
        <v>0</v>
      </c>
      <c r="K2869" t="s">
        <v>23</v>
      </c>
      <c r="L2869">
        <v>8.5</v>
      </c>
      <c r="M2869">
        <v>5</v>
      </c>
      <c r="N2869">
        <v>5.4</v>
      </c>
      <c r="O2869">
        <f>Table1[[#This Row],[Stress_Level]]*Table1[[#This Row],[Weekly_Work_Hours]]</f>
        <v>314.5</v>
      </c>
      <c r="P2869" s="9">
        <f>Table1[[#This Row],[Column1]]/Table1[[#This Row],[Productivity_Score]]</f>
        <v>58.240740740740733</v>
      </c>
      <c r="Q2869">
        <f>8-AVERAGE(Table1[[#This Row],[Sleep_Hours]])</f>
        <v>1.7000000000000002</v>
      </c>
      <c r="R2869">
        <f>Table1[[#This Row],[Stress_Level]]/Table1[[#This Row],[Weekly_Work_Hours]]</f>
        <v>0.22972972972972974</v>
      </c>
      <c r="S2869" s="5">
        <f>CORREL(Table1[Stress_Level],Table1[Sleep_Hours])</f>
        <v>-1.150943896331845E-2</v>
      </c>
      <c r="T2869" s="1">
        <f>((Table1[[#Totals],[Productivity_Score]] - Table1[[#This Row],[Productivity_Score]]) / Table1[[#Totals],[Productivity_Score]]) * 100</f>
        <v>43.157894736842103</v>
      </c>
    </row>
    <row r="2870" spans="1:20" x14ac:dyDescent="0.35">
      <c r="A2870">
        <v>2869</v>
      </c>
      <c r="B2870">
        <v>21</v>
      </c>
      <c r="C2870" t="s">
        <v>19</v>
      </c>
      <c r="D2870" t="s">
        <v>15</v>
      </c>
      <c r="E2870" t="s">
        <v>21</v>
      </c>
      <c r="F2870" t="s">
        <v>22</v>
      </c>
      <c r="G2870">
        <v>49</v>
      </c>
      <c r="H2870">
        <v>5.4</v>
      </c>
      <c r="I2870">
        <v>6.7</v>
      </c>
      <c r="J2870">
        <v>0</v>
      </c>
      <c r="K2870" t="s">
        <v>23</v>
      </c>
      <c r="L2870">
        <v>8.5</v>
      </c>
      <c r="M2870">
        <v>2.7</v>
      </c>
      <c r="N2870">
        <v>4.0999999999999996</v>
      </c>
      <c r="O2870">
        <f>Table1[[#This Row],[Stress_Level]]*Table1[[#This Row],[Weekly_Work_Hours]]</f>
        <v>416.5</v>
      </c>
      <c r="P2870" s="9">
        <f>Table1[[#This Row],[Column1]]/Table1[[#This Row],[Productivity_Score]]</f>
        <v>101.58536585365854</v>
      </c>
      <c r="Q2870">
        <f>8-AVERAGE(Table1[[#This Row],[Sleep_Hours]])</f>
        <v>2.5999999999999996</v>
      </c>
      <c r="R2870">
        <f>Table1[[#This Row],[Stress_Level]]/Table1[[#This Row],[Weekly_Work_Hours]]</f>
        <v>0.17346938775510204</v>
      </c>
      <c r="S2870" s="5">
        <f>CORREL(Table1[Stress_Level],Table1[Sleep_Hours])</f>
        <v>-1.150943896331845E-2</v>
      </c>
      <c r="T2870" s="1">
        <f>((Table1[[#Totals],[Productivity_Score]] - Table1[[#This Row],[Productivity_Score]]) / Table1[[#Totals],[Productivity_Score]]) * 100</f>
        <v>56.84210526315789</v>
      </c>
    </row>
    <row r="2871" spans="1:20" x14ac:dyDescent="0.35">
      <c r="A2871">
        <v>2870</v>
      </c>
      <c r="B2871">
        <v>38</v>
      </c>
      <c r="C2871" t="s">
        <v>19</v>
      </c>
      <c r="D2871" t="s">
        <v>37</v>
      </c>
      <c r="E2871" t="s">
        <v>38</v>
      </c>
      <c r="F2871" t="s">
        <v>39</v>
      </c>
      <c r="G2871">
        <v>54</v>
      </c>
      <c r="H2871">
        <v>6.1</v>
      </c>
      <c r="I2871">
        <v>7.2</v>
      </c>
      <c r="J2871">
        <v>1</v>
      </c>
      <c r="K2871" t="s">
        <v>29</v>
      </c>
      <c r="L2871">
        <v>9.5</v>
      </c>
      <c r="M2871">
        <v>2.9</v>
      </c>
      <c r="N2871">
        <v>3.9</v>
      </c>
      <c r="O2871">
        <f>Table1[[#This Row],[Stress_Level]]*Table1[[#This Row],[Weekly_Work_Hours]]</f>
        <v>513</v>
      </c>
      <c r="P2871" s="9">
        <f>Table1[[#This Row],[Column1]]/Table1[[#This Row],[Productivity_Score]]</f>
        <v>131.53846153846155</v>
      </c>
      <c r="Q2871">
        <f>8-AVERAGE(Table1[[#This Row],[Sleep_Hours]])</f>
        <v>1.9000000000000004</v>
      </c>
      <c r="R2871">
        <f>Table1[[#This Row],[Stress_Level]]/Table1[[#This Row],[Weekly_Work_Hours]]</f>
        <v>0.17592592592592593</v>
      </c>
      <c r="S2871" s="5">
        <f>CORREL(Table1[Stress_Level],Table1[Sleep_Hours])</f>
        <v>-1.150943896331845E-2</v>
      </c>
      <c r="T2871" s="1">
        <f>((Table1[[#Totals],[Productivity_Score]] - Table1[[#This Row],[Productivity_Score]]) / Table1[[#Totals],[Productivity_Score]]) * 100</f>
        <v>58.947368421052623</v>
      </c>
    </row>
    <row r="2872" spans="1:20" x14ac:dyDescent="0.35">
      <c r="A2872">
        <v>2871</v>
      </c>
      <c r="B2872">
        <v>43</v>
      </c>
      <c r="C2872" t="s">
        <v>14</v>
      </c>
      <c r="D2872" t="s">
        <v>36</v>
      </c>
      <c r="E2872" t="s">
        <v>16</v>
      </c>
      <c r="F2872" t="s">
        <v>39</v>
      </c>
      <c r="G2872">
        <v>39</v>
      </c>
      <c r="H2872">
        <v>5</v>
      </c>
      <c r="I2872">
        <v>7.1</v>
      </c>
      <c r="J2872">
        <v>0</v>
      </c>
      <c r="K2872" t="s">
        <v>23</v>
      </c>
      <c r="L2872">
        <v>8.3000000000000007</v>
      </c>
      <c r="M2872">
        <v>4.4000000000000004</v>
      </c>
      <c r="N2872">
        <v>4.4000000000000004</v>
      </c>
      <c r="O2872">
        <f>Table1[[#This Row],[Stress_Level]]*Table1[[#This Row],[Weekly_Work_Hours]]</f>
        <v>323.70000000000005</v>
      </c>
      <c r="P2872" s="9">
        <f>Table1[[#This Row],[Column1]]/Table1[[#This Row],[Productivity_Score]]</f>
        <v>73.568181818181827</v>
      </c>
      <c r="Q2872">
        <f>8-AVERAGE(Table1[[#This Row],[Sleep_Hours]])</f>
        <v>3</v>
      </c>
      <c r="R2872">
        <f>Table1[[#This Row],[Stress_Level]]/Table1[[#This Row],[Weekly_Work_Hours]]</f>
        <v>0.21282051282051284</v>
      </c>
      <c r="S2872" s="5">
        <f>CORREL(Table1[Stress_Level],Table1[Sleep_Hours])</f>
        <v>-1.150943896331845E-2</v>
      </c>
      <c r="T2872" s="1">
        <f>((Table1[[#Totals],[Productivity_Score]] - Table1[[#This Row],[Productivity_Score]]) / Table1[[#Totals],[Productivity_Score]]) * 100</f>
        <v>53.684210526315788</v>
      </c>
    </row>
    <row r="2873" spans="1:20" x14ac:dyDescent="0.35">
      <c r="A2873">
        <v>2872</v>
      </c>
      <c r="B2873">
        <v>64</v>
      </c>
      <c r="C2873" t="s">
        <v>19</v>
      </c>
      <c r="D2873" t="s">
        <v>32</v>
      </c>
      <c r="E2873" t="s">
        <v>16</v>
      </c>
      <c r="F2873" t="s">
        <v>39</v>
      </c>
      <c r="G2873">
        <v>48</v>
      </c>
      <c r="H2873">
        <v>7.3</v>
      </c>
      <c r="I2873">
        <v>8.8000000000000007</v>
      </c>
      <c r="J2873">
        <v>1</v>
      </c>
      <c r="K2873" t="s">
        <v>18</v>
      </c>
      <c r="L2873">
        <v>10</v>
      </c>
      <c r="M2873">
        <v>5.2</v>
      </c>
      <c r="N2873">
        <v>4.4000000000000004</v>
      </c>
      <c r="O2873">
        <f>Table1[[#This Row],[Stress_Level]]*Table1[[#This Row],[Weekly_Work_Hours]]</f>
        <v>480</v>
      </c>
      <c r="P2873" s="9">
        <f>Table1[[#This Row],[Column1]]/Table1[[#This Row],[Productivity_Score]]</f>
        <v>109.09090909090908</v>
      </c>
      <c r="Q2873">
        <f>8-AVERAGE(Table1[[#This Row],[Sleep_Hours]])</f>
        <v>0.70000000000000018</v>
      </c>
      <c r="R2873">
        <f>Table1[[#This Row],[Stress_Level]]/Table1[[#This Row],[Weekly_Work_Hours]]</f>
        <v>0.20833333333333334</v>
      </c>
      <c r="S2873" s="5">
        <f>CORREL(Table1[Stress_Level],Table1[Sleep_Hours])</f>
        <v>-1.150943896331845E-2</v>
      </c>
      <c r="T2873" s="1">
        <f>((Table1[[#Totals],[Productivity_Score]] - Table1[[#This Row],[Productivity_Score]]) / Table1[[#Totals],[Productivity_Score]]) * 100</f>
        <v>53.684210526315788</v>
      </c>
    </row>
    <row r="2874" spans="1:20" x14ac:dyDescent="0.35">
      <c r="A2874">
        <v>2873</v>
      </c>
      <c r="B2874">
        <v>43</v>
      </c>
      <c r="C2874" t="s">
        <v>14</v>
      </c>
      <c r="D2874" t="s">
        <v>15</v>
      </c>
      <c r="E2874" t="s">
        <v>38</v>
      </c>
      <c r="F2874" t="s">
        <v>22</v>
      </c>
      <c r="G2874">
        <v>30</v>
      </c>
      <c r="H2874">
        <v>6.2</v>
      </c>
      <c r="I2874">
        <v>9.6999999999999993</v>
      </c>
      <c r="J2874">
        <v>0</v>
      </c>
      <c r="K2874" t="s">
        <v>23</v>
      </c>
      <c r="L2874">
        <v>3.4</v>
      </c>
      <c r="M2874">
        <v>2.9</v>
      </c>
      <c r="N2874">
        <v>8.1999999999999993</v>
      </c>
      <c r="O2874">
        <f>Table1[[#This Row],[Stress_Level]]*Table1[[#This Row],[Weekly_Work_Hours]]</f>
        <v>102</v>
      </c>
      <c r="P2874" s="9">
        <f>Table1[[#This Row],[Column1]]/Table1[[#This Row],[Productivity_Score]]</f>
        <v>12.439024390243903</v>
      </c>
      <c r="Q2874">
        <f>8-AVERAGE(Table1[[#This Row],[Sleep_Hours]])</f>
        <v>1.7999999999999998</v>
      </c>
      <c r="R2874">
        <f>Table1[[#This Row],[Stress_Level]]/Table1[[#This Row],[Weekly_Work_Hours]]</f>
        <v>0.11333333333333333</v>
      </c>
      <c r="S2874" s="5">
        <f>CORREL(Table1[Stress_Level],Table1[Sleep_Hours])</f>
        <v>-1.150943896331845E-2</v>
      </c>
      <c r="T2874" s="1">
        <f>((Table1[[#Totals],[Productivity_Score]] - Table1[[#This Row],[Productivity_Score]]) / Table1[[#Totals],[Productivity_Score]]) * 100</f>
        <v>13.684210526315796</v>
      </c>
    </row>
    <row r="2875" spans="1:20" x14ac:dyDescent="0.35">
      <c r="A2875">
        <v>2874</v>
      </c>
      <c r="B2875">
        <v>30</v>
      </c>
      <c r="C2875" t="s">
        <v>19</v>
      </c>
      <c r="D2875" t="s">
        <v>20</v>
      </c>
      <c r="E2875" t="s">
        <v>27</v>
      </c>
      <c r="F2875" t="s">
        <v>39</v>
      </c>
      <c r="G2875">
        <v>40</v>
      </c>
      <c r="H2875">
        <v>7.3</v>
      </c>
      <c r="I2875">
        <v>9.6</v>
      </c>
      <c r="J2875">
        <v>0</v>
      </c>
      <c r="K2875" t="s">
        <v>23</v>
      </c>
      <c r="L2875">
        <v>4.5</v>
      </c>
      <c r="M2875">
        <v>5.2</v>
      </c>
      <c r="N2875">
        <v>7.5</v>
      </c>
      <c r="O2875">
        <f>Table1[[#This Row],[Stress_Level]]*Table1[[#This Row],[Weekly_Work_Hours]]</f>
        <v>180</v>
      </c>
      <c r="P2875" s="9">
        <f>Table1[[#This Row],[Column1]]/Table1[[#This Row],[Productivity_Score]]</f>
        <v>24</v>
      </c>
      <c r="Q2875">
        <f>8-AVERAGE(Table1[[#This Row],[Sleep_Hours]])</f>
        <v>0.70000000000000018</v>
      </c>
      <c r="R2875">
        <f>Table1[[#This Row],[Stress_Level]]/Table1[[#This Row],[Weekly_Work_Hours]]</f>
        <v>0.1125</v>
      </c>
      <c r="S2875" s="5">
        <f>CORREL(Table1[Stress_Level],Table1[Sleep_Hours])</f>
        <v>-1.150943896331845E-2</v>
      </c>
      <c r="T2875" s="1">
        <f>((Table1[[#Totals],[Productivity_Score]] - Table1[[#This Row],[Productivity_Score]]) / Table1[[#Totals],[Productivity_Score]]) * 100</f>
        <v>21.052631578947366</v>
      </c>
    </row>
    <row r="2876" spans="1:20" x14ac:dyDescent="0.35">
      <c r="A2876">
        <v>2875</v>
      </c>
      <c r="B2876">
        <v>41</v>
      </c>
      <c r="C2876" t="s">
        <v>14</v>
      </c>
      <c r="D2876" t="s">
        <v>26</v>
      </c>
      <c r="E2876" t="s">
        <v>25</v>
      </c>
      <c r="F2876" t="s">
        <v>17</v>
      </c>
      <c r="G2876">
        <v>44</v>
      </c>
      <c r="H2876">
        <v>8.4</v>
      </c>
      <c r="I2876">
        <v>7.5</v>
      </c>
      <c r="J2876">
        <v>0</v>
      </c>
      <c r="K2876" t="s">
        <v>23</v>
      </c>
      <c r="L2876">
        <v>4.5999999999999996</v>
      </c>
      <c r="M2876">
        <v>1.5</v>
      </c>
      <c r="N2876">
        <v>6.4</v>
      </c>
      <c r="O2876">
        <f>Table1[[#This Row],[Stress_Level]]*Table1[[#This Row],[Weekly_Work_Hours]]</f>
        <v>202.39999999999998</v>
      </c>
      <c r="P2876" s="9">
        <f>Table1[[#This Row],[Column1]]/Table1[[#This Row],[Productivity_Score]]</f>
        <v>31.624999999999996</v>
      </c>
      <c r="Q2876">
        <f>8-AVERAGE(Table1[[#This Row],[Sleep_Hours]])</f>
        <v>-0.40000000000000036</v>
      </c>
      <c r="R2876">
        <f>Table1[[#This Row],[Stress_Level]]/Table1[[#This Row],[Weekly_Work_Hours]]</f>
        <v>0.10454545454545454</v>
      </c>
      <c r="S2876" s="5">
        <f>CORREL(Table1[Stress_Level],Table1[Sleep_Hours])</f>
        <v>-1.150943896331845E-2</v>
      </c>
      <c r="T2876" s="1">
        <f>((Table1[[#Totals],[Productivity_Score]] - Table1[[#This Row],[Productivity_Score]]) / Table1[[#Totals],[Productivity_Score]]) * 100</f>
        <v>32.631578947368418</v>
      </c>
    </row>
    <row r="2877" spans="1:20" x14ac:dyDescent="0.35">
      <c r="A2877">
        <v>2876</v>
      </c>
      <c r="B2877">
        <v>34</v>
      </c>
      <c r="C2877" t="s">
        <v>19</v>
      </c>
      <c r="D2877" t="s">
        <v>32</v>
      </c>
      <c r="E2877" t="s">
        <v>25</v>
      </c>
      <c r="F2877" t="s">
        <v>22</v>
      </c>
      <c r="G2877">
        <v>37</v>
      </c>
      <c r="H2877">
        <v>5.8</v>
      </c>
      <c r="I2877">
        <v>8.5</v>
      </c>
      <c r="J2877">
        <v>0</v>
      </c>
      <c r="K2877" t="s">
        <v>23</v>
      </c>
      <c r="L2877">
        <v>3.9</v>
      </c>
      <c r="M2877">
        <v>3.6</v>
      </c>
      <c r="N2877">
        <v>7.3</v>
      </c>
      <c r="O2877">
        <f>Table1[[#This Row],[Stress_Level]]*Table1[[#This Row],[Weekly_Work_Hours]]</f>
        <v>144.29999999999998</v>
      </c>
      <c r="P2877" s="9">
        <f>Table1[[#This Row],[Column1]]/Table1[[#This Row],[Productivity_Score]]</f>
        <v>19.767123287671232</v>
      </c>
      <c r="Q2877">
        <f>8-AVERAGE(Table1[[#This Row],[Sleep_Hours]])</f>
        <v>2.2000000000000002</v>
      </c>
      <c r="R2877">
        <f>Table1[[#This Row],[Stress_Level]]/Table1[[#This Row],[Weekly_Work_Hours]]</f>
        <v>0.1054054054054054</v>
      </c>
      <c r="S2877" s="5">
        <f>CORREL(Table1[Stress_Level],Table1[Sleep_Hours])</f>
        <v>-1.150943896331845E-2</v>
      </c>
      <c r="T2877" s="1">
        <f>((Table1[[#Totals],[Productivity_Score]] - Table1[[#This Row],[Productivity_Score]]) / Table1[[#Totals],[Productivity_Score]]) * 100</f>
        <v>23.157894736842106</v>
      </c>
    </row>
    <row r="2878" spans="1:20" x14ac:dyDescent="0.35">
      <c r="A2878">
        <v>2877</v>
      </c>
      <c r="B2878">
        <v>29</v>
      </c>
      <c r="C2878" t="s">
        <v>14</v>
      </c>
      <c r="D2878" t="s">
        <v>15</v>
      </c>
      <c r="E2878" t="s">
        <v>27</v>
      </c>
      <c r="F2878" t="s">
        <v>17</v>
      </c>
      <c r="G2878">
        <v>37</v>
      </c>
      <c r="H2878">
        <v>7.4</v>
      </c>
      <c r="I2878">
        <v>9.8000000000000007</v>
      </c>
      <c r="J2878">
        <v>0</v>
      </c>
      <c r="K2878" t="s">
        <v>23</v>
      </c>
      <c r="L2878">
        <v>6</v>
      </c>
      <c r="M2878">
        <v>4.8</v>
      </c>
      <c r="N2878">
        <v>6.9</v>
      </c>
      <c r="O2878">
        <f>Table1[[#This Row],[Stress_Level]]*Table1[[#This Row],[Weekly_Work_Hours]]</f>
        <v>222</v>
      </c>
      <c r="P2878" s="9">
        <f>Table1[[#This Row],[Column1]]/Table1[[#This Row],[Productivity_Score]]</f>
        <v>32.173913043478258</v>
      </c>
      <c r="Q2878">
        <f>8-AVERAGE(Table1[[#This Row],[Sleep_Hours]])</f>
        <v>0.59999999999999964</v>
      </c>
      <c r="R2878">
        <f>Table1[[#This Row],[Stress_Level]]/Table1[[#This Row],[Weekly_Work_Hours]]</f>
        <v>0.16216216216216217</v>
      </c>
      <c r="S2878" s="5">
        <f>CORREL(Table1[Stress_Level],Table1[Sleep_Hours])</f>
        <v>-1.150943896331845E-2</v>
      </c>
      <c r="T2878" s="1">
        <f>((Table1[[#Totals],[Productivity_Score]] - Table1[[#This Row],[Productivity_Score]]) / Table1[[#Totals],[Productivity_Score]]) * 100</f>
        <v>27.368421052631575</v>
      </c>
    </row>
    <row r="2879" spans="1:20" x14ac:dyDescent="0.35">
      <c r="A2879">
        <v>2878</v>
      </c>
      <c r="B2879">
        <v>60</v>
      </c>
      <c r="C2879" t="s">
        <v>14</v>
      </c>
      <c r="D2879" t="s">
        <v>37</v>
      </c>
      <c r="E2879" t="s">
        <v>27</v>
      </c>
      <c r="F2879" t="s">
        <v>22</v>
      </c>
      <c r="G2879">
        <v>39</v>
      </c>
      <c r="H2879">
        <v>8.5</v>
      </c>
      <c r="I2879">
        <v>7.8</v>
      </c>
      <c r="J2879">
        <v>0</v>
      </c>
      <c r="K2879" t="s">
        <v>23</v>
      </c>
      <c r="L2879">
        <v>5.8</v>
      </c>
      <c r="M2879">
        <v>4.7</v>
      </c>
      <c r="N2879">
        <v>6</v>
      </c>
      <c r="O2879">
        <f>Table1[[#This Row],[Stress_Level]]*Table1[[#This Row],[Weekly_Work_Hours]]</f>
        <v>226.2</v>
      </c>
      <c r="P2879" s="9">
        <f>Table1[[#This Row],[Column1]]/Table1[[#This Row],[Productivity_Score]]</f>
        <v>37.699999999999996</v>
      </c>
      <c r="Q2879">
        <f>8-AVERAGE(Table1[[#This Row],[Sleep_Hours]])</f>
        <v>-0.5</v>
      </c>
      <c r="R2879">
        <f>Table1[[#This Row],[Stress_Level]]/Table1[[#This Row],[Weekly_Work_Hours]]</f>
        <v>0.14871794871794872</v>
      </c>
      <c r="S2879" s="5">
        <f>CORREL(Table1[Stress_Level],Table1[Sleep_Hours])</f>
        <v>-1.150943896331845E-2</v>
      </c>
      <c r="T2879" s="1">
        <f>((Table1[[#Totals],[Productivity_Score]] - Table1[[#This Row],[Productivity_Score]]) / Table1[[#Totals],[Productivity_Score]]) * 100</f>
        <v>36.84210526315789</v>
      </c>
    </row>
    <row r="2880" spans="1:20" x14ac:dyDescent="0.35">
      <c r="A2880">
        <v>2879</v>
      </c>
      <c r="B2880">
        <v>46</v>
      </c>
      <c r="C2880" t="s">
        <v>19</v>
      </c>
      <c r="D2880" t="s">
        <v>37</v>
      </c>
      <c r="E2880" t="s">
        <v>31</v>
      </c>
      <c r="F2880" t="s">
        <v>22</v>
      </c>
      <c r="G2880">
        <v>47</v>
      </c>
      <c r="H2880">
        <v>6</v>
      </c>
      <c r="I2880">
        <v>7.8</v>
      </c>
      <c r="J2880">
        <v>1</v>
      </c>
      <c r="K2880" t="s">
        <v>29</v>
      </c>
      <c r="L2880">
        <v>6.6</v>
      </c>
      <c r="M2880">
        <v>5.3</v>
      </c>
      <c r="N2880">
        <v>5.6</v>
      </c>
      <c r="O2880">
        <f>Table1[[#This Row],[Stress_Level]]*Table1[[#This Row],[Weekly_Work_Hours]]</f>
        <v>310.2</v>
      </c>
      <c r="P2880" s="9">
        <f>Table1[[#This Row],[Column1]]/Table1[[#This Row],[Productivity_Score]]</f>
        <v>55.392857142857146</v>
      </c>
      <c r="Q2880">
        <f>8-AVERAGE(Table1[[#This Row],[Sleep_Hours]])</f>
        <v>2</v>
      </c>
      <c r="R2880">
        <f>Table1[[#This Row],[Stress_Level]]/Table1[[#This Row],[Weekly_Work_Hours]]</f>
        <v>0.1404255319148936</v>
      </c>
      <c r="S2880" s="5">
        <f>CORREL(Table1[Stress_Level],Table1[Sleep_Hours])</f>
        <v>-1.150943896331845E-2</v>
      </c>
      <c r="T2880" s="1">
        <f>((Table1[[#Totals],[Productivity_Score]] - Table1[[#This Row],[Productivity_Score]]) / Table1[[#Totals],[Productivity_Score]]) * 100</f>
        <v>41.052631578947377</v>
      </c>
    </row>
    <row r="2881" spans="1:20" x14ac:dyDescent="0.35">
      <c r="A2881">
        <v>2880</v>
      </c>
      <c r="B2881">
        <v>28</v>
      </c>
      <c r="C2881" t="s">
        <v>14</v>
      </c>
      <c r="D2881" t="s">
        <v>33</v>
      </c>
      <c r="E2881" t="s">
        <v>38</v>
      </c>
      <c r="F2881" t="s">
        <v>17</v>
      </c>
      <c r="G2881">
        <v>43</v>
      </c>
      <c r="H2881">
        <v>7.2</v>
      </c>
      <c r="I2881">
        <v>9.3000000000000007</v>
      </c>
      <c r="J2881">
        <v>0</v>
      </c>
      <c r="K2881" t="s">
        <v>23</v>
      </c>
      <c r="L2881">
        <v>6.4</v>
      </c>
      <c r="M2881">
        <v>4.3</v>
      </c>
      <c r="N2881">
        <v>6.5</v>
      </c>
      <c r="O2881">
        <f>Table1[[#This Row],[Stress_Level]]*Table1[[#This Row],[Weekly_Work_Hours]]</f>
        <v>275.2</v>
      </c>
      <c r="P2881" s="9">
        <f>Table1[[#This Row],[Column1]]/Table1[[#This Row],[Productivity_Score]]</f>
        <v>42.338461538461537</v>
      </c>
      <c r="Q2881">
        <f>8-AVERAGE(Table1[[#This Row],[Sleep_Hours]])</f>
        <v>0.79999999999999982</v>
      </c>
      <c r="R2881">
        <f>Table1[[#This Row],[Stress_Level]]/Table1[[#This Row],[Weekly_Work_Hours]]</f>
        <v>0.14883720930232558</v>
      </c>
      <c r="S2881" s="5">
        <f>CORREL(Table1[Stress_Level],Table1[Sleep_Hours])</f>
        <v>-1.150943896331845E-2</v>
      </c>
      <c r="T2881" s="1">
        <f>((Table1[[#Totals],[Productivity_Score]] - Table1[[#This Row],[Productivity_Score]]) / Table1[[#Totals],[Productivity_Score]]) * 100</f>
        <v>31.578947368421051</v>
      </c>
    </row>
    <row r="2882" spans="1:20" x14ac:dyDescent="0.35">
      <c r="A2882">
        <v>2881</v>
      </c>
      <c r="B2882">
        <v>47</v>
      </c>
      <c r="C2882" t="s">
        <v>19</v>
      </c>
      <c r="D2882" t="s">
        <v>32</v>
      </c>
      <c r="E2882" t="s">
        <v>21</v>
      </c>
      <c r="F2882" t="s">
        <v>17</v>
      </c>
      <c r="G2882">
        <v>30</v>
      </c>
      <c r="H2882">
        <v>5.5</v>
      </c>
      <c r="I2882">
        <v>8.8000000000000007</v>
      </c>
      <c r="J2882">
        <v>0</v>
      </c>
      <c r="K2882" t="s">
        <v>23</v>
      </c>
      <c r="L2882">
        <v>6.3</v>
      </c>
      <c r="M2882">
        <v>4.4000000000000004</v>
      </c>
      <c r="N2882">
        <v>6.2</v>
      </c>
      <c r="O2882">
        <f>Table1[[#This Row],[Stress_Level]]*Table1[[#This Row],[Weekly_Work_Hours]]</f>
        <v>189</v>
      </c>
      <c r="P2882" s="9">
        <f>Table1[[#This Row],[Column1]]/Table1[[#This Row],[Productivity_Score]]</f>
        <v>30.483870967741936</v>
      </c>
      <c r="Q2882">
        <f>8-AVERAGE(Table1[[#This Row],[Sleep_Hours]])</f>
        <v>2.5</v>
      </c>
      <c r="R2882">
        <f>Table1[[#This Row],[Stress_Level]]/Table1[[#This Row],[Weekly_Work_Hours]]</f>
        <v>0.21</v>
      </c>
      <c r="S2882" s="5">
        <f>CORREL(Table1[Stress_Level],Table1[Sleep_Hours])</f>
        <v>-1.150943896331845E-2</v>
      </c>
      <c r="T2882" s="1">
        <f>((Table1[[#Totals],[Productivity_Score]] - Table1[[#This Row],[Productivity_Score]]) / Table1[[#Totals],[Productivity_Score]]) * 100</f>
        <v>34.736842105263158</v>
      </c>
    </row>
    <row r="2883" spans="1:20" x14ac:dyDescent="0.35">
      <c r="A2883">
        <v>2882</v>
      </c>
      <c r="B2883">
        <v>20</v>
      </c>
      <c r="C2883" t="s">
        <v>19</v>
      </c>
      <c r="D2883" t="s">
        <v>37</v>
      </c>
      <c r="E2883" t="s">
        <v>25</v>
      </c>
      <c r="F2883" t="s">
        <v>22</v>
      </c>
      <c r="G2883">
        <v>30</v>
      </c>
      <c r="H2883">
        <v>8</v>
      </c>
      <c r="I2883">
        <v>9.5</v>
      </c>
      <c r="J2883">
        <v>0</v>
      </c>
      <c r="K2883" t="s">
        <v>23</v>
      </c>
      <c r="L2883">
        <v>5.4</v>
      </c>
      <c r="M2883">
        <v>3.4</v>
      </c>
      <c r="N2883">
        <v>7</v>
      </c>
      <c r="O2883">
        <f>Table1[[#This Row],[Stress_Level]]*Table1[[#This Row],[Weekly_Work_Hours]]</f>
        <v>162</v>
      </c>
      <c r="P2883" s="9">
        <f>Table1[[#This Row],[Column1]]/Table1[[#This Row],[Productivity_Score]]</f>
        <v>23.142857142857142</v>
      </c>
      <c r="Q2883">
        <f>8-AVERAGE(Table1[[#This Row],[Sleep_Hours]])</f>
        <v>0</v>
      </c>
      <c r="R2883">
        <f>Table1[[#This Row],[Stress_Level]]/Table1[[#This Row],[Weekly_Work_Hours]]</f>
        <v>0.18000000000000002</v>
      </c>
      <c r="S2883" s="5">
        <f>CORREL(Table1[Stress_Level],Table1[Sleep_Hours])</f>
        <v>-1.150943896331845E-2</v>
      </c>
      <c r="T2883" s="1">
        <f>((Table1[[#Totals],[Productivity_Score]] - Table1[[#This Row],[Productivity_Score]]) / Table1[[#Totals],[Productivity_Score]]) * 100</f>
        <v>26.315789473684209</v>
      </c>
    </row>
    <row r="2884" spans="1:20" x14ac:dyDescent="0.35">
      <c r="A2884">
        <v>2883</v>
      </c>
      <c r="B2884">
        <v>36</v>
      </c>
      <c r="C2884" t="s">
        <v>19</v>
      </c>
      <c r="D2884" t="s">
        <v>24</v>
      </c>
      <c r="E2884" t="s">
        <v>27</v>
      </c>
      <c r="F2884" t="s">
        <v>22</v>
      </c>
      <c r="G2884">
        <v>40</v>
      </c>
      <c r="H2884">
        <v>5.5</v>
      </c>
      <c r="I2884">
        <v>7.7</v>
      </c>
      <c r="J2884">
        <v>0</v>
      </c>
      <c r="K2884" t="s">
        <v>23</v>
      </c>
      <c r="L2884">
        <v>8.9</v>
      </c>
      <c r="M2884">
        <v>3.1</v>
      </c>
      <c r="N2884">
        <v>4.4000000000000004</v>
      </c>
      <c r="O2884">
        <f>Table1[[#This Row],[Stress_Level]]*Table1[[#This Row],[Weekly_Work_Hours]]</f>
        <v>356</v>
      </c>
      <c r="P2884" s="9">
        <f>Table1[[#This Row],[Column1]]/Table1[[#This Row],[Productivity_Score]]</f>
        <v>80.909090909090907</v>
      </c>
      <c r="Q2884">
        <f>8-AVERAGE(Table1[[#This Row],[Sleep_Hours]])</f>
        <v>2.5</v>
      </c>
      <c r="R2884">
        <f>Table1[[#This Row],[Stress_Level]]/Table1[[#This Row],[Weekly_Work_Hours]]</f>
        <v>0.2225</v>
      </c>
      <c r="S2884" s="5">
        <f>CORREL(Table1[Stress_Level],Table1[Sleep_Hours])</f>
        <v>-1.150943896331845E-2</v>
      </c>
      <c r="T2884" s="1">
        <f>((Table1[[#Totals],[Productivity_Score]] - Table1[[#This Row],[Productivity_Score]]) / Table1[[#Totals],[Productivity_Score]]) * 100</f>
        <v>53.684210526315788</v>
      </c>
    </row>
    <row r="2885" spans="1:20" x14ac:dyDescent="0.35">
      <c r="A2885">
        <v>2884</v>
      </c>
      <c r="B2885">
        <v>50</v>
      </c>
      <c r="C2885" t="s">
        <v>14</v>
      </c>
      <c r="D2885" t="s">
        <v>26</v>
      </c>
      <c r="E2885" t="s">
        <v>27</v>
      </c>
      <c r="F2885" t="s">
        <v>39</v>
      </c>
      <c r="G2885">
        <v>48</v>
      </c>
      <c r="H2885">
        <v>7.3</v>
      </c>
      <c r="I2885">
        <v>8.8000000000000007</v>
      </c>
      <c r="J2885">
        <v>0</v>
      </c>
      <c r="K2885" t="s">
        <v>23</v>
      </c>
      <c r="L2885">
        <v>7.2</v>
      </c>
      <c r="M2885">
        <v>4.8</v>
      </c>
      <c r="N2885">
        <v>5.8</v>
      </c>
      <c r="O2885">
        <f>Table1[[#This Row],[Stress_Level]]*Table1[[#This Row],[Weekly_Work_Hours]]</f>
        <v>345.6</v>
      </c>
      <c r="P2885" s="9">
        <f>Table1[[#This Row],[Column1]]/Table1[[#This Row],[Productivity_Score]]</f>
        <v>59.58620689655173</v>
      </c>
      <c r="Q2885">
        <f>8-AVERAGE(Table1[[#This Row],[Sleep_Hours]])</f>
        <v>0.70000000000000018</v>
      </c>
      <c r="R2885">
        <f>Table1[[#This Row],[Stress_Level]]/Table1[[#This Row],[Weekly_Work_Hours]]</f>
        <v>0.15</v>
      </c>
      <c r="S2885" s="5">
        <f>CORREL(Table1[Stress_Level],Table1[Sleep_Hours])</f>
        <v>-1.150943896331845E-2</v>
      </c>
      <c r="T2885" s="1">
        <f>((Table1[[#Totals],[Productivity_Score]] - Table1[[#This Row],[Productivity_Score]]) / Table1[[#Totals],[Productivity_Score]]) * 100</f>
        <v>38.947368421052637</v>
      </c>
    </row>
    <row r="2886" spans="1:20" x14ac:dyDescent="0.35">
      <c r="A2886">
        <v>2885</v>
      </c>
      <c r="B2886">
        <v>63</v>
      </c>
      <c r="C2886" t="s">
        <v>19</v>
      </c>
      <c r="D2886" t="s">
        <v>36</v>
      </c>
      <c r="E2886" t="s">
        <v>38</v>
      </c>
      <c r="F2886" t="s">
        <v>17</v>
      </c>
      <c r="G2886">
        <v>30</v>
      </c>
      <c r="H2886">
        <v>7.7</v>
      </c>
      <c r="I2886">
        <v>10</v>
      </c>
      <c r="J2886">
        <v>0</v>
      </c>
      <c r="K2886" t="s">
        <v>23</v>
      </c>
      <c r="L2886">
        <v>5</v>
      </c>
      <c r="M2886">
        <v>3.2</v>
      </c>
      <c r="N2886">
        <v>7.5</v>
      </c>
      <c r="O2886">
        <f>Table1[[#This Row],[Stress_Level]]*Table1[[#This Row],[Weekly_Work_Hours]]</f>
        <v>150</v>
      </c>
      <c r="P2886" s="9">
        <f>Table1[[#This Row],[Column1]]/Table1[[#This Row],[Productivity_Score]]</f>
        <v>20</v>
      </c>
      <c r="Q2886">
        <f>8-AVERAGE(Table1[[#This Row],[Sleep_Hours]])</f>
        <v>0.29999999999999982</v>
      </c>
      <c r="R2886">
        <f>Table1[[#This Row],[Stress_Level]]/Table1[[#This Row],[Weekly_Work_Hours]]</f>
        <v>0.16666666666666666</v>
      </c>
      <c r="S2886" s="5">
        <f>CORREL(Table1[Stress_Level],Table1[Sleep_Hours])</f>
        <v>-1.150943896331845E-2</v>
      </c>
      <c r="T2886" s="1">
        <f>((Table1[[#Totals],[Productivity_Score]] - Table1[[#This Row],[Productivity_Score]]) / Table1[[#Totals],[Productivity_Score]]) * 100</f>
        <v>21.052631578947366</v>
      </c>
    </row>
    <row r="2887" spans="1:20" x14ac:dyDescent="0.35">
      <c r="A2887">
        <v>2886</v>
      </c>
      <c r="B2887">
        <v>29</v>
      </c>
      <c r="C2887" t="s">
        <v>19</v>
      </c>
      <c r="D2887" t="s">
        <v>34</v>
      </c>
      <c r="E2887" t="s">
        <v>21</v>
      </c>
      <c r="F2887" t="s">
        <v>22</v>
      </c>
      <c r="G2887">
        <v>41</v>
      </c>
      <c r="H2887">
        <v>4.4000000000000004</v>
      </c>
      <c r="I2887">
        <v>6</v>
      </c>
      <c r="J2887">
        <v>1</v>
      </c>
      <c r="K2887" t="s">
        <v>35</v>
      </c>
      <c r="L2887">
        <v>7.6</v>
      </c>
      <c r="M2887">
        <v>3.6</v>
      </c>
      <c r="N2887">
        <v>4.2</v>
      </c>
      <c r="O2887">
        <f>Table1[[#This Row],[Stress_Level]]*Table1[[#This Row],[Weekly_Work_Hours]]</f>
        <v>311.59999999999997</v>
      </c>
      <c r="P2887" s="9">
        <f>Table1[[#This Row],[Column1]]/Table1[[#This Row],[Productivity_Score]]</f>
        <v>74.190476190476176</v>
      </c>
      <c r="Q2887">
        <f>8-AVERAGE(Table1[[#This Row],[Sleep_Hours]])</f>
        <v>3.5999999999999996</v>
      </c>
      <c r="R2887">
        <f>Table1[[#This Row],[Stress_Level]]/Table1[[#This Row],[Weekly_Work_Hours]]</f>
        <v>0.18536585365853658</v>
      </c>
      <c r="S2887" s="5">
        <f>CORREL(Table1[Stress_Level],Table1[Sleep_Hours])</f>
        <v>-1.150943896331845E-2</v>
      </c>
      <c r="T2887" s="1">
        <f>((Table1[[#Totals],[Productivity_Score]] - Table1[[#This Row],[Productivity_Score]]) / Table1[[#Totals],[Productivity_Score]]) * 100</f>
        <v>55.78947368421052</v>
      </c>
    </row>
    <row r="2888" spans="1:20" x14ac:dyDescent="0.35">
      <c r="A2888">
        <v>2887</v>
      </c>
      <c r="B2888">
        <v>56</v>
      </c>
      <c r="C2888" t="s">
        <v>14</v>
      </c>
      <c r="D2888" t="s">
        <v>33</v>
      </c>
      <c r="E2888" t="s">
        <v>27</v>
      </c>
      <c r="F2888" t="s">
        <v>22</v>
      </c>
      <c r="G2888">
        <v>40</v>
      </c>
      <c r="H2888">
        <v>5.2</v>
      </c>
      <c r="I2888">
        <v>7.3</v>
      </c>
      <c r="J2888">
        <v>1</v>
      </c>
      <c r="K2888" t="s">
        <v>35</v>
      </c>
      <c r="L2888">
        <v>8.5</v>
      </c>
      <c r="M2888">
        <v>5.3</v>
      </c>
      <c r="N2888">
        <v>4.4000000000000004</v>
      </c>
      <c r="O2888">
        <f>Table1[[#This Row],[Stress_Level]]*Table1[[#This Row],[Weekly_Work_Hours]]</f>
        <v>340</v>
      </c>
      <c r="P2888" s="9">
        <f>Table1[[#This Row],[Column1]]/Table1[[#This Row],[Productivity_Score]]</f>
        <v>77.272727272727266</v>
      </c>
      <c r="Q2888">
        <f>8-AVERAGE(Table1[[#This Row],[Sleep_Hours]])</f>
        <v>2.8</v>
      </c>
      <c r="R2888">
        <f>Table1[[#This Row],[Stress_Level]]/Table1[[#This Row],[Weekly_Work_Hours]]</f>
        <v>0.21249999999999999</v>
      </c>
      <c r="S2888" s="5">
        <f>CORREL(Table1[Stress_Level],Table1[Sleep_Hours])</f>
        <v>-1.150943896331845E-2</v>
      </c>
      <c r="T2888" s="1">
        <f>((Table1[[#Totals],[Productivity_Score]] - Table1[[#This Row],[Productivity_Score]]) / Table1[[#Totals],[Productivity_Score]]) * 100</f>
        <v>53.684210526315788</v>
      </c>
    </row>
    <row r="2889" spans="1:20" x14ac:dyDescent="0.35">
      <c r="A2889">
        <v>2888</v>
      </c>
      <c r="B2889">
        <v>48</v>
      </c>
      <c r="C2889" t="s">
        <v>19</v>
      </c>
      <c r="D2889" t="s">
        <v>37</v>
      </c>
      <c r="E2889" t="s">
        <v>31</v>
      </c>
      <c r="F2889" t="s">
        <v>22</v>
      </c>
      <c r="G2889">
        <v>56</v>
      </c>
      <c r="H2889">
        <v>5.0999999999999996</v>
      </c>
      <c r="I2889">
        <v>5.6</v>
      </c>
      <c r="J2889">
        <v>1</v>
      </c>
      <c r="K2889" t="s">
        <v>35</v>
      </c>
      <c r="L2889">
        <v>10</v>
      </c>
      <c r="M2889">
        <v>5.9</v>
      </c>
      <c r="N2889">
        <v>2.8</v>
      </c>
      <c r="O2889">
        <f>Table1[[#This Row],[Stress_Level]]*Table1[[#This Row],[Weekly_Work_Hours]]</f>
        <v>560</v>
      </c>
      <c r="P2889" s="9">
        <f>Table1[[#This Row],[Column1]]/Table1[[#This Row],[Productivity_Score]]</f>
        <v>200</v>
      </c>
      <c r="Q2889">
        <f>8-AVERAGE(Table1[[#This Row],[Sleep_Hours]])</f>
        <v>2.9000000000000004</v>
      </c>
      <c r="R2889">
        <f>Table1[[#This Row],[Stress_Level]]/Table1[[#This Row],[Weekly_Work_Hours]]</f>
        <v>0.17857142857142858</v>
      </c>
      <c r="S2889" s="5">
        <f>CORREL(Table1[Stress_Level],Table1[Sleep_Hours])</f>
        <v>-1.150943896331845E-2</v>
      </c>
      <c r="T2889" s="1">
        <f>((Table1[[#Totals],[Productivity_Score]] - Table1[[#This Row],[Productivity_Score]]) / Table1[[#Totals],[Productivity_Score]]) * 100</f>
        <v>70.526315789473685</v>
      </c>
    </row>
    <row r="2890" spans="1:20" x14ac:dyDescent="0.35">
      <c r="A2890">
        <v>2889</v>
      </c>
      <c r="B2890">
        <v>37</v>
      </c>
      <c r="C2890" t="s">
        <v>14</v>
      </c>
      <c r="D2890" t="s">
        <v>24</v>
      </c>
      <c r="E2890" t="s">
        <v>21</v>
      </c>
      <c r="F2890" t="s">
        <v>39</v>
      </c>
      <c r="G2890">
        <v>41</v>
      </c>
      <c r="H2890">
        <v>7.8</v>
      </c>
      <c r="I2890">
        <v>8.6999999999999993</v>
      </c>
      <c r="J2890">
        <v>0</v>
      </c>
      <c r="K2890" t="s">
        <v>23</v>
      </c>
      <c r="L2890">
        <v>5.3</v>
      </c>
      <c r="M2890">
        <v>2.9</v>
      </c>
      <c r="N2890">
        <v>6.7</v>
      </c>
      <c r="O2890">
        <f>Table1[[#This Row],[Stress_Level]]*Table1[[#This Row],[Weekly_Work_Hours]]</f>
        <v>217.29999999999998</v>
      </c>
      <c r="P2890" s="9">
        <f>Table1[[#This Row],[Column1]]/Table1[[#This Row],[Productivity_Score]]</f>
        <v>32.432835820895519</v>
      </c>
      <c r="Q2890">
        <f>8-AVERAGE(Table1[[#This Row],[Sleep_Hours]])</f>
        <v>0.20000000000000018</v>
      </c>
      <c r="R2890">
        <f>Table1[[#This Row],[Stress_Level]]/Table1[[#This Row],[Weekly_Work_Hours]]</f>
        <v>0.12926829268292683</v>
      </c>
      <c r="S2890" s="5">
        <f>CORREL(Table1[Stress_Level],Table1[Sleep_Hours])</f>
        <v>-1.150943896331845E-2</v>
      </c>
      <c r="T2890" s="1">
        <f>((Table1[[#Totals],[Productivity_Score]] - Table1[[#This Row],[Productivity_Score]]) / Table1[[#Totals],[Productivity_Score]]) * 100</f>
        <v>29.473684210526311</v>
      </c>
    </row>
    <row r="2891" spans="1:20" x14ac:dyDescent="0.35">
      <c r="A2891">
        <v>2890</v>
      </c>
      <c r="B2891">
        <v>57</v>
      </c>
      <c r="C2891" t="s">
        <v>14</v>
      </c>
      <c r="D2891" t="s">
        <v>33</v>
      </c>
      <c r="E2891" t="s">
        <v>31</v>
      </c>
      <c r="F2891" t="s">
        <v>22</v>
      </c>
      <c r="G2891">
        <v>48</v>
      </c>
      <c r="H2891">
        <v>4.4000000000000004</v>
      </c>
      <c r="I2891">
        <v>5.4</v>
      </c>
      <c r="J2891">
        <v>1</v>
      </c>
      <c r="K2891" t="s">
        <v>28</v>
      </c>
      <c r="L2891">
        <v>6.9</v>
      </c>
      <c r="M2891">
        <v>4.5999999999999996</v>
      </c>
      <c r="N2891">
        <v>4.2</v>
      </c>
      <c r="O2891">
        <f>Table1[[#This Row],[Stress_Level]]*Table1[[#This Row],[Weekly_Work_Hours]]</f>
        <v>331.20000000000005</v>
      </c>
      <c r="P2891" s="9">
        <f>Table1[[#This Row],[Column1]]/Table1[[#This Row],[Productivity_Score]]</f>
        <v>78.857142857142861</v>
      </c>
      <c r="Q2891">
        <f>8-AVERAGE(Table1[[#This Row],[Sleep_Hours]])</f>
        <v>3.5999999999999996</v>
      </c>
      <c r="R2891">
        <f>Table1[[#This Row],[Stress_Level]]/Table1[[#This Row],[Weekly_Work_Hours]]</f>
        <v>0.14375000000000002</v>
      </c>
      <c r="S2891" s="5">
        <f>CORREL(Table1[Stress_Level],Table1[Sleep_Hours])</f>
        <v>-1.150943896331845E-2</v>
      </c>
      <c r="T2891" s="1">
        <f>((Table1[[#Totals],[Productivity_Score]] - Table1[[#This Row],[Productivity_Score]]) / Table1[[#Totals],[Productivity_Score]]) * 100</f>
        <v>55.78947368421052</v>
      </c>
    </row>
    <row r="2892" spans="1:20" x14ac:dyDescent="0.35">
      <c r="A2892">
        <v>2891</v>
      </c>
      <c r="B2892">
        <v>58</v>
      </c>
      <c r="C2892" t="s">
        <v>14</v>
      </c>
      <c r="D2892" t="s">
        <v>24</v>
      </c>
      <c r="E2892" t="s">
        <v>16</v>
      </c>
      <c r="F2892" t="s">
        <v>22</v>
      </c>
      <c r="G2892">
        <v>46</v>
      </c>
      <c r="H2892">
        <v>6.7</v>
      </c>
      <c r="I2892">
        <v>8.9</v>
      </c>
      <c r="J2892">
        <v>1</v>
      </c>
      <c r="K2892" t="s">
        <v>18</v>
      </c>
      <c r="L2892">
        <v>7.7</v>
      </c>
      <c r="M2892">
        <v>4.5</v>
      </c>
      <c r="N2892">
        <v>5.6</v>
      </c>
      <c r="O2892">
        <f>Table1[[#This Row],[Stress_Level]]*Table1[[#This Row],[Weekly_Work_Hours]]</f>
        <v>354.2</v>
      </c>
      <c r="P2892" s="9">
        <f>Table1[[#This Row],[Column1]]/Table1[[#This Row],[Productivity_Score]]</f>
        <v>63.25</v>
      </c>
      <c r="Q2892">
        <f>8-AVERAGE(Table1[[#This Row],[Sleep_Hours]])</f>
        <v>1.2999999999999998</v>
      </c>
      <c r="R2892">
        <f>Table1[[#This Row],[Stress_Level]]/Table1[[#This Row],[Weekly_Work_Hours]]</f>
        <v>0.16739130434782609</v>
      </c>
      <c r="S2892" s="5">
        <f>CORREL(Table1[Stress_Level],Table1[Sleep_Hours])</f>
        <v>-1.150943896331845E-2</v>
      </c>
      <c r="T2892" s="1">
        <f>((Table1[[#Totals],[Productivity_Score]] - Table1[[#This Row],[Productivity_Score]]) / Table1[[#Totals],[Productivity_Score]]) * 100</f>
        <v>41.052631578947377</v>
      </c>
    </row>
    <row r="2893" spans="1:20" x14ac:dyDescent="0.35">
      <c r="A2893">
        <v>2892</v>
      </c>
      <c r="B2893">
        <v>25</v>
      </c>
      <c r="C2893" t="s">
        <v>14</v>
      </c>
      <c r="D2893" t="s">
        <v>33</v>
      </c>
      <c r="E2893" t="s">
        <v>25</v>
      </c>
      <c r="F2893" t="s">
        <v>22</v>
      </c>
      <c r="G2893">
        <v>30</v>
      </c>
      <c r="H2893">
        <v>7.3</v>
      </c>
      <c r="I2893">
        <v>10</v>
      </c>
      <c r="J2893">
        <v>0</v>
      </c>
      <c r="K2893" t="s">
        <v>23</v>
      </c>
      <c r="L2893">
        <v>3.9</v>
      </c>
      <c r="M2893">
        <v>3.5</v>
      </c>
      <c r="N2893">
        <v>8.1</v>
      </c>
      <c r="O2893">
        <f>Table1[[#This Row],[Stress_Level]]*Table1[[#This Row],[Weekly_Work_Hours]]</f>
        <v>117</v>
      </c>
      <c r="P2893" s="9">
        <f>Table1[[#This Row],[Column1]]/Table1[[#This Row],[Productivity_Score]]</f>
        <v>14.444444444444445</v>
      </c>
      <c r="Q2893">
        <f>8-AVERAGE(Table1[[#This Row],[Sleep_Hours]])</f>
        <v>0.70000000000000018</v>
      </c>
      <c r="R2893">
        <f>Table1[[#This Row],[Stress_Level]]/Table1[[#This Row],[Weekly_Work_Hours]]</f>
        <v>0.13</v>
      </c>
      <c r="S2893" s="5">
        <f>CORREL(Table1[Stress_Level],Table1[Sleep_Hours])</f>
        <v>-1.150943896331845E-2</v>
      </c>
      <c r="T2893" s="1">
        <f>((Table1[[#Totals],[Productivity_Score]] - Table1[[#This Row],[Productivity_Score]]) / Table1[[#Totals],[Productivity_Score]]) * 100</f>
        <v>14.736842105263163</v>
      </c>
    </row>
    <row r="2894" spans="1:20" x14ac:dyDescent="0.35">
      <c r="A2894">
        <v>2893</v>
      </c>
      <c r="B2894">
        <v>59</v>
      </c>
      <c r="C2894" t="s">
        <v>14</v>
      </c>
      <c r="D2894" t="s">
        <v>37</v>
      </c>
      <c r="E2894" t="s">
        <v>27</v>
      </c>
      <c r="F2894" t="s">
        <v>39</v>
      </c>
      <c r="G2894">
        <v>51</v>
      </c>
      <c r="H2894">
        <v>6.5</v>
      </c>
      <c r="I2894">
        <v>8.1</v>
      </c>
      <c r="J2894">
        <v>0</v>
      </c>
      <c r="K2894" t="s">
        <v>23</v>
      </c>
      <c r="L2894">
        <v>9.4</v>
      </c>
      <c r="M2894">
        <v>6.6</v>
      </c>
      <c r="N2894">
        <v>4.3</v>
      </c>
      <c r="O2894">
        <f>Table1[[#This Row],[Stress_Level]]*Table1[[#This Row],[Weekly_Work_Hours]]</f>
        <v>479.40000000000003</v>
      </c>
      <c r="P2894" s="9">
        <f>Table1[[#This Row],[Column1]]/Table1[[#This Row],[Productivity_Score]]</f>
        <v>111.48837209302327</v>
      </c>
      <c r="Q2894">
        <f>8-AVERAGE(Table1[[#This Row],[Sleep_Hours]])</f>
        <v>1.5</v>
      </c>
      <c r="R2894">
        <f>Table1[[#This Row],[Stress_Level]]/Table1[[#This Row],[Weekly_Work_Hours]]</f>
        <v>0.18431372549019609</v>
      </c>
      <c r="S2894" s="5">
        <f>CORREL(Table1[Stress_Level],Table1[Sleep_Hours])</f>
        <v>-1.150943896331845E-2</v>
      </c>
      <c r="T2894" s="1">
        <f>((Table1[[#Totals],[Productivity_Score]] - Table1[[#This Row],[Productivity_Score]]) / Table1[[#Totals],[Productivity_Score]]) * 100</f>
        <v>54.736842105263165</v>
      </c>
    </row>
    <row r="2895" spans="1:20" x14ac:dyDescent="0.35">
      <c r="A2895">
        <v>2894</v>
      </c>
      <c r="B2895">
        <v>31</v>
      </c>
      <c r="C2895" t="s">
        <v>19</v>
      </c>
      <c r="D2895" t="s">
        <v>24</v>
      </c>
      <c r="E2895" t="s">
        <v>21</v>
      </c>
      <c r="F2895" t="s">
        <v>17</v>
      </c>
      <c r="G2895">
        <v>46</v>
      </c>
      <c r="H2895">
        <v>8.1</v>
      </c>
      <c r="I2895">
        <v>7.7</v>
      </c>
      <c r="J2895">
        <v>0</v>
      </c>
      <c r="K2895" t="s">
        <v>23</v>
      </c>
      <c r="L2895">
        <v>5.7</v>
      </c>
      <c r="M2895">
        <v>4.4000000000000004</v>
      </c>
      <c r="N2895">
        <v>6</v>
      </c>
      <c r="O2895">
        <f>Table1[[#This Row],[Stress_Level]]*Table1[[#This Row],[Weekly_Work_Hours]]</f>
        <v>262.2</v>
      </c>
      <c r="P2895" s="9">
        <f>Table1[[#This Row],[Column1]]/Table1[[#This Row],[Productivity_Score]]</f>
        <v>43.699999999999996</v>
      </c>
      <c r="Q2895">
        <f>8-AVERAGE(Table1[[#This Row],[Sleep_Hours]])</f>
        <v>-9.9999999999999645E-2</v>
      </c>
      <c r="R2895">
        <f>Table1[[#This Row],[Stress_Level]]/Table1[[#This Row],[Weekly_Work_Hours]]</f>
        <v>0.12391304347826088</v>
      </c>
      <c r="S2895" s="5">
        <f>CORREL(Table1[Stress_Level],Table1[Sleep_Hours])</f>
        <v>-1.150943896331845E-2</v>
      </c>
      <c r="T2895" s="1">
        <f>((Table1[[#Totals],[Productivity_Score]] - Table1[[#This Row],[Productivity_Score]]) / Table1[[#Totals],[Productivity_Score]]) * 100</f>
        <v>36.84210526315789</v>
      </c>
    </row>
    <row r="2896" spans="1:20" x14ac:dyDescent="0.35">
      <c r="A2896">
        <v>2895</v>
      </c>
      <c r="B2896">
        <v>33</v>
      </c>
      <c r="C2896" t="s">
        <v>19</v>
      </c>
      <c r="D2896" t="s">
        <v>15</v>
      </c>
      <c r="E2896" t="s">
        <v>31</v>
      </c>
      <c r="F2896" t="s">
        <v>17</v>
      </c>
      <c r="G2896">
        <v>49</v>
      </c>
      <c r="H2896">
        <v>3.3</v>
      </c>
      <c r="I2896">
        <v>3.6</v>
      </c>
      <c r="J2896">
        <v>1</v>
      </c>
      <c r="K2896" t="s">
        <v>28</v>
      </c>
      <c r="L2896">
        <v>10</v>
      </c>
      <c r="M2896">
        <v>5.8</v>
      </c>
      <c r="N2896">
        <v>1.8</v>
      </c>
      <c r="O2896">
        <f>Table1[[#This Row],[Stress_Level]]*Table1[[#This Row],[Weekly_Work_Hours]]</f>
        <v>490</v>
      </c>
      <c r="P2896" s="9">
        <f>Table1[[#This Row],[Column1]]/Table1[[#This Row],[Productivity_Score]]</f>
        <v>272.22222222222223</v>
      </c>
      <c r="Q2896">
        <f>8-AVERAGE(Table1[[#This Row],[Sleep_Hours]])</f>
        <v>4.7</v>
      </c>
      <c r="R2896">
        <f>Table1[[#This Row],[Stress_Level]]/Table1[[#This Row],[Weekly_Work_Hours]]</f>
        <v>0.20408163265306123</v>
      </c>
      <c r="S2896" s="5">
        <f>CORREL(Table1[Stress_Level],Table1[Sleep_Hours])</f>
        <v>-1.150943896331845E-2</v>
      </c>
      <c r="T2896" s="1">
        <f>((Table1[[#Totals],[Productivity_Score]] - Table1[[#This Row],[Productivity_Score]]) / Table1[[#Totals],[Productivity_Score]]) * 100</f>
        <v>81.05263157894737</v>
      </c>
    </row>
    <row r="2897" spans="1:20" x14ac:dyDescent="0.35">
      <c r="A2897">
        <v>2896</v>
      </c>
      <c r="B2897">
        <v>63</v>
      </c>
      <c r="C2897" t="s">
        <v>14</v>
      </c>
      <c r="D2897" t="s">
        <v>32</v>
      </c>
      <c r="E2897" t="s">
        <v>25</v>
      </c>
      <c r="F2897" t="s">
        <v>22</v>
      </c>
      <c r="G2897">
        <v>70</v>
      </c>
      <c r="H2897">
        <v>7.1</v>
      </c>
      <c r="I2897">
        <v>6.8</v>
      </c>
      <c r="J2897">
        <v>1</v>
      </c>
      <c r="K2897" t="s">
        <v>35</v>
      </c>
      <c r="L2897">
        <v>10</v>
      </c>
      <c r="M2897">
        <v>4.3</v>
      </c>
      <c r="N2897">
        <v>3.4</v>
      </c>
      <c r="O2897">
        <f>Table1[[#This Row],[Stress_Level]]*Table1[[#This Row],[Weekly_Work_Hours]]</f>
        <v>700</v>
      </c>
      <c r="P2897" s="9">
        <f>Table1[[#This Row],[Column1]]/Table1[[#This Row],[Productivity_Score]]</f>
        <v>205.88235294117646</v>
      </c>
      <c r="Q2897">
        <f>8-AVERAGE(Table1[[#This Row],[Sleep_Hours]])</f>
        <v>0.90000000000000036</v>
      </c>
      <c r="R2897">
        <f>Table1[[#This Row],[Stress_Level]]/Table1[[#This Row],[Weekly_Work_Hours]]</f>
        <v>0.14285714285714285</v>
      </c>
      <c r="S2897" s="5">
        <f>CORREL(Table1[Stress_Level],Table1[Sleep_Hours])</f>
        <v>-1.150943896331845E-2</v>
      </c>
      <c r="T2897" s="1">
        <f>((Table1[[#Totals],[Productivity_Score]] - Table1[[#This Row],[Productivity_Score]]) / Table1[[#Totals],[Productivity_Score]]) * 100</f>
        <v>64.21052631578948</v>
      </c>
    </row>
    <row r="2898" spans="1:20" x14ac:dyDescent="0.35">
      <c r="A2898">
        <v>2897</v>
      </c>
      <c r="B2898">
        <v>29</v>
      </c>
      <c r="C2898" t="s">
        <v>19</v>
      </c>
      <c r="D2898" t="s">
        <v>34</v>
      </c>
      <c r="E2898" t="s">
        <v>25</v>
      </c>
      <c r="F2898" t="s">
        <v>22</v>
      </c>
      <c r="G2898">
        <v>30</v>
      </c>
      <c r="H2898">
        <v>5.9</v>
      </c>
      <c r="I2898">
        <v>9.4</v>
      </c>
      <c r="J2898">
        <v>0</v>
      </c>
      <c r="K2898" t="s">
        <v>23</v>
      </c>
      <c r="L2898">
        <v>5.7</v>
      </c>
      <c r="M2898">
        <v>3</v>
      </c>
      <c r="N2898">
        <v>6.9</v>
      </c>
      <c r="O2898">
        <f>Table1[[#This Row],[Stress_Level]]*Table1[[#This Row],[Weekly_Work_Hours]]</f>
        <v>171</v>
      </c>
      <c r="P2898" s="9">
        <f>Table1[[#This Row],[Column1]]/Table1[[#This Row],[Productivity_Score]]</f>
        <v>24.782608695652172</v>
      </c>
      <c r="Q2898">
        <f>8-AVERAGE(Table1[[#This Row],[Sleep_Hours]])</f>
        <v>2.0999999999999996</v>
      </c>
      <c r="R2898">
        <f>Table1[[#This Row],[Stress_Level]]/Table1[[#This Row],[Weekly_Work_Hours]]</f>
        <v>0.19</v>
      </c>
      <c r="S2898" s="5">
        <f>CORREL(Table1[Stress_Level],Table1[Sleep_Hours])</f>
        <v>-1.150943896331845E-2</v>
      </c>
      <c r="T2898" s="1">
        <f>((Table1[[#Totals],[Productivity_Score]] - Table1[[#This Row],[Productivity_Score]]) / Table1[[#Totals],[Productivity_Score]]) * 100</f>
        <v>27.368421052631575</v>
      </c>
    </row>
    <row r="2899" spans="1:20" x14ac:dyDescent="0.35">
      <c r="A2899">
        <v>2898</v>
      </c>
      <c r="B2899">
        <v>39</v>
      </c>
      <c r="C2899" t="s">
        <v>19</v>
      </c>
      <c r="D2899" t="s">
        <v>36</v>
      </c>
      <c r="E2899" t="s">
        <v>27</v>
      </c>
      <c r="F2899" t="s">
        <v>39</v>
      </c>
      <c r="G2899">
        <v>58</v>
      </c>
      <c r="H2899">
        <v>3.9</v>
      </c>
      <c r="I2899">
        <v>3.6</v>
      </c>
      <c r="J2899">
        <v>1</v>
      </c>
      <c r="K2899" t="s">
        <v>18</v>
      </c>
      <c r="L2899">
        <v>10</v>
      </c>
      <c r="M2899">
        <v>5.9</v>
      </c>
      <c r="N2899">
        <v>1.8</v>
      </c>
      <c r="O2899">
        <f>Table1[[#This Row],[Stress_Level]]*Table1[[#This Row],[Weekly_Work_Hours]]</f>
        <v>580</v>
      </c>
      <c r="P2899" s="9">
        <f>Table1[[#This Row],[Column1]]/Table1[[#This Row],[Productivity_Score]]</f>
        <v>322.22222222222223</v>
      </c>
      <c r="Q2899">
        <f>8-AVERAGE(Table1[[#This Row],[Sleep_Hours]])</f>
        <v>4.0999999999999996</v>
      </c>
      <c r="R2899">
        <f>Table1[[#This Row],[Stress_Level]]/Table1[[#This Row],[Weekly_Work_Hours]]</f>
        <v>0.17241379310344829</v>
      </c>
      <c r="S2899" s="5">
        <f>CORREL(Table1[Stress_Level],Table1[Sleep_Hours])</f>
        <v>-1.150943896331845E-2</v>
      </c>
      <c r="T2899" s="1">
        <f>((Table1[[#Totals],[Productivity_Score]] - Table1[[#This Row],[Productivity_Score]]) / Table1[[#Totals],[Productivity_Score]]) * 100</f>
        <v>81.05263157894737</v>
      </c>
    </row>
    <row r="2900" spans="1:20" x14ac:dyDescent="0.35">
      <c r="A2900">
        <v>2899</v>
      </c>
      <c r="B2900">
        <v>34</v>
      </c>
      <c r="C2900" t="s">
        <v>19</v>
      </c>
      <c r="D2900" t="s">
        <v>34</v>
      </c>
      <c r="E2900" t="s">
        <v>25</v>
      </c>
      <c r="F2900" t="s">
        <v>39</v>
      </c>
      <c r="G2900">
        <v>42</v>
      </c>
      <c r="H2900">
        <v>4.5999999999999996</v>
      </c>
      <c r="I2900">
        <v>6.2</v>
      </c>
      <c r="J2900">
        <v>1</v>
      </c>
      <c r="K2900" t="s">
        <v>35</v>
      </c>
      <c r="L2900">
        <v>9.5</v>
      </c>
      <c r="M2900">
        <v>3.3</v>
      </c>
      <c r="N2900">
        <v>3.3</v>
      </c>
      <c r="O2900">
        <f>Table1[[#This Row],[Stress_Level]]*Table1[[#This Row],[Weekly_Work_Hours]]</f>
        <v>399</v>
      </c>
      <c r="P2900" s="9">
        <f>Table1[[#This Row],[Column1]]/Table1[[#This Row],[Productivity_Score]]</f>
        <v>120.90909090909092</v>
      </c>
      <c r="Q2900">
        <f>8-AVERAGE(Table1[[#This Row],[Sleep_Hours]])</f>
        <v>3.4000000000000004</v>
      </c>
      <c r="R2900">
        <f>Table1[[#This Row],[Stress_Level]]/Table1[[#This Row],[Weekly_Work_Hours]]</f>
        <v>0.22619047619047619</v>
      </c>
      <c r="S2900" s="5">
        <f>CORREL(Table1[Stress_Level],Table1[Sleep_Hours])</f>
        <v>-1.150943896331845E-2</v>
      </c>
      <c r="T2900" s="1">
        <f>((Table1[[#Totals],[Productivity_Score]] - Table1[[#This Row],[Productivity_Score]]) / Table1[[#Totals],[Productivity_Score]]) * 100</f>
        <v>65.26315789473685</v>
      </c>
    </row>
    <row r="2901" spans="1:20" x14ac:dyDescent="0.35">
      <c r="A2901">
        <v>2900</v>
      </c>
      <c r="B2901">
        <v>50</v>
      </c>
      <c r="C2901" t="s">
        <v>19</v>
      </c>
      <c r="D2901" t="s">
        <v>36</v>
      </c>
      <c r="E2901" t="s">
        <v>27</v>
      </c>
      <c r="F2901" t="s">
        <v>39</v>
      </c>
      <c r="G2901">
        <v>47</v>
      </c>
      <c r="H2901">
        <v>8.5</v>
      </c>
      <c r="I2901">
        <v>7</v>
      </c>
      <c r="J2901">
        <v>0</v>
      </c>
      <c r="K2901" t="s">
        <v>23</v>
      </c>
      <c r="L2901">
        <v>5.4</v>
      </c>
      <c r="M2901">
        <v>3.4</v>
      </c>
      <c r="N2901">
        <v>5.8</v>
      </c>
      <c r="O2901">
        <f>Table1[[#This Row],[Stress_Level]]*Table1[[#This Row],[Weekly_Work_Hours]]</f>
        <v>253.8</v>
      </c>
      <c r="P2901" s="9">
        <f>Table1[[#This Row],[Column1]]/Table1[[#This Row],[Productivity_Score]]</f>
        <v>43.758620689655174</v>
      </c>
      <c r="Q2901">
        <f>8-AVERAGE(Table1[[#This Row],[Sleep_Hours]])</f>
        <v>-0.5</v>
      </c>
      <c r="R2901">
        <f>Table1[[#This Row],[Stress_Level]]/Table1[[#This Row],[Weekly_Work_Hours]]</f>
        <v>0.11489361702127661</v>
      </c>
      <c r="S2901" s="5">
        <f>CORREL(Table1[Stress_Level],Table1[Sleep_Hours])</f>
        <v>-1.150943896331845E-2</v>
      </c>
      <c r="T2901" s="1">
        <f>((Table1[[#Totals],[Productivity_Score]] - Table1[[#This Row],[Productivity_Score]]) / Table1[[#Totals],[Productivity_Score]]) * 100</f>
        <v>38.947368421052637</v>
      </c>
    </row>
    <row r="2902" spans="1:20" x14ac:dyDescent="0.35">
      <c r="A2902">
        <v>2901</v>
      </c>
      <c r="B2902">
        <v>26</v>
      </c>
      <c r="C2902" t="s">
        <v>19</v>
      </c>
      <c r="D2902" t="s">
        <v>20</v>
      </c>
      <c r="E2902" t="s">
        <v>16</v>
      </c>
      <c r="F2902" t="s">
        <v>39</v>
      </c>
      <c r="G2902">
        <v>44</v>
      </c>
      <c r="H2902">
        <v>7.1</v>
      </c>
      <c r="I2902">
        <v>9.4</v>
      </c>
      <c r="J2902">
        <v>0</v>
      </c>
      <c r="K2902" t="s">
        <v>23</v>
      </c>
      <c r="L2902">
        <v>9</v>
      </c>
      <c r="M2902">
        <v>4.0999999999999996</v>
      </c>
      <c r="N2902">
        <v>5.2</v>
      </c>
      <c r="O2902">
        <f>Table1[[#This Row],[Stress_Level]]*Table1[[#This Row],[Weekly_Work_Hours]]</f>
        <v>396</v>
      </c>
      <c r="P2902" s="9">
        <f>Table1[[#This Row],[Column1]]/Table1[[#This Row],[Productivity_Score]]</f>
        <v>76.153846153846146</v>
      </c>
      <c r="Q2902">
        <f>8-AVERAGE(Table1[[#This Row],[Sleep_Hours]])</f>
        <v>0.90000000000000036</v>
      </c>
      <c r="R2902">
        <f>Table1[[#This Row],[Stress_Level]]/Table1[[#This Row],[Weekly_Work_Hours]]</f>
        <v>0.20454545454545456</v>
      </c>
      <c r="S2902" s="5">
        <f>CORREL(Table1[Stress_Level],Table1[Sleep_Hours])</f>
        <v>-1.150943896331845E-2</v>
      </c>
      <c r="T2902" s="1">
        <f>((Table1[[#Totals],[Productivity_Score]] - Table1[[#This Row],[Productivity_Score]]) / Table1[[#Totals],[Productivity_Score]]) * 100</f>
        <v>45.263157894736835</v>
      </c>
    </row>
    <row r="2903" spans="1:20" x14ac:dyDescent="0.35">
      <c r="A2903">
        <v>2902</v>
      </c>
      <c r="B2903">
        <v>60</v>
      </c>
      <c r="C2903" t="s">
        <v>14</v>
      </c>
      <c r="D2903" t="s">
        <v>26</v>
      </c>
      <c r="E2903" t="s">
        <v>27</v>
      </c>
      <c r="F2903" t="s">
        <v>17</v>
      </c>
      <c r="G2903">
        <v>41</v>
      </c>
      <c r="H2903">
        <v>7.4</v>
      </c>
      <c r="I2903">
        <v>9.3000000000000007</v>
      </c>
      <c r="J2903">
        <v>0</v>
      </c>
      <c r="K2903" t="s">
        <v>23</v>
      </c>
      <c r="L2903">
        <v>5</v>
      </c>
      <c r="M2903">
        <v>3.5</v>
      </c>
      <c r="N2903">
        <v>7.2</v>
      </c>
      <c r="O2903">
        <f>Table1[[#This Row],[Stress_Level]]*Table1[[#This Row],[Weekly_Work_Hours]]</f>
        <v>205</v>
      </c>
      <c r="P2903" s="9">
        <f>Table1[[#This Row],[Column1]]/Table1[[#This Row],[Productivity_Score]]</f>
        <v>28.472222222222221</v>
      </c>
      <c r="Q2903">
        <f>8-AVERAGE(Table1[[#This Row],[Sleep_Hours]])</f>
        <v>0.59999999999999964</v>
      </c>
      <c r="R2903">
        <f>Table1[[#This Row],[Stress_Level]]/Table1[[#This Row],[Weekly_Work_Hours]]</f>
        <v>0.12195121951219512</v>
      </c>
      <c r="S2903" s="5">
        <f>CORREL(Table1[Stress_Level],Table1[Sleep_Hours])</f>
        <v>-1.150943896331845E-2</v>
      </c>
      <c r="T2903" s="1">
        <f>((Table1[[#Totals],[Productivity_Score]] - Table1[[#This Row],[Productivity_Score]]) / Table1[[#Totals],[Productivity_Score]]) * 100</f>
        <v>24.210526315789473</v>
      </c>
    </row>
    <row r="2904" spans="1:20" x14ac:dyDescent="0.35">
      <c r="A2904">
        <v>2903</v>
      </c>
      <c r="B2904">
        <v>29</v>
      </c>
      <c r="C2904" t="s">
        <v>14</v>
      </c>
      <c r="D2904" t="s">
        <v>20</v>
      </c>
      <c r="E2904" t="s">
        <v>38</v>
      </c>
      <c r="F2904" t="s">
        <v>17</v>
      </c>
      <c r="G2904">
        <v>40</v>
      </c>
      <c r="H2904">
        <v>7.6</v>
      </c>
      <c r="I2904">
        <v>9</v>
      </c>
      <c r="J2904">
        <v>0</v>
      </c>
      <c r="K2904" t="s">
        <v>23</v>
      </c>
      <c r="L2904">
        <v>4.5999999999999996</v>
      </c>
      <c r="M2904">
        <v>3.3</v>
      </c>
      <c r="N2904">
        <v>7.2</v>
      </c>
      <c r="O2904">
        <f>Table1[[#This Row],[Stress_Level]]*Table1[[#This Row],[Weekly_Work_Hours]]</f>
        <v>184</v>
      </c>
      <c r="P2904" s="9">
        <f>Table1[[#This Row],[Column1]]/Table1[[#This Row],[Productivity_Score]]</f>
        <v>25.555555555555554</v>
      </c>
      <c r="Q2904">
        <f>8-AVERAGE(Table1[[#This Row],[Sleep_Hours]])</f>
        <v>0.40000000000000036</v>
      </c>
      <c r="R2904">
        <f>Table1[[#This Row],[Stress_Level]]/Table1[[#This Row],[Weekly_Work_Hours]]</f>
        <v>0.11499999999999999</v>
      </c>
      <c r="S2904" s="5">
        <f>CORREL(Table1[Stress_Level],Table1[Sleep_Hours])</f>
        <v>-1.150943896331845E-2</v>
      </c>
      <c r="T2904" s="1">
        <f>((Table1[[#Totals],[Productivity_Score]] - Table1[[#This Row],[Productivity_Score]]) / Table1[[#Totals],[Productivity_Score]]) * 100</f>
        <v>24.210526315789473</v>
      </c>
    </row>
    <row r="2905" spans="1:20" x14ac:dyDescent="0.35">
      <c r="A2905">
        <v>2904</v>
      </c>
      <c r="B2905">
        <v>29</v>
      </c>
      <c r="C2905" t="s">
        <v>14</v>
      </c>
      <c r="D2905" t="s">
        <v>30</v>
      </c>
      <c r="E2905" t="s">
        <v>31</v>
      </c>
      <c r="F2905" t="s">
        <v>17</v>
      </c>
      <c r="G2905">
        <v>47</v>
      </c>
      <c r="H2905">
        <v>4.2</v>
      </c>
      <c r="I2905">
        <v>5</v>
      </c>
      <c r="J2905">
        <v>1</v>
      </c>
      <c r="K2905" t="s">
        <v>28</v>
      </c>
      <c r="L2905">
        <v>10</v>
      </c>
      <c r="M2905">
        <v>5.5</v>
      </c>
      <c r="N2905">
        <v>2.5</v>
      </c>
      <c r="O2905">
        <f>Table1[[#This Row],[Stress_Level]]*Table1[[#This Row],[Weekly_Work_Hours]]</f>
        <v>470</v>
      </c>
      <c r="P2905" s="9">
        <f>Table1[[#This Row],[Column1]]/Table1[[#This Row],[Productivity_Score]]</f>
        <v>188</v>
      </c>
      <c r="Q2905">
        <f>8-AVERAGE(Table1[[#This Row],[Sleep_Hours]])</f>
        <v>3.8</v>
      </c>
      <c r="R2905">
        <f>Table1[[#This Row],[Stress_Level]]/Table1[[#This Row],[Weekly_Work_Hours]]</f>
        <v>0.21276595744680851</v>
      </c>
      <c r="S2905" s="5">
        <f>CORREL(Table1[Stress_Level],Table1[Sleep_Hours])</f>
        <v>-1.150943896331845E-2</v>
      </c>
      <c r="T2905" s="1">
        <f>((Table1[[#Totals],[Productivity_Score]] - Table1[[#This Row],[Productivity_Score]]) / Table1[[#Totals],[Productivity_Score]]) * 100</f>
        <v>73.68421052631578</v>
      </c>
    </row>
    <row r="2906" spans="1:20" x14ac:dyDescent="0.35">
      <c r="A2906">
        <v>2905</v>
      </c>
      <c r="B2906">
        <v>58</v>
      </c>
      <c r="C2906" t="s">
        <v>19</v>
      </c>
      <c r="D2906" t="s">
        <v>37</v>
      </c>
      <c r="E2906" t="s">
        <v>38</v>
      </c>
      <c r="F2906" t="s">
        <v>17</v>
      </c>
      <c r="G2906">
        <v>32</v>
      </c>
      <c r="H2906">
        <v>6.6</v>
      </c>
      <c r="I2906">
        <v>10</v>
      </c>
      <c r="J2906">
        <v>0</v>
      </c>
      <c r="K2906" t="s">
        <v>23</v>
      </c>
      <c r="L2906">
        <v>5.4</v>
      </c>
      <c r="M2906">
        <v>4.4000000000000004</v>
      </c>
      <c r="N2906">
        <v>7.3</v>
      </c>
      <c r="O2906">
        <f>Table1[[#This Row],[Stress_Level]]*Table1[[#This Row],[Weekly_Work_Hours]]</f>
        <v>172.8</v>
      </c>
      <c r="P2906" s="9">
        <f>Table1[[#This Row],[Column1]]/Table1[[#This Row],[Productivity_Score]]</f>
        <v>23.671232876712331</v>
      </c>
      <c r="Q2906">
        <f>8-AVERAGE(Table1[[#This Row],[Sleep_Hours]])</f>
        <v>1.4000000000000004</v>
      </c>
      <c r="R2906">
        <f>Table1[[#This Row],[Stress_Level]]/Table1[[#This Row],[Weekly_Work_Hours]]</f>
        <v>0.16875000000000001</v>
      </c>
      <c r="S2906" s="5">
        <f>CORREL(Table1[Stress_Level],Table1[Sleep_Hours])</f>
        <v>-1.150943896331845E-2</v>
      </c>
      <c r="T2906" s="1">
        <f>((Table1[[#Totals],[Productivity_Score]] - Table1[[#This Row],[Productivity_Score]]) / Table1[[#Totals],[Productivity_Score]]) * 100</f>
        <v>23.157894736842106</v>
      </c>
    </row>
    <row r="2907" spans="1:20" x14ac:dyDescent="0.35">
      <c r="A2907">
        <v>2906</v>
      </c>
      <c r="B2907">
        <v>47</v>
      </c>
      <c r="C2907" t="s">
        <v>14</v>
      </c>
      <c r="D2907" t="s">
        <v>15</v>
      </c>
      <c r="E2907" t="s">
        <v>25</v>
      </c>
      <c r="F2907" t="s">
        <v>22</v>
      </c>
      <c r="G2907">
        <v>51</v>
      </c>
      <c r="H2907">
        <v>7.8</v>
      </c>
      <c r="I2907">
        <v>7.6</v>
      </c>
      <c r="J2907">
        <v>0</v>
      </c>
      <c r="K2907" t="s">
        <v>23</v>
      </c>
      <c r="L2907">
        <v>6.8</v>
      </c>
      <c r="M2907">
        <v>5.4</v>
      </c>
      <c r="N2907">
        <v>5.4</v>
      </c>
      <c r="O2907">
        <f>Table1[[#This Row],[Stress_Level]]*Table1[[#This Row],[Weekly_Work_Hours]]</f>
        <v>346.8</v>
      </c>
      <c r="P2907" s="9">
        <f>Table1[[#This Row],[Column1]]/Table1[[#This Row],[Productivity_Score]]</f>
        <v>64.222222222222214</v>
      </c>
      <c r="Q2907">
        <f>8-AVERAGE(Table1[[#This Row],[Sleep_Hours]])</f>
        <v>0.20000000000000018</v>
      </c>
      <c r="R2907">
        <f>Table1[[#This Row],[Stress_Level]]/Table1[[#This Row],[Weekly_Work_Hours]]</f>
        <v>0.13333333333333333</v>
      </c>
      <c r="S2907" s="5">
        <f>CORREL(Table1[Stress_Level],Table1[Sleep_Hours])</f>
        <v>-1.150943896331845E-2</v>
      </c>
      <c r="T2907" s="1">
        <f>((Table1[[#Totals],[Productivity_Score]] - Table1[[#This Row],[Productivity_Score]]) / Table1[[#Totals],[Productivity_Score]]) * 100</f>
        <v>43.157894736842103</v>
      </c>
    </row>
    <row r="2908" spans="1:20" x14ac:dyDescent="0.35">
      <c r="A2908">
        <v>2907</v>
      </c>
      <c r="B2908">
        <v>49</v>
      </c>
      <c r="C2908" t="s">
        <v>19</v>
      </c>
      <c r="D2908" t="s">
        <v>32</v>
      </c>
      <c r="E2908" t="s">
        <v>25</v>
      </c>
      <c r="F2908" t="s">
        <v>22</v>
      </c>
      <c r="G2908">
        <v>41</v>
      </c>
      <c r="H2908">
        <v>5.6</v>
      </c>
      <c r="I2908">
        <v>7.8</v>
      </c>
      <c r="J2908">
        <v>1</v>
      </c>
      <c r="K2908" t="s">
        <v>18</v>
      </c>
      <c r="L2908">
        <v>6.8</v>
      </c>
      <c r="M2908">
        <v>5.5</v>
      </c>
      <c r="N2908">
        <v>5.5</v>
      </c>
      <c r="O2908">
        <f>Table1[[#This Row],[Stress_Level]]*Table1[[#This Row],[Weekly_Work_Hours]]</f>
        <v>278.8</v>
      </c>
      <c r="P2908" s="9">
        <f>Table1[[#This Row],[Column1]]/Table1[[#This Row],[Productivity_Score]]</f>
        <v>50.690909090909095</v>
      </c>
      <c r="Q2908">
        <f>8-AVERAGE(Table1[[#This Row],[Sleep_Hours]])</f>
        <v>2.4000000000000004</v>
      </c>
      <c r="R2908">
        <f>Table1[[#This Row],[Stress_Level]]/Table1[[#This Row],[Weekly_Work_Hours]]</f>
        <v>0.16585365853658537</v>
      </c>
      <c r="S2908" s="5">
        <f>CORREL(Table1[Stress_Level],Table1[Sleep_Hours])</f>
        <v>-1.150943896331845E-2</v>
      </c>
      <c r="T2908" s="1">
        <f>((Table1[[#Totals],[Productivity_Score]] - Table1[[#This Row],[Productivity_Score]]) / Table1[[#Totals],[Productivity_Score]]) * 100</f>
        <v>42.105263157894733</v>
      </c>
    </row>
    <row r="2909" spans="1:20" x14ac:dyDescent="0.35">
      <c r="A2909">
        <v>2908</v>
      </c>
      <c r="B2909">
        <v>56</v>
      </c>
      <c r="C2909" t="s">
        <v>14</v>
      </c>
      <c r="D2909" t="s">
        <v>15</v>
      </c>
      <c r="E2909" t="s">
        <v>25</v>
      </c>
      <c r="F2909" t="s">
        <v>39</v>
      </c>
      <c r="G2909">
        <v>35</v>
      </c>
      <c r="H2909">
        <v>8.1999999999999993</v>
      </c>
      <c r="I2909">
        <v>8.6</v>
      </c>
      <c r="J2909">
        <v>0</v>
      </c>
      <c r="K2909" t="s">
        <v>23</v>
      </c>
      <c r="L2909">
        <v>7.1</v>
      </c>
      <c r="M2909">
        <v>4.0999999999999996</v>
      </c>
      <c r="N2909">
        <v>5.8</v>
      </c>
      <c r="O2909">
        <f>Table1[[#This Row],[Stress_Level]]*Table1[[#This Row],[Weekly_Work_Hours]]</f>
        <v>248.5</v>
      </c>
      <c r="P2909" s="9">
        <f>Table1[[#This Row],[Column1]]/Table1[[#This Row],[Productivity_Score]]</f>
        <v>42.844827586206897</v>
      </c>
      <c r="Q2909">
        <f>8-AVERAGE(Table1[[#This Row],[Sleep_Hours]])</f>
        <v>-0.19999999999999929</v>
      </c>
      <c r="R2909">
        <f>Table1[[#This Row],[Stress_Level]]/Table1[[#This Row],[Weekly_Work_Hours]]</f>
        <v>0.20285714285714285</v>
      </c>
      <c r="S2909" s="5">
        <f>CORREL(Table1[Stress_Level],Table1[Sleep_Hours])</f>
        <v>-1.150943896331845E-2</v>
      </c>
      <c r="T2909" s="1">
        <f>((Table1[[#Totals],[Productivity_Score]] - Table1[[#This Row],[Productivity_Score]]) / Table1[[#Totals],[Productivity_Score]]) * 100</f>
        <v>38.947368421052637</v>
      </c>
    </row>
    <row r="2910" spans="1:20" x14ac:dyDescent="0.35">
      <c r="A2910">
        <v>2909</v>
      </c>
      <c r="B2910">
        <v>22</v>
      </c>
      <c r="C2910" t="s">
        <v>19</v>
      </c>
      <c r="D2910" t="s">
        <v>34</v>
      </c>
      <c r="E2910" t="s">
        <v>27</v>
      </c>
      <c r="F2910" t="s">
        <v>22</v>
      </c>
      <c r="G2910">
        <v>41</v>
      </c>
      <c r="H2910">
        <v>5.3</v>
      </c>
      <c r="I2910">
        <v>7.3</v>
      </c>
      <c r="J2910">
        <v>0</v>
      </c>
      <c r="K2910" t="s">
        <v>23</v>
      </c>
      <c r="L2910">
        <v>7.3</v>
      </c>
      <c r="M2910">
        <v>3.7</v>
      </c>
      <c r="N2910">
        <v>5</v>
      </c>
      <c r="O2910">
        <f>Table1[[#This Row],[Stress_Level]]*Table1[[#This Row],[Weekly_Work_Hours]]</f>
        <v>299.3</v>
      </c>
      <c r="P2910" s="9">
        <f>Table1[[#This Row],[Column1]]/Table1[[#This Row],[Productivity_Score]]</f>
        <v>59.86</v>
      </c>
      <c r="Q2910">
        <f>8-AVERAGE(Table1[[#This Row],[Sleep_Hours]])</f>
        <v>2.7</v>
      </c>
      <c r="R2910">
        <f>Table1[[#This Row],[Stress_Level]]/Table1[[#This Row],[Weekly_Work_Hours]]</f>
        <v>0.17804878048780487</v>
      </c>
      <c r="S2910" s="5">
        <f>CORREL(Table1[Stress_Level],Table1[Sleep_Hours])</f>
        <v>-1.150943896331845E-2</v>
      </c>
      <c r="T2910" s="1">
        <f>((Table1[[#Totals],[Productivity_Score]] - Table1[[#This Row],[Productivity_Score]]) / Table1[[#Totals],[Productivity_Score]]) * 100</f>
        <v>47.368421052631575</v>
      </c>
    </row>
    <row r="2911" spans="1:20" x14ac:dyDescent="0.35">
      <c r="A2911">
        <v>2910</v>
      </c>
      <c r="B2911">
        <v>62</v>
      </c>
      <c r="C2911" t="s">
        <v>14</v>
      </c>
      <c r="D2911" t="s">
        <v>36</v>
      </c>
      <c r="E2911" t="s">
        <v>21</v>
      </c>
      <c r="F2911" t="s">
        <v>39</v>
      </c>
      <c r="G2911">
        <v>55</v>
      </c>
      <c r="H2911">
        <v>6.4</v>
      </c>
      <c r="I2911">
        <v>7.6</v>
      </c>
      <c r="J2911">
        <v>0</v>
      </c>
      <c r="K2911" t="s">
        <v>23</v>
      </c>
      <c r="L2911">
        <v>10</v>
      </c>
      <c r="M2911">
        <v>4.4000000000000004</v>
      </c>
      <c r="N2911">
        <v>3.8</v>
      </c>
      <c r="O2911">
        <f>Table1[[#This Row],[Stress_Level]]*Table1[[#This Row],[Weekly_Work_Hours]]</f>
        <v>550</v>
      </c>
      <c r="P2911" s="9">
        <f>Table1[[#This Row],[Column1]]/Table1[[#This Row],[Productivity_Score]]</f>
        <v>144.73684210526318</v>
      </c>
      <c r="Q2911">
        <f>8-AVERAGE(Table1[[#This Row],[Sleep_Hours]])</f>
        <v>1.5999999999999996</v>
      </c>
      <c r="R2911">
        <f>Table1[[#This Row],[Stress_Level]]/Table1[[#This Row],[Weekly_Work_Hours]]</f>
        <v>0.18181818181818182</v>
      </c>
      <c r="S2911" s="5">
        <f>CORREL(Table1[Stress_Level],Table1[Sleep_Hours])</f>
        <v>-1.150943896331845E-2</v>
      </c>
      <c r="T2911" s="1">
        <f>((Table1[[#Totals],[Productivity_Score]] - Table1[[#This Row],[Productivity_Score]]) / Table1[[#Totals],[Productivity_Score]]) * 100</f>
        <v>60</v>
      </c>
    </row>
    <row r="2912" spans="1:20" x14ac:dyDescent="0.35">
      <c r="A2912">
        <v>2911</v>
      </c>
      <c r="B2912">
        <v>34</v>
      </c>
      <c r="C2912" t="s">
        <v>14</v>
      </c>
      <c r="D2912" t="s">
        <v>20</v>
      </c>
      <c r="E2912" t="s">
        <v>27</v>
      </c>
      <c r="F2912" t="s">
        <v>22</v>
      </c>
      <c r="G2912">
        <v>40</v>
      </c>
      <c r="H2912">
        <v>6.8</v>
      </c>
      <c r="I2912">
        <v>9.6999999999999993</v>
      </c>
      <c r="J2912">
        <v>0</v>
      </c>
      <c r="K2912" t="s">
        <v>23</v>
      </c>
      <c r="L2912">
        <v>8</v>
      </c>
      <c r="M2912">
        <v>4.3</v>
      </c>
      <c r="N2912">
        <v>5.9</v>
      </c>
      <c r="O2912">
        <f>Table1[[#This Row],[Stress_Level]]*Table1[[#This Row],[Weekly_Work_Hours]]</f>
        <v>320</v>
      </c>
      <c r="P2912" s="9">
        <f>Table1[[#This Row],[Column1]]/Table1[[#This Row],[Productivity_Score]]</f>
        <v>54.237288135593218</v>
      </c>
      <c r="Q2912">
        <f>8-AVERAGE(Table1[[#This Row],[Sleep_Hours]])</f>
        <v>1.2000000000000002</v>
      </c>
      <c r="R2912">
        <f>Table1[[#This Row],[Stress_Level]]/Table1[[#This Row],[Weekly_Work_Hours]]</f>
        <v>0.2</v>
      </c>
      <c r="S2912" s="5">
        <f>CORREL(Table1[Stress_Level],Table1[Sleep_Hours])</f>
        <v>-1.150943896331845E-2</v>
      </c>
      <c r="T2912" s="1">
        <f>((Table1[[#Totals],[Productivity_Score]] - Table1[[#This Row],[Productivity_Score]]) / Table1[[#Totals],[Productivity_Score]]) * 100</f>
        <v>37.89473684210526</v>
      </c>
    </row>
    <row r="2913" spans="1:20" x14ac:dyDescent="0.35">
      <c r="A2913">
        <v>2912</v>
      </c>
      <c r="B2913">
        <v>40</v>
      </c>
      <c r="C2913" t="s">
        <v>14</v>
      </c>
      <c r="D2913" t="s">
        <v>15</v>
      </c>
      <c r="E2913" t="s">
        <v>31</v>
      </c>
      <c r="F2913" t="s">
        <v>22</v>
      </c>
      <c r="G2913">
        <v>47</v>
      </c>
      <c r="H2913">
        <v>7.3</v>
      </c>
      <c r="I2913">
        <v>8.8000000000000007</v>
      </c>
      <c r="J2913">
        <v>0</v>
      </c>
      <c r="K2913" t="s">
        <v>23</v>
      </c>
      <c r="L2913">
        <v>8.6</v>
      </c>
      <c r="M2913">
        <v>3.7</v>
      </c>
      <c r="N2913">
        <v>5.0999999999999996</v>
      </c>
      <c r="O2913">
        <f>Table1[[#This Row],[Stress_Level]]*Table1[[#This Row],[Weekly_Work_Hours]]</f>
        <v>404.2</v>
      </c>
      <c r="P2913" s="9">
        <f>Table1[[#This Row],[Column1]]/Table1[[#This Row],[Productivity_Score]]</f>
        <v>79.254901960784323</v>
      </c>
      <c r="Q2913">
        <f>8-AVERAGE(Table1[[#This Row],[Sleep_Hours]])</f>
        <v>0.70000000000000018</v>
      </c>
      <c r="R2913">
        <f>Table1[[#This Row],[Stress_Level]]/Table1[[#This Row],[Weekly_Work_Hours]]</f>
        <v>0.18297872340425531</v>
      </c>
      <c r="S2913" s="5">
        <f>CORREL(Table1[Stress_Level],Table1[Sleep_Hours])</f>
        <v>-1.150943896331845E-2</v>
      </c>
      <c r="T2913" s="1">
        <f>((Table1[[#Totals],[Productivity_Score]] - Table1[[#This Row],[Productivity_Score]]) / Table1[[#Totals],[Productivity_Score]]) * 100</f>
        <v>46.315789473684212</v>
      </c>
    </row>
    <row r="2914" spans="1:20" x14ac:dyDescent="0.35">
      <c r="A2914">
        <v>2913</v>
      </c>
      <c r="B2914">
        <v>56</v>
      </c>
      <c r="C2914" t="s">
        <v>14</v>
      </c>
      <c r="D2914" t="s">
        <v>20</v>
      </c>
      <c r="E2914" t="s">
        <v>27</v>
      </c>
      <c r="F2914" t="s">
        <v>22</v>
      </c>
      <c r="G2914">
        <v>39</v>
      </c>
      <c r="H2914">
        <v>5.8</v>
      </c>
      <c r="I2914">
        <v>8.3000000000000007</v>
      </c>
      <c r="J2914">
        <v>1</v>
      </c>
      <c r="K2914" t="s">
        <v>35</v>
      </c>
      <c r="L2914">
        <v>3.5</v>
      </c>
      <c r="M2914">
        <v>3.7</v>
      </c>
      <c r="N2914">
        <v>7.4</v>
      </c>
      <c r="O2914">
        <f>Table1[[#This Row],[Stress_Level]]*Table1[[#This Row],[Weekly_Work_Hours]]</f>
        <v>136.5</v>
      </c>
      <c r="P2914" s="9">
        <f>Table1[[#This Row],[Column1]]/Table1[[#This Row],[Productivity_Score]]</f>
        <v>18.445945945945944</v>
      </c>
      <c r="Q2914">
        <f>8-AVERAGE(Table1[[#This Row],[Sleep_Hours]])</f>
        <v>2.2000000000000002</v>
      </c>
      <c r="R2914">
        <f>Table1[[#This Row],[Stress_Level]]/Table1[[#This Row],[Weekly_Work_Hours]]</f>
        <v>8.9743589743589744E-2</v>
      </c>
      <c r="S2914" s="5">
        <f>CORREL(Table1[Stress_Level],Table1[Sleep_Hours])</f>
        <v>-1.150943896331845E-2</v>
      </c>
      <c r="T2914" s="1">
        <f>((Table1[[#Totals],[Productivity_Score]] - Table1[[#This Row],[Productivity_Score]]) / Table1[[#Totals],[Productivity_Score]]) * 100</f>
        <v>22.105263157894733</v>
      </c>
    </row>
    <row r="2915" spans="1:20" x14ac:dyDescent="0.35">
      <c r="A2915">
        <v>2914</v>
      </c>
      <c r="B2915">
        <v>31</v>
      </c>
      <c r="C2915" t="s">
        <v>14</v>
      </c>
      <c r="D2915" t="s">
        <v>26</v>
      </c>
      <c r="E2915" t="s">
        <v>25</v>
      </c>
      <c r="F2915" t="s">
        <v>22</v>
      </c>
      <c r="G2915">
        <v>51</v>
      </c>
      <c r="H2915">
        <v>7.7</v>
      </c>
      <c r="I2915">
        <v>7.8</v>
      </c>
      <c r="J2915">
        <v>0</v>
      </c>
      <c r="K2915" t="s">
        <v>23</v>
      </c>
      <c r="L2915">
        <v>9.1</v>
      </c>
      <c r="M2915">
        <v>6.3</v>
      </c>
      <c r="N2915">
        <v>4.3</v>
      </c>
      <c r="O2915">
        <f>Table1[[#This Row],[Stress_Level]]*Table1[[#This Row],[Weekly_Work_Hours]]</f>
        <v>464.09999999999997</v>
      </c>
      <c r="P2915" s="9">
        <f>Table1[[#This Row],[Column1]]/Table1[[#This Row],[Productivity_Score]]</f>
        <v>107.93023255813954</v>
      </c>
      <c r="Q2915">
        <f>8-AVERAGE(Table1[[#This Row],[Sleep_Hours]])</f>
        <v>0.29999999999999982</v>
      </c>
      <c r="R2915">
        <f>Table1[[#This Row],[Stress_Level]]/Table1[[#This Row],[Weekly_Work_Hours]]</f>
        <v>0.17843137254901961</v>
      </c>
      <c r="S2915" s="5">
        <f>CORREL(Table1[Stress_Level],Table1[Sleep_Hours])</f>
        <v>-1.150943896331845E-2</v>
      </c>
      <c r="T2915" s="1">
        <f>((Table1[[#Totals],[Productivity_Score]] - Table1[[#This Row],[Productivity_Score]]) / Table1[[#Totals],[Productivity_Score]]) * 100</f>
        <v>54.736842105263165</v>
      </c>
    </row>
    <row r="2916" spans="1:20" x14ac:dyDescent="0.35">
      <c r="A2916">
        <v>2915</v>
      </c>
      <c r="B2916">
        <v>23</v>
      </c>
      <c r="C2916" t="s">
        <v>19</v>
      </c>
      <c r="D2916" t="s">
        <v>26</v>
      </c>
      <c r="E2916" t="s">
        <v>16</v>
      </c>
      <c r="F2916" t="s">
        <v>22</v>
      </c>
      <c r="G2916">
        <v>50</v>
      </c>
      <c r="H2916">
        <v>6.8</v>
      </c>
      <c r="I2916">
        <v>8.8000000000000007</v>
      </c>
      <c r="J2916">
        <v>1</v>
      </c>
      <c r="K2916" t="s">
        <v>18</v>
      </c>
      <c r="L2916">
        <v>9.5</v>
      </c>
      <c r="M2916">
        <v>3.3</v>
      </c>
      <c r="N2916">
        <v>4.5999999999999996</v>
      </c>
      <c r="O2916">
        <f>Table1[[#This Row],[Stress_Level]]*Table1[[#This Row],[Weekly_Work_Hours]]</f>
        <v>475</v>
      </c>
      <c r="P2916" s="9">
        <f>Table1[[#This Row],[Column1]]/Table1[[#This Row],[Productivity_Score]]</f>
        <v>103.2608695652174</v>
      </c>
      <c r="Q2916">
        <f>8-AVERAGE(Table1[[#This Row],[Sleep_Hours]])</f>
        <v>1.2000000000000002</v>
      </c>
      <c r="R2916">
        <f>Table1[[#This Row],[Stress_Level]]/Table1[[#This Row],[Weekly_Work_Hours]]</f>
        <v>0.19</v>
      </c>
      <c r="S2916" s="5">
        <f>CORREL(Table1[Stress_Level],Table1[Sleep_Hours])</f>
        <v>-1.150943896331845E-2</v>
      </c>
      <c r="T2916" s="1">
        <f>((Table1[[#Totals],[Productivity_Score]] - Table1[[#This Row],[Productivity_Score]]) / Table1[[#Totals],[Productivity_Score]]) * 100</f>
        <v>51.578947368421055</v>
      </c>
    </row>
    <row r="2917" spans="1:20" x14ac:dyDescent="0.35">
      <c r="A2917">
        <v>2916</v>
      </c>
      <c r="B2917">
        <v>28</v>
      </c>
      <c r="C2917" t="s">
        <v>14</v>
      </c>
      <c r="D2917" t="s">
        <v>36</v>
      </c>
      <c r="E2917" t="s">
        <v>31</v>
      </c>
      <c r="F2917" t="s">
        <v>22</v>
      </c>
      <c r="G2917">
        <v>59</v>
      </c>
      <c r="H2917">
        <v>3.7</v>
      </c>
      <c r="I2917">
        <v>3.2</v>
      </c>
      <c r="J2917">
        <v>1</v>
      </c>
      <c r="K2917" t="s">
        <v>35</v>
      </c>
      <c r="L2917">
        <v>10</v>
      </c>
      <c r="M2917">
        <v>5.3</v>
      </c>
      <c r="N2917">
        <v>1.6</v>
      </c>
      <c r="O2917">
        <f>Table1[[#This Row],[Stress_Level]]*Table1[[#This Row],[Weekly_Work_Hours]]</f>
        <v>590</v>
      </c>
      <c r="P2917" s="9">
        <f>Table1[[#This Row],[Column1]]/Table1[[#This Row],[Productivity_Score]]</f>
        <v>368.75</v>
      </c>
      <c r="Q2917">
        <f>8-AVERAGE(Table1[[#This Row],[Sleep_Hours]])</f>
        <v>4.3</v>
      </c>
      <c r="R2917">
        <f>Table1[[#This Row],[Stress_Level]]/Table1[[#This Row],[Weekly_Work_Hours]]</f>
        <v>0.16949152542372881</v>
      </c>
      <c r="S2917" s="5">
        <f>CORREL(Table1[Stress_Level],Table1[Sleep_Hours])</f>
        <v>-1.150943896331845E-2</v>
      </c>
      <c r="T2917" s="1">
        <f>((Table1[[#Totals],[Productivity_Score]] - Table1[[#This Row],[Productivity_Score]]) / Table1[[#Totals],[Productivity_Score]]) * 100</f>
        <v>83.15789473684211</v>
      </c>
    </row>
    <row r="2918" spans="1:20" x14ac:dyDescent="0.35">
      <c r="A2918">
        <v>2917</v>
      </c>
      <c r="B2918">
        <v>58</v>
      </c>
      <c r="C2918" t="s">
        <v>14</v>
      </c>
      <c r="D2918" t="s">
        <v>30</v>
      </c>
      <c r="E2918" t="s">
        <v>38</v>
      </c>
      <c r="F2918" t="s">
        <v>17</v>
      </c>
      <c r="G2918">
        <v>43</v>
      </c>
      <c r="H2918">
        <v>9</v>
      </c>
      <c r="I2918">
        <v>6.8</v>
      </c>
      <c r="J2918">
        <v>0</v>
      </c>
      <c r="K2918" t="s">
        <v>23</v>
      </c>
      <c r="L2918">
        <v>6.4</v>
      </c>
      <c r="M2918">
        <v>6</v>
      </c>
      <c r="N2918">
        <v>5.2</v>
      </c>
      <c r="O2918">
        <f>Table1[[#This Row],[Stress_Level]]*Table1[[#This Row],[Weekly_Work_Hours]]</f>
        <v>275.2</v>
      </c>
      <c r="P2918" s="9">
        <f>Table1[[#This Row],[Column1]]/Table1[[#This Row],[Productivity_Score]]</f>
        <v>52.92307692307692</v>
      </c>
      <c r="Q2918">
        <f>8-AVERAGE(Table1[[#This Row],[Sleep_Hours]])</f>
        <v>-1</v>
      </c>
      <c r="R2918">
        <f>Table1[[#This Row],[Stress_Level]]/Table1[[#This Row],[Weekly_Work_Hours]]</f>
        <v>0.14883720930232558</v>
      </c>
      <c r="S2918" s="5">
        <f>CORREL(Table1[Stress_Level],Table1[Sleep_Hours])</f>
        <v>-1.150943896331845E-2</v>
      </c>
      <c r="T2918" s="1">
        <f>((Table1[[#Totals],[Productivity_Score]] - Table1[[#This Row],[Productivity_Score]]) / Table1[[#Totals],[Productivity_Score]]) * 100</f>
        <v>45.263157894736835</v>
      </c>
    </row>
    <row r="2919" spans="1:20" x14ac:dyDescent="0.35">
      <c r="A2919">
        <v>2918</v>
      </c>
      <c r="B2919">
        <v>61</v>
      </c>
      <c r="C2919" t="s">
        <v>19</v>
      </c>
      <c r="D2919" t="s">
        <v>15</v>
      </c>
      <c r="E2919" t="s">
        <v>16</v>
      </c>
      <c r="F2919" t="s">
        <v>22</v>
      </c>
      <c r="G2919">
        <v>50</v>
      </c>
      <c r="H2919">
        <v>4.8</v>
      </c>
      <c r="I2919">
        <v>5.6</v>
      </c>
      <c r="J2919">
        <v>1</v>
      </c>
      <c r="K2919" t="s">
        <v>29</v>
      </c>
      <c r="L2919">
        <v>9.4</v>
      </c>
      <c r="M2919">
        <v>3.4</v>
      </c>
      <c r="N2919">
        <v>3.1</v>
      </c>
      <c r="O2919">
        <f>Table1[[#This Row],[Stress_Level]]*Table1[[#This Row],[Weekly_Work_Hours]]</f>
        <v>470</v>
      </c>
      <c r="P2919" s="9">
        <f>Table1[[#This Row],[Column1]]/Table1[[#This Row],[Productivity_Score]]</f>
        <v>151.61290322580643</v>
      </c>
      <c r="Q2919">
        <f>8-AVERAGE(Table1[[#This Row],[Sleep_Hours]])</f>
        <v>3.2</v>
      </c>
      <c r="R2919">
        <f>Table1[[#This Row],[Stress_Level]]/Table1[[#This Row],[Weekly_Work_Hours]]</f>
        <v>0.188</v>
      </c>
      <c r="S2919" s="5">
        <f>CORREL(Table1[Stress_Level],Table1[Sleep_Hours])</f>
        <v>-1.150943896331845E-2</v>
      </c>
      <c r="T2919" s="1">
        <f>((Table1[[#Totals],[Productivity_Score]] - Table1[[#This Row],[Productivity_Score]]) / Table1[[#Totals],[Productivity_Score]]) * 100</f>
        <v>67.368421052631575</v>
      </c>
    </row>
    <row r="2920" spans="1:20" x14ac:dyDescent="0.35">
      <c r="A2920">
        <v>2919</v>
      </c>
      <c r="B2920">
        <v>47</v>
      </c>
      <c r="C2920" t="s">
        <v>14</v>
      </c>
      <c r="D2920" t="s">
        <v>32</v>
      </c>
      <c r="E2920" t="s">
        <v>31</v>
      </c>
      <c r="F2920" t="s">
        <v>22</v>
      </c>
      <c r="G2920">
        <v>45</v>
      </c>
      <c r="H2920">
        <v>9</v>
      </c>
      <c r="I2920">
        <v>6.5</v>
      </c>
      <c r="J2920">
        <v>0</v>
      </c>
      <c r="K2920" t="s">
        <v>23</v>
      </c>
      <c r="L2920">
        <v>7.8</v>
      </c>
      <c r="M2920">
        <v>6.4</v>
      </c>
      <c r="N2920">
        <v>4.4000000000000004</v>
      </c>
      <c r="O2920">
        <f>Table1[[#This Row],[Stress_Level]]*Table1[[#This Row],[Weekly_Work_Hours]]</f>
        <v>351</v>
      </c>
      <c r="P2920" s="9">
        <f>Table1[[#This Row],[Column1]]/Table1[[#This Row],[Productivity_Score]]</f>
        <v>79.772727272727266</v>
      </c>
      <c r="Q2920">
        <f>8-AVERAGE(Table1[[#This Row],[Sleep_Hours]])</f>
        <v>-1</v>
      </c>
      <c r="R2920">
        <f>Table1[[#This Row],[Stress_Level]]/Table1[[#This Row],[Weekly_Work_Hours]]</f>
        <v>0.17333333333333334</v>
      </c>
      <c r="S2920" s="5">
        <f>CORREL(Table1[Stress_Level],Table1[Sleep_Hours])</f>
        <v>-1.150943896331845E-2</v>
      </c>
      <c r="T2920" s="1">
        <f>((Table1[[#Totals],[Productivity_Score]] - Table1[[#This Row],[Productivity_Score]]) / Table1[[#Totals],[Productivity_Score]]) * 100</f>
        <v>53.684210526315788</v>
      </c>
    </row>
    <row r="2921" spans="1:20" x14ac:dyDescent="0.35">
      <c r="A2921">
        <v>2920</v>
      </c>
      <c r="B2921">
        <v>42</v>
      </c>
      <c r="C2921" t="s">
        <v>19</v>
      </c>
      <c r="D2921" t="s">
        <v>20</v>
      </c>
      <c r="E2921" t="s">
        <v>31</v>
      </c>
      <c r="F2921" t="s">
        <v>22</v>
      </c>
      <c r="G2921">
        <v>55</v>
      </c>
      <c r="H2921">
        <v>6</v>
      </c>
      <c r="I2921">
        <v>6.9</v>
      </c>
      <c r="J2921">
        <v>0</v>
      </c>
      <c r="K2921" t="s">
        <v>23</v>
      </c>
      <c r="L2921">
        <v>7</v>
      </c>
      <c r="M2921">
        <v>3.3</v>
      </c>
      <c r="N2921">
        <v>5</v>
      </c>
      <c r="O2921">
        <f>Table1[[#This Row],[Stress_Level]]*Table1[[#This Row],[Weekly_Work_Hours]]</f>
        <v>385</v>
      </c>
      <c r="P2921" s="9">
        <f>Table1[[#This Row],[Column1]]/Table1[[#This Row],[Productivity_Score]]</f>
        <v>77</v>
      </c>
      <c r="Q2921">
        <f>8-AVERAGE(Table1[[#This Row],[Sleep_Hours]])</f>
        <v>2</v>
      </c>
      <c r="R2921">
        <f>Table1[[#This Row],[Stress_Level]]/Table1[[#This Row],[Weekly_Work_Hours]]</f>
        <v>0.12727272727272726</v>
      </c>
      <c r="S2921" s="5">
        <f>CORREL(Table1[Stress_Level],Table1[Sleep_Hours])</f>
        <v>-1.150943896331845E-2</v>
      </c>
      <c r="T2921" s="1">
        <f>((Table1[[#Totals],[Productivity_Score]] - Table1[[#This Row],[Productivity_Score]]) / Table1[[#Totals],[Productivity_Score]]) * 100</f>
        <v>47.368421052631575</v>
      </c>
    </row>
    <row r="2922" spans="1:20" x14ac:dyDescent="0.35">
      <c r="A2922">
        <v>2921</v>
      </c>
      <c r="B2922">
        <v>64</v>
      </c>
      <c r="C2922" t="s">
        <v>40</v>
      </c>
      <c r="D2922" t="s">
        <v>20</v>
      </c>
      <c r="E2922" t="s">
        <v>25</v>
      </c>
      <c r="F2922" t="s">
        <v>17</v>
      </c>
      <c r="G2922">
        <v>39</v>
      </c>
      <c r="H2922">
        <v>5.7</v>
      </c>
      <c r="I2922">
        <v>8.1</v>
      </c>
      <c r="J2922">
        <v>0</v>
      </c>
      <c r="K2922" t="s">
        <v>23</v>
      </c>
      <c r="L2922">
        <v>4</v>
      </c>
      <c r="M2922">
        <v>2.6</v>
      </c>
      <c r="N2922">
        <v>7.1</v>
      </c>
      <c r="O2922">
        <f>Table1[[#This Row],[Stress_Level]]*Table1[[#This Row],[Weekly_Work_Hours]]</f>
        <v>156</v>
      </c>
      <c r="P2922" s="9">
        <f>Table1[[#This Row],[Column1]]/Table1[[#This Row],[Productivity_Score]]</f>
        <v>21.971830985915496</v>
      </c>
      <c r="Q2922">
        <f>8-AVERAGE(Table1[[#This Row],[Sleep_Hours]])</f>
        <v>2.2999999999999998</v>
      </c>
      <c r="R2922">
        <f>Table1[[#This Row],[Stress_Level]]/Table1[[#This Row],[Weekly_Work_Hours]]</f>
        <v>0.10256410256410256</v>
      </c>
      <c r="S2922" s="5">
        <f>CORREL(Table1[Stress_Level],Table1[Sleep_Hours])</f>
        <v>-1.150943896331845E-2</v>
      </c>
      <c r="T2922" s="1">
        <f>((Table1[[#Totals],[Productivity_Score]] - Table1[[#This Row],[Productivity_Score]]) / Table1[[#Totals],[Productivity_Score]]) * 100</f>
        <v>25.26315789473685</v>
      </c>
    </row>
    <row r="2923" spans="1:20" x14ac:dyDescent="0.35">
      <c r="A2923">
        <v>2922</v>
      </c>
      <c r="B2923">
        <v>59</v>
      </c>
      <c r="C2923" t="s">
        <v>14</v>
      </c>
      <c r="D2923" t="s">
        <v>26</v>
      </c>
      <c r="E2923" t="s">
        <v>38</v>
      </c>
      <c r="F2923" t="s">
        <v>17</v>
      </c>
      <c r="G2923">
        <v>50</v>
      </c>
      <c r="H2923">
        <v>6.8</v>
      </c>
      <c r="I2923">
        <v>8.6999999999999993</v>
      </c>
      <c r="J2923">
        <v>0</v>
      </c>
      <c r="K2923" t="s">
        <v>23</v>
      </c>
      <c r="L2923">
        <v>9.1999999999999993</v>
      </c>
      <c r="M2923">
        <v>5.8</v>
      </c>
      <c r="N2923">
        <v>4.7</v>
      </c>
      <c r="O2923">
        <f>Table1[[#This Row],[Stress_Level]]*Table1[[#This Row],[Weekly_Work_Hours]]</f>
        <v>459.99999999999994</v>
      </c>
      <c r="P2923" s="9">
        <f>Table1[[#This Row],[Column1]]/Table1[[#This Row],[Productivity_Score]]</f>
        <v>97.872340425531902</v>
      </c>
      <c r="Q2923">
        <f>8-AVERAGE(Table1[[#This Row],[Sleep_Hours]])</f>
        <v>1.2000000000000002</v>
      </c>
      <c r="R2923">
        <f>Table1[[#This Row],[Stress_Level]]/Table1[[#This Row],[Weekly_Work_Hours]]</f>
        <v>0.184</v>
      </c>
      <c r="S2923" s="5">
        <f>CORREL(Table1[Stress_Level],Table1[Sleep_Hours])</f>
        <v>-1.150943896331845E-2</v>
      </c>
      <c r="T2923" s="1">
        <f>((Table1[[#Totals],[Productivity_Score]] - Table1[[#This Row],[Productivity_Score]]) / Table1[[#Totals],[Productivity_Score]]) * 100</f>
        <v>50.526315789473685</v>
      </c>
    </row>
    <row r="2924" spans="1:20" x14ac:dyDescent="0.35">
      <c r="A2924">
        <v>2923</v>
      </c>
      <c r="B2924">
        <v>63</v>
      </c>
      <c r="C2924" t="s">
        <v>14</v>
      </c>
      <c r="D2924" t="s">
        <v>37</v>
      </c>
      <c r="E2924" t="s">
        <v>27</v>
      </c>
      <c r="F2924" t="s">
        <v>17</v>
      </c>
      <c r="G2924">
        <v>43</v>
      </c>
      <c r="H2924">
        <v>5.2</v>
      </c>
      <c r="I2924">
        <v>6.9</v>
      </c>
      <c r="J2924">
        <v>1</v>
      </c>
      <c r="K2924" t="s">
        <v>18</v>
      </c>
      <c r="L2924">
        <v>8.1</v>
      </c>
      <c r="M2924">
        <v>5.3</v>
      </c>
      <c r="N2924">
        <v>4.4000000000000004</v>
      </c>
      <c r="O2924">
        <f>Table1[[#This Row],[Stress_Level]]*Table1[[#This Row],[Weekly_Work_Hours]]</f>
        <v>348.3</v>
      </c>
      <c r="P2924" s="9">
        <f>Table1[[#This Row],[Column1]]/Table1[[#This Row],[Productivity_Score]]</f>
        <v>79.159090909090907</v>
      </c>
      <c r="Q2924">
        <f>8-AVERAGE(Table1[[#This Row],[Sleep_Hours]])</f>
        <v>2.8</v>
      </c>
      <c r="R2924">
        <f>Table1[[#This Row],[Stress_Level]]/Table1[[#This Row],[Weekly_Work_Hours]]</f>
        <v>0.1883720930232558</v>
      </c>
      <c r="S2924" s="5">
        <f>CORREL(Table1[Stress_Level],Table1[Sleep_Hours])</f>
        <v>-1.150943896331845E-2</v>
      </c>
      <c r="T2924" s="1">
        <f>((Table1[[#Totals],[Productivity_Score]] - Table1[[#This Row],[Productivity_Score]]) / Table1[[#Totals],[Productivity_Score]]) * 100</f>
        <v>53.684210526315788</v>
      </c>
    </row>
    <row r="2925" spans="1:20" x14ac:dyDescent="0.35">
      <c r="A2925">
        <v>2924</v>
      </c>
      <c r="B2925">
        <v>41</v>
      </c>
      <c r="C2925" t="s">
        <v>14</v>
      </c>
      <c r="D2925" t="s">
        <v>36</v>
      </c>
      <c r="E2925" t="s">
        <v>38</v>
      </c>
      <c r="F2925" t="s">
        <v>22</v>
      </c>
      <c r="G2925">
        <v>44</v>
      </c>
      <c r="H2925">
        <v>3.4</v>
      </c>
      <c r="I2925">
        <v>4.2</v>
      </c>
      <c r="J2925">
        <v>1</v>
      </c>
      <c r="K2925" t="s">
        <v>18</v>
      </c>
      <c r="L2925">
        <v>6.1</v>
      </c>
      <c r="M2925">
        <v>3.9</v>
      </c>
      <c r="N2925">
        <v>4</v>
      </c>
      <c r="O2925">
        <f>Table1[[#This Row],[Stress_Level]]*Table1[[#This Row],[Weekly_Work_Hours]]</f>
        <v>268.39999999999998</v>
      </c>
      <c r="P2925" s="9">
        <f>Table1[[#This Row],[Column1]]/Table1[[#This Row],[Productivity_Score]]</f>
        <v>67.099999999999994</v>
      </c>
      <c r="Q2925">
        <f>8-AVERAGE(Table1[[#This Row],[Sleep_Hours]])</f>
        <v>4.5999999999999996</v>
      </c>
      <c r="R2925">
        <f>Table1[[#This Row],[Stress_Level]]/Table1[[#This Row],[Weekly_Work_Hours]]</f>
        <v>0.13863636363636364</v>
      </c>
      <c r="S2925" s="5">
        <f>CORREL(Table1[Stress_Level],Table1[Sleep_Hours])</f>
        <v>-1.150943896331845E-2</v>
      </c>
      <c r="T2925" s="1">
        <f>((Table1[[#Totals],[Productivity_Score]] - Table1[[#This Row],[Productivity_Score]]) / Table1[[#Totals],[Productivity_Score]]) * 100</f>
        <v>57.894736842105267</v>
      </c>
    </row>
    <row r="2926" spans="1:20" x14ac:dyDescent="0.35">
      <c r="A2926">
        <v>2925</v>
      </c>
      <c r="B2926">
        <v>43</v>
      </c>
      <c r="C2926" t="s">
        <v>19</v>
      </c>
      <c r="D2926" t="s">
        <v>20</v>
      </c>
      <c r="E2926" t="s">
        <v>25</v>
      </c>
      <c r="F2926" t="s">
        <v>22</v>
      </c>
      <c r="G2926">
        <v>45</v>
      </c>
      <c r="H2926">
        <v>6</v>
      </c>
      <c r="I2926">
        <v>8.1</v>
      </c>
      <c r="J2926">
        <v>1</v>
      </c>
      <c r="K2926" t="s">
        <v>28</v>
      </c>
      <c r="L2926">
        <v>8.6</v>
      </c>
      <c r="M2926">
        <v>4</v>
      </c>
      <c r="N2926">
        <v>4.7</v>
      </c>
      <c r="O2926">
        <f>Table1[[#This Row],[Stress_Level]]*Table1[[#This Row],[Weekly_Work_Hours]]</f>
        <v>387</v>
      </c>
      <c r="P2926" s="9">
        <f>Table1[[#This Row],[Column1]]/Table1[[#This Row],[Productivity_Score]]</f>
        <v>82.340425531914889</v>
      </c>
      <c r="Q2926">
        <f>8-AVERAGE(Table1[[#This Row],[Sleep_Hours]])</f>
        <v>2</v>
      </c>
      <c r="R2926">
        <f>Table1[[#This Row],[Stress_Level]]/Table1[[#This Row],[Weekly_Work_Hours]]</f>
        <v>0.19111111111111109</v>
      </c>
      <c r="S2926" s="5">
        <f>CORREL(Table1[Stress_Level],Table1[Sleep_Hours])</f>
        <v>-1.150943896331845E-2</v>
      </c>
      <c r="T2926" s="1">
        <f>((Table1[[#Totals],[Productivity_Score]] - Table1[[#This Row],[Productivity_Score]]) / Table1[[#Totals],[Productivity_Score]]) * 100</f>
        <v>50.526315789473685</v>
      </c>
    </row>
    <row r="2927" spans="1:20" x14ac:dyDescent="0.35">
      <c r="A2927">
        <v>2926</v>
      </c>
      <c r="B2927">
        <v>45</v>
      </c>
      <c r="C2927" t="s">
        <v>19</v>
      </c>
      <c r="D2927" t="s">
        <v>26</v>
      </c>
      <c r="E2927" t="s">
        <v>25</v>
      </c>
      <c r="F2927" t="s">
        <v>17</v>
      </c>
      <c r="G2927">
        <v>47</v>
      </c>
      <c r="H2927">
        <v>6.8</v>
      </c>
      <c r="I2927">
        <v>8.9</v>
      </c>
      <c r="J2927">
        <v>0</v>
      </c>
      <c r="K2927" t="s">
        <v>23</v>
      </c>
      <c r="L2927">
        <v>8.8000000000000007</v>
      </c>
      <c r="M2927">
        <v>3.4</v>
      </c>
      <c r="N2927">
        <v>5.0999999999999996</v>
      </c>
      <c r="O2927">
        <f>Table1[[#This Row],[Stress_Level]]*Table1[[#This Row],[Weekly_Work_Hours]]</f>
        <v>413.6</v>
      </c>
      <c r="P2927" s="9">
        <f>Table1[[#This Row],[Column1]]/Table1[[#This Row],[Productivity_Score]]</f>
        <v>81.098039215686285</v>
      </c>
      <c r="Q2927">
        <f>8-AVERAGE(Table1[[#This Row],[Sleep_Hours]])</f>
        <v>1.2000000000000002</v>
      </c>
      <c r="R2927">
        <f>Table1[[#This Row],[Stress_Level]]/Table1[[#This Row],[Weekly_Work_Hours]]</f>
        <v>0.18723404255319151</v>
      </c>
      <c r="S2927" s="5">
        <f>CORREL(Table1[Stress_Level],Table1[Sleep_Hours])</f>
        <v>-1.150943896331845E-2</v>
      </c>
      <c r="T2927" s="1">
        <f>((Table1[[#Totals],[Productivity_Score]] - Table1[[#This Row],[Productivity_Score]]) / Table1[[#Totals],[Productivity_Score]]) * 100</f>
        <v>46.315789473684212</v>
      </c>
    </row>
    <row r="2928" spans="1:20" x14ac:dyDescent="0.35">
      <c r="A2928">
        <v>2927</v>
      </c>
      <c r="B2928">
        <v>49</v>
      </c>
      <c r="C2928" t="s">
        <v>19</v>
      </c>
      <c r="D2928" t="s">
        <v>26</v>
      </c>
      <c r="E2928" t="s">
        <v>25</v>
      </c>
      <c r="F2928" t="s">
        <v>17</v>
      </c>
      <c r="G2928">
        <v>44</v>
      </c>
      <c r="H2928">
        <v>8.5</v>
      </c>
      <c r="I2928">
        <v>7.3</v>
      </c>
      <c r="J2928">
        <v>0</v>
      </c>
      <c r="K2928" t="s">
        <v>23</v>
      </c>
      <c r="L2928">
        <v>7</v>
      </c>
      <c r="M2928">
        <v>4.2</v>
      </c>
      <c r="N2928">
        <v>5.2</v>
      </c>
      <c r="O2928">
        <f>Table1[[#This Row],[Stress_Level]]*Table1[[#This Row],[Weekly_Work_Hours]]</f>
        <v>308</v>
      </c>
      <c r="P2928" s="9">
        <f>Table1[[#This Row],[Column1]]/Table1[[#This Row],[Productivity_Score]]</f>
        <v>59.230769230769226</v>
      </c>
      <c r="Q2928">
        <f>8-AVERAGE(Table1[[#This Row],[Sleep_Hours]])</f>
        <v>-0.5</v>
      </c>
      <c r="R2928">
        <f>Table1[[#This Row],[Stress_Level]]/Table1[[#This Row],[Weekly_Work_Hours]]</f>
        <v>0.15909090909090909</v>
      </c>
      <c r="S2928" s="5">
        <f>CORREL(Table1[Stress_Level],Table1[Sleep_Hours])</f>
        <v>-1.150943896331845E-2</v>
      </c>
      <c r="T2928" s="1">
        <f>((Table1[[#Totals],[Productivity_Score]] - Table1[[#This Row],[Productivity_Score]]) / Table1[[#Totals],[Productivity_Score]]) * 100</f>
        <v>45.263157894736835</v>
      </c>
    </row>
    <row r="2929" spans="1:20" x14ac:dyDescent="0.35">
      <c r="A2929">
        <v>2928</v>
      </c>
      <c r="B2929">
        <v>52</v>
      </c>
      <c r="C2929" t="s">
        <v>19</v>
      </c>
      <c r="D2929" t="s">
        <v>24</v>
      </c>
      <c r="E2929" t="s">
        <v>16</v>
      </c>
      <c r="F2929" t="s">
        <v>22</v>
      </c>
      <c r="G2929">
        <v>46</v>
      </c>
      <c r="H2929">
        <v>4.4000000000000004</v>
      </c>
      <c r="I2929">
        <v>5.5</v>
      </c>
      <c r="J2929">
        <v>1</v>
      </c>
      <c r="K2929" t="s">
        <v>18</v>
      </c>
      <c r="L2929">
        <v>8.4</v>
      </c>
      <c r="M2929">
        <v>4.5</v>
      </c>
      <c r="N2929">
        <v>3.6</v>
      </c>
      <c r="O2929">
        <f>Table1[[#This Row],[Stress_Level]]*Table1[[#This Row],[Weekly_Work_Hours]]</f>
        <v>386.40000000000003</v>
      </c>
      <c r="P2929" s="9">
        <f>Table1[[#This Row],[Column1]]/Table1[[#This Row],[Productivity_Score]]</f>
        <v>107.33333333333334</v>
      </c>
      <c r="Q2929">
        <f>8-AVERAGE(Table1[[#This Row],[Sleep_Hours]])</f>
        <v>3.5999999999999996</v>
      </c>
      <c r="R2929">
        <f>Table1[[#This Row],[Stress_Level]]/Table1[[#This Row],[Weekly_Work_Hours]]</f>
        <v>0.18260869565217391</v>
      </c>
      <c r="S2929" s="5">
        <f>CORREL(Table1[Stress_Level],Table1[Sleep_Hours])</f>
        <v>-1.150943896331845E-2</v>
      </c>
      <c r="T2929" s="1">
        <f>((Table1[[#Totals],[Productivity_Score]] - Table1[[#This Row],[Productivity_Score]]) / Table1[[#Totals],[Productivity_Score]]) * 100</f>
        <v>62.10526315789474</v>
      </c>
    </row>
    <row r="2930" spans="1:20" x14ac:dyDescent="0.35">
      <c r="A2930">
        <v>2929</v>
      </c>
      <c r="B2930">
        <v>35</v>
      </c>
      <c r="C2930" t="s">
        <v>14</v>
      </c>
      <c r="D2930" t="s">
        <v>20</v>
      </c>
      <c r="E2930" t="s">
        <v>38</v>
      </c>
      <c r="F2930" t="s">
        <v>22</v>
      </c>
      <c r="G2930">
        <v>57</v>
      </c>
      <c r="H2930">
        <v>7.1</v>
      </c>
      <c r="I2930">
        <v>8.1999999999999993</v>
      </c>
      <c r="J2930">
        <v>0</v>
      </c>
      <c r="K2930" t="s">
        <v>23</v>
      </c>
      <c r="L2930">
        <v>10</v>
      </c>
      <c r="M2930">
        <v>4.4000000000000004</v>
      </c>
      <c r="N2930">
        <v>4.0999999999999996</v>
      </c>
      <c r="O2930">
        <f>Table1[[#This Row],[Stress_Level]]*Table1[[#This Row],[Weekly_Work_Hours]]</f>
        <v>570</v>
      </c>
      <c r="P2930" s="9">
        <f>Table1[[#This Row],[Column1]]/Table1[[#This Row],[Productivity_Score]]</f>
        <v>139.02439024390245</v>
      </c>
      <c r="Q2930">
        <f>8-AVERAGE(Table1[[#This Row],[Sleep_Hours]])</f>
        <v>0.90000000000000036</v>
      </c>
      <c r="R2930">
        <f>Table1[[#This Row],[Stress_Level]]/Table1[[#This Row],[Weekly_Work_Hours]]</f>
        <v>0.17543859649122806</v>
      </c>
      <c r="S2930" s="5">
        <f>CORREL(Table1[Stress_Level],Table1[Sleep_Hours])</f>
        <v>-1.150943896331845E-2</v>
      </c>
      <c r="T2930" s="1">
        <f>((Table1[[#Totals],[Productivity_Score]] - Table1[[#This Row],[Productivity_Score]]) / Table1[[#Totals],[Productivity_Score]]) * 100</f>
        <v>56.84210526315789</v>
      </c>
    </row>
    <row r="2931" spans="1:20" x14ac:dyDescent="0.35">
      <c r="A2931">
        <v>2930</v>
      </c>
      <c r="B2931">
        <v>41</v>
      </c>
      <c r="C2931" t="s">
        <v>19</v>
      </c>
      <c r="D2931" t="s">
        <v>24</v>
      </c>
      <c r="E2931" t="s">
        <v>38</v>
      </c>
      <c r="F2931" t="s">
        <v>22</v>
      </c>
      <c r="G2931">
        <v>52</v>
      </c>
      <c r="H2931">
        <v>6</v>
      </c>
      <c r="I2931">
        <v>7.4</v>
      </c>
      <c r="J2931">
        <v>1</v>
      </c>
      <c r="K2931" t="s">
        <v>28</v>
      </c>
      <c r="L2931">
        <v>10</v>
      </c>
      <c r="M2931">
        <v>5</v>
      </c>
      <c r="N2931">
        <v>3.7</v>
      </c>
      <c r="O2931">
        <f>Table1[[#This Row],[Stress_Level]]*Table1[[#This Row],[Weekly_Work_Hours]]</f>
        <v>520</v>
      </c>
      <c r="P2931" s="9">
        <f>Table1[[#This Row],[Column1]]/Table1[[#This Row],[Productivity_Score]]</f>
        <v>140.54054054054055</v>
      </c>
      <c r="Q2931">
        <f>8-AVERAGE(Table1[[#This Row],[Sleep_Hours]])</f>
        <v>2</v>
      </c>
      <c r="R2931">
        <f>Table1[[#This Row],[Stress_Level]]/Table1[[#This Row],[Weekly_Work_Hours]]</f>
        <v>0.19230769230769232</v>
      </c>
      <c r="S2931" s="5">
        <f>CORREL(Table1[Stress_Level],Table1[Sleep_Hours])</f>
        <v>-1.150943896331845E-2</v>
      </c>
      <c r="T2931" s="1">
        <f>((Table1[[#Totals],[Productivity_Score]] - Table1[[#This Row],[Productivity_Score]]) / Table1[[#Totals],[Productivity_Score]]) * 100</f>
        <v>61.05263157894737</v>
      </c>
    </row>
    <row r="2932" spans="1:20" x14ac:dyDescent="0.35">
      <c r="A2932">
        <v>2931</v>
      </c>
      <c r="B2932">
        <v>62</v>
      </c>
      <c r="C2932" t="s">
        <v>19</v>
      </c>
      <c r="D2932" t="s">
        <v>32</v>
      </c>
      <c r="E2932" t="s">
        <v>31</v>
      </c>
      <c r="F2932" t="s">
        <v>22</v>
      </c>
      <c r="G2932">
        <v>51</v>
      </c>
      <c r="H2932">
        <v>6.2</v>
      </c>
      <c r="I2932">
        <v>7.8</v>
      </c>
      <c r="J2932">
        <v>0</v>
      </c>
      <c r="K2932" t="s">
        <v>23</v>
      </c>
      <c r="L2932">
        <v>10</v>
      </c>
      <c r="M2932">
        <v>5.6</v>
      </c>
      <c r="N2932">
        <v>3.9</v>
      </c>
      <c r="O2932">
        <f>Table1[[#This Row],[Stress_Level]]*Table1[[#This Row],[Weekly_Work_Hours]]</f>
        <v>510</v>
      </c>
      <c r="P2932" s="9">
        <f>Table1[[#This Row],[Column1]]/Table1[[#This Row],[Productivity_Score]]</f>
        <v>130.76923076923077</v>
      </c>
      <c r="Q2932">
        <f>8-AVERAGE(Table1[[#This Row],[Sleep_Hours]])</f>
        <v>1.7999999999999998</v>
      </c>
      <c r="R2932">
        <f>Table1[[#This Row],[Stress_Level]]/Table1[[#This Row],[Weekly_Work_Hours]]</f>
        <v>0.19607843137254902</v>
      </c>
      <c r="S2932" s="5">
        <f>CORREL(Table1[Stress_Level],Table1[Sleep_Hours])</f>
        <v>-1.150943896331845E-2</v>
      </c>
      <c r="T2932" s="1">
        <f>((Table1[[#Totals],[Productivity_Score]] - Table1[[#This Row],[Productivity_Score]]) / Table1[[#Totals],[Productivity_Score]]) * 100</f>
        <v>58.947368421052623</v>
      </c>
    </row>
    <row r="2933" spans="1:20" x14ac:dyDescent="0.35">
      <c r="A2933">
        <v>2932</v>
      </c>
      <c r="B2933">
        <v>37</v>
      </c>
      <c r="C2933" t="s">
        <v>19</v>
      </c>
      <c r="D2933" t="s">
        <v>32</v>
      </c>
      <c r="E2933" t="s">
        <v>21</v>
      </c>
      <c r="F2933" t="s">
        <v>17</v>
      </c>
      <c r="G2933">
        <v>41</v>
      </c>
      <c r="H2933">
        <v>7.7</v>
      </c>
      <c r="I2933">
        <v>8.9</v>
      </c>
      <c r="J2933">
        <v>0</v>
      </c>
      <c r="K2933" t="s">
        <v>23</v>
      </c>
      <c r="L2933">
        <v>4.9000000000000004</v>
      </c>
      <c r="M2933">
        <v>4.9000000000000004</v>
      </c>
      <c r="N2933">
        <v>7</v>
      </c>
      <c r="O2933">
        <f>Table1[[#This Row],[Stress_Level]]*Table1[[#This Row],[Weekly_Work_Hours]]</f>
        <v>200.9</v>
      </c>
      <c r="P2933" s="9">
        <f>Table1[[#This Row],[Column1]]/Table1[[#This Row],[Productivity_Score]]</f>
        <v>28.7</v>
      </c>
      <c r="Q2933">
        <f>8-AVERAGE(Table1[[#This Row],[Sleep_Hours]])</f>
        <v>0.29999999999999982</v>
      </c>
      <c r="R2933">
        <f>Table1[[#This Row],[Stress_Level]]/Table1[[#This Row],[Weekly_Work_Hours]]</f>
        <v>0.11951219512195123</v>
      </c>
      <c r="S2933" s="5">
        <f>CORREL(Table1[Stress_Level],Table1[Sleep_Hours])</f>
        <v>-1.150943896331845E-2</v>
      </c>
      <c r="T2933" s="1">
        <f>((Table1[[#Totals],[Productivity_Score]] - Table1[[#This Row],[Productivity_Score]]) / Table1[[#Totals],[Productivity_Score]]) * 100</f>
        <v>26.315789473684209</v>
      </c>
    </row>
    <row r="2934" spans="1:20" x14ac:dyDescent="0.35">
      <c r="A2934">
        <v>2933</v>
      </c>
      <c r="B2934">
        <v>26</v>
      </c>
      <c r="C2934" t="s">
        <v>19</v>
      </c>
      <c r="D2934" t="s">
        <v>26</v>
      </c>
      <c r="E2934" t="s">
        <v>27</v>
      </c>
      <c r="F2934" t="s">
        <v>22</v>
      </c>
      <c r="G2934">
        <v>37</v>
      </c>
      <c r="H2934">
        <v>5.4</v>
      </c>
      <c r="I2934">
        <v>7.9</v>
      </c>
      <c r="J2934">
        <v>1</v>
      </c>
      <c r="K2934" t="s">
        <v>41</v>
      </c>
      <c r="L2934">
        <v>4.4000000000000004</v>
      </c>
      <c r="M2934">
        <v>3.7</v>
      </c>
      <c r="N2934">
        <v>6.8</v>
      </c>
      <c r="O2934">
        <f>Table1[[#This Row],[Stress_Level]]*Table1[[#This Row],[Weekly_Work_Hours]]</f>
        <v>162.80000000000001</v>
      </c>
      <c r="P2934" s="9">
        <f>Table1[[#This Row],[Column1]]/Table1[[#This Row],[Productivity_Score]]</f>
        <v>23.941176470588239</v>
      </c>
      <c r="Q2934">
        <f>8-AVERAGE(Table1[[#This Row],[Sleep_Hours]])</f>
        <v>2.5999999999999996</v>
      </c>
      <c r="R2934">
        <f>Table1[[#This Row],[Stress_Level]]/Table1[[#This Row],[Weekly_Work_Hours]]</f>
        <v>0.11891891891891893</v>
      </c>
      <c r="S2934" s="5">
        <f>CORREL(Table1[Stress_Level],Table1[Sleep_Hours])</f>
        <v>-1.150943896331845E-2</v>
      </c>
      <c r="T2934" s="1">
        <f>((Table1[[#Totals],[Productivity_Score]] - Table1[[#This Row],[Productivity_Score]]) / Table1[[#Totals],[Productivity_Score]]) * 100</f>
        <v>28.421052631578945</v>
      </c>
    </row>
    <row r="2935" spans="1:20" x14ac:dyDescent="0.35">
      <c r="A2935">
        <v>2934</v>
      </c>
      <c r="B2935">
        <v>45</v>
      </c>
      <c r="C2935" t="s">
        <v>19</v>
      </c>
      <c r="D2935" t="s">
        <v>37</v>
      </c>
      <c r="E2935" t="s">
        <v>25</v>
      </c>
      <c r="F2935" t="s">
        <v>22</v>
      </c>
      <c r="G2935">
        <v>52</v>
      </c>
      <c r="H2935">
        <v>6.5</v>
      </c>
      <c r="I2935">
        <v>8</v>
      </c>
      <c r="J2935">
        <v>0</v>
      </c>
      <c r="K2935" t="s">
        <v>23</v>
      </c>
      <c r="L2935">
        <v>10</v>
      </c>
      <c r="M2935">
        <v>5.0999999999999996</v>
      </c>
      <c r="N2935">
        <v>4</v>
      </c>
      <c r="O2935">
        <f>Table1[[#This Row],[Stress_Level]]*Table1[[#This Row],[Weekly_Work_Hours]]</f>
        <v>520</v>
      </c>
      <c r="P2935" s="9">
        <f>Table1[[#This Row],[Column1]]/Table1[[#This Row],[Productivity_Score]]</f>
        <v>130</v>
      </c>
      <c r="Q2935">
        <f>8-AVERAGE(Table1[[#This Row],[Sleep_Hours]])</f>
        <v>1.5</v>
      </c>
      <c r="R2935">
        <f>Table1[[#This Row],[Stress_Level]]/Table1[[#This Row],[Weekly_Work_Hours]]</f>
        <v>0.19230769230769232</v>
      </c>
      <c r="S2935" s="5">
        <f>CORREL(Table1[Stress_Level],Table1[Sleep_Hours])</f>
        <v>-1.150943896331845E-2</v>
      </c>
      <c r="T2935" s="1">
        <f>((Table1[[#Totals],[Productivity_Score]] - Table1[[#This Row],[Productivity_Score]]) / Table1[[#Totals],[Productivity_Score]]) * 100</f>
        <v>57.894736842105267</v>
      </c>
    </row>
    <row r="2936" spans="1:20" x14ac:dyDescent="0.35">
      <c r="A2936">
        <v>2935</v>
      </c>
      <c r="B2936">
        <v>27</v>
      </c>
      <c r="C2936" t="s">
        <v>14</v>
      </c>
      <c r="D2936" t="s">
        <v>37</v>
      </c>
      <c r="E2936" t="s">
        <v>38</v>
      </c>
      <c r="F2936" t="s">
        <v>22</v>
      </c>
      <c r="G2936">
        <v>52</v>
      </c>
      <c r="H2936">
        <v>7.8</v>
      </c>
      <c r="I2936">
        <v>7.5</v>
      </c>
      <c r="J2936">
        <v>0</v>
      </c>
      <c r="K2936" t="s">
        <v>23</v>
      </c>
      <c r="L2936">
        <v>10</v>
      </c>
      <c r="M2936">
        <v>4.3</v>
      </c>
      <c r="N2936">
        <v>3.8</v>
      </c>
      <c r="O2936">
        <f>Table1[[#This Row],[Stress_Level]]*Table1[[#This Row],[Weekly_Work_Hours]]</f>
        <v>520</v>
      </c>
      <c r="P2936" s="9">
        <f>Table1[[#This Row],[Column1]]/Table1[[#This Row],[Productivity_Score]]</f>
        <v>136.84210526315789</v>
      </c>
      <c r="Q2936">
        <f>8-AVERAGE(Table1[[#This Row],[Sleep_Hours]])</f>
        <v>0.20000000000000018</v>
      </c>
      <c r="R2936">
        <f>Table1[[#This Row],[Stress_Level]]/Table1[[#This Row],[Weekly_Work_Hours]]</f>
        <v>0.19230769230769232</v>
      </c>
      <c r="S2936" s="5">
        <f>CORREL(Table1[Stress_Level],Table1[Sleep_Hours])</f>
        <v>-1.150943896331845E-2</v>
      </c>
      <c r="T2936" s="1">
        <f>((Table1[[#Totals],[Productivity_Score]] - Table1[[#This Row],[Productivity_Score]]) / Table1[[#Totals],[Productivity_Score]]) * 100</f>
        <v>60</v>
      </c>
    </row>
    <row r="2937" spans="1:20" x14ac:dyDescent="0.35">
      <c r="A2937">
        <v>2936</v>
      </c>
      <c r="B2937">
        <v>25</v>
      </c>
      <c r="C2937" t="s">
        <v>14</v>
      </c>
      <c r="D2937" t="s">
        <v>24</v>
      </c>
      <c r="E2937" t="s">
        <v>38</v>
      </c>
      <c r="F2937" t="s">
        <v>39</v>
      </c>
      <c r="G2937">
        <v>56</v>
      </c>
      <c r="H2937">
        <v>7.7</v>
      </c>
      <c r="I2937">
        <v>7.3</v>
      </c>
      <c r="J2937">
        <v>0</v>
      </c>
      <c r="K2937" t="s">
        <v>23</v>
      </c>
      <c r="L2937">
        <v>10</v>
      </c>
      <c r="M2937">
        <v>4.4000000000000004</v>
      </c>
      <c r="N2937">
        <v>3.6</v>
      </c>
      <c r="O2937">
        <f>Table1[[#This Row],[Stress_Level]]*Table1[[#This Row],[Weekly_Work_Hours]]</f>
        <v>560</v>
      </c>
      <c r="P2937" s="9">
        <f>Table1[[#This Row],[Column1]]/Table1[[#This Row],[Productivity_Score]]</f>
        <v>155.55555555555554</v>
      </c>
      <c r="Q2937">
        <f>8-AVERAGE(Table1[[#This Row],[Sleep_Hours]])</f>
        <v>0.29999999999999982</v>
      </c>
      <c r="R2937">
        <f>Table1[[#This Row],[Stress_Level]]/Table1[[#This Row],[Weekly_Work_Hours]]</f>
        <v>0.17857142857142858</v>
      </c>
      <c r="S2937" s="5">
        <f>CORREL(Table1[Stress_Level],Table1[Sleep_Hours])</f>
        <v>-1.150943896331845E-2</v>
      </c>
      <c r="T2937" s="1">
        <f>((Table1[[#Totals],[Productivity_Score]] - Table1[[#This Row],[Productivity_Score]]) / Table1[[#Totals],[Productivity_Score]]) * 100</f>
        <v>62.10526315789474</v>
      </c>
    </row>
    <row r="2938" spans="1:20" x14ac:dyDescent="0.35">
      <c r="A2938">
        <v>2937</v>
      </c>
      <c r="B2938">
        <v>49</v>
      </c>
      <c r="C2938" t="s">
        <v>19</v>
      </c>
      <c r="D2938" t="s">
        <v>26</v>
      </c>
      <c r="E2938" t="s">
        <v>31</v>
      </c>
      <c r="F2938" t="s">
        <v>17</v>
      </c>
      <c r="G2938">
        <v>40</v>
      </c>
      <c r="H2938">
        <v>4.4000000000000004</v>
      </c>
      <c r="I2938">
        <v>6.1</v>
      </c>
      <c r="J2938">
        <v>1</v>
      </c>
      <c r="K2938" t="s">
        <v>35</v>
      </c>
      <c r="L2938">
        <v>7.4</v>
      </c>
      <c r="M2938">
        <v>4.7</v>
      </c>
      <c r="N2938">
        <v>4.3</v>
      </c>
      <c r="O2938">
        <f>Table1[[#This Row],[Stress_Level]]*Table1[[#This Row],[Weekly_Work_Hours]]</f>
        <v>296</v>
      </c>
      <c r="P2938" s="9">
        <f>Table1[[#This Row],[Column1]]/Table1[[#This Row],[Productivity_Score]]</f>
        <v>68.83720930232559</v>
      </c>
      <c r="Q2938">
        <f>8-AVERAGE(Table1[[#This Row],[Sleep_Hours]])</f>
        <v>3.5999999999999996</v>
      </c>
      <c r="R2938">
        <f>Table1[[#This Row],[Stress_Level]]/Table1[[#This Row],[Weekly_Work_Hours]]</f>
        <v>0.185</v>
      </c>
      <c r="S2938" s="5">
        <f>CORREL(Table1[Stress_Level],Table1[Sleep_Hours])</f>
        <v>-1.150943896331845E-2</v>
      </c>
      <c r="T2938" s="1">
        <f>((Table1[[#Totals],[Productivity_Score]] - Table1[[#This Row],[Productivity_Score]]) / Table1[[#Totals],[Productivity_Score]]) * 100</f>
        <v>54.736842105263165</v>
      </c>
    </row>
    <row r="2939" spans="1:20" x14ac:dyDescent="0.35">
      <c r="A2939">
        <v>2938</v>
      </c>
      <c r="B2939">
        <v>58</v>
      </c>
      <c r="C2939" t="s">
        <v>14</v>
      </c>
      <c r="D2939" t="s">
        <v>24</v>
      </c>
      <c r="E2939" t="s">
        <v>27</v>
      </c>
      <c r="F2939" t="s">
        <v>39</v>
      </c>
      <c r="G2939">
        <v>43</v>
      </c>
      <c r="H2939">
        <v>5.3</v>
      </c>
      <c r="I2939">
        <v>7.1</v>
      </c>
      <c r="J2939">
        <v>0</v>
      </c>
      <c r="K2939" t="s">
        <v>23</v>
      </c>
      <c r="L2939">
        <v>8.6999999999999993</v>
      </c>
      <c r="M2939">
        <v>5.2</v>
      </c>
      <c r="N2939">
        <v>4.2</v>
      </c>
      <c r="O2939">
        <f>Table1[[#This Row],[Stress_Level]]*Table1[[#This Row],[Weekly_Work_Hours]]</f>
        <v>374.09999999999997</v>
      </c>
      <c r="P2939" s="9">
        <f>Table1[[#This Row],[Column1]]/Table1[[#This Row],[Productivity_Score]]</f>
        <v>89.071428571428555</v>
      </c>
      <c r="Q2939">
        <f>8-AVERAGE(Table1[[#This Row],[Sleep_Hours]])</f>
        <v>2.7</v>
      </c>
      <c r="R2939">
        <f>Table1[[#This Row],[Stress_Level]]/Table1[[#This Row],[Weekly_Work_Hours]]</f>
        <v>0.20232558139534881</v>
      </c>
      <c r="S2939" s="5">
        <f>CORREL(Table1[Stress_Level],Table1[Sleep_Hours])</f>
        <v>-1.150943896331845E-2</v>
      </c>
      <c r="T2939" s="1">
        <f>((Table1[[#Totals],[Productivity_Score]] - Table1[[#This Row],[Productivity_Score]]) / Table1[[#Totals],[Productivity_Score]]) * 100</f>
        <v>55.78947368421052</v>
      </c>
    </row>
    <row r="2940" spans="1:20" x14ac:dyDescent="0.35">
      <c r="A2940">
        <v>2939</v>
      </c>
      <c r="B2940">
        <v>42</v>
      </c>
      <c r="C2940" t="s">
        <v>19</v>
      </c>
      <c r="D2940" t="s">
        <v>36</v>
      </c>
      <c r="E2940" t="s">
        <v>21</v>
      </c>
      <c r="F2940" t="s">
        <v>22</v>
      </c>
      <c r="G2940">
        <v>31</v>
      </c>
      <c r="H2940">
        <v>6</v>
      </c>
      <c r="I2940">
        <v>9.4</v>
      </c>
      <c r="J2940">
        <v>0</v>
      </c>
      <c r="K2940" t="s">
        <v>23</v>
      </c>
      <c r="L2940">
        <v>4.2</v>
      </c>
      <c r="M2940">
        <v>3.1</v>
      </c>
      <c r="N2940">
        <v>7.6</v>
      </c>
      <c r="O2940">
        <f>Table1[[#This Row],[Stress_Level]]*Table1[[#This Row],[Weekly_Work_Hours]]</f>
        <v>130.20000000000002</v>
      </c>
      <c r="P2940" s="9">
        <f>Table1[[#This Row],[Column1]]/Table1[[#This Row],[Productivity_Score]]</f>
        <v>17.131578947368425</v>
      </c>
      <c r="Q2940">
        <f>8-AVERAGE(Table1[[#This Row],[Sleep_Hours]])</f>
        <v>2</v>
      </c>
      <c r="R2940">
        <f>Table1[[#This Row],[Stress_Level]]/Table1[[#This Row],[Weekly_Work_Hours]]</f>
        <v>0.13548387096774195</v>
      </c>
      <c r="S2940" s="5">
        <f>CORREL(Table1[Stress_Level],Table1[Sleep_Hours])</f>
        <v>-1.150943896331845E-2</v>
      </c>
      <c r="T2940" s="1">
        <f>((Table1[[#Totals],[Productivity_Score]] - Table1[[#This Row],[Productivity_Score]]) / Table1[[#Totals],[Productivity_Score]]) * 100</f>
        <v>20.000000000000004</v>
      </c>
    </row>
    <row r="2941" spans="1:20" x14ac:dyDescent="0.35">
      <c r="A2941">
        <v>2940</v>
      </c>
      <c r="B2941">
        <v>51</v>
      </c>
      <c r="C2941" t="s">
        <v>14</v>
      </c>
      <c r="D2941" t="s">
        <v>24</v>
      </c>
      <c r="E2941" t="s">
        <v>21</v>
      </c>
      <c r="F2941" t="s">
        <v>17</v>
      </c>
      <c r="G2941">
        <v>41</v>
      </c>
      <c r="H2941">
        <v>7.4</v>
      </c>
      <c r="I2941">
        <v>9.3000000000000007</v>
      </c>
      <c r="J2941">
        <v>0</v>
      </c>
      <c r="K2941" t="s">
        <v>23</v>
      </c>
      <c r="L2941">
        <v>5.9</v>
      </c>
      <c r="M2941">
        <v>5.0999999999999996</v>
      </c>
      <c r="N2941">
        <v>6.7</v>
      </c>
      <c r="O2941">
        <f>Table1[[#This Row],[Stress_Level]]*Table1[[#This Row],[Weekly_Work_Hours]]</f>
        <v>241.9</v>
      </c>
      <c r="P2941" s="9">
        <f>Table1[[#This Row],[Column1]]/Table1[[#This Row],[Productivity_Score]]</f>
        <v>36.104477611940297</v>
      </c>
      <c r="Q2941">
        <f>8-AVERAGE(Table1[[#This Row],[Sleep_Hours]])</f>
        <v>0.59999999999999964</v>
      </c>
      <c r="R2941">
        <f>Table1[[#This Row],[Stress_Level]]/Table1[[#This Row],[Weekly_Work_Hours]]</f>
        <v>0.14390243902439026</v>
      </c>
      <c r="S2941" s="5">
        <f>CORREL(Table1[Stress_Level],Table1[Sleep_Hours])</f>
        <v>-1.150943896331845E-2</v>
      </c>
      <c r="T2941" s="1">
        <f>((Table1[[#Totals],[Productivity_Score]] - Table1[[#This Row],[Productivity_Score]]) / Table1[[#Totals],[Productivity_Score]]) * 100</f>
        <v>29.473684210526311</v>
      </c>
    </row>
    <row r="2942" spans="1:20" x14ac:dyDescent="0.35">
      <c r="A2942">
        <v>2941</v>
      </c>
      <c r="B2942">
        <v>41</v>
      </c>
      <c r="C2942" t="s">
        <v>19</v>
      </c>
      <c r="D2942" t="s">
        <v>30</v>
      </c>
      <c r="E2942" t="s">
        <v>25</v>
      </c>
      <c r="F2942" t="s">
        <v>22</v>
      </c>
      <c r="G2942">
        <v>52</v>
      </c>
      <c r="H2942">
        <v>5.8</v>
      </c>
      <c r="I2942">
        <v>7</v>
      </c>
      <c r="J2942">
        <v>1</v>
      </c>
      <c r="K2942" t="s">
        <v>18</v>
      </c>
      <c r="L2942">
        <v>10</v>
      </c>
      <c r="M2942">
        <v>5.4</v>
      </c>
      <c r="N2942">
        <v>3.5</v>
      </c>
      <c r="O2942">
        <f>Table1[[#This Row],[Stress_Level]]*Table1[[#This Row],[Weekly_Work_Hours]]</f>
        <v>520</v>
      </c>
      <c r="P2942" s="9">
        <f>Table1[[#This Row],[Column1]]/Table1[[#This Row],[Productivity_Score]]</f>
        <v>148.57142857142858</v>
      </c>
      <c r="Q2942">
        <f>8-AVERAGE(Table1[[#This Row],[Sleep_Hours]])</f>
        <v>2.2000000000000002</v>
      </c>
      <c r="R2942">
        <f>Table1[[#This Row],[Stress_Level]]/Table1[[#This Row],[Weekly_Work_Hours]]</f>
        <v>0.19230769230769232</v>
      </c>
      <c r="S2942" s="5">
        <f>CORREL(Table1[Stress_Level],Table1[Sleep_Hours])</f>
        <v>-1.150943896331845E-2</v>
      </c>
      <c r="T2942" s="1">
        <f>((Table1[[#Totals],[Productivity_Score]] - Table1[[#This Row],[Productivity_Score]]) / Table1[[#Totals],[Productivity_Score]]) * 100</f>
        <v>63.157894736842103</v>
      </c>
    </row>
    <row r="2943" spans="1:20" x14ac:dyDescent="0.35">
      <c r="A2943">
        <v>2942</v>
      </c>
      <c r="B2943">
        <v>61</v>
      </c>
      <c r="C2943" t="s">
        <v>19</v>
      </c>
      <c r="D2943" t="s">
        <v>20</v>
      </c>
      <c r="E2943" t="s">
        <v>21</v>
      </c>
      <c r="F2943" t="s">
        <v>22</v>
      </c>
      <c r="G2943">
        <v>41</v>
      </c>
      <c r="H2943">
        <v>6.3</v>
      </c>
      <c r="I2943">
        <v>8.9</v>
      </c>
      <c r="J2943">
        <v>0</v>
      </c>
      <c r="K2943" t="s">
        <v>23</v>
      </c>
      <c r="L2943">
        <v>6.5</v>
      </c>
      <c r="M2943">
        <v>3.6</v>
      </c>
      <c r="N2943">
        <v>6.2</v>
      </c>
      <c r="O2943">
        <f>Table1[[#This Row],[Stress_Level]]*Table1[[#This Row],[Weekly_Work_Hours]]</f>
        <v>266.5</v>
      </c>
      <c r="P2943" s="9">
        <f>Table1[[#This Row],[Column1]]/Table1[[#This Row],[Productivity_Score]]</f>
        <v>42.983870967741936</v>
      </c>
      <c r="Q2943">
        <f>8-AVERAGE(Table1[[#This Row],[Sleep_Hours]])</f>
        <v>1.7000000000000002</v>
      </c>
      <c r="R2943">
        <f>Table1[[#This Row],[Stress_Level]]/Table1[[#This Row],[Weekly_Work_Hours]]</f>
        <v>0.15853658536585366</v>
      </c>
      <c r="S2943" s="5">
        <f>CORREL(Table1[Stress_Level],Table1[Sleep_Hours])</f>
        <v>-1.150943896331845E-2</v>
      </c>
      <c r="T2943" s="1">
        <f>((Table1[[#Totals],[Productivity_Score]] - Table1[[#This Row],[Productivity_Score]]) / Table1[[#Totals],[Productivity_Score]]) * 100</f>
        <v>34.736842105263158</v>
      </c>
    </row>
    <row r="2944" spans="1:20" x14ac:dyDescent="0.35">
      <c r="A2944">
        <v>2943</v>
      </c>
      <c r="B2944">
        <v>62</v>
      </c>
      <c r="C2944" t="s">
        <v>14</v>
      </c>
      <c r="D2944" t="s">
        <v>32</v>
      </c>
      <c r="E2944" t="s">
        <v>21</v>
      </c>
      <c r="F2944" t="s">
        <v>22</v>
      </c>
      <c r="G2944">
        <v>50</v>
      </c>
      <c r="H2944">
        <v>8.1</v>
      </c>
      <c r="I2944">
        <v>7.4</v>
      </c>
      <c r="J2944">
        <v>0</v>
      </c>
      <c r="K2944" t="s">
        <v>23</v>
      </c>
      <c r="L2944">
        <v>10</v>
      </c>
      <c r="M2944">
        <v>4.5</v>
      </c>
      <c r="N2944">
        <v>3.7</v>
      </c>
      <c r="O2944">
        <f>Table1[[#This Row],[Stress_Level]]*Table1[[#This Row],[Weekly_Work_Hours]]</f>
        <v>500</v>
      </c>
      <c r="P2944" s="9">
        <f>Table1[[#This Row],[Column1]]/Table1[[#This Row],[Productivity_Score]]</f>
        <v>135.13513513513513</v>
      </c>
      <c r="Q2944">
        <f>8-AVERAGE(Table1[[#This Row],[Sleep_Hours]])</f>
        <v>-9.9999999999999645E-2</v>
      </c>
      <c r="R2944">
        <f>Table1[[#This Row],[Stress_Level]]/Table1[[#This Row],[Weekly_Work_Hours]]</f>
        <v>0.2</v>
      </c>
      <c r="S2944" s="5">
        <f>CORREL(Table1[Stress_Level],Table1[Sleep_Hours])</f>
        <v>-1.150943896331845E-2</v>
      </c>
      <c r="T2944" s="1">
        <f>((Table1[[#Totals],[Productivity_Score]] - Table1[[#This Row],[Productivity_Score]]) / Table1[[#Totals],[Productivity_Score]]) * 100</f>
        <v>61.05263157894737</v>
      </c>
    </row>
    <row r="2945" spans="1:20" x14ac:dyDescent="0.35">
      <c r="A2945">
        <v>2944</v>
      </c>
      <c r="B2945">
        <v>64</v>
      </c>
      <c r="C2945" t="s">
        <v>19</v>
      </c>
      <c r="D2945" t="s">
        <v>33</v>
      </c>
      <c r="E2945" t="s">
        <v>27</v>
      </c>
      <c r="F2945" t="s">
        <v>22</v>
      </c>
      <c r="G2945">
        <v>43</v>
      </c>
      <c r="H2945">
        <v>5.7</v>
      </c>
      <c r="I2945">
        <v>7.7</v>
      </c>
      <c r="J2945">
        <v>1</v>
      </c>
      <c r="K2945" t="s">
        <v>35</v>
      </c>
      <c r="L2945">
        <v>9.3000000000000007</v>
      </c>
      <c r="M2945">
        <v>4.2</v>
      </c>
      <c r="N2945">
        <v>4.2</v>
      </c>
      <c r="O2945">
        <f>Table1[[#This Row],[Stress_Level]]*Table1[[#This Row],[Weekly_Work_Hours]]</f>
        <v>399.90000000000003</v>
      </c>
      <c r="P2945" s="9">
        <f>Table1[[#This Row],[Column1]]/Table1[[#This Row],[Productivity_Score]]</f>
        <v>95.214285714285722</v>
      </c>
      <c r="Q2945">
        <f>8-AVERAGE(Table1[[#This Row],[Sleep_Hours]])</f>
        <v>2.2999999999999998</v>
      </c>
      <c r="R2945">
        <f>Table1[[#This Row],[Stress_Level]]/Table1[[#This Row],[Weekly_Work_Hours]]</f>
        <v>0.21627906976744188</v>
      </c>
      <c r="S2945" s="5">
        <f>CORREL(Table1[Stress_Level],Table1[Sleep_Hours])</f>
        <v>-1.150943896331845E-2</v>
      </c>
      <c r="T2945" s="1">
        <f>((Table1[[#Totals],[Productivity_Score]] - Table1[[#This Row],[Productivity_Score]]) / Table1[[#Totals],[Productivity_Score]]) * 100</f>
        <v>55.78947368421052</v>
      </c>
    </row>
    <row r="2946" spans="1:20" x14ac:dyDescent="0.35">
      <c r="A2946">
        <v>2945</v>
      </c>
      <c r="B2946">
        <v>28</v>
      </c>
      <c r="C2946" t="s">
        <v>19</v>
      </c>
      <c r="D2946" t="s">
        <v>26</v>
      </c>
      <c r="E2946" t="s">
        <v>27</v>
      </c>
      <c r="F2946" t="s">
        <v>22</v>
      </c>
      <c r="G2946">
        <v>47</v>
      </c>
      <c r="H2946">
        <v>8.4</v>
      </c>
      <c r="I2946">
        <v>7.2</v>
      </c>
      <c r="J2946">
        <v>0</v>
      </c>
      <c r="K2946" t="s">
        <v>23</v>
      </c>
      <c r="L2946">
        <v>9.3000000000000007</v>
      </c>
      <c r="M2946">
        <v>5.7</v>
      </c>
      <c r="N2946">
        <v>3.9</v>
      </c>
      <c r="O2946">
        <f>Table1[[#This Row],[Stress_Level]]*Table1[[#This Row],[Weekly_Work_Hours]]</f>
        <v>437.1</v>
      </c>
      <c r="P2946" s="9">
        <f>Table1[[#This Row],[Column1]]/Table1[[#This Row],[Productivity_Score]]</f>
        <v>112.07692307692308</v>
      </c>
      <c r="Q2946">
        <f>8-AVERAGE(Table1[[#This Row],[Sleep_Hours]])</f>
        <v>-0.40000000000000036</v>
      </c>
      <c r="R2946">
        <f>Table1[[#This Row],[Stress_Level]]/Table1[[#This Row],[Weekly_Work_Hours]]</f>
        <v>0.19787234042553192</v>
      </c>
      <c r="S2946" s="5">
        <f>CORREL(Table1[Stress_Level],Table1[Sleep_Hours])</f>
        <v>-1.150943896331845E-2</v>
      </c>
      <c r="T2946" s="1">
        <f>((Table1[[#Totals],[Productivity_Score]] - Table1[[#This Row],[Productivity_Score]]) / Table1[[#Totals],[Productivity_Score]]) * 100</f>
        <v>58.947368421052623</v>
      </c>
    </row>
    <row r="2947" spans="1:20" x14ac:dyDescent="0.35">
      <c r="A2947">
        <v>2946</v>
      </c>
      <c r="B2947">
        <v>50</v>
      </c>
      <c r="C2947" t="s">
        <v>19</v>
      </c>
      <c r="D2947" t="s">
        <v>37</v>
      </c>
      <c r="E2947" t="s">
        <v>25</v>
      </c>
      <c r="F2947" t="s">
        <v>17</v>
      </c>
      <c r="G2947">
        <v>35</v>
      </c>
      <c r="H2947">
        <v>3.8</v>
      </c>
      <c r="I2947">
        <v>5.7</v>
      </c>
      <c r="J2947">
        <v>1</v>
      </c>
      <c r="K2947" t="s">
        <v>18</v>
      </c>
      <c r="L2947">
        <v>3.1</v>
      </c>
      <c r="M2947">
        <v>2.2999999999999998</v>
      </c>
      <c r="N2947">
        <v>6.3</v>
      </c>
      <c r="O2947">
        <f>Table1[[#This Row],[Stress_Level]]*Table1[[#This Row],[Weekly_Work_Hours]]</f>
        <v>108.5</v>
      </c>
      <c r="P2947" s="9">
        <f>Table1[[#This Row],[Column1]]/Table1[[#This Row],[Productivity_Score]]</f>
        <v>17.222222222222221</v>
      </c>
      <c r="Q2947">
        <f>8-AVERAGE(Table1[[#This Row],[Sleep_Hours]])</f>
        <v>4.2</v>
      </c>
      <c r="R2947">
        <f>Table1[[#This Row],[Stress_Level]]/Table1[[#This Row],[Weekly_Work_Hours]]</f>
        <v>8.8571428571428579E-2</v>
      </c>
      <c r="S2947" s="5">
        <f>CORREL(Table1[Stress_Level],Table1[Sleep_Hours])</f>
        <v>-1.150943896331845E-2</v>
      </c>
      <c r="T2947" s="1">
        <f>((Table1[[#Totals],[Productivity_Score]] - Table1[[#This Row],[Productivity_Score]]) / Table1[[#Totals],[Productivity_Score]]) * 100</f>
        <v>33.684210526315788</v>
      </c>
    </row>
    <row r="2948" spans="1:20" x14ac:dyDescent="0.35">
      <c r="A2948">
        <v>2947</v>
      </c>
      <c r="B2948">
        <v>26</v>
      </c>
      <c r="C2948" t="s">
        <v>14</v>
      </c>
      <c r="D2948" t="s">
        <v>15</v>
      </c>
      <c r="E2948" t="s">
        <v>38</v>
      </c>
      <c r="F2948" t="s">
        <v>22</v>
      </c>
      <c r="G2948">
        <v>45</v>
      </c>
      <c r="H2948">
        <v>5.6</v>
      </c>
      <c r="I2948">
        <v>7.4</v>
      </c>
      <c r="J2948">
        <v>0</v>
      </c>
      <c r="K2948" t="s">
        <v>23</v>
      </c>
      <c r="L2948">
        <v>5.9</v>
      </c>
      <c r="M2948">
        <v>4.0999999999999996</v>
      </c>
      <c r="N2948">
        <v>5.8</v>
      </c>
      <c r="O2948">
        <f>Table1[[#This Row],[Stress_Level]]*Table1[[#This Row],[Weekly_Work_Hours]]</f>
        <v>265.5</v>
      </c>
      <c r="P2948" s="9">
        <f>Table1[[#This Row],[Column1]]/Table1[[#This Row],[Productivity_Score]]</f>
        <v>45.775862068965516</v>
      </c>
      <c r="Q2948">
        <f>8-AVERAGE(Table1[[#This Row],[Sleep_Hours]])</f>
        <v>2.4000000000000004</v>
      </c>
      <c r="R2948">
        <f>Table1[[#This Row],[Stress_Level]]/Table1[[#This Row],[Weekly_Work_Hours]]</f>
        <v>0.13111111111111112</v>
      </c>
      <c r="S2948" s="5">
        <f>CORREL(Table1[Stress_Level],Table1[Sleep_Hours])</f>
        <v>-1.150943896331845E-2</v>
      </c>
      <c r="T2948" s="1">
        <f>((Table1[[#Totals],[Productivity_Score]] - Table1[[#This Row],[Productivity_Score]]) / Table1[[#Totals],[Productivity_Score]]) * 100</f>
        <v>38.947368421052637</v>
      </c>
    </row>
    <row r="2949" spans="1:20" x14ac:dyDescent="0.35">
      <c r="A2949">
        <v>2948</v>
      </c>
      <c r="B2949">
        <v>28</v>
      </c>
      <c r="C2949" t="s">
        <v>14</v>
      </c>
      <c r="D2949" t="s">
        <v>20</v>
      </c>
      <c r="E2949" t="s">
        <v>31</v>
      </c>
      <c r="F2949" t="s">
        <v>22</v>
      </c>
      <c r="G2949">
        <v>30</v>
      </c>
      <c r="H2949">
        <v>4.2</v>
      </c>
      <c r="I2949">
        <v>6.7</v>
      </c>
      <c r="J2949">
        <v>1</v>
      </c>
      <c r="K2949" t="s">
        <v>18</v>
      </c>
      <c r="L2949">
        <v>1.8</v>
      </c>
      <c r="M2949">
        <v>1.6</v>
      </c>
      <c r="N2949">
        <v>7.5</v>
      </c>
      <c r="O2949">
        <f>Table1[[#This Row],[Stress_Level]]*Table1[[#This Row],[Weekly_Work_Hours]]</f>
        <v>54</v>
      </c>
      <c r="P2949" s="9">
        <f>Table1[[#This Row],[Column1]]/Table1[[#This Row],[Productivity_Score]]</f>
        <v>7.2</v>
      </c>
      <c r="Q2949">
        <f>8-AVERAGE(Table1[[#This Row],[Sleep_Hours]])</f>
        <v>3.8</v>
      </c>
      <c r="R2949">
        <f>Table1[[#This Row],[Stress_Level]]/Table1[[#This Row],[Weekly_Work_Hours]]</f>
        <v>6.0000000000000005E-2</v>
      </c>
      <c r="S2949" s="5">
        <f>CORREL(Table1[Stress_Level],Table1[Sleep_Hours])</f>
        <v>-1.150943896331845E-2</v>
      </c>
      <c r="T2949" s="1">
        <f>((Table1[[#Totals],[Productivity_Score]] - Table1[[#This Row],[Productivity_Score]]) / Table1[[#Totals],[Productivity_Score]]) * 100</f>
        <v>21.052631578947366</v>
      </c>
    </row>
    <row r="2950" spans="1:20" x14ac:dyDescent="0.35">
      <c r="A2950">
        <v>2949</v>
      </c>
      <c r="B2950">
        <v>32</v>
      </c>
      <c r="C2950" t="s">
        <v>14</v>
      </c>
      <c r="D2950" t="s">
        <v>33</v>
      </c>
      <c r="E2950" t="s">
        <v>25</v>
      </c>
      <c r="F2950" t="s">
        <v>22</v>
      </c>
      <c r="G2950">
        <v>43</v>
      </c>
      <c r="H2950">
        <v>6.4</v>
      </c>
      <c r="I2950">
        <v>8.8000000000000007</v>
      </c>
      <c r="J2950">
        <v>1</v>
      </c>
      <c r="K2950" t="s">
        <v>29</v>
      </c>
      <c r="L2950">
        <v>7.3</v>
      </c>
      <c r="M2950">
        <v>4.2</v>
      </c>
      <c r="N2950">
        <v>5.7</v>
      </c>
      <c r="O2950">
        <f>Table1[[#This Row],[Stress_Level]]*Table1[[#This Row],[Weekly_Work_Hours]]</f>
        <v>313.89999999999998</v>
      </c>
      <c r="P2950" s="9">
        <f>Table1[[#This Row],[Column1]]/Table1[[#This Row],[Productivity_Score]]</f>
        <v>55.070175438596486</v>
      </c>
      <c r="Q2950">
        <f>8-AVERAGE(Table1[[#This Row],[Sleep_Hours]])</f>
        <v>1.5999999999999996</v>
      </c>
      <c r="R2950">
        <f>Table1[[#This Row],[Stress_Level]]/Table1[[#This Row],[Weekly_Work_Hours]]</f>
        <v>0.16976744186046511</v>
      </c>
      <c r="S2950" s="5">
        <f>CORREL(Table1[Stress_Level],Table1[Sleep_Hours])</f>
        <v>-1.150943896331845E-2</v>
      </c>
      <c r="T2950" s="1">
        <f>((Table1[[#Totals],[Productivity_Score]] - Table1[[#This Row],[Productivity_Score]]) / Table1[[#Totals],[Productivity_Score]]) * 100</f>
        <v>40</v>
      </c>
    </row>
    <row r="2951" spans="1:20" x14ac:dyDescent="0.35">
      <c r="A2951">
        <v>2950</v>
      </c>
      <c r="B2951">
        <v>22</v>
      </c>
      <c r="C2951" t="s">
        <v>14</v>
      </c>
      <c r="D2951" t="s">
        <v>30</v>
      </c>
      <c r="E2951" t="s">
        <v>16</v>
      </c>
      <c r="F2951" t="s">
        <v>22</v>
      </c>
      <c r="G2951">
        <v>31</v>
      </c>
      <c r="H2951">
        <v>7.3</v>
      </c>
      <c r="I2951">
        <v>10</v>
      </c>
      <c r="J2951">
        <v>0</v>
      </c>
      <c r="K2951" t="s">
        <v>23</v>
      </c>
      <c r="L2951">
        <v>5.4</v>
      </c>
      <c r="M2951">
        <v>3.7</v>
      </c>
      <c r="N2951">
        <v>7.3</v>
      </c>
      <c r="O2951">
        <f>Table1[[#This Row],[Stress_Level]]*Table1[[#This Row],[Weekly_Work_Hours]]</f>
        <v>167.4</v>
      </c>
      <c r="P2951" s="9">
        <f>Table1[[#This Row],[Column1]]/Table1[[#This Row],[Productivity_Score]]</f>
        <v>22.93150684931507</v>
      </c>
      <c r="Q2951">
        <f>8-AVERAGE(Table1[[#This Row],[Sleep_Hours]])</f>
        <v>0.70000000000000018</v>
      </c>
      <c r="R2951">
        <f>Table1[[#This Row],[Stress_Level]]/Table1[[#This Row],[Weekly_Work_Hours]]</f>
        <v>0.17419354838709677</v>
      </c>
      <c r="S2951" s="5">
        <f>CORREL(Table1[Stress_Level],Table1[Sleep_Hours])</f>
        <v>-1.150943896331845E-2</v>
      </c>
      <c r="T2951" s="1">
        <f>((Table1[[#Totals],[Productivity_Score]] - Table1[[#This Row],[Productivity_Score]]) / Table1[[#Totals],[Productivity_Score]]) * 100</f>
        <v>23.157894736842106</v>
      </c>
    </row>
    <row r="2952" spans="1:20" x14ac:dyDescent="0.35">
      <c r="A2952">
        <v>2951</v>
      </c>
      <c r="B2952">
        <v>54</v>
      </c>
      <c r="C2952" t="s">
        <v>19</v>
      </c>
      <c r="D2952" t="s">
        <v>15</v>
      </c>
      <c r="E2952" t="s">
        <v>21</v>
      </c>
      <c r="F2952" t="s">
        <v>22</v>
      </c>
      <c r="G2952">
        <v>54</v>
      </c>
      <c r="H2952">
        <v>6</v>
      </c>
      <c r="I2952">
        <v>7</v>
      </c>
      <c r="J2952">
        <v>1</v>
      </c>
      <c r="K2952" t="s">
        <v>29</v>
      </c>
      <c r="L2952">
        <v>9.3000000000000007</v>
      </c>
      <c r="M2952">
        <v>7.9</v>
      </c>
      <c r="N2952">
        <v>3.9</v>
      </c>
      <c r="O2952">
        <f>Table1[[#This Row],[Stress_Level]]*Table1[[#This Row],[Weekly_Work_Hours]]</f>
        <v>502.20000000000005</v>
      </c>
      <c r="P2952" s="9">
        <f>Table1[[#This Row],[Column1]]/Table1[[#This Row],[Productivity_Score]]</f>
        <v>128.76923076923077</v>
      </c>
      <c r="Q2952">
        <f>8-AVERAGE(Table1[[#This Row],[Sleep_Hours]])</f>
        <v>2</v>
      </c>
      <c r="R2952">
        <f>Table1[[#This Row],[Stress_Level]]/Table1[[#This Row],[Weekly_Work_Hours]]</f>
        <v>0.17222222222222225</v>
      </c>
      <c r="S2952" s="5">
        <f>CORREL(Table1[Stress_Level],Table1[Sleep_Hours])</f>
        <v>-1.150943896331845E-2</v>
      </c>
      <c r="T2952" s="1">
        <f>((Table1[[#Totals],[Productivity_Score]] - Table1[[#This Row],[Productivity_Score]]) / Table1[[#Totals],[Productivity_Score]]) * 100</f>
        <v>58.947368421052623</v>
      </c>
    </row>
    <row r="2953" spans="1:20" x14ac:dyDescent="0.35">
      <c r="A2953">
        <v>2952</v>
      </c>
      <c r="B2953">
        <v>52</v>
      </c>
      <c r="C2953" t="s">
        <v>40</v>
      </c>
      <c r="D2953" t="s">
        <v>37</v>
      </c>
      <c r="E2953" t="s">
        <v>31</v>
      </c>
      <c r="F2953" t="s">
        <v>22</v>
      </c>
      <c r="G2953">
        <v>51</v>
      </c>
      <c r="H2953">
        <v>5.5</v>
      </c>
      <c r="I2953">
        <v>6.6</v>
      </c>
      <c r="J2953">
        <v>1</v>
      </c>
      <c r="K2953" t="s">
        <v>29</v>
      </c>
      <c r="L2953">
        <v>8</v>
      </c>
      <c r="M2953">
        <v>3.1</v>
      </c>
      <c r="N2953">
        <v>4.3</v>
      </c>
      <c r="O2953">
        <f>Table1[[#This Row],[Stress_Level]]*Table1[[#This Row],[Weekly_Work_Hours]]</f>
        <v>408</v>
      </c>
      <c r="P2953" s="9">
        <f>Table1[[#This Row],[Column1]]/Table1[[#This Row],[Productivity_Score]]</f>
        <v>94.883720930232556</v>
      </c>
      <c r="Q2953">
        <f>8-AVERAGE(Table1[[#This Row],[Sleep_Hours]])</f>
        <v>2.5</v>
      </c>
      <c r="R2953">
        <f>Table1[[#This Row],[Stress_Level]]/Table1[[#This Row],[Weekly_Work_Hours]]</f>
        <v>0.15686274509803921</v>
      </c>
      <c r="S2953" s="5">
        <f>CORREL(Table1[Stress_Level],Table1[Sleep_Hours])</f>
        <v>-1.150943896331845E-2</v>
      </c>
      <c r="T2953" s="1">
        <f>((Table1[[#Totals],[Productivity_Score]] - Table1[[#This Row],[Productivity_Score]]) / Table1[[#Totals],[Productivity_Score]]) * 100</f>
        <v>54.736842105263165</v>
      </c>
    </row>
    <row r="2954" spans="1:20" x14ac:dyDescent="0.35">
      <c r="A2954">
        <v>2953</v>
      </c>
      <c r="B2954">
        <v>40</v>
      </c>
      <c r="C2954" t="s">
        <v>19</v>
      </c>
      <c r="D2954" t="s">
        <v>30</v>
      </c>
      <c r="E2954" t="s">
        <v>38</v>
      </c>
      <c r="F2954" t="s">
        <v>22</v>
      </c>
      <c r="G2954">
        <v>48</v>
      </c>
      <c r="H2954">
        <v>4.2</v>
      </c>
      <c r="I2954">
        <v>4.9000000000000004</v>
      </c>
      <c r="J2954">
        <v>1</v>
      </c>
      <c r="K2954" t="s">
        <v>28</v>
      </c>
      <c r="L2954">
        <v>8.4</v>
      </c>
      <c r="M2954">
        <v>5.8</v>
      </c>
      <c r="N2954">
        <v>3.3</v>
      </c>
      <c r="O2954">
        <f>Table1[[#This Row],[Stress_Level]]*Table1[[#This Row],[Weekly_Work_Hours]]</f>
        <v>403.20000000000005</v>
      </c>
      <c r="P2954" s="9">
        <f>Table1[[#This Row],[Column1]]/Table1[[#This Row],[Productivity_Score]]</f>
        <v>122.1818181818182</v>
      </c>
      <c r="Q2954">
        <f>8-AVERAGE(Table1[[#This Row],[Sleep_Hours]])</f>
        <v>3.8</v>
      </c>
      <c r="R2954">
        <f>Table1[[#This Row],[Stress_Level]]/Table1[[#This Row],[Weekly_Work_Hours]]</f>
        <v>0.17500000000000002</v>
      </c>
      <c r="S2954" s="5">
        <f>CORREL(Table1[Stress_Level],Table1[Sleep_Hours])</f>
        <v>-1.150943896331845E-2</v>
      </c>
      <c r="T2954" s="1">
        <f>((Table1[[#Totals],[Productivity_Score]] - Table1[[#This Row],[Productivity_Score]]) / Table1[[#Totals],[Productivity_Score]]) * 100</f>
        <v>65.26315789473685</v>
      </c>
    </row>
    <row r="2955" spans="1:20" x14ac:dyDescent="0.35">
      <c r="A2955">
        <v>2954</v>
      </c>
      <c r="B2955">
        <v>50</v>
      </c>
      <c r="C2955" t="s">
        <v>19</v>
      </c>
      <c r="D2955" t="s">
        <v>37</v>
      </c>
      <c r="E2955" t="s">
        <v>38</v>
      </c>
      <c r="F2955" t="s">
        <v>22</v>
      </c>
      <c r="G2955">
        <v>57</v>
      </c>
      <c r="H2955">
        <v>8.6999999999999993</v>
      </c>
      <c r="I2955">
        <v>5.7</v>
      </c>
      <c r="J2955">
        <v>0</v>
      </c>
      <c r="K2955" t="s">
        <v>23</v>
      </c>
      <c r="L2955">
        <v>9.3000000000000007</v>
      </c>
      <c r="M2955">
        <v>4.2</v>
      </c>
      <c r="N2955">
        <v>3.2</v>
      </c>
      <c r="O2955">
        <f>Table1[[#This Row],[Stress_Level]]*Table1[[#This Row],[Weekly_Work_Hours]]</f>
        <v>530.1</v>
      </c>
      <c r="P2955" s="9">
        <f>Table1[[#This Row],[Column1]]/Table1[[#This Row],[Productivity_Score]]</f>
        <v>165.65625</v>
      </c>
      <c r="Q2955">
        <f>8-AVERAGE(Table1[[#This Row],[Sleep_Hours]])</f>
        <v>-0.69999999999999929</v>
      </c>
      <c r="R2955">
        <f>Table1[[#This Row],[Stress_Level]]/Table1[[#This Row],[Weekly_Work_Hours]]</f>
        <v>0.16315789473684211</v>
      </c>
      <c r="S2955" s="5">
        <f>CORREL(Table1[Stress_Level],Table1[Sleep_Hours])</f>
        <v>-1.150943896331845E-2</v>
      </c>
      <c r="T2955" s="1">
        <f>((Table1[[#Totals],[Productivity_Score]] - Table1[[#This Row],[Productivity_Score]]) / Table1[[#Totals],[Productivity_Score]]) * 100</f>
        <v>66.315789473684205</v>
      </c>
    </row>
    <row r="2956" spans="1:20" x14ac:dyDescent="0.35">
      <c r="A2956">
        <v>2955</v>
      </c>
      <c r="B2956">
        <v>53</v>
      </c>
      <c r="C2956" t="s">
        <v>19</v>
      </c>
      <c r="D2956" t="s">
        <v>37</v>
      </c>
      <c r="E2956" t="s">
        <v>27</v>
      </c>
      <c r="F2956" t="s">
        <v>22</v>
      </c>
      <c r="G2956">
        <v>37</v>
      </c>
      <c r="H2956">
        <v>6.2</v>
      </c>
      <c r="I2956">
        <v>9</v>
      </c>
      <c r="J2956">
        <v>0</v>
      </c>
      <c r="K2956" t="s">
        <v>23</v>
      </c>
      <c r="L2956">
        <v>5.9</v>
      </c>
      <c r="M2956">
        <v>5.6</v>
      </c>
      <c r="N2956">
        <v>6.6</v>
      </c>
      <c r="O2956">
        <f>Table1[[#This Row],[Stress_Level]]*Table1[[#This Row],[Weekly_Work_Hours]]</f>
        <v>218.3</v>
      </c>
      <c r="P2956" s="9">
        <f>Table1[[#This Row],[Column1]]/Table1[[#This Row],[Productivity_Score]]</f>
        <v>33.075757575757578</v>
      </c>
      <c r="Q2956">
        <f>8-AVERAGE(Table1[[#This Row],[Sleep_Hours]])</f>
        <v>1.7999999999999998</v>
      </c>
      <c r="R2956">
        <f>Table1[[#This Row],[Stress_Level]]/Table1[[#This Row],[Weekly_Work_Hours]]</f>
        <v>0.15945945945945947</v>
      </c>
      <c r="S2956" s="5">
        <f>CORREL(Table1[Stress_Level],Table1[Sleep_Hours])</f>
        <v>-1.150943896331845E-2</v>
      </c>
      <c r="T2956" s="1">
        <f>((Table1[[#Totals],[Productivity_Score]] - Table1[[#This Row],[Productivity_Score]]) / Table1[[#Totals],[Productivity_Score]]) * 100</f>
        <v>30.526315789473692</v>
      </c>
    </row>
    <row r="2957" spans="1:20" x14ac:dyDescent="0.35">
      <c r="A2957">
        <v>2956</v>
      </c>
      <c r="B2957">
        <v>51</v>
      </c>
      <c r="C2957" t="s">
        <v>14</v>
      </c>
      <c r="D2957" t="s">
        <v>26</v>
      </c>
      <c r="E2957" t="s">
        <v>16</v>
      </c>
      <c r="F2957" t="s">
        <v>22</v>
      </c>
      <c r="G2957">
        <v>58</v>
      </c>
      <c r="H2957">
        <v>5.5</v>
      </c>
      <c r="I2957">
        <v>6</v>
      </c>
      <c r="J2957">
        <v>1</v>
      </c>
      <c r="K2957" t="s">
        <v>35</v>
      </c>
      <c r="L2957">
        <v>10</v>
      </c>
      <c r="M2957">
        <v>4.5</v>
      </c>
      <c r="N2957">
        <v>3</v>
      </c>
      <c r="O2957">
        <f>Table1[[#This Row],[Stress_Level]]*Table1[[#This Row],[Weekly_Work_Hours]]</f>
        <v>580</v>
      </c>
      <c r="P2957" s="9">
        <f>Table1[[#This Row],[Column1]]/Table1[[#This Row],[Productivity_Score]]</f>
        <v>193.33333333333334</v>
      </c>
      <c r="Q2957">
        <f>8-AVERAGE(Table1[[#This Row],[Sleep_Hours]])</f>
        <v>2.5</v>
      </c>
      <c r="R2957">
        <f>Table1[[#This Row],[Stress_Level]]/Table1[[#This Row],[Weekly_Work_Hours]]</f>
        <v>0.17241379310344829</v>
      </c>
      <c r="S2957" s="5">
        <f>CORREL(Table1[Stress_Level],Table1[Sleep_Hours])</f>
        <v>-1.150943896331845E-2</v>
      </c>
      <c r="T2957" s="1">
        <f>((Table1[[#Totals],[Productivity_Score]] - Table1[[#This Row],[Productivity_Score]]) / Table1[[#Totals],[Productivity_Score]]) * 100</f>
        <v>68.421052631578945</v>
      </c>
    </row>
    <row r="2958" spans="1:20" x14ac:dyDescent="0.35">
      <c r="A2958">
        <v>2957</v>
      </c>
      <c r="B2958">
        <v>54</v>
      </c>
      <c r="C2958" t="s">
        <v>19</v>
      </c>
      <c r="D2958" t="s">
        <v>15</v>
      </c>
      <c r="E2958" t="s">
        <v>38</v>
      </c>
      <c r="F2958" t="s">
        <v>22</v>
      </c>
      <c r="G2958">
        <v>52</v>
      </c>
      <c r="H2958">
        <v>8.5</v>
      </c>
      <c r="I2958">
        <v>6.5</v>
      </c>
      <c r="J2958">
        <v>0</v>
      </c>
      <c r="K2958" t="s">
        <v>23</v>
      </c>
      <c r="L2958">
        <v>8.3000000000000007</v>
      </c>
      <c r="M2958">
        <v>6</v>
      </c>
      <c r="N2958">
        <v>4.0999999999999996</v>
      </c>
      <c r="O2958">
        <f>Table1[[#This Row],[Stress_Level]]*Table1[[#This Row],[Weekly_Work_Hours]]</f>
        <v>431.6</v>
      </c>
      <c r="P2958" s="9">
        <f>Table1[[#This Row],[Column1]]/Table1[[#This Row],[Productivity_Score]]</f>
        <v>105.26829268292684</v>
      </c>
      <c r="Q2958">
        <f>8-AVERAGE(Table1[[#This Row],[Sleep_Hours]])</f>
        <v>-0.5</v>
      </c>
      <c r="R2958">
        <f>Table1[[#This Row],[Stress_Level]]/Table1[[#This Row],[Weekly_Work_Hours]]</f>
        <v>0.15961538461538463</v>
      </c>
      <c r="S2958" s="5">
        <f>CORREL(Table1[Stress_Level],Table1[Sleep_Hours])</f>
        <v>-1.150943896331845E-2</v>
      </c>
      <c r="T2958" s="1">
        <f>((Table1[[#Totals],[Productivity_Score]] - Table1[[#This Row],[Productivity_Score]]) / Table1[[#Totals],[Productivity_Score]]) * 100</f>
        <v>56.84210526315789</v>
      </c>
    </row>
    <row r="2959" spans="1:20" x14ac:dyDescent="0.35">
      <c r="A2959">
        <v>2958</v>
      </c>
      <c r="B2959">
        <v>34</v>
      </c>
      <c r="C2959" t="s">
        <v>14</v>
      </c>
      <c r="D2959" t="s">
        <v>36</v>
      </c>
      <c r="E2959" t="s">
        <v>16</v>
      </c>
      <c r="F2959" t="s">
        <v>22</v>
      </c>
      <c r="G2959">
        <v>43</v>
      </c>
      <c r="H2959">
        <v>5.7</v>
      </c>
      <c r="I2959">
        <v>7.7</v>
      </c>
      <c r="J2959">
        <v>1</v>
      </c>
      <c r="K2959" t="s">
        <v>28</v>
      </c>
      <c r="L2959">
        <v>7.2</v>
      </c>
      <c r="M2959">
        <v>4.7</v>
      </c>
      <c r="N2959">
        <v>5.3</v>
      </c>
      <c r="O2959">
        <f>Table1[[#This Row],[Stress_Level]]*Table1[[#This Row],[Weekly_Work_Hours]]</f>
        <v>309.60000000000002</v>
      </c>
      <c r="P2959" s="9">
        <f>Table1[[#This Row],[Column1]]/Table1[[#This Row],[Productivity_Score]]</f>
        <v>58.415094339622648</v>
      </c>
      <c r="Q2959">
        <f>8-AVERAGE(Table1[[#This Row],[Sleep_Hours]])</f>
        <v>2.2999999999999998</v>
      </c>
      <c r="R2959">
        <f>Table1[[#This Row],[Stress_Level]]/Table1[[#This Row],[Weekly_Work_Hours]]</f>
        <v>0.16744186046511628</v>
      </c>
      <c r="S2959" s="5">
        <f>CORREL(Table1[Stress_Level],Table1[Sleep_Hours])</f>
        <v>-1.150943896331845E-2</v>
      </c>
      <c r="T2959" s="1">
        <f>((Table1[[#Totals],[Productivity_Score]] - Table1[[#This Row],[Productivity_Score]]) / Table1[[#Totals],[Productivity_Score]]) * 100</f>
        <v>44.21052631578948</v>
      </c>
    </row>
    <row r="2960" spans="1:20" x14ac:dyDescent="0.35">
      <c r="A2960">
        <v>2959</v>
      </c>
      <c r="B2960">
        <v>51</v>
      </c>
      <c r="C2960" t="s">
        <v>19</v>
      </c>
      <c r="D2960" t="s">
        <v>24</v>
      </c>
      <c r="E2960" t="s">
        <v>21</v>
      </c>
      <c r="F2960" t="s">
        <v>22</v>
      </c>
      <c r="G2960">
        <v>54</v>
      </c>
      <c r="H2960">
        <v>4.8</v>
      </c>
      <c r="I2960">
        <v>5.4</v>
      </c>
      <c r="J2960">
        <v>1</v>
      </c>
      <c r="K2960" t="s">
        <v>18</v>
      </c>
      <c r="L2960">
        <v>10</v>
      </c>
      <c r="M2960">
        <v>3.7</v>
      </c>
      <c r="N2960">
        <v>2.7</v>
      </c>
      <c r="O2960">
        <f>Table1[[#This Row],[Stress_Level]]*Table1[[#This Row],[Weekly_Work_Hours]]</f>
        <v>540</v>
      </c>
      <c r="P2960" s="9">
        <f>Table1[[#This Row],[Column1]]/Table1[[#This Row],[Productivity_Score]]</f>
        <v>200</v>
      </c>
      <c r="Q2960">
        <f>8-AVERAGE(Table1[[#This Row],[Sleep_Hours]])</f>
        <v>3.2</v>
      </c>
      <c r="R2960">
        <f>Table1[[#This Row],[Stress_Level]]/Table1[[#This Row],[Weekly_Work_Hours]]</f>
        <v>0.18518518518518517</v>
      </c>
      <c r="S2960" s="5">
        <f>CORREL(Table1[Stress_Level],Table1[Sleep_Hours])</f>
        <v>-1.150943896331845E-2</v>
      </c>
      <c r="T2960" s="1">
        <f>((Table1[[#Totals],[Productivity_Score]] - Table1[[#This Row],[Productivity_Score]]) / Table1[[#Totals],[Productivity_Score]]) * 100</f>
        <v>71.578947368421055</v>
      </c>
    </row>
    <row r="2961" spans="1:20" x14ac:dyDescent="0.35">
      <c r="A2961">
        <v>2960</v>
      </c>
      <c r="B2961">
        <v>25</v>
      </c>
      <c r="C2961" t="s">
        <v>14</v>
      </c>
      <c r="D2961" t="s">
        <v>24</v>
      </c>
      <c r="E2961" t="s">
        <v>27</v>
      </c>
      <c r="F2961" t="s">
        <v>17</v>
      </c>
      <c r="G2961">
        <v>36</v>
      </c>
      <c r="H2961">
        <v>5.0999999999999996</v>
      </c>
      <c r="I2961">
        <v>7.6</v>
      </c>
      <c r="J2961">
        <v>1</v>
      </c>
      <c r="K2961" t="s">
        <v>18</v>
      </c>
      <c r="L2961">
        <v>3</v>
      </c>
      <c r="M2961">
        <v>3.2</v>
      </c>
      <c r="N2961">
        <v>7.3</v>
      </c>
      <c r="O2961">
        <f>Table1[[#This Row],[Stress_Level]]*Table1[[#This Row],[Weekly_Work_Hours]]</f>
        <v>108</v>
      </c>
      <c r="P2961" s="9">
        <f>Table1[[#This Row],[Column1]]/Table1[[#This Row],[Productivity_Score]]</f>
        <v>14.794520547945206</v>
      </c>
      <c r="Q2961">
        <f>8-AVERAGE(Table1[[#This Row],[Sleep_Hours]])</f>
        <v>2.9000000000000004</v>
      </c>
      <c r="R2961">
        <f>Table1[[#This Row],[Stress_Level]]/Table1[[#This Row],[Weekly_Work_Hours]]</f>
        <v>8.3333333333333329E-2</v>
      </c>
      <c r="S2961" s="5">
        <f>CORREL(Table1[Stress_Level],Table1[Sleep_Hours])</f>
        <v>-1.150943896331845E-2</v>
      </c>
      <c r="T2961" s="1">
        <f>((Table1[[#Totals],[Productivity_Score]] - Table1[[#This Row],[Productivity_Score]]) / Table1[[#Totals],[Productivity_Score]]) * 100</f>
        <v>23.157894736842106</v>
      </c>
    </row>
    <row r="2962" spans="1:20" x14ac:dyDescent="0.35">
      <c r="A2962">
        <v>2961</v>
      </c>
      <c r="B2962">
        <v>64</v>
      </c>
      <c r="C2962" t="s">
        <v>14</v>
      </c>
      <c r="D2962" t="s">
        <v>20</v>
      </c>
      <c r="E2962" t="s">
        <v>31</v>
      </c>
      <c r="F2962" t="s">
        <v>22</v>
      </c>
      <c r="G2962">
        <v>38</v>
      </c>
      <c r="H2962">
        <v>4.9000000000000004</v>
      </c>
      <c r="I2962">
        <v>7.1</v>
      </c>
      <c r="J2962">
        <v>1</v>
      </c>
      <c r="K2962" t="s">
        <v>35</v>
      </c>
      <c r="L2962">
        <v>6</v>
      </c>
      <c r="M2962">
        <v>4.5999999999999996</v>
      </c>
      <c r="N2962">
        <v>5.5</v>
      </c>
      <c r="O2962">
        <f>Table1[[#This Row],[Stress_Level]]*Table1[[#This Row],[Weekly_Work_Hours]]</f>
        <v>228</v>
      </c>
      <c r="P2962" s="9">
        <f>Table1[[#This Row],[Column1]]/Table1[[#This Row],[Productivity_Score]]</f>
        <v>41.454545454545453</v>
      </c>
      <c r="Q2962">
        <f>8-AVERAGE(Table1[[#This Row],[Sleep_Hours]])</f>
        <v>3.0999999999999996</v>
      </c>
      <c r="R2962">
        <f>Table1[[#This Row],[Stress_Level]]/Table1[[#This Row],[Weekly_Work_Hours]]</f>
        <v>0.15789473684210525</v>
      </c>
      <c r="S2962" s="5">
        <f>CORREL(Table1[Stress_Level],Table1[Sleep_Hours])</f>
        <v>-1.150943896331845E-2</v>
      </c>
      <c r="T2962" s="1">
        <f>((Table1[[#Totals],[Productivity_Score]] - Table1[[#This Row],[Productivity_Score]]) / Table1[[#Totals],[Productivity_Score]]) * 100</f>
        <v>42.105263157894733</v>
      </c>
    </row>
    <row r="2963" spans="1:20" x14ac:dyDescent="0.35">
      <c r="A2963">
        <v>2962</v>
      </c>
      <c r="B2963">
        <v>40</v>
      </c>
      <c r="C2963" t="s">
        <v>19</v>
      </c>
      <c r="D2963" t="s">
        <v>37</v>
      </c>
      <c r="E2963" t="s">
        <v>27</v>
      </c>
      <c r="F2963" t="s">
        <v>22</v>
      </c>
      <c r="G2963">
        <v>40</v>
      </c>
      <c r="H2963">
        <v>4.5999999999999996</v>
      </c>
      <c r="I2963">
        <v>6.4</v>
      </c>
      <c r="J2963">
        <v>1</v>
      </c>
      <c r="K2963" t="s">
        <v>18</v>
      </c>
      <c r="L2963">
        <v>3.1</v>
      </c>
      <c r="M2963">
        <v>3.7</v>
      </c>
      <c r="N2963">
        <v>6.6</v>
      </c>
      <c r="O2963">
        <f>Table1[[#This Row],[Stress_Level]]*Table1[[#This Row],[Weekly_Work_Hours]]</f>
        <v>124</v>
      </c>
      <c r="P2963" s="9">
        <f>Table1[[#This Row],[Column1]]/Table1[[#This Row],[Productivity_Score]]</f>
        <v>18.787878787878789</v>
      </c>
      <c r="Q2963">
        <f>8-AVERAGE(Table1[[#This Row],[Sleep_Hours]])</f>
        <v>3.4000000000000004</v>
      </c>
      <c r="R2963">
        <f>Table1[[#This Row],[Stress_Level]]/Table1[[#This Row],[Weekly_Work_Hours]]</f>
        <v>7.7499999999999999E-2</v>
      </c>
      <c r="S2963" s="5">
        <f>CORREL(Table1[Stress_Level],Table1[Sleep_Hours])</f>
        <v>-1.150943896331845E-2</v>
      </c>
      <c r="T2963" s="1">
        <f>((Table1[[#Totals],[Productivity_Score]] - Table1[[#This Row],[Productivity_Score]]) / Table1[[#Totals],[Productivity_Score]]) * 100</f>
        <v>30.526315789473692</v>
      </c>
    </row>
    <row r="2964" spans="1:20" x14ac:dyDescent="0.35">
      <c r="A2964">
        <v>2963</v>
      </c>
      <c r="B2964">
        <v>52</v>
      </c>
      <c r="C2964" t="s">
        <v>19</v>
      </c>
      <c r="D2964" t="s">
        <v>20</v>
      </c>
      <c r="E2964" t="s">
        <v>21</v>
      </c>
      <c r="F2964" t="s">
        <v>39</v>
      </c>
      <c r="G2964">
        <v>40</v>
      </c>
      <c r="H2964">
        <v>5.2</v>
      </c>
      <c r="I2964">
        <v>7.2</v>
      </c>
      <c r="J2964">
        <v>1</v>
      </c>
      <c r="K2964" t="s">
        <v>35</v>
      </c>
      <c r="L2964">
        <v>5.9</v>
      </c>
      <c r="M2964">
        <v>3.7</v>
      </c>
      <c r="N2964">
        <v>5.7</v>
      </c>
      <c r="O2964">
        <f>Table1[[#This Row],[Stress_Level]]*Table1[[#This Row],[Weekly_Work_Hours]]</f>
        <v>236</v>
      </c>
      <c r="P2964" s="9">
        <f>Table1[[#This Row],[Column1]]/Table1[[#This Row],[Productivity_Score]]</f>
        <v>41.403508771929822</v>
      </c>
      <c r="Q2964">
        <f>8-AVERAGE(Table1[[#This Row],[Sleep_Hours]])</f>
        <v>2.8</v>
      </c>
      <c r="R2964">
        <f>Table1[[#This Row],[Stress_Level]]/Table1[[#This Row],[Weekly_Work_Hours]]</f>
        <v>0.14750000000000002</v>
      </c>
      <c r="S2964" s="5">
        <f>CORREL(Table1[Stress_Level],Table1[Sleep_Hours])</f>
        <v>-1.150943896331845E-2</v>
      </c>
      <c r="T2964" s="1">
        <f>((Table1[[#Totals],[Productivity_Score]] - Table1[[#This Row],[Productivity_Score]]) / Table1[[#Totals],[Productivity_Score]]) * 100</f>
        <v>40</v>
      </c>
    </row>
    <row r="2965" spans="1:20" x14ac:dyDescent="0.35">
      <c r="A2965">
        <v>2964</v>
      </c>
      <c r="B2965">
        <v>51</v>
      </c>
      <c r="C2965" t="s">
        <v>19</v>
      </c>
      <c r="D2965" t="s">
        <v>15</v>
      </c>
      <c r="E2965" t="s">
        <v>38</v>
      </c>
      <c r="F2965" t="s">
        <v>17</v>
      </c>
      <c r="G2965">
        <v>36</v>
      </c>
      <c r="H2965">
        <v>9</v>
      </c>
      <c r="I2965">
        <v>7.4</v>
      </c>
      <c r="J2965">
        <v>0</v>
      </c>
      <c r="K2965" t="s">
        <v>23</v>
      </c>
      <c r="L2965">
        <v>6.3</v>
      </c>
      <c r="M2965">
        <v>7.2</v>
      </c>
      <c r="N2965">
        <v>5.6</v>
      </c>
      <c r="O2965">
        <f>Table1[[#This Row],[Stress_Level]]*Table1[[#This Row],[Weekly_Work_Hours]]</f>
        <v>226.79999999999998</v>
      </c>
      <c r="P2965" s="9">
        <f>Table1[[#This Row],[Column1]]/Table1[[#This Row],[Productivity_Score]]</f>
        <v>40.5</v>
      </c>
      <c r="Q2965">
        <f>8-AVERAGE(Table1[[#This Row],[Sleep_Hours]])</f>
        <v>-1</v>
      </c>
      <c r="R2965">
        <f>Table1[[#This Row],[Stress_Level]]/Table1[[#This Row],[Weekly_Work_Hours]]</f>
        <v>0.17499999999999999</v>
      </c>
      <c r="S2965" s="5">
        <f>CORREL(Table1[Stress_Level],Table1[Sleep_Hours])</f>
        <v>-1.150943896331845E-2</v>
      </c>
      <c r="T2965" s="1">
        <f>((Table1[[#Totals],[Productivity_Score]] - Table1[[#This Row],[Productivity_Score]]) / Table1[[#Totals],[Productivity_Score]]) * 100</f>
        <v>41.052631578947377</v>
      </c>
    </row>
    <row r="2966" spans="1:20" x14ac:dyDescent="0.35">
      <c r="A2966">
        <v>2965</v>
      </c>
      <c r="B2966">
        <v>38</v>
      </c>
      <c r="C2966" t="s">
        <v>19</v>
      </c>
      <c r="D2966" t="s">
        <v>37</v>
      </c>
      <c r="E2966" t="s">
        <v>16</v>
      </c>
      <c r="F2966" t="s">
        <v>39</v>
      </c>
      <c r="G2966">
        <v>54</v>
      </c>
      <c r="H2966">
        <v>4.5</v>
      </c>
      <c r="I2966">
        <v>4.8</v>
      </c>
      <c r="J2966">
        <v>1</v>
      </c>
      <c r="K2966" t="s">
        <v>28</v>
      </c>
      <c r="L2966">
        <v>10</v>
      </c>
      <c r="M2966">
        <v>7.7</v>
      </c>
      <c r="N2966">
        <v>2.4</v>
      </c>
      <c r="O2966">
        <f>Table1[[#This Row],[Stress_Level]]*Table1[[#This Row],[Weekly_Work_Hours]]</f>
        <v>540</v>
      </c>
      <c r="P2966" s="9">
        <f>Table1[[#This Row],[Column1]]/Table1[[#This Row],[Productivity_Score]]</f>
        <v>225</v>
      </c>
      <c r="Q2966">
        <f>8-AVERAGE(Table1[[#This Row],[Sleep_Hours]])</f>
        <v>3.5</v>
      </c>
      <c r="R2966">
        <f>Table1[[#This Row],[Stress_Level]]/Table1[[#This Row],[Weekly_Work_Hours]]</f>
        <v>0.18518518518518517</v>
      </c>
      <c r="S2966" s="5">
        <f>CORREL(Table1[Stress_Level],Table1[Sleep_Hours])</f>
        <v>-1.150943896331845E-2</v>
      </c>
      <c r="T2966" s="1">
        <f>((Table1[[#Totals],[Productivity_Score]] - Table1[[#This Row],[Productivity_Score]]) / Table1[[#Totals],[Productivity_Score]]) * 100</f>
        <v>74.73684210526315</v>
      </c>
    </row>
    <row r="2967" spans="1:20" x14ac:dyDescent="0.35">
      <c r="A2967">
        <v>2966</v>
      </c>
      <c r="B2967">
        <v>52</v>
      </c>
      <c r="C2967" t="s">
        <v>14</v>
      </c>
      <c r="D2967" t="s">
        <v>37</v>
      </c>
      <c r="E2967" t="s">
        <v>21</v>
      </c>
      <c r="F2967" t="s">
        <v>17</v>
      </c>
      <c r="G2967">
        <v>42</v>
      </c>
      <c r="H2967">
        <v>4</v>
      </c>
      <c r="I2967">
        <v>5.2</v>
      </c>
      <c r="J2967">
        <v>1</v>
      </c>
      <c r="K2967" t="s">
        <v>18</v>
      </c>
      <c r="L2967">
        <v>6</v>
      </c>
      <c r="M2967">
        <v>4.4000000000000004</v>
      </c>
      <c r="N2967">
        <v>4.5999999999999996</v>
      </c>
      <c r="O2967">
        <f>Table1[[#This Row],[Stress_Level]]*Table1[[#This Row],[Weekly_Work_Hours]]</f>
        <v>252</v>
      </c>
      <c r="P2967" s="9">
        <f>Table1[[#This Row],[Column1]]/Table1[[#This Row],[Productivity_Score]]</f>
        <v>54.782608695652179</v>
      </c>
      <c r="Q2967">
        <f>8-AVERAGE(Table1[[#This Row],[Sleep_Hours]])</f>
        <v>4</v>
      </c>
      <c r="R2967">
        <f>Table1[[#This Row],[Stress_Level]]/Table1[[#This Row],[Weekly_Work_Hours]]</f>
        <v>0.14285714285714285</v>
      </c>
      <c r="S2967" s="5">
        <f>CORREL(Table1[Stress_Level],Table1[Sleep_Hours])</f>
        <v>-1.150943896331845E-2</v>
      </c>
      <c r="T2967" s="1">
        <f>((Table1[[#Totals],[Productivity_Score]] - Table1[[#This Row],[Productivity_Score]]) / Table1[[#Totals],[Productivity_Score]]) * 100</f>
        <v>51.578947368421055</v>
      </c>
    </row>
    <row r="2968" spans="1:20" x14ac:dyDescent="0.35">
      <c r="A2968">
        <v>2967</v>
      </c>
      <c r="B2968">
        <v>47</v>
      </c>
      <c r="C2968" t="s">
        <v>19</v>
      </c>
      <c r="D2968" t="s">
        <v>33</v>
      </c>
      <c r="E2968" t="s">
        <v>38</v>
      </c>
      <c r="F2968" t="s">
        <v>22</v>
      </c>
      <c r="G2968">
        <v>47</v>
      </c>
      <c r="H2968">
        <v>6.6</v>
      </c>
      <c r="I2968">
        <v>8.6999999999999993</v>
      </c>
      <c r="J2968">
        <v>1</v>
      </c>
      <c r="K2968" t="s">
        <v>41</v>
      </c>
      <c r="L2968">
        <v>7.2</v>
      </c>
      <c r="M2968">
        <v>2.8</v>
      </c>
      <c r="N2968">
        <v>5.8</v>
      </c>
      <c r="O2968">
        <f>Table1[[#This Row],[Stress_Level]]*Table1[[#This Row],[Weekly_Work_Hours]]</f>
        <v>338.40000000000003</v>
      </c>
      <c r="P2968" s="9">
        <f>Table1[[#This Row],[Column1]]/Table1[[#This Row],[Productivity_Score]]</f>
        <v>58.344827586206904</v>
      </c>
      <c r="Q2968">
        <f>8-AVERAGE(Table1[[#This Row],[Sleep_Hours]])</f>
        <v>1.4000000000000004</v>
      </c>
      <c r="R2968">
        <f>Table1[[#This Row],[Stress_Level]]/Table1[[#This Row],[Weekly_Work_Hours]]</f>
        <v>0.15319148936170213</v>
      </c>
      <c r="S2968" s="5">
        <f>CORREL(Table1[Stress_Level],Table1[Sleep_Hours])</f>
        <v>-1.150943896331845E-2</v>
      </c>
      <c r="T2968" s="1">
        <f>((Table1[[#Totals],[Productivity_Score]] - Table1[[#This Row],[Productivity_Score]]) / Table1[[#Totals],[Productivity_Score]]) * 100</f>
        <v>38.947368421052637</v>
      </c>
    </row>
    <row r="2969" spans="1:20" x14ac:dyDescent="0.35">
      <c r="A2969">
        <v>2968</v>
      </c>
      <c r="B2969">
        <v>50</v>
      </c>
      <c r="C2969" t="s">
        <v>14</v>
      </c>
      <c r="D2969" t="s">
        <v>32</v>
      </c>
      <c r="E2969" t="s">
        <v>25</v>
      </c>
      <c r="F2969" t="s">
        <v>22</v>
      </c>
      <c r="G2969">
        <v>40</v>
      </c>
      <c r="H2969">
        <v>6.1</v>
      </c>
      <c r="I2969">
        <v>8.6</v>
      </c>
      <c r="J2969">
        <v>1</v>
      </c>
      <c r="K2969" t="s">
        <v>18</v>
      </c>
      <c r="L2969">
        <v>5.9</v>
      </c>
      <c r="M2969">
        <v>2.8</v>
      </c>
      <c r="N2969">
        <v>6.4</v>
      </c>
      <c r="O2969">
        <f>Table1[[#This Row],[Stress_Level]]*Table1[[#This Row],[Weekly_Work_Hours]]</f>
        <v>236</v>
      </c>
      <c r="P2969" s="9">
        <f>Table1[[#This Row],[Column1]]/Table1[[#This Row],[Productivity_Score]]</f>
        <v>36.875</v>
      </c>
      <c r="Q2969">
        <f>8-AVERAGE(Table1[[#This Row],[Sleep_Hours]])</f>
        <v>1.9000000000000004</v>
      </c>
      <c r="R2969">
        <f>Table1[[#This Row],[Stress_Level]]/Table1[[#This Row],[Weekly_Work_Hours]]</f>
        <v>0.14750000000000002</v>
      </c>
      <c r="S2969" s="5">
        <f>CORREL(Table1[Stress_Level],Table1[Sleep_Hours])</f>
        <v>-1.150943896331845E-2</v>
      </c>
      <c r="T2969" s="1">
        <f>((Table1[[#Totals],[Productivity_Score]] - Table1[[#This Row],[Productivity_Score]]) / Table1[[#Totals],[Productivity_Score]]) * 100</f>
        <v>32.631578947368418</v>
      </c>
    </row>
    <row r="2970" spans="1:20" x14ac:dyDescent="0.35">
      <c r="A2970">
        <v>2969</v>
      </c>
      <c r="B2970">
        <v>40</v>
      </c>
      <c r="C2970" t="s">
        <v>19</v>
      </c>
      <c r="D2970" t="s">
        <v>24</v>
      </c>
      <c r="E2970" t="s">
        <v>16</v>
      </c>
      <c r="F2970" t="s">
        <v>17</v>
      </c>
      <c r="G2970">
        <v>30</v>
      </c>
      <c r="H2970">
        <v>7.2</v>
      </c>
      <c r="I2970">
        <v>10</v>
      </c>
      <c r="J2970">
        <v>0</v>
      </c>
      <c r="K2970" t="s">
        <v>23</v>
      </c>
      <c r="L2970">
        <v>2.1</v>
      </c>
      <c r="M2970">
        <v>2.4</v>
      </c>
      <c r="N2970">
        <v>9</v>
      </c>
      <c r="O2970">
        <f>Table1[[#This Row],[Stress_Level]]*Table1[[#This Row],[Weekly_Work_Hours]]</f>
        <v>63</v>
      </c>
      <c r="P2970" s="9">
        <f>Table1[[#This Row],[Column1]]/Table1[[#This Row],[Productivity_Score]]</f>
        <v>7</v>
      </c>
      <c r="Q2970">
        <f>8-AVERAGE(Table1[[#This Row],[Sleep_Hours]])</f>
        <v>0.79999999999999982</v>
      </c>
      <c r="R2970">
        <f>Table1[[#This Row],[Stress_Level]]/Table1[[#This Row],[Weekly_Work_Hours]]</f>
        <v>7.0000000000000007E-2</v>
      </c>
      <c r="S2970" s="5">
        <f>CORREL(Table1[Stress_Level],Table1[Sleep_Hours])</f>
        <v>-1.150943896331845E-2</v>
      </c>
      <c r="T2970" s="1">
        <f>((Table1[[#Totals],[Productivity_Score]] - Table1[[#This Row],[Productivity_Score]]) / Table1[[#Totals],[Productivity_Score]]) * 100</f>
        <v>5.2631578947368416</v>
      </c>
    </row>
    <row r="2971" spans="1:20" x14ac:dyDescent="0.35">
      <c r="A2971">
        <v>2970</v>
      </c>
      <c r="B2971">
        <v>53</v>
      </c>
      <c r="C2971" t="s">
        <v>19</v>
      </c>
      <c r="D2971" t="s">
        <v>15</v>
      </c>
      <c r="E2971" t="s">
        <v>21</v>
      </c>
      <c r="F2971" t="s">
        <v>39</v>
      </c>
      <c r="G2971">
        <v>47</v>
      </c>
      <c r="H2971">
        <v>5.4</v>
      </c>
      <c r="I2971">
        <v>6.9</v>
      </c>
      <c r="J2971">
        <v>1</v>
      </c>
      <c r="K2971" t="s">
        <v>35</v>
      </c>
      <c r="L2971">
        <v>8.1999999999999993</v>
      </c>
      <c r="M2971">
        <v>4.5999999999999996</v>
      </c>
      <c r="N2971">
        <v>4.3</v>
      </c>
      <c r="O2971">
        <f>Table1[[#This Row],[Stress_Level]]*Table1[[#This Row],[Weekly_Work_Hours]]</f>
        <v>385.4</v>
      </c>
      <c r="P2971" s="9">
        <f>Table1[[#This Row],[Column1]]/Table1[[#This Row],[Productivity_Score]]</f>
        <v>89.627906976744185</v>
      </c>
      <c r="Q2971">
        <f>8-AVERAGE(Table1[[#This Row],[Sleep_Hours]])</f>
        <v>2.5999999999999996</v>
      </c>
      <c r="R2971">
        <f>Table1[[#This Row],[Stress_Level]]/Table1[[#This Row],[Weekly_Work_Hours]]</f>
        <v>0.17446808510638295</v>
      </c>
      <c r="S2971" s="5">
        <f>CORREL(Table1[Stress_Level],Table1[Sleep_Hours])</f>
        <v>-1.150943896331845E-2</v>
      </c>
      <c r="T2971" s="1">
        <f>((Table1[[#Totals],[Productivity_Score]] - Table1[[#This Row],[Productivity_Score]]) / Table1[[#Totals],[Productivity_Score]]) * 100</f>
        <v>54.736842105263165</v>
      </c>
    </row>
    <row r="2972" spans="1:20" x14ac:dyDescent="0.35">
      <c r="A2972">
        <v>2971</v>
      </c>
      <c r="B2972">
        <v>34</v>
      </c>
      <c r="C2972" t="s">
        <v>14</v>
      </c>
      <c r="D2972" t="s">
        <v>30</v>
      </c>
      <c r="E2972" t="s">
        <v>31</v>
      </c>
      <c r="F2972" t="s">
        <v>17</v>
      </c>
      <c r="G2972">
        <v>30</v>
      </c>
      <c r="H2972">
        <v>4.9000000000000004</v>
      </c>
      <c r="I2972">
        <v>7.8</v>
      </c>
      <c r="J2972">
        <v>0</v>
      </c>
      <c r="K2972" t="s">
        <v>23</v>
      </c>
      <c r="L2972">
        <v>2.2000000000000002</v>
      </c>
      <c r="M2972">
        <v>1.8</v>
      </c>
      <c r="N2972">
        <v>7.8</v>
      </c>
      <c r="O2972">
        <f>Table1[[#This Row],[Stress_Level]]*Table1[[#This Row],[Weekly_Work_Hours]]</f>
        <v>66</v>
      </c>
      <c r="P2972" s="9">
        <f>Table1[[#This Row],[Column1]]/Table1[[#This Row],[Productivity_Score]]</f>
        <v>8.4615384615384617</v>
      </c>
      <c r="Q2972">
        <f>8-AVERAGE(Table1[[#This Row],[Sleep_Hours]])</f>
        <v>3.0999999999999996</v>
      </c>
      <c r="R2972">
        <f>Table1[[#This Row],[Stress_Level]]/Table1[[#This Row],[Weekly_Work_Hours]]</f>
        <v>7.3333333333333334E-2</v>
      </c>
      <c r="S2972" s="5">
        <f>CORREL(Table1[Stress_Level],Table1[Sleep_Hours])</f>
        <v>-1.150943896331845E-2</v>
      </c>
      <c r="T2972" s="1">
        <f>((Table1[[#Totals],[Productivity_Score]] - Table1[[#This Row],[Productivity_Score]]) / Table1[[#Totals],[Productivity_Score]]) * 100</f>
        <v>17.894736842105267</v>
      </c>
    </row>
    <row r="2973" spans="1:20" x14ac:dyDescent="0.35">
      <c r="A2973">
        <v>2972</v>
      </c>
      <c r="B2973">
        <v>33</v>
      </c>
      <c r="C2973" t="s">
        <v>19</v>
      </c>
      <c r="D2973" t="s">
        <v>30</v>
      </c>
      <c r="E2973" t="s">
        <v>31</v>
      </c>
      <c r="F2973" t="s">
        <v>39</v>
      </c>
      <c r="G2973">
        <v>44</v>
      </c>
      <c r="H2973">
        <v>8.6999999999999993</v>
      </c>
      <c r="I2973">
        <v>7</v>
      </c>
      <c r="J2973">
        <v>0</v>
      </c>
      <c r="K2973" t="s">
        <v>23</v>
      </c>
      <c r="L2973">
        <v>8.1</v>
      </c>
      <c r="M2973">
        <v>4</v>
      </c>
      <c r="N2973">
        <v>4.5</v>
      </c>
      <c r="O2973">
        <f>Table1[[#This Row],[Stress_Level]]*Table1[[#This Row],[Weekly_Work_Hours]]</f>
        <v>356.4</v>
      </c>
      <c r="P2973" s="9">
        <f>Table1[[#This Row],[Column1]]/Table1[[#This Row],[Productivity_Score]]</f>
        <v>79.199999999999989</v>
      </c>
      <c r="Q2973">
        <f>8-AVERAGE(Table1[[#This Row],[Sleep_Hours]])</f>
        <v>-0.69999999999999929</v>
      </c>
      <c r="R2973">
        <f>Table1[[#This Row],[Stress_Level]]/Table1[[#This Row],[Weekly_Work_Hours]]</f>
        <v>0.18409090909090908</v>
      </c>
      <c r="S2973" s="5">
        <f>CORREL(Table1[Stress_Level],Table1[Sleep_Hours])</f>
        <v>-1.150943896331845E-2</v>
      </c>
      <c r="T2973" s="1">
        <f>((Table1[[#Totals],[Productivity_Score]] - Table1[[#This Row],[Productivity_Score]]) / Table1[[#Totals],[Productivity_Score]]) * 100</f>
        <v>52.631578947368418</v>
      </c>
    </row>
    <row r="2974" spans="1:20" x14ac:dyDescent="0.35">
      <c r="A2974">
        <v>2973</v>
      </c>
      <c r="B2974">
        <v>38</v>
      </c>
      <c r="C2974" t="s">
        <v>19</v>
      </c>
      <c r="D2974" t="s">
        <v>36</v>
      </c>
      <c r="E2974" t="s">
        <v>38</v>
      </c>
      <c r="F2974" t="s">
        <v>22</v>
      </c>
      <c r="G2974">
        <v>34</v>
      </c>
      <c r="H2974">
        <v>3.8</v>
      </c>
      <c r="I2974">
        <v>5.8</v>
      </c>
      <c r="J2974">
        <v>1</v>
      </c>
      <c r="K2974" t="s">
        <v>18</v>
      </c>
      <c r="L2974">
        <v>3.7</v>
      </c>
      <c r="M2974">
        <v>0.8</v>
      </c>
      <c r="N2974">
        <v>6</v>
      </c>
      <c r="O2974">
        <f>Table1[[#This Row],[Stress_Level]]*Table1[[#This Row],[Weekly_Work_Hours]]</f>
        <v>125.80000000000001</v>
      </c>
      <c r="P2974" s="9">
        <f>Table1[[#This Row],[Column1]]/Table1[[#This Row],[Productivity_Score]]</f>
        <v>20.966666666666669</v>
      </c>
      <c r="Q2974">
        <f>8-AVERAGE(Table1[[#This Row],[Sleep_Hours]])</f>
        <v>4.2</v>
      </c>
      <c r="R2974">
        <f>Table1[[#This Row],[Stress_Level]]/Table1[[#This Row],[Weekly_Work_Hours]]</f>
        <v>0.10882352941176471</v>
      </c>
      <c r="S2974" s="5">
        <f>CORREL(Table1[Stress_Level],Table1[Sleep_Hours])</f>
        <v>-1.150943896331845E-2</v>
      </c>
      <c r="T2974" s="1">
        <f>((Table1[[#Totals],[Productivity_Score]] - Table1[[#This Row],[Productivity_Score]]) / Table1[[#Totals],[Productivity_Score]]) * 100</f>
        <v>36.84210526315789</v>
      </c>
    </row>
    <row r="2975" spans="1:20" x14ac:dyDescent="0.35">
      <c r="A2975">
        <v>2974</v>
      </c>
      <c r="B2975">
        <v>62</v>
      </c>
      <c r="C2975" t="s">
        <v>14</v>
      </c>
      <c r="D2975" t="s">
        <v>34</v>
      </c>
      <c r="E2975" t="s">
        <v>38</v>
      </c>
      <c r="F2975" t="s">
        <v>22</v>
      </c>
      <c r="G2975">
        <v>60</v>
      </c>
      <c r="H2975">
        <v>6.7</v>
      </c>
      <c r="I2975">
        <v>7.6</v>
      </c>
      <c r="J2975">
        <v>1</v>
      </c>
      <c r="K2975" t="s">
        <v>35</v>
      </c>
      <c r="L2975">
        <v>10</v>
      </c>
      <c r="M2975">
        <v>2.7</v>
      </c>
      <c r="N2975">
        <v>3.8</v>
      </c>
      <c r="O2975">
        <f>Table1[[#This Row],[Stress_Level]]*Table1[[#This Row],[Weekly_Work_Hours]]</f>
        <v>600</v>
      </c>
      <c r="P2975" s="9">
        <f>Table1[[#This Row],[Column1]]/Table1[[#This Row],[Productivity_Score]]</f>
        <v>157.89473684210526</v>
      </c>
      <c r="Q2975">
        <f>8-AVERAGE(Table1[[#This Row],[Sleep_Hours]])</f>
        <v>1.2999999999999998</v>
      </c>
      <c r="R2975">
        <f>Table1[[#This Row],[Stress_Level]]/Table1[[#This Row],[Weekly_Work_Hours]]</f>
        <v>0.16666666666666666</v>
      </c>
      <c r="S2975" s="5">
        <f>CORREL(Table1[Stress_Level],Table1[Sleep_Hours])</f>
        <v>-1.150943896331845E-2</v>
      </c>
      <c r="T2975" s="1">
        <f>((Table1[[#Totals],[Productivity_Score]] - Table1[[#This Row],[Productivity_Score]]) / Table1[[#Totals],[Productivity_Score]]) * 100</f>
        <v>60</v>
      </c>
    </row>
    <row r="2976" spans="1:20" x14ac:dyDescent="0.35">
      <c r="A2976">
        <v>2975</v>
      </c>
      <c r="B2976">
        <v>34</v>
      </c>
      <c r="C2976" t="s">
        <v>19</v>
      </c>
      <c r="D2976" t="s">
        <v>15</v>
      </c>
      <c r="E2976" t="s">
        <v>31</v>
      </c>
      <c r="F2976" t="s">
        <v>39</v>
      </c>
      <c r="G2976">
        <v>52</v>
      </c>
      <c r="H2976">
        <v>7.2</v>
      </c>
      <c r="I2976">
        <v>8.4</v>
      </c>
      <c r="J2976">
        <v>0</v>
      </c>
      <c r="K2976" t="s">
        <v>23</v>
      </c>
      <c r="L2976">
        <v>10</v>
      </c>
      <c r="M2976">
        <v>5.3</v>
      </c>
      <c r="N2976">
        <v>4.2</v>
      </c>
      <c r="O2976">
        <f>Table1[[#This Row],[Stress_Level]]*Table1[[#This Row],[Weekly_Work_Hours]]</f>
        <v>520</v>
      </c>
      <c r="P2976" s="9">
        <f>Table1[[#This Row],[Column1]]/Table1[[#This Row],[Productivity_Score]]</f>
        <v>123.80952380952381</v>
      </c>
      <c r="Q2976">
        <f>8-AVERAGE(Table1[[#This Row],[Sleep_Hours]])</f>
        <v>0.79999999999999982</v>
      </c>
      <c r="R2976">
        <f>Table1[[#This Row],[Stress_Level]]/Table1[[#This Row],[Weekly_Work_Hours]]</f>
        <v>0.19230769230769232</v>
      </c>
      <c r="S2976" s="5">
        <f>CORREL(Table1[Stress_Level],Table1[Sleep_Hours])</f>
        <v>-1.150943896331845E-2</v>
      </c>
      <c r="T2976" s="1">
        <f>((Table1[[#Totals],[Productivity_Score]] - Table1[[#This Row],[Productivity_Score]]) / Table1[[#Totals],[Productivity_Score]]) * 100</f>
        <v>55.78947368421052</v>
      </c>
    </row>
    <row r="2977" spans="1:20" x14ac:dyDescent="0.35">
      <c r="A2977">
        <v>2976</v>
      </c>
      <c r="B2977">
        <v>25</v>
      </c>
      <c r="C2977" t="s">
        <v>19</v>
      </c>
      <c r="D2977" t="s">
        <v>34</v>
      </c>
      <c r="E2977" t="s">
        <v>25</v>
      </c>
      <c r="F2977" t="s">
        <v>17</v>
      </c>
      <c r="G2977">
        <v>45</v>
      </c>
      <c r="H2977">
        <v>7.4</v>
      </c>
      <c r="I2977">
        <v>8.9</v>
      </c>
      <c r="J2977">
        <v>0</v>
      </c>
      <c r="K2977" t="s">
        <v>23</v>
      </c>
      <c r="L2977">
        <v>8.5</v>
      </c>
      <c r="M2977">
        <v>6.7</v>
      </c>
      <c r="N2977">
        <v>5.2</v>
      </c>
      <c r="O2977">
        <f>Table1[[#This Row],[Stress_Level]]*Table1[[#This Row],[Weekly_Work_Hours]]</f>
        <v>382.5</v>
      </c>
      <c r="P2977" s="9">
        <f>Table1[[#This Row],[Column1]]/Table1[[#This Row],[Productivity_Score]]</f>
        <v>73.557692307692307</v>
      </c>
      <c r="Q2977">
        <f>8-AVERAGE(Table1[[#This Row],[Sleep_Hours]])</f>
        <v>0.59999999999999964</v>
      </c>
      <c r="R2977">
        <f>Table1[[#This Row],[Stress_Level]]/Table1[[#This Row],[Weekly_Work_Hours]]</f>
        <v>0.18888888888888888</v>
      </c>
      <c r="S2977" s="5">
        <f>CORREL(Table1[Stress_Level],Table1[Sleep_Hours])</f>
        <v>-1.150943896331845E-2</v>
      </c>
      <c r="T2977" s="1">
        <f>((Table1[[#Totals],[Productivity_Score]] - Table1[[#This Row],[Productivity_Score]]) / Table1[[#Totals],[Productivity_Score]]) * 100</f>
        <v>45.263157894736835</v>
      </c>
    </row>
    <row r="2978" spans="1:20" x14ac:dyDescent="0.35">
      <c r="A2978">
        <v>2977</v>
      </c>
      <c r="B2978">
        <v>28</v>
      </c>
      <c r="C2978" t="s">
        <v>19</v>
      </c>
      <c r="D2978" t="s">
        <v>33</v>
      </c>
      <c r="E2978" t="s">
        <v>27</v>
      </c>
      <c r="F2978" t="s">
        <v>39</v>
      </c>
      <c r="G2978">
        <v>55</v>
      </c>
      <c r="H2978">
        <v>5.7</v>
      </c>
      <c r="I2978">
        <v>6.6</v>
      </c>
      <c r="J2978">
        <v>1</v>
      </c>
      <c r="K2978" t="s">
        <v>35</v>
      </c>
      <c r="L2978">
        <v>10</v>
      </c>
      <c r="M2978">
        <v>3.5</v>
      </c>
      <c r="N2978">
        <v>3.3</v>
      </c>
      <c r="O2978">
        <f>Table1[[#This Row],[Stress_Level]]*Table1[[#This Row],[Weekly_Work_Hours]]</f>
        <v>550</v>
      </c>
      <c r="P2978" s="9">
        <f>Table1[[#This Row],[Column1]]/Table1[[#This Row],[Productivity_Score]]</f>
        <v>166.66666666666669</v>
      </c>
      <c r="Q2978">
        <f>8-AVERAGE(Table1[[#This Row],[Sleep_Hours]])</f>
        <v>2.2999999999999998</v>
      </c>
      <c r="R2978">
        <f>Table1[[#This Row],[Stress_Level]]/Table1[[#This Row],[Weekly_Work_Hours]]</f>
        <v>0.18181818181818182</v>
      </c>
      <c r="S2978" s="5">
        <f>CORREL(Table1[Stress_Level],Table1[Sleep_Hours])</f>
        <v>-1.150943896331845E-2</v>
      </c>
      <c r="T2978" s="1">
        <f>((Table1[[#Totals],[Productivity_Score]] - Table1[[#This Row],[Productivity_Score]]) / Table1[[#Totals],[Productivity_Score]]) * 100</f>
        <v>65.26315789473685</v>
      </c>
    </row>
    <row r="2979" spans="1:20" x14ac:dyDescent="0.35">
      <c r="A2979">
        <v>2978</v>
      </c>
      <c r="B2979">
        <v>56</v>
      </c>
      <c r="C2979" t="s">
        <v>14</v>
      </c>
      <c r="D2979" t="s">
        <v>30</v>
      </c>
      <c r="E2979" t="s">
        <v>31</v>
      </c>
      <c r="F2979" t="s">
        <v>17</v>
      </c>
      <c r="G2979">
        <v>38</v>
      </c>
      <c r="H2979">
        <v>4.3</v>
      </c>
      <c r="I2979">
        <v>6.2</v>
      </c>
      <c r="J2979">
        <v>1</v>
      </c>
      <c r="K2979" t="s">
        <v>18</v>
      </c>
      <c r="L2979">
        <v>6.1</v>
      </c>
      <c r="M2979">
        <v>3.8</v>
      </c>
      <c r="N2979">
        <v>5</v>
      </c>
      <c r="O2979">
        <f>Table1[[#This Row],[Stress_Level]]*Table1[[#This Row],[Weekly_Work_Hours]]</f>
        <v>231.79999999999998</v>
      </c>
      <c r="P2979" s="9">
        <f>Table1[[#This Row],[Column1]]/Table1[[#This Row],[Productivity_Score]]</f>
        <v>46.36</v>
      </c>
      <c r="Q2979">
        <f>8-AVERAGE(Table1[[#This Row],[Sleep_Hours]])</f>
        <v>3.7</v>
      </c>
      <c r="R2979">
        <f>Table1[[#This Row],[Stress_Level]]/Table1[[#This Row],[Weekly_Work_Hours]]</f>
        <v>0.16052631578947368</v>
      </c>
      <c r="S2979" s="5">
        <f>CORREL(Table1[Stress_Level],Table1[Sleep_Hours])</f>
        <v>-1.150943896331845E-2</v>
      </c>
      <c r="T2979" s="1">
        <f>((Table1[[#Totals],[Productivity_Score]] - Table1[[#This Row],[Productivity_Score]]) / Table1[[#Totals],[Productivity_Score]]) * 100</f>
        <v>47.368421052631575</v>
      </c>
    </row>
    <row r="2980" spans="1:20" x14ac:dyDescent="0.35">
      <c r="A2980">
        <v>2979</v>
      </c>
      <c r="B2980">
        <v>39</v>
      </c>
      <c r="C2980" t="s">
        <v>14</v>
      </c>
      <c r="D2980" t="s">
        <v>15</v>
      </c>
      <c r="E2980" t="s">
        <v>38</v>
      </c>
      <c r="F2980" t="s">
        <v>22</v>
      </c>
      <c r="G2980">
        <v>49</v>
      </c>
      <c r="H2980">
        <v>8.4</v>
      </c>
      <c r="I2980">
        <v>6.9</v>
      </c>
      <c r="J2980">
        <v>0</v>
      </c>
      <c r="K2980" t="s">
        <v>23</v>
      </c>
      <c r="L2980">
        <v>6.9</v>
      </c>
      <c r="M2980">
        <v>4.3</v>
      </c>
      <c r="N2980">
        <v>5</v>
      </c>
      <c r="O2980">
        <f>Table1[[#This Row],[Stress_Level]]*Table1[[#This Row],[Weekly_Work_Hours]]</f>
        <v>338.1</v>
      </c>
      <c r="P2980" s="9">
        <f>Table1[[#This Row],[Column1]]/Table1[[#This Row],[Productivity_Score]]</f>
        <v>67.62</v>
      </c>
      <c r="Q2980">
        <f>8-AVERAGE(Table1[[#This Row],[Sleep_Hours]])</f>
        <v>-0.40000000000000036</v>
      </c>
      <c r="R2980">
        <f>Table1[[#This Row],[Stress_Level]]/Table1[[#This Row],[Weekly_Work_Hours]]</f>
        <v>0.14081632653061224</v>
      </c>
      <c r="S2980" s="5">
        <f>CORREL(Table1[Stress_Level],Table1[Sleep_Hours])</f>
        <v>-1.150943896331845E-2</v>
      </c>
      <c r="T2980" s="1">
        <f>((Table1[[#Totals],[Productivity_Score]] - Table1[[#This Row],[Productivity_Score]]) / Table1[[#Totals],[Productivity_Score]]) * 100</f>
        <v>47.368421052631575</v>
      </c>
    </row>
    <row r="2981" spans="1:20" x14ac:dyDescent="0.35">
      <c r="A2981">
        <v>2980</v>
      </c>
      <c r="B2981">
        <v>53</v>
      </c>
      <c r="C2981" t="s">
        <v>19</v>
      </c>
      <c r="D2981" t="s">
        <v>37</v>
      </c>
      <c r="E2981" t="s">
        <v>38</v>
      </c>
      <c r="F2981" t="s">
        <v>22</v>
      </c>
      <c r="G2981">
        <v>46</v>
      </c>
      <c r="H2981">
        <v>5.5</v>
      </c>
      <c r="I2981">
        <v>7.2</v>
      </c>
      <c r="J2981">
        <v>0</v>
      </c>
      <c r="K2981" t="s">
        <v>23</v>
      </c>
      <c r="L2981">
        <v>7.7</v>
      </c>
      <c r="M2981">
        <v>5</v>
      </c>
      <c r="N2981">
        <v>4.7</v>
      </c>
      <c r="O2981">
        <f>Table1[[#This Row],[Stress_Level]]*Table1[[#This Row],[Weekly_Work_Hours]]</f>
        <v>354.2</v>
      </c>
      <c r="P2981" s="9">
        <f>Table1[[#This Row],[Column1]]/Table1[[#This Row],[Productivity_Score]]</f>
        <v>75.361702127659569</v>
      </c>
      <c r="Q2981">
        <f>8-AVERAGE(Table1[[#This Row],[Sleep_Hours]])</f>
        <v>2.5</v>
      </c>
      <c r="R2981">
        <f>Table1[[#This Row],[Stress_Level]]/Table1[[#This Row],[Weekly_Work_Hours]]</f>
        <v>0.16739130434782609</v>
      </c>
      <c r="S2981" s="5">
        <f>CORREL(Table1[Stress_Level],Table1[Sleep_Hours])</f>
        <v>-1.150943896331845E-2</v>
      </c>
      <c r="T2981" s="1">
        <f>((Table1[[#Totals],[Productivity_Score]] - Table1[[#This Row],[Productivity_Score]]) / Table1[[#Totals],[Productivity_Score]]) * 100</f>
        <v>50.526315789473685</v>
      </c>
    </row>
    <row r="2982" spans="1:20" x14ac:dyDescent="0.35">
      <c r="A2982">
        <v>2981</v>
      </c>
      <c r="B2982">
        <v>57</v>
      </c>
      <c r="C2982" t="s">
        <v>14</v>
      </c>
      <c r="D2982" t="s">
        <v>32</v>
      </c>
      <c r="E2982" t="s">
        <v>25</v>
      </c>
      <c r="F2982" t="s">
        <v>39</v>
      </c>
      <c r="G2982">
        <v>47</v>
      </c>
      <c r="H2982">
        <v>8.5</v>
      </c>
      <c r="I2982">
        <v>7.1</v>
      </c>
      <c r="J2982">
        <v>0</v>
      </c>
      <c r="K2982" t="s">
        <v>23</v>
      </c>
      <c r="L2982">
        <v>7.7</v>
      </c>
      <c r="M2982">
        <v>4</v>
      </c>
      <c r="N2982">
        <v>4.7</v>
      </c>
      <c r="O2982">
        <f>Table1[[#This Row],[Stress_Level]]*Table1[[#This Row],[Weekly_Work_Hours]]</f>
        <v>361.90000000000003</v>
      </c>
      <c r="P2982" s="9">
        <f>Table1[[#This Row],[Column1]]/Table1[[#This Row],[Productivity_Score]]</f>
        <v>77</v>
      </c>
      <c r="Q2982">
        <f>8-AVERAGE(Table1[[#This Row],[Sleep_Hours]])</f>
        <v>-0.5</v>
      </c>
      <c r="R2982">
        <f>Table1[[#This Row],[Stress_Level]]/Table1[[#This Row],[Weekly_Work_Hours]]</f>
        <v>0.16382978723404257</v>
      </c>
      <c r="S2982" s="5">
        <f>CORREL(Table1[Stress_Level],Table1[Sleep_Hours])</f>
        <v>-1.150943896331845E-2</v>
      </c>
      <c r="T2982" s="1">
        <f>((Table1[[#Totals],[Productivity_Score]] - Table1[[#This Row],[Productivity_Score]]) / Table1[[#Totals],[Productivity_Score]]) * 100</f>
        <v>50.526315789473685</v>
      </c>
    </row>
    <row r="2983" spans="1:20" x14ac:dyDescent="0.35">
      <c r="A2983">
        <v>2982</v>
      </c>
      <c r="B2983">
        <v>45</v>
      </c>
      <c r="C2983" t="s">
        <v>40</v>
      </c>
      <c r="D2983" t="s">
        <v>26</v>
      </c>
      <c r="E2983" t="s">
        <v>31</v>
      </c>
      <c r="F2983" t="s">
        <v>22</v>
      </c>
      <c r="G2983">
        <v>55</v>
      </c>
      <c r="H2983">
        <v>6.8</v>
      </c>
      <c r="I2983">
        <v>8.1</v>
      </c>
      <c r="J2983">
        <v>0</v>
      </c>
      <c r="K2983" t="s">
        <v>23</v>
      </c>
      <c r="L2983">
        <v>9.4</v>
      </c>
      <c r="M2983">
        <v>3.8</v>
      </c>
      <c r="N2983">
        <v>4.4000000000000004</v>
      </c>
      <c r="O2983">
        <f>Table1[[#This Row],[Stress_Level]]*Table1[[#This Row],[Weekly_Work_Hours]]</f>
        <v>517</v>
      </c>
      <c r="P2983" s="9">
        <f>Table1[[#This Row],[Column1]]/Table1[[#This Row],[Productivity_Score]]</f>
        <v>117.49999999999999</v>
      </c>
      <c r="Q2983">
        <f>8-AVERAGE(Table1[[#This Row],[Sleep_Hours]])</f>
        <v>1.2000000000000002</v>
      </c>
      <c r="R2983">
        <f>Table1[[#This Row],[Stress_Level]]/Table1[[#This Row],[Weekly_Work_Hours]]</f>
        <v>0.17090909090909093</v>
      </c>
      <c r="S2983" s="5">
        <f>CORREL(Table1[Stress_Level],Table1[Sleep_Hours])</f>
        <v>-1.150943896331845E-2</v>
      </c>
      <c r="T2983" s="1">
        <f>((Table1[[#Totals],[Productivity_Score]] - Table1[[#This Row],[Productivity_Score]]) / Table1[[#Totals],[Productivity_Score]]) * 100</f>
        <v>53.684210526315788</v>
      </c>
    </row>
    <row r="2984" spans="1:20" x14ac:dyDescent="0.35">
      <c r="A2984">
        <v>2983</v>
      </c>
      <c r="B2984">
        <v>37</v>
      </c>
      <c r="C2984" t="s">
        <v>14</v>
      </c>
      <c r="D2984" t="s">
        <v>32</v>
      </c>
      <c r="E2984" t="s">
        <v>25</v>
      </c>
      <c r="F2984" t="s">
        <v>22</v>
      </c>
      <c r="G2984">
        <v>50</v>
      </c>
      <c r="H2984">
        <v>5.5</v>
      </c>
      <c r="I2984">
        <v>6.7</v>
      </c>
      <c r="J2984">
        <v>0</v>
      </c>
      <c r="K2984" t="s">
        <v>23</v>
      </c>
      <c r="L2984">
        <v>8.9</v>
      </c>
      <c r="M2984">
        <v>5.7</v>
      </c>
      <c r="N2984">
        <v>3.9</v>
      </c>
      <c r="O2984">
        <f>Table1[[#This Row],[Stress_Level]]*Table1[[#This Row],[Weekly_Work_Hours]]</f>
        <v>445</v>
      </c>
      <c r="P2984" s="9">
        <f>Table1[[#This Row],[Column1]]/Table1[[#This Row],[Productivity_Score]]</f>
        <v>114.1025641025641</v>
      </c>
      <c r="Q2984">
        <f>8-AVERAGE(Table1[[#This Row],[Sleep_Hours]])</f>
        <v>2.5</v>
      </c>
      <c r="R2984">
        <f>Table1[[#This Row],[Stress_Level]]/Table1[[#This Row],[Weekly_Work_Hours]]</f>
        <v>0.17800000000000002</v>
      </c>
      <c r="S2984" s="5">
        <f>CORREL(Table1[Stress_Level],Table1[Sleep_Hours])</f>
        <v>-1.150943896331845E-2</v>
      </c>
      <c r="T2984" s="1">
        <f>((Table1[[#Totals],[Productivity_Score]] - Table1[[#This Row],[Productivity_Score]]) / Table1[[#Totals],[Productivity_Score]]) * 100</f>
        <v>58.947368421052623</v>
      </c>
    </row>
    <row r="2985" spans="1:20" x14ac:dyDescent="0.35">
      <c r="A2985">
        <v>2984</v>
      </c>
      <c r="B2985">
        <v>47</v>
      </c>
      <c r="C2985" t="s">
        <v>19</v>
      </c>
      <c r="D2985" t="s">
        <v>36</v>
      </c>
      <c r="E2985" t="s">
        <v>31</v>
      </c>
      <c r="F2985" t="s">
        <v>22</v>
      </c>
      <c r="G2985">
        <v>47</v>
      </c>
      <c r="H2985">
        <v>6.8</v>
      </c>
      <c r="I2985">
        <v>9</v>
      </c>
      <c r="J2985">
        <v>1</v>
      </c>
      <c r="K2985" t="s">
        <v>18</v>
      </c>
      <c r="L2985">
        <v>6.7</v>
      </c>
      <c r="M2985">
        <v>1.9</v>
      </c>
      <c r="N2985">
        <v>6.1</v>
      </c>
      <c r="O2985">
        <f>Table1[[#This Row],[Stress_Level]]*Table1[[#This Row],[Weekly_Work_Hours]]</f>
        <v>314.90000000000003</v>
      </c>
      <c r="P2985" s="9">
        <f>Table1[[#This Row],[Column1]]/Table1[[#This Row],[Productivity_Score]]</f>
        <v>51.622950819672141</v>
      </c>
      <c r="Q2985">
        <f>8-AVERAGE(Table1[[#This Row],[Sleep_Hours]])</f>
        <v>1.2000000000000002</v>
      </c>
      <c r="R2985">
        <f>Table1[[#This Row],[Stress_Level]]/Table1[[#This Row],[Weekly_Work_Hours]]</f>
        <v>0.14255319148936171</v>
      </c>
      <c r="S2985" s="5">
        <f>CORREL(Table1[Stress_Level],Table1[Sleep_Hours])</f>
        <v>-1.150943896331845E-2</v>
      </c>
      <c r="T2985" s="1">
        <f>((Table1[[#Totals],[Productivity_Score]] - Table1[[#This Row],[Productivity_Score]]) / Table1[[#Totals],[Productivity_Score]]) * 100</f>
        <v>35.789473684210535</v>
      </c>
    </row>
    <row r="2986" spans="1:20" x14ac:dyDescent="0.35">
      <c r="A2986">
        <v>2985</v>
      </c>
      <c r="B2986">
        <v>28</v>
      </c>
      <c r="C2986" t="s">
        <v>19</v>
      </c>
      <c r="D2986" t="s">
        <v>30</v>
      </c>
      <c r="E2986" t="s">
        <v>27</v>
      </c>
      <c r="F2986" t="s">
        <v>22</v>
      </c>
      <c r="G2986">
        <v>31</v>
      </c>
      <c r="H2986">
        <v>7.9</v>
      </c>
      <c r="I2986">
        <v>9.5</v>
      </c>
      <c r="J2986">
        <v>0</v>
      </c>
      <c r="K2986" t="s">
        <v>23</v>
      </c>
      <c r="L2986">
        <v>3.9</v>
      </c>
      <c r="M2986">
        <v>3.8</v>
      </c>
      <c r="N2986">
        <v>7.8</v>
      </c>
      <c r="O2986">
        <f>Table1[[#This Row],[Stress_Level]]*Table1[[#This Row],[Weekly_Work_Hours]]</f>
        <v>120.89999999999999</v>
      </c>
      <c r="P2986" s="9">
        <f>Table1[[#This Row],[Column1]]/Table1[[#This Row],[Productivity_Score]]</f>
        <v>15.5</v>
      </c>
      <c r="Q2986">
        <f>8-AVERAGE(Table1[[#This Row],[Sleep_Hours]])</f>
        <v>9.9999999999999645E-2</v>
      </c>
      <c r="R2986">
        <f>Table1[[#This Row],[Stress_Level]]/Table1[[#This Row],[Weekly_Work_Hours]]</f>
        <v>0.12580645161290321</v>
      </c>
      <c r="S2986" s="5">
        <f>CORREL(Table1[Stress_Level],Table1[Sleep_Hours])</f>
        <v>-1.150943896331845E-2</v>
      </c>
      <c r="T2986" s="1">
        <f>((Table1[[#Totals],[Productivity_Score]] - Table1[[#This Row],[Productivity_Score]]) / Table1[[#Totals],[Productivity_Score]]) * 100</f>
        <v>17.894736842105267</v>
      </c>
    </row>
    <row r="2987" spans="1:20" x14ac:dyDescent="0.35">
      <c r="A2987">
        <v>2986</v>
      </c>
      <c r="B2987">
        <v>51</v>
      </c>
      <c r="C2987" t="s">
        <v>14</v>
      </c>
      <c r="D2987" t="s">
        <v>20</v>
      </c>
      <c r="E2987" t="s">
        <v>21</v>
      </c>
      <c r="F2987" t="s">
        <v>22</v>
      </c>
      <c r="G2987">
        <v>37</v>
      </c>
      <c r="H2987">
        <v>6.3</v>
      </c>
      <c r="I2987">
        <v>9.3000000000000007</v>
      </c>
      <c r="J2987">
        <v>1</v>
      </c>
      <c r="K2987" t="s">
        <v>29</v>
      </c>
      <c r="L2987">
        <v>5.0999999999999996</v>
      </c>
      <c r="M2987">
        <v>2.7</v>
      </c>
      <c r="N2987">
        <v>7.1</v>
      </c>
      <c r="O2987">
        <f>Table1[[#This Row],[Stress_Level]]*Table1[[#This Row],[Weekly_Work_Hours]]</f>
        <v>188.7</v>
      </c>
      <c r="P2987" s="9">
        <f>Table1[[#This Row],[Column1]]/Table1[[#This Row],[Productivity_Score]]</f>
        <v>26.577464788732396</v>
      </c>
      <c r="Q2987">
        <f>8-AVERAGE(Table1[[#This Row],[Sleep_Hours]])</f>
        <v>1.7000000000000002</v>
      </c>
      <c r="R2987">
        <f>Table1[[#This Row],[Stress_Level]]/Table1[[#This Row],[Weekly_Work_Hours]]</f>
        <v>0.13783783783783782</v>
      </c>
      <c r="S2987" s="5">
        <f>CORREL(Table1[Stress_Level],Table1[Sleep_Hours])</f>
        <v>-1.150943896331845E-2</v>
      </c>
      <c r="T2987" s="1">
        <f>((Table1[[#Totals],[Productivity_Score]] - Table1[[#This Row],[Productivity_Score]]) / Table1[[#Totals],[Productivity_Score]]) * 100</f>
        <v>25.26315789473685</v>
      </c>
    </row>
    <row r="2988" spans="1:20" x14ac:dyDescent="0.35">
      <c r="A2988">
        <v>2987</v>
      </c>
      <c r="B2988">
        <v>25</v>
      </c>
      <c r="C2988" t="s">
        <v>14</v>
      </c>
      <c r="D2988" t="s">
        <v>20</v>
      </c>
      <c r="E2988" t="s">
        <v>31</v>
      </c>
      <c r="F2988" t="s">
        <v>17</v>
      </c>
      <c r="G2988">
        <v>44</v>
      </c>
      <c r="H2988">
        <v>5.0999999999999996</v>
      </c>
      <c r="I2988">
        <v>6.7</v>
      </c>
      <c r="J2988">
        <v>0</v>
      </c>
      <c r="K2988" t="s">
        <v>23</v>
      </c>
      <c r="L2988">
        <v>6.6</v>
      </c>
      <c r="M2988">
        <v>4.5</v>
      </c>
      <c r="N2988">
        <v>5.0999999999999996</v>
      </c>
      <c r="O2988">
        <f>Table1[[#This Row],[Stress_Level]]*Table1[[#This Row],[Weekly_Work_Hours]]</f>
        <v>290.39999999999998</v>
      </c>
      <c r="P2988" s="9">
        <f>Table1[[#This Row],[Column1]]/Table1[[#This Row],[Productivity_Score]]</f>
        <v>56.941176470588232</v>
      </c>
      <c r="Q2988">
        <f>8-AVERAGE(Table1[[#This Row],[Sleep_Hours]])</f>
        <v>2.9000000000000004</v>
      </c>
      <c r="R2988">
        <f>Table1[[#This Row],[Stress_Level]]/Table1[[#This Row],[Weekly_Work_Hours]]</f>
        <v>0.15</v>
      </c>
      <c r="S2988" s="5">
        <f>CORREL(Table1[Stress_Level],Table1[Sleep_Hours])</f>
        <v>-1.150943896331845E-2</v>
      </c>
      <c r="T2988" s="1">
        <f>((Table1[[#Totals],[Productivity_Score]] - Table1[[#This Row],[Productivity_Score]]) / Table1[[#Totals],[Productivity_Score]]) * 100</f>
        <v>46.315789473684212</v>
      </c>
    </row>
    <row r="2989" spans="1:20" x14ac:dyDescent="0.35">
      <c r="A2989">
        <v>2988</v>
      </c>
      <c r="B2989">
        <v>33</v>
      </c>
      <c r="C2989" t="s">
        <v>19</v>
      </c>
      <c r="D2989" t="s">
        <v>26</v>
      </c>
      <c r="E2989" t="s">
        <v>21</v>
      </c>
      <c r="F2989" t="s">
        <v>22</v>
      </c>
      <c r="G2989">
        <v>45</v>
      </c>
      <c r="H2989">
        <v>3.5</v>
      </c>
      <c r="I2989">
        <v>4.3</v>
      </c>
      <c r="J2989">
        <v>1</v>
      </c>
      <c r="K2989" t="s">
        <v>28</v>
      </c>
      <c r="L2989">
        <v>5.8</v>
      </c>
      <c r="M2989">
        <v>5.3</v>
      </c>
      <c r="N2989">
        <v>4.2</v>
      </c>
      <c r="O2989">
        <f>Table1[[#This Row],[Stress_Level]]*Table1[[#This Row],[Weekly_Work_Hours]]</f>
        <v>261</v>
      </c>
      <c r="P2989" s="9">
        <f>Table1[[#This Row],[Column1]]/Table1[[#This Row],[Productivity_Score]]</f>
        <v>62.142857142857139</v>
      </c>
      <c r="Q2989">
        <f>8-AVERAGE(Table1[[#This Row],[Sleep_Hours]])</f>
        <v>4.5</v>
      </c>
      <c r="R2989">
        <f>Table1[[#This Row],[Stress_Level]]/Table1[[#This Row],[Weekly_Work_Hours]]</f>
        <v>0.12888888888888889</v>
      </c>
      <c r="S2989" s="5">
        <f>CORREL(Table1[Stress_Level],Table1[Sleep_Hours])</f>
        <v>-1.150943896331845E-2</v>
      </c>
      <c r="T2989" s="1">
        <f>((Table1[[#Totals],[Productivity_Score]] - Table1[[#This Row],[Productivity_Score]]) / Table1[[#Totals],[Productivity_Score]]) * 100</f>
        <v>55.78947368421052</v>
      </c>
    </row>
    <row r="2990" spans="1:20" x14ac:dyDescent="0.35">
      <c r="A2990">
        <v>2989</v>
      </c>
      <c r="B2990">
        <v>47</v>
      </c>
      <c r="C2990" t="s">
        <v>19</v>
      </c>
      <c r="D2990" t="s">
        <v>30</v>
      </c>
      <c r="E2990" t="s">
        <v>31</v>
      </c>
      <c r="F2990" t="s">
        <v>22</v>
      </c>
      <c r="G2990">
        <v>35</v>
      </c>
      <c r="H2990">
        <v>5.6</v>
      </c>
      <c r="I2990">
        <v>8.3000000000000007</v>
      </c>
      <c r="J2990">
        <v>0</v>
      </c>
      <c r="K2990" t="s">
        <v>23</v>
      </c>
      <c r="L2990">
        <v>3.3</v>
      </c>
      <c r="M2990">
        <v>2.2999999999999998</v>
      </c>
      <c r="N2990">
        <v>7.5</v>
      </c>
      <c r="O2990">
        <f>Table1[[#This Row],[Stress_Level]]*Table1[[#This Row],[Weekly_Work_Hours]]</f>
        <v>115.5</v>
      </c>
      <c r="P2990" s="9">
        <f>Table1[[#This Row],[Column1]]/Table1[[#This Row],[Productivity_Score]]</f>
        <v>15.4</v>
      </c>
      <c r="Q2990">
        <f>8-AVERAGE(Table1[[#This Row],[Sleep_Hours]])</f>
        <v>2.4000000000000004</v>
      </c>
      <c r="R2990">
        <f>Table1[[#This Row],[Stress_Level]]/Table1[[#This Row],[Weekly_Work_Hours]]</f>
        <v>9.4285714285714278E-2</v>
      </c>
      <c r="S2990" s="5">
        <f>CORREL(Table1[Stress_Level],Table1[Sleep_Hours])</f>
        <v>-1.150943896331845E-2</v>
      </c>
      <c r="T2990" s="1">
        <f>((Table1[[#Totals],[Productivity_Score]] - Table1[[#This Row],[Productivity_Score]]) / Table1[[#Totals],[Productivity_Score]]) * 100</f>
        <v>21.052631578947366</v>
      </c>
    </row>
    <row r="2991" spans="1:20" x14ac:dyDescent="0.35">
      <c r="A2991">
        <v>2990</v>
      </c>
      <c r="B2991">
        <v>43</v>
      </c>
      <c r="C2991" t="s">
        <v>14</v>
      </c>
      <c r="D2991" t="s">
        <v>15</v>
      </c>
      <c r="E2991" t="s">
        <v>27</v>
      </c>
      <c r="F2991" t="s">
        <v>17</v>
      </c>
      <c r="G2991">
        <v>64</v>
      </c>
      <c r="H2991">
        <v>7.4</v>
      </c>
      <c r="I2991">
        <v>7</v>
      </c>
      <c r="J2991">
        <v>0</v>
      </c>
      <c r="K2991" t="s">
        <v>23</v>
      </c>
      <c r="L2991">
        <v>10</v>
      </c>
      <c r="M2991">
        <v>4.9000000000000004</v>
      </c>
      <c r="N2991">
        <v>3.5</v>
      </c>
      <c r="O2991">
        <f>Table1[[#This Row],[Stress_Level]]*Table1[[#This Row],[Weekly_Work_Hours]]</f>
        <v>640</v>
      </c>
      <c r="P2991" s="9">
        <f>Table1[[#This Row],[Column1]]/Table1[[#This Row],[Productivity_Score]]</f>
        <v>182.85714285714286</v>
      </c>
      <c r="Q2991">
        <f>8-AVERAGE(Table1[[#This Row],[Sleep_Hours]])</f>
        <v>0.59999999999999964</v>
      </c>
      <c r="R2991">
        <f>Table1[[#This Row],[Stress_Level]]/Table1[[#This Row],[Weekly_Work_Hours]]</f>
        <v>0.15625</v>
      </c>
      <c r="S2991" s="5">
        <f>CORREL(Table1[Stress_Level],Table1[Sleep_Hours])</f>
        <v>-1.150943896331845E-2</v>
      </c>
      <c r="T2991" s="1">
        <f>((Table1[[#Totals],[Productivity_Score]] - Table1[[#This Row],[Productivity_Score]]) / Table1[[#Totals],[Productivity_Score]]) * 100</f>
        <v>63.157894736842103</v>
      </c>
    </row>
    <row r="2992" spans="1:20" x14ac:dyDescent="0.35">
      <c r="A2992">
        <v>2991</v>
      </c>
      <c r="B2992">
        <v>32</v>
      </c>
      <c r="C2992" t="s">
        <v>19</v>
      </c>
      <c r="D2992" t="s">
        <v>37</v>
      </c>
      <c r="E2992" t="s">
        <v>38</v>
      </c>
      <c r="F2992" t="s">
        <v>22</v>
      </c>
      <c r="G2992">
        <v>57</v>
      </c>
      <c r="H2992">
        <v>4.7</v>
      </c>
      <c r="I2992">
        <v>4.8</v>
      </c>
      <c r="J2992">
        <v>1</v>
      </c>
      <c r="K2992" t="s">
        <v>18</v>
      </c>
      <c r="L2992">
        <v>10</v>
      </c>
      <c r="M2992">
        <v>4.8</v>
      </c>
      <c r="N2992">
        <v>2.4</v>
      </c>
      <c r="O2992">
        <f>Table1[[#This Row],[Stress_Level]]*Table1[[#This Row],[Weekly_Work_Hours]]</f>
        <v>570</v>
      </c>
      <c r="P2992" s="9">
        <f>Table1[[#This Row],[Column1]]/Table1[[#This Row],[Productivity_Score]]</f>
        <v>237.5</v>
      </c>
      <c r="Q2992">
        <f>8-AVERAGE(Table1[[#This Row],[Sleep_Hours]])</f>
        <v>3.3</v>
      </c>
      <c r="R2992">
        <f>Table1[[#This Row],[Stress_Level]]/Table1[[#This Row],[Weekly_Work_Hours]]</f>
        <v>0.17543859649122806</v>
      </c>
      <c r="S2992" s="5">
        <f>CORREL(Table1[Stress_Level],Table1[Sleep_Hours])</f>
        <v>-1.150943896331845E-2</v>
      </c>
      <c r="T2992" s="1">
        <f>((Table1[[#Totals],[Productivity_Score]] - Table1[[#This Row],[Productivity_Score]]) / Table1[[#Totals],[Productivity_Score]]) * 100</f>
        <v>74.73684210526315</v>
      </c>
    </row>
    <row r="2993" spans="1:20" x14ac:dyDescent="0.35">
      <c r="A2993">
        <v>2992</v>
      </c>
      <c r="B2993">
        <v>62</v>
      </c>
      <c r="C2993" t="s">
        <v>14</v>
      </c>
      <c r="D2993" t="s">
        <v>36</v>
      </c>
      <c r="E2993" t="s">
        <v>21</v>
      </c>
      <c r="F2993" t="s">
        <v>17</v>
      </c>
      <c r="G2993">
        <v>49</v>
      </c>
      <c r="H2993">
        <v>7.2</v>
      </c>
      <c r="I2993">
        <v>8.8000000000000007</v>
      </c>
      <c r="J2993">
        <v>1</v>
      </c>
      <c r="K2993" t="s">
        <v>28</v>
      </c>
      <c r="L2993">
        <v>10</v>
      </c>
      <c r="M2993">
        <v>8</v>
      </c>
      <c r="N2993">
        <v>4.4000000000000004</v>
      </c>
      <c r="O2993">
        <f>Table1[[#This Row],[Stress_Level]]*Table1[[#This Row],[Weekly_Work_Hours]]</f>
        <v>490</v>
      </c>
      <c r="P2993" s="9">
        <f>Table1[[#This Row],[Column1]]/Table1[[#This Row],[Productivity_Score]]</f>
        <v>111.36363636363636</v>
      </c>
      <c r="Q2993">
        <f>8-AVERAGE(Table1[[#This Row],[Sleep_Hours]])</f>
        <v>0.79999999999999982</v>
      </c>
      <c r="R2993">
        <f>Table1[[#This Row],[Stress_Level]]/Table1[[#This Row],[Weekly_Work_Hours]]</f>
        <v>0.20408163265306123</v>
      </c>
      <c r="S2993" s="5">
        <f>CORREL(Table1[Stress_Level],Table1[Sleep_Hours])</f>
        <v>-1.150943896331845E-2</v>
      </c>
      <c r="T2993" s="1">
        <f>((Table1[[#Totals],[Productivity_Score]] - Table1[[#This Row],[Productivity_Score]]) / Table1[[#Totals],[Productivity_Score]]) * 100</f>
        <v>53.684210526315788</v>
      </c>
    </row>
    <row r="2994" spans="1:20" x14ac:dyDescent="0.35">
      <c r="A2994">
        <v>2993</v>
      </c>
      <c r="B2994">
        <v>31</v>
      </c>
      <c r="C2994" t="s">
        <v>14</v>
      </c>
      <c r="D2994" t="s">
        <v>20</v>
      </c>
      <c r="E2994" t="s">
        <v>25</v>
      </c>
      <c r="F2994" t="s">
        <v>22</v>
      </c>
      <c r="G2994">
        <v>45</v>
      </c>
      <c r="H2994">
        <v>6.2</v>
      </c>
      <c r="I2994">
        <v>8.4</v>
      </c>
      <c r="J2994">
        <v>0</v>
      </c>
      <c r="K2994" t="s">
        <v>23</v>
      </c>
      <c r="L2994">
        <v>10</v>
      </c>
      <c r="M2994">
        <v>5.2</v>
      </c>
      <c r="N2994">
        <v>4.2</v>
      </c>
      <c r="O2994">
        <f>Table1[[#This Row],[Stress_Level]]*Table1[[#This Row],[Weekly_Work_Hours]]</f>
        <v>450</v>
      </c>
      <c r="P2994" s="9">
        <f>Table1[[#This Row],[Column1]]/Table1[[#This Row],[Productivity_Score]]</f>
        <v>107.14285714285714</v>
      </c>
      <c r="Q2994">
        <f>8-AVERAGE(Table1[[#This Row],[Sleep_Hours]])</f>
        <v>1.7999999999999998</v>
      </c>
      <c r="R2994">
        <f>Table1[[#This Row],[Stress_Level]]/Table1[[#This Row],[Weekly_Work_Hours]]</f>
        <v>0.22222222222222221</v>
      </c>
      <c r="S2994" s="5">
        <f>CORREL(Table1[Stress_Level],Table1[Sleep_Hours])</f>
        <v>-1.150943896331845E-2</v>
      </c>
      <c r="T2994" s="1">
        <f>((Table1[[#Totals],[Productivity_Score]] - Table1[[#This Row],[Productivity_Score]]) / Table1[[#Totals],[Productivity_Score]]) * 100</f>
        <v>55.78947368421052</v>
      </c>
    </row>
    <row r="2995" spans="1:20" x14ac:dyDescent="0.35">
      <c r="A2995">
        <v>2994</v>
      </c>
      <c r="B2995">
        <v>38</v>
      </c>
      <c r="C2995" t="s">
        <v>19</v>
      </c>
      <c r="D2995" t="s">
        <v>26</v>
      </c>
      <c r="E2995" t="s">
        <v>31</v>
      </c>
      <c r="F2995" t="s">
        <v>39</v>
      </c>
      <c r="G2995">
        <v>43</v>
      </c>
      <c r="H2995">
        <v>7.3</v>
      </c>
      <c r="I2995">
        <v>9.1999999999999993</v>
      </c>
      <c r="J2995">
        <v>1</v>
      </c>
      <c r="K2995" t="s">
        <v>18</v>
      </c>
      <c r="L2995">
        <v>8.8000000000000007</v>
      </c>
      <c r="M2995">
        <v>4.7</v>
      </c>
      <c r="N2995">
        <v>5.2</v>
      </c>
      <c r="O2995">
        <f>Table1[[#This Row],[Stress_Level]]*Table1[[#This Row],[Weekly_Work_Hours]]</f>
        <v>378.40000000000003</v>
      </c>
      <c r="P2995" s="9">
        <f>Table1[[#This Row],[Column1]]/Table1[[#This Row],[Productivity_Score]]</f>
        <v>72.769230769230774</v>
      </c>
      <c r="Q2995">
        <f>8-AVERAGE(Table1[[#This Row],[Sleep_Hours]])</f>
        <v>0.70000000000000018</v>
      </c>
      <c r="R2995">
        <f>Table1[[#This Row],[Stress_Level]]/Table1[[#This Row],[Weekly_Work_Hours]]</f>
        <v>0.2046511627906977</v>
      </c>
      <c r="S2995" s="5">
        <f>CORREL(Table1[Stress_Level],Table1[Sleep_Hours])</f>
        <v>-1.150943896331845E-2</v>
      </c>
      <c r="T2995" s="1">
        <f>((Table1[[#Totals],[Productivity_Score]] - Table1[[#This Row],[Productivity_Score]]) / Table1[[#Totals],[Productivity_Score]]) * 100</f>
        <v>45.263157894736835</v>
      </c>
    </row>
    <row r="2996" spans="1:20" x14ac:dyDescent="0.35">
      <c r="A2996">
        <v>2995</v>
      </c>
      <c r="B2996">
        <v>40</v>
      </c>
      <c r="C2996" t="s">
        <v>14</v>
      </c>
      <c r="D2996" t="s">
        <v>32</v>
      </c>
      <c r="E2996" t="s">
        <v>38</v>
      </c>
      <c r="F2996" t="s">
        <v>22</v>
      </c>
      <c r="G2996">
        <v>37</v>
      </c>
      <c r="H2996">
        <v>3</v>
      </c>
      <c r="I2996">
        <v>4.3</v>
      </c>
      <c r="J2996">
        <v>1</v>
      </c>
      <c r="K2996" t="s">
        <v>41</v>
      </c>
      <c r="L2996">
        <v>3.6</v>
      </c>
      <c r="M2996">
        <v>3.1</v>
      </c>
      <c r="N2996">
        <v>5.4</v>
      </c>
      <c r="O2996">
        <f>Table1[[#This Row],[Stress_Level]]*Table1[[#This Row],[Weekly_Work_Hours]]</f>
        <v>133.20000000000002</v>
      </c>
      <c r="P2996" s="9">
        <f>Table1[[#This Row],[Column1]]/Table1[[#This Row],[Productivity_Score]]</f>
        <v>24.666666666666668</v>
      </c>
      <c r="Q2996">
        <f>8-AVERAGE(Table1[[#This Row],[Sleep_Hours]])</f>
        <v>5</v>
      </c>
      <c r="R2996">
        <f>Table1[[#This Row],[Stress_Level]]/Table1[[#This Row],[Weekly_Work_Hours]]</f>
        <v>9.7297297297297303E-2</v>
      </c>
      <c r="S2996" s="5">
        <f>CORREL(Table1[Stress_Level],Table1[Sleep_Hours])</f>
        <v>-1.150943896331845E-2</v>
      </c>
      <c r="T2996" s="1">
        <f>((Table1[[#Totals],[Productivity_Score]] - Table1[[#This Row],[Productivity_Score]]) / Table1[[#Totals],[Productivity_Score]]) * 100</f>
        <v>43.157894736842103</v>
      </c>
    </row>
    <row r="2997" spans="1:20" x14ac:dyDescent="0.35">
      <c r="A2997">
        <v>2996</v>
      </c>
      <c r="B2997">
        <v>46</v>
      </c>
      <c r="C2997" t="s">
        <v>19</v>
      </c>
      <c r="D2997" t="s">
        <v>37</v>
      </c>
      <c r="E2997" t="s">
        <v>31</v>
      </c>
      <c r="F2997" t="s">
        <v>22</v>
      </c>
      <c r="G2997">
        <v>45</v>
      </c>
      <c r="H2997">
        <v>4.0999999999999996</v>
      </c>
      <c r="I2997">
        <v>5.0999999999999996</v>
      </c>
      <c r="J2997">
        <v>1</v>
      </c>
      <c r="K2997" t="s">
        <v>18</v>
      </c>
      <c r="L2997">
        <v>9.6</v>
      </c>
      <c r="M2997">
        <v>6.8</v>
      </c>
      <c r="N2997">
        <v>2.7</v>
      </c>
      <c r="O2997">
        <f>Table1[[#This Row],[Stress_Level]]*Table1[[#This Row],[Weekly_Work_Hours]]</f>
        <v>432</v>
      </c>
      <c r="P2997" s="9">
        <f>Table1[[#This Row],[Column1]]/Table1[[#This Row],[Productivity_Score]]</f>
        <v>160</v>
      </c>
      <c r="Q2997">
        <f>8-AVERAGE(Table1[[#This Row],[Sleep_Hours]])</f>
        <v>3.9000000000000004</v>
      </c>
      <c r="R2997">
        <f>Table1[[#This Row],[Stress_Level]]/Table1[[#This Row],[Weekly_Work_Hours]]</f>
        <v>0.21333333333333332</v>
      </c>
      <c r="S2997" s="5">
        <f>CORREL(Table1[Stress_Level],Table1[Sleep_Hours])</f>
        <v>-1.150943896331845E-2</v>
      </c>
      <c r="T2997" s="1">
        <f>((Table1[[#Totals],[Productivity_Score]] - Table1[[#This Row],[Productivity_Score]]) / Table1[[#Totals],[Productivity_Score]]) * 100</f>
        <v>71.578947368421055</v>
      </c>
    </row>
    <row r="2998" spans="1:20" x14ac:dyDescent="0.35">
      <c r="A2998">
        <v>2997</v>
      </c>
      <c r="B2998">
        <v>38</v>
      </c>
      <c r="C2998" t="s">
        <v>14</v>
      </c>
      <c r="D2998" t="s">
        <v>20</v>
      </c>
      <c r="E2998" t="s">
        <v>25</v>
      </c>
      <c r="F2998" t="s">
        <v>39</v>
      </c>
      <c r="G2998">
        <v>47</v>
      </c>
      <c r="H2998">
        <v>5.5</v>
      </c>
      <c r="I2998">
        <v>7.1</v>
      </c>
      <c r="J2998">
        <v>1</v>
      </c>
      <c r="K2998" t="s">
        <v>18</v>
      </c>
      <c r="L2998">
        <v>7.8</v>
      </c>
      <c r="M2998">
        <v>3.8</v>
      </c>
      <c r="N2998">
        <v>4.5999999999999996</v>
      </c>
      <c r="O2998">
        <f>Table1[[#This Row],[Stress_Level]]*Table1[[#This Row],[Weekly_Work_Hours]]</f>
        <v>366.59999999999997</v>
      </c>
      <c r="P2998" s="9">
        <f>Table1[[#This Row],[Column1]]/Table1[[#This Row],[Productivity_Score]]</f>
        <v>79.695652173913047</v>
      </c>
      <c r="Q2998">
        <f>8-AVERAGE(Table1[[#This Row],[Sleep_Hours]])</f>
        <v>2.5</v>
      </c>
      <c r="R2998">
        <f>Table1[[#This Row],[Stress_Level]]/Table1[[#This Row],[Weekly_Work_Hours]]</f>
        <v>0.16595744680851063</v>
      </c>
      <c r="S2998" s="5">
        <f>CORREL(Table1[Stress_Level],Table1[Sleep_Hours])</f>
        <v>-1.150943896331845E-2</v>
      </c>
      <c r="T2998" s="1">
        <f>((Table1[[#Totals],[Productivity_Score]] - Table1[[#This Row],[Productivity_Score]]) / Table1[[#Totals],[Productivity_Score]]) * 100</f>
        <v>51.578947368421055</v>
      </c>
    </row>
    <row r="2999" spans="1:20" x14ac:dyDescent="0.35">
      <c r="A2999">
        <v>2998</v>
      </c>
      <c r="B2999">
        <v>43</v>
      </c>
      <c r="C2999" t="s">
        <v>14</v>
      </c>
      <c r="D2999" t="s">
        <v>32</v>
      </c>
      <c r="E2999" t="s">
        <v>27</v>
      </c>
      <c r="F2999" t="s">
        <v>17</v>
      </c>
      <c r="G2999">
        <v>35</v>
      </c>
      <c r="H2999">
        <v>9</v>
      </c>
      <c r="I2999">
        <v>7.5</v>
      </c>
      <c r="J2999">
        <v>0</v>
      </c>
      <c r="K2999" t="s">
        <v>23</v>
      </c>
      <c r="L2999">
        <v>4.5999999999999996</v>
      </c>
      <c r="M2999">
        <v>4.5</v>
      </c>
      <c r="N2999">
        <v>6.5</v>
      </c>
      <c r="O2999">
        <f>Table1[[#This Row],[Stress_Level]]*Table1[[#This Row],[Weekly_Work_Hours]]</f>
        <v>161</v>
      </c>
      <c r="P2999" s="9">
        <f>Table1[[#This Row],[Column1]]/Table1[[#This Row],[Productivity_Score]]</f>
        <v>24.76923076923077</v>
      </c>
      <c r="Q2999">
        <f>8-AVERAGE(Table1[[#This Row],[Sleep_Hours]])</f>
        <v>-1</v>
      </c>
      <c r="R2999">
        <f>Table1[[#This Row],[Stress_Level]]/Table1[[#This Row],[Weekly_Work_Hours]]</f>
        <v>0.13142857142857142</v>
      </c>
      <c r="S2999" s="5">
        <f>CORREL(Table1[Stress_Level],Table1[Sleep_Hours])</f>
        <v>-1.150943896331845E-2</v>
      </c>
      <c r="T2999" s="1">
        <f>((Table1[[#Totals],[Productivity_Score]] - Table1[[#This Row],[Productivity_Score]]) / Table1[[#Totals],[Productivity_Score]]) * 100</f>
        <v>31.578947368421051</v>
      </c>
    </row>
    <row r="3000" spans="1:20" x14ac:dyDescent="0.35">
      <c r="A3000">
        <v>2999</v>
      </c>
      <c r="B3000">
        <v>45</v>
      </c>
      <c r="C3000" t="s">
        <v>14</v>
      </c>
      <c r="D3000" t="s">
        <v>15</v>
      </c>
      <c r="E3000" t="s">
        <v>16</v>
      </c>
      <c r="F3000" t="s">
        <v>22</v>
      </c>
      <c r="G3000">
        <v>47</v>
      </c>
      <c r="H3000">
        <v>5.0999999999999996</v>
      </c>
      <c r="I3000">
        <v>6.4</v>
      </c>
      <c r="J3000">
        <v>1</v>
      </c>
      <c r="K3000" t="s">
        <v>18</v>
      </c>
      <c r="L3000">
        <v>7.4</v>
      </c>
      <c r="M3000">
        <v>3.5</v>
      </c>
      <c r="N3000">
        <v>4.5</v>
      </c>
      <c r="O3000">
        <f>Table1[[#This Row],[Stress_Level]]*Table1[[#This Row],[Weekly_Work_Hours]]</f>
        <v>347.8</v>
      </c>
      <c r="P3000" s="9">
        <f>Table1[[#This Row],[Column1]]/Table1[[#This Row],[Productivity_Score]]</f>
        <v>77.288888888888891</v>
      </c>
      <c r="Q3000">
        <f>8-AVERAGE(Table1[[#This Row],[Sleep_Hours]])</f>
        <v>2.9000000000000004</v>
      </c>
      <c r="R3000">
        <f>Table1[[#This Row],[Stress_Level]]/Table1[[#This Row],[Weekly_Work_Hours]]</f>
        <v>0.1574468085106383</v>
      </c>
      <c r="S3000" s="5">
        <f>CORREL(Table1[Stress_Level],Table1[Sleep_Hours])</f>
        <v>-1.150943896331845E-2</v>
      </c>
      <c r="T3000" s="1">
        <f>((Table1[[#Totals],[Productivity_Score]] - Table1[[#This Row],[Productivity_Score]]) / Table1[[#Totals],[Productivity_Score]]) * 100</f>
        <v>52.631578947368418</v>
      </c>
    </row>
    <row r="3001" spans="1:20" x14ac:dyDescent="0.35">
      <c r="A3001">
        <v>3000</v>
      </c>
      <c r="B3001">
        <v>64</v>
      </c>
      <c r="C3001" t="s">
        <v>19</v>
      </c>
      <c r="D3001" t="s">
        <v>32</v>
      </c>
      <c r="E3001" t="s">
        <v>31</v>
      </c>
      <c r="F3001" t="s">
        <v>39</v>
      </c>
      <c r="G3001">
        <v>43</v>
      </c>
      <c r="H3001">
        <v>6</v>
      </c>
      <c r="I3001">
        <v>8.1999999999999993</v>
      </c>
      <c r="J3001">
        <v>0</v>
      </c>
      <c r="K3001" t="s">
        <v>23</v>
      </c>
      <c r="L3001">
        <v>6.5</v>
      </c>
      <c r="M3001">
        <v>3.2</v>
      </c>
      <c r="N3001">
        <v>5.9</v>
      </c>
      <c r="O3001">
        <f>Table1[[#This Row],[Stress_Level]]*Table1[[#This Row],[Weekly_Work_Hours]]</f>
        <v>279.5</v>
      </c>
      <c r="P3001" s="9">
        <f>Table1[[#This Row],[Column1]]/Table1[[#This Row],[Productivity_Score]]</f>
        <v>47.372881355932201</v>
      </c>
      <c r="Q3001">
        <f>8-AVERAGE(Table1[[#This Row],[Sleep_Hours]])</f>
        <v>2</v>
      </c>
      <c r="R3001">
        <f>Table1[[#This Row],[Stress_Level]]/Table1[[#This Row],[Weekly_Work_Hours]]</f>
        <v>0.15116279069767441</v>
      </c>
      <c r="S3001" s="5">
        <f>CORREL(Table1[Stress_Level],Table1[Sleep_Hours])</f>
        <v>-1.150943896331845E-2</v>
      </c>
      <c r="T3001" s="1">
        <f>((Table1[[#Totals],[Productivity_Score]] - Table1[[#This Row],[Productivity_Score]]) / Table1[[#Totals],[Productivity_Score]]) * 100</f>
        <v>37.89473684210526</v>
      </c>
    </row>
    <row r="3002" spans="1:20" x14ac:dyDescent="0.35">
      <c r="A3002">
        <v>3001</v>
      </c>
      <c r="B3002">
        <v>47</v>
      </c>
      <c r="C3002" t="s">
        <v>19</v>
      </c>
      <c r="D3002" t="s">
        <v>37</v>
      </c>
      <c r="E3002" t="s">
        <v>25</v>
      </c>
      <c r="F3002" t="s">
        <v>22</v>
      </c>
      <c r="G3002">
        <v>30</v>
      </c>
      <c r="H3002">
        <v>9</v>
      </c>
      <c r="I3002">
        <v>8</v>
      </c>
      <c r="J3002">
        <v>0</v>
      </c>
      <c r="K3002" t="s">
        <v>23</v>
      </c>
      <c r="L3002">
        <v>4.3</v>
      </c>
      <c r="M3002">
        <v>3.9</v>
      </c>
      <c r="N3002">
        <v>6.8</v>
      </c>
      <c r="O3002">
        <f>Table1[[#This Row],[Stress_Level]]*Table1[[#This Row],[Weekly_Work_Hours]]</f>
        <v>129</v>
      </c>
      <c r="P3002" s="9">
        <f>Table1[[#This Row],[Column1]]/Table1[[#This Row],[Productivity_Score]]</f>
        <v>18.97058823529412</v>
      </c>
      <c r="Q3002">
        <f>8-AVERAGE(Table1[[#This Row],[Sleep_Hours]])</f>
        <v>-1</v>
      </c>
      <c r="R3002">
        <f>Table1[[#This Row],[Stress_Level]]/Table1[[#This Row],[Weekly_Work_Hours]]</f>
        <v>0.14333333333333334</v>
      </c>
      <c r="S3002" s="5">
        <f>CORREL(Table1[Stress_Level],Table1[Sleep_Hours])</f>
        <v>-1.150943896331845E-2</v>
      </c>
      <c r="T3002" s="1">
        <f>((Table1[[#Totals],[Productivity_Score]] - Table1[[#This Row],[Productivity_Score]]) / Table1[[#Totals],[Productivity_Score]]) * 100</f>
        <v>28.421052631578945</v>
      </c>
    </row>
    <row r="3003" spans="1:20" x14ac:dyDescent="0.35">
      <c r="A3003">
        <v>3002</v>
      </c>
      <c r="B3003">
        <v>37</v>
      </c>
      <c r="C3003" t="s">
        <v>19</v>
      </c>
      <c r="D3003" t="s">
        <v>32</v>
      </c>
      <c r="E3003" t="s">
        <v>16</v>
      </c>
      <c r="F3003" t="s">
        <v>39</v>
      </c>
      <c r="G3003">
        <v>38</v>
      </c>
      <c r="H3003">
        <v>6.8</v>
      </c>
      <c r="I3003">
        <v>10</v>
      </c>
      <c r="J3003">
        <v>1</v>
      </c>
      <c r="K3003" t="s">
        <v>18</v>
      </c>
      <c r="L3003">
        <v>9.1999999999999993</v>
      </c>
      <c r="M3003">
        <v>6.5</v>
      </c>
      <c r="N3003">
        <v>5.4</v>
      </c>
      <c r="O3003">
        <f>Table1[[#This Row],[Stress_Level]]*Table1[[#This Row],[Weekly_Work_Hours]]</f>
        <v>349.59999999999997</v>
      </c>
      <c r="P3003" s="9">
        <f>Table1[[#This Row],[Column1]]/Table1[[#This Row],[Productivity_Score]]</f>
        <v>64.740740740740733</v>
      </c>
      <c r="Q3003">
        <f>8-AVERAGE(Table1[[#This Row],[Sleep_Hours]])</f>
        <v>1.2000000000000002</v>
      </c>
      <c r="R3003">
        <f>Table1[[#This Row],[Stress_Level]]/Table1[[#This Row],[Weekly_Work_Hours]]</f>
        <v>0.24210526315789471</v>
      </c>
      <c r="S3003" s="5">
        <f>CORREL(Table1[Stress_Level],Table1[Sleep_Hours])</f>
        <v>-1.150943896331845E-2</v>
      </c>
      <c r="T3003" s="1">
        <f>((Table1[[#Totals],[Productivity_Score]] - Table1[[#This Row],[Productivity_Score]]) / Table1[[#Totals],[Productivity_Score]]) * 100</f>
        <v>43.157894736842103</v>
      </c>
    </row>
    <row r="3004" spans="1:20" x14ac:dyDescent="0.35">
      <c r="A3004">
        <v>3003</v>
      </c>
      <c r="B3004">
        <v>63</v>
      </c>
      <c r="C3004" t="s">
        <v>14</v>
      </c>
      <c r="D3004" t="s">
        <v>15</v>
      </c>
      <c r="E3004" t="s">
        <v>31</v>
      </c>
      <c r="F3004" t="s">
        <v>22</v>
      </c>
      <c r="G3004">
        <v>41</v>
      </c>
      <c r="H3004">
        <v>7.5</v>
      </c>
      <c r="I3004">
        <v>9.1999999999999993</v>
      </c>
      <c r="J3004">
        <v>0</v>
      </c>
      <c r="K3004" t="s">
        <v>23</v>
      </c>
      <c r="L3004">
        <v>4</v>
      </c>
      <c r="M3004">
        <v>2.9</v>
      </c>
      <c r="N3004">
        <v>7.6</v>
      </c>
      <c r="O3004">
        <f>Table1[[#This Row],[Stress_Level]]*Table1[[#This Row],[Weekly_Work_Hours]]</f>
        <v>164</v>
      </c>
      <c r="P3004" s="9">
        <f>Table1[[#This Row],[Column1]]/Table1[[#This Row],[Productivity_Score]]</f>
        <v>21.578947368421055</v>
      </c>
      <c r="Q3004">
        <f>8-AVERAGE(Table1[[#This Row],[Sleep_Hours]])</f>
        <v>0.5</v>
      </c>
      <c r="R3004">
        <f>Table1[[#This Row],[Stress_Level]]/Table1[[#This Row],[Weekly_Work_Hours]]</f>
        <v>9.7560975609756101E-2</v>
      </c>
      <c r="S3004" s="5">
        <f>CORREL(Table1[Stress_Level],Table1[Sleep_Hours])</f>
        <v>-1.150943896331845E-2</v>
      </c>
      <c r="T3004" s="1">
        <f>((Table1[[#Totals],[Productivity_Score]] - Table1[[#This Row],[Productivity_Score]]) / Table1[[#Totals],[Productivity_Score]]) * 100</f>
        <v>20.000000000000004</v>
      </c>
    </row>
    <row r="3005" spans="1:20" x14ac:dyDescent="0.35">
      <c r="A3005">
        <v>3004</v>
      </c>
      <c r="B3005">
        <v>55</v>
      </c>
      <c r="C3005" t="s">
        <v>14</v>
      </c>
      <c r="D3005" t="s">
        <v>36</v>
      </c>
      <c r="E3005" t="s">
        <v>21</v>
      </c>
      <c r="F3005" t="s">
        <v>22</v>
      </c>
      <c r="G3005">
        <v>60</v>
      </c>
      <c r="H3005">
        <v>5.2</v>
      </c>
      <c r="I3005">
        <v>5.4</v>
      </c>
      <c r="J3005">
        <v>1</v>
      </c>
      <c r="K3005" t="s">
        <v>18</v>
      </c>
      <c r="L3005">
        <v>10</v>
      </c>
      <c r="M3005">
        <v>4.9000000000000004</v>
      </c>
      <c r="N3005">
        <v>2.7</v>
      </c>
      <c r="O3005">
        <f>Table1[[#This Row],[Stress_Level]]*Table1[[#This Row],[Weekly_Work_Hours]]</f>
        <v>600</v>
      </c>
      <c r="P3005" s="9">
        <f>Table1[[#This Row],[Column1]]/Table1[[#This Row],[Productivity_Score]]</f>
        <v>222.2222222222222</v>
      </c>
      <c r="Q3005">
        <f>8-AVERAGE(Table1[[#This Row],[Sleep_Hours]])</f>
        <v>2.8</v>
      </c>
      <c r="R3005">
        <f>Table1[[#This Row],[Stress_Level]]/Table1[[#This Row],[Weekly_Work_Hours]]</f>
        <v>0.16666666666666666</v>
      </c>
      <c r="S3005" s="5">
        <f>CORREL(Table1[Stress_Level],Table1[Sleep_Hours])</f>
        <v>-1.150943896331845E-2</v>
      </c>
      <c r="T3005" s="1">
        <f>((Table1[[#Totals],[Productivity_Score]] - Table1[[#This Row],[Productivity_Score]]) / Table1[[#Totals],[Productivity_Score]]) * 100</f>
        <v>71.578947368421055</v>
      </c>
    </row>
    <row r="3006" spans="1:20" x14ac:dyDescent="0.35">
      <c r="A3006">
        <v>3005</v>
      </c>
      <c r="B3006">
        <v>61</v>
      </c>
      <c r="C3006" t="s">
        <v>19</v>
      </c>
      <c r="D3006" t="s">
        <v>37</v>
      </c>
      <c r="E3006" t="s">
        <v>38</v>
      </c>
      <c r="F3006" t="s">
        <v>22</v>
      </c>
      <c r="G3006">
        <v>49</v>
      </c>
      <c r="H3006">
        <v>8</v>
      </c>
      <c r="I3006">
        <v>7.6</v>
      </c>
      <c r="J3006">
        <v>0</v>
      </c>
      <c r="K3006" t="s">
        <v>23</v>
      </c>
      <c r="L3006">
        <v>10</v>
      </c>
      <c r="M3006">
        <v>6.1</v>
      </c>
      <c r="N3006">
        <v>3.8</v>
      </c>
      <c r="O3006">
        <f>Table1[[#This Row],[Stress_Level]]*Table1[[#This Row],[Weekly_Work_Hours]]</f>
        <v>490</v>
      </c>
      <c r="P3006" s="9">
        <f>Table1[[#This Row],[Column1]]/Table1[[#This Row],[Productivity_Score]]</f>
        <v>128.94736842105263</v>
      </c>
      <c r="Q3006">
        <f>8-AVERAGE(Table1[[#This Row],[Sleep_Hours]])</f>
        <v>0</v>
      </c>
      <c r="R3006">
        <f>Table1[[#This Row],[Stress_Level]]/Table1[[#This Row],[Weekly_Work_Hours]]</f>
        <v>0.20408163265306123</v>
      </c>
      <c r="S3006" s="5">
        <f>CORREL(Table1[Stress_Level],Table1[Sleep_Hours])</f>
        <v>-1.150943896331845E-2</v>
      </c>
      <c r="T3006" s="1">
        <f>((Table1[[#Totals],[Productivity_Score]] - Table1[[#This Row],[Productivity_Score]]) / Table1[[#Totals],[Productivity_Score]]) * 100</f>
        <v>60</v>
      </c>
    </row>
    <row r="3007" spans="1:20" x14ac:dyDescent="0.35">
      <c r="A3007">
        <v>3006</v>
      </c>
      <c r="B3007">
        <v>48</v>
      </c>
      <c r="C3007" t="s">
        <v>14</v>
      </c>
      <c r="D3007" t="s">
        <v>36</v>
      </c>
      <c r="E3007" t="s">
        <v>38</v>
      </c>
      <c r="F3007" t="s">
        <v>22</v>
      </c>
      <c r="G3007">
        <v>34</v>
      </c>
      <c r="H3007">
        <v>8.1999999999999993</v>
      </c>
      <c r="I3007">
        <v>8.8000000000000007</v>
      </c>
      <c r="J3007">
        <v>0</v>
      </c>
      <c r="K3007" t="s">
        <v>23</v>
      </c>
      <c r="L3007">
        <v>4.5</v>
      </c>
      <c r="M3007">
        <v>3.5</v>
      </c>
      <c r="N3007">
        <v>7.2</v>
      </c>
      <c r="O3007">
        <f>Table1[[#This Row],[Stress_Level]]*Table1[[#This Row],[Weekly_Work_Hours]]</f>
        <v>153</v>
      </c>
      <c r="P3007" s="9">
        <f>Table1[[#This Row],[Column1]]/Table1[[#This Row],[Productivity_Score]]</f>
        <v>21.25</v>
      </c>
      <c r="Q3007">
        <f>8-AVERAGE(Table1[[#This Row],[Sleep_Hours]])</f>
        <v>-0.19999999999999929</v>
      </c>
      <c r="R3007">
        <f>Table1[[#This Row],[Stress_Level]]/Table1[[#This Row],[Weekly_Work_Hours]]</f>
        <v>0.13235294117647059</v>
      </c>
      <c r="S3007" s="5">
        <f>CORREL(Table1[Stress_Level],Table1[Sleep_Hours])</f>
        <v>-1.150943896331845E-2</v>
      </c>
      <c r="T3007" s="1">
        <f>((Table1[[#Totals],[Productivity_Score]] - Table1[[#This Row],[Productivity_Score]]) / Table1[[#Totals],[Productivity_Score]]) * 100</f>
        <v>24.210526315789473</v>
      </c>
    </row>
    <row r="3008" spans="1:20" x14ac:dyDescent="0.35">
      <c r="A3008">
        <v>3007</v>
      </c>
      <c r="B3008">
        <v>36</v>
      </c>
      <c r="C3008" t="s">
        <v>19</v>
      </c>
      <c r="D3008" t="s">
        <v>26</v>
      </c>
      <c r="E3008" t="s">
        <v>25</v>
      </c>
      <c r="F3008" t="s">
        <v>22</v>
      </c>
      <c r="G3008">
        <v>48</v>
      </c>
      <c r="H3008">
        <v>7</v>
      </c>
      <c r="I3008">
        <v>9.1</v>
      </c>
      <c r="J3008">
        <v>1</v>
      </c>
      <c r="K3008" t="s">
        <v>18</v>
      </c>
      <c r="L3008">
        <v>7.5</v>
      </c>
      <c r="M3008">
        <v>5.3</v>
      </c>
      <c r="N3008">
        <v>5.8</v>
      </c>
      <c r="O3008">
        <f>Table1[[#This Row],[Stress_Level]]*Table1[[#This Row],[Weekly_Work_Hours]]</f>
        <v>360</v>
      </c>
      <c r="P3008" s="9">
        <f>Table1[[#This Row],[Column1]]/Table1[[#This Row],[Productivity_Score]]</f>
        <v>62.068965517241381</v>
      </c>
      <c r="Q3008">
        <f>8-AVERAGE(Table1[[#This Row],[Sleep_Hours]])</f>
        <v>1</v>
      </c>
      <c r="R3008">
        <f>Table1[[#This Row],[Stress_Level]]/Table1[[#This Row],[Weekly_Work_Hours]]</f>
        <v>0.15625</v>
      </c>
      <c r="S3008" s="5">
        <f>CORREL(Table1[Stress_Level],Table1[Sleep_Hours])</f>
        <v>-1.150943896331845E-2</v>
      </c>
      <c r="T3008" s="1">
        <f>((Table1[[#Totals],[Productivity_Score]] - Table1[[#This Row],[Productivity_Score]]) / Table1[[#Totals],[Productivity_Score]]) * 100</f>
        <v>38.947368421052637</v>
      </c>
    </row>
    <row r="3009" spans="1:20" x14ac:dyDescent="0.35">
      <c r="A3009">
        <v>3008</v>
      </c>
      <c r="B3009">
        <v>23</v>
      </c>
      <c r="C3009" t="s">
        <v>14</v>
      </c>
      <c r="D3009" t="s">
        <v>30</v>
      </c>
      <c r="E3009" t="s">
        <v>21</v>
      </c>
      <c r="F3009" t="s">
        <v>22</v>
      </c>
      <c r="G3009">
        <v>32</v>
      </c>
      <c r="H3009">
        <v>6.1</v>
      </c>
      <c r="I3009">
        <v>9.4</v>
      </c>
      <c r="J3009">
        <v>0</v>
      </c>
      <c r="K3009" t="s">
        <v>23</v>
      </c>
      <c r="L3009">
        <v>2.2000000000000002</v>
      </c>
      <c r="M3009">
        <v>0.8</v>
      </c>
      <c r="N3009">
        <v>8.6</v>
      </c>
      <c r="O3009">
        <f>Table1[[#This Row],[Stress_Level]]*Table1[[#This Row],[Weekly_Work_Hours]]</f>
        <v>70.400000000000006</v>
      </c>
      <c r="P3009" s="9">
        <f>Table1[[#This Row],[Column1]]/Table1[[#This Row],[Productivity_Score]]</f>
        <v>8.1860465116279073</v>
      </c>
      <c r="Q3009">
        <f>8-AVERAGE(Table1[[#This Row],[Sleep_Hours]])</f>
        <v>1.9000000000000004</v>
      </c>
      <c r="R3009">
        <f>Table1[[#This Row],[Stress_Level]]/Table1[[#This Row],[Weekly_Work_Hours]]</f>
        <v>6.8750000000000006E-2</v>
      </c>
      <c r="S3009" s="5">
        <f>CORREL(Table1[Stress_Level],Table1[Sleep_Hours])</f>
        <v>-1.150943896331845E-2</v>
      </c>
      <c r="T3009" s="1">
        <f>((Table1[[#Totals],[Productivity_Score]] - Table1[[#This Row],[Productivity_Score]]) / Table1[[#Totals],[Productivity_Score]]) * 100</f>
        <v>9.4736842105263186</v>
      </c>
    </row>
    <row r="3010" spans="1:20" x14ac:dyDescent="0.35">
      <c r="A3010">
        <v>3009</v>
      </c>
      <c r="B3010">
        <v>63</v>
      </c>
      <c r="C3010" t="s">
        <v>19</v>
      </c>
      <c r="D3010" t="s">
        <v>32</v>
      </c>
      <c r="E3010" t="s">
        <v>27</v>
      </c>
      <c r="F3010" t="s">
        <v>22</v>
      </c>
      <c r="G3010">
        <v>53</v>
      </c>
      <c r="H3010">
        <v>7</v>
      </c>
      <c r="I3010">
        <v>8.6</v>
      </c>
      <c r="J3010">
        <v>1</v>
      </c>
      <c r="K3010" t="s">
        <v>18</v>
      </c>
      <c r="L3010">
        <v>8.1</v>
      </c>
      <c r="M3010">
        <v>3.5</v>
      </c>
      <c r="N3010">
        <v>5.3</v>
      </c>
      <c r="O3010">
        <f>Table1[[#This Row],[Stress_Level]]*Table1[[#This Row],[Weekly_Work_Hours]]</f>
        <v>429.29999999999995</v>
      </c>
      <c r="P3010" s="9">
        <f>Table1[[#This Row],[Column1]]/Table1[[#This Row],[Productivity_Score]]</f>
        <v>81</v>
      </c>
      <c r="Q3010">
        <f>8-AVERAGE(Table1[[#This Row],[Sleep_Hours]])</f>
        <v>1</v>
      </c>
      <c r="R3010">
        <f>Table1[[#This Row],[Stress_Level]]/Table1[[#This Row],[Weekly_Work_Hours]]</f>
        <v>0.15283018867924528</v>
      </c>
      <c r="S3010" s="5">
        <f>CORREL(Table1[Stress_Level],Table1[Sleep_Hours])</f>
        <v>-1.150943896331845E-2</v>
      </c>
      <c r="T3010" s="1">
        <f>((Table1[[#Totals],[Productivity_Score]] - Table1[[#This Row],[Productivity_Score]]) / Table1[[#Totals],[Productivity_Score]]) * 100</f>
        <v>44.21052631578948</v>
      </c>
    </row>
    <row r="3011" spans="1:20" x14ac:dyDescent="0.35">
      <c r="A3011">
        <v>3010</v>
      </c>
      <c r="B3011">
        <v>64</v>
      </c>
      <c r="C3011" t="s">
        <v>14</v>
      </c>
      <c r="D3011" t="s">
        <v>33</v>
      </c>
      <c r="E3011" t="s">
        <v>16</v>
      </c>
      <c r="F3011" t="s">
        <v>22</v>
      </c>
      <c r="G3011">
        <v>41</v>
      </c>
      <c r="H3011">
        <v>3.8</v>
      </c>
      <c r="I3011">
        <v>5</v>
      </c>
      <c r="J3011">
        <v>1</v>
      </c>
      <c r="K3011" t="s">
        <v>35</v>
      </c>
      <c r="L3011">
        <v>5.6</v>
      </c>
      <c r="M3011">
        <v>3.8</v>
      </c>
      <c r="N3011">
        <v>4.7</v>
      </c>
      <c r="O3011">
        <f>Table1[[#This Row],[Stress_Level]]*Table1[[#This Row],[Weekly_Work_Hours]]</f>
        <v>229.6</v>
      </c>
      <c r="P3011" s="9">
        <f>Table1[[#This Row],[Column1]]/Table1[[#This Row],[Productivity_Score]]</f>
        <v>48.851063829787229</v>
      </c>
      <c r="Q3011">
        <f>8-AVERAGE(Table1[[#This Row],[Sleep_Hours]])</f>
        <v>4.2</v>
      </c>
      <c r="R3011">
        <f>Table1[[#This Row],[Stress_Level]]/Table1[[#This Row],[Weekly_Work_Hours]]</f>
        <v>0.13658536585365852</v>
      </c>
      <c r="S3011" s="5">
        <f>CORREL(Table1[Stress_Level],Table1[Sleep_Hours])</f>
        <v>-1.150943896331845E-2</v>
      </c>
      <c r="T3011" s="1">
        <f>((Table1[[#Totals],[Productivity_Score]] - Table1[[#This Row],[Productivity_Score]]) / Table1[[#Totals],[Productivity_Score]]) * 100</f>
        <v>50.526315789473685</v>
      </c>
    </row>
    <row r="3012" spans="1:20" x14ac:dyDescent="0.35">
      <c r="A3012">
        <v>3011</v>
      </c>
      <c r="B3012">
        <v>48</v>
      </c>
      <c r="C3012" t="s">
        <v>19</v>
      </c>
      <c r="D3012" t="s">
        <v>36</v>
      </c>
      <c r="E3012" t="s">
        <v>25</v>
      </c>
      <c r="F3012" t="s">
        <v>22</v>
      </c>
      <c r="G3012">
        <v>44</v>
      </c>
      <c r="H3012">
        <v>7.8</v>
      </c>
      <c r="I3012">
        <v>8.4</v>
      </c>
      <c r="J3012">
        <v>0</v>
      </c>
      <c r="K3012" t="s">
        <v>23</v>
      </c>
      <c r="L3012">
        <v>7.1</v>
      </c>
      <c r="M3012">
        <v>4.9000000000000004</v>
      </c>
      <c r="N3012">
        <v>5.6</v>
      </c>
      <c r="O3012">
        <f>Table1[[#This Row],[Stress_Level]]*Table1[[#This Row],[Weekly_Work_Hours]]</f>
        <v>312.39999999999998</v>
      </c>
      <c r="P3012" s="9">
        <f>Table1[[#This Row],[Column1]]/Table1[[#This Row],[Productivity_Score]]</f>
        <v>55.785714285714285</v>
      </c>
      <c r="Q3012">
        <f>8-AVERAGE(Table1[[#This Row],[Sleep_Hours]])</f>
        <v>0.20000000000000018</v>
      </c>
      <c r="R3012">
        <f>Table1[[#This Row],[Stress_Level]]/Table1[[#This Row],[Weekly_Work_Hours]]</f>
        <v>0.16136363636363635</v>
      </c>
      <c r="S3012" s="5">
        <f>CORREL(Table1[Stress_Level],Table1[Sleep_Hours])</f>
        <v>-1.150943896331845E-2</v>
      </c>
      <c r="T3012" s="1">
        <f>((Table1[[#Totals],[Productivity_Score]] - Table1[[#This Row],[Productivity_Score]]) / Table1[[#Totals],[Productivity_Score]]) * 100</f>
        <v>41.052631578947377</v>
      </c>
    </row>
    <row r="3013" spans="1:20" x14ac:dyDescent="0.35">
      <c r="A3013">
        <v>3012</v>
      </c>
      <c r="B3013">
        <v>23</v>
      </c>
      <c r="C3013" t="s">
        <v>14</v>
      </c>
      <c r="D3013" t="s">
        <v>15</v>
      </c>
      <c r="E3013" t="s">
        <v>31</v>
      </c>
      <c r="F3013" t="s">
        <v>39</v>
      </c>
      <c r="G3013">
        <v>55</v>
      </c>
      <c r="H3013">
        <v>4.9000000000000004</v>
      </c>
      <c r="I3013">
        <v>5.4</v>
      </c>
      <c r="J3013">
        <v>1</v>
      </c>
      <c r="K3013" t="s">
        <v>35</v>
      </c>
      <c r="L3013">
        <v>10</v>
      </c>
      <c r="M3013">
        <v>5.2</v>
      </c>
      <c r="N3013">
        <v>2.7</v>
      </c>
      <c r="O3013">
        <f>Table1[[#This Row],[Stress_Level]]*Table1[[#This Row],[Weekly_Work_Hours]]</f>
        <v>550</v>
      </c>
      <c r="P3013" s="9">
        <f>Table1[[#This Row],[Column1]]/Table1[[#This Row],[Productivity_Score]]</f>
        <v>203.7037037037037</v>
      </c>
      <c r="Q3013">
        <f>8-AVERAGE(Table1[[#This Row],[Sleep_Hours]])</f>
        <v>3.0999999999999996</v>
      </c>
      <c r="R3013">
        <f>Table1[[#This Row],[Stress_Level]]/Table1[[#This Row],[Weekly_Work_Hours]]</f>
        <v>0.18181818181818182</v>
      </c>
      <c r="S3013" s="5">
        <f>CORREL(Table1[Stress_Level],Table1[Sleep_Hours])</f>
        <v>-1.150943896331845E-2</v>
      </c>
      <c r="T3013" s="1">
        <f>((Table1[[#Totals],[Productivity_Score]] - Table1[[#This Row],[Productivity_Score]]) / Table1[[#Totals],[Productivity_Score]]) * 100</f>
        <v>71.578947368421055</v>
      </c>
    </row>
    <row r="3014" spans="1:20" x14ac:dyDescent="0.35">
      <c r="A3014">
        <v>3013</v>
      </c>
      <c r="B3014">
        <v>29</v>
      </c>
      <c r="C3014" t="s">
        <v>14</v>
      </c>
      <c r="D3014" t="s">
        <v>20</v>
      </c>
      <c r="E3014" t="s">
        <v>38</v>
      </c>
      <c r="F3014" t="s">
        <v>22</v>
      </c>
      <c r="G3014">
        <v>34</v>
      </c>
      <c r="H3014">
        <v>5.8</v>
      </c>
      <c r="I3014">
        <v>8.8000000000000007</v>
      </c>
      <c r="J3014">
        <v>0</v>
      </c>
      <c r="K3014" t="s">
        <v>23</v>
      </c>
      <c r="L3014">
        <v>5.9</v>
      </c>
      <c r="M3014">
        <v>4.0999999999999996</v>
      </c>
      <c r="N3014">
        <v>6.4</v>
      </c>
      <c r="O3014">
        <f>Table1[[#This Row],[Stress_Level]]*Table1[[#This Row],[Weekly_Work_Hours]]</f>
        <v>200.60000000000002</v>
      </c>
      <c r="P3014" s="9">
        <f>Table1[[#This Row],[Column1]]/Table1[[#This Row],[Productivity_Score]]</f>
        <v>31.343750000000004</v>
      </c>
      <c r="Q3014">
        <f>8-AVERAGE(Table1[[#This Row],[Sleep_Hours]])</f>
        <v>2.2000000000000002</v>
      </c>
      <c r="R3014">
        <f>Table1[[#This Row],[Stress_Level]]/Table1[[#This Row],[Weekly_Work_Hours]]</f>
        <v>0.1735294117647059</v>
      </c>
      <c r="S3014" s="5">
        <f>CORREL(Table1[Stress_Level],Table1[Sleep_Hours])</f>
        <v>-1.150943896331845E-2</v>
      </c>
      <c r="T3014" s="1">
        <f>((Table1[[#Totals],[Productivity_Score]] - Table1[[#This Row],[Productivity_Score]]) / Table1[[#Totals],[Productivity_Score]]) * 100</f>
        <v>32.631578947368418</v>
      </c>
    </row>
    <row r="3015" spans="1:20" x14ac:dyDescent="0.35">
      <c r="A3015">
        <v>3014</v>
      </c>
      <c r="B3015">
        <v>44</v>
      </c>
      <c r="C3015" t="s">
        <v>14</v>
      </c>
      <c r="D3015" t="s">
        <v>36</v>
      </c>
      <c r="E3015" t="s">
        <v>31</v>
      </c>
      <c r="F3015" t="s">
        <v>17</v>
      </c>
      <c r="G3015">
        <v>33</v>
      </c>
      <c r="H3015">
        <v>8.1999999999999993</v>
      </c>
      <c r="I3015">
        <v>8.9</v>
      </c>
      <c r="J3015">
        <v>0</v>
      </c>
      <c r="K3015" t="s">
        <v>23</v>
      </c>
      <c r="L3015">
        <v>5.5</v>
      </c>
      <c r="M3015">
        <v>4.5999999999999996</v>
      </c>
      <c r="N3015">
        <v>6.7</v>
      </c>
      <c r="O3015">
        <f>Table1[[#This Row],[Stress_Level]]*Table1[[#This Row],[Weekly_Work_Hours]]</f>
        <v>181.5</v>
      </c>
      <c r="P3015" s="9">
        <f>Table1[[#This Row],[Column1]]/Table1[[#This Row],[Productivity_Score]]</f>
        <v>27.089552238805968</v>
      </c>
      <c r="Q3015">
        <f>8-AVERAGE(Table1[[#This Row],[Sleep_Hours]])</f>
        <v>-0.19999999999999929</v>
      </c>
      <c r="R3015">
        <f>Table1[[#This Row],[Stress_Level]]/Table1[[#This Row],[Weekly_Work_Hours]]</f>
        <v>0.16666666666666666</v>
      </c>
      <c r="S3015" s="5">
        <f>CORREL(Table1[Stress_Level],Table1[Sleep_Hours])</f>
        <v>-1.150943896331845E-2</v>
      </c>
      <c r="T3015" s="1">
        <f>((Table1[[#Totals],[Productivity_Score]] - Table1[[#This Row],[Productivity_Score]]) / Table1[[#Totals],[Productivity_Score]]) * 100</f>
        <v>29.473684210526311</v>
      </c>
    </row>
    <row r="3016" spans="1:20" x14ac:dyDescent="0.35">
      <c r="A3016">
        <v>3015</v>
      </c>
      <c r="B3016">
        <v>50</v>
      </c>
      <c r="C3016" t="s">
        <v>14</v>
      </c>
      <c r="D3016" t="s">
        <v>20</v>
      </c>
      <c r="E3016" t="s">
        <v>16</v>
      </c>
      <c r="F3016" t="s">
        <v>39</v>
      </c>
      <c r="G3016">
        <v>40</v>
      </c>
      <c r="H3016">
        <v>7.8</v>
      </c>
      <c r="I3016">
        <v>8.6999999999999993</v>
      </c>
      <c r="J3016">
        <v>0</v>
      </c>
      <c r="K3016" t="s">
        <v>23</v>
      </c>
      <c r="L3016">
        <v>6.6</v>
      </c>
      <c r="M3016">
        <v>2.7</v>
      </c>
      <c r="N3016">
        <v>6.1</v>
      </c>
      <c r="O3016">
        <f>Table1[[#This Row],[Stress_Level]]*Table1[[#This Row],[Weekly_Work_Hours]]</f>
        <v>264</v>
      </c>
      <c r="P3016" s="9">
        <f>Table1[[#This Row],[Column1]]/Table1[[#This Row],[Productivity_Score]]</f>
        <v>43.278688524590166</v>
      </c>
      <c r="Q3016">
        <f>8-AVERAGE(Table1[[#This Row],[Sleep_Hours]])</f>
        <v>0.20000000000000018</v>
      </c>
      <c r="R3016">
        <f>Table1[[#This Row],[Stress_Level]]/Table1[[#This Row],[Weekly_Work_Hours]]</f>
        <v>0.16499999999999998</v>
      </c>
      <c r="S3016" s="5">
        <f>CORREL(Table1[Stress_Level],Table1[Sleep_Hours])</f>
        <v>-1.150943896331845E-2</v>
      </c>
      <c r="T3016" s="1">
        <f>((Table1[[#Totals],[Productivity_Score]] - Table1[[#This Row],[Productivity_Score]]) / Table1[[#Totals],[Productivity_Score]]) * 100</f>
        <v>35.789473684210535</v>
      </c>
    </row>
    <row r="3017" spans="1:20" x14ac:dyDescent="0.35">
      <c r="A3017">
        <v>3016</v>
      </c>
      <c r="B3017">
        <v>22</v>
      </c>
      <c r="C3017" t="s">
        <v>14</v>
      </c>
      <c r="D3017" t="s">
        <v>32</v>
      </c>
      <c r="E3017" t="s">
        <v>21</v>
      </c>
      <c r="F3017" t="s">
        <v>17</v>
      </c>
      <c r="G3017">
        <v>53</v>
      </c>
      <c r="H3017">
        <v>3.8</v>
      </c>
      <c r="I3017">
        <v>3.9</v>
      </c>
      <c r="J3017">
        <v>1</v>
      </c>
      <c r="K3017" t="s">
        <v>18</v>
      </c>
      <c r="L3017">
        <v>9.4</v>
      </c>
      <c r="M3017">
        <v>5.9</v>
      </c>
      <c r="N3017">
        <v>2.2000000000000002</v>
      </c>
      <c r="O3017">
        <f>Table1[[#This Row],[Stress_Level]]*Table1[[#This Row],[Weekly_Work_Hours]]</f>
        <v>498.20000000000005</v>
      </c>
      <c r="P3017" s="9">
        <f>Table1[[#This Row],[Column1]]/Table1[[#This Row],[Productivity_Score]]</f>
        <v>226.45454545454547</v>
      </c>
      <c r="Q3017">
        <f>8-AVERAGE(Table1[[#This Row],[Sleep_Hours]])</f>
        <v>4.2</v>
      </c>
      <c r="R3017">
        <f>Table1[[#This Row],[Stress_Level]]/Table1[[#This Row],[Weekly_Work_Hours]]</f>
        <v>0.17735849056603775</v>
      </c>
      <c r="S3017" s="5">
        <f>CORREL(Table1[Stress_Level],Table1[Sleep_Hours])</f>
        <v>-1.150943896331845E-2</v>
      </c>
      <c r="T3017" s="1">
        <f>((Table1[[#Totals],[Productivity_Score]] - Table1[[#This Row],[Productivity_Score]]) / Table1[[#Totals],[Productivity_Score]]) * 100</f>
        <v>76.84210526315789</v>
      </c>
    </row>
    <row r="3018" spans="1:20" x14ac:dyDescent="0.35">
      <c r="A3018">
        <v>3017</v>
      </c>
      <c r="B3018">
        <v>21</v>
      </c>
      <c r="C3018" t="s">
        <v>19</v>
      </c>
      <c r="D3018" t="s">
        <v>26</v>
      </c>
      <c r="E3018" t="s">
        <v>21</v>
      </c>
      <c r="F3018" t="s">
        <v>39</v>
      </c>
      <c r="G3018">
        <v>32</v>
      </c>
      <c r="H3018">
        <v>4.8</v>
      </c>
      <c r="I3018">
        <v>7.5</v>
      </c>
      <c r="J3018">
        <v>1</v>
      </c>
      <c r="K3018" t="s">
        <v>18</v>
      </c>
      <c r="L3018">
        <v>6</v>
      </c>
      <c r="M3018">
        <v>5.2</v>
      </c>
      <c r="N3018">
        <v>5.8</v>
      </c>
      <c r="O3018">
        <f>Table1[[#This Row],[Stress_Level]]*Table1[[#This Row],[Weekly_Work_Hours]]</f>
        <v>192</v>
      </c>
      <c r="P3018" s="9">
        <f>Table1[[#This Row],[Column1]]/Table1[[#This Row],[Productivity_Score]]</f>
        <v>33.103448275862071</v>
      </c>
      <c r="Q3018">
        <f>8-AVERAGE(Table1[[#This Row],[Sleep_Hours]])</f>
        <v>3.2</v>
      </c>
      <c r="R3018">
        <f>Table1[[#This Row],[Stress_Level]]/Table1[[#This Row],[Weekly_Work_Hours]]</f>
        <v>0.1875</v>
      </c>
      <c r="S3018" s="5">
        <f>CORREL(Table1[Stress_Level],Table1[Sleep_Hours])</f>
        <v>-1.150943896331845E-2</v>
      </c>
      <c r="T3018" s="1">
        <f>((Table1[[#Totals],[Productivity_Score]] - Table1[[#This Row],[Productivity_Score]]) / Table1[[#Totals],[Productivity_Score]]) * 100</f>
        <v>38.947368421052637</v>
      </c>
    </row>
    <row r="3019" spans="1:20" x14ac:dyDescent="0.35">
      <c r="A3019">
        <v>3018</v>
      </c>
      <c r="B3019">
        <v>44</v>
      </c>
      <c r="C3019" t="s">
        <v>19</v>
      </c>
      <c r="D3019" t="s">
        <v>24</v>
      </c>
      <c r="E3019" t="s">
        <v>25</v>
      </c>
      <c r="F3019" t="s">
        <v>22</v>
      </c>
      <c r="G3019">
        <v>30</v>
      </c>
      <c r="H3019">
        <v>7.2</v>
      </c>
      <c r="I3019">
        <v>10</v>
      </c>
      <c r="J3019">
        <v>0</v>
      </c>
      <c r="K3019" t="s">
        <v>23</v>
      </c>
      <c r="L3019">
        <v>5</v>
      </c>
      <c r="M3019">
        <v>3.3</v>
      </c>
      <c r="N3019">
        <v>7.5</v>
      </c>
      <c r="O3019">
        <f>Table1[[#This Row],[Stress_Level]]*Table1[[#This Row],[Weekly_Work_Hours]]</f>
        <v>150</v>
      </c>
      <c r="P3019" s="9">
        <f>Table1[[#This Row],[Column1]]/Table1[[#This Row],[Productivity_Score]]</f>
        <v>20</v>
      </c>
      <c r="Q3019">
        <f>8-AVERAGE(Table1[[#This Row],[Sleep_Hours]])</f>
        <v>0.79999999999999982</v>
      </c>
      <c r="R3019">
        <f>Table1[[#This Row],[Stress_Level]]/Table1[[#This Row],[Weekly_Work_Hours]]</f>
        <v>0.16666666666666666</v>
      </c>
      <c r="S3019" s="5">
        <f>CORREL(Table1[Stress_Level],Table1[Sleep_Hours])</f>
        <v>-1.150943896331845E-2</v>
      </c>
      <c r="T3019" s="1">
        <f>((Table1[[#Totals],[Productivity_Score]] - Table1[[#This Row],[Productivity_Score]]) / Table1[[#Totals],[Productivity_Score]]) * 100</f>
        <v>21.052631578947366</v>
      </c>
    </row>
    <row r="3020" spans="1:20" x14ac:dyDescent="0.35">
      <c r="A3020">
        <v>3019</v>
      </c>
      <c r="B3020">
        <v>25</v>
      </c>
      <c r="C3020" t="s">
        <v>19</v>
      </c>
      <c r="D3020" t="s">
        <v>37</v>
      </c>
      <c r="E3020" t="s">
        <v>25</v>
      </c>
      <c r="F3020" t="s">
        <v>22</v>
      </c>
      <c r="G3020">
        <v>41</v>
      </c>
      <c r="H3020">
        <v>3.6</v>
      </c>
      <c r="I3020">
        <v>4.8</v>
      </c>
      <c r="J3020">
        <v>1</v>
      </c>
      <c r="K3020" t="s">
        <v>35</v>
      </c>
      <c r="L3020">
        <v>7.2</v>
      </c>
      <c r="M3020">
        <v>3.4</v>
      </c>
      <c r="N3020">
        <v>3.8</v>
      </c>
      <c r="O3020">
        <f>Table1[[#This Row],[Stress_Level]]*Table1[[#This Row],[Weekly_Work_Hours]]</f>
        <v>295.2</v>
      </c>
      <c r="P3020" s="9">
        <f>Table1[[#This Row],[Column1]]/Table1[[#This Row],[Productivity_Score]]</f>
        <v>77.684210526315795</v>
      </c>
      <c r="Q3020">
        <f>8-AVERAGE(Table1[[#This Row],[Sleep_Hours]])</f>
        <v>4.4000000000000004</v>
      </c>
      <c r="R3020">
        <f>Table1[[#This Row],[Stress_Level]]/Table1[[#This Row],[Weekly_Work_Hours]]</f>
        <v>0.17560975609756099</v>
      </c>
      <c r="S3020" s="5">
        <f>CORREL(Table1[Stress_Level],Table1[Sleep_Hours])</f>
        <v>-1.150943896331845E-2</v>
      </c>
      <c r="T3020" s="1">
        <f>((Table1[[#Totals],[Productivity_Score]] - Table1[[#This Row],[Productivity_Score]]) / Table1[[#Totals],[Productivity_Score]]) * 100</f>
        <v>60</v>
      </c>
    </row>
    <row r="3021" spans="1:20" x14ac:dyDescent="0.35">
      <c r="A3021">
        <v>3020</v>
      </c>
      <c r="B3021">
        <v>45</v>
      </c>
      <c r="C3021" t="s">
        <v>19</v>
      </c>
      <c r="D3021" t="s">
        <v>20</v>
      </c>
      <c r="E3021" t="s">
        <v>21</v>
      </c>
      <c r="F3021" t="s">
        <v>22</v>
      </c>
      <c r="G3021">
        <v>49</v>
      </c>
      <c r="H3021">
        <v>8.3000000000000007</v>
      </c>
      <c r="I3021">
        <v>7.1</v>
      </c>
      <c r="J3021">
        <v>0</v>
      </c>
      <c r="K3021" t="s">
        <v>23</v>
      </c>
      <c r="L3021">
        <v>7.9</v>
      </c>
      <c r="M3021">
        <v>5.7</v>
      </c>
      <c r="N3021">
        <v>4.5999999999999996</v>
      </c>
      <c r="O3021">
        <f>Table1[[#This Row],[Stress_Level]]*Table1[[#This Row],[Weekly_Work_Hours]]</f>
        <v>387.1</v>
      </c>
      <c r="P3021" s="9">
        <f>Table1[[#This Row],[Column1]]/Table1[[#This Row],[Productivity_Score]]</f>
        <v>84.152173913043484</v>
      </c>
      <c r="Q3021">
        <f>8-AVERAGE(Table1[[#This Row],[Sleep_Hours]])</f>
        <v>-0.30000000000000071</v>
      </c>
      <c r="R3021">
        <f>Table1[[#This Row],[Stress_Level]]/Table1[[#This Row],[Weekly_Work_Hours]]</f>
        <v>0.16122448979591839</v>
      </c>
      <c r="S3021" s="5">
        <f>CORREL(Table1[Stress_Level],Table1[Sleep_Hours])</f>
        <v>-1.150943896331845E-2</v>
      </c>
      <c r="T3021" s="1">
        <f>((Table1[[#Totals],[Productivity_Score]] - Table1[[#This Row],[Productivity_Score]]) / Table1[[#Totals],[Productivity_Score]]) * 100</f>
        <v>51.578947368421055</v>
      </c>
    </row>
    <row r="3022" spans="1:20" x14ac:dyDescent="0.35">
      <c r="A3022">
        <v>3021</v>
      </c>
      <c r="B3022">
        <v>27</v>
      </c>
      <c r="C3022" t="s">
        <v>19</v>
      </c>
      <c r="D3022" t="s">
        <v>20</v>
      </c>
      <c r="E3022" t="s">
        <v>25</v>
      </c>
      <c r="F3022" t="s">
        <v>22</v>
      </c>
      <c r="G3022">
        <v>54</v>
      </c>
      <c r="H3022">
        <v>6.4</v>
      </c>
      <c r="I3022">
        <v>7.7</v>
      </c>
      <c r="J3022">
        <v>1</v>
      </c>
      <c r="K3022" t="s">
        <v>35</v>
      </c>
      <c r="L3022">
        <v>10</v>
      </c>
      <c r="M3022">
        <v>7.4</v>
      </c>
      <c r="N3022">
        <v>3.8</v>
      </c>
      <c r="O3022">
        <f>Table1[[#This Row],[Stress_Level]]*Table1[[#This Row],[Weekly_Work_Hours]]</f>
        <v>540</v>
      </c>
      <c r="P3022" s="9">
        <f>Table1[[#This Row],[Column1]]/Table1[[#This Row],[Productivity_Score]]</f>
        <v>142.10526315789474</v>
      </c>
      <c r="Q3022">
        <f>8-AVERAGE(Table1[[#This Row],[Sleep_Hours]])</f>
        <v>1.5999999999999996</v>
      </c>
      <c r="R3022">
        <f>Table1[[#This Row],[Stress_Level]]/Table1[[#This Row],[Weekly_Work_Hours]]</f>
        <v>0.18518518518518517</v>
      </c>
      <c r="S3022" s="5">
        <f>CORREL(Table1[Stress_Level],Table1[Sleep_Hours])</f>
        <v>-1.150943896331845E-2</v>
      </c>
      <c r="T3022" s="1">
        <f>((Table1[[#Totals],[Productivity_Score]] - Table1[[#This Row],[Productivity_Score]]) / Table1[[#Totals],[Productivity_Score]]) * 100</f>
        <v>60</v>
      </c>
    </row>
    <row r="3023" spans="1:20" x14ac:dyDescent="0.35">
      <c r="A3023">
        <v>3022</v>
      </c>
      <c r="B3023">
        <v>54</v>
      </c>
      <c r="C3023" t="s">
        <v>14</v>
      </c>
      <c r="D3023" t="s">
        <v>37</v>
      </c>
      <c r="E3023" t="s">
        <v>21</v>
      </c>
      <c r="F3023" t="s">
        <v>39</v>
      </c>
      <c r="G3023">
        <v>41</v>
      </c>
      <c r="H3023">
        <v>8.3000000000000007</v>
      </c>
      <c r="I3023">
        <v>7.9</v>
      </c>
      <c r="J3023">
        <v>0</v>
      </c>
      <c r="K3023" t="s">
        <v>23</v>
      </c>
      <c r="L3023">
        <v>7.8</v>
      </c>
      <c r="M3023">
        <v>4.8</v>
      </c>
      <c r="N3023">
        <v>5.0999999999999996</v>
      </c>
      <c r="O3023">
        <f>Table1[[#This Row],[Stress_Level]]*Table1[[#This Row],[Weekly_Work_Hours]]</f>
        <v>319.8</v>
      </c>
      <c r="P3023" s="9">
        <f>Table1[[#This Row],[Column1]]/Table1[[#This Row],[Productivity_Score]]</f>
        <v>62.705882352941181</v>
      </c>
      <c r="Q3023">
        <f>8-AVERAGE(Table1[[#This Row],[Sleep_Hours]])</f>
        <v>-0.30000000000000071</v>
      </c>
      <c r="R3023">
        <f>Table1[[#This Row],[Stress_Level]]/Table1[[#This Row],[Weekly_Work_Hours]]</f>
        <v>0.19024390243902439</v>
      </c>
      <c r="S3023" s="5">
        <f>CORREL(Table1[Stress_Level],Table1[Sleep_Hours])</f>
        <v>-1.150943896331845E-2</v>
      </c>
      <c r="T3023" s="1">
        <f>((Table1[[#Totals],[Productivity_Score]] - Table1[[#This Row],[Productivity_Score]]) / Table1[[#Totals],[Productivity_Score]]) * 100</f>
        <v>46.315789473684212</v>
      </c>
    </row>
    <row r="3024" spans="1:20" x14ac:dyDescent="0.35">
      <c r="A3024">
        <v>3023</v>
      </c>
      <c r="B3024">
        <v>46</v>
      </c>
      <c r="C3024" t="s">
        <v>14</v>
      </c>
      <c r="D3024" t="s">
        <v>24</v>
      </c>
      <c r="E3024" t="s">
        <v>16</v>
      </c>
      <c r="F3024" t="s">
        <v>22</v>
      </c>
      <c r="G3024">
        <v>41</v>
      </c>
      <c r="H3024">
        <v>5.0999999999999996</v>
      </c>
      <c r="I3024">
        <v>7</v>
      </c>
      <c r="J3024">
        <v>0</v>
      </c>
      <c r="K3024" t="s">
        <v>23</v>
      </c>
      <c r="L3024">
        <v>6.1</v>
      </c>
      <c r="M3024">
        <v>3</v>
      </c>
      <c r="N3024">
        <v>5.4</v>
      </c>
      <c r="O3024">
        <f>Table1[[#This Row],[Stress_Level]]*Table1[[#This Row],[Weekly_Work_Hours]]</f>
        <v>250.1</v>
      </c>
      <c r="P3024" s="9">
        <f>Table1[[#This Row],[Column1]]/Table1[[#This Row],[Productivity_Score]]</f>
        <v>46.31481481481481</v>
      </c>
      <c r="Q3024">
        <f>8-AVERAGE(Table1[[#This Row],[Sleep_Hours]])</f>
        <v>2.9000000000000004</v>
      </c>
      <c r="R3024">
        <f>Table1[[#This Row],[Stress_Level]]/Table1[[#This Row],[Weekly_Work_Hours]]</f>
        <v>0.14878048780487804</v>
      </c>
      <c r="S3024" s="5">
        <f>CORREL(Table1[Stress_Level],Table1[Sleep_Hours])</f>
        <v>-1.150943896331845E-2</v>
      </c>
      <c r="T3024" s="1">
        <f>((Table1[[#Totals],[Productivity_Score]] - Table1[[#This Row],[Productivity_Score]]) / Table1[[#Totals],[Productivity_Score]]) * 100</f>
        <v>43.157894736842103</v>
      </c>
    </row>
    <row r="3025" spans="1:20" x14ac:dyDescent="0.35">
      <c r="A3025">
        <v>3024</v>
      </c>
      <c r="B3025">
        <v>44</v>
      </c>
      <c r="C3025" t="s">
        <v>14</v>
      </c>
      <c r="D3025" t="s">
        <v>32</v>
      </c>
      <c r="E3025" t="s">
        <v>25</v>
      </c>
      <c r="F3025" t="s">
        <v>22</v>
      </c>
      <c r="G3025">
        <v>54</v>
      </c>
      <c r="H3025">
        <v>5.2</v>
      </c>
      <c r="I3025">
        <v>5.9</v>
      </c>
      <c r="J3025">
        <v>1</v>
      </c>
      <c r="K3025" t="s">
        <v>35</v>
      </c>
      <c r="L3025">
        <v>6.9</v>
      </c>
      <c r="M3025">
        <v>4.3</v>
      </c>
      <c r="N3025">
        <v>4.5</v>
      </c>
      <c r="O3025">
        <f>Table1[[#This Row],[Stress_Level]]*Table1[[#This Row],[Weekly_Work_Hours]]</f>
        <v>372.6</v>
      </c>
      <c r="P3025" s="9">
        <f>Table1[[#This Row],[Column1]]/Table1[[#This Row],[Productivity_Score]]</f>
        <v>82.800000000000011</v>
      </c>
      <c r="Q3025">
        <f>8-AVERAGE(Table1[[#This Row],[Sleep_Hours]])</f>
        <v>2.8</v>
      </c>
      <c r="R3025">
        <f>Table1[[#This Row],[Stress_Level]]/Table1[[#This Row],[Weekly_Work_Hours]]</f>
        <v>0.1277777777777778</v>
      </c>
      <c r="S3025" s="5">
        <f>CORREL(Table1[Stress_Level],Table1[Sleep_Hours])</f>
        <v>-1.150943896331845E-2</v>
      </c>
      <c r="T3025" s="1">
        <f>((Table1[[#Totals],[Productivity_Score]] - Table1[[#This Row],[Productivity_Score]]) / Table1[[#Totals],[Productivity_Score]]) * 100</f>
        <v>52.631578947368418</v>
      </c>
    </row>
    <row r="3026" spans="1:20" x14ac:dyDescent="0.35">
      <c r="A3026">
        <v>3025</v>
      </c>
      <c r="B3026">
        <v>37</v>
      </c>
      <c r="C3026" t="s">
        <v>19</v>
      </c>
      <c r="D3026" t="s">
        <v>15</v>
      </c>
      <c r="E3026" t="s">
        <v>21</v>
      </c>
      <c r="F3026" t="s">
        <v>17</v>
      </c>
      <c r="G3026">
        <v>30</v>
      </c>
      <c r="H3026">
        <v>7.8</v>
      </c>
      <c r="I3026">
        <v>9.9</v>
      </c>
      <c r="J3026">
        <v>0</v>
      </c>
      <c r="K3026" t="s">
        <v>23</v>
      </c>
      <c r="L3026">
        <v>3.9</v>
      </c>
      <c r="M3026">
        <v>2.2999999999999998</v>
      </c>
      <c r="N3026">
        <v>8</v>
      </c>
      <c r="O3026">
        <f>Table1[[#This Row],[Stress_Level]]*Table1[[#This Row],[Weekly_Work_Hours]]</f>
        <v>117</v>
      </c>
      <c r="P3026" s="9">
        <f>Table1[[#This Row],[Column1]]/Table1[[#This Row],[Productivity_Score]]</f>
        <v>14.625</v>
      </c>
      <c r="Q3026">
        <f>8-AVERAGE(Table1[[#This Row],[Sleep_Hours]])</f>
        <v>0.20000000000000018</v>
      </c>
      <c r="R3026">
        <f>Table1[[#This Row],[Stress_Level]]/Table1[[#This Row],[Weekly_Work_Hours]]</f>
        <v>0.13</v>
      </c>
      <c r="S3026" s="5">
        <f>CORREL(Table1[Stress_Level],Table1[Sleep_Hours])</f>
        <v>-1.150943896331845E-2</v>
      </c>
      <c r="T3026" s="1">
        <f>((Table1[[#Totals],[Productivity_Score]] - Table1[[#This Row],[Productivity_Score]]) / Table1[[#Totals],[Productivity_Score]]) * 100</f>
        <v>15.789473684210526</v>
      </c>
    </row>
    <row r="3027" spans="1:20" x14ac:dyDescent="0.35">
      <c r="A3027">
        <v>3026</v>
      </c>
      <c r="B3027">
        <v>20</v>
      </c>
      <c r="C3027" t="s">
        <v>14</v>
      </c>
      <c r="D3027" t="s">
        <v>30</v>
      </c>
      <c r="E3027" t="s">
        <v>25</v>
      </c>
      <c r="F3027" t="s">
        <v>22</v>
      </c>
      <c r="G3027">
        <v>41</v>
      </c>
      <c r="H3027">
        <v>5.8</v>
      </c>
      <c r="I3027">
        <v>8</v>
      </c>
      <c r="J3027">
        <v>0</v>
      </c>
      <c r="K3027" t="s">
        <v>23</v>
      </c>
      <c r="L3027">
        <v>5.5</v>
      </c>
      <c r="M3027">
        <v>4.7</v>
      </c>
      <c r="N3027">
        <v>6.3</v>
      </c>
      <c r="O3027">
        <f>Table1[[#This Row],[Stress_Level]]*Table1[[#This Row],[Weekly_Work_Hours]]</f>
        <v>225.5</v>
      </c>
      <c r="P3027" s="9">
        <f>Table1[[#This Row],[Column1]]/Table1[[#This Row],[Productivity_Score]]</f>
        <v>35.793650793650798</v>
      </c>
      <c r="Q3027">
        <f>8-AVERAGE(Table1[[#This Row],[Sleep_Hours]])</f>
        <v>2.2000000000000002</v>
      </c>
      <c r="R3027">
        <f>Table1[[#This Row],[Stress_Level]]/Table1[[#This Row],[Weekly_Work_Hours]]</f>
        <v>0.13414634146341464</v>
      </c>
      <c r="S3027" s="5">
        <f>CORREL(Table1[Stress_Level],Table1[Sleep_Hours])</f>
        <v>-1.150943896331845E-2</v>
      </c>
      <c r="T3027" s="1">
        <f>((Table1[[#Totals],[Productivity_Score]] - Table1[[#This Row],[Productivity_Score]]) / Table1[[#Totals],[Productivity_Score]]) * 100</f>
        <v>33.684210526315788</v>
      </c>
    </row>
    <row r="3028" spans="1:20" x14ac:dyDescent="0.35">
      <c r="A3028">
        <v>3027</v>
      </c>
      <c r="B3028">
        <v>58</v>
      </c>
      <c r="C3028" t="s">
        <v>14</v>
      </c>
      <c r="D3028" t="s">
        <v>20</v>
      </c>
      <c r="E3028" t="s">
        <v>31</v>
      </c>
      <c r="F3028" t="s">
        <v>22</v>
      </c>
      <c r="G3028">
        <v>46</v>
      </c>
      <c r="H3028">
        <v>4.3</v>
      </c>
      <c r="I3028">
        <v>5.4</v>
      </c>
      <c r="J3028">
        <v>1</v>
      </c>
      <c r="K3028" t="s">
        <v>28</v>
      </c>
      <c r="L3028">
        <v>8.8000000000000007</v>
      </c>
      <c r="M3028">
        <v>4.9000000000000004</v>
      </c>
      <c r="N3028">
        <v>3.3</v>
      </c>
      <c r="O3028">
        <f>Table1[[#This Row],[Stress_Level]]*Table1[[#This Row],[Weekly_Work_Hours]]</f>
        <v>404.8</v>
      </c>
      <c r="P3028" s="9">
        <f>Table1[[#This Row],[Column1]]/Table1[[#This Row],[Productivity_Score]]</f>
        <v>122.66666666666667</v>
      </c>
      <c r="Q3028">
        <f>8-AVERAGE(Table1[[#This Row],[Sleep_Hours]])</f>
        <v>3.7</v>
      </c>
      <c r="R3028">
        <f>Table1[[#This Row],[Stress_Level]]/Table1[[#This Row],[Weekly_Work_Hours]]</f>
        <v>0.19130434782608696</v>
      </c>
      <c r="S3028" s="5">
        <f>CORREL(Table1[Stress_Level],Table1[Sleep_Hours])</f>
        <v>-1.150943896331845E-2</v>
      </c>
      <c r="T3028" s="1">
        <f>((Table1[[#Totals],[Productivity_Score]] - Table1[[#This Row],[Productivity_Score]]) / Table1[[#Totals],[Productivity_Score]]) * 100</f>
        <v>65.26315789473685</v>
      </c>
    </row>
    <row r="3029" spans="1:20" x14ac:dyDescent="0.35">
      <c r="A3029">
        <v>3028</v>
      </c>
      <c r="B3029">
        <v>22</v>
      </c>
      <c r="C3029" t="s">
        <v>19</v>
      </c>
      <c r="D3029" t="s">
        <v>24</v>
      </c>
      <c r="E3029" t="s">
        <v>38</v>
      </c>
      <c r="F3029" t="s">
        <v>22</v>
      </c>
      <c r="G3029">
        <v>48</v>
      </c>
      <c r="H3029">
        <v>7</v>
      </c>
      <c r="I3029">
        <v>9.1</v>
      </c>
      <c r="J3029">
        <v>0</v>
      </c>
      <c r="K3029" t="s">
        <v>23</v>
      </c>
      <c r="L3029">
        <v>8.6</v>
      </c>
      <c r="M3029">
        <v>3.7</v>
      </c>
      <c r="N3029">
        <v>5.3</v>
      </c>
      <c r="O3029">
        <f>Table1[[#This Row],[Stress_Level]]*Table1[[#This Row],[Weekly_Work_Hours]]</f>
        <v>412.79999999999995</v>
      </c>
      <c r="P3029" s="9">
        <f>Table1[[#This Row],[Column1]]/Table1[[#This Row],[Productivity_Score]]</f>
        <v>77.886792452830178</v>
      </c>
      <c r="Q3029">
        <f>8-AVERAGE(Table1[[#This Row],[Sleep_Hours]])</f>
        <v>1</v>
      </c>
      <c r="R3029">
        <f>Table1[[#This Row],[Stress_Level]]/Table1[[#This Row],[Weekly_Work_Hours]]</f>
        <v>0.17916666666666667</v>
      </c>
      <c r="S3029" s="5">
        <f>CORREL(Table1[Stress_Level],Table1[Sleep_Hours])</f>
        <v>-1.150943896331845E-2</v>
      </c>
      <c r="T3029" s="1">
        <f>((Table1[[#Totals],[Productivity_Score]] - Table1[[#This Row],[Productivity_Score]]) / Table1[[#Totals],[Productivity_Score]]) * 100</f>
        <v>44.21052631578948</v>
      </c>
    </row>
    <row r="3030" spans="1:20" x14ac:dyDescent="0.35">
      <c r="A3030">
        <v>3029</v>
      </c>
      <c r="B3030">
        <v>23</v>
      </c>
      <c r="C3030" t="s">
        <v>14</v>
      </c>
      <c r="D3030" t="s">
        <v>24</v>
      </c>
      <c r="E3030" t="s">
        <v>31</v>
      </c>
      <c r="F3030" t="s">
        <v>39</v>
      </c>
      <c r="G3030">
        <v>40</v>
      </c>
      <c r="H3030">
        <v>3.8</v>
      </c>
      <c r="I3030">
        <v>5.2</v>
      </c>
      <c r="J3030">
        <v>1</v>
      </c>
      <c r="K3030" t="s">
        <v>18</v>
      </c>
      <c r="L3030">
        <v>3.7</v>
      </c>
      <c r="M3030">
        <v>3.5</v>
      </c>
      <c r="N3030">
        <v>5.7</v>
      </c>
      <c r="O3030">
        <f>Table1[[#This Row],[Stress_Level]]*Table1[[#This Row],[Weekly_Work_Hours]]</f>
        <v>148</v>
      </c>
      <c r="P3030" s="9">
        <f>Table1[[#This Row],[Column1]]/Table1[[#This Row],[Productivity_Score]]</f>
        <v>25.964912280701753</v>
      </c>
      <c r="Q3030">
        <f>8-AVERAGE(Table1[[#This Row],[Sleep_Hours]])</f>
        <v>4.2</v>
      </c>
      <c r="R3030">
        <f>Table1[[#This Row],[Stress_Level]]/Table1[[#This Row],[Weekly_Work_Hours]]</f>
        <v>9.2499999999999999E-2</v>
      </c>
      <c r="S3030" s="5">
        <f>CORREL(Table1[Stress_Level],Table1[Sleep_Hours])</f>
        <v>-1.150943896331845E-2</v>
      </c>
      <c r="T3030" s="1">
        <f>((Table1[[#Totals],[Productivity_Score]] - Table1[[#This Row],[Productivity_Score]]) / Table1[[#Totals],[Productivity_Score]]) * 100</f>
        <v>40</v>
      </c>
    </row>
    <row r="3031" spans="1:20" x14ac:dyDescent="0.35">
      <c r="A3031">
        <v>3030</v>
      </c>
      <c r="B3031">
        <v>60</v>
      </c>
      <c r="C3031" t="s">
        <v>19</v>
      </c>
      <c r="D3031" t="s">
        <v>26</v>
      </c>
      <c r="E3031" t="s">
        <v>27</v>
      </c>
      <c r="F3031" t="s">
        <v>17</v>
      </c>
      <c r="G3031">
        <v>45</v>
      </c>
      <c r="H3031">
        <v>8.4</v>
      </c>
      <c r="I3031">
        <v>7.5</v>
      </c>
      <c r="J3031">
        <v>0</v>
      </c>
      <c r="K3031" t="s">
        <v>23</v>
      </c>
      <c r="L3031">
        <v>7.9</v>
      </c>
      <c r="M3031">
        <v>3.9</v>
      </c>
      <c r="N3031">
        <v>4.8</v>
      </c>
      <c r="O3031">
        <f>Table1[[#This Row],[Stress_Level]]*Table1[[#This Row],[Weekly_Work_Hours]]</f>
        <v>355.5</v>
      </c>
      <c r="P3031" s="9">
        <f>Table1[[#This Row],[Column1]]/Table1[[#This Row],[Productivity_Score]]</f>
        <v>74.0625</v>
      </c>
      <c r="Q3031">
        <f>8-AVERAGE(Table1[[#This Row],[Sleep_Hours]])</f>
        <v>-0.40000000000000036</v>
      </c>
      <c r="R3031">
        <f>Table1[[#This Row],[Stress_Level]]/Table1[[#This Row],[Weekly_Work_Hours]]</f>
        <v>0.17555555555555558</v>
      </c>
      <c r="S3031" s="5">
        <f>CORREL(Table1[Stress_Level],Table1[Sleep_Hours])</f>
        <v>-1.150943896331845E-2</v>
      </c>
      <c r="T3031" s="1">
        <f>((Table1[[#Totals],[Productivity_Score]] - Table1[[#This Row],[Productivity_Score]]) / Table1[[#Totals],[Productivity_Score]]) * 100</f>
        <v>49.473684210526322</v>
      </c>
    </row>
    <row r="3032" spans="1:20" x14ac:dyDescent="0.35">
      <c r="A3032">
        <v>3031</v>
      </c>
      <c r="B3032">
        <v>56</v>
      </c>
      <c r="C3032" t="s">
        <v>19</v>
      </c>
      <c r="D3032" t="s">
        <v>20</v>
      </c>
      <c r="E3032" t="s">
        <v>21</v>
      </c>
      <c r="F3032" t="s">
        <v>22</v>
      </c>
      <c r="G3032">
        <v>30</v>
      </c>
      <c r="H3032">
        <v>6.5</v>
      </c>
      <c r="I3032">
        <v>10</v>
      </c>
      <c r="J3032">
        <v>0</v>
      </c>
      <c r="K3032" t="s">
        <v>23</v>
      </c>
      <c r="L3032">
        <v>6.3</v>
      </c>
      <c r="M3032">
        <v>2.5</v>
      </c>
      <c r="N3032">
        <v>6.8</v>
      </c>
      <c r="O3032">
        <f>Table1[[#This Row],[Stress_Level]]*Table1[[#This Row],[Weekly_Work_Hours]]</f>
        <v>189</v>
      </c>
      <c r="P3032" s="9">
        <f>Table1[[#This Row],[Column1]]/Table1[[#This Row],[Productivity_Score]]</f>
        <v>27.794117647058822</v>
      </c>
      <c r="Q3032">
        <f>8-AVERAGE(Table1[[#This Row],[Sleep_Hours]])</f>
        <v>1.5</v>
      </c>
      <c r="R3032">
        <f>Table1[[#This Row],[Stress_Level]]/Table1[[#This Row],[Weekly_Work_Hours]]</f>
        <v>0.21</v>
      </c>
      <c r="S3032" s="5">
        <f>CORREL(Table1[Stress_Level],Table1[Sleep_Hours])</f>
        <v>-1.150943896331845E-2</v>
      </c>
      <c r="T3032" s="1">
        <f>((Table1[[#Totals],[Productivity_Score]] - Table1[[#This Row],[Productivity_Score]]) / Table1[[#Totals],[Productivity_Score]]) * 100</f>
        <v>28.421052631578945</v>
      </c>
    </row>
    <row r="3033" spans="1:20" x14ac:dyDescent="0.35">
      <c r="A3033">
        <v>3032</v>
      </c>
      <c r="B3033">
        <v>34</v>
      </c>
      <c r="C3033" t="s">
        <v>14</v>
      </c>
      <c r="D3033" t="s">
        <v>36</v>
      </c>
      <c r="E3033" t="s">
        <v>27</v>
      </c>
      <c r="F3033" t="s">
        <v>22</v>
      </c>
      <c r="G3033">
        <v>39</v>
      </c>
      <c r="H3033">
        <v>4.9000000000000004</v>
      </c>
      <c r="I3033">
        <v>6.9</v>
      </c>
      <c r="J3033">
        <v>0</v>
      </c>
      <c r="K3033" t="s">
        <v>23</v>
      </c>
      <c r="L3033">
        <v>5.8</v>
      </c>
      <c r="M3033">
        <v>4.8</v>
      </c>
      <c r="N3033">
        <v>5.6</v>
      </c>
      <c r="O3033">
        <f>Table1[[#This Row],[Stress_Level]]*Table1[[#This Row],[Weekly_Work_Hours]]</f>
        <v>226.2</v>
      </c>
      <c r="P3033" s="9">
        <f>Table1[[#This Row],[Column1]]/Table1[[#This Row],[Productivity_Score]]</f>
        <v>40.392857142857146</v>
      </c>
      <c r="Q3033">
        <f>8-AVERAGE(Table1[[#This Row],[Sleep_Hours]])</f>
        <v>3.0999999999999996</v>
      </c>
      <c r="R3033">
        <f>Table1[[#This Row],[Stress_Level]]/Table1[[#This Row],[Weekly_Work_Hours]]</f>
        <v>0.14871794871794872</v>
      </c>
      <c r="S3033" s="5">
        <f>CORREL(Table1[Stress_Level],Table1[Sleep_Hours])</f>
        <v>-1.150943896331845E-2</v>
      </c>
      <c r="T3033" s="1">
        <f>((Table1[[#Totals],[Productivity_Score]] - Table1[[#This Row],[Productivity_Score]]) / Table1[[#Totals],[Productivity_Score]]) * 100</f>
        <v>41.052631578947377</v>
      </c>
    </row>
    <row r="3034" spans="1:20" x14ac:dyDescent="0.35">
      <c r="A3034">
        <v>3033</v>
      </c>
      <c r="B3034">
        <v>27</v>
      </c>
      <c r="C3034" t="s">
        <v>14</v>
      </c>
      <c r="D3034" t="s">
        <v>32</v>
      </c>
      <c r="E3034" t="s">
        <v>21</v>
      </c>
      <c r="F3034" t="s">
        <v>22</v>
      </c>
      <c r="G3034">
        <v>48</v>
      </c>
      <c r="H3034">
        <v>7.9</v>
      </c>
      <c r="I3034">
        <v>7.8</v>
      </c>
      <c r="J3034">
        <v>0</v>
      </c>
      <c r="K3034" t="s">
        <v>23</v>
      </c>
      <c r="L3034">
        <v>8.1999999999999993</v>
      </c>
      <c r="M3034">
        <v>5.0999999999999996</v>
      </c>
      <c r="N3034">
        <v>4.8</v>
      </c>
      <c r="O3034">
        <f>Table1[[#This Row],[Stress_Level]]*Table1[[#This Row],[Weekly_Work_Hours]]</f>
        <v>393.59999999999997</v>
      </c>
      <c r="P3034" s="9">
        <f>Table1[[#This Row],[Column1]]/Table1[[#This Row],[Productivity_Score]]</f>
        <v>82</v>
      </c>
      <c r="Q3034">
        <f>8-AVERAGE(Table1[[#This Row],[Sleep_Hours]])</f>
        <v>9.9999999999999645E-2</v>
      </c>
      <c r="R3034">
        <f>Table1[[#This Row],[Stress_Level]]/Table1[[#This Row],[Weekly_Work_Hours]]</f>
        <v>0.17083333333333331</v>
      </c>
      <c r="S3034" s="5">
        <f>CORREL(Table1[Stress_Level],Table1[Sleep_Hours])</f>
        <v>-1.150943896331845E-2</v>
      </c>
      <c r="T3034" s="1">
        <f>((Table1[[#Totals],[Productivity_Score]] - Table1[[#This Row],[Productivity_Score]]) / Table1[[#Totals],[Productivity_Score]]) * 100</f>
        <v>49.473684210526322</v>
      </c>
    </row>
    <row r="3035" spans="1:20" x14ac:dyDescent="0.35">
      <c r="A3035">
        <v>3034</v>
      </c>
      <c r="B3035">
        <v>57</v>
      </c>
      <c r="C3035" t="s">
        <v>19</v>
      </c>
      <c r="D3035" t="s">
        <v>15</v>
      </c>
      <c r="E3035" t="s">
        <v>38</v>
      </c>
      <c r="F3035" t="s">
        <v>22</v>
      </c>
      <c r="G3035">
        <v>37</v>
      </c>
      <c r="H3035">
        <v>7.9</v>
      </c>
      <c r="I3035">
        <v>8.9</v>
      </c>
      <c r="J3035">
        <v>0</v>
      </c>
      <c r="K3035" t="s">
        <v>23</v>
      </c>
      <c r="L3035">
        <v>5</v>
      </c>
      <c r="M3035">
        <v>3.1</v>
      </c>
      <c r="N3035">
        <v>6.9</v>
      </c>
      <c r="O3035">
        <f>Table1[[#This Row],[Stress_Level]]*Table1[[#This Row],[Weekly_Work_Hours]]</f>
        <v>185</v>
      </c>
      <c r="P3035" s="9">
        <f>Table1[[#This Row],[Column1]]/Table1[[#This Row],[Productivity_Score]]</f>
        <v>26.811594202898551</v>
      </c>
      <c r="Q3035">
        <f>8-AVERAGE(Table1[[#This Row],[Sleep_Hours]])</f>
        <v>9.9999999999999645E-2</v>
      </c>
      <c r="R3035">
        <f>Table1[[#This Row],[Stress_Level]]/Table1[[#This Row],[Weekly_Work_Hours]]</f>
        <v>0.13513513513513514</v>
      </c>
      <c r="S3035" s="5">
        <f>CORREL(Table1[Stress_Level],Table1[Sleep_Hours])</f>
        <v>-1.150943896331845E-2</v>
      </c>
      <c r="T3035" s="1">
        <f>((Table1[[#Totals],[Productivity_Score]] - Table1[[#This Row],[Productivity_Score]]) / Table1[[#Totals],[Productivity_Score]]) * 100</f>
        <v>27.368421052631575</v>
      </c>
    </row>
    <row r="3036" spans="1:20" x14ac:dyDescent="0.35">
      <c r="A3036">
        <v>3035</v>
      </c>
      <c r="B3036">
        <v>38</v>
      </c>
      <c r="C3036" t="s">
        <v>19</v>
      </c>
      <c r="D3036" t="s">
        <v>24</v>
      </c>
      <c r="E3036" t="s">
        <v>25</v>
      </c>
      <c r="F3036" t="s">
        <v>17</v>
      </c>
      <c r="G3036">
        <v>45</v>
      </c>
      <c r="H3036">
        <v>6.2</v>
      </c>
      <c r="I3036">
        <v>8.3000000000000007</v>
      </c>
      <c r="J3036">
        <v>0</v>
      </c>
      <c r="K3036" t="s">
        <v>23</v>
      </c>
      <c r="L3036">
        <v>7.6</v>
      </c>
      <c r="M3036">
        <v>6.1</v>
      </c>
      <c r="N3036">
        <v>5.4</v>
      </c>
      <c r="O3036">
        <f>Table1[[#This Row],[Stress_Level]]*Table1[[#This Row],[Weekly_Work_Hours]]</f>
        <v>342</v>
      </c>
      <c r="P3036" s="9">
        <f>Table1[[#This Row],[Column1]]/Table1[[#This Row],[Productivity_Score]]</f>
        <v>63.333333333333329</v>
      </c>
      <c r="Q3036">
        <f>8-AVERAGE(Table1[[#This Row],[Sleep_Hours]])</f>
        <v>1.7999999999999998</v>
      </c>
      <c r="R3036">
        <f>Table1[[#This Row],[Stress_Level]]/Table1[[#This Row],[Weekly_Work_Hours]]</f>
        <v>0.16888888888888889</v>
      </c>
      <c r="S3036" s="5">
        <f>CORREL(Table1[Stress_Level],Table1[Sleep_Hours])</f>
        <v>-1.150943896331845E-2</v>
      </c>
      <c r="T3036" s="1">
        <f>((Table1[[#Totals],[Productivity_Score]] - Table1[[#This Row],[Productivity_Score]]) / Table1[[#Totals],[Productivity_Score]]) * 100</f>
        <v>43.157894736842103</v>
      </c>
    </row>
    <row r="3037" spans="1:20" x14ac:dyDescent="0.35">
      <c r="A3037">
        <v>3036</v>
      </c>
      <c r="B3037">
        <v>45</v>
      </c>
      <c r="C3037" t="s">
        <v>14</v>
      </c>
      <c r="D3037" t="s">
        <v>26</v>
      </c>
      <c r="E3037" t="s">
        <v>21</v>
      </c>
      <c r="F3037" t="s">
        <v>22</v>
      </c>
      <c r="G3037">
        <v>48</v>
      </c>
      <c r="H3037">
        <v>9</v>
      </c>
      <c r="I3037">
        <v>6.2</v>
      </c>
      <c r="J3037">
        <v>0</v>
      </c>
      <c r="K3037" t="s">
        <v>23</v>
      </c>
      <c r="L3037">
        <v>10</v>
      </c>
      <c r="M3037">
        <v>4.4000000000000004</v>
      </c>
      <c r="N3037">
        <v>3.1</v>
      </c>
      <c r="O3037">
        <f>Table1[[#This Row],[Stress_Level]]*Table1[[#This Row],[Weekly_Work_Hours]]</f>
        <v>480</v>
      </c>
      <c r="P3037" s="9">
        <f>Table1[[#This Row],[Column1]]/Table1[[#This Row],[Productivity_Score]]</f>
        <v>154.83870967741936</v>
      </c>
      <c r="Q3037">
        <f>8-AVERAGE(Table1[[#This Row],[Sleep_Hours]])</f>
        <v>-1</v>
      </c>
      <c r="R3037">
        <f>Table1[[#This Row],[Stress_Level]]/Table1[[#This Row],[Weekly_Work_Hours]]</f>
        <v>0.20833333333333334</v>
      </c>
      <c r="S3037" s="5">
        <f>CORREL(Table1[Stress_Level],Table1[Sleep_Hours])</f>
        <v>-1.150943896331845E-2</v>
      </c>
      <c r="T3037" s="1">
        <f>((Table1[[#Totals],[Productivity_Score]] - Table1[[#This Row],[Productivity_Score]]) / Table1[[#Totals],[Productivity_Score]]) * 100</f>
        <v>67.368421052631575</v>
      </c>
    </row>
    <row r="3038" spans="1:20" x14ac:dyDescent="0.35">
      <c r="A3038">
        <v>3037</v>
      </c>
      <c r="B3038">
        <v>58</v>
      </c>
      <c r="C3038" t="s">
        <v>19</v>
      </c>
      <c r="D3038" t="s">
        <v>26</v>
      </c>
      <c r="E3038" t="s">
        <v>31</v>
      </c>
      <c r="F3038" t="s">
        <v>22</v>
      </c>
      <c r="G3038">
        <v>42</v>
      </c>
      <c r="H3038">
        <v>9</v>
      </c>
      <c r="I3038">
        <v>6.8</v>
      </c>
      <c r="J3038">
        <v>0</v>
      </c>
      <c r="K3038" t="s">
        <v>23</v>
      </c>
      <c r="L3038">
        <v>8.3000000000000007</v>
      </c>
      <c r="M3038">
        <v>4.3</v>
      </c>
      <c r="N3038">
        <v>4.2</v>
      </c>
      <c r="O3038">
        <f>Table1[[#This Row],[Stress_Level]]*Table1[[#This Row],[Weekly_Work_Hours]]</f>
        <v>348.6</v>
      </c>
      <c r="P3038" s="9">
        <f>Table1[[#This Row],[Column1]]/Table1[[#This Row],[Productivity_Score]]</f>
        <v>83</v>
      </c>
      <c r="Q3038">
        <f>8-AVERAGE(Table1[[#This Row],[Sleep_Hours]])</f>
        <v>-1</v>
      </c>
      <c r="R3038">
        <f>Table1[[#This Row],[Stress_Level]]/Table1[[#This Row],[Weekly_Work_Hours]]</f>
        <v>0.19761904761904764</v>
      </c>
      <c r="S3038" s="5">
        <f>CORREL(Table1[Stress_Level],Table1[Sleep_Hours])</f>
        <v>-1.150943896331845E-2</v>
      </c>
      <c r="T3038" s="1">
        <f>((Table1[[#Totals],[Productivity_Score]] - Table1[[#This Row],[Productivity_Score]]) / Table1[[#Totals],[Productivity_Score]]) * 100</f>
        <v>55.78947368421052</v>
      </c>
    </row>
    <row r="3039" spans="1:20" x14ac:dyDescent="0.35">
      <c r="A3039">
        <v>3038</v>
      </c>
      <c r="B3039">
        <v>29</v>
      </c>
      <c r="C3039" t="s">
        <v>19</v>
      </c>
      <c r="D3039" t="s">
        <v>37</v>
      </c>
      <c r="E3039" t="s">
        <v>25</v>
      </c>
      <c r="F3039" t="s">
        <v>39</v>
      </c>
      <c r="G3039">
        <v>46</v>
      </c>
      <c r="H3039">
        <v>6.7</v>
      </c>
      <c r="I3039">
        <v>8.9</v>
      </c>
      <c r="J3039">
        <v>1</v>
      </c>
      <c r="K3039" t="s">
        <v>35</v>
      </c>
      <c r="L3039">
        <v>6.9</v>
      </c>
      <c r="M3039">
        <v>4.7</v>
      </c>
      <c r="N3039">
        <v>6</v>
      </c>
      <c r="O3039">
        <f>Table1[[#This Row],[Stress_Level]]*Table1[[#This Row],[Weekly_Work_Hours]]</f>
        <v>317.40000000000003</v>
      </c>
      <c r="P3039" s="9">
        <f>Table1[[#This Row],[Column1]]/Table1[[#This Row],[Productivity_Score]]</f>
        <v>52.900000000000006</v>
      </c>
      <c r="Q3039">
        <f>8-AVERAGE(Table1[[#This Row],[Sleep_Hours]])</f>
        <v>1.2999999999999998</v>
      </c>
      <c r="R3039">
        <f>Table1[[#This Row],[Stress_Level]]/Table1[[#This Row],[Weekly_Work_Hours]]</f>
        <v>0.15</v>
      </c>
      <c r="S3039" s="5">
        <f>CORREL(Table1[Stress_Level],Table1[Sleep_Hours])</f>
        <v>-1.150943896331845E-2</v>
      </c>
      <c r="T3039" s="1">
        <f>((Table1[[#Totals],[Productivity_Score]] - Table1[[#This Row],[Productivity_Score]]) / Table1[[#Totals],[Productivity_Score]]) * 100</f>
        <v>36.84210526315789</v>
      </c>
    </row>
    <row r="3040" spans="1:20" x14ac:dyDescent="0.35">
      <c r="A3040">
        <v>3039</v>
      </c>
      <c r="B3040">
        <v>57</v>
      </c>
      <c r="C3040" t="s">
        <v>14</v>
      </c>
      <c r="D3040" t="s">
        <v>20</v>
      </c>
      <c r="E3040" t="s">
        <v>38</v>
      </c>
      <c r="F3040" t="s">
        <v>17</v>
      </c>
      <c r="G3040">
        <v>37</v>
      </c>
      <c r="H3040">
        <v>7.8</v>
      </c>
      <c r="I3040">
        <v>9.1</v>
      </c>
      <c r="J3040">
        <v>0</v>
      </c>
      <c r="K3040" t="s">
        <v>23</v>
      </c>
      <c r="L3040">
        <v>5.4</v>
      </c>
      <c r="M3040">
        <v>4.8</v>
      </c>
      <c r="N3040">
        <v>6.9</v>
      </c>
      <c r="O3040">
        <f>Table1[[#This Row],[Stress_Level]]*Table1[[#This Row],[Weekly_Work_Hours]]</f>
        <v>199.8</v>
      </c>
      <c r="P3040" s="9">
        <f>Table1[[#This Row],[Column1]]/Table1[[#This Row],[Productivity_Score]]</f>
        <v>28.956521739130434</v>
      </c>
      <c r="Q3040">
        <f>8-AVERAGE(Table1[[#This Row],[Sleep_Hours]])</f>
        <v>0.20000000000000018</v>
      </c>
      <c r="R3040">
        <f>Table1[[#This Row],[Stress_Level]]/Table1[[#This Row],[Weekly_Work_Hours]]</f>
        <v>0.14594594594594595</v>
      </c>
      <c r="S3040" s="5">
        <f>CORREL(Table1[Stress_Level],Table1[Sleep_Hours])</f>
        <v>-1.150943896331845E-2</v>
      </c>
      <c r="T3040" s="1">
        <f>((Table1[[#Totals],[Productivity_Score]] - Table1[[#This Row],[Productivity_Score]]) / Table1[[#Totals],[Productivity_Score]]) * 100</f>
        <v>27.368421052631575</v>
      </c>
    </row>
    <row r="3041" spans="1:20" x14ac:dyDescent="0.35">
      <c r="A3041">
        <v>3040</v>
      </c>
      <c r="B3041">
        <v>33</v>
      </c>
      <c r="C3041" t="s">
        <v>14</v>
      </c>
      <c r="D3041" t="s">
        <v>24</v>
      </c>
      <c r="E3041" t="s">
        <v>31</v>
      </c>
      <c r="F3041" t="s">
        <v>17</v>
      </c>
      <c r="G3041">
        <v>43</v>
      </c>
      <c r="H3041">
        <v>8.1999999999999993</v>
      </c>
      <c r="I3041">
        <v>8</v>
      </c>
      <c r="J3041">
        <v>0</v>
      </c>
      <c r="K3041" t="s">
        <v>23</v>
      </c>
      <c r="L3041">
        <v>7</v>
      </c>
      <c r="M3041">
        <v>4.8</v>
      </c>
      <c r="N3041">
        <v>5.5</v>
      </c>
      <c r="O3041">
        <f>Table1[[#This Row],[Stress_Level]]*Table1[[#This Row],[Weekly_Work_Hours]]</f>
        <v>301</v>
      </c>
      <c r="P3041" s="9">
        <f>Table1[[#This Row],[Column1]]/Table1[[#This Row],[Productivity_Score]]</f>
        <v>54.727272727272727</v>
      </c>
      <c r="Q3041">
        <f>8-AVERAGE(Table1[[#This Row],[Sleep_Hours]])</f>
        <v>-0.19999999999999929</v>
      </c>
      <c r="R3041">
        <f>Table1[[#This Row],[Stress_Level]]/Table1[[#This Row],[Weekly_Work_Hours]]</f>
        <v>0.16279069767441862</v>
      </c>
      <c r="S3041" s="5">
        <f>CORREL(Table1[Stress_Level],Table1[Sleep_Hours])</f>
        <v>-1.150943896331845E-2</v>
      </c>
      <c r="T3041" s="1">
        <f>((Table1[[#Totals],[Productivity_Score]] - Table1[[#This Row],[Productivity_Score]]) / Table1[[#Totals],[Productivity_Score]]) * 100</f>
        <v>42.105263157894733</v>
      </c>
    </row>
    <row r="3042" spans="1:20" x14ac:dyDescent="0.35">
      <c r="A3042">
        <v>3041</v>
      </c>
      <c r="B3042">
        <v>60</v>
      </c>
      <c r="C3042" t="s">
        <v>19</v>
      </c>
      <c r="D3042" t="s">
        <v>15</v>
      </c>
      <c r="E3042" t="s">
        <v>25</v>
      </c>
      <c r="F3042" t="s">
        <v>22</v>
      </c>
      <c r="G3042">
        <v>49</v>
      </c>
      <c r="H3042">
        <v>4.5</v>
      </c>
      <c r="I3042">
        <v>5.3</v>
      </c>
      <c r="J3042">
        <v>1</v>
      </c>
      <c r="K3042" t="s">
        <v>18</v>
      </c>
      <c r="L3042">
        <v>9.1</v>
      </c>
      <c r="M3042">
        <v>4.4000000000000004</v>
      </c>
      <c r="N3042">
        <v>3.1</v>
      </c>
      <c r="O3042">
        <f>Table1[[#This Row],[Stress_Level]]*Table1[[#This Row],[Weekly_Work_Hours]]</f>
        <v>445.9</v>
      </c>
      <c r="P3042" s="9">
        <f>Table1[[#This Row],[Column1]]/Table1[[#This Row],[Productivity_Score]]</f>
        <v>143.83870967741933</v>
      </c>
      <c r="Q3042">
        <f>8-AVERAGE(Table1[[#This Row],[Sleep_Hours]])</f>
        <v>3.5</v>
      </c>
      <c r="R3042">
        <f>Table1[[#This Row],[Stress_Level]]/Table1[[#This Row],[Weekly_Work_Hours]]</f>
        <v>0.18571428571428572</v>
      </c>
      <c r="S3042" s="5">
        <f>CORREL(Table1[Stress_Level],Table1[Sleep_Hours])</f>
        <v>-1.150943896331845E-2</v>
      </c>
      <c r="T3042" s="1">
        <f>((Table1[[#Totals],[Productivity_Score]] - Table1[[#This Row],[Productivity_Score]]) / Table1[[#Totals],[Productivity_Score]]) * 100</f>
        <v>67.368421052631575</v>
      </c>
    </row>
    <row r="3043" spans="1:20" x14ac:dyDescent="0.35">
      <c r="A3043">
        <v>3042</v>
      </c>
      <c r="B3043">
        <v>38</v>
      </c>
      <c r="C3043" t="s">
        <v>14</v>
      </c>
      <c r="D3043" t="s">
        <v>36</v>
      </c>
      <c r="E3043" t="s">
        <v>21</v>
      </c>
      <c r="F3043" t="s">
        <v>22</v>
      </c>
      <c r="G3043">
        <v>46</v>
      </c>
      <c r="H3043">
        <v>6.6</v>
      </c>
      <c r="I3043">
        <v>8.8000000000000007</v>
      </c>
      <c r="J3043">
        <v>1</v>
      </c>
      <c r="K3043" t="s">
        <v>18</v>
      </c>
      <c r="L3043">
        <v>8.4</v>
      </c>
      <c r="M3043">
        <v>4.5</v>
      </c>
      <c r="N3043">
        <v>5.2</v>
      </c>
      <c r="O3043">
        <f>Table1[[#This Row],[Stress_Level]]*Table1[[#This Row],[Weekly_Work_Hours]]</f>
        <v>386.40000000000003</v>
      </c>
      <c r="P3043" s="9">
        <f>Table1[[#This Row],[Column1]]/Table1[[#This Row],[Productivity_Score]]</f>
        <v>74.307692307692307</v>
      </c>
      <c r="Q3043">
        <f>8-AVERAGE(Table1[[#This Row],[Sleep_Hours]])</f>
        <v>1.4000000000000004</v>
      </c>
      <c r="R3043">
        <f>Table1[[#This Row],[Stress_Level]]/Table1[[#This Row],[Weekly_Work_Hours]]</f>
        <v>0.18260869565217391</v>
      </c>
      <c r="S3043" s="5">
        <f>CORREL(Table1[Stress_Level],Table1[Sleep_Hours])</f>
        <v>-1.150943896331845E-2</v>
      </c>
      <c r="T3043" s="1">
        <f>((Table1[[#Totals],[Productivity_Score]] - Table1[[#This Row],[Productivity_Score]]) / Table1[[#Totals],[Productivity_Score]]) * 100</f>
        <v>45.263157894736835</v>
      </c>
    </row>
    <row r="3044" spans="1:20" x14ac:dyDescent="0.35">
      <c r="A3044">
        <v>3043</v>
      </c>
      <c r="B3044">
        <v>49</v>
      </c>
      <c r="C3044" t="s">
        <v>19</v>
      </c>
      <c r="D3044" t="s">
        <v>33</v>
      </c>
      <c r="E3044" t="s">
        <v>21</v>
      </c>
      <c r="F3044" t="s">
        <v>22</v>
      </c>
      <c r="G3044">
        <v>40</v>
      </c>
      <c r="H3044">
        <v>5.2</v>
      </c>
      <c r="I3044">
        <v>7.3</v>
      </c>
      <c r="J3044">
        <v>1</v>
      </c>
      <c r="K3044" t="s">
        <v>28</v>
      </c>
      <c r="L3044">
        <v>6.1</v>
      </c>
      <c r="M3044">
        <v>3.3</v>
      </c>
      <c r="N3044">
        <v>5.6</v>
      </c>
      <c r="O3044">
        <f>Table1[[#This Row],[Stress_Level]]*Table1[[#This Row],[Weekly_Work_Hours]]</f>
        <v>244</v>
      </c>
      <c r="P3044" s="9">
        <f>Table1[[#This Row],[Column1]]/Table1[[#This Row],[Productivity_Score]]</f>
        <v>43.571428571428577</v>
      </c>
      <c r="Q3044">
        <f>8-AVERAGE(Table1[[#This Row],[Sleep_Hours]])</f>
        <v>2.8</v>
      </c>
      <c r="R3044">
        <f>Table1[[#This Row],[Stress_Level]]/Table1[[#This Row],[Weekly_Work_Hours]]</f>
        <v>0.1525</v>
      </c>
      <c r="S3044" s="5">
        <f>CORREL(Table1[Stress_Level],Table1[Sleep_Hours])</f>
        <v>-1.150943896331845E-2</v>
      </c>
      <c r="T3044" s="1">
        <f>((Table1[[#Totals],[Productivity_Score]] - Table1[[#This Row],[Productivity_Score]]) / Table1[[#Totals],[Productivity_Score]]) * 100</f>
        <v>41.052631578947377</v>
      </c>
    </row>
    <row r="3045" spans="1:20" x14ac:dyDescent="0.35">
      <c r="A3045">
        <v>3044</v>
      </c>
      <c r="B3045">
        <v>24</v>
      </c>
      <c r="C3045" t="s">
        <v>14</v>
      </c>
      <c r="D3045" t="s">
        <v>33</v>
      </c>
      <c r="E3045" t="s">
        <v>31</v>
      </c>
      <c r="F3045" t="s">
        <v>17</v>
      </c>
      <c r="G3045">
        <v>46</v>
      </c>
      <c r="H3045">
        <v>5</v>
      </c>
      <c r="I3045">
        <v>6.3</v>
      </c>
      <c r="J3045">
        <v>1</v>
      </c>
      <c r="K3045" t="s">
        <v>18</v>
      </c>
      <c r="L3045">
        <v>5.9</v>
      </c>
      <c r="M3045">
        <v>3.6</v>
      </c>
      <c r="N3045">
        <v>5.2</v>
      </c>
      <c r="O3045">
        <f>Table1[[#This Row],[Stress_Level]]*Table1[[#This Row],[Weekly_Work_Hours]]</f>
        <v>271.40000000000003</v>
      </c>
      <c r="P3045" s="9">
        <f>Table1[[#This Row],[Column1]]/Table1[[#This Row],[Productivity_Score]]</f>
        <v>52.192307692307701</v>
      </c>
      <c r="Q3045">
        <f>8-AVERAGE(Table1[[#This Row],[Sleep_Hours]])</f>
        <v>3</v>
      </c>
      <c r="R3045">
        <f>Table1[[#This Row],[Stress_Level]]/Table1[[#This Row],[Weekly_Work_Hours]]</f>
        <v>0.1282608695652174</v>
      </c>
      <c r="S3045" s="5">
        <f>CORREL(Table1[Stress_Level],Table1[Sleep_Hours])</f>
        <v>-1.150943896331845E-2</v>
      </c>
      <c r="T3045" s="1">
        <f>((Table1[[#Totals],[Productivity_Score]] - Table1[[#This Row],[Productivity_Score]]) / Table1[[#Totals],[Productivity_Score]]) * 100</f>
        <v>45.263157894736835</v>
      </c>
    </row>
    <row r="3046" spans="1:20" x14ac:dyDescent="0.35">
      <c r="A3046">
        <v>3045</v>
      </c>
      <c r="B3046">
        <v>50</v>
      </c>
      <c r="C3046" t="s">
        <v>19</v>
      </c>
      <c r="D3046" t="s">
        <v>36</v>
      </c>
      <c r="E3046" t="s">
        <v>16</v>
      </c>
      <c r="F3046" t="s">
        <v>22</v>
      </c>
      <c r="G3046">
        <v>50</v>
      </c>
      <c r="H3046">
        <v>6.4</v>
      </c>
      <c r="I3046">
        <v>8.1</v>
      </c>
      <c r="J3046">
        <v>1</v>
      </c>
      <c r="K3046" t="s">
        <v>35</v>
      </c>
      <c r="L3046">
        <v>8.6</v>
      </c>
      <c r="M3046">
        <v>4.5999999999999996</v>
      </c>
      <c r="N3046">
        <v>4.7</v>
      </c>
      <c r="O3046">
        <f>Table1[[#This Row],[Stress_Level]]*Table1[[#This Row],[Weekly_Work_Hours]]</f>
        <v>430</v>
      </c>
      <c r="P3046" s="9">
        <f>Table1[[#This Row],[Column1]]/Table1[[#This Row],[Productivity_Score]]</f>
        <v>91.489361702127653</v>
      </c>
      <c r="Q3046">
        <f>8-AVERAGE(Table1[[#This Row],[Sleep_Hours]])</f>
        <v>1.5999999999999996</v>
      </c>
      <c r="R3046">
        <f>Table1[[#This Row],[Stress_Level]]/Table1[[#This Row],[Weekly_Work_Hours]]</f>
        <v>0.17199999999999999</v>
      </c>
      <c r="S3046" s="5">
        <f>CORREL(Table1[Stress_Level],Table1[Sleep_Hours])</f>
        <v>-1.150943896331845E-2</v>
      </c>
      <c r="T3046" s="1">
        <f>((Table1[[#Totals],[Productivity_Score]] - Table1[[#This Row],[Productivity_Score]]) / Table1[[#Totals],[Productivity_Score]]) * 100</f>
        <v>50.526315789473685</v>
      </c>
    </row>
    <row r="3047" spans="1:20" x14ac:dyDescent="0.35">
      <c r="A3047">
        <v>3046</v>
      </c>
      <c r="B3047">
        <v>26</v>
      </c>
      <c r="C3047" t="s">
        <v>19</v>
      </c>
      <c r="D3047" t="s">
        <v>24</v>
      </c>
      <c r="E3047" t="s">
        <v>21</v>
      </c>
      <c r="F3047" t="s">
        <v>17</v>
      </c>
      <c r="G3047">
        <v>30</v>
      </c>
      <c r="H3047">
        <v>6.5</v>
      </c>
      <c r="I3047">
        <v>10</v>
      </c>
      <c r="J3047">
        <v>0</v>
      </c>
      <c r="K3047" t="s">
        <v>23</v>
      </c>
      <c r="L3047">
        <v>3.2</v>
      </c>
      <c r="M3047">
        <v>3.6</v>
      </c>
      <c r="N3047">
        <v>8.4</v>
      </c>
      <c r="O3047">
        <f>Table1[[#This Row],[Stress_Level]]*Table1[[#This Row],[Weekly_Work_Hours]]</f>
        <v>96</v>
      </c>
      <c r="P3047" s="9">
        <f>Table1[[#This Row],[Column1]]/Table1[[#This Row],[Productivity_Score]]</f>
        <v>11.428571428571429</v>
      </c>
      <c r="Q3047">
        <f>8-AVERAGE(Table1[[#This Row],[Sleep_Hours]])</f>
        <v>1.5</v>
      </c>
      <c r="R3047">
        <f>Table1[[#This Row],[Stress_Level]]/Table1[[#This Row],[Weekly_Work_Hours]]</f>
        <v>0.10666666666666667</v>
      </c>
      <c r="S3047" s="5">
        <f>CORREL(Table1[Stress_Level],Table1[Sleep_Hours])</f>
        <v>-1.150943896331845E-2</v>
      </c>
      <c r="T3047" s="1">
        <f>((Table1[[#Totals],[Productivity_Score]] - Table1[[#This Row],[Productivity_Score]]) / Table1[[#Totals],[Productivity_Score]]) * 100</f>
        <v>11.578947368421048</v>
      </c>
    </row>
    <row r="3048" spans="1:20" x14ac:dyDescent="0.35">
      <c r="A3048">
        <v>3047</v>
      </c>
      <c r="B3048">
        <v>38</v>
      </c>
      <c r="C3048" t="s">
        <v>19</v>
      </c>
      <c r="D3048" t="s">
        <v>20</v>
      </c>
      <c r="E3048" t="s">
        <v>16</v>
      </c>
      <c r="F3048" t="s">
        <v>39</v>
      </c>
      <c r="G3048">
        <v>54</v>
      </c>
      <c r="H3048">
        <v>3.8</v>
      </c>
      <c r="I3048">
        <v>3.8</v>
      </c>
      <c r="J3048">
        <v>1</v>
      </c>
      <c r="K3048" t="s">
        <v>35</v>
      </c>
      <c r="L3048">
        <v>8.4</v>
      </c>
      <c r="M3048">
        <v>4</v>
      </c>
      <c r="N3048">
        <v>2.7</v>
      </c>
      <c r="O3048">
        <f>Table1[[#This Row],[Stress_Level]]*Table1[[#This Row],[Weekly_Work_Hours]]</f>
        <v>453.6</v>
      </c>
      <c r="P3048" s="9">
        <f>Table1[[#This Row],[Column1]]/Table1[[#This Row],[Productivity_Score]]</f>
        <v>168</v>
      </c>
      <c r="Q3048">
        <f>8-AVERAGE(Table1[[#This Row],[Sleep_Hours]])</f>
        <v>4.2</v>
      </c>
      <c r="R3048">
        <f>Table1[[#This Row],[Stress_Level]]/Table1[[#This Row],[Weekly_Work_Hours]]</f>
        <v>0.15555555555555556</v>
      </c>
      <c r="S3048" s="5">
        <f>CORREL(Table1[Stress_Level],Table1[Sleep_Hours])</f>
        <v>-1.150943896331845E-2</v>
      </c>
      <c r="T3048" s="1">
        <f>((Table1[[#Totals],[Productivity_Score]] - Table1[[#This Row],[Productivity_Score]]) / Table1[[#Totals],[Productivity_Score]]) * 100</f>
        <v>71.578947368421055</v>
      </c>
    </row>
    <row r="3049" spans="1:20" x14ac:dyDescent="0.35">
      <c r="A3049">
        <v>3048</v>
      </c>
      <c r="B3049">
        <v>50</v>
      </c>
      <c r="C3049" t="s">
        <v>14</v>
      </c>
      <c r="D3049" t="s">
        <v>15</v>
      </c>
      <c r="E3049" t="s">
        <v>25</v>
      </c>
      <c r="F3049" t="s">
        <v>22</v>
      </c>
      <c r="G3049">
        <v>42</v>
      </c>
      <c r="H3049">
        <v>6.7</v>
      </c>
      <c r="I3049">
        <v>9.4</v>
      </c>
      <c r="J3049">
        <v>1</v>
      </c>
      <c r="K3049" t="s">
        <v>35</v>
      </c>
      <c r="L3049">
        <v>7.9</v>
      </c>
      <c r="M3049">
        <v>5.8</v>
      </c>
      <c r="N3049">
        <v>5.7</v>
      </c>
      <c r="O3049">
        <f>Table1[[#This Row],[Stress_Level]]*Table1[[#This Row],[Weekly_Work_Hours]]</f>
        <v>331.8</v>
      </c>
      <c r="P3049" s="9">
        <f>Table1[[#This Row],[Column1]]/Table1[[#This Row],[Productivity_Score]]</f>
        <v>58.210526315789473</v>
      </c>
      <c r="Q3049">
        <f>8-AVERAGE(Table1[[#This Row],[Sleep_Hours]])</f>
        <v>1.2999999999999998</v>
      </c>
      <c r="R3049">
        <f>Table1[[#This Row],[Stress_Level]]/Table1[[#This Row],[Weekly_Work_Hours]]</f>
        <v>0.18809523809523809</v>
      </c>
      <c r="S3049" s="5">
        <f>CORREL(Table1[Stress_Level],Table1[Sleep_Hours])</f>
        <v>-1.150943896331845E-2</v>
      </c>
      <c r="T3049" s="1">
        <f>((Table1[[#Totals],[Productivity_Score]] - Table1[[#This Row],[Productivity_Score]]) / Table1[[#Totals],[Productivity_Score]]) * 100</f>
        <v>40</v>
      </c>
    </row>
    <row r="3050" spans="1:20" x14ac:dyDescent="0.35">
      <c r="A3050">
        <v>3049</v>
      </c>
      <c r="B3050">
        <v>58</v>
      </c>
      <c r="C3050" t="s">
        <v>14</v>
      </c>
      <c r="D3050" t="s">
        <v>37</v>
      </c>
      <c r="E3050" t="s">
        <v>16</v>
      </c>
      <c r="F3050" t="s">
        <v>22</v>
      </c>
      <c r="G3050">
        <v>48</v>
      </c>
      <c r="H3050">
        <v>5.8</v>
      </c>
      <c r="I3050">
        <v>7.4</v>
      </c>
      <c r="J3050">
        <v>1</v>
      </c>
      <c r="K3050" t="s">
        <v>18</v>
      </c>
      <c r="L3050">
        <v>8.3000000000000007</v>
      </c>
      <c r="M3050">
        <v>4.7</v>
      </c>
      <c r="N3050">
        <v>4.5999999999999996</v>
      </c>
      <c r="O3050">
        <f>Table1[[#This Row],[Stress_Level]]*Table1[[#This Row],[Weekly_Work_Hours]]</f>
        <v>398.40000000000003</v>
      </c>
      <c r="P3050" s="9">
        <f>Table1[[#This Row],[Column1]]/Table1[[#This Row],[Productivity_Score]]</f>
        <v>86.608695652173921</v>
      </c>
      <c r="Q3050">
        <f>8-AVERAGE(Table1[[#This Row],[Sleep_Hours]])</f>
        <v>2.2000000000000002</v>
      </c>
      <c r="R3050">
        <f>Table1[[#This Row],[Stress_Level]]/Table1[[#This Row],[Weekly_Work_Hours]]</f>
        <v>0.17291666666666669</v>
      </c>
      <c r="S3050" s="5">
        <f>CORREL(Table1[Stress_Level],Table1[Sleep_Hours])</f>
        <v>-1.150943896331845E-2</v>
      </c>
      <c r="T3050" s="1">
        <f>((Table1[[#Totals],[Productivity_Score]] - Table1[[#This Row],[Productivity_Score]]) / Table1[[#Totals],[Productivity_Score]]) * 100</f>
        <v>51.578947368421055</v>
      </c>
    </row>
    <row r="3051" spans="1:20" x14ac:dyDescent="0.35">
      <c r="A3051">
        <v>3050</v>
      </c>
      <c r="B3051">
        <v>43</v>
      </c>
      <c r="C3051" t="s">
        <v>19</v>
      </c>
      <c r="D3051" t="s">
        <v>20</v>
      </c>
      <c r="E3051" t="s">
        <v>31</v>
      </c>
      <c r="F3051" t="s">
        <v>17</v>
      </c>
      <c r="G3051">
        <v>54</v>
      </c>
      <c r="H3051">
        <v>8.3000000000000007</v>
      </c>
      <c r="I3051">
        <v>6.7</v>
      </c>
      <c r="J3051">
        <v>1</v>
      </c>
      <c r="K3051" t="s">
        <v>35</v>
      </c>
      <c r="L3051">
        <v>8.1999999999999993</v>
      </c>
      <c r="M3051">
        <v>3.7</v>
      </c>
      <c r="N3051">
        <v>4.2</v>
      </c>
      <c r="O3051">
        <f>Table1[[#This Row],[Stress_Level]]*Table1[[#This Row],[Weekly_Work_Hours]]</f>
        <v>442.79999999999995</v>
      </c>
      <c r="P3051" s="9">
        <f>Table1[[#This Row],[Column1]]/Table1[[#This Row],[Productivity_Score]]</f>
        <v>105.42857142857142</v>
      </c>
      <c r="Q3051">
        <f>8-AVERAGE(Table1[[#This Row],[Sleep_Hours]])</f>
        <v>-0.30000000000000071</v>
      </c>
      <c r="R3051">
        <f>Table1[[#This Row],[Stress_Level]]/Table1[[#This Row],[Weekly_Work_Hours]]</f>
        <v>0.15185185185185185</v>
      </c>
      <c r="S3051" s="5">
        <f>CORREL(Table1[Stress_Level],Table1[Sleep_Hours])</f>
        <v>-1.150943896331845E-2</v>
      </c>
      <c r="T3051" s="1">
        <f>((Table1[[#Totals],[Productivity_Score]] - Table1[[#This Row],[Productivity_Score]]) / Table1[[#Totals],[Productivity_Score]]) * 100</f>
        <v>55.78947368421052</v>
      </c>
    </row>
    <row r="3052" spans="1:20" x14ac:dyDescent="0.35">
      <c r="A3052">
        <v>3051</v>
      </c>
      <c r="B3052">
        <v>53</v>
      </c>
      <c r="C3052" t="s">
        <v>14</v>
      </c>
      <c r="D3052" t="s">
        <v>30</v>
      </c>
      <c r="E3052" t="s">
        <v>27</v>
      </c>
      <c r="F3052" t="s">
        <v>39</v>
      </c>
      <c r="G3052">
        <v>34</v>
      </c>
      <c r="H3052">
        <v>7.9</v>
      </c>
      <c r="I3052">
        <v>9.1999999999999993</v>
      </c>
      <c r="J3052">
        <v>0</v>
      </c>
      <c r="K3052" t="s">
        <v>23</v>
      </c>
      <c r="L3052">
        <v>7.7</v>
      </c>
      <c r="M3052">
        <v>5</v>
      </c>
      <c r="N3052">
        <v>5.7</v>
      </c>
      <c r="O3052">
        <f>Table1[[#This Row],[Stress_Level]]*Table1[[#This Row],[Weekly_Work_Hours]]</f>
        <v>261.8</v>
      </c>
      <c r="P3052" s="9">
        <f>Table1[[#This Row],[Column1]]/Table1[[#This Row],[Productivity_Score]]</f>
        <v>45.929824561403507</v>
      </c>
      <c r="Q3052">
        <f>8-AVERAGE(Table1[[#This Row],[Sleep_Hours]])</f>
        <v>9.9999999999999645E-2</v>
      </c>
      <c r="R3052">
        <f>Table1[[#This Row],[Stress_Level]]/Table1[[#This Row],[Weekly_Work_Hours]]</f>
        <v>0.22647058823529412</v>
      </c>
      <c r="S3052" s="5">
        <f>CORREL(Table1[Stress_Level],Table1[Sleep_Hours])</f>
        <v>-1.150943896331845E-2</v>
      </c>
      <c r="T3052" s="1">
        <f>((Table1[[#Totals],[Productivity_Score]] - Table1[[#This Row],[Productivity_Score]]) / Table1[[#Totals],[Productivity_Score]]) * 100</f>
        <v>40</v>
      </c>
    </row>
    <row r="3053" spans="1:20" x14ac:dyDescent="0.35">
      <c r="A3053">
        <v>3052</v>
      </c>
      <c r="B3053">
        <v>42</v>
      </c>
      <c r="C3053" t="s">
        <v>14</v>
      </c>
      <c r="D3053" t="s">
        <v>20</v>
      </c>
      <c r="E3053" t="s">
        <v>27</v>
      </c>
      <c r="F3053" t="s">
        <v>39</v>
      </c>
      <c r="G3053">
        <v>39</v>
      </c>
      <c r="H3053">
        <v>4.9000000000000004</v>
      </c>
      <c r="I3053">
        <v>7</v>
      </c>
      <c r="J3053">
        <v>1</v>
      </c>
      <c r="K3053" t="s">
        <v>28</v>
      </c>
      <c r="L3053">
        <v>6.6</v>
      </c>
      <c r="M3053">
        <v>4.0999999999999996</v>
      </c>
      <c r="N3053">
        <v>5.2</v>
      </c>
      <c r="O3053">
        <f>Table1[[#This Row],[Stress_Level]]*Table1[[#This Row],[Weekly_Work_Hours]]</f>
        <v>257.39999999999998</v>
      </c>
      <c r="P3053" s="9">
        <f>Table1[[#This Row],[Column1]]/Table1[[#This Row],[Productivity_Score]]</f>
        <v>49.499999999999993</v>
      </c>
      <c r="Q3053">
        <f>8-AVERAGE(Table1[[#This Row],[Sleep_Hours]])</f>
        <v>3.0999999999999996</v>
      </c>
      <c r="R3053">
        <f>Table1[[#This Row],[Stress_Level]]/Table1[[#This Row],[Weekly_Work_Hours]]</f>
        <v>0.16923076923076921</v>
      </c>
      <c r="S3053" s="5">
        <f>CORREL(Table1[Stress_Level],Table1[Sleep_Hours])</f>
        <v>-1.150943896331845E-2</v>
      </c>
      <c r="T3053" s="1">
        <f>((Table1[[#Totals],[Productivity_Score]] - Table1[[#This Row],[Productivity_Score]]) / Table1[[#Totals],[Productivity_Score]]) * 100</f>
        <v>45.263157894736835</v>
      </c>
    </row>
    <row r="3054" spans="1:20" x14ac:dyDescent="0.35">
      <c r="A3054">
        <v>3053</v>
      </c>
      <c r="B3054">
        <v>64</v>
      </c>
      <c r="C3054" t="s">
        <v>19</v>
      </c>
      <c r="D3054" t="s">
        <v>20</v>
      </c>
      <c r="E3054" t="s">
        <v>31</v>
      </c>
      <c r="F3054" t="s">
        <v>22</v>
      </c>
      <c r="G3054">
        <v>42</v>
      </c>
      <c r="H3054">
        <v>8.1999999999999993</v>
      </c>
      <c r="I3054">
        <v>8</v>
      </c>
      <c r="J3054">
        <v>0</v>
      </c>
      <c r="K3054" t="s">
        <v>23</v>
      </c>
      <c r="L3054">
        <v>7.9</v>
      </c>
      <c r="M3054">
        <v>4.0999999999999996</v>
      </c>
      <c r="N3054">
        <v>5.0999999999999996</v>
      </c>
      <c r="O3054">
        <f>Table1[[#This Row],[Stress_Level]]*Table1[[#This Row],[Weekly_Work_Hours]]</f>
        <v>331.8</v>
      </c>
      <c r="P3054" s="9">
        <f>Table1[[#This Row],[Column1]]/Table1[[#This Row],[Productivity_Score]]</f>
        <v>65.058823529411768</v>
      </c>
      <c r="Q3054">
        <f>8-AVERAGE(Table1[[#This Row],[Sleep_Hours]])</f>
        <v>-0.19999999999999929</v>
      </c>
      <c r="R3054">
        <f>Table1[[#This Row],[Stress_Level]]/Table1[[#This Row],[Weekly_Work_Hours]]</f>
        <v>0.18809523809523809</v>
      </c>
      <c r="S3054" s="5">
        <f>CORREL(Table1[Stress_Level],Table1[Sleep_Hours])</f>
        <v>-1.150943896331845E-2</v>
      </c>
      <c r="T3054" s="1">
        <f>((Table1[[#Totals],[Productivity_Score]] - Table1[[#This Row],[Productivity_Score]]) / Table1[[#Totals],[Productivity_Score]]) * 100</f>
        <v>46.315789473684212</v>
      </c>
    </row>
    <row r="3055" spans="1:20" x14ac:dyDescent="0.35">
      <c r="A3055">
        <v>3054</v>
      </c>
      <c r="B3055">
        <v>59</v>
      </c>
      <c r="C3055" t="s">
        <v>14</v>
      </c>
      <c r="D3055" t="s">
        <v>32</v>
      </c>
      <c r="E3055" t="s">
        <v>27</v>
      </c>
      <c r="F3055" t="s">
        <v>22</v>
      </c>
      <c r="G3055">
        <v>38</v>
      </c>
      <c r="H3055">
        <v>7</v>
      </c>
      <c r="I3055">
        <v>10</v>
      </c>
      <c r="J3055">
        <v>0</v>
      </c>
      <c r="K3055" t="s">
        <v>23</v>
      </c>
      <c r="L3055">
        <v>7.3</v>
      </c>
      <c r="M3055">
        <v>6.1</v>
      </c>
      <c r="N3055">
        <v>6.3</v>
      </c>
      <c r="O3055">
        <f>Table1[[#This Row],[Stress_Level]]*Table1[[#This Row],[Weekly_Work_Hours]]</f>
        <v>277.39999999999998</v>
      </c>
      <c r="P3055" s="9">
        <f>Table1[[#This Row],[Column1]]/Table1[[#This Row],[Productivity_Score]]</f>
        <v>44.031746031746032</v>
      </c>
      <c r="Q3055">
        <f>8-AVERAGE(Table1[[#This Row],[Sleep_Hours]])</f>
        <v>1</v>
      </c>
      <c r="R3055">
        <f>Table1[[#This Row],[Stress_Level]]/Table1[[#This Row],[Weekly_Work_Hours]]</f>
        <v>0.19210526315789472</v>
      </c>
      <c r="S3055" s="5">
        <f>CORREL(Table1[Stress_Level],Table1[Sleep_Hours])</f>
        <v>-1.150943896331845E-2</v>
      </c>
      <c r="T3055" s="1">
        <f>((Table1[[#Totals],[Productivity_Score]] - Table1[[#This Row],[Productivity_Score]]) / Table1[[#Totals],[Productivity_Score]]) * 100</f>
        <v>33.684210526315788</v>
      </c>
    </row>
    <row r="3056" spans="1:20" x14ac:dyDescent="0.35">
      <c r="A3056">
        <v>3055</v>
      </c>
      <c r="B3056">
        <v>25</v>
      </c>
      <c r="C3056" t="s">
        <v>14</v>
      </c>
      <c r="D3056" t="s">
        <v>24</v>
      </c>
      <c r="E3056" t="s">
        <v>31</v>
      </c>
      <c r="F3056" t="s">
        <v>17</v>
      </c>
      <c r="G3056">
        <v>58</v>
      </c>
      <c r="H3056">
        <v>5.9</v>
      </c>
      <c r="I3056">
        <v>6.5</v>
      </c>
      <c r="J3056">
        <v>1</v>
      </c>
      <c r="K3056" t="s">
        <v>29</v>
      </c>
      <c r="L3056">
        <v>10</v>
      </c>
      <c r="M3056">
        <v>5</v>
      </c>
      <c r="N3056">
        <v>3.3</v>
      </c>
      <c r="O3056">
        <f>Table1[[#This Row],[Stress_Level]]*Table1[[#This Row],[Weekly_Work_Hours]]</f>
        <v>580</v>
      </c>
      <c r="P3056" s="9">
        <f>Table1[[#This Row],[Column1]]/Table1[[#This Row],[Productivity_Score]]</f>
        <v>175.75757575757578</v>
      </c>
      <c r="Q3056">
        <f>8-AVERAGE(Table1[[#This Row],[Sleep_Hours]])</f>
        <v>2.0999999999999996</v>
      </c>
      <c r="R3056">
        <f>Table1[[#This Row],[Stress_Level]]/Table1[[#This Row],[Weekly_Work_Hours]]</f>
        <v>0.17241379310344829</v>
      </c>
      <c r="S3056" s="5">
        <f>CORREL(Table1[Stress_Level],Table1[Sleep_Hours])</f>
        <v>-1.150943896331845E-2</v>
      </c>
      <c r="T3056" s="1">
        <f>((Table1[[#Totals],[Productivity_Score]] - Table1[[#This Row],[Productivity_Score]]) / Table1[[#Totals],[Productivity_Score]]) * 100</f>
        <v>65.26315789473685</v>
      </c>
    </row>
    <row r="3057" spans="1:20" x14ac:dyDescent="0.35">
      <c r="A3057">
        <v>3056</v>
      </c>
      <c r="B3057">
        <v>57</v>
      </c>
      <c r="C3057" t="s">
        <v>14</v>
      </c>
      <c r="D3057" t="s">
        <v>37</v>
      </c>
      <c r="E3057" t="s">
        <v>21</v>
      </c>
      <c r="F3057" t="s">
        <v>17</v>
      </c>
      <c r="G3057">
        <v>38</v>
      </c>
      <c r="H3057">
        <v>5.4</v>
      </c>
      <c r="I3057">
        <v>7.8</v>
      </c>
      <c r="J3057">
        <v>0</v>
      </c>
      <c r="K3057" t="s">
        <v>23</v>
      </c>
      <c r="L3057">
        <v>6.6</v>
      </c>
      <c r="M3057">
        <v>3.6</v>
      </c>
      <c r="N3057">
        <v>5.6</v>
      </c>
      <c r="O3057">
        <f>Table1[[#This Row],[Stress_Level]]*Table1[[#This Row],[Weekly_Work_Hours]]</f>
        <v>250.79999999999998</v>
      </c>
      <c r="P3057" s="9">
        <f>Table1[[#This Row],[Column1]]/Table1[[#This Row],[Productivity_Score]]</f>
        <v>44.785714285714285</v>
      </c>
      <c r="Q3057">
        <f>8-AVERAGE(Table1[[#This Row],[Sleep_Hours]])</f>
        <v>2.5999999999999996</v>
      </c>
      <c r="R3057">
        <f>Table1[[#This Row],[Stress_Level]]/Table1[[#This Row],[Weekly_Work_Hours]]</f>
        <v>0.17368421052631577</v>
      </c>
      <c r="S3057" s="5">
        <f>CORREL(Table1[Stress_Level],Table1[Sleep_Hours])</f>
        <v>-1.150943896331845E-2</v>
      </c>
      <c r="T3057" s="1">
        <f>((Table1[[#Totals],[Productivity_Score]] - Table1[[#This Row],[Productivity_Score]]) / Table1[[#Totals],[Productivity_Score]]) * 100</f>
        <v>41.052631578947377</v>
      </c>
    </row>
    <row r="3058" spans="1:20" x14ac:dyDescent="0.35">
      <c r="A3058">
        <v>3057</v>
      </c>
      <c r="B3058">
        <v>60</v>
      </c>
      <c r="C3058" t="s">
        <v>19</v>
      </c>
      <c r="D3058" t="s">
        <v>32</v>
      </c>
      <c r="E3058" t="s">
        <v>16</v>
      </c>
      <c r="F3058" t="s">
        <v>22</v>
      </c>
      <c r="G3058">
        <v>40</v>
      </c>
      <c r="H3058">
        <v>4.5</v>
      </c>
      <c r="I3058">
        <v>6.2</v>
      </c>
      <c r="J3058">
        <v>1</v>
      </c>
      <c r="K3058" t="s">
        <v>35</v>
      </c>
      <c r="L3058">
        <v>3.4</v>
      </c>
      <c r="M3058">
        <v>4.3</v>
      </c>
      <c r="N3058">
        <v>6.4</v>
      </c>
      <c r="O3058">
        <f>Table1[[#This Row],[Stress_Level]]*Table1[[#This Row],[Weekly_Work_Hours]]</f>
        <v>136</v>
      </c>
      <c r="P3058" s="9">
        <f>Table1[[#This Row],[Column1]]/Table1[[#This Row],[Productivity_Score]]</f>
        <v>21.25</v>
      </c>
      <c r="Q3058">
        <f>8-AVERAGE(Table1[[#This Row],[Sleep_Hours]])</f>
        <v>3.5</v>
      </c>
      <c r="R3058">
        <f>Table1[[#This Row],[Stress_Level]]/Table1[[#This Row],[Weekly_Work_Hours]]</f>
        <v>8.4999999999999992E-2</v>
      </c>
      <c r="S3058" s="5">
        <f>CORREL(Table1[Stress_Level],Table1[Sleep_Hours])</f>
        <v>-1.150943896331845E-2</v>
      </c>
      <c r="T3058" s="1">
        <f>((Table1[[#Totals],[Productivity_Score]] - Table1[[#This Row],[Productivity_Score]]) / Table1[[#Totals],[Productivity_Score]]) * 100</f>
        <v>32.631578947368418</v>
      </c>
    </row>
    <row r="3059" spans="1:20" x14ac:dyDescent="0.35">
      <c r="A3059">
        <v>3058</v>
      </c>
      <c r="B3059">
        <v>55</v>
      </c>
      <c r="C3059" t="s">
        <v>19</v>
      </c>
      <c r="D3059" t="s">
        <v>24</v>
      </c>
      <c r="E3059" t="s">
        <v>27</v>
      </c>
      <c r="F3059" t="s">
        <v>22</v>
      </c>
      <c r="G3059">
        <v>46</v>
      </c>
      <c r="H3059">
        <v>4.4000000000000004</v>
      </c>
      <c r="I3059">
        <v>5.5</v>
      </c>
      <c r="J3059">
        <v>1</v>
      </c>
      <c r="K3059" t="s">
        <v>18</v>
      </c>
      <c r="L3059">
        <v>9.1999999999999993</v>
      </c>
      <c r="M3059">
        <v>5.7</v>
      </c>
      <c r="N3059">
        <v>3.1</v>
      </c>
      <c r="O3059">
        <f>Table1[[#This Row],[Stress_Level]]*Table1[[#This Row],[Weekly_Work_Hours]]</f>
        <v>423.2</v>
      </c>
      <c r="P3059" s="9">
        <f>Table1[[#This Row],[Column1]]/Table1[[#This Row],[Productivity_Score]]</f>
        <v>136.51612903225805</v>
      </c>
      <c r="Q3059">
        <f>8-AVERAGE(Table1[[#This Row],[Sleep_Hours]])</f>
        <v>3.5999999999999996</v>
      </c>
      <c r="R3059">
        <f>Table1[[#This Row],[Stress_Level]]/Table1[[#This Row],[Weekly_Work_Hours]]</f>
        <v>0.19999999999999998</v>
      </c>
      <c r="S3059" s="5">
        <f>CORREL(Table1[Stress_Level],Table1[Sleep_Hours])</f>
        <v>-1.150943896331845E-2</v>
      </c>
      <c r="T3059" s="1">
        <f>((Table1[[#Totals],[Productivity_Score]] - Table1[[#This Row],[Productivity_Score]]) / Table1[[#Totals],[Productivity_Score]]) * 100</f>
        <v>67.368421052631575</v>
      </c>
    </row>
    <row r="3060" spans="1:20" x14ac:dyDescent="0.35">
      <c r="A3060">
        <v>3059</v>
      </c>
      <c r="B3060">
        <v>46</v>
      </c>
      <c r="C3060" t="s">
        <v>14</v>
      </c>
      <c r="D3060" t="s">
        <v>34</v>
      </c>
      <c r="E3060" t="s">
        <v>21</v>
      </c>
      <c r="F3060" t="s">
        <v>17</v>
      </c>
      <c r="G3060">
        <v>35</v>
      </c>
      <c r="H3060">
        <v>3.5</v>
      </c>
      <c r="I3060">
        <v>5.2</v>
      </c>
      <c r="J3060">
        <v>1</v>
      </c>
      <c r="K3060" t="s">
        <v>35</v>
      </c>
      <c r="L3060">
        <v>4.9000000000000004</v>
      </c>
      <c r="M3060">
        <v>4.5</v>
      </c>
      <c r="N3060">
        <v>5.0999999999999996</v>
      </c>
      <c r="O3060">
        <f>Table1[[#This Row],[Stress_Level]]*Table1[[#This Row],[Weekly_Work_Hours]]</f>
        <v>171.5</v>
      </c>
      <c r="P3060" s="9">
        <f>Table1[[#This Row],[Column1]]/Table1[[#This Row],[Productivity_Score]]</f>
        <v>33.627450980392162</v>
      </c>
      <c r="Q3060">
        <f>8-AVERAGE(Table1[[#This Row],[Sleep_Hours]])</f>
        <v>4.5</v>
      </c>
      <c r="R3060">
        <f>Table1[[#This Row],[Stress_Level]]/Table1[[#This Row],[Weekly_Work_Hours]]</f>
        <v>0.14000000000000001</v>
      </c>
      <c r="S3060" s="5">
        <f>CORREL(Table1[Stress_Level],Table1[Sleep_Hours])</f>
        <v>-1.150943896331845E-2</v>
      </c>
      <c r="T3060" s="1">
        <f>((Table1[[#Totals],[Productivity_Score]] - Table1[[#This Row],[Productivity_Score]]) / Table1[[#Totals],[Productivity_Score]]) * 100</f>
        <v>46.315789473684212</v>
      </c>
    </row>
    <row r="3061" spans="1:20" x14ac:dyDescent="0.35">
      <c r="A3061">
        <v>3060</v>
      </c>
      <c r="B3061">
        <v>30</v>
      </c>
      <c r="C3061" t="s">
        <v>14</v>
      </c>
      <c r="D3061" t="s">
        <v>37</v>
      </c>
      <c r="E3061" t="s">
        <v>27</v>
      </c>
      <c r="F3061" t="s">
        <v>22</v>
      </c>
      <c r="G3061">
        <v>41</v>
      </c>
      <c r="H3061">
        <v>6.2</v>
      </c>
      <c r="I3061">
        <v>8.6999999999999993</v>
      </c>
      <c r="J3061">
        <v>0</v>
      </c>
      <c r="K3061" t="s">
        <v>23</v>
      </c>
      <c r="L3061">
        <v>7.3</v>
      </c>
      <c r="M3061">
        <v>3.8</v>
      </c>
      <c r="N3061">
        <v>5.7</v>
      </c>
      <c r="O3061">
        <f>Table1[[#This Row],[Stress_Level]]*Table1[[#This Row],[Weekly_Work_Hours]]</f>
        <v>299.3</v>
      </c>
      <c r="P3061" s="9">
        <f>Table1[[#This Row],[Column1]]/Table1[[#This Row],[Productivity_Score]]</f>
        <v>52.508771929824562</v>
      </c>
      <c r="Q3061">
        <f>8-AVERAGE(Table1[[#This Row],[Sleep_Hours]])</f>
        <v>1.7999999999999998</v>
      </c>
      <c r="R3061">
        <f>Table1[[#This Row],[Stress_Level]]/Table1[[#This Row],[Weekly_Work_Hours]]</f>
        <v>0.17804878048780487</v>
      </c>
      <c r="S3061" s="5">
        <f>CORREL(Table1[Stress_Level],Table1[Sleep_Hours])</f>
        <v>-1.150943896331845E-2</v>
      </c>
      <c r="T3061" s="1">
        <f>((Table1[[#Totals],[Productivity_Score]] - Table1[[#This Row],[Productivity_Score]]) / Table1[[#Totals],[Productivity_Score]]) * 100</f>
        <v>40</v>
      </c>
    </row>
    <row r="3062" spans="1:20" x14ac:dyDescent="0.35">
      <c r="A3062">
        <v>3061</v>
      </c>
      <c r="B3062">
        <v>24</v>
      </c>
      <c r="C3062" t="s">
        <v>14</v>
      </c>
      <c r="D3062" t="s">
        <v>24</v>
      </c>
      <c r="E3062" t="s">
        <v>25</v>
      </c>
      <c r="F3062" t="s">
        <v>39</v>
      </c>
      <c r="G3062">
        <v>47</v>
      </c>
      <c r="H3062">
        <v>3.1</v>
      </c>
      <c r="I3062">
        <v>3.5</v>
      </c>
      <c r="J3062">
        <v>1</v>
      </c>
      <c r="K3062" t="s">
        <v>35</v>
      </c>
      <c r="L3062">
        <v>7.9</v>
      </c>
      <c r="M3062">
        <v>4.9000000000000004</v>
      </c>
      <c r="N3062">
        <v>2.8</v>
      </c>
      <c r="O3062">
        <f>Table1[[#This Row],[Stress_Level]]*Table1[[#This Row],[Weekly_Work_Hours]]</f>
        <v>371.3</v>
      </c>
      <c r="P3062" s="9">
        <f>Table1[[#This Row],[Column1]]/Table1[[#This Row],[Productivity_Score]]</f>
        <v>132.60714285714286</v>
      </c>
      <c r="Q3062">
        <f>8-AVERAGE(Table1[[#This Row],[Sleep_Hours]])</f>
        <v>4.9000000000000004</v>
      </c>
      <c r="R3062">
        <f>Table1[[#This Row],[Stress_Level]]/Table1[[#This Row],[Weekly_Work_Hours]]</f>
        <v>0.16808510638297874</v>
      </c>
      <c r="S3062" s="5">
        <f>CORREL(Table1[Stress_Level],Table1[Sleep_Hours])</f>
        <v>-1.150943896331845E-2</v>
      </c>
      <c r="T3062" s="1">
        <f>((Table1[[#Totals],[Productivity_Score]] - Table1[[#This Row],[Productivity_Score]]) / Table1[[#Totals],[Productivity_Score]]) * 100</f>
        <v>70.526315789473685</v>
      </c>
    </row>
    <row r="3063" spans="1:20" x14ac:dyDescent="0.35">
      <c r="A3063">
        <v>3062</v>
      </c>
      <c r="B3063">
        <v>36</v>
      </c>
      <c r="C3063" t="s">
        <v>19</v>
      </c>
      <c r="D3063" t="s">
        <v>33</v>
      </c>
      <c r="E3063" t="s">
        <v>31</v>
      </c>
      <c r="F3063" t="s">
        <v>22</v>
      </c>
      <c r="G3063">
        <v>42</v>
      </c>
      <c r="H3063">
        <v>4.9000000000000004</v>
      </c>
      <c r="I3063">
        <v>6.7</v>
      </c>
      <c r="J3063">
        <v>0</v>
      </c>
      <c r="K3063" t="s">
        <v>23</v>
      </c>
      <c r="L3063">
        <v>9.5</v>
      </c>
      <c r="M3063">
        <v>3.5</v>
      </c>
      <c r="N3063">
        <v>3.6</v>
      </c>
      <c r="O3063">
        <f>Table1[[#This Row],[Stress_Level]]*Table1[[#This Row],[Weekly_Work_Hours]]</f>
        <v>399</v>
      </c>
      <c r="P3063" s="9">
        <f>Table1[[#This Row],[Column1]]/Table1[[#This Row],[Productivity_Score]]</f>
        <v>110.83333333333333</v>
      </c>
      <c r="Q3063">
        <f>8-AVERAGE(Table1[[#This Row],[Sleep_Hours]])</f>
        <v>3.0999999999999996</v>
      </c>
      <c r="R3063">
        <f>Table1[[#This Row],[Stress_Level]]/Table1[[#This Row],[Weekly_Work_Hours]]</f>
        <v>0.22619047619047619</v>
      </c>
      <c r="S3063" s="5">
        <f>CORREL(Table1[Stress_Level],Table1[Sleep_Hours])</f>
        <v>-1.150943896331845E-2</v>
      </c>
      <c r="T3063" s="1">
        <f>((Table1[[#Totals],[Productivity_Score]] - Table1[[#This Row],[Productivity_Score]]) / Table1[[#Totals],[Productivity_Score]]) * 100</f>
        <v>62.10526315789474</v>
      </c>
    </row>
    <row r="3064" spans="1:20" x14ac:dyDescent="0.35">
      <c r="A3064">
        <v>3063</v>
      </c>
      <c r="B3064">
        <v>26</v>
      </c>
      <c r="C3064" t="s">
        <v>14</v>
      </c>
      <c r="D3064" t="s">
        <v>32</v>
      </c>
      <c r="E3064" t="s">
        <v>31</v>
      </c>
      <c r="F3064" t="s">
        <v>17</v>
      </c>
      <c r="G3064">
        <v>44</v>
      </c>
      <c r="H3064">
        <v>7.2</v>
      </c>
      <c r="I3064">
        <v>9.3000000000000007</v>
      </c>
      <c r="J3064">
        <v>0</v>
      </c>
      <c r="K3064" t="s">
        <v>23</v>
      </c>
      <c r="L3064">
        <v>9.1</v>
      </c>
      <c r="M3064">
        <v>2.7</v>
      </c>
      <c r="N3064">
        <v>5.0999999999999996</v>
      </c>
      <c r="O3064">
        <f>Table1[[#This Row],[Stress_Level]]*Table1[[#This Row],[Weekly_Work_Hours]]</f>
        <v>400.4</v>
      </c>
      <c r="P3064" s="9">
        <f>Table1[[#This Row],[Column1]]/Table1[[#This Row],[Productivity_Score]]</f>
        <v>78.509803921568633</v>
      </c>
      <c r="Q3064">
        <f>8-AVERAGE(Table1[[#This Row],[Sleep_Hours]])</f>
        <v>0.79999999999999982</v>
      </c>
      <c r="R3064">
        <f>Table1[[#This Row],[Stress_Level]]/Table1[[#This Row],[Weekly_Work_Hours]]</f>
        <v>0.20681818181818182</v>
      </c>
      <c r="S3064" s="5">
        <f>CORREL(Table1[Stress_Level],Table1[Sleep_Hours])</f>
        <v>-1.150943896331845E-2</v>
      </c>
      <c r="T3064" s="1">
        <f>((Table1[[#Totals],[Productivity_Score]] - Table1[[#This Row],[Productivity_Score]]) / Table1[[#Totals],[Productivity_Score]]) * 100</f>
        <v>46.315789473684212</v>
      </c>
    </row>
    <row r="3065" spans="1:20" x14ac:dyDescent="0.35">
      <c r="A3065">
        <v>3064</v>
      </c>
      <c r="B3065">
        <v>46</v>
      </c>
      <c r="C3065" t="s">
        <v>19</v>
      </c>
      <c r="D3065" t="s">
        <v>34</v>
      </c>
      <c r="E3065" t="s">
        <v>21</v>
      </c>
      <c r="F3065" t="s">
        <v>17</v>
      </c>
      <c r="G3065">
        <v>40</v>
      </c>
      <c r="H3065">
        <v>8.4</v>
      </c>
      <c r="I3065">
        <v>7.8</v>
      </c>
      <c r="J3065">
        <v>0</v>
      </c>
      <c r="K3065" t="s">
        <v>23</v>
      </c>
      <c r="L3065">
        <v>2.2999999999999998</v>
      </c>
      <c r="M3065">
        <v>2.1</v>
      </c>
      <c r="N3065">
        <v>7.8</v>
      </c>
      <c r="O3065">
        <f>Table1[[#This Row],[Stress_Level]]*Table1[[#This Row],[Weekly_Work_Hours]]</f>
        <v>92</v>
      </c>
      <c r="P3065" s="9">
        <f>Table1[[#This Row],[Column1]]/Table1[[#This Row],[Productivity_Score]]</f>
        <v>11.794871794871796</v>
      </c>
      <c r="Q3065">
        <f>8-AVERAGE(Table1[[#This Row],[Sleep_Hours]])</f>
        <v>-0.40000000000000036</v>
      </c>
      <c r="R3065">
        <f>Table1[[#This Row],[Stress_Level]]/Table1[[#This Row],[Weekly_Work_Hours]]</f>
        <v>5.7499999999999996E-2</v>
      </c>
      <c r="S3065" s="5">
        <f>CORREL(Table1[Stress_Level],Table1[Sleep_Hours])</f>
        <v>-1.150943896331845E-2</v>
      </c>
      <c r="T3065" s="1">
        <f>((Table1[[#Totals],[Productivity_Score]] - Table1[[#This Row],[Productivity_Score]]) / Table1[[#Totals],[Productivity_Score]]) * 100</f>
        <v>17.894736842105267</v>
      </c>
    </row>
    <row r="3066" spans="1:20" x14ac:dyDescent="0.35">
      <c r="A3066">
        <v>3065</v>
      </c>
      <c r="B3066">
        <v>34</v>
      </c>
      <c r="C3066" t="s">
        <v>14</v>
      </c>
      <c r="D3066" t="s">
        <v>37</v>
      </c>
      <c r="E3066" t="s">
        <v>25</v>
      </c>
      <c r="F3066" t="s">
        <v>22</v>
      </c>
      <c r="G3066">
        <v>32</v>
      </c>
      <c r="H3066">
        <v>4.5</v>
      </c>
      <c r="I3066">
        <v>7</v>
      </c>
      <c r="J3066">
        <v>1</v>
      </c>
      <c r="K3066" t="s">
        <v>35</v>
      </c>
      <c r="L3066">
        <v>5.0999999999999996</v>
      </c>
      <c r="M3066">
        <v>3.7</v>
      </c>
      <c r="N3066">
        <v>6</v>
      </c>
      <c r="O3066">
        <f>Table1[[#This Row],[Stress_Level]]*Table1[[#This Row],[Weekly_Work_Hours]]</f>
        <v>163.19999999999999</v>
      </c>
      <c r="P3066" s="9">
        <f>Table1[[#This Row],[Column1]]/Table1[[#This Row],[Productivity_Score]]</f>
        <v>27.2</v>
      </c>
      <c r="Q3066">
        <f>8-AVERAGE(Table1[[#This Row],[Sleep_Hours]])</f>
        <v>3.5</v>
      </c>
      <c r="R3066">
        <f>Table1[[#This Row],[Stress_Level]]/Table1[[#This Row],[Weekly_Work_Hours]]</f>
        <v>0.15937499999999999</v>
      </c>
      <c r="S3066" s="5">
        <f>CORREL(Table1[Stress_Level],Table1[Sleep_Hours])</f>
        <v>-1.150943896331845E-2</v>
      </c>
      <c r="T3066" s="1">
        <f>((Table1[[#Totals],[Productivity_Score]] - Table1[[#This Row],[Productivity_Score]]) / Table1[[#Totals],[Productivity_Score]]) * 100</f>
        <v>36.84210526315789</v>
      </c>
    </row>
    <row r="3067" spans="1:20" x14ac:dyDescent="0.35">
      <c r="A3067">
        <v>3066</v>
      </c>
      <c r="B3067">
        <v>32</v>
      </c>
      <c r="C3067" t="s">
        <v>40</v>
      </c>
      <c r="D3067" t="s">
        <v>30</v>
      </c>
      <c r="E3067" t="s">
        <v>16</v>
      </c>
      <c r="F3067" t="s">
        <v>17</v>
      </c>
      <c r="G3067">
        <v>47</v>
      </c>
      <c r="H3067">
        <v>7.1</v>
      </c>
      <c r="I3067">
        <v>9.1</v>
      </c>
      <c r="J3067">
        <v>0</v>
      </c>
      <c r="K3067" t="s">
        <v>23</v>
      </c>
      <c r="L3067">
        <v>7.6</v>
      </c>
      <c r="M3067">
        <v>7.4</v>
      </c>
      <c r="N3067">
        <v>5.8</v>
      </c>
      <c r="O3067">
        <f>Table1[[#This Row],[Stress_Level]]*Table1[[#This Row],[Weekly_Work_Hours]]</f>
        <v>357.2</v>
      </c>
      <c r="P3067" s="9">
        <f>Table1[[#This Row],[Column1]]/Table1[[#This Row],[Productivity_Score]]</f>
        <v>61.586206896551722</v>
      </c>
      <c r="Q3067">
        <f>8-AVERAGE(Table1[[#This Row],[Sleep_Hours]])</f>
        <v>0.90000000000000036</v>
      </c>
      <c r="R3067">
        <f>Table1[[#This Row],[Stress_Level]]/Table1[[#This Row],[Weekly_Work_Hours]]</f>
        <v>0.16170212765957445</v>
      </c>
      <c r="S3067" s="5">
        <f>CORREL(Table1[Stress_Level],Table1[Sleep_Hours])</f>
        <v>-1.150943896331845E-2</v>
      </c>
      <c r="T3067" s="1">
        <f>((Table1[[#Totals],[Productivity_Score]] - Table1[[#This Row],[Productivity_Score]]) / Table1[[#Totals],[Productivity_Score]]) * 100</f>
        <v>38.947368421052637</v>
      </c>
    </row>
    <row r="3068" spans="1:20" x14ac:dyDescent="0.35">
      <c r="A3068">
        <v>3067</v>
      </c>
      <c r="B3068">
        <v>30</v>
      </c>
      <c r="C3068" t="s">
        <v>14</v>
      </c>
      <c r="D3068" t="s">
        <v>15</v>
      </c>
      <c r="E3068" t="s">
        <v>25</v>
      </c>
      <c r="F3068" t="s">
        <v>17</v>
      </c>
      <c r="G3068">
        <v>59</v>
      </c>
      <c r="H3068">
        <v>5.7</v>
      </c>
      <c r="I3068">
        <v>6.2</v>
      </c>
      <c r="J3068">
        <v>1</v>
      </c>
      <c r="K3068" t="s">
        <v>18</v>
      </c>
      <c r="L3068">
        <v>10</v>
      </c>
      <c r="M3068">
        <v>6.8</v>
      </c>
      <c r="N3068">
        <v>3.1</v>
      </c>
      <c r="O3068">
        <f>Table1[[#This Row],[Stress_Level]]*Table1[[#This Row],[Weekly_Work_Hours]]</f>
        <v>590</v>
      </c>
      <c r="P3068" s="9">
        <f>Table1[[#This Row],[Column1]]/Table1[[#This Row],[Productivity_Score]]</f>
        <v>190.32258064516128</v>
      </c>
      <c r="Q3068">
        <f>8-AVERAGE(Table1[[#This Row],[Sleep_Hours]])</f>
        <v>2.2999999999999998</v>
      </c>
      <c r="R3068">
        <f>Table1[[#This Row],[Stress_Level]]/Table1[[#This Row],[Weekly_Work_Hours]]</f>
        <v>0.16949152542372881</v>
      </c>
      <c r="S3068" s="5">
        <f>CORREL(Table1[Stress_Level],Table1[Sleep_Hours])</f>
        <v>-1.150943896331845E-2</v>
      </c>
      <c r="T3068" s="1">
        <f>((Table1[[#Totals],[Productivity_Score]] - Table1[[#This Row],[Productivity_Score]]) / Table1[[#Totals],[Productivity_Score]]) * 100</f>
        <v>67.368421052631575</v>
      </c>
    </row>
    <row r="3069" spans="1:20" x14ac:dyDescent="0.35">
      <c r="A3069">
        <v>3068</v>
      </c>
      <c r="B3069">
        <v>64</v>
      </c>
      <c r="C3069" t="s">
        <v>19</v>
      </c>
      <c r="D3069" t="s">
        <v>30</v>
      </c>
      <c r="E3069" t="s">
        <v>25</v>
      </c>
      <c r="F3069" t="s">
        <v>39</v>
      </c>
      <c r="G3069">
        <v>45</v>
      </c>
      <c r="H3069">
        <v>5.4</v>
      </c>
      <c r="I3069">
        <v>7.1</v>
      </c>
      <c r="J3069">
        <v>1</v>
      </c>
      <c r="K3069" t="s">
        <v>35</v>
      </c>
      <c r="L3069">
        <v>8.4</v>
      </c>
      <c r="M3069">
        <v>3.5</v>
      </c>
      <c r="N3069">
        <v>4.4000000000000004</v>
      </c>
      <c r="O3069">
        <f>Table1[[#This Row],[Stress_Level]]*Table1[[#This Row],[Weekly_Work_Hours]]</f>
        <v>378</v>
      </c>
      <c r="P3069" s="9">
        <f>Table1[[#This Row],[Column1]]/Table1[[#This Row],[Productivity_Score]]</f>
        <v>85.909090909090907</v>
      </c>
      <c r="Q3069">
        <f>8-AVERAGE(Table1[[#This Row],[Sleep_Hours]])</f>
        <v>2.5999999999999996</v>
      </c>
      <c r="R3069">
        <f>Table1[[#This Row],[Stress_Level]]/Table1[[#This Row],[Weekly_Work_Hours]]</f>
        <v>0.18666666666666668</v>
      </c>
      <c r="S3069" s="5">
        <f>CORREL(Table1[Stress_Level],Table1[Sleep_Hours])</f>
        <v>-1.150943896331845E-2</v>
      </c>
      <c r="T3069" s="1">
        <f>((Table1[[#Totals],[Productivity_Score]] - Table1[[#This Row],[Productivity_Score]]) / Table1[[#Totals],[Productivity_Score]]) * 100</f>
        <v>53.684210526315788</v>
      </c>
    </row>
    <row r="3070" spans="1:20" x14ac:dyDescent="0.35">
      <c r="A3070">
        <v>3069</v>
      </c>
      <c r="B3070">
        <v>45</v>
      </c>
      <c r="C3070" t="s">
        <v>14</v>
      </c>
      <c r="D3070" t="s">
        <v>33</v>
      </c>
      <c r="E3070" t="s">
        <v>38</v>
      </c>
      <c r="F3070" t="s">
        <v>22</v>
      </c>
      <c r="G3070">
        <v>46</v>
      </c>
      <c r="H3070">
        <v>6.4</v>
      </c>
      <c r="I3070">
        <v>8.5</v>
      </c>
      <c r="J3070">
        <v>0</v>
      </c>
      <c r="K3070" t="s">
        <v>23</v>
      </c>
      <c r="L3070">
        <v>6.6</v>
      </c>
      <c r="M3070">
        <v>5.3</v>
      </c>
      <c r="N3070">
        <v>6</v>
      </c>
      <c r="O3070">
        <f>Table1[[#This Row],[Stress_Level]]*Table1[[#This Row],[Weekly_Work_Hours]]</f>
        <v>303.59999999999997</v>
      </c>
      <c r="P3070" s="9">
        <f>Table1[[#This Row],[Column1]]/Table1[[#This Row],[Productivity_Score]]</f>
        <v>50.599999999999994</v>
      </c>
      <c r="Q3070">
        <f>8-AVERAGE(Table1[[#This Row],[Sleep_Hours]])</f>
        <v>1.5999999999999996</v>
      </c>
      <c r="R3070">
        <f>Table1[[#This Row],[Stress_Level]]/Table1[[#This Row],[Weekly_Work_Hours]]</f>
        <v>0.14347826086956522</v>
      </c>
      <c r="S3070" s="5">
        <f>CORREL(Table1[Stress_Level],Table1[Sleep_Hours])</f>
        <v>-1.150943896331845E-2</v>
      </c>
      <c r="T3070" s="1">
        <f>((Table1[[#Totals],[Productivity_Score]] - Table1[[#This Row],[Productivity_Score]]) / Table1[[#Totals],[Productivity_Score]]) * 100</f>
        <v>36.84210526315789</v>
      </c>
    </row>
    <row r="3071" spans="1:20" x14ac:dyDescent="0.35">
      <c r="A3071">
        <v>3070</v>
      </c>
      <c r="B3071">
        <v>41</v>
      </c>
      <c r="C3071" t="s">
        <v>14</v>
      </c>
      <c r="D3071" t="s">
        <v>33</v>
      </c>
      <c r="E3071" t="s">
        <v>16</v>
      </c>
      <c r="F3071" t="s">
        <v>17</v>
      </c>
      <c r="G3071">
        <v>50</v>
      </c>
      <c r="H3071">
        <v>5.2</v>
      </c>
      <c r="I3071">
        <v>6.3</v>
      </c>
      <c r="J3071">
        <v>1</v>
      </c>
      <c r="K3071" t="s">
        <v>28</v>
      </c>
      <c r="L3071">
        <v>8.6</v>
      </c>
      <c r="M3071">
        <v>3.2</v>
      </c>
      <c r="N3071">
        <v>3.9</v>
      </c>
      <c r="O3071">
        <f>Table1[[#This Row],[Stress_Level]]*Table1[[#This Row],[Weekly_Work_Hours]]</f>
        <v>430</v>
      </c>
      <c r="P3071" s="9">
        <f>Table1[[#This Row],[Column1]]/Table1[[#This Row],[Productivity_Score]]</f>
        <v>110.25641025641026</v>
      </c>
      <c r="Q3071">
        <f>8-AVERAGE(Table1[[#This Row],[Sleep_Hours]])</f>
        <v>2.8</v>
      </c>
      <c r="R3071">
        <f>Table1[[#This Row],[Stress_Level]]/Table1[[#This Row],[Weekly_Work_Hours]]</f>
        <v>0.17199999999999999</v>
      </c>
      <c r="S3071" s="5">
        <f>CORREL(Table1[Stress_Level],Table1[Sleep_Hours])</f>
        <v>-1.150943896331845E-2</v>
      </c>
      <c r="T3071" s="1">
        <f>((Table1[[#Totals],[Productivity_Score]] - Table1[[#This Row],[Productivity_Score]]) / Table1[[#Totals],[Productivity_Score]]) * 100</f>
        <v>58.947368421052623</v>
      </c>
    </row>
    <row r="3072" spans="1:20" x14ac:dyDescent="0.35">
      <c r="A3072">
        <v>3071</v>
      </c>
      <c r="B3072">
        <v>47</v>
      </c>
      <c r="C3072" t="s">
        <v>19</v>
      </c>
      <c r="D3072" t="s">
        <v>36</v>
      </c>
      <c r="E3072" t="s">
        <v>16</v>
      </c>
      <c r="F3072" t="s">
        <v>17</v>
      </c>
      <c r="G3072">
        <v>34</v>
      </c>
      <c r="H3072">
        <v>6.1</v>
      </c>
      <c r="I3072">
        <v>9.1999999999999993</v>
      </c>
      <c r="J3072">
        <v>0</v>
      </c>
      <c r="K3072" t="s">
        <v>23</v>
      </c>
      <c r="L3072">
        <v>3.2</v>
      </c>
      <c r="M3072">
        <v>4.9000000000000004</v>
      </c>
      <c r="N3072">
        <v>8</v>
      </c>
      <c r="O3072">
        <f>Table1[[#This Row],[Stress_Level]]*Table1[[#This Row],[Weekly_Work_Hours]]</f>
        <v>108.80000000000001</v>
      </c>
      <c r="P3072" s="9">
        <f>Table1[[#This Row],[Column1]]/Table1[[#This Row],[Productivity_Score]]</f>
        <v>13.600000000000001</v>
      </c>
      <c r="Q3072">
        <f>8-AVERAGE(Table1[[#This Row],[Sleep_Hours]])</f>
        <v>1.9000000000000004</v>
      </c>
      <c r="R3072">
        <f>Table1[[#This Row],[Stress_Level]]/Table1[[#This Row],[Weekly_Work_Hours]]</f>
        <v>9.4117647058823528E-2</v>
      </c>
      <c r="S3072" s="5">
        <f>CORREL(Table1[Stress_Level],Table1[Sleep_Hours])</f>
        <v>-1.150943896331845E-2</v>
      </c>
      <c r="T3072" s="1">
        <f>((Table1[[#Totals],[Productivity_Score]] - Table1[[#This Row],[Productivity_Score]]) / Table1[[#Totals],[Productivity_Score]]) * 100</f>
        <v>15.789473684210526</v>
      </c>
    </row>
    <row r="3073" spans="1:20" x14ac:dyDescent="0.35">
      <c r="A3073">
        <v>3072</v>
      </c>
      <c r="B3073">
        <v>43</v>
      </c>
      <c r="C3073" t="s">
        <v>19</v>
      </c>
      <c r="D3073" t="s">
        <v>36</v>
      </c>
      <c r="E3073" t="s">
        <v>25</v>
      </c>
      <c r="F3073" t="s">
        <v>22</v>
      </c>
      <c r="G3073">
        <v>58</v>
      </c>
      <c r="H3073">
        <v>6.3</v>
      </c>
      <c r="I3073">
        <v>7.2</v>
      </c>
      <c r="J3073">
        <v>1</v>
      </c>
      <c r="K3073" t="s">
        <v>18</v>
      </c>
      <c r="L3073">
        <v>10</v>
      </c>
      <c r="M3073">
        <v>4.7</v>
      </c>
      <c r="N3073">
        <v>3.6</v>
      </c>
      <c r="O3073">
        <f>Table1[[#This Row],[Stress_Level]]*Table1[[#This Row],[Weekly_Work_Hours]]</f>
        <v>580</v>
      </c>
      <c r="P3073" s="9">
        <f>Table1[[#This Row],[Column1]]/Table1[[#This Row],[Productivity_Score]]</f>
        <v>161.11111111111111</v>
      </c>
      <c r="Q3073">
        <f>8-AVERAGE(Table1[[#This Row],[Sleep_Hours]])</f>
        <v>1.7000000000000002</v>
      </c>
      <c r="R3073">
        <f>Table1[[#This Row],[Stress_Level]]/Table1[[#This Row],[Weekly_Work_Hours]]</f>
        <v>0.17241379310344829</v>
      </c>
      <c r="S3073" s="5">
        <f>CORREL(Table1[Stress_Level],Table1[Sleep_Hours])</f>
        <v>-1.150943896331845E-2</v>
      </c>
      <c r="T3073" s="1">
        <f>((Table1[[#Totals],[Productivity_Score]] - Table1[[#This Row],[Productivity_Score]]) / Table1[[#Totals],[Productivity_Score]]) * 100</f>
        <v>62.10526315789474</v>
      </c>
    </row>
    <row r="3074" spans="1:20" x14ac:dyDescent="0.35">
      <c r="A3074">
        <v>3073</v>
      </c>
      <c r="B3074">
        <v>48</v>
      </c>
      <c r="C3074" t="s">
        <v>14</v>
      </c>
      <c r="D3074" t="s">
        <v>30</v>
      </c>
      <c r="E3074" t="s">
        <v>27</v>
      </c>
      <c r="F3074" t="s">
        <v>39</v>
      </c>
      <c r="G3074">
        <v>46</v>
      </c>
      <c r="H3074">
        <v>7.9</v>
      </c>
      <c r="I3074">
        <v>8</v>
      </c>
      <c r="J3074">
        <v>0</v>
      </c>
      <c r="K3074" t="s">
        <v>23</v>
      </c>
      <c r="L3074">
        <v>8.1999999999999993</v>
      </c>
      <c r="M3074">
        <v>4.0999999999999996</v>
      </c>
      <c r="N3074">
        <v>4.9000000000000004</v>
      </c>
      <c r="O3074">
        <f>Table1[[#This Row],[Stress_Level]]*Table1[[#This Row],[Weekly_Work_Hours]]</f>
        <v>377.2</v>
      </c>
      <c r="P3074" s="9">
        <f>Table1[[#This Row],[Column1]]/Table1[[#This Row],[Productivity_Score]]</f>
        <v>76.979591836734684</v>
      </c>
      <c r="Q3074">
        <f>8-AVERAGE(Table1[[#This Row],[Sleep_Hours]])</f>
        <v>9.9999999999999645E-2</v>
      </c>
      <c r="R3074">
        <f>Table1[[#This Row],[Stress_Level]]/Table1[[#This Row],[Weekly_Work_Hours]]</f>
        <v>0.17826086956521739</v>
      </c>
      <c r="S3074" s="5">
        <f>CORREL(Table1[Stress_Level],Table1[Sleep_Hours])</f>
        <v>-1.150943896331845E-2</v>
      </c>
      <c r="T3074" s="1">
        <f>((Table1[[#Totals],[Productivity_Score]] - Table1[[#This Row],[Productivity_Score]]) / Table1[[#Totals],[Productivity_Score]]) * 100</f>
        <v>48.421052631578945</v>
      </c>
    </row>
    <row r="3075" spans="1:20" x14ac:dyDescent="0.35">
      <c r="A3075">
        <v>3074</v>
      </c>
      <c r="B3075">
        <v>28</v>
      </c>
      <c r="C3075" t="s">
        <v>19</v>
      </c>
      <c r="D3075" t="s">
        <v>32</v>
      </c>
      <c r="E3075" t="s">
        <v>38</v>
      </c>
      <c r="F3075" t="s">
        <v>22</v>
      </c>
      <c r="G3075">
        <v>58</v>
      </c>
      <c r="H3075">
        <v>8.3000000000000007</v>
      </c>
      <c r="I3075">
        <v>6.3</v>
      </c>
      <c r="J3075">
        <v>0</v>
      </c>
      <c r="K3075" t="s">
        <v>23</v>
      </c>
      <c r="L3075">
        <v>10</v>
      </c>
      <c r="M3075">
        <v>6.6</v>
      </c>
      <c r="N3075">
        <v>3.2</v>
      </c>
      <c r="O3075">
        <f>Table1[[#This Row],[Stress_Level]]*Table1[[#This Row],[Weekly_Work_Hours]]</f>
        <v>580</v>
      </c>
      <c r="P3075" s="9">
        <f>Table1[[#This Row],[Column1]]/Table1[[#This Row],[Productivity_Score]]</f>
        <v>181.25</v>
      </c>
      <c r="Q3075">
        <f>8-AVERAGE(Table1[[#This Row],[Sleep_Hours]])</f>
        <v>-0.30000000000000071</v>
      </c>
      <c r="R3075">
        <f>Table1[[#This Row],[Stress_Level]]/Table1[[#This Row],[Weekly_Work_Hours]]</f>
        <v>0.17241379310344829</v>
      </c>
      <c r="S3075" s="5">
        <f>CORREL(Table1[Stress_Level],Table1[Sleep_Hours])</f>
        <v>-1.150943896331845E-2</v>
      </c>
      <c r="T3075" s="1">
        <f>((Table1[[#Totals],[Productivity_Score]] - Table1[[#This Row],[Productivity_Score]]) / Table1[[#Totals],[Productivity_Score]]) * 100</f>
        <v>66.315789473684205</v>
      </c>
    </row>
    <row r="3076" spans="1:20" x14ac:dyDescent="0.35">
      <c r="A3076">
        <v>3075</v>
      </c>
      <c r="B3076">
        <v>61</v>
      </c>
      <c r="C3076" t="s">
        <v>19</v>
      </c>
      <c r="D3076" t="s">
        <v>20</v>
      </c>
      <c r="E3076" t="s">
        <v>27</v>
      </c>
      <c r="F3076" t="s">
        <v>22</v>
      </c>
      <c r="G3076">
        <v>39</v>
      </c>
      <c r="H3076">
        <v>5.3</v>
      </c>
      <c r="I3076">
        <v>7.6</v>
      </c>
      <c r="J3076">
        <v>1</v>
      </c>
      <c r="K3076" t="s">
        <v>18</v>
      </c>
      <c r="L3076">
        <v>6.5</v>
      </c>
      <c r="M3076">
        <v>3.5</v>
      </c>
      <c r="N3076">
        <v>5.5</v>
      </c>
      <c r="O3076">
        <f>Table1[[#This Row],[Stress_Level]]*Table1[[#This Row],[Weekly_Work_Hours]]</f>
        <v>253.5</v>
      </c>
      <c r="P3076" s="9">
        <f>Table1[[#This Row],[Column1]]/Table1[[#This Row],[Productivity_Score]]</f>
        <v>46.090909090909093</v>
      </c>
      <c r="Q3076">
        <f>8-AVERAGE(Table1[[#This Row],[Sleep_Hours]])</f>
        <v>2.7</v>
      </c>
      <c r="R3076">
        <f>Table1[[#This Row],[Stress_Level]]/Table1[[#This Row],[Weekly_Work_Hours]]</f>
        <v>0.16666666666666666</v>
      </c>
      <c r="S3076" s="5">
        <f>CORREL(Table1[Stress_Level],Table1[Sleep_Hours])</f>
        <v>-1.150943896331845E-2</v>
      </c>
      <c r="T3076" s="1">
        <f>((Table1[[#Totals],[Productivity_Score]] - Table1[[#This Row],[Productivity_Score]]) / Table1[[#Totals],[Productivity_Score]]) * 100</f>
        <v>42.105263157894733</v>
      </c>
    </row>
    <row r="3077" spans="1:20" x14ac:dyDescent="0.35">
      <c r="A3077">
        <v>3076</v>
      </c>
      <c r="B3077">
        <v>23</v>
      </c>
      <c r="C3077" t="s">
        <v>19</v>
      </c>
      <c r="D3077" t="s">
        <v>24</v>
      </c>
      <c r="E3077" t="s">
        <v>25</v>
      </c>
      <c r="F3077" t="s">
        <v>22</v>
      </c>
      <c r="G3077">
        <v>59</v>
      </c>
      <c r="H3077">
        <v>5.8</v>
      </c>
      <c r="I3077">
        <v>6.3</v>
      </c>
      <c r="J3077">
        <v>1</v>
      </c>
      <c r="K3077" t="s">
        <v>18</v>
      </c>
      <c r="L3077">
        <v>9.4</v>
      </c>
      <c r="M3077">
        <v>7.2</v>
      </c>
      <c r="N3077">
        <v>3.4</v>
      </c>
      <c r="O3077">
        <f>Table1[[#This Row],[Stress_Level]]*Table1[[#This Row],[Weekly_Work_Hours]]</f>
        <v>554.6</v>
      </c>
      <c r="P3077" s="9">
        <f>Table1[[#This Row],[Column1]]/Table1[[#This Row],[Productivity_Score]]</f>
        <v>163.11764705882354</v>
      </c>
      <c r="Q3077">
        <f>8-AVERAGE(Table1[[#This Row],[Sleep_Hours]])</f>
        <v>2.2000000000000002</v>
      </c>
      <c r="R3077">
        <f>Table1[[#This Row],[Stress_Level]]/Table1[[#This Row],[Weekly_Work_Hours]]</f>
        <v>0.1593220338983051</v>
      </c>
      <c r="S3077" s="5">
        <f>CORREL(Table1[Stress_Level],Table1[Sleep_Hours])</f>
        <v>-1.150943896331845E-2</v>
      </c>
      <c r="T3077" s="1">
        <f>((Table1[[#Totals],[Productivity_Score]] - Table1[[#This Row],[Productivity_Score]]) / Table1[[#Totals],[Productivity_Score]]) * 100</f>
        <v>64.21052631578948</v>
      </c>
    </row>
    <row r="3078" spans="1:20" x14ac:dyDescent="0.35">
      <c r="A3078">
        <v>3077</v>
      </c>
      <c r="B3078">
        <v>37</v>
      </c>
      <c r="C3078" t="s">
        <v>14</v>
      </c>
      <c r="D3078" t="s">
        <v>15</v>
      </c>
      <c r="E3078" t="s">
        <v>27</v>
      </c>
      <c r="F3078" t="s">
        <v>22</v>
      </c>
      <c r="G3078">
        <v>51</v>
      </c>
      <c r="H3078">
        <v>7.4</v>
      </c>
      <c r="I3078">
        <v>8.3000000000000007</v>
      </c>
      <c r="J3078">
        <v>0</v>
      </c>
      <c r="K3078" t="s">
        <v>23</v>
      </c>
      <c r="L3078">
        <v>9.9</v>
      </c>
      <c r="M3078">
        <v>4.5999999999999996</v>
      </c>
      <c r="N3078">
        <v>4.2</v>
      </c>
      <c r="O3078">
        <f>Table1[[#This Row],[Stress_Level]]*Table1[[#This Row],[Weekly_Work_Hours]]</f>
        <v>504.90000000000003</v>
      </c>
      <c r="P3078" s="9">
        <f>Table1[[#This Row],[Column1]]/Table1[[#This Row],[Productivity_Score]]</f>
        <v>120.21428571428572</v>
      </c>
      <c r="Q3078">
        <f>8-AVERAGE(Table1[[#This Row],[Sleep_Hours]])</f>
        <v>0.59999999999999964</v>
      </c>
      <c r="R3078">
        <f>Table1[[#This Row],[Stress_Level]]/Table1[[#This Row],[Weekly_Work_Hours]]</f>
        <v>0.19411764705882353</v>
      </c>
      <c r="S3078" s="5">
        <f>CORREL(Table1[Stress_Level],Table1[Sleep_Hours])</f>
        <v>-1.150943896331845E-2</v>
      </c>
      <c r="T3078" s="1">
        <f>((Table1[[#Totals],[Productivity_Score]] - Table1[[#This Row],[Productivity_Score]]) / Table1[[#Totals],[Productivity_Score]]) * 100</f>
        <v>55.78947368421052</v>
      </c>
    </row>
    <row r="3079" spans="1:20" x14ac:dyDescent="0.35">
      <c r="A3079">
        <v>3078</v>
      </c>
      <c r="B3079">
        <v>62</v>
      </c>
      <c r="C3079" t="s">
        <v>19</v>
      </c>
      <c r="D3079" t="s">
        <v>34</v>
      </c>
      <c r="E3079" t="s">
        <v>16</v>
      </c>
      <c r="F3079" t="s">
        <v>39</v>
      </c>
      <c r="G3079">
        <v>49</v>
      </c>
      <c r="H3079">
        <v>5.9</v>
      </c>
      <c r="I3079">
        <v>7.5</v>
      </c>
      <c r="J3079">
        <v>1</v>
      </c>
      <c r="K3079" t="s">
        <v>18</v>
      </c>
      <c r="L3079">
        <v>10</v>
      </c>
      <c r="M3079">
        <v>6.4</v>
      </c>
      <c r="N3079">
        <v>3.7</v>
      </c>
      <c r="O3079">
        <f>Table1[[#This Row],[Stress_Level]]*Table1[[#This Row],[Weekly_Work_Hours]]</f>
        <v>490</v>
      </c>
      <c r="P3079" s="9">
        <f>Table1[[#This Row],[Column1]]/Table1[[#This Row],[Productivity_Score]]</f>
        <v>132.43243243243242</v>
      </c>
      <c r="Q3079">
        <f>8-AVERAGE(Table1[[#This Row],[Sleep_Hours]])</f>
        <v>2.0999999999999996</v>
      </c>
      <c r="R3079">
        <f>Table1[[#This Row],[Stress_Level]]/Table1[[#This Row],[Weekly_Work_Hours]]</f>
        <v>0.20408163265306123</v>
      </c>
      <c r="S3079" s="5">
        <f>CORREL(Table1[Stress_Level],Table1[Sleep_Hours])</f>
        <v>-1.150943896331845E-2</v>
      </c>
      <c r="T3079" s="1">
        <f>((Table1[[#Totals],[Productivity_Score]] - Table1[[#This Row],[Productivity_Score]]) / Table1[[#Totals],[Productivity_Score]]) * 100</f>
        <v>61.05263157894737</v>
      </c>
    </row>
    <row r="3080" spans="1:20" x14ac:dyDescent="0.35">
      <c r="A3080">
        <v>3079</v>
      </c>
      <c r="B3080">
        <v>35</v>
      </c>
      <c r="C3080" t="s">
        <v>19</v>
      </c>
      <c r="D3080" t="s">
        <v>15</v>
      </c>
      <c r="E3080" t="s">
        <v>16</v>
      </c>
      <c r="F3080" t="s">
        <v>17</v>
      </c>
      <c r="G3080">
        <v>46</v>
      </c>
      <c r="H3080">
        <v>7.3</v>
      </c>
      <c r="I3080">
        <v>9</v>
      </c>
      <c r="J3080">
        <v>0</v>
      </c>
      <c r="K3080" t="s">
        <v>23</v>
      </c>
      <c r="L3080">
        <v>5.4</v>
      </c>
      <c r="M3080">
        <v>3.9</v>
      </c>
      <c r="N3080">
        <v>6.8</v>
      </c>
      <c r="O3080">
        <f>Table1[[#This Row],[Stress_Level]]*Table1[[#This Row],[Weekly_Work_Hours]]</f>
        <v>248.4</v>
      </c>
      <c r="P3080" s="9">
        <f>Table1[[#This Row],[Column1]]/Table1[[#This Row],[Productivity_Score]]</f>
        <v>36.529411764705884</v>
      </c>
      <c r="Q3080">
        <f>8-AVERAGE(Table1[[#This Row],[Sleep_Hours]])</f>
        <v>0.70000000000000018</v>
      </c>
      <c r="R3080">
        <f>Table1[[#This Row],[Stress_Level]]/Table1[[#This Row],[Weekly_Work_Hours]]</f>
        <v>0.11739130434782609</v>
      </c>
      <c r="S3080" s="5">
        <f>CORREL(Table1[Stress_Level],Table1[Sleep_Hours])</f>
        <v>-1.150943896331845E-2</v>
      </c>
      <c r="T3080" s="1">
        <f>((Table1[[#Totals],[Productivity_Score]] - Table1[[#This Row],[Productivity_Score]]) / Table1[[#Totals],[Productivity_Score]]) * 100</f>
        <v>28.421052631578945</v>
      </c>
    </row>
    <row r="3081" spans="1:20" x14ac:dyDescent="0.35">
      <c r="A3081">
        <v>3080</v>
      </c>
      <c r="B3081">
        <v>52</v>
      </c>
      <c r="C3081" t="s">
        <v>14</v>
      </c>
      <c r="D3081" t="s">
        <v>33</v>
      </c>
      <c r="E3081" t="s">
        <v>27</v>
      </c>
      <c r="F3081" t="s">
        <v>22</v>
      </c>
      <c r="G3081">
        <v>43</v>
      </c>
      <c r="H3081">
        <v>7.6</v>
      </c>
      <c r="I3081">
        <v>8.9</v>
      </c>
      <c r="J3081">
        <v>0</v>
      </c>
      <c r="K3081" t="s">
        <v>23</v>
      </c>
      <c r="L3081">
        <v>7.1</v>
      </c>
      <c r="M3081">
        <v>5.2</v>
      </c>
      <c r="N3081">
        <v>5.9</v>
      </c>
      <c r="O3081">
        <f>Table1[[#This Row],[Stress_Level]]*Table1[[#This Row],[Weekly_Work_Hours]]</f>
        <v>305.3</v>
      </c>
      <c r="P3081" s="9">
        <f>Table1[[#This Row],[Column1]]/Table1[[#This Row],[Productivity_Score]]</f>
        <v>51.745762711864408</v>
      </c>
      <c r="Q3081">
        <f>8-AVERAGE(Table1[[#This Row],[Sleep_Hours]])</f>
        <v>0.40000000000000036</v>
      </c>
      <c r="R3081">
        <f>Table1[[#This Row],[Stress_Level]]/Table1[[#This Row],[Weekly_Work_Hours]]</f>
        <v>0.16511627906976745</v>
      </c>
      <c r="S3081" s="5">
        <f>CORREL(Table1[Stress_Level],Table1[Sleep_Hours])</f>
        <v>-1.150943896331845E-2</v>
      </c>
      <c r="T3081" s="1">
        <f>((Table1[[#Totals],[Productivity_Score]] - Table1[[#This Row],[Productivity_Score]]) / Table1[[#Totals],[Productivity_Score]]) * 100</f>
        <v>37.89473684210526</v>
      </c>
    </row>
    <row r="3082" spans="1:20" x14ac:dyDescent="0.35">
      <c r="A3082">
        <v>3081</v>
      </c>
      <c r="B3082">
        <v>48</v>
      </c>
      <c r="C3082" t="s">
        <v>19</v>
      </c>
      <c r="D3082" t="s">
        <v>36</v>
      </c>
      <c r="E3082" t="s">
        <v>16</v>
      </c>
      <c r="F3082" t="s">
        <v>17</v>
      </c>
      <c r="G3082">
        <v>54</v>
      </c>
      <c r="H3082">
        <v>7.7</v>
      </c>
      <c r="I3082">
        <v>7.5</v>
      </c>
      <c r="J3082">
        <v>1</v>
      </c>
      <c r="K3082" t="s">
        <v>29</v>
      </c>
      <c r="L3082">
        <v>10</v>
      </c>
      <c r="M3082">
        <v>4.0999999999999996</v>
      </c>
      <c r="N3082">
        <v>3.8</v>
      </c>
      <c r="O3082">
        <f>Table1[[#This Row],[Stress_Level]]*Table1[[#This Row],[Weekly_Work_Hours]]</f>
        <v>540</v>
      </c>
      <c r="P3082" s="9">
        <f>Table1[[#This Row],[Column1]]/Table1[[#This Row],[Productivity_Score]]</f>
        <v>142.10526315789474</v>
      </c>
      <c r="Q3082">
        <f>8-AVERAGE(Table1[[#This Row],[Sleep_Hours]])</f>
        <v>0.29999999999999982</v>
      </c>
      <c r="R3082">
        <f>Table1[[#This Row],[Stress_Level]]/Table1[[#This Row],[Weekly_Work_Hours]]</f>
        <v>0.18518518518518517</v>
      </c>
      <c r="S3082" s="5">
        <f>CORREL(Table1[Stress_Level],Table1[Sleep_Hours])</f>
        <v>-1.150943896331845E-2</v>
      </c>
      <c r="T3082" s="1">
        <f>((Table1[[#Totals],[Productivity_Score]] - Table1[[#This Row],[Productivity_Score]]) / Table1[[#Totals],[Productivity_Score]]) * 100</f>
        <v>60</v>
      </c>
    </row>
    <row r="3083" spans="1:20" x14ac:dyDescent="0.35">
      <c r="A3083">
        <v>3082</v>
      </c>
      <c r="B3083">
        <v>58</v>
      </c>
      <c r="C3083" t="s">
        <v>14</v>
      </c>
      <c r="D3083" t="s">
        <v>20</v>
      </c>
      <c r="E3083" t="s">
        <v>31</v>
      </c>
      <c r="F3083" t="s">
        <v>22</v>
      </c>
      <c r="G3083">
        <v>46</v>
      </c>
      <c r="H3083">
        <v>6.3</v>
      </c>
      <c r="I3083">
        <v>8.4</v>
      </c>
      <c r="J3083">
        <v>1</v>
      </c>
      <c r="K3083" t="s">
        <v>18</v>
      </c>
      <c r="L3083">
        <v>6.6</v>
      </c>
      <c r="M3083">
        <v>2</v>
      </c>
      <c r="N3083">
        <v>5.9</v>
      </c>
      <c r="O3083">
        <f>Table1[[#This Row],[Stress_Level]]*Table1[[#This Row],[Weekly_Work_Hours]]</f>
        <v>303.59999999999997</v>
      </c>
      <c r="P3083" s="9">
        <f>Table1[[#This Row],[Column1]]/Table1[[#This Row],[Productivity_Score]]</f>
        <v>51.457627118644062</v>
      </c>
      <c r="Q3083">
        <f>8-AVERAGE(Table1[[#This Row],[Sleep_Hours]])</f>
        <v>1.7000000000000002</v>
      </c>
      <c r="R3083">
        <f>Table1[[#This Row],[Stress_Level]]/Table1[[#This Row],[Weekly_Work_Hours]]</f>
        <v>0.14347826086956522</v>
      </c>
      <c r="S3083" s="5">
        <f>CORREL(Table1[Stress_Level],Table1[Sleep_Hours])</f>
        <v>-1.150943896331845E-2</v>
      </c>
      <c r="T3083" s="1">
        <f>((Table1[[#Totals],[Productivity_Score]] - Table1[[#This Row],[Productivity_Score]]) / Table1[[#Totals],[Productivity_Score]]) * 100</f>
        <v>37.89473684210526</v>
      </c>
    </row>
    <row r="3084" spans="1:20" x14ac:dyDescent="0.35">
      <c r="A3084">
        <v>3083</v>
      </c>
      <c r="B3084">
        <v>29</v>
      </c>
      <c r="C3084" t="s">
        <v>14</v>
      </c>
      <c r="D3084" t="s">
        <v>26</v>
      </c>
      <c r="E3084" t="s">
        <v>16</v>
      </c>
      <c r="F3084" t="s">
        <v>22</v>
      </c>
      <c r="G3084">
        <v>30</v>
      </c>
      <c r="H3084">
        <v>4.5</v>
      </c>
      <c r="I3084">
        <v>7.2</v>
      </c>
      <c r="J3084">
        <v>1</v>
      </c>
      <c r="K3084" t="s">
        <v>18</v>
      </c>
      <c r="L3084">
        <v>4.8</v>
      </c>
      <c r="M3084">
        <v>2.5</v>
      </c>
      <c r="N3084">
        <v>6.2</v>
      </c>
      <c r="O3084">
        <f>Table1[[#This Row],[Stress_Level]]*Table1[[#This Row],[Weekly_Work_Hours]]</f>
        <v>144</v>
      </c>
      <c r="P3084" s="9">
        <f>Table1[[#This Row],[Column1]]/Table1[[#This Row],[Productivity_Score]]</f>
        <v>23.225806451612904</v>
      </c>
      <c r="Q3084">
        <f>8-AVERAGE(Table1[[#This Row],[Sleep_Hours]])</f>
        <v>3.5</v>
      </c>
      <c r="R3084">
        <f>Table1[[#This Row],[Stress_Level]]/Table1[[#This Row],[Weekly_Work_Hours]]</f>
        <v>0.16</v>
      </c>
      <c r="S3084" s="5">
        <f>CORREL(Table1[Stress_Level],Table1[Sleep_Hours])</f>
        <v>-1.150943896331845E-2</v>
      </c>
      <c r="T3084" s="1">
        <f>((Table1[[#Totals],[Productivity_Score]] - Table1[[#This Row],[Productivity_Score]]) / Table1[[#Totals],[Productivity_Score]]) * 100</f>
        <v>34.736842105263158</v>
      </c>
    </row>
    <row r="3085" spans="1:20" x14ac:dyDescent="0.35">
      <c r="A3085">
        <v>3084</v>
      </c>
      <c r="B3085">
        <v>28</v>
      </c>
      <c r="C3085" t="s">
        <v>19</v>
      </c>
      <c r="D3085" t="s">
        <v>37</v>
      </c>
      <c r="E3085" t="s">
        <v>25</v>
      </c>
      <c r="F3085" t="s">
        <v>22</v>
      </c>
      <c r="G3085">
        <v>36</v>
      </c>
      <c r="H3085">
        <v>5.9</v>
      </c>
      <c r="I3085">
        <v>8.8000000000000007</v>
      </c>
      <c r="J3085">
        <v>0</v>
      </c>
      <c r="K3085" t="s">
        <v>23</v>
      </c>
      <c r="L3085">
        <v>5.3</v>
      </c>
      <c r="M3085">
        <v>3.3</v>
      </c>
      <c r="N3085">
        <v>6.8</v>
      </c>
      <c r="O3085">
        <f>Table1[[#This Row],[Stress_Level]]*Table1[[#This Row],[Weekly_Work_Hours]]</f>
        <v>190.79999999999998</v>
      </c>
      <c r="P3085" s="9">
        <f>Table1[[#This Row],[Column1]]/Table1[[#This Row],[Productivity_Score]]</f>
        <v>28.058823529411764</v>
      </c>
      <c r="Q3085">
        <f>8-AVERAGE(Table1[[#This Row],[Sleep_Hours]])</f>
        <v>2.0999999999999996</v>
      </c>
      <c r="R3085">
        <f>Table1[[#This Row],[Stress_Level]]/Table1[[#This Row],[Weekly_Work_Hours]]</f>
        <v>0.14722222222222223</v>
      </c>
      <c r="S3085" s="5">
        <f>CORREL(Table1[Stress_Level],Table1[Sleep_Hours])</f>
        <v>-1.150943896331845E-2</v>
      </c>
      <c r="T3085" s="1">
        <f>((Table1[[#Totals],[Productivity_Score]] - Table1[[#This Row],[Productivity_Score]]) / Table1[[#Totals],[Productivity_Score]]) * 100</f>
        <v>28.421052631578945</v>
      </c>
    </row>
    <row r="3086" spans="1:20" x14ac:dyDescent="0.35">
      <c r="A3086">
        <v>3085</v>
      </c>
      <c r="B3086">
        <v>50</v>
      </c>
      <c r="C3086" t="s">
        <v>19</v>
      </c>
      <c r="D3086" t="s">
        <v>26</v>
      </c>
      <c r="E3086" t="s">
        <v>21</v>
      </c>
      <c r="F3086" t="s">
        <v>22</v>
      </c>
      <c r="G3086">
        <v>43</v>
      </c>
      <c r="H3086">
        <v>5.4</v>
      </c>
      <c r="I3086">
        <v>7.4</v>
      </c>
      <c r="J3086">
        <v>1</v>
      </c>
      <c r="K3086" t="s">
        <v>29</v>
      </c>
      <c r="L3086">
        <v>5.9</v>
      </c>
      <c r="M3086">
        <v>3.7</v>
      </c>
      <c r="N3086">
        <v>5.7</v>
      </c>
      <c r="O3086">
        <f>Table1[[#This Row],[Stress_Level]]*Table1[[#This Row],[Weekly_Work_Hours]]</f>
        <v>253.70000000000002</v>
      </c>
      <c r="P3086" s="9">
        <f>Table1[[#This Row],[Column1]]/Table1[[#This Row],[Productivity_Score]]</f>
        <v>44.508771929824562</v>
      </c>
      <c r="Q3086">
        <f>8-AVERAGE(Table1[[#This Row],[Sleep_Hours]])</f>
        <v>2.5999999999999996</v>
      </c>
      <c r="R3086">
        <f>Table1[[#This Row],[Stress_Level]]/Table1[[#This Row],[Weekly_Work_Hours]]</f>
        <v>0.1372093023255814</v>
      </c>
      <c r="S3086" s="5">
        <f>CORREL(Table1[Stress_Level],Table1[Sleep_Hours])</f>
        <v>-1.150943896331845E-2</v>
      </c>
      <c r="T3086" s="1">
        <f>((Table1[[#Totals],[Productivity_Score]] - Table1[[#This Row],[Productivity_Score]]) / Table1[[#Totals],[Productivity_Score]]) * 100</f>
        <v>40</v>
      </c>
    </row>
    <row r="3087" spans="1:20" x14ac:dyDescent="0.35">
      <c r="A3087">
        <v>3086</v>
      </c>
      <c r="B3087">
        <v>47</v>
      </c>
      <c r="C3087" t="s">
        <v>14</v>
      </c>
      <c r="D3087" t="s">
        <v>26</v>
      </c>
      <c r="E3087" t="s">
        <v>27</v>
      </c>
      <c r="F3087" t="s">
        <v>22</v>
      </c>
      <c r="G3087">
        <v>47</v>
      </c>
      <c r="H3087">
        <v>7.4</v>
      </c>
      <c r="I3087">
        <v>8.8000000000000007</v>
      </c>
      <c r="J3087">
        <v>0</v>
      </c>
      <c r="K3087" t="s">
        <v>23</v>
      </c>
      <c r="L3087">
        <v>4.2</v>
      </c>
      <c r="M3087">
        <v>2.8</v>
      </c>
      <c r="N3087">
        <v>7.3</v>
      </c>
      <c r="O3087">
        <f>Table1[[#This Row],[Stress_Level]]*Table1[[#This Row],[Weekly_Work_Hours]]</f>
        <v>197.4</v>
      </c>
      <c r="P3087" s="9">
        <f>Table1[[#This Row],[Column1]]/Table1[[#This Row],[Productivity_Score]]</f>
        <v>27.041095890410961</v>
      </c>
      <c r="Q3087">
        <f>8-AVERAGE(Table1[[#This Row],[Sleep_Hours]])</f>
        <v>0.59999999999999964</v>
      </c>
      <c r="R3087">
        <f>Table1[[#This Row],[Stress_Level]]/Table1[[#This Row],[Weekly_Work_Hours]]</f>
        <v>8.9361702127659579E-2</v>
      </c>
      <c r="S3087" s="5">
        <f>CORREL(Table1[Stress_Level],Table1[Sleep_Hours])</f>
        <v>-1.150943896331845E-2</v>
      </c>
      <c r="T3087" s="1">
        <f>((Table1[[#Totals],[Productivity_Score]] - Table1[[#This Row],[Productivity_Score]]) / Table1[[#Totals],[Productivity_Score]]) * 100</f>
        <v>23.157894736842106</v>
      </c>
    </row>
    <row r="3088" spans="1:20" x14ac:dyDescent="0.35">
      <c r="A3088">
        <v>3087</v>
      </c>
      <c r="B3088">
        <v>22</v>
      </c>
      <c r="C3088" t="s">
        <v>14</v>
      </c>
      <c r="D3088" t="s">
        <v>32</v>
      </c>
      <c r="E3088" t="s">
        <v>38</v>
      </c>
      <c r="F3088" t="s">
        <v>17</v>
      </c>
      <c r="G3088">
        <v>44</v>
      </c>
      <c r="H3088">
        <v>8.5</v>
      </c>
      <c r="I3088">
        <v>7.4</v>
      </c>
      <c r="J3088">
        <v>0</v>
      </c>
      <c r="K3088" t="s">
        <v>23</v>
      </c>
      <c r="L3088">
        <v>7.1</v>
      </c>
      <c r="M3088">
        <v>1.8</v>
      </c>
      <c r="N3088">
        <v>5.0999999999999996</v>
      </c>
      <c r="O3088">
        <f>Table1[[#This Row],[Stress_Level]]*Table1[[#This Row],[Weekly_Work_Hours]]</f>
        <v>312.39999999999998</v>
      </c>
      <c r="P3088" s="9">
        <f>Table1[[#This Row],[Column1]]/Table1[[#This Row],[Productivity_Score]]</f>
        <v>61.254901960784316</v>
      </c>
      <c r="Q3088">
        <f>8-AVERAGE(Table1[[#This Row],[Sleep_Hours]])</f>
        <v>-0.5</v>
      </c>
      <c r="R3088">
        <f>Table1[[#This Row],[Stress_Level]]/Table1[[#This Row],[Weekly_Work_Hours]]</f>
        <v>0.16136363636363635</v>
      </c>
      <c r="S3088" s="5">
        <f>CORREL(Table1[Stress_Level],Table1[Sleep_Hours])</f>
        <v>-1.150943896331845E-2</v>
      </c>
      <c r="T3088" s="1">
        <f>((Table1[[#Totals],[Productivity_Score]] - Table1[[#This Row],[Productivity_Score]]) / Table1[[#Totals],[Productivity_Score]]) * 100</f>
        <v>46.315789473684212</v>
      </c>
    </row>
    <row r="3089" spans="1:20" x14ac:dyDescent="0.35">
      <c r="A3089">
        <v>3088</v>
      </c>
      <c r="B3089">
        <v>33</v>
      </c>
      <c r="C3089" t="s">
        <v>19</v>
      </c>
      <c r="D3089" t="s">
        <v>32</v>
      </c>
      <c r="E3089" t="s">
        <v>27</v>
      </c>
      <c r="F3089" t="s">
        <v>22</v>
      </c>
      <c r="G3089">
        <v>54</v>
      </c>
      <c r="H3089">
        <v>8.5</v>
      </c>
      <c r="I3089">
        <v>6.3</v>
      </c>
      <c r="J3089">
        <v>0</v>
      </c>
      <c r="K3089" t="s">
        <v>23</v>
      </c>
      <c r="L3089">
        <v>9.6</v>
      </c>
      <c r="M3089">
        <v>4.4000000000000004</v>
      </c>
      <c r="N3089">
        <v>3.3</v>
      </c>
      <c r="O3089">
        <f>Table1[[#This Row],[Stress_Level]]*Table1[[#This Row],[Weekly_Work_Hours]]</f>
        <v>518.4</v>
      </c>
      <c r="P3089" s="9">
        <f>Table1[[#This Row],[Column1]]/Table1[[#This Row],[Productivity_Score]]</f>
        <v>157.09090909090909</v>
      </c>
      <c r="Q3089">
        <f>8-AVERAGE(Table1[[#This Row],[Sleep_Hours]])</f>
        <v>-0.5</v>
      </c>
      <c r="R3089">
        <f>Table1[[#This Row],[Stress_Level]]/Table1[[#This Row],[Weekly_Work_Hours]]</f>
        <v>0.17777777777777778</v>
      </c>
      <c r="S3089" s="5">
        <f>CORREL(Table1[Stress_Level],Table1[Sleep_Hours])</f>
        <v>-1.150943896331845E-2</v>
      </c>
      <c r="T3089" s="1">
        <f>((Table1[[#Totals],[Productivity_Score]] - Table1[[#This Row],[Productivity_Score]]) / Table1[[#Totals],[Productivity_Score]]) * 100</f>
        <v>65.26315789473685</v>
      </c>
    </row>
    <row r="3090" spans="1:20" x14ac:dyDescent="0.35">
      <c r="A3090">
        <v>3089</v>
      </c>
      <c r="B3090">
        <v>44</v>
      </c>
      <c r="C3090" t="s">
        <v>14</v>
      </c>
      <c r="D3090" t="s">
        <v>36</v>
      </c>
      <c r="E3090" t="s">
        <v>16</v>
      </c>
      <c r="F3090" t="s">
        <v>22</v>
      </c>
      <c r="G3090">
        <v>30</v>
      </c>
      <c r="H3090">
        <v>7.5</v>
      </c>
      <c r="I3090">
        <v>10</v>
      </c>
      <c r="J3090">
        <v>0</v>
      </c>
      <c r="K3090" t="s">
        <v>23</v>
      </c>
      <c r="L3090">
        <v>5.7</v>
      </c>
      <c r="M3090">
        <v>4</v>
      </c>
      <c r="N3090">
        <v>7.1</v>
      </c>
      <c r="O3090">
        <f>Table1[[#This Row],[Stress_Level]]*Table1[[#This Row],[Weekly_Work_Hours]]</f>
        <v>171</v>
      </c>
      <c r="P3090" s="9">
        <f>Table1[[#This Row],[Column1]]/Table1[[#This Row],[Productivity_Score]]</f>
        <v>24.084507042253524</v>
      </c>
      <c r="Q3090">
        <f>8-AVERAGE(Table1[[#This Row],[Sleep_Hours]])</f>
        <v>0.5</v>
      </c>
      <c r="R3090">
        <f>Table1[[#This Row],[Stress_Level]]/Table1[[#This Row],[Weekly_Work_Hours]]</f>
        <v>0.19</v>
      </c>
      <c r="S3090" s="5">
        <f>CORREL(Table1[Stress_Level],Table1[Sleep_Hours])</f>
        <v>-1.150943896331845E-2</v>
      </c>
      <c r="T3090" s="1">
        <f>((Table1[[#Totals],[Productivity_Score]] - Table1[[#This Row],[Productivity_Score]]) / Table1[[#Totals],[Productivity_Score]]) * 100</f>
        <v>25.26315789473685</v>
      </c>
    </row>
    <row r="3091" spans="1:20" x14ac:dyDescent="0.35">
      <c r="A3091">
        <v>3090</v>
      </c>
      <c r="B3091">
        <v>34</v>
      </c>
      <c r="C3091" t="s">
        <v>19</v>
      </c>
      <c r="D3091" t="s">
        <v>26</v>
      </c>
      <c r="E3091" t="s">
        <v>16</v>
      </c>
      <c r="F3091" t="s">
        <v>22</v>
      </c>
      <c r="G3091">
        <v>46</v>
      </c>
      <c r="H3091">
        <v>4.8</v>
      </c>
      <c r="I3091">
        <v>6.1</v>
      </c>
      <c r="J3091">
        <v>1</v>
      </c>
      <c r="K3091" t="s">
        <v>35</v>
      </c>
      <c r="L3091">
        <v>8.3000000000000007</v>
      </c>
      <c r="M3091">
        <v>4.5</v>
      </c>
      <c r="N3091">
        <v>3.9</v>
      </c>
      <c r="O3091">
        <f>Table1[[#This Row],[Stress_Level]]*Table1[[#This Row],[Weekly_Work_Hours]]</f>
        <v>381.8</v>
      </c>
      <c r="P3091" s="9">
        <f>Table1[[#This Row],[Column1]]/Table1[[#This Row],[Productivity_Score]]</f>
        <v>97.897435897435898</v>
      </c>
      <c r="Q3091">
        <f>8-AVERAGE(Table1[[#This Row],[Sleep_Hours]])</f>
        <v>3.2</v>
      </c>
      <c r="R3091">
        <f>Table1[[#This Row],[Stress_Level]]/Table1[[#This Row],[Weekly_Work_Hours]]</f>
        <v>0.18043478260869567</v>
      </c>
      <c r="S3091" s="5">
        <f>CORREL(Table1[Stress_Level],Table1[Sleep_Hours])</f>
        <v>-1.150943896331845E-2</v>
      </c>
      <c r="T3091" s="1">
        <f>((Table1[[#Totals],[Productivity_Score]] - Table1[[#This Row],[Productivity_Score]]) / Table1[[#Totals],[Productivity_Score]]) * 100</f>
        <v>58.947368421052623</v>
      </c>
    </row>
    <row r="3092" spans="1:20" x14ac:dyDescent="0.35">
      <c r="A3092">
        <v>3091</v>
      </c>
      <c r="B3092">
        <v>21</v>
      </c>
      <c r="C3092" t="s">
        <v>19</v>
      </c>
      <c r="D3092" t="s">
        <v>34</v>
      </c>
      <c r="E3092" t="s">
        <v>21</v>
      </c>
      <c r="F3092" t="s">
        <v>22</v>
      </c>
      <c r="G3092">
        <v>30</v>
      </c>
      <c r="H3092">
        <v>8.3000000000000007</v>
      </c>
      <c r="I3092">
        <v>9</v>
      </c>
      <c r="J3092">
        <v>0</v>
      </c>
      <c r="K3092" t="s">
        <v>23</v>
      </c>
      <c r="L3092">
        <v>3</v>
      </c>
      <c r="M3092">
        <v>2.5</v>
      </c>
      <c r="N3092">
        <v>8</v>
      </c>
      <c r="O3092">
        <f>Table1[[#This Row],[Stress_Level]]*Table1[[#This Row],[Weekly_Work_Hours]]</f>
        <v>90</v>
      </c>
      <c r="P3092" s="9">
        <f>Table1[[#This Row],[Column1]]/Table1[[#This Row],[Productivity_Score]]</f>
        <v>11.25</v>
      </c>
      <c r="Q3092">
        <f>8-AVERAGE(Table1[[#This Row],[Sleep_Hours]])</f>
        <v>-0.30000000000000071</v>
      </c>
      <c r="R3092">
        <f>Table1[[#This Row],[Stress_Level]]/Table1[[#This Row],[Weekly_Work_Hours]]</f>
        <v>0.1</v>
      </c>
      <c r="S3092" s="5">
        <f>CORREL(Table1[Stress_Level],Table1[Sleep_Hours])</f>
        <v>-1.150943896331845E-2</v>
      </c>
      <c r="T3092" s="1">
        <f>((Table1[[#Totals],[Productivity_Score]] - Table1[[#This Row],[Productivity_Score]]) / Table1[[#Totals],[Productivity_Score]]) * 100</f>
        <v>15.789473684210526</v>
      </c>
    </row>
    <row r="3093" spans="1:20" x14ac:dyDescent="0.35">
      <c r="A3093">
        <v>3092</v>
      </c>
      <c r="B3093">
        <v>43</v>
      </c>
      <c r="C3093" t="s">
        <v>14</v>
      </c>
      <c r="D3093" t="s">
        <v>33</v>
      </c>
      <c r="E3093" t="s">
        <v>21</v>
      </c>
      <c r="F3093" t="s">
        <v>39</v>
      </c>
      <c r="G3093">
        <v>51</v>
      </c>
      <c r="H3093">
        <v>6.8</v>
      </c>
      <c r="I3093">
        <v>8.6999999999999993</v>
      </c>
      <c r="J3093">
        <v>0</v>
      </c>
      <c r="K3093" t="s">
        <v>23</v>
      </c>
      <c r="L3093">
        <v>6.6</v>
      </c>
      <c r="M3093">
        <v>3.7</v>
      </c>
      <c r="N3093">
        <v>6</v>
      </c>
      <c r="O3093">
        <f>Table1[[#This Row],[Stress_Level]]*Table1[[#This Row],[Weekly_Work_Hours]]</f>
        <v>336.59999999999997</v>
      </c>
      <c r="P3093" s="9">
        <f>Table1[[#This Row],[Column1]]/Table1[[#This Row],[Productivity_Score]]</f>
        <v>56.099999999999994</v>
      </c>
      <c r="Q3093">
        <f>8-AVERAGE(Table1[[#This Row],[Sleep_Hours]])</f>
        <v>1.2000000000000002</v>
      </c>
      <c r="R3093">
        <f>Table1[[#This Row],[Stress_Level]]/Table1[[#This Row],[Weekly_Work_Hours]]</f>
        <v>0.12941176470588234</v>
      </c>
      <c r="S3093" s="5">
        <f>CORREL(Table1[Stress_Level],Table1[Sleep_Hours])</f>
        <v>-1.150943896331845E-2</v>
      </c>
      <c r="T3093" s="1">
        <f>((Table1[[#Totals],[Productivity_Score]] - Table1[[#This Row],[Productivity_Score]]) / Table1[[#Totals],[Productivity_Score]]) * 100</f>
        <v>36.84210526315789</v>
      </c>
    </row>
    <row r="3094" spans="1:20" x14ac:dyDescent="0.35">
      <c r="A3094">
        <v>3093</v>
      </c>
      <c r="B3094">
        <v>33</v>
      </c>
      <c r="C3094" t="s">
        <v>19</v>
      </c>
      <c r="D3094" t="s">
        <v>26</v>
      </c>
      <c r="E3094" t="s">
        <v>38</v>
      </c>
      <c r="F3094" t="s">
        <v>22</v>
      </c>
      <c r="G3094">
        <v>44</v>
      </c>
      <c r="H3094">
        <v>5</v>
      </c>
      <c r="I3094">
        <v>6.5</v>
      </c>
      <c r="J3094">
        <v>1</v>
      </c>
      <c r="K3094" t="s">
        <v>41</v>
      </c>
      <c r="L3094">
        <v>8.6</v>
      </c>
      <c r="M3094">
        <v>4.9000000000000004</v>
      </c>
      <c r="N3094">
        <v>4</v>
      </c>
      <c r="O3094">
        <f>Table1[[#This Row],[Stress_Level]]*Table1[[#This Row],[Weekly_Work_Hours]]</f>
        <v>378.4</v>
      </c>
      <c r="P3094" s="9">
        <f>Table1[[#This Row],[Column1]]/Table1[[#This Row],[Productivity_Score]]</f>
        <v>94.6</v>
      </c>
      <c r="Q3094">
        <f>8-AVERAGE(Table1[[#This Row],[Sleep_Hours]])</f>
        <v>3</v>
      </c>
      <c r="R3094">
        <f>Table1[[#This Row],[Stress_Level]]/Table1[[#This Row],[Weekly_Work_Hours]]</f>
        <v>0.19545454545454544</v>
      </c>
      <c r="S3094" s="5">
        <f>CORREL(Table1[Stress_Level],Table1[Sleep_Hours])</f>
        <v>-1.150943896331845E-2</v>
      </c>
      <c r="T3094" s="1">
        <f>((Table1[[#Totals],[Productivity_Score]] - Table1[[#This Row],[Productivity_Score]]) / Table1[[#Totals],[Productivity_Score]]) * 100</f>
        <v>57.894736842105267</v>
      </c>
    </row>
    <row r="3095" spans="1:20" x14ac:dyDescent="0.35">
      <c r="A3095">
        <v>3094</v>
      </c>
      <c r="B3095">
        <v>26</v>
      </c>
      <c r="C3095" t="s">
        <v>19</v>
      </c>
      <c r="D3095" t="s">
        <v>20</v>
      </c>
      <c r="E3095" t="s">
        <v>25</v>
      </c>
      <c r="F3095" t="s">
        <v>39</v>
      </c>
      <c r="G3095">
        <v>48</v>
      </c>
      <c r="H3095">
        <v>7.5</v>
      </c>
      <c r="I3095">
        <v>8.5</v>
      </c>
      <c r="J3095">
        <v>0</v>
      </c>
      <c r="K3095" t="s">
        <v>23</v>
      </c>
      <c r="L3095">
        <v>8.4</v>
      </c>
      <c r="M3095">
        <v>3.6</v>
      </c>
      <c r="N3095">
        <v>5</v>
      </c>
      <c r="O3095">
        <f>Table1[[#This Row],[Stress_Level]]*Table1[[#This Row],[Weekly_Work_Hours]]</f>
        <v>403.20000000000005</v>
      </c>
      <c r="P3095" s="9">
        <f>Table1[[#This Row],[Column1]]/Table1[[#This Row],[Productivity_Score]]</f>
        <v>80.640000000000015</v>
      </c>
      <c r="Q3095">
        <f>8-AVERAGE(Table1[[#This Row],[Sleep_Hours]])</f>
        <v>0.5</v>
      </c>
      <c r="R3095">
        <f>Table1[[#This Row],[Stress_Level]]/Table1[[#This Row],[Weekly_Work_Hours]]</f>
        <v>0.17500000000000002</v>
      </c>
      <c r="S3095" s="5">
        <f>CORREL(Table1[Stress_Level],Table1[Sleep_Hours])</f>
        <v>-1.150943896331845E-2</v>
      </c>
      <c r="T3095" s="1">
        <f>((Table1[[#Totals],[Productivity_Score]] - Table1[[#This Row],[Productivity_Score]]) / Table1[[#Totals],[Productivity_Score]]) * 100</f>
        <v>47.368421052631575</v>
      </c>
    </row>
    <row r="3096" spans="1:20" x14ac:dyDescent="0.35">
      <c r="A3096">
        <v>3095</v>
      </c>
      <c r="B3096">
        <v>55</v>
      </c>
      <c r="C3096" t="s">
        <v>14</v>
      </c>
      <c r="D3096" t="s">
        <v>37</v>
      </c>
      <c r="E3096" t="s">
        <v>31</v>
      </c>
      <c r="F3096" t="s">
        <v>22</v>
      </c>
      <c r="G3096">
        <v>38</v>
      </c>
      <c r="H3096">
        <v>5.9</v>
      </c>
      <c r="I3096">
        <v>8.5</v>
      </c>
      <c r="J3096">
        <v>0</v>
      </c>
      <c r="K3096" t="s">
        <v>23</v>
      </c>
      <c r="L3096">
        <v>5.2</v>
      </c>
      <c r="M3096">
        <v>3.4</v>
      </c>
      <c r="N3096">
        <v>6.7</v>
      </c>
      <c r="O3096">
        <f>Table1[[#This Row],[Stress_Level]]*Table1[[#This Row],[Weekly_Work_Hours]]</f>
        <v>197.6</v>
      </c>
      <c r="P3096" s="9">
        <f>Table1[[#This Row],[Column1]]/Table1[[#This Row],[Productivity_Score]]</f>
        <v>29.492537313432834</v>
      </c>
      <c r="Q3096">
        <f>8-AVERAGE(Table1[[#This Row],[Sleep_Hours]])</f>
        <v>2.0999999999999996</v>
      </c>
      <c r="R3096">
        <f>Table1[[#This Row],[Stress_Level]]/Table1[[#This Row],[Weekly_Work_Hours]]</f>
        <v>0.1368421052631579</v>
      </c>
      <c r="S3096" s="5">
        <f>CORREL(Table1[Stress_Level],Table1[Sleep_Hours])</f>
        <v>-1.150943896331845E-2</v>
      </c>
      <c r="T3096" s="1">
        <f>((Table1[[#Totals],[Productivity_Score]] - Table1[[#This Row],[Productivity_Score]]) / Table1[[#Totals],[Productivity_Score]]) * 100</f>
        <v>29.473684210526311</v>
      </c>
    </row>
    <row r="3097" spans="1:20" x14ac:dyDescent="0.35">
      <c r="A3097">
        <v>3096</v>
      </c>
      <c r="B3097">
        <v>43</v>
      </c>
      <c r="C3097" t="s">
        <v>19</v>
      </c>
      <c r="D3097" t="s">
        <v>24</v>
      </c>
      <c r="E3097" t="s">
        <v>25</v>
      </c>
      <c r="F3097" t="s">
        <v>17</v>
      </c>
      <c r="G3097">
        <v>55</v>
      </c>
      <c r="H3097">
        <v>3.3</v>
      </c>
      <c r="I3097">
        <v>2.9</v>
      </c>
      <c r="J3097">
        <v>1</v>
      </c>
      <c r="K3097" t="s">
        <v>18</v>
      </c>
      <c r="L3097">
        <v>9.1999999999999993</v>
      </c>
      <c r="M3097">
        <v>4.5999999999999996</v>
      </c>
      <c r="N3097">
        <v>1.9</v>
      </c>
      <c r="O3097">
        <f>Table1[[#This Row],[Stress_Level]]*Table1[[#This Row],[Weekly_Work_Hours]]</f>
        <v>505.99999999999994</v>
      </c>
      <c r="P3097" s="9">
        <f>Table1[[#This Row],[Column1]]/Table1[[#This Row],[Productivity_Score]]</f>
        <v>266.31578947368422</v>
      </c>
      <c r="Q3097">
        <f>8-AVERAGE(Table1[[#This Row],[Sleep_Hours]])</f>
        <v>4.7</v>
      </c>
      <c r="R3097">
        <f>Table1[[#This Row],[Stress_Level]]/Table1[[#This Row],[Weekly_Work_Hours]]</f>
        <v>0.16727272727272727</v>
      </c>
      <c r="S3097" s="5">
        <f>CORREL(Table1[Stress_Level],Table1[Sleep_Hours])</f>
        <v>-1.150943896331845E-2</v>
      </c>
      <c r="T3097" s="1">
        <f>((Table1[[#Totals],[Productivity_Score]] - Table1[[#This Row],[Productivity_Score]]) / Table1[[#Totals],[Productivity_Score]]) * 100</f>
        <v>80</v>
      </c>
    </row>
    <row r="3098" spans="1:20" x14ac:dyDescent="0.35">
      <c r="A3098">
        <v>3097</v>
      </c>
      <c r="B3098">
        <v>46</v>
      </c>
      <c r="C3098" t="s">
        <v>19</v>
      </c>
      <c r="D3098" t="s">
        <v>36</v>
      </c>
      <c r="E3098" t="s">
        <v>38</v>
      </c>
      <c r="F3098" t="s">
        <v>22</v>
      </c>
      <c r="G3098">
        <v>53</v>
      </c>
      <c r="H3098">
        <v>4.7</v>
      </c>
      <c r="I3098">
        <v>5.3</v>
      </c>
      <c r="J3098">
        <v>1</v>
      </c>
      <c r="K3098" t="s">
        <v>18</v>
      </c>
      <c r="L3098">
        <v>10</v>
      </c>
      <c r="M3098">
        <v>3.8</v>
      </c>
      <c r="N3098">
        <v>2.6</v>
      </c>
      <c r="O3098">
        <f>Table1[[#This Row],[Stress_Level]]*Table1[[#This Row],[Weekly_Work_Hours]]</f>
        <v>530</v>
      </c>
      <c r="P3098" s="9">
        <f>Table1[[#This Row],[Column1]]/Table1[[#This Row],[Productivity_Score]]</f>
        <v>203.84615384615384</v>
      </c>
      <c r="Q3098">
        <f>8-AVERAGE(Table1[[#This Row],[Sleep_Hours]])</f>
        <v>3.3</v>
      </c>
      <c r="R3098">
        <f>Table1[[#This Row],[Stress_Level]]/Table1[[#This Row],[Weekly_Work_Hours]]</f>
        <v>0.18867924528301888</v>
      </c>
      <c r="S3098" s="5">
        <f>CORREL(Table1[Stress_Level],Table1[Sleep_Hours])</f>
        <v>-1.150943896331845E-2</v>
      </c>
      <c r="T3098" s="1">
        <f>((Table1[[#Totals],[Productivity_Score]] - Table1[[#This Row],[Productivity_Score]]) / Table1[[#Totals],[Productivity_Score]]) * 100</f>
        <v>72.631578947368425</v>
      </c>
    </row>
    <row r="3099" spans="1:20" x14ac:dyDescent="0.35">
      <c r="A3099">
        <v>3098</v>
      </c>
      <c r="B3099">
        <v>56</v>
      </c>
      <c r="C3099" t="s">
        <v>19</v>
      </c>
      <c r="D3099" t="s">
        <v>36</v>
      </c>
      <c r="E3099" t="s">
        <v>27</v>
      </c>
      <c r="F3099" t="s">
        <v>39</v>
      </c>
      <c r="G3099">
        <v>49</v>
      </c>
      <c r="H3099">
        <v>6.1</v>
      </c>
      <c r="I3099">
        <v>7.8</v>
      </c>
      <c r="J3099">
        <v>1</v>
      </c>
      <c r="K3099" t="s">
        <v>28</v>
      </c>
      <c r="L3099">
        <v>10</v>
      </c>
      <c r="M3099">
        <v>5.0999999999999996</v>
      </c>
      <c r="N3099">
        <v>3.9</v>
      </c>
      <c r="O3099">
        <f>Table1[[#This Row],[Stress_Level]]*Table1[[#This Row],[Weekly_Work_Hours]]</f>
        <v>490</v>
      </c>
      <c r="P3099" s="9">
        <f>Table1[[#This Row],[Column1]]/Table1[[#This Row],[Productivity_Score]]</f>
        <v>125.64102564102565</v>
      </c>
      <c r="Q3099">
        <f>8-AVERAGE(Table1[[#This Row],[Sleep_Hours]])</f>
        <v>1.9000000000000004</v>
      </c>
      <c r="R3099">
        <f>Table1[[#This Row],[Stress_Level]]/Table1[[#This Row],[Weekly_Work_Hours]]</f>
        <v>0.20408163265306123</v>
      </c>
      <c r="S3099" s="5">
        <f>CORREL(Table1[Stress_Level],Table1[Sleep_Hours])</f>
        <v>-1.150943896331845E-2</v>
      </c>
      <c r="T3099" s="1">
        <f>((Table1[[#Totals],[Productivity_Score]] - Table1[[#This Row],[Productivity_Score]]) / Table1[[#Totals],[Productivity_Score]]) * 100</f>
        <v>58.947368421052623</v>
      </c>
    </row>
    <row r="3100" spans="1:20" x14ac:dyDescent="0.35">
      <c r="A3100">
        <v>3099</v>
      </c>
      <c r="B3100">
        <v>57</v>
      </c>
      <c r="C3100" t="s">
        <v>19</v>
      </c>
      <c r="D3100" t="s">
        <v>30</v>
      </c>
      <c r="E3100" t="s">
        <v>16</v>
      </c>
      <c r="F3100" t="s">
        <v>22</v>
      </c>
      <c r="G3100">
        <v>43</v>
      </c>
      <c r="H3100">
        <v>6</v>
      </c>
      <c r="I3100">
        <v>8.3000000000000007</v>
      </c>
      <c r="J3100">
        <v>0</v>
      </c>
      <c r="K3100" t="s">
        <v>23</v>
      </c>
      <c r="L3100">
        <v>6.1</v>
      </c>
      <c r="M3100">
        <v>1.6</v>
      </c>
      <c r="N3100">
        <v>6.1</v>
      </c>
      <c r="O3100">
        <f>Table1[[#This Row],[Stress_Level]]*Table1[[#This Row],[Weekly_Work_Hours]]</f>
        <v>262.3</v>
      </c>
      <c r="P3100" s="9">
        <f>Table1[[#This Row],[Column1]]/Table1[[#This Row],[Productivity_Score]]</f>
        <v>43.000000000000007</v>
      </c>
      <c r="Q3100">
        <f>8-AVERAGE(Table1[[#This Row],[Sleep_Hours]])</f>
        <v>2</v>
      </c>
      <c r="R3100">
        <f>Table1[[#This Row],[Stress_Level]]/Table1[[#This Row],[Weekly_Work_Hours]]</f>
        <v>0.14186046511627906</v>
      </c>
      <c r="S3100" s="5">
        <f>CORREL(Table1[Stress_Level],Table1[Sleep_Hours])</f>
        <v>-1.150943896331845E-2</v>
      </c>
      <c r="T3100" s="1">
        <f>((Table1[[#Totals],[Productivity_Score]] - Table1[[#This Row],[Productivity_Score]]) / Table1[[#Totals],[Productivity_Score]]) * 100</f>
        <v>35.789473684210535</v>
      </c>
    </row>
    <row r="3101" spans="1:20" x14ac:dyDescent="0.35">
      <c r="A3101">
        <v>3100</v>
      </c>
      <c r="B3101">
        <v>49</v>
      </c>
      <c r="C3101" t="s">
        <v>14</v>
      </c>
      <c r="D3101" t="s">
        <v>20</v>
      </c>
      <c r="E3101" t="s">
        <v>25</v>
      </c>
      <c r="F3101" t="s">
        <v>22</v>
      </c>
      <c r="G3101">
        <v>49</v>
      </c>
      <c r="H3101">
        <v>4.5999999999999996</v>
      </c>
      <c r="I3101">
        <v>5.5</v>
      </c>
      <c r="J3101">
        <v>1</v>
      </c>
      <c r="K3101" t="s">
        <v>18</v>
      </c>
      <c r="L3101">
        <v>5.0999999999999996</v>
      </c>
      <c r="M3101">
        <v>2.9</v>
      </c>
      <c r="N3101">
        <v>5.2</v>
      </c>
      <c r="O3101">
        <f>Table1[[#This Row],[Stress_Level]]*Table1[[#This Row],[Weekly_Work_Hours]]</f>
        <v>249.89999999999998</v>
      </c>
      <c r="P3101" s="9">
        <f>Table1[[#This Row],[Column1]]/Table1[[#This Row],[Productivity_Score]]</f>
        <v>48.057692307692299</v>
      </c>
      <c r="Q3101">
        <f>8-AVERAGE(Table1[[#This Row],[Sleep_Hours]])</f>
        <v>3.4000000000000004</v>
      </c>
      <c r="R3101">
        <f>Table1[[#This Row],[Stress_Level]]/Table1[[#This Row],[Weekly_Work_Hours]]</f>
        <v>0.10408163265306122</v>
      </c>
      <c r="S3101" s="5">
        <f>CORREL(Table1[Stress_Level],Table1[Sleep_Hours])</f>
        <v>-1.150943896331845E-2</v>
      </c>
      <c r="T3101" s="1">
        <f>((Table1[[#Totals],[Productivity_Score]] - Table1[[#This Row],[Productivity_Score]]) / Table1[[#Totals],[Productivity_Score]]) * 100</f>
        <v>45.263157894736835</v>
      </c>
    </row>
    <row r="3102" spans="1:20" x14ac:dyDescent="0.35">
      <c r="A3102">
        <v>3101</v>
      </c>
      <c r="B3102">
        <v>46</v>
      </c>
      <c r="C3102" t="s">
        <v>14</v>
      </c>
      <c r="D3102" t="s">
        <v>32</v>
      </c>
      <c r="E3102" t="s">
        <v>16</v>
      </c>
      <c r="F3102" t="s">
        <v>39</v>
      </c>
      <c r="G3102">
        <v>39</v>
      </c>
      <c r="H3102">
        <v>7.3</v>
      </c>
      <c r="I3102">
        <v>9.6</v>
      </c>
      <c r="J3102">
        <v>0</v>
      </c>
      <c r="K3102" t="s">
        <v>23</v>
      </c>
      <c r="L3102">
        <v>5.7</v>
      </c>
      <c r="M3102">
        <v>4.3</v>
      </c>
      <c r="N3102">
        <v>7</v>
      </c>
      <c r="O3102">
        <f>Table1[[#This Row],[Stress_Level]]*Table1[[#This Row],[Weekly_Work_Hours]]</f>
        <v>222.3</v>
      </c>
      <c r="P3102" s="9">
        <f>Table1[[#This Row],[Column1]]/Table1[[#This Row],[Productivity_Score]]</f>
        <v>31.75714285714286</v>
      </c>
      <c r="Q3102">
        <f>8-AVERAGE(Table1[[#This Row],[Sleep_Hours]])</f>
        <v>0.70000000000000018</v>
      </c>
      <c r="R3102">
        <f>Table1[[#This Row],[Stress_Level]]/Table1[[#This Row],[Weekly_Work_Hours]]</f>
        <v>0.14615384615384616</v>
      </c>
      <c r="S3102" s="5">
        <f>CORREL(Table1[Stress_Level],Table1[Sleep_Hours])</f>
        <v>-1.150943896331845E-2</v>
      </c>
      <c r="T3102" s="1">
        <f>((Table1[[#Totals],[Productivity_Score]] - Table1[[#This Row],[Productivity_Score]]) / Table1[[#Totals],[Productivity_Score]]) * 100</f>
        <v>26.315789473684209</v>
      </c>
    </row>
    <row r="3103" spans="1:20" x14ac:dyDescent="0.35">
      <c r="A3103">
        <v>3102</v>
      </c>
      <c r="B3103">
        <v>58</v>
      </c>
      <c r="C3103" t="s">
        <v>14</v>
      </c>
      <c r="D3103" t="s">
        <v>33</v>
      </c>
      <c r="E3103" t="s">
        <v>16</v>
      </c>
      <c r="F3103" t="s">
        <v>39</v>
      </c>
      <c r="G3103">
        <v>51</v>
      </c>
      <c r="H3103">
        <v>7</v>
      </c>
      <c r="I3103">
        <v>8.9</v>
      </c>
      <c r="J3103">
        <v>0</v>
      </c>
      <c r="K3103" t="s">
        <v>23</v>
      </c>
      <c r="L3103">
        <v>9.3000000000000007</v>
      </c>
      <c r="M3103">
        <v>5.6</v>
      </c>
      <c r="N3103">
        <v>4.8</v>
      </c>
      <c r="O3103">
        <f>Table1[[#This Row],[Stress_Level]]*Table1[[#This Row],[Weekly_Work_Hours]]</f>
        <v>474.3</v>
      </c>
      <c r="P3103" s="9">
        <f>Table1[[#This Row],[Column1]]/Table1[[#This Row],[Productivity_Score]]</f>
        <v>98.8125</v>
      </c>
      <c r="Q3103">
        <f>8-AVERAGE(Table1[[#This Row],[Sleep_Hours]])</f>
        <v>1</v>
      </c>
      <c r="R3103">
        <f>Table1[[#This Row],[Stress_Level]]/Table1[[#This Row],[Weekly_Work_Hours]]</f>
        <v>0.18235294117647061</v>
      </c>
      <c r="S3103" s="5">
        <f>CORREL(Table1[Stress_Level],Table1[Sleep_Hours])</f>
        <v>-1.150943896331845E-2</v>
      </c>
      <c r="T3103" s="1">
        <f>((Table1[[#Totals],[Productivity_Score]] - Table1[[#This Row],[Productivity_Score]]) / Table1[[#Totals],[Productivity_Score]]) * 100</f>
        <v>49.473684210526322</v>
      </c>
    </row>
    <row r="3104" spans="1:20" x14ac:dyDescent="0.35">
      <c r="A3104">
        <v>3103</v>
      </c>
      <c r="B3104">
        <v>34</v>
      </c>
      <c r="C3104" t="s">
        <v>14</v>
      </c>
      <c r="D3104" t="s">
        <v>34</v>
      </c>
      <c r="E3104" t="s">
        <v>25</v>
      </c>
      <c r="F3104" t="s">
        <v>22</v>
      </c>
      <c r="G3104">
        <v>58</v>
      </c>
      <c r="H3104">
        <v>4</v>
      </c>
      <c r="I3104">
        <v>3.8</v>
      </c>
      <c r="J3104">
        <v>1</v>
      </c>
      <c r="K3104" t="s">
        <v>35</v>
      </c>
      <c r="L3104">
        <v>10</v>
      </c>
      <c r="M3104">
        <v>5.3</v>
      </c>
      <c r="N3104">
        <v>1.9</v>
      </c>
      <c r="O3104">
        <f>Table1[[#This Row],[Stress_Level]]*Table1[[#This Row],[Weekly_Work_Hours]]</f>
        <v>580</v>
      </c>
      <c r="P3104" s="9">
        <f>Table1[[#This Row],[Column1]]/Table1[[#This Row],[Productivity_Score]]</f>
        <v>305.26315789473688</v>
      </c>
      <c r="Q3104">
        <f>8-AVERAGE(Table1[[#This Row],[Sleep_Hours]])</f>
        <v>4</v>
      </c>
      <c r="R3104">
        <f>Table1[[#This Row],[Stress_Level]]/Table1[[#This Row],[Weekly_Work_Hours]]</f>
        <v>0.17241379310344829</v>
      </c>
      <c r="S3104" s="5">
        <f>CORREL(Table1[Stress_Level],Table1[Sleep_Hours])</f>
        <v>-1.150943896331845E-2</v>
      </c>
      <c r="T3104" s="1">
        <f>((Table1[[#Totals],[Productivity_Score]] - Table1[[#This Row],[Productivity_Score]]) / Table1[[#Totals],[Productivity_Score]]) * 100</f>
        <v>80</v>
      </c>
    </row>
    <row r="3105" spans="1:20" x14ac:dyDescent="0.35">
      <c r="A3105">
        <v>3104</v>
      </c>
      <c r="B3105">
        <v>45</v>
      </c>
      <c r="C3105" t="s">
        <v>14</v>
      </c>
      <c r="D3105" t="s">
        <v>20</v>
      </c>
      <c r="E3105" t="s">
        <v>25</v>
      </c>
      <c r="F3105" t="s">
        <v>39</v>
      </c>
      <c r="G3105">
        <v>53</v>
      </c>
      <c r="H3105">
        <v>9</v>
      </c>
      <c r="I3105">
        <v>5.7</v>
      </c>
      <c r="J3105">
        <v>0</v>
      </c>
      <c r="K3105" t="s">
        <v>23</v>
      </c>
      <c r="L3105">
        <v>7.1</v>
      </c>
      <c r="M3105">
        <v>4.5999999999999996</v>
      </c>
      <c r="N3105">
        <v>4.3</v>
      </c>
      <c r="O3105">
        <f>Table1[[#This Row],[Stress_Level]]*Table1[[#This Row],[Weekly_Work_Hours]]</f>
        <v>376.29999999999995</v>
      </c>
      <c r="P3105" s="9">
        <f>Table1[[#This Row],[Column1]]/Table1[[#This Row],[Productivity_Score]]</f>
        <v>87.511627906976742</v>
      </c>
      <c r="Q3105">
        <f>8-AVERAGE(Table1[[#This Row],[Sleep_Hours]])</f>
        <v>-1</v>
      </c>
      <c r="R3105">
        <f>Table1[[#This Row],[Stress_Level]]/Table1[[#This Row],[Weekly_Work_Hours]]</f>
        <v>0.13396226415094339</v>
      </c>
      <c r="S3105" s="5">
        <f>CORREL(Table1[Stress_Level],Table1[Sleep_Hours])</f>
        <v>-1.150943896331845E-2</v>
      </c>
      <c r="T3105" s="1">
        <f>((Table1[[#Totals],[Productivity_Score]] - Table1[[#This Row],[Productivity_Score]]) / Table1[[#Totals],[Productivity_Score]]) * 100</f>
        <v>54.736842105263165</v>
      </c>
    </row>
    <row r="3106" spans="1:20" x14ac:dyDescent="0.35">
      <c r="A3106">
        <v>3105</v>
      </c>
      <c r="B3106">
        <v>20</v>
      </c>
      <c r="C3106" t="s">
        <v>19</v>
      </c>
      <c r="D3106" t="s">
        <v>15</v>
      </c>
      <c r="E3106" t="s">
        <v>21</v>
      </c>
      <c r="F3106" t="s">
        <v>17</v>
      </c>
      <c r="G3106">
        <v>39</v>
      </c>
      <c r="H3106">
        <v>4.4000000000000004</v>
      </c>
      <c r="I3106">
        <v>6.2</v>
      </c>
      <c r="J3106">
        <v>1</v>
      </c>
      <c r="K3106" t="s">
        <v>28</v>
      </c>
      <c r="L3106">
        <v>8.3000000000000007</v>
      </c>
      <c r="M3106">
        <v>5.5</v>
      </c>
      <c r="N3106">
        <v>3.9</v>
      </c>
      <c r="O3106">
        <f>Table1[[#This Row],[Stress_Level]]*Table1[[#This Row],[Weekly_Work_Hours]]</f>
        <v>323.70000000000005</v>
      </c>
      <c r="P3106" s="9">
        <f>Table1[[#This Row],[Column1]]/Table1[[#This Row],[Productivity_Score]]</f>
        <v>83.000000000000014</v>
      </c>
      <c r="Q3106">
        <f>8-AVERAGE(Table1[[#This Row],[Sleep_Hours]])</f>
        <v>3.5999999999999996</v>
      </c>
      <c r="R3106">
        <f>Table1[[#This Row],[Stress_Level]]/Table1[[#This Row],[Weekly_Work_Hours]]</f>
        <v>0.21282051282051284</v>
      </c>
      <c r="S3106" s="5">
        <f>CORREL(Table1[Stress_Level],Table1[Sleep_Hours])</f>
        <v>-1.150943896331845E-2</v>
      </c>
      <c r="T3106" s="1">
        <f>((Table1[[#Totals],[Productivity_Score]] - Table1[[#This Row],[Productivity_Score]]) / Table1[[#Totals],[Productivity_Score]]) * 100</f>
        <v>58.947368421052623</v>
      </c>
    </row>
    <row r="3107" spans="1:20" x14ac:dyDescent="0.35">
      <c r="A3107">
        <v>3106</v>
      </c>
      <c r="B3107">
        <v>23</v>
      </c>
      <c r="C3107" t="s">
        <v>19</v>
      </c>
      <c r="D3107" t="s">
        <v>24</v>
      </c>
      <c r="E3107" t="s">
        <v>38</v>
      </c>
      <c r="F3107" t="s">
        <v>22</v>
      </c>
      <c r="G3107">
        <v>47</v>
      </c>
      <c r="H3107">
        <v>5.5</v>
      </c>
      <c r="I3107">
        <v>7.1</v>
      </c>
      <c r="J3107">
        <v>0</v>
      </c>
      <c r="K3107" t="s">
        <v>23</v>
      </c>
      <c r="L3107">
        <v>5.2</v>
      </c>
      <c r="M3107">
        <v>3.9</v>
      </c>
      <c r="N3107">
        <v>5.9</v>
      </c>
      <c r="O3107">
        <f>Table1[[#This Row],[Stress_Level]]*Table1[[#This Row],[Weekly_Work_Hours]]</f>
        <v>244.4</v>
      </c>
      <c r="P3107" s="9">
        <f>Table1[[#This Row],[Column1]]/Table1[[#This Row],[Productivity_Score]]</f>
        <v>41.423728813559322</v>
      </c>
      <c r="Q3107">
        <f>8-AVERAGE(Table1[[#This Row],[Sleep_Hours]])</f>
        <v>2.5</v>
      </c>
      <c r="R3107">
        <f>Table1[[#This Row],[Stress_Level]]/Table1[[#This Row],[Weekly_Work_Hours]]</f>
        <v>0.11063829787234043</v>
      </c>
      <c r="S3107" s="5">
        <f>CORREL(Table1[Stress_Level],Table1[Sleep_Hours])</f>
        <v>-1.150943896331845E-2</v>
      </c>
      <c r="T3107" s="1">
        <f>((Table1[[#Totals],[Productivity_Score]] - Table1[[#This Row],[Productivity_Score]]) / Table1[[#Totals],[Productivity_Score]]) * 100</f>
        <v>37.89473684210526</v>
      </c>
    </row>
    <row r="3108" spans="1:20" x14ac:dyDescent="0.35">
      <c r="A3108">
        <v>3107</v>
      </c>
      <c r="B3108">
        <v>48</v>
      </c>
      <c r="C3108" t="s">
        <v>19</v>
      </c>
      <c r="D3108" t="s">
        <v>37</v>
      </c>
      <c r="E3108" t="s">
        <v>38</v>
      </c>
      <c r="F3108" t="s">
        <v>22</v>
      </c>
      <c r="G3108">
        <v>34</v>
      </c>
      <c r="H3108">
        <v>6.8</v>
      </c>
      <c r="I3108">
        <v>10</v>
      </c>
      <c r="J3108">
        <v>0</v>
      </c>
      <c r="K3108" t="s">
        <v>23</v>
      </c>
      <c r="L3108">
        <v>3.6</v>
      </c>
      <c r="M3108">
        <v>4.5999999999999996</v>
      </c>
      <c r="N3108">
        <v>8.1999999999999993</v>
      </c>
      <c r="O3108">
        <f>Table1[[#This Row],[Stress_Level]]*Table1[[#This Row],[Weekly_Work_Hours]]</f>
        <v>122.4</v>
      </c>
      <c r="P3108" s="9">
        <f>Table1[[#This Row],[Column1]]/Table1[[#This Row],[Productivity_Score]]</f>
        <v>14.926829268292686</v>
      </c>
      <c r="Q3108">
        <f>8-AVERAGE(Table1[[#This Row],[Sleep_Hours]])</f>
        <v>1.2000000000000002</v>
      </c>
      <c r="R3108">
        <f>Table1[[#This Row],[Stress_Level]]/Table1[[#This Row],[Weekly_Work_Hours]]</f>
        <v>0.10588235294117647</v>
      </c>
      <c r="S3108" s="5">
        <f>CORREL(Table1[Stress_Level],Table1[Sleep_Hours])</f>
        <v>-1.150943896331845E-2</v>
      </c>
      <c r="T3108" s="1">
        <f>((Table1[[#Totals],[Productivity_Score]] - Table1[[#This Row],[Productivity_Score]]) / Table1[[#Totals],[Productivity_Score]]) * 100</f>
        <v>13.684210526315796</v>
      </c>
    </row>
    <row r="3109" spans="1:20" x14ac:dyDescent="0.35">
      <c r="A3109">
        <v>3108</v>
      </c>
      <c r="B3109">
        <v>20</v>
      </c>
      <c r="C3109" t="s">
        <v>19</v>
      </c>
      <c r="D3109" t="s">
        <v>30</v>
      </c>
      <c r="E3109" t="s">
        <v>31</v>
      </c>
      <c r="F3109" t="s">
        <v>22</v>
      </c>
      <c r="G3109">
        <v>49</v>
      </c>
      <c r="H3109">
        <v>5.5</v>
      </c>
      <c r="I3109">
        <v>6.9</v>
      </c>
      <c r="J3109">
        <v>1</v>
      </c>
      <c r="K3109" t="s">
        <v>18</v>
      </c>
      <c r="L3109">
        <v>7</v>
      </c>
      <c r="M3109">
        <v>1.8</v>
      </c>
      <c r="N3109">
        <v>5</v>
      </c>
      <c r="O3109">
        <f>Table1[[#This Row],[Stress_Level]]*Table1[[#This Row],[Weekly_Work_Hours]]</f>
        <v>343</v>
      </c>
      <c r="P3109" s="9">
        <f>Table1[[#This Row],[Column1]]/Table1[[#This Row],[Productivity_Score]]</f>
        <v>68.599999999999994</v>
      </c>
      <c r="Q3109">
        <f>8-AVERAGE(Table1[[#This Row],[Sleep_Hours]])</f>
        <v>2.5</v>
      </c>
      <c r="R3109">
        <f>Table1[[#This Row],[Stress_Level]]/Table1[[#This Row],[Weekly_Work_Hours]]</f>
        <v>0.14285714285714285</v>
      </c>
      <c r="S3109" s="5">
        <f>CORREL(Table1[Stress_Level],Table1[Sleep_Hours])</f>
        <v>-1.150943896331845E-2</v>
      </c>
      <c r="T3109" s="1">
        <f>((Table1[[#Totals],[Productivity_Score]] - Table1[[#This Row],[Productivity_Score]]) / Table1[[#Totals],[Productivity_Score]]) * 100</f>
        <v>47.368421052631575</v>
      </c>
    </row>
    <row r="3110" spans="1:20" x14ac:dyDescent="0.35">
      <c r="A3110">
        <v>3109</v>
      </c>
      <c r="B3110">
        <v>62</v>
      </c>
      <c r="C3110" t="s">
        <v>19</v>
      </c>
      <c r="D3110" t="s">
        <v>20</v>
      </c>
      <c r="E3110" t="s">
        <v>21</v>
      </c>
      <c r="F3110" t="s">
        <v>22</v>
      </c>
      <c r="G3110">
        <v>48</v>
      </c>
      <c r="H3110">
        <v>8.4</v>
      </c>
      <c r="I3110">
        <v>7.1</v>
      </c>
      <c r="J3110">
        <v>0</v>
      </c>
      <c r="K3110" t="s">
        <v>23</v>
      </c>
      <c r="L3110">
        <v>6.6</v>
      </c>
      <c r="M3110">
        <v>5.2</v>
      </c>
      <c r="N3110">
        <v>5.2</v>
      </c>
      <c r="O3110">
        <f>Table1[[#This Row],[Stress_Level]]*Table1[[#This Row],[Weekly_Work_Hours]]</f>
        <v>316.79999999999995</v>
      </c>
      <c r="P3110" s="9">
        <f>Table1[[#This Row],[Column1]]/Table1[[#This Row],[Productivity_Score]]</f>
        <v>60.923076923076913</v>
      </c>
      <c r="Q3110">
        <f>8-AVERAGE(Table1[[#This Row],[Sleep_Hours]])</f>
        <v>-0.40000000000000036</v>
      </c>
      <c r="R3110">
        <f>Table1[[#This Row],[Stress_Level]]/Table1[[#This Row],[Weekly_Work_Hours]]</f>
        <v>0.13749999999999998</v>
      </c>
      <c r="S3110" s="5">
        <f>CORREL(Table1[Stress_Level],Table1[Sleep_Hours])</f>
        <v>-1.150943896331845E-2</v>
      </c>
      <c r="T3110" s="1">
        <f>((Table1[[#Totals],[Productivity_Score]] - Table1[[#This Row],[Productivity_Score]]) / Table1[[#Totals],[Productivity_Score]]) * 100</f>
        <v>45.263157894736835</v>
      </c>
    </row>
    <row r="3111" spans="1:20" x14ac:dyDescent="0.35">
      <c r="A3111">
        <v>3110</v>
      </c>
      <c r="B3111">
        <v>41</v>
      </c>
      <c r="C3111" t="s">
        <v>19</v>
      </c>
      <c r="D3111" t="s">
        <v>30</v>
      </c>
      <c r="E3111" t="s">
        <v>31</v>
      </c>
      <c r="F3111" t="s">
        <v>17</v>
      </c>
      <c r="G3111">
        <v>30</v>
      </c>
      <c r="H3111">
        <v>5.9</v>
      </c>
      <c r="I3111">
        <v>9.4</v>
      </c>
      <c r="J3111">
        <v>0</v>
      </c>
      <c r="K3111" t="s">
        <v>23</v>
      </c>
      <c r="L3111">
        <v>1</v>
      </c>
      <c r="M3111">
        <v>0</v>
      </c>
      <c r="N3111">
        <v>9.1999999999999993</v>
      </c>
      <c r="O3111">
        <f>Table1[[#This Row],[Stress_Level]]*Table1[[#This Row],[Weekly_Work_Hours]]</f>
        <v>30</v>
      </c>
      <c r="P3111" s="9">
        <f>Table1[[#This Row],[Column1]]/Table1[[#This Row],[Productivity_Score]]</f>
        <v>3.2608695652173916</v>
      </c>
      <c r="Q3111">
        <f>8-AVERAGE(Table1[[#This Row],[Sleep_Hours]])</f>
        <v>2.0999999999999996</v>
      </c>
      <c r="R3111">
        <f>Table1[[#This Row],[Stress_Level]]/Table1[[#This Row],[Weekly_Work_Hours]]</f>
        <v>3.3333333333333333E-2</v>
      </c>
      <c r="S3111" s="5">
        <f>CORREL(Table1[Stress_Level],Table1[Sleep_Hours])</f>
        <v>-1.150943896331845E-2</v>
      </c>
      <c r="T3111" s="1">
        <f>((Table1[[#Totals],[Productivity_Score]] - Table1[[#This Row],[Productivity_Score]]) / Table1[[#Totals],[Productivity_Score]]) * 100</f>
        <v>3.1578947368421129</v>
      </c>
    </row>
    <row r="3112" spans="1:20" x14ac:dyDescent="0.35">
      <c r="A3112">
        <v>3111</v>
      </c>
      <c r="B3112">
        <v>30</v>
      </c>
      <c r="C3112" t="s">
        <v>19</v>
      </c>
      <c r="D3112" t="s">
        <v>24</v>
      </c>
      <c r="E3112" t="s">
        <v>25</v>
      </c>
      <c r="F3112" t="s">
        <v>22</v>
      </c>
      <c r="G3112">
        <v>35</v>
      </c>
      <c r="H3112">
        <v>4.8</v>
      </c>
      <c r="I3112">
        <v>7.2</v>
      </c>
      <c r="J3112">
        <v>1</v>
      </c>
      <c r="K3112" t="s">
        <v>18</v>
      </c>
      <c r="L3112">
        <v>5.0999999999999996</v>
      </c>
      <c r="M3112">
        <v>2.9</v>
      </c>
      <c r="N3112">
        <v>6.1</v>
      </c>
      <c r="O3112">
        <f>Table1[[#This Row],[Stress_Level]]*Table1[[#This Row],[Weekly_Work_Hours]]</f>
        <v>178.5</v>
      </c>
      <c r="P3112" s="9">
        <f>Table1[[#This Row],[Column1]]/Table1[[#This Row],[Productivity_Score]]</f>
        <v>29.262295081967213</v>
      </c>
      <c r="Q3112">
        <f>8-AVERAGE(Table1[[#This Row],[Sleep_Hours]])</f>
        <v>3.2</v>
      </c>
      <c r="R3112">
        <f>Table1[[#This Row],[Stress_Level]]/Table1[[#This Row],[Weekly_Work_Hours]]</f>
        <v>0.14571428571428571</v>
      </c>
      <c r="S3112" s="5">
        <f>CORREL(Table1[Stress_Level],Table1[Sleep_Hours])</f>
        <v>-1.150943896331845E-2</v>
      </c>
      <c r="T3112" s="1">
        <f>((Table1[[#Totals],[Productivity_Score]] - Table1[[#This Row],[Productivity_Score]]) / Table1[[#Totals],[Productivity_Score]]) * 100</f>
        <v>35.789473684210535</v>
      </c>
    </row>
    <row r="3113" spans="1:20" x14ac:dyDescent="0.35">
      <c r="A3113">
        <v>3112</v>
      </c>
      <c r="B3113">
        <v>29</v>
      </c>
      <c r="C3113" t="s">
        <v>14</v>
      </c>
      <c r="D3113" t="s">
        <v>26</v>
      </c>
      <c r="E3113" t="s">
        <v>38</v>
      </c>
      <c r="F3113" t="s">
        <v>22</v>
      </c>
      <c r="G3113">
        <v>42</v>
      </c>
      <c r="H3113">
        <v>7.1</v>
      </c>
      <c r="I3113">
        <v>9.6</v>
      </c>
      <c r="J3113">
        <v>0</v>
      </c>
      <c r="K3113" t="s">
        <v>23</v>
      </c>
      <c r="L3113">
        <v>8.9</v>
      </c>
      <c r="M3113">
        <v>5.8</v>
      </c>
      <c r="N3113">
        <v>5.4</v>
      </c>
      <c r="O3113">
        <f>Table1[[#This Row],[Stress_Level]]*Table1[[#This Row],[Weekly_Work_Hours]]</f>
        <v>373.8</v>
      </c>
      <c r="P3113" s="9">
        <f>Table1[[#This Row],[Column1]]/Table1[[#This Row],[Productivity_Score]]</f>
        <v>69.222222222222214</v>
      </c>
      <c r="Q3113">
        <f>8-AVERAGE(Table1[[#This Row],[Sleep_Hours]])</f>
        <v>0.90000000000000036</v>
      </c>
      <c r="R3113">
        <f>Table1[[#This Row],[Stress_Level]]/Table1[[#This Row],[Weekly_Work_Hours]]</f>
        <v>0.2119047619047619</v>
      </c>
      <c r="S3113" s="5">
        <f>CORREL(Table1[Stress_Level],Table1[Sleep_Hours])</f>
        <v>-1.150943896331845E-2</v>
      </c>
      <c r="T3113" s="1">
        <f>((Table1[[#Totals],[Productivity_Score]] - Table1[[#This Row],[Productivity_Score]]) / Table1[[#Totals],[Productivity_Score]]) * 100</f>
        <v>43.157894736842103</v>
      </c>
    </row>
    <row r="3114" spans="1:20" x14ac:dyDescent="0.35">
      <c r="A3114">
        <v>3113</v>
      </c>
      <c r="B3114">
        <v>36</v>
      </c>
      <c r="C3114" t="s">
        <v>19</v>
      </c>
      <c r="D3114" t="s">
        <v>30</v>
      </c>
      <c r="E3114" t="s">
        <v>38</v>
      </c>
      <c r="F3114" t="s">
        <v>39</v>
      </c>
      <c r="G3114">
        <v>42</v>
      </c>
      <c r="H3114">
        <v>3</v>
      </c>
      <c r="I3114">
        <v>3.8</v>
      </c>
      <c r="J3114">
        <v>1</v>
      </c>
      <c r="K3114" t="s">
        <v>18</v>
      </c>
      <c r="L3114">
        <v>6.5</v>
      </c>
      <c r="M3114">
        <v>4.9000000000000004</v>
      </c>
      <c r="N3114">
        <v>3.6</v>
      </c>
      <c r="O3114">
        <f>Table1[[#This Row],[Stress_Level]]*Table1[[#This Row],[Weekly_Work_Hours]]</f>
        <v>273</v>
      </c>
      <c r="P3114" s="9">
        <f>Table1[[#This Row],[Column1]]/Table1[[#This Row],[Productivity_Score]]</f>
        <v>75.833333333333329</v>
      </c>
      <c r="Q3114">
        <f>8-AVERAGE(Table1[[#This Row],[Sleep_Hours]])</f>
        <v>5</v>
      </c>
      <c r="R3114">
        <f>Table1[[#This Row],[Stress_Level]]/Table1[[#This Row],[Weekly_Work_Hours]]</f>
        <v>0.15476190476190477</v>
      </c>
      <c r="S3114" s="5">
        <f>CORREL(Table1[Stress_Level],Table1[Sleep_Hours])</f>
        <v>-1.150943896331845E-2</v>
      </c>
      <c r="T3114" s="1">
        <f>((Table1[[#Totals],[Productivity_Score]] - Table1[[#This Row],[Productivity_Score]]) / Table1[[#Totals],[Productivity_Score]]) * 100</f>
        <v>62.10526315789474</v>
      </c>
    </row>
    <row r="3115" spans="1:20" x14ac:dyDescent="0.35">
      <c r="A3115">
        <v>3114</v>
      </c>
      <c r="B3115">
        <v>55</v>
      </c>
      <c r="C3115" t="s">
        <v>19</v>
      </c>
      <c r="D3115" t="s">
        <v>36</v>
      </c>
      <c r="E3115" t="s">
        <v>31</v>
      </c>
      <c r="F3115" t="s">
        <v>22</v>
      </c>
      <c r="G3115">
        <v>35</v>
      </c>
      <c r="H3115">
        <v>7</v>
      </c>
      <c r="I3115">
        <v>10</v>
      </c>
      <c r="J3115">
        <v>0</v>
      </c>
      <c r="K3115" t="s">
        <v>23</v>
      </c>
      <c r="L3115">
        <v>3.5</v>
      </c>
      <c r="M3115">
        <v>2</v>
      </c>
      <c r="N3115">
        <v>8.3000000000000007</v>
      </c>
      <c r="O3115">
        <f>Table1[[#This Row],[Stress_Level]]*Table1[[#This Row],[Weekly_Work_Hours]]</f>
        <v>122.5</v>
      </c>
      <c r="P3115" s="9">
        <f>Table1[[#This Row],[Column1]]/Table1[[#This Row],[Productivity_Score]]</f>
        <v>14.759036144578312</v>
      </c>
      <c r="Q3115">
        <f>8-AVERAGE(Table1[[#This Row],[Sleep_Hours]])</f>
        <v>1</v>
      </c>
      <c r="R3115">
        <f>Table1[[#This Row],[Stress_Level]]/Table1[[#This Row],[Weekly_Work_Hours]]</f>
        <v>0.1</v>
      </c>
      <c r="S3115" s="5">
        <f>CORREL(Table1[Stress_Level],Table1[Sleep_Hours])</f>
        <v>-1.150943896331845E-2</v>
      </c>
      <c r="T3115" s="1">
        <f>((Table1[[#Totals],[Productivity_Score]] - Table1[[#This Row],[Productivity_Score]]) / Table1[[#Totals],[Productivity_Score]]) * 100</f>
        <v>12.631578947368412</v>
      </c>
    </row>
    <row r="3116" spans="1:20" x14ac:dyDescent="0.35">
      <c r="A3116">
        <v>3115</v>
      </c>
      <c r="B3116">
        <v>45</v>
      </c>
      <c r="C3116" t="s">
        <v>14</v>
      </c>
      <c r="D3116" t="s">
        <v>32</v>
      </c>
      <c r="E3116" t="s">
        <v>27</v>
      </c>
      <c r="F3116" t="s">
        <v>39</v>
      </c>
      <c r="G3116">
        <v>48</v>
      </c>
      <c r="H3116">
        <v>8.1</v>
      </c>
      <c r="I3116">
        <v>7.5</v>
      </c>
      <c r="J3116">
        <v>0</v>
      </c>
      <c r="K3116" t="s">
        <v>23</v>
      </c>
      <c r="L3116">
        <v>10</v>
      </c>
      <c r="M3116">
        <v>5.3</v>
      </c>
      <c r="N3116">
        <v>3.7</v>
      </c>
      <c r="O3116">
        <f>Table1[[#This Row],[Stress_Level]]*Table1[[#This Row],[Weekly_Work_Hours]]</f>
        <v>480</v>
      </c>
      <c r="P3116" s="9">
        <f>Table1[[#This Row],[Column1]]/Table1[[#This Row],[Productivity_Score]]</f>
        <v>129.72972972972971</v>
      </c>
      <c r="Q3116">
        <f>8-AVERAGE(Table1[[#This Row],[Sleep_Hours]])</f>
        <v>-9.9999999999999645E-2</v>
      </c>
      <c r="R3116">
        <f>Table1[[#This Row],[Stress_Level]]/Table1[[#This Row],[Weekly_Work_Hours]]</f>
        <v>0.20833333333333334</v>
      </c>
      <c r="S3116" s="5">
        <f>CORREL(Table1[Stress_Level],Table1[Sleep_Hours])</f>
        <v>-1.150943896331845E-2</v>
      </c>
      <c r="T3116" s="1">
        <f>((Table1[[#Totals],[Productivity_Score]] - Table1[[#This Row],[Productivity_Score]]) / Table1[[#Totals],[Productivity_Score]]) * 100</f>
        <v>61.05263157894737</v>
      </c>
    </row>
    <row r="3117" spans="1:20" x14ac:dyDescent="0.35">
      <c r="A3117">
        <v>3116</v>
      </c>
      <c r="B3117">
        <v>40</v>
      </c>
      <c r="C3117" t="s">
        <v>19</v>
      </c>
      <c r="D3117" t="s">
        <v>26</v>
      </c>
      <c r="E3117" t="s">
        <v>21</v>
      </c>
      <c r="F3117" t="s">
        <v>39</v>
      </c>
      <c r="G3117">
        <v>47</v>
      </c>
      <c r="H3117">
        <v>3</v>
      </c>
      <c r="I3117">
        <v>3.3</v>
      </c>
      <c r="J3117">
        <v>1</v>
      </c>
      <c r="K3117" t="s">
        <v>18</v>
      </c>
      <c r="L3117">
        <v>9.3000000000000007</v>
      </c>
      <c r="M3117">
        <v>4.4000000000000004</v>
      </c>
      <c r="N3117">
        <v>2</v>
      </c>
      <c r="O3117">
        <f>Table1[[#This Row],[Stress_Level]]*Table1[[#This Row],[Weekly_Work_Hours]]</f>
        <v>437.1</v>
      </c>
      <c r="P3117" s="9">
        <f>Table1[[#This Row],[Column1]]/Table1[[#This Row],[Productivity_Score]]</f>
        <v>218.55</v>
      </c>
      <c r="Q3117">
        <f>8-AVERAGE(Table1[[#This Row],[Sleep_Hours]])</f>
        <v>5</v>
      </c>
      <c r="R3117">
        <f>Table1[[#This Row],[Stress_Level]]/Table1[[#This Row],[Weekly_Work_Hours]]</f>
        <v>0.19787234042553192</v>
      </c>
      <c r="S3117" s="5">
        <f>CORREL(Table1[Stress_Level],Table1[Sleep_Hours])</f>
        <v>-1.150943896331845E-2</v>
      </c>
      <c r="T3117" s="1">
        <f>((Table1[[#Totals],[Productivity_Score]] - Table1[[#This Row],[Productivity_Score]]) / Table1[[#Totals],[Productivity_Score]]) * 100</f>
        <v>78.94736842105263</v>
      </c>
    </row>
    <row r="3118" spans="1:20" x14ac:dyDescent="0.35">
      <c r="A3118">
        <v>3117</v>
      </c>
      <c r="B3118">
        <v>32</v>
      </c>
      <c r="C3118" t="s">
        <v>19</v>
      </c>
      <c r="D3118" t="s">
        <v>20</v>
      </c>
      <c r="E3118" t="s">
        <v>21</v>
      </c>
      <c r="F3118" t="s">
        <v>39</v>
      </c>
      <c r="G3118">
        <v>43</v>
      </c>
      <c r="H3118">
        <v>5.6</v>
      </c>
      <c r="I3118">
        <v>7.6</v>
      </c>
      <c r="J3118">
        <v>0</v>
      </c>
      <c r="K3118" t="s">
        <v>23</v>
      </c>
      <c r="L3118">
        <v>5.7</v>
      </c>
      <c r="M3118">
        <v>4.9000000000000004</v>
      </c>
      <c r="N3118">
        <v>5.9</v>
      </c>
      <c r="O3118">
        <f>Table1[[#This Row],[Stress_Level]]*Table1[[#This Row],[Weekly_Work_Hours]]</f>
        <v>245.1</v>
      </c>
      <c r="P3118" s="9">
        <f>Table1[[#This Row],[Column1]]/Table1[[#This Row],[Productivity_Score]]</f>
        <v>41.542372881355931</v>
      </c>
      <c r="Q3118">
        <f>8-AVERAGE(Table1[[#This Row],[Sleep_Hours]])</f>
        <v>2.4000000000000004</v>
      </c>
      <c r="R3118">
        <f>Table1[[#This Row],[Stress_Level]]/Table1[[#This Row],[Weekly_Work_Hours]]</f>
        <v>0.13255813953488371</v>
      </c>
      <c r="S3118" s="5">
        <f>CORREL(Table1[Stress_Level],Table1[Sleep_Hours])</f>
        <v>-1.150943896331845E-2</v>
      </c>
      <c r="T3118" s="1">
        <f>((Table1[[#Totals],[Productivity_Score]] - Table1[[#This Row],[Productivity_Score]]) / Table1[[#Totals],[Productivity_Score]]) * 100</f>
        <v>37.89473684210526</v>
      </c>
    </row>
    <row r="3119" spans="1:20" x14ac:dyDescent="0.35">
      <c r="A3119">
        <v>3118</v>
      </c>
      <c r="B3119">
        <v>28</v>
      </c>
      <c r="C3119" t="s">
        <v>14</v>
      </c>
      <c r="D3119" t="s">
        <v>37</v>
      </c>
      <c r="E3119" t="s">
        <v>21</v>
      </c>
      <c r="F3119" t="s">
        <v>17</v>
      </c>
      <c r="G3119">
        <v>38</v>
      </c>
      <c r="H3119">
        <v>3.7</v>
      </c>
      <c r="I3119">
        <v>5.3</v>
      </c>
      <c r="J3119">
        <v>1</v>
      </c>
      <c r="K3119" t="s">
        <v>29</v>
      </c>
      <c r="L3119">
        <v>6.2</v>
      </c>
      <c r="M3119">
        <v>4</v>
      </c>
      <c r="N3119">
        <v>4.5</v>
      </c>
      <c r="O3119">
        <f>Table1[[#This Row],[Stress_Level]]*Table1[[#This Row],[Weekly_Work_Hours]]</f>
        <v>235.6</v>
      </c>
      <c r="P3119" s="9">
        <f>Table1[[#This Row],[Column1]]/Table1[[#This Row],[Productivity_Score]]</f>
        <v>52.355555555555554</v>
      </c>
      <c r="Q3119">
        <f>8-AVERAGE(Table1[[#This Row],[Sleep_Hours]])</f>
        <v>4.3</v>
      </c>
      <c r="R3119">
        <f>Table1[[#This Row],[Stress_Level]]/Table1[[#This Row],[Weekly_Work_Hours]]</f>
        <v>0.16315789473684211</v>
      </c>
      <c r="S3119" s="5">
        <f>CORREL(Table1[Stress_Level],Table1[Sleep_Hours])</f>
        <v>-1.150943896331845E-2</v>
      </c>
      <c r="T3119" s="1">
        <f>((Table1[[#Totals],[Productivity_Score]] - Table1[[#This Row],[Productivity_Score]]) / Table1[[#Totals],[Productivity_Score]]) * 100</f>
        <v>52.631578947368418</v>
      </c>
    </row>
    <row r="3120" spans="1:20" x14ac:dyDescent="0.35">
      <c r="A3120">
        <v>3119</v>
      </c>
      <c r="B3120">
        <v>30</v>
      </c>
      <c r="C3120" t="s">
        <v>19</v>
      </c>
      <c r="D3120" t="s">
        <v>36</v>
      </c>
      <c r="E3120" t="s">
        <v>38</v>
      </c>
      <c r="F3120" t="s">
        <v>22</v>
      </c>
      <c r="G3120">
        <v>53</v>
      </c>
      <c r="H3120">
        <v>6.2</v>
      </c>
      <c r="I3120">
        <v>7.5</v>
      </c>
      <c r="J3120">
        <v>0</v>
      </c>
      <c r="K3120" t="s">
        <v>23</v>
      </c>
      <c r="L3120">
        <v>10</v>
      </c>
      <c r="M3120">
        <v>4.5999999999999996</v>
      </c>
      <c r="N3120">
        <v>3.8</v>
      </c>
      <c r="O3120">
        <f>Table1[[#This Row],[Stress_Level]]*Table1[[#This Row],[Weekly_Work_Hours]]</f>
        <v>530</v>
      </c>
      <c r="P3120" s="9">
        <f>Table1[[#This Row],[Column1]]/Table1[[#This Row],[Productivity_Score]]</f>
        <v>139.47368421052633</v>
      </c>
      <c r="Q3120">
        <f>8-AVERAGE(Table1[[#This Row],[Sleep_Hours]])</f>
        <v>1.7999999999999998</v>
      </c>
      <c r="R3120">
        <f>Table1[[#This Row],[Stress_Level]]/Table1[[#This Row],[Weekly_Work_Hours]]</f>
        <v>0.18867924528301888</v>
      </c>
      <c r="S3120" s="5">
        <f>CORREL(Table1[Stress_Level],Table1[Sleep_Hours])</f>
        <v>-1.150943896331845E-2</v>
      </c>
      <c r="T3120" s="1">
        <f>((Table1[[#Totals],[Productivity_Score]] - Table1[[#This Row],[Productivity_Score]]) / Table1[[#Totals],[Productivity_Score]]) * 100</f>
        <v>60</v>
      </c>
    </row>
    <row r="3121" spans="1:20" x14ac:dyDescent="0.35">
      <c r="A3121">
        <v>3120</v>
      </c>
      <c r="B3121">
        <v>30</v>
      </c>
      <c r="C3121" t="s">
        <v>14</v>
      </c>
      <c r="D3121" t="s">
        <v>24</v>
      </c>
      <c r="E3121" t="s">
        <v>16</v>
      </c>
      <c r="F3121" t="s">
        <v>22</v>
      </c>
      <c r="G3121">
        <v>58</v>
      </c>
      <c r="H3121">
        <v>9</v>
      </c>
      <c r="I3121">
        <v>5.2</v>
      </c>
      <c r="J3121">
        <v>0</v>
      </c>
      <c r="K3121" t="s">
        <v>23</v>
      </c>
      <c r="L3121">
        <v>9.4</v>
      </c>
      <c r="M3121">
        <v>5.6</v>
      </c>
      <c r="N3121">
        <v>2.9</v>
      </c>
      <c r="O3121">
        <f>Table1[[#This Row],[Stress_Level]]*Table1[[#This Row],[Weekly_Work_Hours]]</f>
        <v>545.20000000000005</v>
      </c>
      <c r="P3121" s="9">
        <f>Table1[[#This Row],[Column1]]/Table1[[#This Row],[Productivity_Score]]</f>
        <v>188.00000000000003</v>
      </c>
      <c r="Q3121">
        <f>8-AVERAGE(Table1[[#This Row],[Sleep_Hours]])</f>
        <v>-1</v>
      </c>
      <c r="R3121">
        <f>Table1[[#This Row],[Stress_Level]]/Table1[[#This Row],[Weekly_Work_Hours]]</f>
        <v>0.1620689655172414</v>
      </c>
      <c r="S3121" s="5">
        <f>CORREL(Table1[Stress_Level],Table1[Sleep_Hours])</f>
        <v>-1.150943896331845E-2</v>
      </c>
      <c r="T3121" s="1">
        <f>((Table1[[#Totals],[Productivity_Score]] - Table1[[#This Row],[Productivity_Score]]) / Table1[[#Totals],[Productivity_Score]]) * 100</f>
        <v>69.473684210526315</v>
      </c>
    </row>
    <row r="3122" spans="1:20" x14ac:dyDescent="0.35">
      <c r="A3122">
        <v>3121</v>
      </c>
      <c r="B3122">
        <v>25</v>
      </c>
      <c r="C3122" t="s">
        <v>14</v>
      </c>
      <c r="D3122" t="s">
        <v>26</v>
      </c>
      <c r="E3122" t="s">
        <v>38</v>
      </c>
      <c r="F3122" t="s">
        <v>22</v>
      </c>
      <c r="G3122">
        <v>41</v>
      </c>
      <c r="H3122">
        <v>6.5</v>
      </c>
      <c r="I3122">
        <v>9.1999999999999993</v>
      </c>
      <c r="J3122">
        <v>0</v>
      </c>
      <c r="K3122" t="s">
        <v>23</v>
      </c>
      <c r="L3122">
        <v>6.7</v>
      </c>
      <c r="M3122">
        <v>4.9000000000000004</v>
      </c>
      <c r="N3122">
        <v>6.3</v>
      </c>
      <c r="O3122">
        <f>Table1[[#This Row],[Stress_Level]]*Table1[[#This Row],[Weekly_Work_Hours]]</f>
        <v>274.7</v>
      </c>
      <c r="P3122" s="9">
        <f>Table1[[#This Row],[Column1]]/Table1[[#This Row],[Productivity_Score]]</f>
        <v>43.603174603174601</v>
      </c>
      <c r="Q3122">
        <f>8-AVERAGE(Table1[[#This Row],[Sleep_Hours]])</f>
        <v>1.5</v>
      </c>
      <c r="R3122">
        <f>Table1[[#This Row],[Stress_Level]]/Table1[[#This Row],[Weekly_Work_Hours]]</f>
        <v>0.16341463414634147</v>
      </c>
      <c r="S3122" s="5">
        <f>CORREL(Table1[Stress_Level],Table1[Sleep_Hours])</f>
        <v>-1.150943896331845E-2</v>
      </c>
      <c r="T3122" s="1">
        <f>((Table1[[#Totals],[Productivity_Score]] - Table1[[#This Row],[Productivity_Score]]) / Table1[[#Totals],[Productivity_Score]]) * 100</f>
        <v>33.684210526315788</v>
      </c>
    </row>
    <row r="3123" spans="1:20" x14ac:dyDescent="0.35">
      <c r="A3123">
        <v>3122</v>
      </c>
      <c r="B3123">
        <v>20</v>
      </c>
      <c r="C3123" t="s">
        <v>19</v>
      </c>
      <c r="D3123" t="s">
        <v>36</v>
      </c>
      <c r="E3123" t="s">
        <v>16</v>
      </c>
      <c r="F3123" t="s">
        <v>22</v>
      </c>
      <c r="G3123">
        <v>40</v>
      </c>
      <c r="H3123">
        <v>5.9</v>
      </c>
      <c r="I3123">
        <v>8.3000000000000007</v>
      </c>
      <c r="J3123">
        <v>1</v>
      </c>
      <c r="K3123" t="s">
        <v>35</v>
      </c>
      <c r="L3123">
        <v>5.7</v>
      </c>
      <c r="M3123">
        <v>3.7</v>
      </c>
      <c r="N3123">
        <v>6.3</v>
      </c>
      <c r="O3123">
        <f>Table1[[#This Row],[Stress_Level]]*Table1[[#This Row],[Weekly_Work_Hours]]</f>
        <v>228</v>
      </c>
      <c r="P3123" s="9">
        <f>Table1[[#This Row],[Column1]]/Table1[[#This Row],[Productivity_Score]]</f>
        <v>36.19047619047619</v>
      </c>
      <c r="Q3123">
        <f>8-AVERAGE(Table1[[#This Row],[Sleep_Hours]])</f>
        <v>2.0999999999999996</v>
      </c>
      <c r="R3123">
        <f>Table1[[#This Row],[Stress_Level]]/Table1[[#This Row],[Weekly_Work_Hours]]</f>
        <v>0.14250000000000002</v>
      </c>
      <c r="S3123" s="5">
        <f>CORREL(Table1[Stress_Level],Table1[Sleep_Hours])</f>
        <v>-1.150943896331845E-2</v>
      </c>
      <c r="T3123" s="1">
        <f>((Table1[[#Totals],[Productivity_Score]] - Table1[[#This Row],[Productivity_Score]]) / Table1[[#Totals],[Productivity_Score]]) * 100</f>
        <v>33.684210526315788</v>
      </c>
    </row>
    <row r="3124" spans="1:20" x14ac:dyDescent="0.35">
      <c r="A3124">
        <v>3123</v>
      </c>
      <c r="B3124">
        <v>25</v>
      </c>
      <c r="C3124" t="s">
        <v>19</v>
      </c>
      <c r="D3124" t="s">
        <v>32</v>
      </c>
      <c r="E3124" t="s">
        <v>38</v>
      </c>
      <c r="F3124" t="s">
        <v>17</v>
      </c>
      <c r="G3124">
        <v>48</v>
      </c>
      <c r="H3124">
        <v>3</v>
      </c>
      <c r="I3124">
        <v>3.2</v>
      </c>
      <c r="J3124">
        <v>1</v>
      </c>
      <c r="K3124" t="s">
        <v>18</v>
      </c>
      <c r="L3124">
        <v>6.5</v>
      </c>
      <c r="M3124">
        <v>4.9000000000000004</v>
      </c>
      <c r="N3124">
        <v>3.4</v>
      </c>
      <c r="O3124">
        <f>Table1[[#This Row],[Stress_Level]]*Table1[[#This Row],[Weekly_Work_Hours]]</f>
        <v>312</v>
      </c>
      <c r="P3124" s="9">
        <f>Table1[[#This Row],[Column1]]/Table1[[#This Row],[Productivity_Score]]</f>
        <v>91.764705882352942</v>
      </c>
      <c r="Q3124">
        <f>8-AVERAGE(Table1[[#This Row],[Sleep_Hours]])</f>
        <v>5</v>
      </c>
      <c r="R3124">
        <f>Table1[[#This Row],[Stress_Level]]/Table1[[#This Row],[Weekly_Work_Hours]]</f>
        <v>0.13541666666666666</v>
      </c>
      <c r="S3124" s="5">
        <f>CORREL(Table1[Stress_Level],Table1[Sleep_Hours])</f>
        <v>-1.150943896331845E-2</v>
      </c>
      <c r="T3124" s="1">
        <f>((Table1[[#Totals],[Productivity_Score]] - Table1[[#This Row],[Productivity_Score]]) / Table1[[#Totals],[Productivity_Score]]) * 100</f>
        <v>64.21052631578948</v>
      </c>
    </row>
    <row r="3125" spans="1:20" x14ac:dyDescent="0.35">
      <c r="A3125">
        <v>3124</v>
      </c>
      <c r="B3125">
        <v>32</v>
      </c>
      <c r="C3125" t="s">
        <v>19</v>
      </c>
      <c r="D3125" t="s">
        <v>26</v>
      </c>
      <c r="E3125" t="s">
        <v>25</v>
      </c>
      <c r="F3125" t="s">
        <v>22</v>
      </c>
      <c r="G3125">
        <v>42</v>
      </c>
      <c r="H3125">
        <v>4.5</v>
      </c>
      <c r="I3125">
        <v>6.1</v>
      </c>
      <c r="J3125">
        <v>1</v>
      </c>
      <c r="K3125" t="s">
        <v>18</v>
      </c>
      <c r="L3125">
        <v>7</v>
      </c>
      <c r="M3125">
        <v>6.2</v>
      </c>
      <c r="N3125">
        <v>4.5999999999999996</v>
      </c>
      <c r="O3125">
        <f>Table1[[#This Row],[Stress_Level]]*Table1[[#This Row],[Weekly_Work_Hours]]</f>
        <v>294</v>
      </c>
      <c r="P3125" s="9">
        <f>Table1[[#This Row],[Column1]]/Table1[[#This Row],[Productivity_Score]]</f>
        <v>63.913043478260875</v>
      </c>
      <c r="Q3125">
        <f>8-AVERAGE(Table1[[#This Row],[Sleep_Hours]])</f>
        <v>3.5</v>
      </c>
      <c r="R3125">
        <f>Table1[[#This Row],[Stress_Level]]/Table1[[#This Row],[Weekly_Work_Hours]]</f>
        <v>0.16666666666666666</v>
      </c>
      <c r="S3125" s="5">
        <f>CORREL(Table1[Stress_Level],Table1[Sleep_Hours])</f>
        <v>-1.150943896331845E-2</v>
      </c>
      <c r="T3125" s="1">
        <f>((Table1[[#Totals],[Productivity_Score]] - Table1[[#This Row],[Productivity_Score]]) / Table1[[#Totals],[Productivity_Score]]) * 100</f>
        <v>51.578947368421055</v>
      </c>
    </row>
    <row r="3126" spans="1:20" x14ac:dyDescent="0.35">
      <c r="A3126">
        <v>3125</v>
      </c>
      <c r="B3126">
        <v>41</v>
      </c>
      <c r="C3126" t="s">
        <v>19</v>
      </c>
      <c r="D3126" t="s">
        <v>33</v>
      </c>
      <c r="E3126" t="s">
        <v>38</v>
      </c>
      <c r="F3126" t="s">
        <v>39</v>
      </c>
      <c r="G3126">
        <v>43</v>
      </c>
      <c r="H3126">
        <v>6</v>
      </c>
      <c r="I3126">
        <v>8.1999999999999993</v>
      </c>
      <c r="J3126">
        <v>1</v>
      </c>
      <c r="K3126" t="s">
        <v>18</v>
      </c>
      <c r="L3126">
        <v>7.6</v>
      </c>
      <c r="M3126">
        <v>2.1</v>
      </c>
      <c r="N3126">
        <v>5.3</v>
      </c>
      <c r="O3126">
        <f>Table1[[#This Row],[Stress_Level]]*Table1[[#This Row],[Weekly_Work_Hours]]</f>
        <v>326.8</v>
      </c>
      <c r="P3126" s="9">
        <f>Table1[[#This Row],[Column1]]/Table1[[#This Row],[Productivity_Score]]</f>
        <v>61.660377358490571</v>
      </c>
      <c r="Q3126">
        <f>8-AVERAGE(Table1[[#This Row],[Sleep_Hours]])</f>
        <v>2</v>
      </c>
      <c r="R3126">
        <f>Table1[[#This Row],[Stress_Level]]/Table1[[#This Row],[Weekly_Work_Hours]]</f>
        <v>0.17674418604651163</v>
      </c>
      <c r="S3126" s="5">
        <f>CORREL(Table1[Stress_Level],Table1[Sleep_Hours])</f>
        <v>-1.150943896331845E-2</v>
      </c>
      <c r="T3126" s="1">
        <f>((Table1[[#Totals],[Productivity_Score]] - Table1[[#This Row],[Productivity_Score]]) / Table1[[#Totals],[Productivity_Score]]) * 100</f>
        <v>44.21052631578948</v>
      </c>
    </row>
    <row r="3127" spans="1:20" x14ac:dyDescent="0.35">
      <c r="A3127">
        <v>3126</v>
      </c>
      <c r="B3127">
        <v>50</v>
      </c>
      <c r="C3127" t="s">
        <v>14</v>
      </c>
      <c r="D3127" t="s">
        <v>33</v>
      </c>
      <c r="E3127" t="s">
        <v>25</v>
      </c>
      <c r="F3127" t="s">
        <v>39</v>
      </c>
      <c r="G3127">
        <v>50</v>
      </c>
      <c r="H3127">
        <v>6.3</v>
      </c>
      <c r="I3127">
        <v>8</v>
      </c>
      <c r="J3127">
        <v>1</v>
      </c>
      <c r="K3127" t="s">
        <v>35</v>
      </c>
      <c r="L3127">
        <v>8.8000000000000007</v>
      </c>
      <c r="M3127">
        <v>6.4</v>
      </c>
      <c r="N3127">
        <v>4.5999999999999996</v>
      </c>
      <c r="O3127">
        <f>Table1[[#This Row],[Stress_Level]]*Table1[[#This Row],[Weekly_Work_Hours]]</f>
        <v>440.00000000000006</v>
      </c>
      <c r="P3127" s="9">
        <f>Table1[[#This Row],[Column1]]/Table1[[#This Row],[Productivity_Score]]</f>
        <v>95.652173913043498</v>
      </c>
      <c r="Q3127">
        <f>8-AVERAGE(Table1[[#This Row],[Sleep_Hours]])</f>
        <v>1.7000000000000002</v>
      </c>
      <c r="R3127">
        <f>Table1[[#This Row],[Stress_Level]]/Table1[[#This Row],[Weekly_Work_Hours]]</f>
        <v>0.17600000000000002</v>
      </c>
      <c r="S3127" s="5">
        <f>CORREL(Table1[Stress_Level],Table1[Sleep_Hours])</f>
        <v>-1.150943896331845E-2</v>
      </c>
      <c r="T3127" s="1">
        <f>((Table1[[#Totals],[Productivity_Score]] - Table1[[#This Row],[Productivity_Score]]) / Table1[[#Totals],[Productivity_Score]]) * 100</f>
        <v>51.578947368421055</v>
      </c>
    </row>
    <row r="3128" spans="1:20" x14ac:dyDescent="0.35">
      <c r="A3128">
        <v>3127</v>
      </c>
      <c r="B3128">
        <v>41</v>
      </c>
      <c r="C3128" t="s">
        <v>19</v>
      </c>
      <c r="D3128" t="s">
        <v>26</v>
      </c>
      <c r="E3128" t="s">
        <v>16</v>
      </c>
      <c r="F3128" t="s">
        <v>22</v>
      </c>
      <c r="G3128">
        <v>30</v>
      </c>
      <c r="H3128">
        <v>6.7</v>
      </c>
      <c r="I3128">
        <v>10</v>
      </c>
      <c r="J3128">
        <v>0</v>
      </c>
      <c r="K3128" t="s">
        <v>23</v>
      </c>
      <c r="L3128">
        <v>2.5</v>
      </c>
      <c r="M3128">
        <v>4.5999999999999996</v>
      </c>
      <c r="N3128">
        <v>8.6999999999999993</v>
      </c>
      <c r="O3128">
        <f>Table1[[#This Row],[Stress_Level]]*Table1[[#This Row],[Weekly_Work_Hours]]</f>
        <v>75</v>
      </c>
      <c r="P3128" s="9">
        <f>Table1[[#This Row],[Column1]]/Table1[[#This Row],[Productivity_Score]]</f>
        <v>8.6206896551724146</v>
      </c>
      <c r="Q3128">
        <f>8-AVERAGE(Table1[[#This Row],[Sleep_Hours]])</f>
        <v>1.2999999999999998</v>
      </c>
      <c r="R3128">
        <f>Table1[[#This Row],[Stress_Level]]/Table1[[#This Row],[Weekly_Work_Hours]]</f>
        <v>8.3333333333333329E-2</v>
      </c>
      <c r="S3128" s="5">
        <f>CORREL(Table1[Stress_Level],Table1[Sleep_Hours])</f>
        <v>-1.150943896331845E-2</v>
      </c>
      <c r="T3128" s="1">
        <f>((Table1[[#Totals],[Productivity_Score]] - Table1[[#This Row],[Productivity_Score]]) / Table1[[#Totals],[Productivity_Score]]) * 100</f>
        <v>8.4210526315789558</v>
      </c>
    </row>
    <row r="3129" spans="1:20" x14ac:dyDescent="0.35">
      <c r="A3129">
        <v>3128</v>
      </c>
      <c r="B3129">
        <v>56</v>
      </c>
      <c r="C3129" t="s">
        <v>19</v>
      </c>
      <c r="D3129" t="s">
        <v>26</v>
      </c>
      <c r="E3129" t="s">
        <v>21</v>
      </c>
      <c r="F3129" t="s">
        <v>22</v>
      </c>
      <c r="G3129">
        <v>55</v>
      </c>
      <c r="H3129">
        <v>7.4</v>
      </c>
      <c r="I3129">
        <v>8</v>
      </c>
      <c r="J3129">
        <v>0</v>
      </c>
      <c r="K3129" t="s">
        <v>23</v>
      </c>
      <c r="L3129">
        <v>10</v>
      </c>
      <c r="M3129">
        <v>5.9</v>
      </c>
      <c r="N3129">
        <v>4</v>
      </c>
      <c r="O3129">
        <f>Table1[[#This Row],[Stress_Level]]*Table1[[#This Row],[Weekly_Work_Hours]]</f>
        <v>550</v>
      </c>
      <c r="P3129" s="9">
        <f>Table1[[#This Row],[Column1]]/Table1[[#This Row],[Productivity_Score]]</f>
        <v>137.5</v>
      </c>
      <c r="Q3129">
        <f>8-AVERAGE(Table1[[#This Row],[Sleep_Hours]])</f>
        <v>0.59999999999999964</v>
      </c>
      <c r="R3129">
        <f>Table1[[#This Row],[Stress_Level]]/Table1[[#This Row],[Weekly_Work_Hours]]</f>
        <v>0.18181818181818182</v>
      </c>
      <c r="S3129" s="5">
        <f>CORREL(Table1[Stress_Level],Table1[Sleep_Hours])</f>
        <v>-1.150943896331845E-2</v>
      </c>
      <c r="T3129" s="1">
        <f>((Table1[[#Totals],[Productivity_Score]] - Table1[[#This Row],[Productivity_Score]]) / Table1[[#Totals],[Productivity_Score]]) * 100</f>
        <v>57.894736842105267</v>
      </c>
    </row>
    <row r="3130" spans="1:20" x14ac:dyDescent="0.35">
      <c r="A3130">
        <v>3129</v>
      </c>
      <c r="B3130">
        <v>46</v>
      </c>
      <c r="C3130" t="s">
        <v>40</v>
      </c>
      <c r="D3130" t="s">
        <v>33</v>
      </c>
      <c r="E3130" t="s">
        <v>16</v>
      </c>
      <c r="F3130" t="s">
        <v>22</v>
      </c>
      <c r="G3130">
        <v>45</v>
      </c>
      <c r="H3130">
        <v>4.8</v>
      </c>
      <c r="I3130">
        <v>6.3</v>
      </c>
      <c r="J3130">
        <v>1</v>
      </c>
      <c r="K3130" t="s">
        <v>18</v>
      </c>
      <c r="L3130">
        <v>6.8</v>
      </c>
      <c r="M3130">
        <v>3.9</v>
      </c>
      <c r="N3130">
        <v>4.7</v>
      </c>
      <c r="O3130">
        <f>Table1[[#This Row],[Stress_Level]]*Table1[[#This Row],[Weekly_Work_Hours]]</f>
        <v>306</v>
      </c>
      <c r="P3130" s="9">
        <f>Table1[[#This Row],[Column1]]/Table1[[#This Row],[Productivity_Score]]</f>
        <v>65.106382978723403</v>
      </c>
      <c r="Q3130">
        <f>8-AVERAGE(Table1[[#This Row],[Sleep_Hours]])</f>
        <v>3.2</v>
      </c>
      <c r="R3130">
        <f>Table1[[#This Row],[Stress_Level]]/Table1[[#This Row],[Weekly_Work_Hours]]</f>
        <v>0.15111111111111111</v>
      </c>
      <c r="S3130" s="5">
        <f>CORREL(Table1[Stress_Level],Table1[Sleep_Hours])</f>
        <v>-1.150943896331845E-2</v>
      </c>
      <c r="T3130" s="1">
        <f>((Table1[[#Totals],[Productivity_Score]] - Table1[[#This Row],[Productivity_Score]]) / Table1[[#Totals],[Productivity_Score]]) * 100</f>
        <v>50.526315789473685</v>
      </c>
    </row>
    <row r="3131" spans="1:20" x14ac:dyDescent="0.35">
      <c r="A3131">
        <v>3130</v>
      </c>
      <c r="B3131">
        <v>33</v>
      </c>
      <c r="C3131" t="s">
        <v>14</v>
      </c>
      <c r="D3131" t="s">
        <v>20</v>
      </c>
      <c r="E3131" t="s">
        <v>31</v>
      </c>
      <c r="F3131" t="s">
        <v>39</v>
      </c>
      <c r="G3131">
        <v>41</v>
      </c>
      <c r="H3131">
        <v>6.3</v>
      </c>
      <c r="I3131">
        <v>8.8000000000000007</v>
      </c>
      <c r="J3131">
        <v>1</v>
      </c>
      <c r="K3131" t="s">
        <v>18</v>
      </c>
      <c r="L3131">
        <v>7.3</v>
      </c>
      <c r="M3131">
        <v>2.6</v>
      </c>
      <c r="N3131">
        <v>5.7</v>
      </c>
      <c r="O3131">
        <f>Table1[[#This Row],[Stress_Level]]*Table1[[#This Row],[Weekly_Work_Hours]]</f>
        <v>299.3</v>
      </c>
      <c r="P3131" s="9">
        <f>Table1[[#This Row],[Column1]]/Table1[[#This Row],[Productivity_Score]]</f>
        <v>52.508771929824562</v>
      </c>
      <c r="Q3131">
        <f>8-AVERAGE(Table1[[#This Row],[Sleep_Hours]])</f>
        <v>1.7000000000000002</v>
      </c>
      <c r="R3131">
        <f>Table1[[#This Row],[Stress_Level]]/Table1[[#This Row],[Weekly_Work_Hours]]</f>
        <v>0.17804878048780487</v>
      </c>
      <c r="S3131" s="5">
        <f>CORREL(Table1[Stress_Level],Table1[Sleep_Hours])</f>
        <v>-1.150943896331845E-2</v>
      </c>
      <c r="T3131" s="1">
        <f>((Table1[[#Totals],[Productivity_Score]] - Table1[[#This Row],[Productivity_Score]]) / Table1[[#Totals],[Productivity_Score]]) * 100</f>
        <v>40</v>
      </c>
    </row>
    <row r="3132" spans="1:20" x14ac:dyDescent="0.35">
      <c r="A3132">
        <v>3131</v>
      </c>
      <c r="B3132">
        <v>24</v>
      </c>
      <c r="C3132" t="s">
        <v>19</v>
      </c>
      <c r="D3132" t="s">
        <v>30</v>
      </c>
      <c r="E3132" t="s">
        <v>21</v>
      </c>
      <c r="F3132" t="s">
        <v>17</v>
      </c>
      <c r="G3132">
        <v>44</v>
      </c>
      <c r="H3132">
        <v>5.5</v>
      </c>
      <c r="I3132">
        <v>7.3</v>
      </c>
      <c r="J3132">
        <v>1</v>
      </c>
      <c r="K3132" t="s">
        <v>28</v>
      </c>
      <c r="L3132">
        <v>8.5</v>
      </c>
      <c r="M3132">
        <v>4.9000000000000004</v>
      </c>
      <c r="N3132">
        <v>4.4000000000000004</v>
      </c>
      <c r="O3132">
        <f>Table1[[#This Row],[Stress_Level]]*Table1[[#This Row],[Weekly_Work_Hours]]</f>
        <v>374</v>
      </c>
      <c r="P3132" s="9">
        <f>Table1[[#This Row],[Column1]]/Table1[[#This Row],[Productivity_Score]]</f>
        <v>85</v>
      </c>
      <c r="Q3132">
        <f>8-AVERAGE(Table1[[#This Row],[Sleep_Hours]])</f>
        <v>2.5</v>
      </c>
      <c r="R3132">
        <f>Table1[[#This Row],[Stress_Level]]/Table1[[#This Row],[Weekly_Work_Hours]]</f>
        <v>0.19318181818181818</v>
      </c>
      <c r="S3132" s="5">
        <f>CORREL(Table1[Stress_Level],Table1[Sleep_Hours])</f>
        <v>-1.150943896331845E-2</v>
      </c>
      <c r="T3132" s="1">
        <f>((Table1[[#Totals],[Productivity_Score]] - Table1[[#This Row],[Productivity_Score]]) / Table1[[#Totals],[Productivity_Score]]) * 100</f>
        <v>53.684210526315788</v>
      </c>
    </row>
    <row r="3133" spans="1:20" x14ac:dyDescent="0.35">
      <c r="A3133">
        <v>3132</v>
      </c>
      <c r="B3133">
        <v>55</v>
      </c>
      <c r="C3133" t="s">
        <v>19</v>
      </c>
      <c r="D3133" t="s">
        <v>37</v>
      </c>
      <c r="E3133" t="s">
        <v>38</v>
      </c>
      <c r="F3133" t="s">
        <v>22</v>
      </c>
      <c r="G3133">
        <v>44</v>
      </c>
      <c r="H3133">
        <v>4.8</v>
      </c>
      <c r="I3133">
        <v>6.3</v>
      </c>
      <c r="J3133">
        <v>0</v>
      </c>
      <c r="K3133" t="s">
        <v>23</v>
      </c>
      <c r="L3133">
        <v>3.5</v>
      </c>
      <c r="M3133">
        <v>2.7</v>
      </c>
      <c r="N3133">
        <v>6.4</v>
      </c>
      <c r="O3133">
        <f>Table1[[#This Row],[Stress_Level]]*Table1[[#This Row],[Weekly_Work_Hours]]</f>
        <v>154</v>
      </c>
      <c r="P3133" s="9">
        <f>Table1[[#This Row],[Column1]]/Table1[[#This Row],[Productivity_Score]]</f>
        <v>24.0625</v>
      </c>
      <c r="Q3133">
        <f>8-AVERAGE(Table1[[#This Row],[Sleep_Hours]])</f>
        <v>3.2</v>
      </c>
      <c r="R3133">
        <f>Table1[[#This Row],[Stress_Level]]/Table1[[#This Row],[Weekly_Work_Hours]]</f>
        <v>7.9545454545454544E-2</v>
      </c>
      <c r="S3133" s="5">
        <f>CORREL(Table1[Stress_Level],Table1[Sleep_Hours])</f>
        <v>-1.150943896331845E-2</v>
      </c>
      <c r="T3133" s="1">
        <f>((Table1[[#Totals],[Productivity_Score]] - Table1[[#This Row],[Productivity_Score]]) / Table1[[#Totals],[Productivity_Score]]) * 100</f>
        <v>32.631578947368418</v>
      </c>
    </row>
    <row r="3134" spans="1:20" x14ac:dyDescent="0.35">
      <c r="A3134">
        <v>3133</v>
      </c>
      <c r="B3134">
        <v>51</v>
      </c>
      <c r="C3134" t="s">
        <v>19</v>
      </c>
      <c r="D3134" t="s">
        <v>36</v>
      </c>
      <c r="E3134" t="s">
        <v>38</v>
      </c>
      <c r="F3134" t="s">
        <v>22</v>
      </c>
      <c r="G3134">
        <v>31</v>
      </c>
      <c r="H3134">
        <v>4.9000000000000004</v>
      </c>
      <c r="I3134">
        <v>7.7</v>
      </c>
      <c r="J3134">
        <v>0</v>
      </c>
      <c r="K3134" t="s">
        <v>23</v>
      </c>
      <c r="L3134">
        <v>5.2</v>
      </c>
      <c r="M3134">
        <v>2.1</v>
      </c>
      <c r="N3134">
        <v>6.2</v>
      </c>
      <c r="O3134">
        <f>Table1[[#This Row],[Stress_Level]]*Table1[[#This Row],[Weekly_Work_Hours]]</f>
        <v>161.20000000000002</v>
      </c>
      <c r="P3134" s="9">
        <f>Table1[[#This Row],[Column1]]/Table1[[#This Row],[Productivity_Score]]</f>
        <v>26.000000000000004</v>
      </c>
      <c r="Q3134">
        <f>8-AVERAGE(Table1[[#This Row],[Sleep_Hours]])</f>
        <v>3.0999999999999996</v>
      </c>
      <c r="R3134">
        <f>Table1[[#This Row],[Stress_Level]]/Table1[[#This Row],[Weekly_Work_Hours]]</f>
        <v>0.16774193548387098</v>
      </c>
      <c r="S3134" s="5">
        <f>CORREL(Table1[Stress_Level],Table1[Sleep_Hours])</f>
        <v>-1.150943896331845E-2</v>
      </c>
      <c r="T3134" s="1">
        <f>((Table1[[#Totals],[Productivity_Score]] - Table1[[#This Row],[Productivity_Score]]) / Table1[[#Totals],[Productivity_Score]]) * 100</f>
        <v>34.736842105263158</v>
      </c>
    </row>
    <row r="3135" spans="1:20" x14ac:dyDescent="0.35">
      <c r="A3135">
        <v>3134</v>
      </c>
      <c r="B3135">
        <v>53</v>
      </c>
      <c r="C3135" t="s">
        <v>19</v>
      </c>
      <c r="D3135" t="s">
        <v>36</v>
      </c>
      <c r="E3135" t="s">
        <v>38</v>
      </c>
      <c r="F3135" t="s">
        <v>22</v>
      </c>
      <c r="G3135">
        <v>56</v>
      </c>
      <c r="H3135">
        <v>7</v>
      </c>
      <c r="I3135">
        <v>8.4</v>
      </c>
      <c r="J3135">
        <v>1</v>
      </c>
      <c r="K3135" t="s">
        <v>28</v>
      </c>
      <c r="L3135">
        <v>10</v>
      </c>
      <c r="M3135">
        <v>4.5</v>
      </c>
      <c r="N3135">
        <v>4.2</v>
      </c>
      <c r="O3135">
        <f>Table1[[#This Row],[Stress_Level]]*Table1[[#This Row],[Weekly_Work_Hours]]</f>
        <v>560</v>
      </c>
      <c r="P3135" s="9">
        <f>Table1[[#This Row],[Column1]]/Table1[[#This Row],[Productivity_Score]]</f>
        <v>133.33333333333331</v>
      </c>
      <c r="Q3135">
        <f>8-AVERAGE(Table1[[#This Row],[Sleep_Hours]])</f>
        <v>1</v>
      </c>
      <c r="R3135">
        <f>Table1[[#This Row],[Stress_Level]]/Table1[[#This Row],[Weekly_Work_Hours]]</f>
        <v>0.17857142857142858</v>
      </c>
      <c r="S3135" s="5">
        <f>CORREL(Table1[Stress_Level],Table1[Sleep_Hours])</f>
        <v>-1.150943896331845E-2</v>
      </c>
      <c r="T3135" s="1">
        <f>((Table1[[#Totals],[Productivity_Score]] - Table1[[#This Row],[Productivity_Score]]) / Table1[[#Totals],[Productivity_Score]]) * 100</f>
        <v>55.78947368421052</v>
      </c>
    </row>
    <row r="3136" spans="1:20" x14ac:dyDescent="0.35">
      <c r="A3136">
        <v>3135</v>
      </c>
      <c r="B3136">
        <v>26</v>
      </c>
      <c r="C3136" t="s">
        <v>14</v>
      </c>
      <c r="D3136" t="s">
        <v>24</v>
      </c>
      <c r="E3136" t="s">
        <v>38</v>
      </c>
      <c r="F3136" t="s">
        <v>39</v>
      </c>
      <c r="G3136">
        <v>45</v>
      </c>
      <c r="H3136">
        <v>3</v>
      </c>
      <c r="I3136">
        <v>3.5</v>
      </c>
      <c r="J3136">
        <v>1</v>
      </c>
      <c r="K3136" t="s">
        <v>28</v>
      </c>
      <c r="L3136">
        <v>7.1</v>
      </c>
      <c r="M3136">
        <v>4.3</v>
      </c>
      <c r="N3136">
        <v>3.2</v>
      </c>
      <c r="O3136">
        <f>Table1[[#This Row],[Stress_Level]]*Table1[[#This Row],[Weekly_Work_Hours]]</f>
        <v>319.5</v>
      </c>
      <c r="P3136" s="9">
        <f>Table1[[#This Row],[Column1]]/Table1[[#This Row],[Productivity_Score]]</f>
        <v>99.84375</v>
      </c>
      <c r="Q3136">
        <f>8-AVERAGE(Table1[[#This Row],[Sleep_Hours]])</f>
        <v>5</v>
      </c>
      <c r="R3136">
        <f>Table1[[#This Row],[Stress_Level]]/Table1[[#This Row],[Weekly_Work_Hours]]</f>
        <v>0.15777777777777777</v>
      </c>
      <c r="S3136" s="5">
        <f>CORREL(Table1[Stress_Level],Table1[Sleep_Hours])</f>
        <v>-1.150943896331845E-2</v>
      </c>
      <c r="T3136" s="1">
        <f>((Table1[[#Totals],[Productivity_Score]] - Table1[[#This Row],[Productivity_Score]]) / Table1[[#Totals],[Productivity_Score]]) * 100</f>
        <v>66.315789473684205</v>
      </c>
    </row>
    <row r="3137" spans="1:20" x14ac:dyDescent="0.35">
      <c r="A3137">
        <v>3136</v>
      </c>
      <c r="B3137">
        <v>61</v>
      </c>
      <c r="C3137" t="s">
        <v>19</v>
      </c>
      <c r="D3137" t="s">
        <v>37</v>
      </c>
      <c r="E3137" t="s">
        <v>38</v>
      </c>
      <c r="F3137" t="s">
        <v>22</v>
      </c>
      <c r="G3137">
        <v>48</v>
      </c>
      <c r="H3137">
        <v>3.4</v>
      </c>
      <c r="I3137">
        <v>3.8</v>
      </c>
      <c r="J3137">
        <v>1</v>
      </c>
      <c r="K3137" t="s">
        <v>35</v>
      </c>
      <c r="L3137">
        <v>8.1</v>
      </c>
      <c r="M3137">
        <v>5</v>
      </c>
      <c r="N3137">
        <v>2.9</v>
      </c>
      <c r="O3137">
        <f>Table1[[#This Row],[Stress_Level]]*Table1[[#This Row],[Weekly_Work_Hours]]</f>
        <v>388.79999999999995</v>
      </c>
      <c r="P3137" s="9">
        <f>Table1[[#This Row],[Column1]]/Table1[[#This Row],[Productivity_Score]]</f>
        <v>134.06896551724137</v>
      </c>
      <c r="Q3137">
        <f>8-AVERAGE(Table1[[#This Row],[Sleep_Hours]])</f>
        <v>4.5999999999999996</v>
      </c>
      <c r="R3137">
        <f>Table1[[#This Row],[Stress_Level]]/Table1[[#This Row],[Weekly_Work_Hours]]</f>
        <v>0.16874999999999998</v>
      </c>
      <c r="S3137" s="5">
        <f>CORREL(Table1[Stress_Level],Table1[Sleep_Hours])</f>
        <v>-1.150943896331845E-2</v>
      </c>
      <c r="T3137" s="1">
        <f>((Table1[[#Totals],[Productivity_Score]] - Table1[[#This Row],[Productivity_Score]]) / Table1[[#Totals],[Productivity_Score]]) * 100</f>
        <v>69.473684210526315</v>
      </c>
    </row>
    <row r="3138" spans="1:20" x14ac:dyDescent="0.35">
      <c r="A3138">
        <v>3137</v>
      </c>
      <c r="B3138">
        <v>29</v>
      </c>
      <c r="C3138" t="s">
        <v>19</v>
      </c>
      <c r="D3138" t="s">
        <v>34</v>
      </c>
      <c r="E3138" t="s">
        <v>16</v>
      </c>
      <c r="F3138" t="s">
        <v>22</v>
      </c>
      <c r="G3138">
        <v>52</v>
      </c>
      <c r="H3138">
        <v>9</v>
      </c>
      <c r="I3138">
        <v>5.8</v>
      </c>
      <c r="J3138">
        <v>0</v>
      </c>
      <c r="K3138" t="s">
        <v>23</v>
      </c>
      <c r="L3138">
        <v>10</v>
      </c>
      <c r="M3138">
        <v>4.0999999999999996</v>
      </c>
      <c r="N3138">
        <v>2.9</v>
      </c>
      <c r="O3138">
        <f>Table1[[#This Row],[Stress_Level]]*Table1[[#This Row],[Weekly_Work_Hours]]</f>
        <v>520</v>
      </c>
      <c r="P3138" s="9">
        <f>Table1[[#This Row],[Column1]]/Table1[[#This Row],[Productivity_Score]]</f>
        <v>179.31034482758622</v>
      </c>
      <c r="Q3138">
        <f>8-AVERAGE(Table1[[#This Row],[Sleep_Hours]])</f>
        <v>-1</v>
      </c>
      <c r="R3138">
        <f>Table1[[#This Row],[Stress_Level]]/Table1[[#This Row],[Weekly_Work_Hours]]</f>
        <v>0.19230769230769232</v>
      </c>
      <c r="S3138" s="5">
        <f>CORREL(Table1[Stress_Level],Table1[Sleep_Hours])</f>
        <v>-1.150943896331845E-2</v>
      </c>
      <c r="T3138" s="1">
        <f>((Table1[[#Totals],[Productivity_Score]] - Table1[[#This Row],[Productivity_Score]]) / Table1[[#Totals],[Productivity_Score]]) * 100</f>
        <v>69.473684210526315</v>
      </c>
    </row>
    <row r="3139" spans="1:20" x14ac:dyDescent="0.35">
      <c r="A3139">
        <v>3138</v>
      </c>
      <c r="B3139">
        <v>36</v>
      </c>
      <c r="C3139" t="s">
        <v>14</v>
      </c>
      <c r="D3139" t="s">
        <v>33</v>
      </c>
      <c r="E3139" t="s">
        <v>25</v>
      </c>
      <c r="F3139" t="s">
        <v>39</v>
      </c>
      <c r="G3139">
        <v>36</v>
      </c>
      <c r="H3139">
        <v>5.2</v>
      </c>
      <c r="I3139">
        <v>7.7</v>
      </c>
      <c r="J3139">
        <v>0</v>
      </c>
      <c r="K3139" t="s">
        <v>23</v>
      </c>
      <c r="L3139">
        <v>1.8</v>
      </c>
      <c r="M3139">
        <v>0</v>
      </c>
      <c r="N3139">
        <v>7.9</v>
      </c>
      <c r="O3139">
        <f>Table1[[#This Row],[Stress_Level]]*Table1[[#This Row],[Weekly_Work_Hours]]</f>
        <v>64.8</v>
      </c>
      <c r="P3139" s="9">
        <f>Table1[[#This Row],[Column1]]/Table1[[#This Row],[Productivity_Score]]</f>
        <v>8.2025316455696196</v>
      </c>
      <c r="Q3139">
        <f>8-AVERAGE(Table1[[#This Row],[Sleep_Hours]])</f>
        <v>2.8</v>
      </c>
      <c r="R3139">
        <f>Table1[[#This Row],[Stress_Level]]/Table1[[#This Row],[Weekly_Work_Hours]]</f>
        <v>0.05</v>
      </c>
      <c r="S3139" s="5">
        <f>CORREL(Table1[Stress_Level],Table1[Sleep_Hours])</f>
        <v>-1.150943896331845E-2</v>
      </c>
      <c r="T3139" s="1">
        <f>((Table1[[#Totals],[Productivity_Score]] - Table1[[#This Row],[Productivity_Score]]) / Table1[[#Totals],[Productivity_Score]]) * 100</f>
        <v>16.84210526315789</v>
      </c>
    </row>
    <row r="3140" spans="1:20" x14ac:dyDescent="0.35">
      <c r="A3140">
        <v>3139</v>
      </c>
      <c r="B3140">
        <v>49</v>
      </c>
      <c r="C3140" t="s">
        <v>19</v>
      </c>
      <c r="D3140" t="s">
        <v>34</v>
      </c>
      <c r="E3140" t="s">
        <v>16</v>
      </c>
      <c r="F3140" t="s">
        <v>39</v>
      </c>
      <c r="G3140">
        <v>48</v>
      </c>
      <c r="H3140">
        <v>8.4</v>
      </c>
      <c r="I3140">
        <v>7.1</v>
      </c>
      <c r="J3140">
        <v>0</v>
      </c>
      <c r="K3140" t="s">
        <v>23</v>
      </c>
      <c r="L3140">
        <v>8.3000000000000007</v>
      </c>
      <c r="M3140">
        <v>4.5</v>
      </c>
      <c r="N3140">
        <v>4.4000000000000004</v>
      </c>
      <c r="O3140">
        <f>Table1[[#This Row],[Stress_Level]]*Table1[[#This Row],[Weekly_Work_Hours]]</f>
        <v>398.40000000000003</v>
      </c>
      <c r="P3140" s="9">
        <f>Table1[[#This Row],[Column1]]/Table1[[#This Row],[Productivity_Score]]</f>
        <v>90.545454545454547</v>
      </c>
      <c r="Q3140">
        <f>8-AVERAGE(Table1[[#This Row],[Sleep_Hours]])</f>
        <v>-0.40000000000000036</v>
      </c>
      <c r="R3140">
        <f>Table1[[#This Row],[Stress_Level]]/Table1[[#This Row],[Weekly_Work_Hours]]</f>
        <v>0.17291666666666669</v>
      </c>
      <c r="S3140" s="5">
        <f>CORREL(Table1[Stress_Level],Table1[Sleep_Hours])</f>
        <v>-1.150943896331845E-2</v>
      </c>
      <c r="T3140" s="1">
        <f>((Table1[[#Totals],[Productivity_Score]] - Table1[[#This Row],[Productivity_Score]]) / Table1[[#Totals],[Productivity_Score]]) * 100</f>
        <v>53.684210526315788</v>
      </c>
    </row>
    <row r="3141" spans="1:20" x14ac:dyDescent="0.35">
      <c r="A3141">
        <v>3140</v>
      </c>
      <c r="B3141">
        <v>40</v>
      </c>
      <c r="C3141" t="s">
        <v>19</v>
      </c>
      <c r="D3141" t="s">
        <v>32</v>
      </c>
      <c r="E3141" t="s">
        <v>27</v>
      </c>
      <c r="F3141" t="s">
        <v>39</v>
      </c>
      <c r="G3141">
        <v>42</v>
      </c>
      <c r="H3141">
        <v>6.1</v>
      </c>
      <c r="I3141">
        <v>8.5</v>
      </c>
      <c r="J3141">
        <v>0</v>
      </c>
      <c r="K3141" t="s">
        <v>23</v>
      </c>
      <c r="L3141">
        <v>7.4</v>
      </c>
      <c r="M3141">
        <v>3.4</v>
      </c>
      <c r="N3141">
        <v>5.5</v>
      </c>
      <c r="O3141">
        <f>Table1[[#This Row],[Stress_Level]]*Table1[[#This Row],[Weekly_Work_Hours]]</f>
        <v>310.8</v>
      </c>
      <c r="P3141" s="9">
        <f>Table1[[#This Row],[Column1]]/Table1[[#This Row],[Productivity_Score]]</f>
        <v>56.509090909090908</v>
      </c>
      <c r="Q3141">
        <f>8-AVERAGE(Table1[[#This Row],[Sleep_Hours]])</f>
        <v>1.9000000000000004</v>
      </c>
      <c r="R3141">
        <f>Table1[[#This Row],[Stress_Level]]/Table1[[#This Row],[Weekly_Work_Hours]]</f>
        <v>0.1761904761904762</v>
      </c>
      <c r="S3141" s="5">
        <f>CORREL(Table1[Stress_Level],Table1[Sleep_Hours])</f>
        <v>-1.150943896331845E-2</v>
      </c>
      <c r="T3141" s="1">
        <f>((Table1[[#Totals],[Productivity_Score]] - Table1[[#This Row],[Productivity_Score]]) / Table1[[#Totals],[Productivity_Score]]) * 100</f>
        <v>42.105263157894733</v>
      </c>
    </row>
    <row r="3142" spans="1:20" x14ac:dyDescent="0.35">
      <c r="A3142">
        <v>3141</v>
      </c>
      <c r="B3142">
        <v>32</v>
      </c>
      <c r="C3142" t="s">
        <v>14</v>
      </c>
      <c r="D3142" t="s">
        <v>37</v>
      </c>
      <c r="E3142" t="s">
        <v>16</v>
      </c>
      <c r="F3142" t="s">
        <v>22</v>
      </c>
      <c r="G3142">
        <v>51</v>
      </c>
      <c r="H3142">
        <v>5.4</v>
      </c>
      <c r="I3142">
        <v>6.4</v>
      </c>
      <c r="J3142">
        <v>0</v>
      </c>
      <c r="K3142" t="s">
        <v>23</v>
      </c>
      <c r="L3142">
        <v>10</v>
      </c>
      <c r="M3142">
        <v>4.8</v>
      </c>
      <c r="N3142">
        <v>3.2</v>
      </c>
      <c r="O3142">
        <f>Table1[[#This Row],[Stress_Level]]*Table1[[#This Row],[Weekly_Work_Hours]]</f>
        <v>510</v>
      </c>
      <c r="P3142" s="9">
        <f>Table1[[#This Row],[Column1]]/Table1[[#This Row],[Productivity_Score]]</f>
        <v>159.375</v>
      </c>
      <c r="Q3142">
        <f>8-AVERAGE(Table1[[#This Row],[Sleep_Hours]])</f>
        <v>2.5999999999999996</v>
      </c>
      <c r="R3142">
        <f>Table1[[#This Row],[Stress_Level]]/Table1[[#This Row],[Weekly_Work_Hours]]</f>
        <v>0.19607843137254902</v>
      </c>
      <c r="S3142" s="5">
        <f>CORREL(Table1[Stress_Level],Table1[Sleep_Hours])</f>
        <v>-1.150943896331845E-2</v>
      </c>
      <c r="T3142" s="1">
        <f>((Table1[[#Totals],[Productivity_Score]] - Table1[[#This Row],[Productivity_Score]]) / Table1[[#Totals],[Productivity_Score]]) * 100</f>
        <v>66.315789473684205</v>
      </c>
    </row>
    <row r="3143" spans="1:20" x14ac:dyDescent="0.35">
      <c r="A3143">
        <v>3142</v>
      </c>
      <c r="B3143">
        <v>20</v>
      </c>
      <c r="C3143" t="s">
        <v>19</v>
      </c>
      <c r="D3143" t="s">
        <v>15</v>
      </c>
      <c r="E3143" t="s">
        <v>21</v>
      </c>
      <c r="F3143" t="s">
        <v>17</v>
      </c>
      <c r="G3143">
        <v>30</v>
      </c>
      <c r="H3143">
        <v>7.2</v>
      </c>
      <c r="I3143">
        <v>10</v>
      </c>
      <c r="J3143">
        <v>0</v>
      </c>
      <c r="K3143" t="s">
        <v>23</v>
      </c>
      <c r="L3143">
        <v>1.7</v>
      </c>
      <c r="M3143">
        <v>0.1</v>
      </c>
      <c r="N3143">
        <v>9.1</v>
      </c>
      <c r="O3143">
        <f>Table1[[#This Row],[Stress_Level]]*Table1[[#This Row],[Weekly_Work_Hours]]</f>
        <v>51</v>
      </c>
      <c r="P3143" s="9">
        <f>Table1[[#This Row],[Column1]]/Table1[[#This Row],[Productivity_Score]]</f>
        <v>5.6043956043956049</v>
      </c>
      <c r="Q3143">
        <f>8-AVERAGE(Table1[[#This Row],[Sleep_Hours]])</f>
        <v>0.79999999999999982</v>
      </c>
      <c r="R3143">
        <f>Table1[[#This Row],[Stress_Level]]/Table1[[#This Row],[Weekly_Work_Hours]]</f>
        <v>5.6666666666666664E-2</v>
      </c>
      <c r="S3143" s="5">
        <f>CORREL(Table1[Stress_Level],Table1[Sleep_Hours])</f>
        <v>-1.150943896331845E-2</v>
      </c>
      <c r="T3143" s="1">
        <f>((Table1[[#Totals],[Productivity_Score]] - Table1[[#This Row],[Productivity_Score]]) / Table1[[#Totals],[Productivity_Score]]) * 100</f>
        <v>4.2105263157894779</v>
      </c>
    </row>
    <row r="3144" spans="1:20" x14ac:dyDescent="0.35">
      <c r="A3144">
        <v>3143</v>
      </c>
      <c r="B3144">
        <v>20</v>
      </c>
      <c r="C3144" t="s">
        <v>14</v>
      </c>
      <c r="D3144" t="s">
        <v>24</v>
      </c>
      <c r="E3144" t="s">
        <v>38</v>
      </c>
      <c r="F3144" t="s">
        <v>22</v>
      </c>
      <c r="G3144">
        <v>44</v>
      </c>
      <c r="H3144">
        <v>6.3</v>
      </c>
      <c r="I3144">
        <v>8.6</v>
      </c>
      <c r="J3144">
        <v>1</v>
      </c>
      <c r="K3144" t="s">
        <v>35</v>
      </c>
      <c r="L3144">
        <v>7.9</v>
      </c>
      <c r="M3144">
        <v>4.3</v>
      </c>
      <c r="N3144">
        <v>5.3</v>
      </c>
      <c r="O3144">
        <f>Table1[[#This Row],[Stress_Level]]*Table1[[#This Row],[Weekly_Work_Hours]]</f>
        <v>347.6</v>
      </c>
      <c r="P3144" s="9">
        <f>Table1[[#This Row],[Column1]]/Table1[[#This Row],[Productivity_Score]]</f>
        <v>65.584905660377359</v>
      </c>
      <c r="Q3144">
        <f>8-AVERAGE(Table1[[#This Row],[Sleep_Hours]])</f>
        <v>1.7000000000000002</v>
      </c>
      <c r="R3144">
        <f>Table1[[#This Row],[Stress_Level]]/Table1[[#This Row],[Weekly_Work_Hours]]</f>
        <v>0.17954545454545456</v>
      </c>
      <c r="S3144" s="5">
        <f>CORREL(Table1[Stress_Level],Table1[Sleep_Hours])</f>
        <v>-1.150943896331845E-2</v>
      </c>
      <c r="T3144" s="1">
        <f>((Table1[[#Totals],[Productivity_Score]] - Table1[[#This Row],[Productivity_Score]]) / Table1[[#Totals],[Productivity_Score]]) * 100</f>
        <v>44.21052631578948</v>
      </c>
    </row>
    <row r="3145" spans="1:20" x14ac:dyDescent="0.35">
      <c r="A3145">
        <v>3144</v>
      </c>
      <c r="B3145">
        <v>52</v>
      </c>
      <c r="C3145" t="s">
        <v>14</v>
      </c>
      <c r="D3145" t="s">
        <v>26</v>
      </c>
      <c r="E3145" t="s">
        <v>16</v>
      </c>
      <c r="F3145" t="s">
        <v>22</v>
      </c>
      <c r="G3145">
        <v>40</v>
      </c>
      <c r="H3145">
        <v>5.9</v>
      </c>
      <c r="I3145">
        <v>8.4</v>
      </c>
      <c r="J3145">
        <v>1</v>
      </c>
      <c r="K3145" t="s">
        <v>29</v>
      </c>
      <c r="L3145">
        <v>5.5</v>
      </c>
      <c r="M3145">
        <v>4.3</v>
      </c>
      <c r="N3145">
        <v>6.4</v>
      </c>
      <c r="O3145">
        <f>Table1[[#This Row],[Stress_Level]]*Table1[[#This Row],[Weekly_Work_Hours]]</f>
        <v>220</v>
      </c>
      <c r="P3145" s="9">
        <f>Table1[[#This Row],[Column1]]/Table1[[#This Row],[Productivity_Score]]</f>
        <v>34.375</v>
      </c>
      <c r="Q3145">
        <f>8-AVERAGE(Table1[[#This Row],[Sleep_Hours]])</f>
        <v>2.0999999999999996</v>
      </c>
      <c r="R3145">
        <f>Table1[[#This Row],[Stress_Level]]/Table1[[#This Row],[Weekly_Work_Hours]]</f>
        <v>0.13750000000000001</v>
      </c>
      <c r="S3145" s="5">
        <f>CORREL(Table1[Stress_Level],Table1[Sleep_Hours])</f>
        <v>-1.150943896331845E-2</v>
      </c>
      <c r="T3145" s="1">
        <f>((Table1[[#Totals],[Productivity_Score]] - Table1[[#This Row],[Productivity_Score]]) / Table1[[#Totals],[Productivity_Score]]) * 100</f>
        <v>32.631578947368418</v>
      </c>
    </row>
    <row r="3146" spans="1:20" x14ac:dyDescent="0.35">
      <c r="A3146">
        <v>3145</v>
      </c>
      <c r="B3146">
        <v>57</v>
      </c>
      <c r="C3146" t="s">
        <v>19</v>
      </c>
      <c r="D3146" t="s">
        <v>32</v>
      </c>
      <c r="E3146" t="s">
        <v>25</v>
      </c>
      <c r="F3146" t="s">
        <v>22</v>
      </c>
      <c r="G3146">
        <v>48</v>
      </c>
      <c r="H3146">
        <v>6.1</v>
      </c>
      <c r="I3146">
        <v>7.9</v>
      </c>
      <c r="J3146">
        <v>1</v>
      </c>
      <c r="K3146" t="s">
        <v>28</v>
      </c>
      <c r="L3146">
        <v>9</v>
      </c>
      <c r="M3146">
        <v>4.5</v>
      </c>
      <c r="N3146">
        <v>4.5</v>
      </c>
      <c r="O3146">
        <f>Table1[[#This Row],[Stress_Level]]*Table1[[#This Row],[Weekly_Work_Hours]]</f>
        <v>432</v>
      </c>
      <c r="P3146" s="9">
        <f>Table1[[#This Row],[Column1]]/Table1[[#This Row],[Productivity_Score]]</f>
        <v>96</v>
      </c>
      <c r="Q3146">
        <f>8-AVERAGE(Table1[[#This Row],[Sleep_Hours]])</f>
        <v>1.9000000000000004</v>
      </c>
      <c r="R3146">
        <f>Table1[[#This Row],[Stress_Level]]/Table1[[#This Row],[Weekly_Work_Hours]]</f>
        <v>0.1875</v>
      </c>
      <c r="S3146" s="5">
        <f>CORREL(Table1[Stress_Level],Table1[Sleep_Hours])</f>
        <v>-1.150943896331845E-2</v>
      </c>
      <c r="T3146" s="1">
        <f>((Table1[[#Totals],[Productivity_Score]] - Table1[[#This Row],[Productivity_Score]]) / Table1[[#Totals],[Productivity_Score]]) * 100</f>
        <v>52.631578947368418</v>
      </c>
    </row>
    <row r="3147" spans="1:20" x14ac:dyDescent="0.35">
      <c r="A3147">
        <v>3146</v>
      </c>
      <c r="B3147">
        <v>44</v>
      </c>
      <c r="C3147" t="s">
        <v>14</v>
      </c>
      <c r="D3147" t="s">
        <v>30</v>
      </c>
      <c r="E3147" t="s">
        <v>38</v>
      </c>
      <c r="F3147" t="s">
        <v>22</v>
      </c>
      <c r="G3147">
        <v>48</v>
      </c>
      <c r="H3147">
        <v>6.8</v>
      </c>
      <c r="I3147">
        <v>8.9</v>
      </c>
      <c r="J3147">
        <v>1</v>
      </c>
      <c r="K3147" t="s">
        <v>28</v>
      </c>
      <c r="L3147">
        <v>9.5</v>
      </c>
      <c r="M3147">
        <v>5.3</v>
      </c>
      <c r="N3147">
        <v>4.7</v>
      </c>
      <c r="O3147">
        <f>Table1[[#This Row],[Stress_Level]]*Table1[[#This Row],[Weekly_Work_Hours]]</f>
        <v>456</v>
      </c>
      <c r="P3147" s="9">
        <f>Table1[[#This Row],[Column1]]/Table1[[#This Row],[Productivity_Score]]</f>
        <v>97.021276595744681</v>
      </c>
      <c r="Q3147">
        <f>8-AVERAGE(Table1[[#This Row],[Sleep_Hours]])</f>
        <v>1.2000000000000002</v>
      </c>
      <c r="R3147">
        <f>Table1[[#This Row],[Stress_Level]]/Table1[[#This Row],[Weekly_Work_Hours]]</f>
        <v>0.19791666666666666</v>
      </c>
      <c r="S3147" s="5">
        <f>CORREL(Table1[Stress_Level],Table1[Sleep_Hours])</f>
        <v>-1.150943896331845E-2</v>
      </c>
      <c r="T3147" s="1">
        <f>((Table1[[#Totals],[Productivity_Score]] - Table1[[#This Row],[Productivity_Score]]) / Table1[[#Totals],[Productivity_Score]]) * 100</f>
        <v>50.526315789473685</v>
      </c>
    </row>
    <row r="3148" spans="1:20" x14ac:dyDescent="0.35">
      <c r="A3148">
        <v>3147</v>
      </c>
      <c r="B3148">
        <v>45</v>
      </c>
      <c r="C3148" t="s">
        <v>14</v>
      </c>
      <c r="D3148" t="s">
        <v>15</v>
      </c>
      <c r="E3148" t="s">
        <v>31</v>
      </c>
      <c r="F3148" t="s">
        <v>22</v>
      </c>
      <c r="G3148">
        <v>39</v>
      </c>
      <c r="H3148">
        <v>5.2</v>
      </c>
      <c r="I3148">
        <v>7.4</v>
      </c>
      <c r="J3148">
        <v>1</v>
      </c>
      <c r="K3148" t="s">
        <v>35</v>
      </c>
      <c r="L3148">
        <v>4.9000000000000004</v>
      </c>
      <c r="M3148">
        <v>3.3</v>
      </c>
      <c r="N3148">
        <v>6.2</v>
      </c>
      <c r="O3148">
        <f>Table1[[#This Row],[Stress_Level]]*Table1[[#This Row],[Weekly_Work_Hours]]</f>
        <v>191.10000000000002</v>
      </c>
      <c r="P3148" s="9">
        <f>Table1[[#This Row],[Column1]]/Table1[[#This Row],[Productivity_Score]]</f>
        <v>30.822580645161292</v>
      </c>
      <c r="Q3148">
        <f>8-AVERAGE(Table1[[#This Row],[Sleep_Hours]])</f>
        <v>2.8</v>
      </c>
      <c r="R3148">
        <f>Table1[[#This Row],[Stress_Level]]/Table1[[#This Row],[Weekly_Work_Hours]]</f>
        <v>0.12564102564102564</v>
      </c>
      <c r="S3148" s="5">
        <f>CORREL(Table1[Stress_Level],Table1[Sleep_Hours])</f>
        <v>-1.150943896331845E-2</v>
      </c>
      <c r="T3148" s="1">
        <f>((Table1[[#Totals],[Productivity_Score]] - Table1[[#This Row],[Productivity_Score]]) / Table1[[#Totals],[Productivity_Score]]) * 100</f>
        <v>34.736842105263158</v>
      </c>
    </row>
    <row r="3149" spans="1:20" x14ac:dyDescent="0.35">
      <c r="A3149">
        <v>3148</v>
      </c>
      <c r="B3149">
        <v>32</v>
      </c>
      <c r="C3149" t="s">
        <v>14</v>
      </c>
      <c r="D3149" t="s">
        <v>37</v>
      </c>
      <c r="E3149" t="s">
        <v>27</v>
      </c>
      <c r="F3149" t="s">
        <v>39</v>
      </c>
      <c r="G3149">
        <v>39</v>
      </c>
      <c r="H3149">
        <v>5.5</v>
      </c>
      <c r="I3149">
        <v>7.8</v>
      </c>
      <c r="J3149">
        <v>0</v>
      </c>
      <c r="K3149" t="s">
        <v>23</v>
      </c>
      <c r="L3149">
        <v>8.9</v>
      </c>
      <c r="M3149">
        <v>2.6</v>
      </c>
      <c r="N3149">
        <v>4.4000000000000004</v>
      </c>
      <c r="O3149">
        <f>Table1[[#This Row],[Stress_Level]]*Table1[[#This Row],[Weekly_Work_Hours]]</f>
        <v>347.1</v>
      </c>
      <c r="P3149" s="9">
        <f>Table1[[#This Row],[Column1]]/Table1[[#This Row],[Productivity_Score]]</f>
        <v>78.88636363636364</v>
      </c>
      <c r="Q3149">
        <f>8-AVERAGE(Table1[[#This Row],[Sleep_Hours]])</f>
        <v>2.5</v>
      </c>
      <c r="R3149">
        <f>Table1[[#This Row],[Stress_Level]]/Table1[[#This Row],[Weekly_Work_Hours]]</f>
        <v>0.22820512820512823</v>
      </c>
      <c r="S3149" s="5">
        <f>CORREL(Table1[Stress_Level],Table1[Sleep_Hours])</f>
        <v>-1.150943896331845E-2</v>
      </c>
      <c r="T3149" s="1">
        <f>((Table1[[#Totals],[Productivity_Score]] - Table1[[#This Row],[Productivity_Score]]) / Table1[[#Totals],[Productivity_Score]]) * 100</f>
        <v>53.684210526315788</v>
      </c>
    </row>
    <row r="3150" spans="1:20" x14ac:dyDescent="0.35">
      <c r="A3150">
        <v>3149</v>
      </c>
      <c r="B3150">
        <v>47</v>
      </c>
      <c r="C3150" t="s">
        <v>14</v>
      </c>
      <c r="D3150" t="s">
        <v>37</v>
      </c>
      <c r="E3150" t="s">
        <v>21</v>
      </c>
      <c r="F3150" t="s">
        <v>22</v>
      </c>
      <c r="G3150">
        <v>44</v>
      </c>
      <c r="H3150">
        <v>4.7</v>
      </c>
      <c r="I3150">
        <v>6.2</v>
      </c>
      <c r="J3150">
        <v>1</v>
      </c>
      <c r="K3150" t="s">
        <v>35</v>
      </c>
      <c r="L3150">
        <v>9.1999999999999993</v>
      </c>
      <c r="M3150">
        <v>5.2</v>
      </c>
      <c r="N3150">
        <v>3.5</v>
      </c>
      <c r="O3150">
        <f>Table1[[#This Row],[Stress_Level]]*Table1[[#This Row],[Weekly_Work_Hours]]</f>
        <v>404.79999999999995</v>
      </c>
      <c r="P3150" s="9">
        <f>Table1[[#This Row],[Column1]]/Table1[[#This Row],[Productivity_Score]]</f>
        <v>115.65714285714284</v>
      </c>
      <c r="Q3150">
        <f>8-AVERAGE(Table1[[#This Row],[Sleep_Hours]])</f>
        <v>3.3</v>
      </c>
      <c r="R3150">
        <f>Table1[[#This Row],[Stress_Level]]/Table1[[#This Row],[Weekly_Work_Hours]]</f>
        <v>0.20909090909090908</v>
      </c>
      <c r="S3150" s="5">
        <f>CORREL(Table1[Stress_Level],Table1[Sleep_Hours])</f>
        <v>-1.150943896331845E-2</v>
      </c>
      <c r="T3150" s="1">
        <f>((Table1[[#Totals],[Productivity_Score]] - Table1[[#This Row],[Productivity_Score]]) / Table1[[#Totals],[Productivity_Score]]) * 100</f>
        <v>63.157894736842103</v>
      </c>
    </row>
    <row r="3151" spans="1:20" x14ac:dyDescent="0.35">
      <c r="A3151">
        <v>3150</v>
      </c>
      <c r="B3151">
        <v>52</v>
      </c>
      <c r="C3151" t="s">
        <v>19</v>
      </c>
      <c r="D3151" t="s">
        <v>34</v>
      </c>
      <c r="E3151" t="s">
        <v>25</v>
      </c>
      <c r="F3151" t="s">
        <v>39</v>
      </c>
      <c r="G3151">
        <v>37</v>
      </c>
      <c r="H3151">
        <v>4.4000000000000004</v>
      </c>
      <c r="I3151">
        <v>6.4</v>
      </c>
      <c r="J3151">
        <v>1</v>
      </c>
      <c r="K3151" t="s">
        <v>28</v>
      </c>
      <c r="L3151">
        <v>6.7</v>
      </c>
      <c r="M3151">
        <v>3.3</v>
      </c>
      <c r="N3151">
        <v>4.9000000000000004</v>
      </c>
      <c r="O3151">
        <f>Table1[[#This Row],[Stress_Level]]*Table1[[#This Row],[Weekly_Work_Hours]]</f>
        <v>247.9</v>
      </c>
      <c r="P3151" s="9">
        <f>Table1[[#This Row],[Column1]]/Table1[[#This Row],[Productivity_Score]]</f>
        <v>50.591836734693878</v>
      </c>
      <c r="Q3151">
        <f>8-AVERAGE(Table1[[#This Row],[Sleep_Hours]])</f>
        <v>3.5999999999999996</v>
      </c>
      <c r="R3151">
        <f>Table1[[#This Row],[Stress_Level]]/Table1[[#This Row],[Weekly_Work_Hours]]</f>
        <v>0.18108108108108109</v>
      </c>
      <c r="S3151" s="5">
        <f>CORREL(Table1[Stress_Level],Table1[Sleep_Hours])</f>
        <v>-1.150943896331845E-2</v>
      </c>
      <c r="T3151" s="1">
        <f>((Table1[[#Totals],[Productivity_Score]] - Table1[[#This Row],[Productivity_Score]]) / Table1[[#Totals],[Productivity_Score]]) * 100</f>
        <v>48.421052631578945</v>
      </c>
    </row>
    <row r="3152" spans="1:20" x14ac:dyDescent="0.35">
      <c r="A3152">
        <v>3151</v>
      </c>
      <c r="B3152">
        <v>56</v>
      </c>
      <c r="C3152" t="s">
        <v>19</v>
      </c>
      <c r="D3152" t="s">
        <v>20</v>
      </c>
      <c r="E3152" t="s">
        <v>27</v>
      </c>
      <c r="F3152" t="s">
        <v>22</v>
      </c>
      <c r="G3152">
        <v>51</v>
      </c>
      <c r="H3152">
        <v>9</v>
      </c>
      <c r="I3152">
        <v>5.9</v>
      </c>
      <c r="J3152">
        <v>0</v>
      </c>
      <c r="K3152" t="s">
        <v>23</v>
      </c>
      <c r="L3152">
        <v>8.5</v>
      </c>
      <c r="M3152">
        <v>3.2</v>
      </c>
      <c r="N3152">
        <v>3.7</v>
      </c>
      <c r="O3152">
        <f>Table1[[#This Row],[Stress_Level]]*Table1[[#This Row],[Weekly_Work_Hours]]</f>
        <v>433.5</v>
      </c>
      <c r="P3152" s="9">
        <f>Table1[[#This Row],[Column1]]/Table1[[#This Row],[Productivity_Score]]</f>
        <v>117.16216216216216</v>
      </c>
      <c r="Q3152">
        <f>8-AVERAGE(Table1[[#This Row],[Sleep_Hours]])</f>
        <v>-1</v>
      </c>
      <c r="R3152">
        <f>Table1[[#This Row],[Stress_Level]]/Table1[[#This Row],[Weekly_Work_Hours]]</f>
        <v>0.16666666666666666</v>
      </c>
      <c r="S3152" s="5">
        <f>CORREL(Table1[Stress_Level],Table1[Sleep_Hours])</f>
        <v>-1.150943896331845E-2</v>
      </c>
      <c r="T3152" s="1">
        <f>((Table1[[#Totals],[Productivity_Score]] - Table1[[#This Row],[Productivity_Score]]) / Table1[[#Totals],[Productivity_Score]]) * 100</f>
        <v>61.05263157894737</v>
      </c>
    </row>
    <row r="3153" spans="1:20" x14ac:dyDescent="0.35">
      <c r="A3153">
        <v>3152</v>
      </c>
      <c r="B3153">
        <v>60</v>
      </c>
      <c r="C3153" t="s">
        <v>19</v>
      </c>
      <c r="D3153" t="s">
        <v>34</v>
      </c>
      <c r="E3153" t="s">
        <v>16</v>
      </c>
      <c r="F3153" t="s">
        <v>22</v>
      </c>
      <c r="G3153">
        <v>42</v>
      </c>
      <c r="H3153">
        <v>4.8</v>
      </c>
      <c r="I3153">
        <v>6.6</v>
      </c>
      <c r="J3153">
        <v>1</v>
      </c>
      <c r="K3153" t="s">
        <v>29</v>
      </c>
      <c r="L3153">
        <v>5.9</v>
      </c>
      <c r="M3153">
        <v>4.8</v>
      </c>
      <c r="N3153">
        <v>5.3</v>
      </c>
      <c r="O3153">
        <f>Table1[[#This Row],[Stress_Level]]*Table1[[#This Row],[Weekly_Work_Hours]]</f>
        <v>247.8</v>
      </c>
      <c r="P3153" s="9">
        <f>Table1[[#This Row],[Column1]]/Table1[[#This Row],[Productivity_Score]]</f>
        <v>46.754716981132077</v>
      </c>
      <c r="Q3153">
        <f>8-AVERAGE(Table1[[#This Row],[Sleep_Hours]])</f>
        <v>3.2</v>
      </c>
      <c r="R3153">
        <f>Table1[[#This Row],[Stress_Level]]/Table1[[#This Row],[Weekly_Work_Hours]]</f>
        <v>0.14047619047619048</v>
      </c>
      <c r="S3153" s="5">
        <f>CORREL(Table1[Stress_Level],Table1[Sleep_Hours])</f>
        <v>-1.150943896331845E-2</v>
      </c>
      <c r="T3153" s="1">
        <f>((Table1[[#Totals],[Productivity_Score]] - Table1[[#This Row],[Productivity_Score]]) / Table1[[#Totals],[Productivity_Score]]) * 100</f>
        <v>44.21052631578948</v>
      </c>
    </row>
    <row r="3154" spans="1:20" x14ac:dyDescent="0.35">
      <c r="A3154">
        <v>3153</v>
      </c>
      <c r="B3154">
        <v>49</v>
      </c>
      <c r="C3154" t="s">
        <v>19</v>
      </c>
      <c r="D3154" t="s">
        <v>36</v>
      </c>
      <c r="E3154" t="s">
        <v>27</v>
      </c>
      <c r="F3154" t="s">
        <v>17</v>
      </c>
      <c r="G3154">
        <v>30</v>
      </c>
      <c r="H3154">
        <v>7.7</v>
      </c>
      <c r="I3154">
        <v>10</v>
      </c>
      <c r="J3154">
        <v>0</v>
      </c>
      <c r="K3154" t="s">
        <v>23</v>
      </c>
      <c r="L3154">
        <v>4.4000000000000004</v>
      </c>
      <c r="M3154">
        <v>3.8</v>
      </c>
      <c r="N3154">
        <v>7.8</v>
      </c>
      <c r="O3154">
        <f>Table1[[#This Row],[Stress_Level]]*Table1[[#This Row],[Weekly_Work_Hours]]</f>
        <v>132</v>
      </c>
      <c r="P3154" s="9">
        <f>Table1[[#This Row],[Column1]]/Table1[[#This Row],[Productivity_Score]]</f>
        <v>16.923076923076923</v>
      </c>
      <c r="Q3154">
        <f>8-AVERAGE(Table1[[#This Row],[Sleep_Hours]])</f>
        <v>0.29999999999999982</v>
      </c>
      <c r="R3154">
        <f>Table1[[#This Row],[Stress_Level]]/Table1[[#This Row],[Weekly_Work_Hours]]</f>
        <v>0.14666666666666667</v>
      </c>
      <c r="S3154" s="5">
        <f>CORREL(Table1[Stress_Level],Table1[Sleep_Hours])</f>
        <v>-1.150943896331845E-2</v>
      </c>
      <c r="T3154" s="1">
        <f>((Table1[[#Totals],[Productivity_Score]] - Table1[[#This Row],[Productivity_Score]]) / Table1[[#Totals],[Productivity_Score]]) * 100</f>
        <v>17.894736842105267</v>
      </c>
    </row>
    <row r="3155" spans="1:20" x14ac:dyDescent="0.35">
      <c r="A3155">
        <v>3154</v>
      </c>
      <c r="B3155">
        <v>27</v>
      </c>
      <c r="C3155" t="s">
        <v>14</v>
      </c>
      <c r="D3155" t="s">
        <v>34</v>
      </c>
      <c r="E3155" t="s">
        <v>38</v>
      </c>
      <c r="F3155" t="s">
        <v>17</v>
      </c>
      <c r="G3155">
        <v>42</v>
      </c>
      <c r="H3155">
        <v>5.7</v>
      </c>
      <c r="I3155">
        <v>7.8</v>
      </c>
      <c r="J3155">
        <v>0</v>
      </c>
      <c r="K3155" t="s">
        <v>23</v>
      </c>
      <c r="L3155">
        <v>6.2</v>
      </c>
      <c r="M3155">
        <v>3.3</v>
      </c>
      <c r="N3155">
        <v>5.8</v>
      </c>
      <c r="O3155">
        <f>Table1[[#This Row],[Stress_Level]]*Table1[[#This Row],[Weekly_Work_Hours]]</f>
        <v>260.40000000000003</v>
      </c>
      <c r="P3155" s="9">
        <f>Table1[[#This Row],[Column1]]/Table1[[#This Row],[Productivity_Score]]</f>
        <v>44.896551724137936</v>
      </c>
      <c r="Q3155">
        <f>8-AVERAGE(Table1[[#This Row],[Sleep_Hours]])</f>
        <v>2.2999999999999998</v>
      </c>
      <c r="R3155">
        <f>Table1[[#This Row],[Stress_Level]]/Table1[[#This Row],[Weekly_Work_Hours]]</f>
        <v>0.14761904761904762</v>
      </c>
      <c r="S3155" s="5">
        <f>CORREL(Table1[Stress_Level],Table1[Sleep_Hours])</f>
        <v>-1.150943896331845E-2</v>
      </c>
      <c r="T3155" s="1">
        <f>((Table1[[#Totals],[Productivity_Score]] - Table1[[#This Row],[Productivity_Score]]) / Table1[[#Totals],[Productivity_Score]]) * 100</f>
        <v>38.947368421052637</v>
      </c>
    </row>
    <row r="3156" spans="1:20" x14ac:dyDescent="0.35">
      <c r="A3156">
        <v>3155</v>
      </c>
      <c r="B3156">
        <v>20</v>
      </c>
      <c r="C3156" t="s">
        <v>19</v>
      </c>
      <c r="D3156" t="s">
        <v>20</v>
      </c>
      <c r="E3156" t="s">
        <v>38</v>
      </c>
      <c r="F3156" t="s">
        <v>22</v>
      </c>
      <c r="G3156">
        <v>36</v>
      </c>
      <c r="H3156">
        <v>7</v>
      </c>
      <c r="I3156">
        <v>10</v>
      </c>
      <c r="J3156">
        <v>0</v>
      </c>
      <c r="K3156" t="s">
        <v>23</v>
      </c>
      <c r="L3156">
        <v>4.5</v>
      </c>
      <c r="M3156">
        <v>3.3</v>
      </c>
      <c r="N3156">
        <v>7.8</v>
      </c>
      <c r="O3156">
        <f>Table1[[#This Row],[Stress_Level]]*Table1[[#This Row],[Weekly_Work_Hours]]</f>
        <v>162</v>
      </c>
      <c r="P3156" s="9">
        <f>Table1[[#This Row],[Column1]]/Table1[[#This Row],[Productivity_Score]]</f>
        <v>20.76923076923077</v>
      </c>
      <c r="Q3156">
        <f>8-AVERAGE(Table1[[#This Row],[Sleep_Hours]])</f>
        <v>1</v>
      </c>
      <c r="R3156">
        <f>Table1[[#This Row],[Stress_Level]]/Table1[[#This Row],[Weekly_Work_Hours]]</f>
        <v>0.125</v>
      </c>
      <c r="S3156" s="5">
        <f>CORREL(Table1[Stress_Level],Table1[Sleep_Hours])</f>
        <v>-1.150943896331845E-2</v>
      </c>
      <c r="T3156" s="1">
        <f>((Table1[[#Totals],[Productivity_Score]] - Table1[[#This Row],[Productivity_Score]]) / Table1[[#Totals],[Productivity_Score]]) * 100</f>
        <v>17.894736842105267</v>
      </c>
    </row>
    <row r="3157" spans="1:20" x14ac:dyDescent="0.35">
      <c r="A3157">
        <v>3156</v>
      </c>
      <c r="B3157">
        <v>31</v>
      </c>
      <c r="C3157" t="s">
        <v>19</v>
      </c>
      <c r="D3157" t="s">
        <v>30</v>
      </c>
      <c r="E3157" t="s">
        <v>31</v>
      </c>
      <c r="F3157" t="s">
        <v>39</v>
      </c>
      <c r="G3157">
        <v>31</v>
      </c>
      <c r="H3157">
        <v>6.2</v>
      </c>
      <c r="I3157">
        <v>9.6999999999999993</v>
      </c>
      <c r="J3157">
        <v>0</v>
      </c>
      <c r="K3157" t="s">
        <v>23</v>
      </c>
      <c r="L3157">
        <v>6.9</v>
      </c>
      <c r="M3157">
        <v>4.5</v>
      </c>
      <c r="N3157">
        <v>6.4</v>
      </c>
      <c r="O3157">
        <f>Table1[[#This Row],[Stress_Level]]*Table1[[#This Row],[Weekly_Work_Hours]]</f>
        <v>213.9</v>
      </c>
      <c r="P3157" s="9">
        <f>Table1[[#This Row],[Column1]]/Table1[[#This Row],[Productivity_Score]]</f>
        <v>33.421875</v>
      </c>
      <c r="Q3157">
        <f>8-AVERAGE(Table1[[#This Row],[Sleep_Hours]])</f>
        <v>1.7999999999999998</v>
      </c>
      <c r="R3157">
        <f>Table1[[#This Row],[Stress_Level]]/Table1[[#This Row],[Weekly_Work_Hours]]</f>
        <v>0.22258064516129034</v>
      </c>
      <c r="S3157" s="5">
        <f>CORREL(Table1[Stress_Level],Table1[Sleep_Hours])</f>
        <v>-1.150943896331845E-2</v>
      </c>
      <c r="T3157" s="1">
        <f>((Table1[[#Totals],[Productivity_Score]] - Table1[[#This Row],[Productivity_Score]]) / Table1[[#Totals],[Productivity_Score]]) * 100</f>
        <v>32.631578947368418</v>
      </c>
    </row>
    <row r="3158" spans="1:20" x14ac:dyDescent="0.35">
      <c r="A3158">
        <v>3157</v>
      </c>
      <c r="B3158">
        <v>24</v>
      </c>
      <c r="C3158" t="s">
        <v>19</v>
      </c>
      <c r="D3158" t="s">
        <v>32</v>
      </c>
      <c r="E3158" t="s">
        <v>27</v>
      </c>
      <c r="F3158" t="s">
        <v>22</v>
      </c>
      <c r="G3158">
        <v>35</v>
      </c>
      <c r="H3158">
        <v>3.5</v>
      </c>
      <c r="I3158">
        <v>5.3</v>
      </c>
      <c r="J3158">
        <v>1</v>
      </c>
      <c r="K3158" t="s">
        <v>35</v>
      </c>
      <c r="L3158">
        <v>5.8</v>
      </c>
      <c r="M3158">
        <v>1.9</v>
      </c>
      <c r="N3158">
        <v>4.7</v>
      </c>
      <c r="O3158">
        <f>Table1[[#This Row],[Stress_Level]]*Table1[[#This Row],[Weekly_Work_Hours]]</f>
        <v>203</v>
      </c>
      <c r="P3158" s="9">
        <f>Table1[[#This Row],[Column1]]/Table1[[#This Row],[Productivity_Score]]</f>
        <v>43.191489361702125</v>
      </c>
      <c r="Q3158">
        <f>8-AVERAGE(Table1[[#This Row],[Sleep_Hours]])</f>
        <v>4.5</v>
      </c>
      <c r="R3158">
        <f>Table1[[#This Row],[Stress_Level]]/Table1[[#This Row],[Weekly_Work_Hours]]</f>
        <v>0.1657142857142857</v>
      </c>
      <c r="S3158" s="5">
        <f>CORREL(Table1[Stress_Level],Table1[Sleep_Hours])</f>
        <v>-1.150943896331845E-2</v>
      </c>
      <c r="T3158" s="1">
        <f>((Table1[[#Totals],[Productivity_Score]] - Table1[[#This Row],[Productivity_Score]]) / Table1[[#Totals],[Productivity_Score]]) * 100</f>
        <v>50.526315789473685</v>
      </c>
    </row>
    <row r="3159" spans="1:20" x14ac:dyDescent="0.35">
      <c r="A3159">
        <v>3158</v>
      </c>
      <c r="B3159">
        <v>43</v>
      </c>
      <c r="C3159" t="s">
        <v>19</v>
      </c>
      <c r="D3159" t="s">
        <v>33</v>
      </c>
      <c r="E3159" t="s">
        <v>27</v>
      </c>
      <c r="F3159" t="s">
        <v>39</v>
      </c>
      <c r="G3159">
        <v>45</v>
      </c>
      <c r="H3159">
        <v>6.2</v>
      </c>
      <c r="I3159">
        <v>8.4</v>
      </c>
      <c r="J3159">
        <v>1</v>
      </c>
      <c r="K3159" t="s">
        <v>29</v>
      </c>
      <c r="L3159">
        <v>8.6999999999999993</v>
      </c>
      <c r="M3159">
        <v>3.5</v>
      </c>
      <c r="N3159">
        <v>4.8</v>
      </c>
      <c r="O3159">
        <f>Table1[[#This Row],[Stress_Level]]*Table1[[#This Row],[Weekly_Work_Hours]]</f>
        <v>391.49999999999994</v>
      </c>
      <c r="P3159" s="9">
        <f>Table1[[#This Row],[Column1]]/Table1[[#This Row],[Productivity_Score]]</f>
        <v>81.562499999999986</v>
      </c>
      <c r="Q3159">
        <f>8-AVERAGE(Table1[[#This Row],[Sleep_Hours]])</f>
        <v>1.7999999999999998</v>
      </c>
      <c r="R3159">
        <f>Table1[[#This Row],[Stress_Level]]/Table1[[#This Row],[Weekly_Work_Hours]]</f>
        <v>0.19333333333333333</v>
      </c>
      <c r="S3159" s="5">
        <f>CORREL(Table1[Stress_Level],Table1[Sleep_Hours])</f>
        <v>-1.150943896331845E-2</v>
      </c>
      <c r="T3159" s="1">
        <f>((Table1[[#Totals],[Productivity_Score]] - Table1[[#This Row],[Productivity_Score]]) / Table1[[#Totals],[Productivity_Score]]) * 100</f>
        <v>49.473684210526322</v>
      </c>
    </row>
    <row r="3160" spans="1:20" x14ac:dyDescent="0.35">
      <c r="A3160">
        <v>3159</v>
      </c>
      <c r="B3160">
        <v>25</v>
      </c>
      <c r="C3160" t="s">
        <v>19</v>
      </c>
      <c r="D3160" t="s">
        <v>37</v>
      </c>
      <c r="E3160" t="s">
        <v>38</v>
      </c>
      <c r="F3160" t="s">
        <v>22</v>
      </c>
      <c r="G3160">
        <v>55</v>
      </c>
      <c r="H3160">
        <v>7.1</v>
      </c>
      <c r="I3160">
        <v>8.3000000000000007</v>
      </c>
      <c r="J3160">
        <v>0</v>
      </c>
      <c r="K3160" t="s">
        <v>23</v>
      </c>
      <c r="L3160">
        <v>10</v>
      </c>
      <c r="M3160">
        <v>4</v>
      </c>
      <c r="N3160">
        <v>4.2</v>
      </c>
      <c r="O3160">
        <f>Table1[[#This Row],[Stress_Level]]*Table1[[#This Row],[Weekly_Work_Hours]]</f>
        <v>550</v>
      </c>
      <c r="P3160" s="9">
        <f>Table1[[#This Row],[Column1]]/Table1[[#This Row],[Productivity_Score]]</f>
        <v>130.95238095238093</v>
      </c>
      <c r="Q3160">
        <f>8-AVERAGE(Table1[[#This Row],[Sleep_Hours]])</f>
        <v>0.90000000000000036</v>
      </c>
      <c r="R3160">
        <f>Table1[[#This Row],[Stress_Level]]/Table1[[#This Row],[Weekly_Work_Hours]]</f>
        <v>0.18181818181818182</v>
      </c>
      <c r="S3160" s="5">
        <f>CORREL(Table1[Stress_Level],Table1[Sleep_Hours])</f>
        <v>-1.150943896331845E-2</v>
      </c>
      <c r="T3160" s="1">
        <f>((Table1[[#Totals],[Productivity_Score]] - Table1[[#This Row],[Productivity_Score]]) / Table1[[#Totals],[Productivity_Score]]) * 100</f>
        <v>55.78947368421052</v>
      </c>
    </row>
    <row r="3161" spans="1:20" x14ac:dyDescent="0.35">
      <c r="A3161">
        <v>3160</v>
      </c>
      <c r="B3161">
        <v>44</v>
      </c>
      <c r="C3161" t="s">
        <v>19</v>
      </c>
      <c r="D3161" t="s">
        <v>26</v>
      </c>
      <c r="E3161" t="s">
        <v>16</v>
      </c>
      <c r="F3161" t="s">
        <v>39</v>
      </c>
      <c r="G3161">
        <v>47</v>
      </c>
      <c r="H3161">
        <v>4.8</v>
      </c>
      <c r="I3161">
        <v>6</v>
      </c>
      <c r="J3161">
        <v>1</v>
      </c>
      <c r="K3161" t="s">
        <v>28</v>
      </c>
      <c r="L3161">
        <v>8.1</v>
      </c>
      <c r="M3161">
        <v>5.3</v>
      </c>
      <c r="N3161">
        <v>3.9</v>
      </c>
      <c r="O3161">
        <f>Table1[[#This Row],[Stress_Level]]*Table1[[#This Row],[Weekly_Work_Hours]]</f>
        <v>380.7</v>
      </c>
      <c r="P3161" s="9">
        <f>Table1[[#This Row],[Column1]]/Table1[[#This Row],[Productivity_Score]]</f>
        <v>97.615384615384613</v>
      </c>
      <c r="Q3161">
        <f>8-AVERAGE(Table1[[#This Row],[Sleep_Hours]])</f>
        <v>3.2</v>
      </c>
      <c r="R3161">
        <f>Table1[[#This Row],[Stress_Level]]/Table1[[#This Row],[Weekly_Work_Hours]]</f>
        <v>0.17234042553191489</v>
      </c>
      <c r="S3161" s="5">
        <f>CORREL(Table1[Stress_Level],Table1[Sleep_Hours])</f>
        <v>-1.150943896331845E-2</v>
      </c>
      <c r="T3161" s="1">
        <f>((Table1[[#Totals],[Productivity_Score]] - Table1[[#This Row],[Productivity_Score]]) / Table1[[#Totals],[Productivity_Score]]) * 100</f>
        <v>58.947368421052623</v>
      </c>
    </row>
    <row r="3162" spans="1:20" x14ac:dyDescent="0.35">
      <c r="A3162">
        <v>3161</v>
      </c>
      <c r="B3162">
        <v>20</v>
      </c>
      <c r="C3162" t="s">
        <v>14</v>
      </c>
      <c r="D3162" t="s">
        <v>34</v>
      </c>
      <c r="E3162" t="s">
        <v>16</v>
      </c>
      <c r="F3162" t="s">
        <v>22</v>
      </c>
      <c r="G3162">
        <v>40</v>
      </c>
      <c r="H3162">
        <v>9</v>
      </c>
      <c r="I3162">
        <v>7</v>
      </c>
      <c r="J3162">
        <v>0</v>
      </c>
      <c r="K3162" t="s">
        <v>23</v>
      </c>
      <c r="L3162">
        <v>5.3</v>
      </c>
      <c r="M3162">
        <v>5.6</v>
      </c>
      <c r="N3162">
        <v>5.8</v>
      </c>
      <c r="O3162">
        <f>Table1[[#This Row],[Stress_Level]]*Table1[[#This Row],[Weekly_Work_Hours]]</f>
        <v>212</v>
      </c>
      <c r="P3162" s="9">
        <f>Table1[[#This Row],[Column1]]/Table1[[#This Row],[Productivity_Score]]</f>
        <v>36.551724137931039</v>
      </c>
      <c r="Q3162">
        <f>8-AVERAGE(Table1[[#This Row],[Sleep_Hours]])</f>
        <v>-1</v>
      </c>
      <c r="R3162">
        <f>Table1[[#This Row],[Stress_Level]]/Table1[[#This Row],[Weekly_Work_Hours]]</f>
        <v>0.13250000000000001</v>
      </c>
      <c r="S3162" s="5">
        <f>CORREL(Table1[Stress_Level],Table1[Sleep_Hours])</f>
        <v>-1.150943896331845E-2</v>
      </c>
      <c r="T3162" s="1">
        <f>((Table1[[#Totals],[Productivity_Score]] - Table1[[#This Row],[Productivity_Score]]) / Table1[[#Totals],[Productivity_Score]]) * 100</f>
        <v>38.947368421052637</v>
      </c>
    </row>
    <row r="3163" spans="1:20" x14ac:dyDescent="0.35">
      <c r="A3163">
        <v>3162</v>
      </c>
      <c r="B3163">
        <v>44</v>
      </c>
      <c r="C3163" t="s">
        <v>19</v>
      </c>
      <c r="D3163" t="s">
        <v>15</v>
      </c>
      <c r="E3163" t="s">
        <v>21</v>
      </c>
      <c r="F3163" t="s">
        <v>17</v>
      </c>
      <c r="G3163">
        <v>48</v>
      </c>
      <c r="H3163">
        <v>7.4</v>
      </c>
      <c r="I3163">
        <v>8.6</v>
      </c>
      <c r="J3163">
        <v>0</v>
      </c>
      <c r="K3163" t="s">
        <v>23</v>
      </c>
      <c r="L3163">
        <v>6.6</v>
      </c>
      <c r="M3163">
        <v>4.9000000000000004</v>
      </c>
      <c r="N3163">
        <v>6</v>
      </c>
      <c r="O3163">
        <f>Table1[[#This Row],[Stress_Level]]*Table1[[#This Row],[Weekly_Work_Hours]]</f>
        <v>316.79999999999995</v>
      </c>
      <c r="P3163" s="9">
        <f>Table1[[#This Row],[Column1]]/Table1[[#This Row],[Productivity_Score]]</f>
        <v>52.79999999999999</v>
      </c>
      <c r="Q3163">
        <f>8-AVERAGE(Table1[[#This Row],[Sleep_Hours]])</f>
        <v>0.59999999999999964</v>
      </c>
      <c r="R3163">
        <f>Table1[[#This Row],[Stress_Level]]/Table1[[#This Row],[Weekly_Work_Hours]]</f>
        <v>0.13749999999999998</v>
      </c>
      <c r="S3163" s="5">
        <f>CORREL(Table1[Stress_Level],Table1[Sleep_Hours])</f>
        <v>-1.150943896331845E-2</v>
      </c>
      <c r="T3163" s="1">
        <f>((Table1[[#Totals],[Productivity_Score]] - Table1[[#This Row],[Productivity_Score]]) / Table1[[#Totals],[Productivity_Score]]) * 100</f>
        <v>36.84210526315789</v>
      </c>
    </row>
    <row r="3164" spans="1:20" x14ac:dyDescent="0.35">
      <c r="A3164">
        <v>3163</v>
      </c>
      <c r="B3164">
        <v>20</v>
      </c>
      <c r="C3164" t="s">
        <v>14</v>
      </c>
      <c r="D3164" t="s">
        <v>30</v>
      </c>
      <c r="E3164" t="s">
        <v>16</v>
      </c>
      <c r="F3164" t="s">
        <v>17</v>
      </c>
      <c r="G3164">
        <v>41</v>
      </c>
      <c r="H3164">
        <v>7.4</v>
      </c>
      <c r="I3164">
        <v>9.3000000000000007</v>
      </c>
      <c r="J3164">
        <v>0</v>
      </c>
      <c r="K3164" t="s">
        <v>23</v>
      </c>
      <c r="L3164">
        <v>8.5</v>
      </c>
      <c r="M3164">
        <v>5</v>
      </c>
      <c r="N3164">
        <v>5.4</v>
      </c>
      <c r="O3164">
        <f>Table1[[#This Row],[Stress_Level]]*Table1[[#This Row],[Weekly_Work_Hours]]</f>
        <v>348.5</v>
      </c>
      <c r="P3164" s="9">
        <f>Table1[[#This Row],[Column1]]/Table1[[#This Row],[Productivity_Score]]</f>
        <v>64.537037037037038</v>
      </c>
      <c r="Q3164">
        <f>8-AVERAGE(Table1[[#This Row],[Sleep_Hours]])</f>
        <v>0.59999999999999964</v>
      </c>
      <c r="R3164">
        <f>Table1[[#This Row],[Stress_Level]]/Table1[[#This Row],[Weekly_Work_Hours]]</f>
        <v>0.2073170731707317</v>
      </c>
      <c r="S3164" s="5">
        <f>CORREL(Table1[Stress_Level],Table1[Sleep_Hours])</f>
        <v>-1.150943896331845E-2</v>
      </c>
      <c r="T3164" s="1">
        <f>((Table1[[#Totals],[Productivity_Score]] - Table1[[#This Row],[Productivity_Score]]) / Table1[[#Totals],[Productivity_Score]]) * 100</f>
        <v>43.157894736842103</v>
      </c>
    </row>
    <row r="3165" spans="1:20" x14ac:dyDescent="0.35">
      <c r="A3165">
        <v>3164</v>
      </c>
      <c r="B3165">
        <v>51</v>
      </c>
      <c r="C3165" t="s">
        <v>14</v>
      </c>
      <c r="D3165" t="s">
        <v>24</v>
      </c>
      <c r="E3165" t="s">
        <v>27</v>
      </c>
      <c r="F3165" t="s">
        <v>22</v>
      </c>
      <c r="G3165">
        <v>39</v>
      </c>
      <c r="H3165">
        <v>7.6</v>
      </c>
      <c r="I3165">
        <v>9.1999999999999993</v>
      </c>
      <c r="J3165">
        <v>0</v>
      </c>
      <c r="K3165" t="s">
        <v>23</v>
      </c>
      <c r="L3165">
        <v>5.4</v>
      </c>
      <c r="M3165">
        <v>2.6</v>
      </c>
      <c r="N3165">
        <v>6.9</v>
      </c>
      <c r="O3165">
        <f>Table1[[#This Row],[Stress_Level]]*Table1[[#This Row],[Weekly_Work_Hours]]</f>
        <v>210.60000000000002</v>
      </c>
      <c r="P3165" s="9">
        <f>Table1[[#This Row],[Column1]]/Table1[[#This Row],[Productivity_Score]]</f>
        <v>30.521739130434785</v>
      </c>
      <c r="Q3165">
        <f>8-AVERAGE(Table1[[#This Row],[Sleep_Hours]])</f>
        <v>0.40000000000000036</v>
      </c>
      <c r="R3165">
        <f>Table1[[#This Row],[Stress_Level]]/Table1[[#This Row],[Weekly_Work_Hours]]</f>
        <v>0.13846153846153847</v>
      </c>
      <c r="S3165" s="5">
        <f>CORREL(Table1[Stress_Level],Table1[Sleep_Hours])</f>
        <v>-1.150943896331845E-2</v>
      </c>
      <c r="T3165" s="1">
        <f>((Table1[[#Totals],[Productivity_Score]] - Table1[[#This Row],[Productivity_Score]]) / Table1[[#Totals],[Productivity_Score]]) * 100</f>
        <v>27.368421052631575</v>
      </c>
    </row>
    <row r="3166" spans="1:20" x14ac:dyDescent="0.35">
      <c r="A3166">
        <v>3165</v>
      </c>
      <c r="B3166">
        <v>61</v>
      </c>
      <c r="C3166" t="s">
        <v>14</v>
      </c>
      <c r="D3166" t="s">
        <v>37</v>
      </c>
      <c r="E3166" t="s">
        <v>31</v>
      </c>
      <c r="F3166" t="s">
        <v>39</v>
      </c>
      <c r="G3166">
        <v>35</v>
      </c>
      <c r="H3166">
        <v>3</v>
      </c>
      <c r="I3166">
        <v>4.5</v>
      </c>
      <c r="J3166">
        <v>1</v>
      </c>
      <c r="K3166" t="s">
        <v>35</v>
      </c>
      <c r="L3166">
        <v>1</v>
      </c>
      <c r="M3166">
        <v>3.2</v>
      </c>
      <c r="N3166">
        <v>6.8</v>
      </c>
      <c r="O3166">
        <f>Table1[[#This Row],[Stress_Level]]*Table1[[#This Row],[Weekly_Work_Hours]]</f>
        <v>35</v>
      </c>
      <c r="P3166" s="9">
        <f>Table1[[#This Row],[Column1]]/Table1[[#This Row],[Productivity_Score]]</f>
        <v>5.1470588235294121</v>
      </c>
      <c r="Q3166">
        <f>8-AVERAGE(Table1[[#This Row],[Sleep_Hours]])</f>
        <v>5</v>
      </c>
      <c r="R3166">
        <f>Table1[[#This Row],[Stress_Level]]/Table1[[#This Row],[Weekly_Work_Hours]]</f>
        <v>2.8571428571428571E-2</v>
      </c>
      <c r="S3166" s="5">
        <f>CORREL(Table1[Stress_Level],Table1[Sleep_Hours])</f>
        <v>-1.150943896331845E-2</v>
      </c>
      <c r="T3166" s="1">
        <f>((Table1[[#Totals],[Productivity_Score]] - Table1[[#This Row],[Productivity_Score]]) / Table1[[#Totals],[Productivity_Score]]) * 100</f>
        <v>28.421052631578945</v>
      </c>
    </row>
    <row r="3167" spans="1:20" x14ac:dyDescent="0.35">
      <c r="A3167">
        <v>3166</v>
      </c>
      <c r="B3167">
        <v>61</v>
      </c>
      <c r="C3167" t="s">
        <v>14</v>
      </c>
      <c r="D3167" t="s">
        <v>20</v>
      </c>
      <c r="E3167" t="s">
        <v>16</v>
      </c>
      <c r="F3167" t="s">
        <v>22</v>
      </c>
      <c r="G3167">
        <v>30</v>
      </c>
      <c r="H3167">
        <v>7.3</v>
      </c>
      <c r="I3167">
        <v>10</v>
      </c>
      <c r="J3167">
        <v>0</v>
      </c>
      <c r="K3167" t="s">
        <v>23</v>
      </c>
      <c r="L3167">
        <v>1</v>
      </c>
      <c r="M3167">
        <v>1.9</v>
      </c>
      <c r="N3167">
        <v>9.5</v>
      </c>
      <c r="O3167">
        <f>Table1[[#This Row],[Stress_Level]]*Table1[[#This Row],[Weekly_Work_Hours]]</f>
        <v>30</v>
      </c>
      <c r="P3167" s="9">
        <f>Table1[[#This Row],[Column1]]/Table1[[#This Row],[Productivity_Score]]</f>
        <v>3.1578947368421053</v>
      </c>
      <c r="Q3167">
        <f>8-AVERAGE(Table1[[#This Row],[Sleep_Hours]])</f>
        <v>0.70000000000000018</v>
      </c>
      <c r="R3167">
        <f>Table1[[#This Row],[Stress_Level]]/Table1[[#This Row],[Weekly_Work_Hours]]</f>
        <v>3.3333333333333333E-2</v>
      </c>
      <c r="S3167" s="5">
        <f>CORREL(Table1[Stress_Level],Table1[Sleep_Hours])</f>
        <v>-1.150943896331845E-2</v>
      </c>
      <c r="T3167" s="1">
        <f>((Table1[[#Totals],[Productivity_Score]] - Table1[[#This Row],[Productivity_Score]]) / Table1[[#Totals],[Productivity_Score]]) * 100</f>
        <v>0</v>
      </c>
    </row>
    <row r="3168" spans="1:20" x14ac:dyDescent="0.35">
      <c r="A3168">
        <v>3167</v>
      </c>
      <c r="B3168">
        <v>22</v>
      </c>
      <c r="C3168" t="s">
        <v>14</v>
      </c>
      <c r="D3168" t="s">
        <v>36</v>
      </c>
      <c r="E3168" t="s">
        <v>38</v>
      </c>
      <c r="F3168" t="s">
        <v>22</v>
      </c>
      <c r="G3168">
        <v>41</v>
      </c>
      <c r="H3168">
        <v>9</v>
      </c>
      <c r="I3168">
        <v>6.9</v>
      </c>
      <c r="J3168">
        <v>0</v>
      </c>
      <c r="K3168" t="s">
        <v>23</v>
      </c>
      <c r="L3168">
        <v>4.3</v>
      </c>
      <c r="M3168">
        <v>2.2000000000000002</v>
      </c>
      <c r="N3168">
        <v>6.3</v>
      </c>
      <c r="O3168">
        <f>Table1[[#This Row],[Stress_Level]]*Table1[[#This Row],[Weekly_Work_Hours]]</f>
        <v>176.29999999999998</v>
      </c>
      <c r="P3168" s="9">
        <f>Table1[[#This Row],[Column1]]/Table1[[#This Row],[Productivity_Score]]</f>
        <v>27.984126984126981</v>
      </c>
      <c r="Q3168">
        <f>8-AVERAGE(Table1[[#This Row],[Sleep_Hours]])</f>
        <v>-1</v>
      </c>
      <c r="R3168">
        <f>Table1[[#This Row],[Stress_Level]]/Table1[[#This Row],[Weekly_Work_Hours]]</f>
        <v>0.1048780487804878</v>
      </c>
      <c r="S3168" s="5">
        <f>CORREL(Table1[Stress_Level],Table1[Sleep_Hours])</f>
        <v>-1.150943896331845E-2</v>
      </c>
      <c r="T3168" s="1">
        <f>((Table1[[#Totals],[Productivity_Score]] - Table1[[#This Row],[Productivity_Score]]) / Table1[[#Totals],[Productivity_Score]]) * 100</f>
        <v>33.684210526315788</v>
      </c>
    </row>
    <row r="3169" spans="1:20" x14ac:dyDescent="0.35">
      <c r="A3169">
        <v>3168</v>
      </c>
      <c r="B3169">
        <v>38</v>
      </c>
      <c r="C3169" t="s">
        <v>14</v>
      </c>
      <c r="D3169" t="s">
        <v>20</v>
      </c>
      <c r="E3169" t="s">
        <v>38</v>
      </c>
      <c r="F3169" t="s">
        <v>17</v>
      </c>
      <c r="G3169">
        <v>46</v>
      </c>
      <c r="H3169">
        <v>7.3</v>
      </c>
      <c r="I3169">
        <v>8.9</v>
      </c>
      <c r="J3169">
        <v>0</v>
      </c>
      <c r="K3169" t="s">
        <v>23</v>
      </c>
      <c r="L3169">
        <v>7.2</v>
      </c>
      <c r="M3169">
        <v>5.3</v>
      </c>
      <c r="N3169">
        <v>5.9</v>
      </c>
      <c r="O3169">
        <f>Table1[[#This Row],[Stress_Level]]*Table1[[#This Row],[Weekly_Work_Hours]]</f>
        <v>331.2</v>
      </c>
      <c r="P3169" s="9">
        <f>Table1[[#This Row],[Column1]]/Table1[[#This Row],[Productivity_Score]]</f>
        <v>56.135593220338976</v>
      </c>
      <c r="Q3169">
        <f>8-AVERAGE(Table1[[#This Row],[Sleep_Hours]])</f>
        <v>0.70000000000000018</v>
      </c>
      <c r="R3169">
        <f>Table1[[#This Row],[Stress_Level]]/Table1[[#This Row],[Weekly_Work_Hours]]</f>
        <v>0.15652173913043479</v>
      </c>
      <c r="S3169" s="5">
        <f>CORREL(Table1[Stress_Level],Table1[Sleep_Hours])</f>
        <v>-1.150943896331845E-2</v>
      </c>
      <c r="T3169" s="1">
        <f>((Table1[[#Totals],[Productivity_Score]] - Table1[[#This Row],[Productivity_Score]]) / Table1[[#Totals],[Productivity_Score]]) * 100</f>
        <v>37.89473684210526</v>
      </c>
    </row>
    <row r="3170" spans="1:20" x14ac:dyDescent="0.35">
      <c r="A3170">
        <v>3169</v>
      </c>
      <c r="B3170">
        <v>62</v>
      </c>
      <c r="C3170" t="s">
        <v>19</v>
      </c>
      <c r="D3170" t="s">
        <v>34</v>
      </c>
      <c r="E3170" t="s">
        <v>21</v>
      </c>
      <c r="F3170" t="s">
        <v>22</v>
      </c>
      <c r="G3170">
        <v>44</v>
      </c>
      <c r="H3170">
        <v>5.8</v>
      </c>
      <c r="I3170">
        <v>7.8</v>
      </c>
      <c r="J3170">
        <v>0</v>
      </c>
      <c r="K3170" t="s">
        <v>23</v>
      </c>
      <c r="L3170">
        <v>6.9</v>
      </c>
      <c r="M3170">
        <v>5.9</v>
      </c>
      <c r="N3170">
        <v>5.4</v>
      </c>
      <c r="O3170">
        <f>Table1[[#This Row],[Stress_Level]]*Table1[[#This Row],[Weekly_Work_Hours]]</f>
        <v>303.60000000000002</v>
      </c>
      <c r="P3170" s="9">
        <f>Table1[[#This Row],[Column1]]/Table1[[#This Row],[Productivity_Score]]</f>
        <v>56.222222222222221</v>
      </c>
      <c r="Q3170">
        <f>8-AVERAGE(Table1[[#This Row],[Sleep_Hours]])</f>
        <v>2.2000000000000002</v>
      </c>
      <c r="R3170">
        <f>Table1[[#This Row],[Stress_Level]]/Table1[[#This Row],[Weekly_Work_Hours]]</f>
        <v>0.15681818181818183</v>
      </c>
      <c r="S3170" s="5">
        <f>CORREL(Table1[Stress_Level],Table1[Sleep_Hours])</f>
        <v>-1.150943896331845E-2</v>
      </c>
      <c r="T3170" s="1">
        <f>((Table1[[#Totals],[Productivity_Score]] - Table1[[#This Row],[Productivity_Score]]) / Table1[[#Totals],[Productivity_Score]]) * 100</f>
        <v>43.157894736842103</v>
      </c>
    </row>
    <row r="3171" spans="1:20" x14ac:dyDescent="0.35">
      <c r="A3171">
        <v>3170</v>
      </c>
      <c r="B3171">
        <v>48</v>
      </c>
      <c r="C3171" t="s">
        <v>19</v>
      </c>
      <c r="D3171" t="s">
        <v>32</v>
      </c>
      <c r="E3171" t="s">
        <v>21</v>
      </c>
      <c r="F3171" t="s">
        <v>22</v>
      </c>
      <c r="G3171">
        <v>41</v>
      </c>
      <c r="H3171">
        <v>4.5</v>
      </c>
      <c r="I3171">
        <v>6.2</v>
      </c>
      <c r="J3171">
        <v>1</v>
      </c>
      <c r="K3171" t="s">
        <v>41</v>
      </c>
      <c r="L3171">
        <v>7.3</v>
      </c>
      <c r="M3171">
        <v>5.3</v>
      </c>
      <c r="N3171">
        <v>4.5</v>
      </c>
      <c r="O3171">
        <f>Table1[[#This Row],[Stress_Level]]*Table1[[#This Row],[Weekly_Work_Hours]]</f>
        <v>299.3</v>
      </c>
      <c r="P3171" s="9">
        <f>Table1[[#This Row],[Column1]]/Table1[[#This Row],[Productivity_Score]]</f>
        <v>66.51111111111112</v>
      </c>
      <c r="Q3171">
        <f>8-AVERAGE(Table1[[#This Row],[Sleep_Hours]])</f>
        <v>3.5</v>
      </c>
      <c r="R3171">
        <f>Table1[[#This Row],[Stress_Level]]/Table1[[#This Row],[Weekly_Work_Hours]]</f>
        <v>0.17804878048780487</v>
      </c>
      <c r="S3171" s="5">
        <f>CORREL(Table1[Stress_Level],Table1[Sleep_Hours])</f>
        <v>-1.150943896331845E-2</v>
      </c>
      <c r="T3171" s="1">
        <f>((Table1[[#Totals],[Productivity_Score]] - Table1[[#This Row],[Productivity_Score]]) / Table1[[#Totals],[Productivity_Score]]) * 100</f>
        <v>52.631578947368418</v>
      </c>
    </row>
    <row r="3172" spans="1:20" x14ac:dyDescent="0.35">
      <c r="A3172">
        <v>3171</v>
      </c>
      <c r="B3172">
        <v>21</v>
      </c>
      <c r="C3172" t="s">
        <v>40</v>
      </c>
      <c r="D3172" t="s">
        <v>36</v>
      </c>
      <c r="E3172" t="s">
        <v>27</v>
      </c>
      <c r="F3172" t="s">
        <v>22</v>
      </c>
      <c r="G3172">
        <v>37</v>
      </c>
      <c r="H3172">
        <v>4.4000000000000004</v>
      </c>
      <c r="I3172">
        <v>6.4</v>
      </c>
      <c r="J3172">
        <v>0</v>
      </c>
      <c r="K3172" t="s">
        <v>23</v>
      </c>
      <c r="L3172">
        <v>3.8</v>
      </c>
      <c r="M3172">
        <v>6.1</v>
      </c>
      <c r="N3172">
        <v>6.3</v>
      </c>
      <c r="O3172">
        <f>Table1[[#This Row],[Stress_Level]]*Table1[[#This Row],[Weekly_Work_Hours]]</f>
        <v>140.6</v>
      </c>
      <c r="P3172" s="9">
        <f>Table1[[#This Row],[Column1]]/Table1[[#This Row],[Productivity_Score]]</f>
        <v>22.317460317460316</v>
      </c>
      <c r="Q3172">
        <f>8-AVERAGE(Table1[[#This Row],[Sleep_Hours]])</f>
        <v>3.5999999999999996</v>
      </c>
      <c r="R3172">
        <f>Table1[[#This Row],[Stress_Level]]/Table1[[#This Row],[Weekly_Work_Hours]]</f>
        <v>0.10270270270270269</v>
      </c>
      <c r="S3172" s="5">
        <f>CORREL(Table1[Stress_Level],Table1[Sleep_Hours])</f>
        <v>-1.150943896331845E-2</v>
      </c>
      <c r="T3172" s="1">
        <f>((Table1[[#Totals],[Productivity_Score]] - Table1[[#This Row],[Productivity_Score]]) / Table1[[#Totals],[Productivity_Score]]) * 100</f>
        <v>33.684210526315788</v>
      </c>
    </row>
    <row r="3173" spans="1:20" x14ac:dyDescent="0.35">
      <c r="A3173">
        <v>3172</v>
      </c>
      <c r="B3173">
        <v>28</v>
      </c>
      <c r="C3173" t="s">
        <v>14</v>
      </c>
      <c r="D3173" t="s">
        <v>15</v>
      </c>
      <c r="E3173" t="s">
        <v>16</v>
      </c>
      <c r="F3173" t="s">
        <v>17</v>
      </c>
      <c r="G3173">
        <v>49</v>
      </c>
      <c r="H3173">
        <v>4.2</v>
      </c>
      <c r="I3173">
        <v>4.9000000000000004</v>
      </c>
      <c r="J3173">
        <v>1</v>
      </c>
      <c r="K3173" t="s">
        <v>35</v>
      </c>
      <c r="L3173">
        <v>8.8000000000000007</v>
      </c>
      <c r="M3173">
        <v>4</v>
      </c>
      <c r="N3173">
        <v>3</v>
      </c>
      <c r="O3173">
        <f>Table1[[#This Row],[Stress_Level]]*Table1[[#This Row],[Weekly_Work_Hours]]</f>
        <v>431.20000000000005</v>
      </c>
      <c r="P3173" s="9">
        <f>Table1[[#This Row],[Column1]]/Table1[[#This Row],[Productivity_Score]]</f>
        <v>143.73333333333335</v>
      </c>
      <c r="Q3173">
        <f>8-AVERAGE(Table1[[#This Row],[Sleep_Hours]])</f>
        <v>3.8</v>
      </c>
      <c r="R3173">
        <f>Table1[[#This Row],[Stress_Level]]/Table1[[#This Row],[Weekly_Work_Hours]]</f>
        <v>0.17959183673469389</v>
      </c>
      <c r="S3173" s="5">
        <f>CORREL(Table1[Stress_Level],Table1[Sleep_Hours])</f>
        <v>-1.150943896331845E-2</v>
      </c>
      <c r="T3173" s="1">
        <f>((Table1[[#Totals],[Productivity_Score]] - Table1[[#This Row],[Productivity_Score]]) / Table1[[#Totals],[Productivity_Score]]) * 100</f>
        <v>68.421052631578945</v>
      </c>
    </row>
    <row r="3174" spans="1:20" x14ac:dyDescent="0.35">
      <c r="A3174">
        <v>3173</v>
      </c>
      <c r="B3174">
        <v>36</v>
      </c>
      <c r="C3174" t="s">
        <v>19</v>
      </c>
      <c r="D3174" t="s">
        <v>20</v>
      </c>
      <c r="E3174" t="s">
        <v>16</v>
      </c>
      <c r="F3174" t="s">
        <v>22</v>
      </c>
      <c r="G3174">
        <v>34</v>
      </c>
      <c r="H3174">
        <v>5.6</v>
      </c>
      <c r="I3174">
        <v>8.5</v>
      </c>
      <c r="J3174">
        <v>1</v>
      </c>
      <c r="K3174" t="s">
        <v>18</v>
      </c>
      <c r="L3174">
        <v>6.1</v>
      </c>
      <c r="M3174">
        <v>3.5</v>
      </c>
      <c r="N3174">
        <v>6.2</v>
      </c>
      <c r="O3174">
        <f>Table1[[#This Row],[Stress_Level]]*Table1[[#This Row],[Weekly_Work_Hours]]</f>
        <v>207.39999999999998</v>
      </c>
      <c r="P3174" s="9">
        <f>Table1[[#This Row],[Column1]]/Table1[[#This Row],[Productivity_Score]]</f>
        <v>33.451612903225801</v>
      </c>
      <c r="Q3174">
        <f>8-AVERAGE(Table1[[#This Row],[Sleep_Hours]])</f>
        <v>2.4000000000000004</v>
      </c>
      <c r="R3174">
        <f>Table1[[#This Row],[Stress_Level]]/Table1[[#This Row],[Weekly_Work_Hours]]</f>
        <v>0.17941176470588235</v>
      </c>
      <c r="S3174" s="5">
        <f>CORREL(Table1[Stress_Level],Table1[Sleep_Hours])</f>
        <v>-1.150943896331845E-2</v>
      </c>
      <c r="T3174" s="1">
        <f>((Table1[[#Totals],[Productivity_Score]] - Table1[[#This Row],[Productivity_Score]]) / Table1[[#Totals],[Productivity_Score]]) * 100</f>
        <v>34.736842105263158</v>
      </c>
    </row>
    <row r="3175" spans="1:20" x14ac:dyDescent="0.35">
      <c r="A3175">
        <v>3174</v>
      </c>
      <c r="B3175">
        <v>55</v>
      </c>
      <c r="C3175" t="s">
        <v>19</v>
      </c>
      <c r="D3175" t="s">
        <v>15</v>
      </c>
      <c r="E3175" t="s">
        <v>21</v>
      </c>
      <c r="F3175" t="s">
        <v>22</v>
      </c>
      <c r="G3175">
        <v>51</v>
      </c>
      <c r="H3175">
        <v>4.5999999999999996</v>
      </c>
      <c r="I3175">
        <v>5.3</v>
      </c>
      <c r="J3175">
        <v>1</v>
      </c>
      <c r="K3175" t="s">
        <v>41</v>
      </c>
      <c r="L3175">
        <v>8.8000000000000007</v>
      </c>
      <c r="M3175">
        <v>3.9</v>
      </c>
      <c r="N3175">
        <v>3.3</v>
      </c>
      <c r="O3175">
        <f>Table1[[#This Row],[Stress_Level]]*Table1[[#This Row],[Weekly_Work_Hours]]</f>
        <v>448.8</v>
      </c>
      <c r="P3175" s="9">
        <f>Table1[[#This Row],[Column1]]/Table1[[#This Row],[Productivity_Score]]</f>
        <v>136</v>
      </c>
      <c r="Q3175">
        <f>8-AVERAGE(Table1[[#This Row],[Sleep_Hours]])</f>
        <v>3.4000000000000004</v>
      </c>
      <c r="R3175">
        <f>Table1[[#This Row],[Stress_Level]]/Table1[[#This Row],[Weekly_Work_Hours]]</f>
        <v>0.17254901960784316</v>
      </c>
      <c r="S3175" s="5">
        <f>CORREL(Table1[Stress_Level],Table1[Sleep_Hours])</f>
        <v>-1.150943896331845E-2</v>
      </c>
      <c r="T3175" s="1">
        <f>((Table1[[#Totals],[Productivity_Score]] - Table1[[#This Row],[Productivity_Score]]) / Table1[[#Totals],[Productivity_Score]]) * 100</f>
        <v>65.26315789473685</v>
      </c>
    </row>
    <row r="3176" spans="1:20" x14ac:dyDescent="0.35">
      <c r="A3176">
        <v>3175</v>
      </c>
      <c r="B3176">
        <v>36</v>
      </c>
      <c r="C3176" t="s">
        <v>14</v>
      </c>
      <c r="D3176" t="s">
        <v>24</v>
      </c>
      <c r="E3176" t="s">
        <v>16</v>
      </c>
      <c r="F3176" t="s">
        <v>17</v>
      </c>
      <c r="G3176">
        <v>36</v>
      </c>
      <c r="H3176">
        <v>6</v>
      </c>
      <c r="I3176">
        <v>8.9</v>
      </c>
      <c r="J3176">
        <v>0</v>
      </c>
      <c r="K3176" t="s">
        <v>23</v>
      </c>
      <c r="L3176">
        <v>4.5999999999999996</v>
      </c>
      <c r="M3176">
        <v>2.5</v>
      </c>
      <c r="N3176">
        <v>7.2</v>
      </c>
      <c r="O3176">
        <f>Table1[[#This Row],[Stress_Level]]*Table1[[#This Row],[Weekly_Work_Hours]]</f>
        <v>165.6</v>
      </c>
      <c r="P3176" s="9">
        <f>Table1[[#This Row],[Column1]]/Table1[[#This Row],[Productivity_Score]]</f>
        <v>23</v>
      </c>
      <c r="Q3176">
        <f>8-AVERAGE(Table1[[#This Row],[Sleep_Hours]])</f>
        <v>2</v>
      </c>
      <c r="R3176">
        <f>Table1[[#This Row],[Stress_Level]]/Table1[[#This Row],[Weekly_Work_Hours]]</f>
        <v>0.12777777777777777</v>
      </c>
      <c r="S3176" s="5">
        <f>CORREL(Table1[Stress_Level],Table1[Sleep_Hours])</f>
        <v>-1.150943896331845E-2</v>
      </c>
      <c r="T3176" s="1">
        <f>((Table1[[#Totals],[Productivity_Score]] - Table1[[#This Row],[Productivity_Score]]) / Table1[[#Totals],[Productivity_Score]]) * 100</f>
        <v>24.210526315789473</v>
      </c>
    </row>
    <row r="3177" spans="1:20" x14ac:dyDescent="0.35">
      <c r="A3177">
        <v>3176</v>
      </c>
      <c r="B3177">
        <v>31</v>
      </c>
      <c r="C3177" t="s">
        <v>19</v>
      </c>
      <c r="D3177" t="s">
        <v>15</v>
      </c>
      <c r="E3177" t="s">
        <v>27</v>
      </c>
      <c r="F3177" t="s">
        <v>39</v>
      </c>
      <c r="G3177">
        <v>38</v>
      </c>
      <c r="H3177">
        <v>6.5</v>
      </c>
      <c r="I3177">
        <v>9.5</v>
      </c>
      <c r="J3177">
        <v>0</v>
      </c>
      <c r="K3177" t="s">
        <v>23</v>
      </c>
      <c r="L3177">
        <v>4.5</v>
      </c>
      <c r="M3177">
        <v>5.2</v>
      </c>
      <c r="N3177">
        <v>7.5</v>
      </c>
      <c r="O3177">
        <f>Table1[[#This Row],[Stress_Level]]*Table1[[#This Row],[Weekly_Work_Hours]]</f>
        <v>171</v>
      </c>
      <c r="P3177" s="9">
        <f>Table1[[#This Row],[Column1]]/Table1[[#This Row],[Productivity_Score]]</f>
        <v>22.8</v>
      </c>
      <c r="Q3177">
        <f>8-AVERAGE(Table1[[#This Row],[Sleep_Hours]])</f>
        <v>1.5</v>
      </c>
      <c r="R3177">
        <f>Table1[[#This Row],[Stress_Level]]/Table1[[#This Row],[Weekly_Work_Hours]]</f>
        <v>0.11842105263157894</v>
      </c>
      <c r="S3177" s="5">
        <f>CORREL(Table1[Stress_Level],Table1[Sleep_Hours])</f>
        <v>-1.150943896331845E-2</v>
      </c>
      <c r="T3177" s="1">
        <f>((Table1[[#Totals],[Productivity_Score]] - Table1[[#This Row],[Productivity_Score]]) / Table1[[#Totals],[Productivity_Score]]) * 100</f>
        <v>21.052631578947366</v>
      </c>
    </row>
    <row r="3178" spans="1:20" x14ac:dyDescent="0.35">
      <c r="A3178">
        <v>3177</v>
      </c>
      <c r="B3178">
        <v>39</v>
      </c>
      <c r="C3178" t="s">
        <v>19</v>
      </c>
      <c r="D3178" t="s">
        <v>37</v>
      </c>
      <c r="E3178" t="s">
        <v>31</v>
      </c>
      <c r="F3178" t="s">
        <v>39</v>
      </c>
      <c r="G3178">
        <v>33</v>
      </c>
      <c r="H3178">
        <v>3.6</v>
      </c>
      <c r="I3178">
        <v>5.6</v>
      </c>
      <c r="J3178">
        <v>1</v>
      </c>
      <c r="K3178" t="s">
        <v>18</v>
      </c>
      <c r="L3178">
        <v>6.2</v>
      </c>
      <c r="M3178">
        <v>2.7</v>
      </c>
      <c r="N3178">
        <v>4.7</v>
      </c>
      <c r="O3178">
        <f>Table1[[#This Row],[Stress_Level]]*Table1[[#This Row],[Weekly_Work_Hours]]</f>
        <v>204.6</v>
      </c>
      <c r="P3178" s="9">
        <f>Table1[[#This Row],[Column1]]/Table1[[#This Row],[Productivity_Score]]</f>
        <v>43.531914893617021</v>
      </c>
      <c r="Q3178">
        <f>8-AVERAGE(Table1[[#This Row],[Sleep_Hours]])</f>
        <v>4.4000000000000004</v>
      </c>
      <c r="R3178">
        <f>Table1[[#This Row],[Stress_Level]]/Table1[[#This Row],[Weekly_Work_Hours]]</f>
        <v>0.1878787878787879</v>
      </c>
      <c r="S3178" s="5">
        <f>CORREL(Table1[Stress_Level],Table1[Sleep_Hours])</f>
        <v>-1.150943896331845E-2</v>
      </c>
      <c r="T3178" s="1">
        <f>((Table1[[#Totals],[Productivity_Score]] - Table1[[#This Row],[Productivity_Score]]) / Table1[[#Totals],[Productivity_Score]]) * 100</f>
        <v>50.526315789473685</v>
      </c>
    </row>
    <row r="3179" spans="1:20" x14ac:dyDescent="0.35">
      <c r="A3179">
        <v>3178</v>
      </c>
      <c r="B3179">
        <v>22</v>
      </c>
      <c r="C3179" t="s">
        <v>14</v>
      </c>
      <c r="D3179" t="s">
        <v>30</v>
      </c>
      <c r="E3179" t="s">
        <v>38</v>
      </c>
      <c r="F3179" t="s">
        <v>17</v>
      </c>
      <c r="G3179">
        <v>40</v>
      </c>
      <c r="H3179">
        <v>5.0999999999999996</v>
      </c>
      <c r="I3179">
        <v>7.1</v>
      </c>
      <c r="J3179">
        <v>0</v>
      </c>
      <c r="K3179" t="s">
        <v>23</v>
      </c>
      <c r="L3179">
        <v>4.2</v>
      </c>
      <c r="M3179">
        <v>2.7</v>
      </c>
      <c r="N3179">
        <v>6.4</v>
      </c>
      <c r="O3179">
        <f>Table1[[#This Row],[Stress_Level]]*Table1[[#This Row],[Weekly_Work_Hours]]</f>
        <v>168</v>
      </c>
      <c r="P3179" s="9">
        <f>Table1[[#This Row],[Column1]]/Table1[[#This Row],[Productivity_Score]]</f>
        <v>26.25</v>
      </c>
      <c r="Q3179">
        <f>8-AVERAGE(Table1[[#This Row],[Sleep_Hours]])</f>
        <v>2.9000000000000004</v>
      </c>
      <c r="R3179">
        <f>Table1[[#This Row],[Stress_Level]]/Table1[[#This Row],[Weekly_Work_Hours]]</f>
        <v>0.10500000000000001</v>
      </c>
      <c r="S3179" s="5">
        <f>CORREL(Table1[Stress_Level],Table1[Sleep_Hours])</f>
        <v>-1.150943896331845E-2</v>
      </c>
      <c r="T3179" s="1">
        <f>((Table1[[#Totals],[Productivity_Score]] - Table1[[#This Row],[Productivity_Score]]) / Table1[[#Totals],[Productivity_Score]]) * 100</f>
        <v>32.631578947368418</v>
      </c>
    </row>
    <row r="3180" spans="1:20" x14ac:dyDescent="0.35">
      <c r="A3180">
        <v>3179</v>
      </c>
      <c r="B3180">
        <v>62</v>
      </c>
      <c r="C3180" t="s">
        <v>19</v>
      </c>
      <c r="D3180" t="s">
        <v>36</v>
      </c>
      <c r="E3180" t="s">
        <v>27</v>
      </c>
      <c r="F3180" t="s">
        <v>17</v>
      </c>
      <c r="G3180">
        <v>52</v>
      </c>
      <c r="H3180">
        <v>5.3</v>
      </c>
      <c r="I3180">
        <v>6.3</v>
      </c>
      <c r="J3180">
        <v>0</v>
      </c>
      <c r="K3180" t="s">
        <v>23</v>
      </c>
      <c r="L3180">
        <v>10</v>
      </c>
      <c r="M3180">
        <v>6.8</v>
      </c>
      <c r="N3180">
        <v>3.1</v>
      </c>
      <c r="O3180">
        <f>Table1[[#This Row],[Stress_Level]]*Table1[[#This Row],[Weekly_Work_Hours]]</f>
        <v>520</v>
      </c>
      <c r="P3180" s="9">
        <f>Table1[[#This Row],[Column1]]/Table1[[#This Row],[Productivity_Score]]</f>
        <v>167.74193548387098</v>
      </c>
      <c r="Q3180">
        <f>8-AVERAGE(Table1[[#This Row],[Sleep_Hours]])</f>
        <v>2.7</v>
      </c>
      <c r="R3180">
        <f>Table1[[#This Row],[Stress_Level]]/Table1[[#This Row],[Weekly_Work_Hours]]</f>
        <v>0.19230769230769232</v>
      </c>
      <c r="S3180" s="5">
        <f>CORREL(Table1[Stress_Level],Table1[Sleep_Hours])</f>
        <v>-1.150943896331845E-2</v>
      </c>
      <c r="T3180" s="1">
        <f>((Table1[[#Totals],[Productivity_Score]] - Table1[[#This Row],[Productivity_Score]]) / Table1[[#Totals],[Productivity_Score]]) * 100</f>
        <v>67.368421052631575</v>
      </c>
    </row>
    <row r="3181" spans="1:20" x14ac:dyDescent="0.35">
      <c r="A3181">
        <v>3180</v>
      </c>
      <c r="B3181">
        <v>23</v>
      </c>
      <c r="C3181" t="s">
        <v>19</v>
      </c>
      <c r="D3181" t="s">
        <v>37</v>
      </c>
      <c r="E3181" t="s">
        <v>16</v>
      </c>
      <c r="F3181" t="s">
        <v>22</v>
      </c>
      <c r="G3181">
        <v>49</v>
      </c>
      <c r="H3181">
        <v>5.3</v>
      </c>
      <c r="I3181">
        <v>6.5</v>
      </c>
      <c r="J3181">
        <v>1</v>
      </c>
      <c r="K3181" t="s">
        <v>18</v>
      </c>
      <c r="L3181">
        <v>8.5</v>
      </c>
      <c r="M3181">
        <v>5.3</v>
      </c>
      <c r="N3181">
        <v>4</v>
      </c>
      <c r="O3181">
        <f>Table1[[#This Row],[Stress_Level]]*Table1[[#This Row],[Weekly_Work_Hours]]</f>
        <v>416.5</v>
      </c>
      <c r="P3181" s="9">
        <f>Table1[[#This Row],[Column1]]/Table1[[#This Row],[Productivity_Score]]</f>
        <v>104.125</v>
      </c>
      <c r="Q3181">
        <f>8-AVERAGE(Table1[[#This Row],[Sleep_Hours]])</f>
        <v>2.7</v>
      </c>
      <c r="R3181">
        <f>Table1[[#This Row],[Stress_Level]]/Table1[[#This Row],[Weekly_Work_Hours]]</f>
        <v>0.17346938775510204</v>
      </c>
      <c r="S3181" s="5">
        <f>CORREL(Table1[Stress_Level],Table1[Sleep_Hours])</f>
        <v>-1.150943896331845E-2</v>
      </c>
      <c r="T3181" s="1">
        <f>((Table1[[#Totals],[Productivity_Score]] - Table1[[#This Row],[Productivity_Score]]) / Table1[[#Totals],[Productivity_Score]]) * 100</f>
        <v>57.894736842105267</v>
      </c>
    </row>
    <row r="3182" spans="1:20" x14ac:dyDescent="0.35">
      <c r="A3182">
        <v>3181</v>
      </c>
      <c r="B3182">
        <v>36</v>
      </c>
      <c r="C3182" t="s">
        <v>14</v>
      </c>
      <c r="D3182" t="s">
        <v>26</v>
      </c>
      <c r="E3182" t="s">
        <v>27</v>
      </c>
      <c r="F3182" t="s">
        <v>22</v>
      </c>
      <c r="G3182">
        <v>52</v>
      </c>
      <c r="H3182">
        <v>6.2</v>
      </c>
      <c r="I3182">
        <v>7.6</v>
      </c>
      <c r="J3182">
        <v>1</v>
      </c>
      <c r="K3182" t="s">
        <v>29</v>
      </c>
      <c r="L3182">
        <v>7.7</v>
      </c>
      <c r="M3182">
        <v>3.3</v>
      </c>
      <c r="N3182">
        <v>5</v>
      </c>
      <c r="O3182">
        <f>Table1[[#This Row],[Stress_Level]]*Table1[[#This Row],[Weekly_Work_Hours]]</f>
        <v>400.40000000000003</v>
      </c>
      <c r="P3182" s="9">
        <f>Table1[[#This Row],[Column1]]/Table1[[#This Row],[Productivity_Score]]</f>
        <v>80.080000000000013</v>
      </c>
      <c r="Q3182">
        <f>8-AVERAGE(Table1[[#This Row],[Sleep_Hours]])</f>
        <v>1.7999999999999998</v>
      </c>
      <c r="R3182">
        <f>Table1[[#This Row],[Stress_Level]]/Table1[[#This Row],[Weekly_Work_Hours]]</f>
        <v>0.14807692307692308</v>
      </c>
      <c r="S3182" s="5">
        <f>CORREL(Table1[Stress_Level],Table1[Sleep_Hours])</f>
        <v>-1.150943896331845E-2</v>
      </c>
      <c r="T3182" s="1">
        <f>((Table1[[#Totals],[Productivity_Score]] - Table1[[#This Row],[Productivity_Score]]) / Table1[[#Totals],[Productivity_Score]]) * 100</f>
        <v>47.368421052631575</v>
      </c>
    </row>
    <row r="3183" spans="1:20" x14ac:dyDescent="0.35">
      <c r="A3183">
        <v>3182</v>
      </c>
      <c r="B3183">
        <v>56</v>
      </c>
      <c r="C3183" t="s">
        <v>14</v>
      </c>
      <c r="D3183" t="s">
        <v>20</v>
      </c>
      <c r="E3183" t="s">
        <v>38</v>
      </c>
      <c r="F3183" t="s">
        <v>17</v>
      </c>
      <c r="G3183">
        <v>49</v>
      </c>
      <c r="H3183">
        <v>6.4</v>
      </c>
      <c r="I3183">
        <v>8.1999999999999993</v>
      </c>
      <c r="J3183">
        <v>0</v>
      </c>
      <c r="K3183" t="s">
        <v>23</v>
      </c>
      <c r="L3183">
        <v>9.8000000000000007</v>
      </c>
      <c r="M3183">
        <v>5.2</v>
      </c>
      <c r="N3183">
        <v>4.2</v>
      </c>
      <c r="O3183">
        <f>Table1[[#This Row],[Stress_Level]]*Table1[[#This Row],[Weekly_Work_Hours]]</f>
        <v>480.20000000000005</v>
      </c>
      <c r="P3183" s="9">
        <f>Table1[[#This Row],[Column1]]/Table1[[#This Row],[Productivity_Score]]</f>
        <v>114.33333333333334</v>
      </c>
      <c r="Q3183">
        <f>8-AVERAGE(Table1[[#This Row],[Sleep_Hours]])</f>
        <v>1.5999999999999996</v>
      </c>
      <c r="R3183">
        <f>Table1[[#This Row],[Stress_Level]]/Table1[[#This Row],[Weekly_Work_Hours]]</f>
        <v>0.2</v>
      </c>
      <c r="S3183" s="5">
        <f>CORREL(Table1[Stress_Level],Table1[Sleep_Hours])</f>
        <v>-1.150943896331845E-2</v>
      </c>
      <c r="T3183" s="1">
        <f>((Table1[[#Totals],[Productivity_Score]] - Table1[[#This Row],[Productivity_Score]]) / Table1[[#Totals],[Productivity_Score]]) * 100</f>
        <v>55.78947368421052</v>
      </c>
    </row>
    <row r="3184" spans="1:20" x14ac:dyDescent="0.35">
      <c r="A3184">
        <v>3183</v>
      </c>
      <c r="B3184">
        <v>61</v>
      </c>
      <c r="C3184" t="s">
        <v>14</v>
      </c>
      <c r="D3184" t="s">
        <v>20</v>
      </c>
      <c r="E3184" t="s">
        <v>25</v>
      </c>
      <c r="F3184" t="s">
        <v>39</v>
      </c>
      <c r="G3184">
        <v>36</v>
      </c>
      <c r="H3184">
        <v>5.6</v>
      </c>
      <c r="I3184">
        <v>8.1999999999999993</v>
      </c>
      <c r="J3184">
        <v>0</v>
      </c>
      <c r="K3184" t="s">
        <v>23</v>
      </c>
      <c r="L3184">
        <v>6</v>
      </c>
      <c r="M3184">
        <v>2</v>
      </c>
      <c r="N3184">
        <v>6.1</v>
      </c>
      <c r="O3184">
        <f>Table1[[#This Row],[Stress_Level]]*Table1[[#This Row],[Weekly_Work_Hours]]</f>
        <v>216</v>
      </c>
      <c r="P3184" s="9">
        <f>Table1[[#This Row],[Column1]]/Table1[[#This Row],[Productivity_Score]]</f>
        <v>35.409836065573771</v>
      </c>
      <c r="Q3184">
        <f>8-AVERAGE(Table1[[#This Row],[Sleep_Hours]])</f>
        <v>2.4000000000000004</v>
      </c>
      <c r="R3184">
        <f>Table1[[#This Row],[Stress_Level]]/Table1[[#This Row],[Weekly_Work_Hours]]</f>
        <v>0.16666666666666666</v>
      </c>
      <c r="S3184" s="5">
        <f>CORREL(Table1[Stress_Level],Table1[Sleep_Hours])</f>
        <v>-1.150943896331845E-2</v>
      </c>
      <c r="T3184" s="1">
        <f>((Table1[[#Totals],[Productivity_Score]] - Table1[[#This Row],[Productivity_Score]]) / Table1[[#Totals],[Productivity_Score]]) * 100</f>
        <v>35.789473684210535</v>
      </c>
    </row>
    <row r="3185" spans="1:20" x14ac:dyDescent="0.35">
      <c r="A3185">
        <v>3184</v>
      </c>
      <c r="B3185">
        <v>34</v>
      </c>
      <c r="C3185" t="s">
        <v>14</v>
      </c>
      <c r="D3185" t="s">
        <v>26</v>
      </c>
      <c r="E3185" t="s">
        <v>38</v>
      </c>
      <c r="F3185" t="s">
        <v>17</v>
      </c>
      <c r="G3185">
        <v>42</v>
      </c>
      <c r="H3185">
        <v>5.2</v>
      </c>
      <c r="I3185">
        <v>7.1</v>
      </c>
      <c r="J3185">
        <v>0</v>
      </c>
      <c r="K3185" t="s">
        <v>23</v>
      </c>
      <c r="L3185">
        <v>7.4</v>
      </c>
      <c r="M3185">
        <v>4.2</v>
      </c>
      <c r="N3185">
        <v>4.9000000000000004</v>
      </c>
      <c r="O3185">
        <f>Table1[[#This Row],[Stress_Level]]*Table1[[#This Row],[Weekly_Work_Hours]]</f>
        <v>310.8</v>
      </c>
      <c r="P3185" s="9">
        <f>Table1[[#This Row],[Column1]]/Table1[[#This Row],[Productivity_Score]]</f>
        <v>63.428571428571423</v>
      </c>
      <c r="Q3185">
        <f>8-AVERAGE(Table1[[#This Row],[Sleep_Hours]])</f>
        <v>2.8</v>
      </c>
      <c r="R3185">
        <f>Table1[[#This Row],[Stress_Level]]/Table1[[#This Row],[Weekly_Work_Hours]]</f>
        <v>0.1761904761904762</v>
      </c>
      <c r="S3185" s="5">
        <f>CORREL(Table1[Stress_Level],Table1[Sleep_Hours])</f>
        <v>-1.150943896331845E-2</v>
      </c>
      <c r="T3185" s="1">
        <f>((Table1[[#Totals],[Productivity_Score]] - Table1[[#This Row],[Productivity_Score]]) / Table1[[#Totals],[Productivity_Score]]) * 100</f>
        <v>48.421052631578945</v>
      </c>
    </row>
    <row r="3186" spans="1:20" x14ac:dyDescent="0.35">
      <c r="A3186">
        <v>3185</v>
      </c>
      <c r="B3186">
        <v>52</v>
      </c>
      <c r="C3186" t="s">
        <v>19</v>
      </c>
      <c r="D3186" t="s">
        <v>15</v>
      </c>
      <c r="E3186" t="s">
        <v>38</v>
      </c>
      <c r="F3186" t="s">
        <v>22</v>
      </c>
      <c r="G3186">
        <v>38</v>
      </c>
      <c r="H3186">
        <v>6.2</v>
      </c>
      <c r="I3186">
        <v>9</v>
      </c>
      <c r="J3186">
        <v>1</v>
      </c>
      <c r="K3186" t="s">
        <v>18</v>
      </c>
      <c r="L3186">
        <v>6.8</v>
      </c>
      <c r="M3186">
        <v>4.4000000000000004</v>
      </c>
      <c r="N3186">
        <v>6.1</v>
      </c>
      <c r="O3186">
        <f>Table1[[#This Row],[Stress_Level]]*Table1[[#This Row],[Weekly_Work_Hours]]</f>
        <v>258.39999999999998</v>
      </c>
      <c r="P3186" s="9">
        <f>Table1[[#This Row],[Column1]]/Table1[[#This Row],[Productivity_Score]]</f>
        <v>42.360655737704917</v>
      </c>
      <c r="Q3186">
        <f>8-AVERAGE(Table1[[#This Row],[Sleep_Hours]])</f>
        <v>1.7999999999999998</v>
      </c>
      <c r="R3186">
        <f>Table1[[#This Row],[Stress_Level]]/Table1[[#This Row],[Weekly_Work_Hours]]</f>
        <v>0.17894736842105263</v>
      </c>
      <c r="S3186" s="5">
        <f>CORREL(Table1[Stress_Level],Table1[Sleep_Hours])</f>
        <v>-1.150943896331845E-2</v>
      </c>
      <c r="T3186" s="1">
        <f>((Table1[[#Totals],[Productivity_Score]] - Table1[[#This Row],[Productivity_Score]]) / Table1[[#Totals],[Productivity_Score]]) * 100</f>
        <v>35.789473684210535</v>
      </c>
    </row>
    <row r="3187" spans="1:20" x14ac:dyDescent="0.35">
      <c r="A3187">
        <v>3186</v>
      </c>
      <c r="B3187">
        <v>35</v>
      </c>
      <c r="C3187" t="s">
        <v>19</v>
      </c>
      <c r="D3187" t="s">
        <v>37</v>
      </c>
      <c r="E3187" t="s">
        <v>25</v>
      </c>
      <c r="F3187" t="s">
        <v>22</v>
      </c>
      <c r="G3187">
        <v>55</v>
      </c>
      <c r="H3187">
        <v>8.4</v>
      </c>
      <c r="I3187">
        <v>6.5</v>
      </c>
      <c r="J3187">
        <v>1</v>
      </c>
      <c r="K3187" t="s">
        <v>18</v>
      </c>
      <c r="L3187">
        <v>10</v>
      </c>
      <c r="M3187">
        <v>5.5</v>
      </c>
      <c r="N3187">
        <v>3.2</v>
      </c>
      <c r="O3187">
        <f>Table1[[#This Row],[Stress_Level]]*Table1[[#This Row],[Weekly_Work_Hours]]</f>
        <v>550</v>
      </c>
      <c r="P3187" s="9">
        <f>Table1[[#This Row],[Column1]]/Table1[[#This Row],[Productivity_Score]]</f>
        <v>171.875</v>
      </c>
      <c r="Q3187">
        <f>8-AVERAGE(Table1[[#This Row],[Sleep_Hours]])</f>
        <v>-0.40000000000000036</v>
      </c>
      <c r="R3187">
        <f>Table1[[#This Row],[Stress_Level]]/Table1[[#This Row],[Weekly_Work_Hours]]</f>
        <v>0.18181818181818182</v>
      </c>
      <c r="S3187" s="5">
        <f>CORREL(Table1[Stress_Level],Table1[Sleep_Hours])</f>
        <v>-1.150943896331845E-2</v>
      </c>
      <c r="T3187" s="1">
        <f>((Table1[[#Totals],[Productivity_Score]] - Table1[[#This Row],[Productivity_Score]]) / Table1[[#Totals],[Productivity_Score]]) * 100</f>
        <v>66.315789473684205</v>
      </c>
    </row>
    <row r="3188" spans="1:20" x14ac:dyDescent="0.35">
      <c r="A3188">
        <v>3187</v>
      </c>
      <c r="B3188">
        <v>30</v>
      </c>
      <c r="C3188" t="s">
        <v>14</v>
      </c>
      <c r="D3188" t="s">
        <v>36</v>
      </c>
      <c r="E3188" t="s">
        <v>16</v>
      </c>
      <c r="F3188" t="s">
        <v>17</v>
      </c>
      <c r="G3188">
        <v>35</v>
      </c>
      <c r="H3188">
        <v>4</v>
      </c>
      <c r="I3188">
        <v>6</v>
      </c>
      <c r="J3188">
        <v>1</v>
      </c>
      <c r="K3188" t="s">
        <v>18</v>
      </c>
      <c r="L3188">
        <v>5.7</v>
      </c>
      <c r="M3188">
        <v>6.1</v>
      </c>
      <c r="N3188">
        <v>5.2</v>
      </c>
      <c r="O3188">
        <f>Table1[[#This Row],[Stress_Level]]*Table1[[#This Row],[Weekly_Work_Hours]]</f>
        <v>199.5</v>
      </c>
      <c r="P3188" s="9">
        <f>Table1[[#This Row],[Column1]]/Table1[[#This Row],[Productivity_Score]]</f>
        <v>38.365384615384613</v>
      </c>
      <c r="Q3188">
        <f>8-AVERAGE(Table1[[#This Row],[Sleep_Hours]])</f>
        <v>4</v>
      </c>
      <c r="R3188">
        <f>Table1[[#This Row],[Stress_Level]]/Table1[[#This Row],[Weekly_Work_Hours]]</f>
        <v>0.16285714285714287</v>
      </c>
      <c r="S3188" s="5">
        <f>CORREL(Table1[Stress_Level],Table1[Sleep_Hours])</f>
        <v>-1.150943896331845E-2</v>
      </c>
      <c r="T3188" s="1">
        <f>((Table1[[#Totals],[Productivity_Score]] - Table1[[#This Row],[Productivity_Score]]) / Table1[[#Totals],[Productivity_Score]]) * 100</f>
        <v>45.263157894736835</v>
      </c>
    </row>
    <row r="3189" spans="1:20" x14ac:dyDescent="0.35">
      <c r="A3189">
        <v>3188</v>
      </c>
      <c r="B3189">
        <v>39</v>
      </c>
      <c r="C3189" t="s">
        <v>19</v>
      </c>
      <c r="D3189" t="s">
        <v>36</v>
      </c>
      <c r="E3189" t="s">
        <v>16</v>
      </c>
      <c r="F3189" t="s">
        <v>17</v>
      </c>
      <c r="G3189">
        <v>52</v>
      </c>
      <c r="H3189">
        <v>7.9</v>
      </c>
      <c r="I3189">
        <v>7.5</v>
      </c>
      <c r="J3189">
        <v>0</v>
      </c>
      <c r="K3189" t="s">
        <v>23</v>
      </c>
      <c r="L3189">
        <v>10</v>
      </c>
      <c r="M3189">
        <v>6.2</v>
      </c>
      <c r="N3189">
        <v>3.7</v>
      </c>
      <c r="O3189">
        <f>Table1[[#This Row],[Stress_Level]]*Table1[[#This Row],[Weekly_Work_Hours]]</f>
        <v>520</v>
      </c>
      <c r="P3189" s="9">
        <f>Table1[[#This Row],[Column1]]/Table1[[#This Row],[Productivity_Score]]</f>
        <v>140.54054054054055</v>
      </c>
      <c r="Q3189">
        <f>8-AVERAGE(Table1[[#This Row],[Sleep_Hours]])</f>
        <v>9.9999999999999645E-2</v>
      </c>
      <c r="R3189">
        <f>Table1[[#This Row],[Stress_Level]]/Table1[[#This Row],[Weekly_Work_Hours]]</f>
        <v>0.19230769230769232</v>
      </c>
      <c r="S3189" s="5">
        <f>CORREL(Table1[Stress_Level],Table1[Sleep_Hours])</f>
        <v>-1.150943896331845E-2</v>
      </c>
      <c r="T3189" s="1">
        <f>((Table1[[#Totals],[Productivity_Score]] - Table1[[#This Row],[Productivity_Score]]) / Table1[[#Totals],[Productivity_Score]]) * 100</f>
        <v>61.05263157894737</v>
      </c>
    </row>
    <row r="3190" spans="1:20" x14ac:dyDescent="0.35">
      <c r="A3190">
        <v>3189</v>
      </c>
      <c r="B3190">
        <v>57</v>
      </c>
      <c r="C3190" t="s">
        <v>14</v>
      </c>
      <c r="D3190" t="s">
        <v>26</v>
      </c>
      <c r="E3190" t="s">
        <v>31</v>
      </c>
      <c r="F3190" t="s">
        <v>17</v>
      </c>
      <c r="G3190">
        <v>52</v>
      </c>
      <c r="H3190">
        <v>3.7</v>
      </c>
      <c r="I3190">
        <v>3.9</v>
      </c>
      <c r="J3190">
        <v>1</v>
      </c>
      <c r="K3190" t="s">
        <v>18</v>
      </c>
      <c r="L3190">
        <v>9.6</v>
      </c>
      <c r="M3190">
        <v>3.8</v>
      </c>
      <c r="N3190">
        <v>2.2000000000000002</v>
      </c>
      <c r="O3190">
        <f>Table1[[#This Row],[Stress_Level]]*Table1[[#This Row],[Weekly_Work_Hours]]</f>
        <v>499.2</v>
      </c>
      <c r="P3190" s="9">
        <f>Table1[[#This Row],[Column1]]/Table1[[#This Row],[Productivity_Score]]</f>
        <v>226.90909090909088</v>
      </c>
      <c r="Q3190">
        <f>8-AVERAGE(Table1[[#This Row],[Sleep_Hours]])</f>
        <v>4.3</v>
      </c>
      <c r="R3190">
        <f>Table1[[#This Row],[Stress_Level]]/Table1[[#This Row],[Weekly_Work_Hours]]</f>
        <v>0.1846153846153846</v>
      </c>
      <c r="S3190" s="5">
        <f>CORREL(Table1[Stress_Level],Table1[Sleep_Hours])</f>
        <v>-1.150943896331845E-2</v>
      </c>
      <c r="T3190" s="1">
        <f>((Table1[[#Totals],[Productivity_Score]] - Table1[[#This Row],[Productivity_Score]]) / Table1[[#Totals],[Productivity_Score]]) * 100</f>
        <v>76.84210526315789</v>
      </c>
    </row>
    <row r="3191" spans="1:20" x14ac:dyDescent="0.35">
      <c r="A3191">
        <v>3190</v>
      </c>
      <c r="B3191">
        <v>43</v>
      </c>
      <c r="C3191" t="s">
        <v>14</v>
      </c>
      <c r="D3191" t="s">
        <v>20</v>
      </c>
      <c r="E3191" t="s">
        <v>38</v>
      </c>
      <c r="F3191" t="s">
        <v>22</v>
      </c>
      <c r="G3191">
        <v>59</v>
      </c>
      <c r="H3191">
        <v>6.7</v>
      </c>
      <c r="I3191">
        <v>7.7</v>
      </c>
      <c r="J3191">
        <v>0</v>
      </c>
      <c r="K3191" t="s">
        <v>23</v>
      </c>
      <c r="L3191">
        <v>10</v>
      </c>
      <c r="M3191">
        <v>5.5</v>
      </c>
      <c r="N3191">
        <v>3.9</v>
      </c>
      <c r="O3191">
        <f>Table1[[#This Row],[Stress_Level]]*Table1[[#This Row],[Weekly_Work_Hours]]</f>
        <v>590</v>
      </c>
      <c r="P3191" s="9">
        <f>Table1[[#This Row],[Column1]]/Table1[[#This Row],[Productivity_Score]]</f>
        <v>151.2820512820513</v>
      </c>
      <c r="Q3191">
        <f>8-AVERAGE(Table1[[#This Row],[Sleep_Hours]])</f>
        <v>1.2999999999999998</v>
      </c>
      <c r="R3191">
        <f>Table1[[#This Row],[Stress_Level]]/Table1[[#This Row],[Weekly_Work_Hours]]</f>
        <v>0.16949152542372881</v>
      </c>
      <c r="S3191" s="5">
        <f>CORREL(Table1[Stress_Level],Table1[Sleep_Hours])</f>
        <v>-1.150943896331845E-2</v>
      </c>
      <c r="T3191" s="1">
        <f>((Table1[[#Totals],[Productivity_Score]] - Table1[[#This Row],[Productivity_Score]]) / Table1[[#Totals],[Productivity_Score]]) * 100</f>
        <v>58.947368421052623</v>
      </c>
    </row>
    <row r="3192" spans="1:20" x14ac:dyDescent="0.35">
      <c r="A3192">
        <v>3191</v>
      </c>
      <c r="B3192">
        <v>35</v>
      </c>
      <c r="C3192" t="s">
        <v>14</v>
      </c>
      <c r="D3192" t="s">
        <v>26</v>
      </c>
      <c r="E3192" t="s">
        <v>27</v>
      </c>
      <c r="F3192" t="s">
        <v>22</v>
      </c>
      <c r="G3192">
        <v>41</v>
      </c>
      <c r="H3192">
        <v>7.8</v>
      </c>
      <c r="I3192">
        <v>8.6999999999999993</v>
      </c>
      <c r="J3192">
        <v>0</v>
      </c>
      <c r="K3192" t="s">
        <v>23</v>
      </c>
      <c r="L3192">
        <v>3.2</v>
      </c>
      <c r="M3192">
        <v>3</v>
      </c>
      <c r="N3192">
        <v>7.8</v>
      </c>
      <c r="O3192">
        <f>Table1[[#This Row],[Stress_Level]]*Table1[[#This Row],[Weekly_Work_Hours]]</f>
        <v>131.20000000000002</v>
      </c>
      <c r="P3192" s="9">
        <f>Table1[[#This Row],[Column1]]/Table1[[#This Row],[Productivity_Score]]</f>
        <v>16.820512820512825</v>
      </c>
      <c r="Q3192">
        <f>8-AVERAGE(Table1[[#This Row],[Sleep_Hours]])</f>
        <v>0.20000000000000018</v>
      </c>
      <c r="R3192">
        <f>Table1[[#This Row],[Stress_Level]]/Table1[[#This Row],[Weekly_Work_Hours]]</f>
        <v>7.8048780487804878E-2</v>
      </c>
      <c r="S3192" s="5">
        <f>CORREL(Table1[Stress_Level],Table1[Sleep_Hours])</f>
        <v>-1.150943896331845E-2</v>
      </c>
      <c r="T3192" s="1">
        <f>((Table1[[#Totals],[Productivity_Score]] - Table1[[#This Row],[Productivity_Score]]) / Table1[[#Totals],[Productivity_Score]]) * 100</f>
        <v>17.894736842105267</v>
      </c>
    </row>
    <row r="3193" spans="1:20" x14ac:dyDescent="0.35">
      <c r="A3193">
        <v>3192</v>
      </c>
      <c r="B3193">
        <v>49</v>
      </c>
      <c r="C3193" t="s">
        <v>19</v>
      </c>
      <c r="D3193" t="s">
        <v>24</v>
      </c>
      <c r="E3193" t="s">
        <v>31</v>
      </c>
      <c r="F3193" t="s">
        <v>39</v>
      </c>
      <c r="G3193">
        <v>50</v>
      </c>
      <c r="H3193">
        <v>4.2</v>
      </c>
      <c r="I3193">
        <v>4.8</v>
      </c>
      <c r="J3193">
        <v>1</v>
      </c>
      <c r="K3193" t="s">
        <v>35</v>
      </c>
      <c r="L3193">
        <v>9.1999999999999993</v>
      </c>
      <c r="M3193">
        <v>7.3</v>
      </c>
      <c r="N3193">
        <v>2.8</v>
      </c>
      <c r="O3193">
        <f>Table1[[#This Row],[Stress_Level]]*Table1[[#This Row],[Weekly_Work_Hours]]</f>
        <v>459.99999999999994</v>
      </c>
      <c r="P3193" s="9">
        <f>Table1[[#This Row],[Column1]]/Table1[[#This Row],[Productivity_Score]]</f>
        <v>164.28571428571428</v>
      </c>
      <c r="Q3193">
        <f>8-AVERAGE(Table1[[#This Row],[Sleep_Hours]])</f>
        <v>3.8</v>
      </c>
      <c r="R3193">
        <f>Table1[[#This Row],[Stress_Level]]/Table1[[#This Row],[Weekly_Work_Hours]]</f>
        <v>0.184</v>
      </c>
      <c r="S3193" s="5">
        <f>CORREL(Table1[Stress_Level],Table1[Sleep_Hours])</f>
        <v>-1.150943896331845E-2</v>
      </c>
      <c r="T3193" s="1">
        <f>((Table1[[#Totals],[Productivity_Score]] - Table1[[#This Row],[Productivity_Score]]) / Table1[[#Totals],[Productivity_Score]]) * 100</f>
        <v>70.526315789473685</v>
      </c>
    </row>
    <row r="3194" spans="1:20" x14ac:dyDescent="0.35">
      <c r="A3194">
        <v>3193</v>
      </c>
      <c r="B3194">
        <v>53</v>
      </c>
      <c r="C3194" t="s">
        <v>14</v>
      </c>
      <c r="D3194" t="s">
        <v>24</v>
      </c>
      <c r="E3194" t="s">
        <v>16</v>
      </c>
      <c r="F3194" t="s">
        <v>17</v>
      </c>
      <c r="G3194">
        <v>63</v>
      </c>
      <c r="H3194">
        <v>6.7</v>
      </c>
      <c r="I3194">
        <v>7.3</v>
      </c>
      <c r="J3194">
        <v>1</v>
      </c>
      <c r="K3194" t="s">
        <v>18</v>
      </c>
      <c r="L3194">
        <v>10</v>
      </c>
      <c r="M3194">
        <v>4.8</v>
      </c>
      <c r="N3194">
        <v>3.6</v>
      </c>
      <c r="O3194">
        <f>Table1[[#This Row],[Stress_Level]]*Table1[[#This Row],[Weekly_Work_Hours]]</f>
        <v>630</v>
      </c>
      <c r="P3194" s="9">
        <f>Table1[[#This Row],[Column1]]/Table1[[#This Row],[Productivity_Score]]</f>
        <v>175</v>
      </c>
      <c r="Q3194">
        <f>8-AVERAGE(Table1[[#This Row],[Sleep_Hours]])</f>
        <v>1.2999999999999998</v>
      </c>
      <c r="R3194">
        <f>Table1[[#This Row],[Stress_Level]]/Table1[[#This Row],[Weekly_Work_Hours]]</f>
        <v>0.15873015873015872</v>
      </c>
      <c r="S3194" s="5">
        <f>CORREL(Table1[Stress_Level],Table1[Sleep_Hours])</f>
        <v>-1.150943896331845E-2</v>
      </c>
      <c r="T3194" s="1">
        <f>((Table1[[#Totals],[Productivity_Score]] - Table1[[#This Row],[Productivity_Score]]) / Table1[[#Totals],[Productivity_Score]]) * 100</f>
        <v>62.10526315789474</v>
      </c>
    </row>
    <row r="3195" spans="1:20" x14ac:dyDescent="0.35">
      <c r="A3195">
        <v>3194</v>
      </c>
      <c r="B3195">
        <v>20</v>
      </c>
      <c r="C3195" t="s">
        <v>14</v>
      </c>
      <c r="D3195" t="s">
        <v>24</v>
      </c>
      <c r="E3195" t="s">
        <v>16</v>
      </c>
      <c r="F3195" t="s">
        <v>22</v>
      </c>
      <c r="G3195">
        <v>40</v>
      </c>
      <c r="H3195">
        <v>4.5999999999999996</v>
      </c>
      <c r="I3195">
        <v>6.4</v>
      </c>
      <c r="J3195">
        <v>1</v>
      </c>
      <c r="K3195" t="s">
        <v>28</v>
      </c>
      <c r="L3195">
        <v>3.6</v>
      </c>
      <c r="M3195">
        <v>3.3</v>
      </c>
      <c r="N3195">
        <v>6.4</v>
      </c>
      <c r="O3195">
        <f>Table1[[#This Row],[Stress_Level]]*Table1[[#This Row],[Weekly_Work_Hours]]</f>
        <v>144</v>
      </c>
      <c r="P3195" s="9">
        <f>Table1[[#This Row],[Column1]]/Table1[[#This Row],[Productivity_Score]]</f>
        <v>22.5</v>
      </c>
      <c r="Q3195">
        <f>8-AVERAGE(Table1[[#This Row],[Sleep_Hours]])</f>
        <v>3.4000000000000004</v>
      </c>
      <c r="R3195">
        <f>Table1[[#This Row],[Stress_Level]]/Table1[[#This Row],[Weekly_Work_Hours]]</f>
        <v>0.09</v>
      </c>
      <c r="S3195" s="5">
        <f>CORREL(Table1[Stress_Level],Table1[Sleep_Hours])</f>
        <v>-1.150943896331845E-2</v>
      </c>
      <c r="T3195" s="1">
        <f>((Table1[[#Totals],[Productivity_Score]] - Table1[[#This Row],[Productivity_Score]]) / Table1[[#Totals],[Productivity_Score]]) * 100</f>
        <v>32.631578947368418</v>
      </c>
    </row>
    <row r="3196" spans="1:20" x14ac:dyDescent="0.35">
      <c r="A3196">
        <v>3195</v>
      </c>
      <c r="B3196">
        <v>43</v>
      </c>
      <c r="C3196" t="s">
        <v>14</v>
      </c>
      <c r="D3196" t="s">
        <v>33</v>
      </c>
      <c r="E3196" t="s">
        <v>21</v>
      </c>
      <c r="F3196" t="s">
        <v>22</v>
      </c>
      <c r="G3196">
        <v>32</v>
      </c>
      <c r="H3196">
        <v>8</v>
      </c>
      <c r="I3196">
        <v>9.4</v>
      </c>
      <c r="J3196">
        <v>0</v>
      </c>
      <c r="K3196" t="s">
        <v>23</v>
      </c>
      <c r="L3196">
        <v>7.3</v>
      </c>
      <c r="M3196">
        <v>4.7</v>
      </c>
      <c r="N3196">
        <v>6.1</v>
      </c>
      <c r="O3196">
        <f>Table1[[#This Row],[Stress_Level]]*Table1[[#This Row],[Weekly_Work_Hours]]</f>
        <v>233.6</v>
      </c>
      <c r="P3196" s="9">
        <f>Table1[[#This Row],[Column1]]/Table1[[#This Row],[Productivity_Score]]</f>
        <v>38.295081967213115</v>
      </c>
      <c r="Q3196">
        <f>8-AVERAGE(Table1[[#This Row],[Sleep_Hours]])</f>
        <v>0</v>
      </c>
      <c r="R3196">
        <f>Table1[[#This Row],[Stress_Level]]/Table1[[#This Row],[Weekly_Work_Hours]]</f>
        <v>0.22812499999999999</v>
      </c>
      <c r="S3196" s="5">
        <f>CORREL(Table1[Stress_Level],Table1[Sleep_Hours])</f>
        <v>-1.150943896331845E-2</v>
      </c>
      <c r="T3196" s="1">
        <f>((Table1[[#Totals],[Productivity_Score]] - Table1[[#This Row],[Productivity_Score]]) / Table1[[#Totals],[Productivity_Score]]) * 100</f>
        <v>35.789473684210535</v>
      </c>
    </row>
    <row r="3197" spans="1:20" x14ac:dyDescent="0.35">
      <c r="A3197">
        <v>3196</v>
      </c>
      <c r="B3197">
        <v>43</v>
      </c>
      <c r="C3197" t="s">
        <v>19</v>
      </c>
      <c r="D3197" t="s">
        <v>30</v>
      </c>
      <c r="E3197" t="s">
        <v>31</v>
      </c>
      <c r="F3197" t="s">
        <v>39</v>
      </c>
      <c r="G3197">
        <v>30</v>
      </c>
      <c r="H3197">
        <v>3.8</v>
      </c>
      <c r="I3197">
        <v>6.2</v>
      </c>
      <c r="J3197">
        <v>0</v>
      </c>
      <c r="K3197" t="s">
        <v>23</v>
      </c>
      <c r="L3197">
        <v>4.8</v>
      </c>
      <c r="M3197">
        <v>2.2999999999999998</v>
      </c>
      <c r="N3197">
        <v>5.7</v>
      </c>
      <c r="O3197">
        <f>Table1[[#This Row],[Stress_Level]]*Table1[[#This Row],[Weekly_Work_Hours]]</f>
        <v>144</v>
      </c>
      <c r="P3197" s="9">
        <f>Table1[[#This Row],[Column1]]/Table1[[#This Row],[Productivity_Score]]</f>
        <v>25.263157894736842</v>
      </c>
      <c r="Q3197">
        <f>8-AVERAGE(Table1[[#This Row],[Sleep_Hours]])</f>
        <v>4.2</v>
      </c>
      <c r="R3197">
        <f>Table1[[#This Row],[Stress_Level]]/Table1[[#This Row],[Weekly_Work_Hours]]</f>
        <v>0.16</v>
      </c>
      <c r="S3197" s="5">
        <f>CORREL(Table1[Stress_Level],Table1[Sleep_Hours])</f>
        <v>-1.150943896331845E-2</v>
      </c>
      <c r="T3197" s="1">
        <f>((Table1[[#Totals],[Productivity_Score]] - Table1[[#This Row],[Productivity_Score]]) / Table1[[#Totals],[Productivity_Score]]) * 100</f>
        <v>40</v>
      </c>
    </row>
    <row r="3198" spans="1:20" x14ac:dyDescent="0.35">
      <c r="A3198">
        <v>3197</v>
      </c>
      <c r="B3198">
        <v>28</v>
      </c>
      <c r="C3198" t="s">
        <v>40</v>
      </c>
      <c r="D3198" t="s">
        <v>32</v>
      </c>
      <c r="E3198" t="s">
        <v>16</v>
      </c>
      <c r="F3198" t="s">
        <v>39</v>
      </c>
      <c r="G3198">
        <v>50</v>
      </c>
      <c r="H3198">
        <v>4.9000000000000004</v>
      </c>
      <c r="I3198">
        <v>5.8</v>
      </c>
      <c r="J3198">
        <v>1</v>
      </c>
      <c r="K3198" t="s">
        <v>35</v>
      </c>
      <c r="L3198">
        <v>6.2</v>
      </c>
      <c r="M3198">
        <v>2.2000000000000002</v>
      </c>
      <c r="N3198">
        <v>4.8</v>
      </c>
      <c r="O3198">
        <f>Table1[[#This Row],[Stress_Level]]*Table1[[#This Row],[Weekly_Work_Hours]]</f>
        <v>310</v>
      </c>
      <c r="P3198" s="9">
        <f>Table1[[#This Row],[Column1]]/Table1[[#This Row],[Productivity_Score]]</f>
        <v>64.583333333333343</v>
      </c>
      <c r="Q3198">
        <f>8-AVERAGE(Table1[[#This Row],[Sleep_Hours]])</f>
        <v>3.0999999999999996</v>
      </c>
      <c r="R3198">
        <f>Table1[[#This Row],[Stress_Level]]/Table1[[#This Row],[Weekly_Work_Hours]]</f>
        <v>0.124</v>
      </c>
      <c r="S3198" s="5">
        <f>CORREL(Table1[Stress_Level],Table1[Sleep_Hours])</f>
        <v>-1.150943896331845E-2</v>
      </c>
      <c r="T3198" s="1">
        <f>((Table1[[#Totals],[Productivity_Score]] - Table1[[#This Row],[Productivity_Score]]) / Table1[[#Totals],[Productivity_Score]]) * 100</f>
        <v>49.473684210526322</v>
      </c>
    </row>
    <row r="3199" spans="1:20" x14ac:dyDescent="0.35">
      <c r="A3199">
        <v>3198</v>
      </c>
      <c r="B3199">
        <v>41</v>
      </c>
      <c r="C3199" t="s">
        <v>14</v>
      </c>
      <c r="D3199" t="s">
        <v>34</v>
      </c>
      <c r="E3199" t="s">
        <v>25</v>
      </c>
      <c r="F3199" t="s">
        <v>22</v>
      </c>
      <c r="G3199">
        <v>30</v>
      </c>
      <c r="H3199">
        <v>6.4</v>
      </c>
      <c r="I3199">
        <v>10</v>
      </c>
      <c r="J3199">
        <v>0</v>
      </c>
      <c r="K3199" t="s">
        <v>23</v>
      </c>
      <c r="L3199">
        <v>3.8</v>
      </c>
      <c r="M3199">
        <v>3</v>
      </c>
      <c r="N3199">
        <v>8.1</v>
      </c>
      <c r="O3199">
        <f>Table1[[#This Row],[Stress_Level]]*Table1[[#This Row],[Weekly_Work_Hours]]</f>
        <v>114</v>
      </c>
      <c r="P3199" s="9">
        <f>Table1[[#This Row],[Column1]]/Table1[[#This Row],[Productivity_Score]]</f>
        <v>14.074074074074074</v>
      </c>
      <c r="Q3199">
        <f>8-AVERAGE(Table1[[#This Row],[Sleep_Hours]])</f>
        <v>1.5999999999999996</v>
      </c>
      <c r="R3199">
        <f>Table1[[#This Row],[Stress_Level]]/Table1[[#This Row],[Weekly_Work_Hours]]</f>
        <v>0.12666666666666665</v>
      </c>
      <c r="S3199" s="5">
        <f>CORREL(Table1[Stress_Level],Table1[Sleep_Hours])</f>
        <v>-1.150943896331845E-2</v>
      </c>
      <c r="T3199" s="1">
        <f>((Table1[[#Totals],[Productivity_Score]] - Table1[[#This Row],[Productivity_Score]]) / Table1[[#Totals],[Productivity_Score]]) * 100</f>
        <v>14.736842105263163</v>
      </c>
    </row>
    <row r="3200" spans="1:20" x14ac:dyDescent="0.35">
      <c r="A3200">
        <v>3199</v>
      </c>
      <c r="B3200">
        <v>31</v>
      </c>
      <c r="C3200" t="s">
        <v>14</v>
      </c>
      <c r="D3200" t="s">
        <v>33</v>
      </c>
      <c r="E3200" t="s">
        <v>21</v>
      </c>
      <c r="F3200" t="s">
        <v>22</v>
      </c>
      <c r="G3200">
        <v>42</v>
      </c>
      <c r="H3200">
        <v>7.3</v>
      </c>
      <c r="I3200">
        <v>9.4</v>
      </c>
      <c r="J3200">
        <v>1</v>
      </c>
      <c r="K3200" t="s">
        <v>18</v>
      </c>
      <c r="L3200">
        <v>7.4</v>
      </c>
      <c r="M3200">
        <v>5.3</v>
      </c>
      <c r="N3200">
        <v>6</v>
      </c>
      <c r="O3200">
        <f>Table1[[#This Row],[Stress_Level]]*Table1[[#This Row],[Weekly_Work_Hours]]</f>
        <v>310.8</v>
      </c>
      <c r="P3200" s="9">
        <f>Table1[[#This Row],[Column1]]/Table1[[#This Row],[Productivity_Score]]</f>
        <v>51.800000000000004</v>
      </c>
      <c r="Q3200">
        <f>8-AVERAGE(Table1[[#This Row],[Sleep_Hours]])</f>
        <v>0.70000000000000018</v>
      </c>
      <c r="R3200">
        <f>Table1[[#This Row],[Stress_Level]]/Table1[[#This Row],[Weekly_Work_Hours]]</f>
        <v>0.1761904761904762</v>
      </c>
      <c r="S3200" s="5">
        <f>CORREL(Table1[Stress_Level],Table1[Sleep_Hours])</f>
        <v>-1.150943896331845E-2</v>
      </c>
      <c r="T3200" s="1">
        <f>((Table1[[#Totals],[Productivity_Score]] - Table1[[#This Row],[Productivity_Score]]) / Table1[[#Totals],[Productivity_Score]]) * 100</f>
        <v>36.84210526315789</v>
      </c>
    </row>
    <row r="3201" spans="1:20" x14ac:dyDescent="0.35">
      <c r="A3201">
        <v>3200</v>
      </c>
      <c r="B3201">
        <v>36</v>
      </c>
      <c r="C3201" t="s">
        <v>19</v>
      </c>
      <c r="D3201" t="s">
        <v>36</v>
      </c>
      <c r="E3201" t="s">
        <v>27</v>
      </c>
      <c r="F3201" t="s">
        <v>22</v>
      </c>
      <c r="G3201">
        <v>48</v>
      </c>
      <c r="H3201">
        <v>6.3</v>
      </c>
      <c r="I3201">
        <v>8.1999999999999993</v>
      </c>
      <c r="J3201">
        <v>0</v>
      </c>
      <c r="K3201" t="s">
        <v>23</v>
      </c>
      <c r="L3201">
        <v>9.6</v>
      </c>
      <c r="M3201">
        <v>3.6</v>
      </c>
      <c r="N3201">
        <v>4.3</v>
      </c>
      <c r="O3201">
        <f>Table1[[#This Row],[Stress_Level]]*Table1[[#This Row],[Weekly_Work_Hours]]</f>
        <v>460.79999999999995</v>
      </c>
      <c r="P3201" s="9">
        <f>Table1[[#This Row],[Column1]]/Table1[[#This Row],[Productivity_Score]]</f>
        <v>107.16279069767441</v>
      </c>
      <c r="Q3201">
        <f>8-AVERAGE(Table1[[#This Row],[Sleep_Hours]])</f>
        <v>1.7000000000000002</v>
      </c>
      <c r="R3201">
        <f>Table1[[#This Row],[Stress_Level]]/Table1[[#This Row],[Weekly_Work_Hours]]</f>
        <v>0.19999999999999998</v>
      </c>
      <c r="S3201" s="5">
        <f>CORREL(Table1[Stress_Level],Table1[Sleep_Hours])</f>
        <v>-1.150943896331845E-2</v>
      </c>
      <c r="T3201" s="1">
        <f>((Table1[[#Totals],[Productivity_Score]] - Table1[[#This Row],[Productivity_Score]]) / Table1[[#Totals],[Productivity_Score]]) * 100</f>
        <v>54.736842105263165</v>
      </c>
    </row>
    <row r="3202" spans="1:20" x14ac:dyDescent="0.35">
      <c r="A3202">
        <v>3201</v>
      </c>
      <c r="B3202">
        <v>44</v>
      </c>
      <c r="C3202" t="s">
        <v>19</v>
      </c>
      <c r="D3202" t="s">
        <v>15</v>
      </c>
      <c r="E3202" t="s">
        <v>21</v>
      </c>
      <c r="F3202" t="s">
        <v>22</v>
      </c>
      <c r="G3202">
        <v>46</v>
      </c>
      <c r="H3202">
        <v>6.9</v>
      </c>
      <c r="I3202">
        <v>9.3000000000000007</v>
      </c>
      <c r="J3202">
        <v>0</v>
      </c>
      <c r="K3202" t="s">
        <v>23</v>
      </c>
      <c r="L3202">
        <v>7.1</v>
      </c>
      <c r="M3202">
        <v>4.2</v>
      </c>
      <c r="N3202">
        <v>6.1</v>
      </c>
      <c r="O3202">
        <f>Table1[[#This Row],[Stress_Level]]*Table1[[#This Row],[Weekly_Work_Hours]]</f>
        <v>326.59999999999997</v>
      </c>
      <c r="P3202" s="9">
        <f>Table1[[#This Row],[Column1]]/Table1[[#This Row],[Productivity_Score]]</f>
        <v>53.540983606557376</v>
      </c>
      <c r="Q3202">
        <f>8-AVERAGE(Table1[[#This Row],[Sleep_Hours]])</f>
        <v>1.0999999999999996</v>
      </c>
      <c r="R3202">
        <f>Table1[[#This Row],[Stress_Level]]/Table1[[#This Row],[Weekly_Work_Hours]]</f>
        <v>0.15434782608695652</v>
      </c>
      <c r="S3202" s="5">
        <f>CORREL(Table1[Stress_Level],Table1[Sleep_Hours])</f>
        <v>-1.150943896331845E-2</v>
      </c>
      <c r="T3202" s="1">
        <f>((Table1[[#Totals],[Productivity_Score]] - Table1[[#This Row],[Productivity_Score]]) / Table1[[#Totals],[Productivity_Score]]) * 100</f>
        <v>35.789473684210535</v>
      </c>
    </row>
    <row r="3203" spans="1:20" x14ac:dyDescent="0.35">
      <c r="A3203">
        <v>3202</v>
      </c>
      <c r="B3203">
        <v>47</v>
      </c>
      <c r="C3203" t="s">
        <v>14</v>
      </c>
      <c r="D3203" t="s">
        <v>20</v>
      </c>
      <c r="E3203" t="s">
        <v>38</v>
      </c>
      <c r="F3203" t="s">
        <v>17</v>
      </c>
      <c r="G3203">
        <v>48</v>
      </c>
      <c r="H3203">
        <v>5.4</v>
      </c>
      <c r="I3203">
        <v>6.8</v>
      </c>
      <c r="J3203">
        <v>1</v>
      </c>
      <c r="K3203" t="s">
        <v>18</v>
      </c>
      <c r="L3203">
        <v>9.3000000000000007</v>
      </c>
      <c r="M3203">
        <v>4.3</v>
      </c>
      <c r="N3203">
        <v>3.7</v>
      </c>
      <c r="O3203">
        <f>Table1[[#This Row],[Stress_Level]]*Table1[[#This Row],[Weekly_Work_Hours]]</f>
        <v>446.40000000000003</v>
      </c>
      <c r="P3203" s="9">
        <f>Table1[[#This Row],[Column1]]/Table1[[#This Row],[Productivity_Score]]</f>
        <v>120.64864864864865</v>
      </c>
      <c r="Q3203">
        <f>8-AVERAGE(Table1[[#This Row],[Sleep_Hours]])</f>
        <v>2.5999999999999996</v>
      </c>
      <c r="R3203">
        <f>Table1[[#This Row],[Stress_Level]]/Table1[[#This Row],[Weekly_Work_Hours]]</f>
        <v>0.19375000000000001</v>
      </c>
      <c r="S3203" s="5">
        <f>CORREL(Table1[Stress_Level],Table1[Sleep_Hours])</f>
        <v>-1.150943896331845E-2</v>
      </c>
      <c r="T3203" s="1">
        <f>((Table1[[#Totals],[Productivity_Score]] - Table1[[#This Row],[Productivity_Score]]) / Table1[[#Totals],[Productivity_Score]]) * 100</f>
        <v>61.05263157894737</v>
      </c>
    </row>
    <row r="3204" spans="1:20" x14ac:dyDescent="0.35">
      <c r="A3204">
        <v>3203</v>
      </c>
      <c r="B3204">
        <v>34</v>
      </c>
      <c r="C3204" t="s">
        <v>19</v>
      </c>
      <c r="D3204" t="s">
        <v>15</v>
      </c>
      <c r="E3204" t="s">
        <v>38</v>
      </c>
      <c r="F3204" t="s">
        <v>22</v>
      </c>
      <c r="G3204">
        <v>46</v>
      </c>
      <c r="H3204">
        <v>4.5999999999999996</v>
      </c>
      <c r="I3204">
        <v>5.7</v>
      </c>
      <c r="J3204">
        <v>1</v>
      </c>
      <c r="K3204" t="s">
        <v>18</v>
      </c>
      <c r="L3204">
        <v>9.8000000000000007</v>
      </c>
      <c r="M3204">
        <v>3</v>
      </c>
      <c r="N3204">
        <v>3</v>
      </c>
      <c r="O3204">
        <f>Table1[[#This Row],[Stress_Level]]*Table1[[#This Row],[Weekly_Work_Hours]]</f>
        <v>450.8</v>
      </c>
      <c r="P3204" s="9">
        <f>Table1[[#This Row],[Column1]]/Table1[[#This Row],[Productivity_Score]]</f>
        <v>150.26666666666668</v>
      </c>
      <c r="Q3204">
        <f>8-AVERAGE(Table1[[#This Row],[Sleep_Hours]])</f>
        <v>3.4000000000000004</v>
      </c>
      <c r="R3204">
        <f>Table1[[#This Row],[Stress_Level]]/Table1[[#This Row],[Weekly_Work_Hours]]</f>
        <v>0.21304347826086958</v>
      </c>
      <c r="S3204" s="5">
        <f>CORREL(Table1[Stress_Level],Table1[Sleep_Hours])</f>
        <v>-1.150943896331845E-2</v>
      </c>
      <c r="T3204" s="1">
        <f>((Table1[[#Totals],[Productivity_Score]] - Table1[[#This Row],[Productivity_Score]]) / Table1[[#Totals],[Productivity_Score]]) * 100</f>
        <v>68.421052631578945</v>
      </c>
    </row>
    <row r="3205" spans="1:20" x14ac:dyDescent="0.35">
      <c r="A3205">
        <v>3204</v>
      </c>
      <c r="B3205">
        <v>49</v>
      </c>
      <c r="C3205" t="s">
        <v>19</v>
      </c>
      <c r="D3205" t="s">
        <v>26</v>
      </c>
      <c r="E3205" t="s">
        <v>27</v>
      </c>
      <c r="F3205" t="s">
        <v>17</v>
      </c>
      <c r="G3205">
        <v>55</v>
      </c>
      <c r="H3205">
        <v>8.4</v>
      </c>
      <c r="I3205">
        <v>6.4</v>
      </c>
      <c r="J3205">
        <v>0</v>
      </c>
      <c r="K3205" t="s">
        <v>23</v>
      </c>
      <c r="L3205">
        <v>10</v>
      </c>
      <c r="M3205">
        <v>5.6</v>
      </c>
      <c r="N3205">
        <v>3.2</v>
      </c>
      <c r="O3205">
        <f>Table1[[#This Row],[Stress_Level]]*Table1[[#This Row],[Weekly_Work_Hours]]</f>
        <v>550</v>
      </c>
      <c r="P3205" s="9">
        <f>Table1[[#This Row],[Column1]]/Table1[[#This Row],[Productivity_Score]]</f>
        <v>171.875</v>
      </c>
      <c r="Q3205">
        <f>8-AVERAGE(Table1[[#This Row],[Sleep_Hours]])</f>
        <v>-0.40000000000000036</v>
      </c>
      <c r="R3205">
        <f>Table1[[#This Row],[Stress_Level]]/Table1[[#This Row],[Weekly_Work_Hours]]</f>
        <v>0.18181818181818182</v>
      </c>
      <c r="S3205" s="5">
        <f>CORREL(Table1[Stress_Level],Table1[Sleep_Hours])</f>
        <v>-1.150943896331845E-2</v>
      </c>
      <c r="T3205" s="1">
        <f>((Table1[[#Totals],[Productivity_Score]] - Table1[[#This Row],[Productivity_Score]]) / Table1[[#Totals],[Productivity_Score]]) * 100</f>
        <v>66.315789473684205</v>
      </c>
    </row>
    <row r="3206" spans="1:20" x14ac:dyDescent="0.35">
      <c r="A3206">
        <v>3205</v>
      </c>
      <c r="B3206">
        <v>46</v>
      </c>
      <c r="C3206" t="s">
        <v>14</v>
      </c>
      <c r="D3206" t="s">
        <v>20</v>
      </c>
      <c r="E3206" t="s">
        <v>25</v>
      </c>
      <c r="F3206" t="s">
        <v>17</v>
      </c>
      <c r="G3206">
        <v>37</v>
      </c>
      <c r="H3206">
        <v>6.9</v>
      </c>
      <c r="I3206">
        <v>10</v>
      </c>
      <c r="J3206">
        <v>0</v>
      </c>
      <c r="K3206" t="s">
        <v>23</v>
      </c>
      <c r="L3206">
        <v>7.3</v>
      </c>
      <c r="M3206">
        <v>4.9000000000000004</v>
      </c>
      <c r="N3206">
        <v>6.4</v>
      </c>
      <c r="O3206">
        <f>Table1[[#This Row],[Stress_Level]]*Table1[[#This Row],[Weekly_Work_Hours]]</f>
        <v>270.09999999999997</v>
      </c>
      <c r="P3206" s="9">
        <f>Table1[[#This Row],[Column1]]/Table1[[#This Row],[Productivity_Score]]</f>
        <v>42.203124999999993</v>
      </c>
      <c r="Q3206">
        <f>8-AVERAGE(Table1[[#This Row],[Sleep_Hours]])</f>
        <v>1.0999999999999996</v>
      </c>
      <c r="R3206">
        <f>Table1[[#This Row],[Stress_Level]]/Table1[[#This Row],[Weekly_Work_Hours]]</f>
        <v>0.19729729729729728</v>
      </c>
      <c r="S3206" s="5">
        <f>CORREL(Table1[Stress_Level],Table1[Sleep_Hours])</f>
        <v>-1.150943896331845E-2</v>
      </c>
      <c r="T3206" s="1">
        <f>((Table1[[#Totals],[Productivity_Score]] - Table1[[#This Row],[Productivity_Score]]) / Table1[[#Totals],[Productivity_Score]]) * 100</f>
        <v>32.631578947368418</v>
      </c>
    </row>
    <row r="3207" spans="1:20" x14ac:dyDescent="0.35">
      <c r="A3207">
        <v>3206</v>
      </c>
      <c r="B3207">
        <v>41</v>
      </c>
      <c r="C3207" t="s">
        <v>19</v>
      </c>
      <c r="D3207" t="s">
        <v>34</v>
      </c>
      <c r="E3207" t="s">
        <v>27</v>
      </c>
      <c r="F3207" t="s">
        <v>22</v>
      </c>
      <c r="G3207">
        <v>39</v>
      </c>
      <c r="H3207">
        <v>5.5</v>
      </c>
      <c r="I3207">
        <v>7.8</v>
      </c>
      <c r="J3207">
        <v>1</v>
      </c>
      <c r="K3207" t="s">
        <v>41</v>
      </c>
      <c r="L3207">
        <v>5.3</v>
      </c>
      <c r="M3207">
        <v>4.5999999999999996</v>
      </c>
      <c r="N3207">
        <v>6.2</v>
      </c>
      <c r="O3207">
        <f>Table1[[#This Row],[Stress_Level]]*Table1[[#This Row],[Weekly_Work_Hours]]</f>
        <v>206.7</v>
      </c>
      <c r="P3207" s="9">
        <f>Table1[[#This Row],[Column1]]/Table1[[#This Row],[Productivity_Score]]</f>
        <v>33.338709677419352</v>
      </c>
      <c r="Q3207">
        <f>8-AVERAGE(Table1[[#This Row],[Sleep_Hours]])</f>
        <v>2.5</v>
      </c>
      <c r="R3207">
        <f>Table1[[#This Row],[Stress_Level]]/Table1[[#This Row],[Weekly_Work_Hours]]</f>
        <v>0.13589743589743589</v>
      </c>
      <c r="S3207" s="5">
        <f>CORREL(Table1[Stress_Level],Table1[Sleep_Hours])</f>
        <v>-1.150943896331845E-2</v>
      </c>
      <c r="T3207" s="1">
        <f>((Table1[[#Totals],[Productivity_Score]] - Table1[[#This Row],[Productivity_Score]]) / Table1[[#Totals],[Productivity_Score]]) * 100</f>
        <v>34.736842105263158</v>
      </c>
    </row>
    <row r="3208" spans="1:20" x14ac:dyDescent="0.35">
      <c r="A3208">
        <v>3207</v>
      </c>
      <c r="B3208">
        <v>29</v>
      </c>
      <c r="C3208" t="s">
        <v>19</v>
      </c>
      <c r="D3208" t="s">
        <v>34</v>
      </c>
      <c r="E3208" t="s">
        <v>31</v>
      </c>
      <c r="F3208" t="s">
        <v>22</v>
      </c>
      <c r="G3208">
        <v>38</v>
      </c>
      <c r="H3208">
        <v>3.7</v>
      </c>
      <c r="I3208">
        <v>5.3</v>
      </c>
      <c r="J3208">
        <v>1</v>
      </c>
      <c r="K3208" t="s">
        <v>29</v>
      </c>
      <c r="L3208">
        <v>6.8</v>
      </c>
      <c r="M3208">
        <v>5.2</v>
      </c>
      <c r="N3208">
        <v>4.3</v>
      </c>
      <c r="O3208">
        <f>Table1[[#This Row],[Stress_Level]]*Table1[[#This Row],[Weekly_Work_Hours]]</f>
        <v>258.39999999999998</v>
      </c>
      <c r="P3208" s="9">
        <f>Table1[[#This Row],[Column1]]/Table1[[#This Row],[Productivity_Score]]</f>
        <v>60.093023255813954</v>
      </c>
      <c r="Q3208">
        <f>8-AVERAGE(Table1[[#This Row],[Sleep_Hours]])</f>
        <v>4.3</v>
      </c>
      <c r="R3208">
        <f>Table1[[#This Row],[Stress_Level]]/Table1[[#This Row],[Weekly_Work_Hours]]</f>
        <v>0.17894736842105263</v>
      </c>
      <c r="S3208" s="5">
        <f>CORREL(Table1[Stress_Level],Table1[Sleep_Hours])</f>
        <v>-1.150943896331845E-2</v>
      </c>
      <c r="T3208" s="1">
        <f>((Table1[[#Totals],[Productivity_Score]] - Table1[[#This Row],[Productivity_Score]]) / Table1[[#Totals],[Productivity_Score]]) * 100</f>
        <v>54.736842105263165</v>
      </c>
    </row>
    <row r="3209" spans="1:20" x14ac:dyDescent="0.35">
      <c r="A3209">
        <v>3208</v>
      </c>
      <c r="B3209">
        <v>50</v>
      </c>
      <c r="C3209" t="s">
        <v>19</v>
      </c>
      <c r="D3209" t="s">
        <v>37</v>
      </c>
      <c r="E3209" t="s">
        <v>27</v>
      </c>
      <c r="F3209" t="s">
        <v>22</v>
      </c>
      <c r="G3209">
        <v>51</v>
      </c>
      <c r="H3209">
        <v>8</v>
      </c>
      <c r="I3209">
        <v>7.3</v>
      </c>
      <c r="J3209">
        <v>0</v>
      </c>
      <c r="K3209" t="s">
        <v>23</v>
      </c>
      <c r="L3209">
        <v>10</v>
      </c>
      <c r="M3209">
        <v>5.2</v>
      </c>
      <c r="N3209">
        <v>3.7</v>
      </c>
      <c r="O3209">
        <f>Table1[[#This Row],[Stress_Level]]*Table1[[#This Row],[Weekly_Work_Hours]]</f>
        <v>510</v>
      </c>
      <c r="P3209" s="9">
        <f>Table1[[#This Row],[Column1]]/Table1[[#This Row],[Productivity_Score]]</f>
        <v>137.83783783783784</v>
      </c>
      <c r="Q3209">
        <f>8-AVERAGE(Table1[[#This Row],[Sleep_Hours]])</f>
        <v>0</v>
      </c>
      <c r="R3209">
        <f>Table1[[#This Row],[Stress_Level]]/Table1[[#This Row],[Weekly_Work_Hours]]</f>
        <v>0.19607843137254902</v>
      </c>
      <c r="S3209" s="5">
        <f>CORREL(Table1[Stress_Level],Table1[Sleep_Hours])</f>
        <v>-1.150943896331845E-2</v>
      </c>
      <c r="T3209" s="1">
        <f>((Table1[[#Totals],[Productivity_Score]] - Table1[[#This Row],[Productivity_Score]]) / Table1[[#Totals],[Productivity_Score]]) * 100</f>
        <v>61.05263157894737</v>
      </c>
    </row>
    <row r="3210" spans="1:20" x14ac:dyDescent="0.35">
      <c r="A3210">
        <v>3209</v>
      </c>
      <c r="B3210">
        <v>46</v>
      </c>
      <c r="C3210" t="s">
        <v>14</v>
      </c>
      <c r="D3210" t="s">
        <v>15</v>
      </c>
      <c r="E3210" t="s">
        <v>27</v>
      </c>
      <c r="F3210" t="s">
        <v>22</v>
      </c>
      <c r="G3210">
        <v>52</v>
      </c>
      <c r="H3210">
        <v>8.1</v>
      </c>
      <c r="I3210">
        <v>7.2</v>
      </c>
      <c r="J3210">
        <v>1</v>
      </c>
      <c r="K3210" t="s">
        <v>18</v>
      </c>
      <c r="L3210">
        <v>7.6</v>
      </c>
      <c r="M3210">
        <v>5</v>
      </c>
      <c r="N3210">
        <v>4.8</v>
      </c>
      <c r="O3210">
        <f>Table1[[#This Row],[Stress_Level]]*Table1[[#This Row],[Weekly_Work_Hours]]</f>
        <v>395.2</v>
      </c>
      <c r="P3210" s="9">
        <f>Table1[[#This Row],[Column1]]/Table1[[#This Row],[Productivity_Score]]</f>
        <v>82.333333333333329</v>
      </c>
      <c r="Q3210">
        <f>8-AVERAGE(Table1[[#This Row],[Sleep_Hours]])</f>
        <v>-9.9999999999999645E-2</v>
      </c>
      <c r="R3210">
        <f>Table1[[#This Row],[Stress_Level]]/Table1[[#This Row],[Weekly_Work_Hours]]</f>
        <v>0.14615384615384613</v>
      </c>
      <c r="S3210" s="5">
        <f>CORREL(Table1[Stress_Level],Table1[Sleep_Hours])</f>
        <v>-1.150943896331845E-2</v>
      </c>
      <c r="T3210" s="1">
        <f>((Table1[[#Totals],[Productivity_Score]] - Table1[[#This Row],[Productivity_Score]]) / Table1[[#Totals],[Productivity_Score]]) * 100</f>
        <v>49.473684210526322</v>
      </c>
    </row>
    <row r="3211" spans="1:20" x14ac:dyDescent="0.35">
      <c r="A3211">
        <v>3210</v>
      </c>
      <c r="B3211">
        <v>31</v>
      </c>
      <c r="C3211" t="s">
        <v>14</v>
      </c>
      <c r="D3211" t="s">
        <v>32</v>
      </c>
      <c r="E3211" t="s">
        <v>21</v>
      </c>
      <c r="F3211" t="s">
        <v>22</v>
      </c>
      <c r="G3211">
        <v>48</v>
      </c>
      <c r="H3211">
        <v>5.9</v>
      </c>
      <c r="I3211">
        <v>7.5</v>
      </c>
      <c r="J3211">
        <v>1</v>
      </c>
      <c r="K3211" t="s">
        <v>18</v>
      </c>
      <c r="L3211">
        <v>8.9</v>
      </c>
      <c r="M3211">
        <v>5.2</v>
      </c>
      <c r="N3211">
        <v>4.3</v>
      </c>
      <c r="O3211">
        <f>Table1[[#This Row],[Stress_Level]]*Table1[[#This Row],[Weekly_Work_Hours]]</f>
        <v>427.20000000000005</v>
      </c>
      <c r="P3211" s="9">
        <f>Table1[[#This Row],[Column1]]/Table1[[#This Row],[Productivity_Score]]</f>
        <v>99.348837209302346</v>
      </c>
      <c r="Q3211">
        <f>8-AVERAGE(Table1[[#This Row],[Sleep_Hours]])</f>
        <v>2.0999999999999996</v>
      </c>
      <c r="R3211">
        <f>Table1[[#This Row],[Stress_Level]]/Table1[[#This Row],[Weekly_Work_Hours]]</f>
        <v>0.18541666666666667</v>
      </c>
      <c r="S3211" s="5">
        <f>CORREL(Table1[Stress_Level],Table1[Sleep_Hours])</f>
        <v>-1.150943896331845E-2</v>
      </c>
      <c r="T3211" s="1">
        <f>((Table1[[#Totals],[Productivity_Score]] - Table1[[#This Row],[Productivity_Score]]) / Table1[[#Totals],[Productivity_Score]]) * 100</f>
        <v>54.736842105263165</v>
      </c>
    </row>
    <row r="3212" spans="1:20" x14ac:dyDescent="0.35">
      <c r="A3212">
        <v>3211</v>
      </c>
      <c r="B3212">
        <v>50</v>
      </c>
      <c r="C3212" t="s">
        <v>14</v>
      </c>
      <c r="D3212" t="s">
        <v>34</v>
      </c>
      <c r="E3212" t="s">
        <v>25</v>
      </c>
      <c r="F3212" t="s">
        <v>17</v>
      </c>
      <c r="G3212">
        <v>54</v>
      </c>
      <c r="H3212">
        <v>5.2</v>
      </c>
      <c r="I3212">
        <v>5.9</v>
      </c>
      <c r="J3212">
        <v>1</v>
      </c>
      <c r="K3212" t="s">
        <v>35</v>
      </c>
      <c r="L3212">
        <v>8.1</v>
      </c>
      <c r="M3212">
        <v>1.6</v>
      </c>
      <c r="N3212">
        <v>3.9</v>
      </c>
      <c r="O3212">
        <f>Table1[[#This Row],[Stress_Level]]*Table1[[#This Row],[Weekly_Work_Hours]]</f>
        <v>437.4</v>
      </c>
      <c r="P3212" s="9">
        <f>Table1[[#This Row],[Column1]]/Table1[[#This Row],[Productivity_Score]]</f>
        <v>112.15384615384615</v>
      </c>
      <c r="Q3212">
        <f>8-AVERAGE(Table1[[#This Row],[Sleep_Hours]])</f>
        <v>2.8</v>
      </c>
      <c r="R3212">
        <f>Table1[[#This Row],[Stress_Level]]/Table1[[#This Row],[Weekly_Work_Hours]]</f>
        <v>0.15</v>
      </c>
      <c r="S3212" s="5">
        <f>CORREL(Table1[Stress_Level],Table1[Sleep_Hours])</f>
        <v>-1.150943896331845E-2</v>
      </c>
      <c r="T3212" s="1">
        <f>((Table1[[#Totals],[Productivity_Score]] - Table1[[#This Row],[Productivity_Score]]) / Table1[[#Totals],[Productivity_Score]]) * 100</f>
        <v>58.947368421052623</v>
      </c>
    </row>
    <row r="3213" spans="1:20" x14ac:dyDescent="0.35">
      <c r="A3213">
        <v>3212</v>
      </c>
      <c r="B3213">
        <v>51</v>
      </c>
      <c r="C3213" t="s">
        <v>14</v>
      </c>
      <c r="D3213" t="s">
        <v>30</v>
      </c>
      <c r="E3213" t="s">
        <v>27</v>
      </c>
      <c r="F3213" t="s">
        <v>17</v>
      </c>
      <c r="G3213">
        <v>35</v>
      </c>
      <c r="H3213">
        <v>5.8</v>
      </c>
      <c r="I3213">
        <v>8.6999999999999993</v>
      </c>
      <c r="J3213">
        <v>0</v>
      </c>
      <c r="K3213" t="s">
        <v>23</v>
      </c>
      <c r="L3213">
        <v>6.9</v>
      </c>
      <c r="M3213">
        <v>2.5</v>
      </c>
      <c r="N3213">
        <v>5.9</v>
      </c>
      <c r="O3213">
        <f>Table1[[#This Row],[Stress_Level]]*Table1[[#This Row],[Weekly_Work_Hours]]</f>
        <v>241.5</v>
      </c>
      <c r="P3213" s="9">
        <f>Table1[[#This Row],[Column1]]/Table1[[#This Row],[Productivity_Score]]</f>
        <v>40.932203389830505</v>
      </c>
      <c r="Q3213">
        <f>8-AVERAGE(Table1[[#This Row],[Sleep_Hours]])</f>
        <v>2.2000000000000002</v>
      </c>
      <c r="R3213">
        <f>Table1[[#This Row],[Stress_Level]]/Table1[[#This Row],[Weekly_Work_Hours]]</f>
        <v>0.19714285714285715</v>
      </c>
      <c r="S3213" s="5">
        <f>CORREL(Table1[Stress_Level],Table1[Sleep_Hours])</f>
        <v>-1.150943896331845E-2</v>
      </c>
      <c r="T3213" s="1">
        <f>((Table1[[#Totals],[Productivity_Score]] - Table1[[#This Row],[Productivity_Score]]) / Table1[[#Totals],[Productivity_Score]]) * 100</f>
        <v>37.89473684210526</v>
      </c>
    </row>
    <row r="3214" spans="1:20" x14ac:dyDescent="0.35">
      <c r="A3214">
        <v>3213</v>
      </c>
      <c r="B3214">
        <v>51</v>
      </c>
      <c r="C3214" t="s">
        <v>19</v>
      </c>
      <c r="D3214" t="s">
        <v>37</v>
      </c>
      <c r="E3214" t="s">
        <v>31</v>
      </c>
      <c r="F3214" t="s">
        <v>17</v>
      </c>
      <c r="G3214">
        <v>58</v>
      </c>
      <c r="H3214">
        <v>5.9</v>
      </c>
      <c r="I3214">
        <v>6.5</v>
      </c>
      <c r="J3214">
        <v>1</v>
      </c>
      <c r="K3214" t="s">
        <v>18</v>
      </c>
      <c r="L3214">
        <v>7.8</v>
      </c>
      <c r="M3214">
        <v>3.7</v>
      </c>
      <c r="N3214">
        <v>4.4000000000000004</v>
      </c>
      <c r="O3214">
        <f>Table1[[#This Row],[Stress_Level]]*Table1[[#This Row],[Weekly_Work_Hours]]</f>
        <v>452.4</v>
      </c>
      <c r="P3214" s="9">
        <f>Table1[[#This Row],[Column1]]/Table1[[#This Row],[Productivity_Score]]</f>
        <v>102.8181818181818</v>
      </c>
      <c r="Q3214">
        <f>8-AVERAGE(Table1[[#This Row],[Sleep_Hours]])</f>
        <v>2.0999999999999996</v>
      </c>
      <c r="R3214">
        <f>Table1[[#This Row],[Stress_Level]]/Table1[[#This Row],[Weekly_Work_Hours]]</f>
        <v>0.13448275862068965</v>
      </c>
      <c r="S3214" s="5">
        <f>CORREL(Table1[Stress_Level],Table1[Sleep_Hours])</f>
        <v>-1.150943896331845E-2</v>
      </c>
      <c r="T3214" s="1">
        <f>((Table1[[#Totals],[Productivity_Score]] - Table1[[#This Row],[Productivity_Score]]) / Table1[[#Totals],[Productivity_Score]]) * 100</f>
        <v>53.684210526315788</v>
      </c>
    </row>
    <row r="3215" spans="1:20" x14ac:dyDescent="0.35">
      <c r="A3215">
        <v>3214</v>
      </c>
      <c r="B3215">
        <v>60</v>
      </c>
      <c r="C3215" t="s">
        <v>19</v>
      </c>
      <c r="D3215" t="s">
        <v>32</v>
      </c>
      <c r="E3215" t="s">
        <v>21</v>
      </c>
      <c r="F3215" t="s">
        <v>17</v>
      </c>
      <c r="G3215">
        <v>57</v>
      </c>
      <c r="H3215">
        <v>7.4</v>
      </c>
      <c r="I3215">
        <v>7.8</v>
      </c>
      <c r="J3215">
        <v>0</v>
      </c>
      <c r="K3215" t="s">
        <v>23</v>
      </c>
      <c r="L3215">
        <v>9.6</v>
      </c>
      <c r="M3215">
        <v>5.3</v>
      </c>
      <c r="N3215">
        <v>4.0999999999999996</v>
      </c>
      <c r="O3215">
        <f>Table1[[#This Row],[Stress_Level]]*Table1[[#This Row],[Weekly_Work_Hours]]</f>
        <v>547.19999999999993</v>
      </c>
      <c r="P3215" s="9">
        <f>Table1[[#This Row],[Column1]]/Table1[[#This Row],[Productivity_Score]]</f>
        <v>133.46341463414635</v>
      </c>
      <c r="Q3215">
        <f>8-AVERAGE(Table1[[#This Row],[Sleep_Hours]])</f>
        <v>0.59999999999999964</v>
      </c>
      <c r="R3215">
        <f>Table1[[#This Row],[Stress_Level]]/Table1[[#This Row],[Weekly_Work_Hours]]</f>
        <v>0.16842105263157894</v>
      </c>
      <c r="S3215" s="5">
        <f>CORREL(Table1[Stress_Level],Table1[Sleep_Hours])</f>
        <v>-1.150943896331845E-2</v>
      </c>
      <c r="T3215" s="1">
        <f>((Table1[[#Totals],[Productivity_Score]] - Table1[[#This Row],[Productivity_Score]]) / Table1[[#Totals],[Productivity_Score]]) * 100</f>
        <v>56.84210526315789</v>
      </c>
    </row>
    <row r="3216" spans="1:20" x14ac:dyDescent="0.35">
      <c r="A3216">
        <v>3215</v>
      </c>
      <c r="B3216">
        <v>64</v>
      </c>
      <c r="C3216" t="s">
        <v>19</v>
      </c>
      <c r="D3216" t="s">
        <v>20</v>
      </c>
      <c r="E3216" t="s">
        <v>25</v>
      </c>
      <c r="F3216" t="s">
        <v>17</v>
      </c>
      <c r="G3216">
        <v>50</v>
      </c>
      <c r="H3216">
        <v>4.5</v>
      </c>
      <c r="I3216">
        <v>5.2</v>
      </c>
      <c r="J3216">
        <v>1</v>
      </c>
      <c r="K3216" t="s">
        <v>18</v>
      </c>
      <c r="L3216">
        <v>10</v>
      </c>
      <c r="M3216">
        <v>5.7</v>
      </c>
      <c r="N3216">
        <v>2.6</v>
      </c>
      <c r="O3216">
        <f>Table1[[#This Row],[Stress_Level]]*Table1[[#This Row],[Weekly_Work_Hours]]</f>
        <v>500</v>
      </c>
      <c r="P3216" s="9">
        <f>Table1[[#This Row],[Column1]]/Table1[[#This Row],[Productivity_Score]]</f>
        <v>192.30769230769229</v>
      </c>
      <c r="Q3216">
        <f>8-AVERAGE(Table1[[#This Row],[Sleep_Hours]])</f>
        <v>3.5</v>
      </c>
      <c r="R3216">
        <f>Table1[[#This Row],[Stress_Level]]/Table1[[#This Row],[Weekly_Work_Hours]]</f>
        <v>0.2</v>
      </c>
      <c r="S3216" s="5">
        <f>CORREL(Table1[Stress_Level],Table1[Sleep_Hours])</f>
        <v>-1.150943896331845E-2</v>
      </c>
      <c r="T3216" s="1">
        <f>((Table1[[#Totals],[Productivity_Score]] - Table1[[#This Row],[Productivity_Score]]) / Table1[[#Totals],[Productivity_Score]]) * 100</f>
        <v>72.631578947368425</v>
      </c>
    </row>
    <row r="3217" spans="1:20" x14ac:dyDescent="0.35">
      <c r="A3217">
        <v>3216</v>
      </c>
      <c r="B3217">
        <v>54</v>
      </c>
      <c r="C3217" t="s">
        <v>40</v>
      </c>
      <c r="D3217" t="s">
        <v>15</v>
      </c>
      <c r="E3217" t="s">
        <v>25</v>
      </c>
      <c r="F3217" t="s">
        <v>17</v>
      </c>
      <c r="G3217">
        <v>59</v>
      </c>
      <c r="H3217">
        <v>5.3</v>
      </c>
      <c r="I3217">
        <v>5.6</v>
      </c>
      <c r="J3217">
        <v>1</v>
      </c>
      <c r="K3217" t="s">
        <v>29</v>
      </c>
      <c r="L3217">
        <v>10</v>
      </c>
      <c r="M3217">
        <v>6.1</v>
      </c>
      <c r="N3217">
        <v>2.8</v>
      </c>
      <c r="O3217">
        <f>Table1[[#This Row],[Stress_Level]]*Table1[[#This Row],[Weekly_Work_Hours]]</f>
        <v>590</v>
      </c>
      <c r="P3217" s="9">
        <f>Table1[[#This Row],[Column1]]/Table1[[#This Row],[Productivity_Score]]</f>
        <v>210.71428571428572</v>
      </c>
      <c r="Q3217">
        <f>8-AVERAGE(Table1[[#This Row],[Sleep_Hours]])</f>
        <v>2.7</v>
      </c>
      <c r="R3217">
        <f>Table1[[#This Row],[Stress_Level]]/Table1[[#This Row],[Weekly_Work_Hours]]</f>
        <v>0.16949152542372881</v>
      </c>
      <c r="S3217" s="5">
        <f>CORREL(Table1[Stress_Level],Table1[Sleep_Hours])</f>
        <v>-1.150943896331845E-2</v>
      </c>
      <c r="T3217" s="1">
        <f>((Table1[[#Totals],[Productivity_Score]] - Table1[[#This Row],[Productivity_Score]]) / Table1[[#Totals],[Productivity_Score]]) * 100</f>
        <v>70.526315789473685</v>
      </c>
    </row>
    <row r="3218" spans="1:20" x14ac:dyDescent="0.35">
      <c r="A3218">
        <v>3217</v>
      </c>
      <c r="B3218">
        <v>40</v>
      </c>
      <c r="C3218" t="s">
        <v>14</v>
      </c>
      <c r="D3218" t="s">
        <v>15</v>
      </c>
      <c r="E3218" t="s">
        <v>16</v>
      </c>
      <c r="F3218" t="s">
        <v>22</v>
      </c>
      <c r="G3218">
        <v>31</v>
      </c>
      <c r="H3218">
        <v>5.9</v>
      </c>
      <c r="I3218">
        <v>9.3000000000000007</v>
      </c>
      <c r="J3218">
        <v>0</v>
      </c>
      <c r="K3218" t="s">
        <v>23</v>
      </c>
      <c r="L3218">
        <v>3.9</v>
      </c>
      <c r="M3218">
        <v>4.0999999999999996</v>
      </c>
      <c r="N3218">
        <v>7.7</v>
      </c>
      <c r="O3218">
        <f>Table1[[#This Row],[Stress_Level]]*Table1[[#This Row],[Weekly_Work_Hours]]</f>
        <v>120.89999999999999</v>
      </c>
      <c r="P3218" s="9">
        <f>Table1[[#This Row],[Column1]]/Table1[[#This Row],[Productivity_Score]]</f>
        <v>15.7012987012987</v>
      </c>
      <c r="Q3218">
        <f>8-AVERAGE(Table1[[#This Row],[Sleep_Hours]])</f>
        <v>2.0999999999999996</v>
      </c>
      <c r="R3218">
        <f>Table1[[#This Row],[Stress_Level]]/Table1[[#This Row],[Weekly_Work_Hours]]</f>
        <v>0.12580645161290321</v>
      </c>
      <c r="S3218" s="5">
        <f>CORREL(Table1[Stress_Level],Table1[Sleep_Hours])</f>
        <v>-1.150943896331845E-2</v>
      </c>
      <c r="T3218" s="1">
        <f>((Table1[[#Totals],[Productivity_Score]] - Table1[[#This Row],[Productivity_Score]]) / Table1[[#Totals],[Productivity_Score]]) * 100</f>
        <v>18.94736842105263</v>
      </c>
    </row>
    <row r="3219" spans="1:20" x14ac:dyDescent="0.35">
      <c r="A3219">
        <v>3218</v>
      </c>
      <c r="B3219">
        <v>29</v>
      </c>
      <c r="C3219" t="s">
        <v>19</v>
      </c>
      <c r="D3219" t="s">
        <v>32</v>
      </c>
      <c r="E3219" t="s">
        <v>38</v>
      </c>
      <c r="F3219" t="s">
        <v>39</v>
      </c>
      <c r="G3219">
        <v>40</v>
      </c>
      <c r="H3219">
        <v>6.6</v>
      </c>
      <c r="I3219">
        <v>9.4</v>
      </c>
      <c r="J3219">
        <v>0</v>
      </c>
      <c r="K3219" t="s">
        <v>23</v>
      </c>
      <c r="L3219">
        <v>8.1</v>
      </c>
      <c r="M3219">
        <v>4.9000000000000004</v>
      </c>
      <c r="N3219">
        <v>5.6</v>
      </c>
      <c r="O3219">
        <f>Table1[[#This Row],[Stress_Level]]*Table1[[#This Row],[Weekly_Work_Hours]]</f>
        <v>324</v>
      </c>
      <c r="P3219" s="9">
        <f>Table1[[#This Row],[Column1]]/Table1[[#This Row],[Productivity_Score]]</f>
        <v>57.857142857142861</v>
      </c>
      <c r="Q3219">
        <f>8-AVERAGE(Table1[[#This Row],[Sleep_Hours]])</f>
        <v>1.4000000000000004</v>
      </c>
      <c r="R3219">
        <f>Table1[[#This Row],[Stress_Level]]/Table1[[#This Row],[Weekly_Work_Hours]]</f>
        <v>0.20249999999999999</v>
      </c>
      <c r="S3219" s="5">
        <f>CORREL(Table1[Stress_Level],Table1[Sleep_Hours])</f>
        <v>-1.150943896331845E-2</v>
      </c>
      <c r="T3219" s="1">
        <f>((Table1[[#Totals],[Productivity_Score]] - Table1[[#This Row],[Productivity_Score]]) / Table1[[#Totals],[Productivity_Score]]) * 100</f>
        <v>41.052631578947377</v>
      </c>
    </row>
    <row r="3220" spans="1:20" x14ac:dyDescent="0.35">
      <c r="A3220">
        <v>3219</v>
      </c>
      <c r="B3220">
        <v>35</v>
      </c>
      <c r="C3220" t="s">
        <v>19</v>
      </c>
      <c r="D3220" t="s">
        <v>32</v>
      </c>
      <c r="E3220" t="s">
        <v>31</v>
      </c>
      <c r="F3220" t="s">
        <v>22</v>
      </c>
      <c r="G3220">
        <v>39</v>
      </c>
      <c r="H3220">
        <v>7.5</v>
      </c>
      <c r="I3220">
        <v>9.4</v>
      </c>
      <c r="J3220">
        <v>0</v>
      </c>
      <c r="K3220" t="s">
        <v>23</v>
      </c>
      <c r="L3220">
        <v>5.8</v>
      </c>
      <c r="M3220">
        <v>4.5</v>
      </c>
      <c r="N3220">
        <v>6.8</v>
      </c>
      <c r="O3220">
        <f>Table1[[#This Row],[Stress_Level]]*Table1[[#This Row],[Weekly_Work_Hours]]</f>
        <v>226.2</v>
      </c>
      <c r="P3220" s="9">
        <f>Table1[[#This Row],[Column1]]/Table1[[#This Row],[Productivity_Score]]</f>
        <v>33.264705882352942</v>
      </c>
      <c r="Q3220">
        <f>8-AVERAGE(Table1[[#This Row],[Sleep_Hours]])</f>
        <v>0.5</v>
      </c>
      <c r="R3220">
        <f>Table1[[#This Row],[Stress_Level]]/Table1[[#This Row],[Weekly_Work_Hours]]</f>
        <v>0.14871794871794872</v>
      </c>
      <c r="S3220" s="5">
        <f>CORREL(Table1[Stress_Level],Table1[Sleep_Hours])</f>
        <v>-1.150943896331845E-2</v>
      </c>
      <c r="T3220" s="1">
        <f>((Table1[[#Totals],[Productivity_Score]] - Table1[[#This Row],[Productivity_Score]]) / Table1[[#Totals],[Productivity_Score]]) * 100</f>
        <v>28.421052631578945</v>
      </c>
    </row>
    <row r="3221" spans="1:20" x14ac:dyDescent="0.35">
      <c r="A3221">
        <v>3220</v>
      </c>
      <c r="B3221">
        <v>26</v>
      </c>
      <c r="C3221" t="s">
        <v>14</v>
      </c>
      <c r="D3221" t="s">
        <v>34</v>
      </c>
      <c r="E3221" t="s">
        <v>38</v>
      </c>
      <c r="F3221" t="s">
        <v>22</v>
      </c>
      <c r="G3221">
        <v>50</v>
      </c>
      <c r="H3221">
        <v>6.7</v>
      </c>
      <c r="I3221">
        <v>8.5</v>
      </c>
      <c r="J3221">
        <v>0</v>
      </c>
      <c r="K3221" t="s">
        <v>23</v>
      </c>
      <c r="L3221">
        <v>5.7</v>
      </c>
      <c r="M3221">
        <v>5.7</v>
      </c>
      <c r="N3221">
        <v>6.4</v>
      </c>
      <c r="O3221">
        <f>Table1[[#This Row],[Stress_Level]]*Table1[[#This Row],[Weekly_Work_Hours]]</f>
        <v>285</v>
      </c>
      <c r="P3221" s="9">
        <f>Table1[[#This Row],[Column1]]/Table1[[#This Row],[Productivity_Score]]</f>
        <v>44.53125</v>
      </c>
      <c r="Q3221">
        <f>8-AVERAGE(Table1[[#This Row],[Sleep_Hours]])</f>
        <v>1.2999999999999998</v>
      </c>
      <c r="R3221">
        <f>Table1[[#This Row],[Stress_Level]]/Table1[[#This Row],[Weekly_Work_Hours]]</f>
        <v>0.114</v>
      </c>
      <c r="S3221" s="5">
        <f>CORREL(Table1[Stress_Level],Table1[Sleep_Hours])</f>
        <v>-1.150943896331845E-2</v>
      </c>
      <c r="T3221" s="1">
        <f>((Table1[[#Totals],[Productivity_Score]] - Table1[[#This Row],[Productivity_Score]]) / Table1[[#Totals],[Productivity_Score]]) * 100</f>
        <v>32.631578947368418</v>
      </c>
    </row>
    <row r="3222" spans="1:20" x14ac:dyDescent="0.35">
      <c r="A3222">
        <v>3221</v>
      </c>
      <c r="B3222">
        <v>23</v>
      </c>
      <c r="C3222" t="s">
        <v>19</v>
      </c>
      <c r="D3222" t="s">
        <v>20</v>
      </c>
      <c r="E3222" t="s">
        <v>21</v>
      </c>
      <c r="F3222" t="s">
        <v>22</v>
      </c>
      <c r="G3222">
        <v>36</v>
      </c>
      <c r="H3222">
        <v>8.8000000000000007</v>
      </c>
      <c r="I3222">
        <v>7.7</v>
      </c>
      <c r="J3222">
        <v>0</v>
      </c>
      <c r="K3222" t="s">
        <v>23</v>
      </c>
      <c r="L3222">
        <v>3.6</v>
      </c>
      <c r="M3222">
        <v>3.7</v>
      </c>
      <c r="N3222">
        <v>7</v>
      </c>
      <c r="O3222">
        <f>Table1[[#This Row],[Stress_Level]]*Table1[[#This Row],[Weekly_Work_Hours]]</f>
        <v>129.6</v>
      </c>
      <c r="P3222" s="9">
        <f>Table1[[#This Row],[Column1]]/Table1[[#This Row],[Productivity_Score]]</f>
        <v>18.514285714285712</v>
      </c>
      <c r="Q3222">
        <f>8-AVERAGE(Table1[[#This Row],[Sleep_Hours]])</f>
        <v>-0.80000000000000071</v>
      </c>
      <c r="R3222">
        <f>Table1[[#This Row],[Stress_Level]]/Table1[[#This Row],[Weekly_Work_Hours]]</f>
        <v>0.1</v>
      </c>
      <c r="S3222" s="5">
        <f>CORREL(Table1[Stress_Level],Table1[Sleep_Hours])</f>
        <v>-1.150943896331845E-2</v>
      </c>
      <c r="T3222" s="1">
        <f>((Table1[[#Totals],[Productivity_Score]] - Table1[[#This Row],[Productivity_Score]]) / Table1[[#Totals],[Productivity_Score]]) * 100</f>
        <v>26.315789473684209</v>
      </c>
    </row>
    <row r="3223" spans="1:20" x14ac:dyDescent="0.35">
      <c r="A3223">
        <v>3222</v>
      </c>
      <c r="B3223">
        <v>46</v>
      </c>
      <c r="C3223" t="s">
        <v>14</v>
      </c>
      <c r="D3223" t="s">
        <v>37</v>
      </c>
      <c r="E3223" t="s">
        <v>21</v>
      </c>
      <c r="F3223" t="s">
        <v>39</v>
      </c>
      <c r="G3223">
        <v>51</v>
      </c>
      <c r="H3223">
        <v>4.7</v>
      </c>
      <c r="I3223">
        <v>5.5</v>
      </c>
      <c r="J3223">
        <v>1</v>
      </c>
      <c r="K3223" t="s">
        <v>41</v>
      </c>
      <c r="L3223">
        <v>10</v>
      </c>
      <c r="M3223">
        <v>5.3</v>
      </c>
      <c r="N3223">
        <v>2.7</v>
      </c>
      <c r="O3223">
        <f>Table1[[#This Row],[Stress_Level]]*Table1[[#This Row],[Weekly_Work_Hours]]</f>
        <v>510</v>
      </c>
      <c r="P3223" s="9">
        <f>Table1[[#This Row],[Column1]]/Table1[[#This Row],[Productivity_Score]]</f>
        <v>188.88888888888889</v>
      </c>
      <c r="Q3223">
        <f>8-AVERAGE(Table1[[#This Row],[Sleep_Hours]])</f>
        <v>3.3</v>
      </c>
      <c r="R3223">
        <f>Table1[[#This Row],[Stress_Level]]/Table1[[#This Row],[Weekly_Work_Hours]]</f>
        <v>0.19607843137254902</v>
      </c>
      <c r="S3223" s="5">
        <f>CORREL(Table1[Stress_Level],Table1[Sleep_Hours])</f>
        <v>-1.150943896331845E-2</v>
      </c>
      <c r="T3223" s="1">
        <f>((Table1[[#Totals],[Productivity_Score]] - Table1[[#This Row],[Productivity_Score]]) / Table1[[#Totals],[Productivity_Score]]) * 100</f>
        <v>71.578947368421055</v>
      </c>
    </row>
    <row r="3224" spans="1:20" x14ac:dyDescent="0.35">
      <c r="A3224">
        <v>3223</v>
      </c>
      <c r="B3224">
        <v>44</v>
      </c>
      <c r="C3224" t="s">
        <v>19</v>
      </c>
      <c r="D3224" t="s">
        <v>30</v>
      </c>
      <c r="E3224" t="s">
        <v>31</v>
      </c>
      <c r="F3224" t="s">
        <v>39</v>
      </c>
      <c r="G3224">
        <v>55</v>
      </c>
      <c r="H3224">
        <v>8.4</v>
      </c>
      <c r="I3224">
        <v>6.4</v>
      </c>
      <c r="J3224">
        <v>0</v>
      </c>
      <c r="K3224" t="s">
        <v>23</v>
      </c>
      <c r="L3224">
        <v>10</v>
      </c>
      <c r="M3224">
        <v>5.9</v>
      </c>
      <c r="N3224">
        <v>3.2</v>
      </c>
      <c r="O3224">
        <f>Table1[[#This Row],[Stress_Level]]*Table1[[#This Row],[Weekly_Work_Hours]]</f>
        <v>550</v>
      </c>
      <c r="P3224" s="9">
        <f>Table1[[#This Row],[Column1]]/Table1[[#This Row],[Productivity_Score]]</f>
        <v>171.875</v>
      </c>
      <c r="Q3224">
        <f>8-AVERAGE(Table1[[#This Row],[Sleep_Hours]])</f>
        <v>-0.40000000000000036</v>
      </c>
      <c r="R3224">
        <f>Table1[[#This Row],[Stress_Level]]/Table1[[#This Row],[Weekly_Work_Hours]]</f>
        <v>0.18181818181818182</v>
      </c>
      <c r="S3224" s="5">
        <f>CORREL(Table1[Stress_Level],Table1[Sleep_Hours])</f>
        <v>-1.150943896331845E-2</v>
      </c>
      <c r="T3224" s="1">
        <f>((Table1[[#Totals],[Productivity_Score]] - Table1[[#This Row],[Productivity_Score]]) / Table1[[#Totals],[Productivity_Score]]) * 100</f>
        <v>66.315789473684205</v>
      </c>
    </row>
    <row r="3225" spans="1:20" x14ac:dyDescent="0.35">
      <c r="A3225">
        <v>3224</v>
      </c>
      <c r="B3225">
        <v>50</v>
      </c>
      <c r="C3225" t="s">
        <v>19</v>
      </c>
      <c r="D3225" t="s">
        <v>36</v>
      </c>
      <c r="E3225" t="s">
        <v>25</v>
      </c>
      <c r="F3225" t="s">
        <v>17</v>
      </c>
      <c r="G3225">
        <v>50</v>
      </c>
      <c r="H3225">
        <v>4.8</v>
      </c>
      <c r="I3225">
        <v>5.7</v>
      </c>
      <c r="J3225">
        <v>1</v>
      </c>
      <c r="K3225" t="s">
        <v>18</v>
      </c>
      <c r="L3225">
        <v>5.7</v>
      </c>
      <c r="M3225">
        <v>4.9000000000000004</v>
      </c>
      <c r="N3225">
        <v>5</v>
      </c>
      <c r="O3225">
        <f>Table1[[#This Row],[Stress_Level]]*Table1[[#This Row],[Weekly_Work_Hours]]</f>
        <v>285</v>
      </c>
      <c r="P3225" s="9">
        <f>Table1[[#This Row],[Column1]]/Table1[[#This Row],[Productivity_Score]]</f>
        <v>57</v>
      </c>
      <c r="Q3225">
        <f>8-AVERAGE(Table1[[#This Row],[Sleep_Hours]])</f>
        <v>3.2</v>
      </c>
      <c r="R3225">
        <f>Table1[[#This Row],[Stress_Level]]/Table1[[#This Row],[Weekly_Work_Hours]]</f>
        <v>0.114</v>
      </c>
      <c r="S3225" s="5">
        <f>CORREL(Table1[Stress_Level],Table1[Sleep_Hours])</f>
        <v>-1.150943896331845E-2</v>
      </c>
      <c r="T3225" s="1">
        <f>((Table1[[#Totals],[Productivity_Score]] - Table1[[#This Row],[Productivity_Score]]) / Table1[[#Totals],[Productivity_Score]]) * 100</f>
        <v>47.368421052631575</v>
      </c>
    </row>
    <row r="3226" spans="1:20" x14ac:dyDescent="0.35">
      <c r="A3226">
        <v>3225</v>
      </c>
      <c r="B3226">
        <v>30</v>
      </c>
      <c r="C3226" t="s">
        <v>14</v>
      </c>
      <c r="D3226" t="s">
        <v>36</v>
      </c>
      <c r="E3226" t="s">
        <v>27</v>
      </c>
      <c r="F3226" t="s">
        <v>17</v>
      </c>
      <c r="G3226">
        <v>47</v>
      </c>
      <c r="H3226">
        <v>5.6</v>
      </c>
      <c r="I3226">
        <v>7.2</v>
      </c>
      <c r="J3226">
        <v>0</v>
      </c>
      <c r="K3226" t="s">
        <v>23</v>
      </c>
      <c r="L3226">
        <v>6.6</v>
      </c>
      <c r="M3226">
        <v>6.1</v>
      </c>
      <c r="N3226">
        <v>5.3</v>
      </c>
      <c r="O3226">
        <f>Table1[[#This Row],[Stress_Level]]*Table1[[#This Row],[Weekly_Work_Hours]]</f>
        <v>310.2</v>
      </c>
      <c r="P3226" s="9">
        <f>Table1[[#This Row],[Column1]]/Table1[[#This Row],[Productivity_Score]]</f>
        <v>58.528301886792455</v>
      </c>
      <c r="Q3226">
        <f>8-AVERAGE(Table1[[#This Row],[Sleep_Hours]])</f>
        <v>2.4000000000000004</v>
      </c>
      <c r="R3226">
        <f>Table1[[#This Row],[Stress_Level]]/Table1[[#This Row],[Weekly_Work_Hours]]</f>
        <v>0.1404255319148936</v>
      </c>
      <c r="S3226" s="5">
        <f>CORREL(Table1[Stress_Level],Table1[Sleep_Hours])</f>
        <v>-1.150943896331845E-2</v>
      </c>
      <c r="T3226" s="1">
        <f>((Table1[[#Totals],[Productivity_Score]] - Table1[[#This Row],[Productivity_Score]]) / Table1[[#Totals],[Productivity_Score]]) * 100</f>
        <v>44.21052631578948</v>
      </c>
    </row>
    <row r="3227" spans="1:20" x14ac:dyDescent="0.35">
      <c r="A3227">
        <v>3226</v>
      </c>
      <c r="B3227">
        <v>39</v>
      </c>
      <c r="C3227" t="s">
        <v>19</v>
      </c>
      <c r="D3227" t="s">
        <v>33</v>
      </c>
      <c r="E3227" t="s">
        <v>31</v>
      </c>
      <c r="F3227" t="s">
        <v>22</v>
      </c>
      <c r="G3227">
        <v>37</v>
      </c>
      <c r="H3227">
        <v>6.8</v>
      </c>
      <c r="I3227">
        <v>10</v>
      </c>
      <c r="J3227">
        <v>0</v>
      </c>
      <c r="K3227" t="s">
        <v>23</v>
      </c>
      <c r="L3227">
        <v>4.5</v>
      </c>
      <c r="M3227">
        <v>2.2000000000000002</v>
      </c>
      <c r="N3227">
        <v>7.7</v>
      </c>
      <c r="O3227">
        <f>Table1[[#This Row],[Stress_Level]]*Table1[[#This Row],[Weekly_Work_Hours]]</f>
        <v>166.5</v>
      </c>
      <c r="P3227" s="9">
        <f>Table1[[#This Row],[Column1]]/Table1[[#This Row],[Productivity_Score]]</f>
        <v>21.623376623376622</v>
      </c>
      <c r="Q3227">
        <f>8-AVERAGE(Table1[[#This Row],[Sleep_Hours]])</f>
        <v>1.2000000000000002</v>
      </c>
      <c r="R3227">
        <f>Table1[[#This Row],[Stress_Level]]/Table1[[#This Row],[Weekly_Work_Hours]]</f>
        <v>0.12162162162162163</v>
      </c>
      <c r="S3227" s="5">
        <f>CORREL(Table1[Stress_Level],Table1[Sleep_Hours])</f>
        <v>-1.150943896331845E-2</v>
      </c>
      <c r="T3227" s="1">
        <f>((Table1[[#Totals],[Productivity_Score]] - Table1[[#This Row],[Productivity_Score]]) / Table1[[#Totals],[Productivity_Score]]) * 100</f>
        <v>18.94736842105263</v>
      </c>
    </row>
    <row r="3228" spans="1:20" x14ac:dyDescent="0.35">
      <c r="A3228">
        <v>3227</v>
      </c>
      <c r="B3228">
        <v>55</v>
      </c>
      <c r="C3228" t="s">
        <v>19</v>
      </c>
      <c r="D3228" t="s">
        <v>30</v>
      </c>
      <c r="E3228" t="s">
        <v>21</v>
      </c>
      <c r="F3228" t="s">
        <v>39</v>
      </c>
      <c r="G3228">
        <v>38</v>
      </c>
      <c r="H3228">
        <v>8</v>
      </c>
      <c r="I3228">
        <v>8.6999999999999993</v>
      </c>
      <c r="J3228">
        <v>0</v>
      </c>
      <c r="K3228" t="s">
        <v>23</v>
      </c>
      <c r="L3228">
        <v>5.2</v>
      </c>
      <c r="M3228">
        <v>1.8</v>
      </c>
      <c r="N3228">
        <v>6.8</v>
      </c>
      <c r="O3228">
        <f>Table1[[#This Row],[Stress_Level]]*Table1[[#This Row],[Weekly_Work_Hours]]</f>
        <v>197.6</v>
      </c>
      <c r="P3228" s="9">
        <f>Table1[[#This Row],[Column1]]/Table1[[#This Row],[Productivity_Score]]</f>
        <v>29.058823529411764</v>
      </c>
      <c r="Q3228">
        <f>8-AVERAGE(Table1[[#This Row],[Sleep_Hours]])</f>
        <v>0</v>
      </c>
      <c r="R3228">
        <f>Table1[[#This Row],[Stress_Level]]/Table1[[#This Row],[Weekly_Work_Hours]]</f>
        <v>0.1368421052631579</v>
      </c>
      <c r="S3228" s="5">
        <f>CORREL(Table1[Stress_Level],Table1[Sleep_Hours])</f>
        <v>-1.150943896331845E-2</v>
      </c>
      <c r="T3228" s="1">
        <f>((Table1[[#Totals],[Productivity_Score]] - Table1[[#This Row],[Productivity_Score]]) / Table1[[#Totals],[Productivity_Score]]) * 100</f>
        <v>28.421052631578945</v>
      </c>
    </row>
    <row r="3229" spans="1:20" x14ac:dyDescent="0.35">
      <c r="A3229">
        <v>3228</v>
      </c>
      <c r="B3229">
        <v>36</v>
      </c>
      <c r="C3229" t="s">
        <v>14</v>
      </c>
      <c r="D3229" t="s">
        <v>20</v>
      </c>
      <c r="E3229" t="s">
        <v>38</v>
      </c>
      <c r="F3229" t="s">
        <v>17</v>
      </c>
      <c r="G3229">
        <v>54</v>
      </c>
      <c r="H3229">
        <v>5.6</v>
      </c>
      <c r="I3229">
        <v>6.5</v>
      </c>
      <c r="J3229">
        <v>1</v>
      </c>
      <c r="K3229" t="s">
        <v>35</v>
      </c>
      <c r="L3229">
        <v>8.4</v>
      </c>
      <c r="M3229">
        <v>5</v>
      </c>
      <c r="N3229">
        <v>4.0999999999999996</v>
      </c>
      <c r="O3229">
        <f>Table1[[#This Row],[Stress_Level]]*Table1[[#This Row],[Weekly_Work_Hours]]</f>
        <v>453.6</v>
      </c>
      <c r="P3229" s="9">
        <f>Table1[[#This Row],[Column1]]/Table1[[#This Row],[Productivity_Score]]</f>
        <v>110.63414634146343</v>
      </c>
      <c r="Q3229">
        <f>8-AVERAGE(Table1[[#This Row],[Sleep_Hours]])</f>
        <v>2.4000000000000004</v>
      </c>
      <c r="R3229">
        <f>Table1[[#This Row],[Stress_Level]]/Table1[[#This Row],[Weekly_Work_Hours]]</f>
        <v>0.15555555555555556</v>
      </c>
      <c r="S3229" s="5">
        <f>CORREL(Table1[Stress_Level],Table1[Sleep_Hours])</f>
        <v>-1.150943896331845E-2</v>
      </c>
      <c r="T3229" s="1">
        <f>((Table1[[#Totals],[Productivity_Score]] - Table1[[#This Row],[Productivity_Score]]) / Table1[[#Totals],[Productivity_Score]]) * 100</f>
        <v>56.84210526315789</v>
      </c>
    </row>
    <row r="3230" spans="1:20" x14ac:dyDescent="0.35">
      <c r="A3230">
        <v>3229</v>
      </c>
      <c r="B3230">
        <v>64</v>
      </c>
      <c r="C3230" t="s">
        <v>14</v>
      </c>
      <c r="D3230" t="s">
        <v>20</v>
      </c>
      <c r="E3230" t="s">
        <v>31</v>
      </c>
      <c r="F3230" t="s">
        <v>39</v>
      </c>
      <c r="G3230">
        <v>51</v>
      </c>
      <c r="H3230">
        <v>6.8</v>
      </c>
      <c r="I3230">
        <v>8.6</v>
      </c>
      <c r="J3230">
        <v>0</v>
      </c>
      <c r="K3230" t="s">
        <v>23</v>
      </c>
      <c r="L3230">
        <v>9.1999999999999993</v>
      </c>
      <c r="M3230">
        <v>3.3</v>
      </c>
      <c r="N3230">
        <v>4.7</v>
      </c>
      <c r="O3230">
        <f>Table1[[#This Row],[Stress_Level]]*Table1[[#This Row],[Weekly_Work_Hours]]</f>
        <v>469.2</v>
      </c>
      <c r="P3230" s="9">
        <f>Table1[[#This Row],[Column1]]/Table1[[#This Row],[Productivity_Score]]</f>
        <v>99.829787234042541</v>
      </c>
      <c r="Q3230">
        <f>8-AVERAGE(Table1[[#This Row],[Sleep_Hours]])</f>
        <v>1.2000000000000002</v>
      </c>
      <c r="R3230">
        <f>Table1[[#This Row],[Stress_Level]]/Table1[[#This Row],[Weekly_Work_Hours]]</f>
        <v>0.1803921568627451</v>
      </c>
      <c r="S3230" s="5">
        <f>CORREL(Table1[Stress_Level],Table1[Sleep_Hours])</f>
        <v>-1.150943896331845E-2</v>
      </c>
      <c r="T3230" s="1">
        <f>((Table1[[#Totals],[Productivity_Score]] - Table1[[#This Row],[Productivity_Score]]) / Table1[[#Totals],[Productivity_Score]]) * 100</f>
        <v>50.526315789473685</v>
      </c>
    </row>
    <row r="3231" spans="1:20" x14ac:dyDescent="0.35">
      <c r="A3231">
        <v>3230</v>
      </c>
      <c r="B3231">
        <v>30</v>
      </c>
      <c r="C3231" t="s">
        <v>14</v>
      </c>
      <c r="D3231" t="s">
        <v>37</v>
      </c>
      <c r="E3231" t="s">
        <v>25</v>
      </c>
      <c r="F3231" t="s">
        <v>22</v>
      </c>
      <c r="G3231">
        <v>44</v>
      </c>
      <c r="H3231">
        <v>5.7</v>
      </c>
      <c r="I3231">
        <v>7.7</v>
      </c>
      <c r="J3231">
        <v>1</v>
      </c>
      <c r="K3231" t="s">
        <v>18</v>
      </c>
      <c r="L3231">
        <v>6.4</v>
      </c>
      <c r="M3231">
        <v>3.8</v>
      </c>
      <c r="N3231">
        <v>5.6</v>
      </c>
      <c r="O3231">
        <f>Table1[[#This Row],[Stress_Level]]*Table1[[#This Row],[Weekly_Work_Hours]]</f>
        <v>281.60000000000002</v>
      </c>
      <c r="P3231" s="9">
        <f>Table1[[#This Row],[Column1]]/Table1[[#This Row],[Productivity_Score]]</f>
        <v>50.285714285714292</v>
      </c>
      <c r="Q3231">
        <f>8-AVERAGE(Table1[[#This Row],[Sleep_Hours]])</f>
        <v>2.2999999999999998</v>
      </c>
      <c r="R3231">
        <f>Table1[[#This Row],[Stress_Level]]/Table1[[#This Row],[Weekly_Work_Hours]]</f>
        <v>0.14545454545454548</v>
      </c>
      <c r="S3231" s="5">
        <f>CORREL(Table1[Stress_Level],Table1[Sleep_Hours])</f>
        <v>-1.150943896331845E-2</v>
      </c>
      <c r="T3231" s="1">
        <f>((Table1[[#Totals],[Productivity_Score]] - Table1[[#This Row],[Productivity_Score]]) / Table1[[#Totals],[Productivity_Score]]) * 100</f>
        <v>41.052631578947377</v>
      </c>
    </row>
    <row r="3232" spans="1:20" x14ac:dyDescent="0.35">
      <c r="A3232">
        <v>3231</v>
      </c>
      <c r="B3232">
        <v>49</v>
      </c>
      <c r="C3232" t="s">
        <v>19</v>
      </c>
      <c r="D3232" t="s">
        <v>15</v>
      </c>
      <c r="E3232" t="s">
        <v>16</v>
      </c>
      <c r="F3232" t="s">
        <v>22</v>
      </c>
      <c r="G3232">
        <v>41</v>
      </c>
      <c r="H3232">
        <v>3</v>
      </c>
      <c r="I3232">
        <v>3.9</v>
      </c>
      <c r="J3232">
        <v>1</v>
      </c>
      <c r="K3232" t="s">
        <v>28</v>
      </c>
      <c r="L3232">
        <v>5.9</v>
      </c>
      <c r="M3232">
        <v>6.1</v>
      </c>
      <c r="N3232">
        <v>4</v>
      </c>
      <c r="O3232">
        <f>Table1[[#This Row],[Stress_Level]]*Table1[[#This Row],[Weekly_Work_Hours]]</f>
        <v>241.9</v>
      </c>
      <c r="P3232" s="9">
        <f>Table1[[#This Row],[Column1]]/Table1[[#This Row],[Productivity_Score]]</f>
        <v>60.475000000000001</v>
      </c>
      <c r="Q3232">
        <f>8-AVERAGE(Table1[[#This Row],[Sleep_Hours]])</f>
        <v>5</v>
      </c>
      <c r="R3232">
        <f>Table1[[#This Row],[Stress_Level]]/Table1[[#This Row],[Weekly_Work_Hours]]</f>
        <v>0.14390243902439026</v>
      </c>
      <c r="S3232" s="5">
        <f>CORREL(Table1[Stress_Level],Table1[Sleep_Hours])</f>
        <v>-1.150943896331845E-2</v>
      </c>
      <c r="T3232" s="1">
        <f>((Table1[[#Totals],[Productivity_Score]] - Table1[[#This Row],[Productivity_Score]]) / Table1[[#Totals],[Productivity_Score]]) * 100</f>
        <v>57.894736842105267</v>
      </c>
    </row>
    <row r="3233" spans="1:20" x14ac:dyDescent="0.35">
      <c r="A3233">
        <v>3232</v>
      </c>
      <c r="B3233">
        <v>54</v>
      </c>
      <c r="C3233" t="s">
        <v>19</v>
      </c>
      <c r="D3233" t="s">
        <v>33</v>
      </c>
      <c r="E3233" t="s">
        <v>16</v>
      </c>
      <c r="F3233" t="s">
        <v>39</v>
      </c>
      <c r="G3233">
        <v>30</v>
      </c>
      <c r="H3233">
        <v>6.1</v>
      </c>
      <c r="I3233">
        <v>9.6999999999999993</v>
      </c>
      <c r="J3233">
        <v>0</v>
      </c>
      <c r="K3233" t="s">
        <v>23</v>
      </c>
      <c r="L3233">
        <v>2.1</v>
      </c>
      <c r="M3233">
        <v>2.7</v>
      </c>
      <c r="N3233">
        <v>8.8000000000000007</v>
      </c>
      <c r="O3233">
        <f>Table1[[#This Row],[Stress_Level]]*Table1[[#This Row],[Weekly_Work_Hours]]</f>
        <v>63</v>
      </c>
      <c r="P3233" s="9">
        <f>Table1[[#This Row],[Column1]]/Table1[[#This Row],[Productivity_Score]]</f>
        <v>7.1590909090909083</v>
      </c>
      <c r="Q3233">
        <f>8-AVERAGE(Table1[[#This Row],[Sleep_Hours]])</f>
        <v>1.9000000000000004</v>
      </c>
      <c r="R3233">
        <f>Table1[[#This Row],[Stress_Level]]/Table1[[#This Row],[Weekly_Work_Hours]]</f>
        <v>7.0000000000000007E-2</v>
      </c>
      <c r="S3233" s="5">
        <f>CORREL(Table1[Stress_Level],Table1[Sleep_Hours])</f>
        <v>-1.150943896331845E-2</v>
      </c>
      <c r="T3233" s="1">
        <f>((Table1[[#Totals],[Productivity_Score]] - Table1[[#This Row],[Productivity_Score]]) / Table1[[#Totals],[Productivity_Score]]) * 100</f>
        <v>7.3684210526315717</v>
      </c>
    </row>
    <row r="3234" spans="1:20" x14ac:dyDescent="0.35">
      <c r="A3234">
        <v>3233</v>
      </c>
      <c r="B3234">
        <v>60</v>
      </c>
      <c r="C3234" t="s">
        <v>19</v>
      </c>
      <c r="D3234" t="s">
        <v>37</v>
      </c>
      <c r="E3234" t="s">
        <v>27</v>
      </c>
      <c r="F3234" t="s">
        <v>22</v>
      </c>
      <c r="G3234">
        <v>36</v>
      </c>
      <c r="H3234">
        <v>4.3</v>
      </c>
      <c r="I3234">
        <v>6.4</v>
      </c>
      <c r="J3234">
        <v>0</v>
      </c>
      <c r="K3234" t="s">
        <v>23</v>
      </c>
      <c r="L3234">
        <v>6.4</v>
      </c>
      <c r="M3234">
        <v>4.2</v>
      </c>
      <c r="N3234">
        <v>5</v>
      </c>
      <c r="O3234">
        <f>Table1[[#This Row],[Stress_Level]]*Table1[[#This Row],[Weekly_Work_Hours]]</f>
        <v>230.4</v>
      </c>
      <c r="P3234" s="9">
        <f>Table1[[#This Row],[Column1]]/Table1[[#This Row],[Productivity_Score]]</f>
        <v>46.08</v>
      </c>
      <c r="Q3234">
        <f>8-AVERAGE(Table1[[#This Row],[Sleep_Hours]])</f>
        <v>3.7</v>
      </c>
      <c r="R3234">
        <f>Table1[[#This Row],[Stress_Level]]/Table1[[#This Row],[Weekly_Work_Hours]]</f>
        <v>0.17777777777777778</v>
      </c>
      <c r="S3234" s="5">
        <f>CORREL(Table1[Stress_Level],Table1[Sleep_Hours])</f>
        <v>-1.150943896331845E-2</v>
      </c>
      <c r="T3234" s="1">
        <f>((Table1[[#Totals],[Productivity_Score]] - Table1[[#This Row],[Productivity_Score]]) / Table1[[#Totals],[Productivity_Score]]) * 100</f>
        <v>47.368421052631575</v>
      </c>
    </row>
    <row r="3235" spans="1:20" x14ac:dyDescent="0.35">
      <c r="A3235">
        <v>3234</v>
      </c>
      <c r="B3235">
        <v>57</v>
      </c>
      <c r="C3235" t="s">
        <v>19</v>
      </c>
      <c r="D3235" t="s">
        <v>33</v>
      </c>
      <c r="E3235" t="s">
        <v>27</v>
      </c>
      <c r="F3235" t="s">
        <v>39</v>
      </c>
      <c r="G3235">
        <v>60</v>
      </c>
      <c r="H3235">
        <v>8.1</v>
      </c>
      <c r="I3235">
        <v>6.3</v>
      </c>
      <c r="J3235">
        <v>0</v>
      </c>
      <c r="K3235" t="s">
        <v>23</v>
      </c>
      <c r="L3235">
        <v>9.1999999999999993</v>
      </c>
      <c r="M3235">
        <v>4.5999999999999996</v>
      </c>
      <c r="N3235">
        <v>3.6</v>
      </c>
      <c r="O3235">
        <f>Table1[[#This Row],[Stress_Level]]*Table1[[#This Row],[Weekly_Work_Hours]]</f>
        <v>552</v>
      </c>
      <c r="P3235" s="9">
        <f>Table1[[#This Row],[Column1]]/Table1[[#This Row],[Productivity_Score]]</f>
        <v>153.33333333333334</v>
      </c>
      <c r="Q3235">
        <f>8-AVERAGE(Table1[[#This Row],[Sleep_Hours]])</f>
        <v>-9.9999999999999645E-2</v>
      </c>
      <c r="R3235">
        <f>Table1[[#This Row],[Stress_Level]]/Table1[[#This Row],[Weekly_Work_Hours]]</f>
        <v>0.15333333333333332</v>
      </c>
      <c r="S3235" s="5">
        <f>CORREL(Table1[Stress_Level],Table1[Sleep_Hours])</f>
        <v>-1.150943896331845E-2</v>
      </c>
      <c r="T3235" s="1">
        <f>((Table1[[#Totals],[Productivity_Score]] - Table1[[#This Row],[Productivity_Score]]) / Table1[[#Totals],[Productivity_Score]]) * 100</f>
        <v>62.10526315789474</v>
      </c>
    </row>
    <row r="3236" spans="1:20" x14ac:dyDescent="0.35">
      <c r="A3236">
        <v>3235</v>
      </c>
      <c r="B3236">
        <v>41</v>
      </c>
      <c r="C3236" t="s">
        <v>19</v>
      </c>
      <c r="D3236" t="s">
        <v>15</v>
      </c>
      <c r="E3236" t="s">
        <v>25</v>
      </c>
      <c r="F3236" t="s">
        <v>22</v>
      </c>
      <c r="G3236">
        <v>34</v>
      </c>
      <c r="H3236">
        <v>8.1</v>
      </c>
      <c r="I3236">
        <v>8.9</v>
      </c>
      <c r="J3236">
        <v>0</v>
      </c>
      <c r="K3236" t="s">
        <v>23</v>
      </c>
      <c r="L3236">
        <v>5.3</v>
      </c>
      <c r="M3236">
        <v>5.6</v>
      </c>
      <c r="N3236">
        <v>6.8</v>
      </c>
      <c r="O3236">
        <f>Table1[[#This Row],[Stress_Level]]*Table1[[#This Row],[Weekly_Work_Hours]]</f>
        <v>180.2</v>
      </c>
      <c r="P3236" s="9">
        <f>Table1[[#This Row],[Column1]]/Table1[[#This Row],[Productivity_Score]]</f>
        <v>26.5</v>
      </c>
      <c r="Q3236">
        <f>8-AVERAGE(Table1[[#This Row],[Sleep_Hours]])</f>
        <v>-9.9999999999999645E-2</v>
      </c>
      <c r="R3236">
        <f>Table1[[#This Row],[Stress_Level]]/Table1[[#This Row],[Weekly_Work_Hours]]</f>
        <v>0.15588235294117647</v>
      </c>
      <c r="S3236" s="5">
        <f>CORREL(Table1[Stress_Level],Table1[Sleep_Hours])</f>
        <v>-1.150943896331845E-2</v>
      </c>
      <c r="T3236" s="1">
        <f>((Table1[[#Totals],[Productivity_Score]] - Table1[[#This Row],[Productivity_Score]]) / Table1[[#Totals],[Productivity_Score]]) * 100</f>
        <v>28.421052631578945</v>
      </c>
    </row>
    <row r="3237" spans="1:20" x14ac:dyDescent="0.35">
      <c r="A3237">
        <v>3236</v>
      </c>
      <c r="B3237">
        <v>62</v>
      </c>
      <c r="C3237" t="s">
        <v>14</v>
      </c>
      <c r="D3237" t="s">
        <v>26</v>
      </c>
      <c r="E3237" t="s">
        <v>38</v>
      </c>
      <c r="F3237" t="s">
        <v>39</v>
      </c>
      <c r="G3237">
        <v>46</v>
      </c>
      <c r="H3237">
        <v>4.9000000000000004</v>
      </c>
      <c r="I3237">
        <v>6.3</v>
      </c>
      <c r="J3237">
        <v>1</v>
      </c>
      <c r="K3237" t="s">
        <v>28</v>
      </c>
      <c r="L3237">
        <v>9.3000000000000007</v>
      </c>
      <c r="M3237">
        <v>5.6</v>
      </c>
      <c r="N3237">
        <v>3.5</v>
      </c>
      <c r="O3237">
        <f>Table1[[#This Row],[Stress_Level]]*Table1[[#This Row],[Weekly_Work_Hours]]</f>
        <v>427.8</v>
      </c>
      <c r="P3237" s="9">
        <f>Table1[[#This Row],[Column1]]/Table1[[#This Row],[Productivity_Score]]</f>
        <v>122.22857142857143</v>
      </c>
      <c r="Q3237">
        <f>8-AVERAGE(Table1[[#This Row],[Sleep_Hours]])</f>
        <v>3.0999999999999996</v>
      </c>
      <c r="R3237">
        <f>Table1[[#This Row],[Stress_Level]]/Table1[[#This Row],[Weekly_Work_Hours]]</f>
        <v>0.20217391304347829</v>
      </c>
      <c r="S3237" s="5">
        <f>CORREL(Table1[Stress_Level],Table1[Sleep_Hours])</f>
        <v>-1.150943896331845E-2</v>
      </c>
      <c r="T3237" s="1">
        <f>((Table1[[#Totals],[Productivity_Score]] - Table1[[#This Row],[Productivity_Score]]) / Table1[[#Totals],[Productivity_Score]]) * 100</f>
        <v>63.157894736842103</v>
      </c>
    </row>
    <row r="3238" spans="1:20" x14ac:dyDescent="0.35">
      <c r="A3238">
        <v>3237</v>
      </c>
      <c r="B3238">
        <v>46</v>
      </c>
      <c r="C3238" t="s">
        <v>19</v>
      </c>
      <c r="D3238" t="s">
        <v>33</v>
      </c>
      <c r="E3238" t="s">
        <v>27</v>
      </c>
      <c r="F3238" t="s">
        <v>22</v>
      </c>
      <c r="G3238">
        <v>53</v>
      </c>
      <c r="H3238">
        <v>4.7</v>
      </c>
      <c r="I3238">
        <v>5.3</v>
      </c>
      <c r="J3238">
        <v>1</v>
      </c>
      <c r="K3238" t="s">
        <v>28</v>
      </c>
      <c r="L3238">
        <v>10</v>
      </c>
      <c r="M3238">
        <v>4.8</v>
      </c>
      <c r="N3238">
        <v>2.6</v>
      </c>
      <c r="O3238">
        <f>Table1[[#This Row],[Stress_Level]]*Table1[[#This Row],[Weekly_Work_Hours]]</f>
        <v>530</v>
      </c>
      <c r="P3238" s="9">
        <f>Table1[[#This Row],[Column1]]/Table1[[#This Row],[Productivity_Score]]</f>
        <v>203.84615384615384</v>
      </c>
      <c r="Q3238">
        <f>8-AVERAGE(Table1[[#This Row],[Sleep_Hours]])</f>
        <v>3.3</v>
      </c>
      <c r="R3238">
        <f>Table1[[#This Row],[Stress_Level]]/Table1[[#This Row],[Weekly_Work_Hours]]</f>
        <v>0.18867924528301888</v>
      </c>
      <c r="S3238" s="5">
        <f>CORREL(Table1[Stress_Level],Table1[Sleep_Hours])</f>
        <v>-1.150943896331845E-2</v>
      </c>
      <c r="T3238" s="1">
        <f>((Table1[[#Totals],[Productivity_Score]] - Table1[[#This Row],[Productivity_Score]]) / Table1[[#Totals],[Productivity_Score]]) * 100</f>
        <v>72.631578947368425</v>
      </c>
    </row>
    <row r="3239" spans="1:20" x14ac:dyDescent="0.35">
      <c r="A3239">
        <v>3238</v>
      </c>
      <c r="B3239">
        <v>56</v>
      </c>
      <c r="C3239" t="s">
        <v>14</v>
      </c>
      <c r="D3239" t="s">
        <v>37</v>
      </c>
      <c r="E3239" t="s">
        <v>16</v>
      </c>
      <c r="F3239" t="s">
        <v>17</v>
      </c>
      <c r="G3239">
        <v>34</v>
      </c>
      <c r="H3239">
        <v>5.3</v>
      </c>
      <c r="I3239">
        <v>8</v>
      </c>
      <c r="J3239">
        <v>1</v>
      </c>
      <c r="K3239" t="s">
        <v>28</v>
      </c>
      <c r="L3239">
        <v>5.5</v>
      </c>
      <c r="M3239">
        <v>5.6</v>
      </c>
      <c r="N3239">
        <v>6.2</v>
      </c>
      <c r="O3239">
        <f>Table1[[#This Row],[Stress_Level]]*Table1[[#This Row],[Weekly_Work_Hours]]</f>
        <v>187</v>
      </c>
      <c r="P3239" s="9">
        <f>Table1[[#This Row],[Column1]]/Table1[[#This Row],[Productivity_Score]]</f>
        <v>30.161290322580644</v>
      </c>
      <c r="Q3239">
        <f>8-AVERAGE(Table1[[#This Row],[Sleep_Hours]])</f>
        <v>2.7</v>
      </c>
      <c r="R3239">
        <f>Table1[[#This Row],[Stress_Level]]/Table1[[#This Row],[Weekly_Work_Hours]]</f>
        <v>0.16176470588235295</v>
      </c>
      <c r="S3239" s="5">
        <f>CORREL(Table1[Stress_Level],Table1[Sleep_Hours])</f>
        <v>-1.150943896331845E-2</v>
      </c>
      <c r="T3239" s="1">
        <f>((Table1[[#Totals],[Productivity_Score]] - Table1[[#This Row],[Productivity_Score]]) / Table1[[#Totals],[Productivity_Score]]) * 100</f>
        <v>34.736842105263158</v>
      </c>
    </row>
    <row r="3240" spans="1:20" x14ac:dyDescent="0.35">
      <c r="A3240">
        <v>3239</v>
      </c>
      <c r="B3240">
        <v>54</v>
      </c>
      <c r="C3240" t="s">
        <v>14</v>
      </c>
      <c r="D3240" t="s">
        <v>26</v>
      </c>
      <c r="E3240" t="s">
        <v>25</v>
      </c>
      <c r="F3240" t="s">
        <v>22</v>
      </c>
      <c r="G3240">
        <v>46</v>
      </c>
      <c r="H3240">
        <v>7</v>
      </c>
      <c r="I3240">
        <v>9.4</v>
      </c>
      <c r="J3240">
        <v>0</v>
      </c>
      <c r="K3240" t="s">
        <v>23</v>
      </c>
      <c r="L3240">
        <v>8.1</v>
      </c>
      <c r="M3240">
        <v>4.9000000000000004</v>
      </c>
      <c r="N3240">
        <v>5.7</v>
      </c>
      <c r="O3240">
        <f>Table1[[#This Row],[Stress_Level]]*Table1[[#This Row],[Weekly_Work_Hours]]</f>
        <v>372.59999999999997</v>
      </c>
      <c r="P3240" s="9">
        <f>Table1[[#This Row],[Column1]]/Table1[[#This Row],[Productivity_Score]]</f>
        <v>65.368421052631575</v>
      </c>
      <c r="Q3240">
        <f>8-AVERAGE(Table1[[#This Row],[Sleep_Hours]])</f>
        <v>1</v>
      </c>
      <c r="R3240">
        <f>Table1[[#This Row],[Stress_Level]]/Table1[[#This Row],[Weekly_Work_Hours]]</f>
        <v>0.17608695652173911</v>
      </c>
      <c r="S3240" s="5">
        <f>CORREL(Table1[Stress_Level],Table1[Sleep_Hours])</f>
        <v>-1.150943896331845E-2</v>
      </c>
      <c r="T3240" s="1">
        <f>((Table1[[#Totals],[Productivity_Score]] - Table1[[#This Row],[Productivity_Score]]) / Table1[[#Totals],[Productivity_Score]]) * 100</f>
        <v>40</v>
      </c>
    </row>
    <row r="3241" spans="1:20" x14ac:dyDescent="0.35">
      <c r="A3241">
        <v>3240</v>
      </c>
      <c r="B3241">
        <v>23</v>
      </c>
      <c r="C3241" t="s">
        <v>19</v>
      </c>
      <c r="D3241" t="s">
        <v>32</v>
      </c>
      <c r="E3241" t="s">
        <v>25</v>
      </c>
      <c r="F3241" t="s">
        <v>17</v>
      </c>
      <c r="G3241">
        <v>52</v>
      </c>
      <c r="H3241">
        <v>7</v>
      </c>
      <c r="I3241">
        <v>8.8000000000000007</v>
      </c>
      <c r="J3241">
        <v>0</v>
      </c>
      <c r="K3241" t="s">
        <v>23</v>
      </c>
      <c r="L3241">
        <v>6.7</v>
      </c>
      <c r="M3241">
        <v>3.7</v>
      </c>
      <c r="N3241">
        <v>6</v>
      </c>
      <c r="O3241">
        <f>Table1[[#This Row],[Stress_Level]]*Table1[[#This Row],[Weekly_Work_Hours]]</f>
        <v>348.40000000000003</v>
      </c>
      <c r="P3241" s="9">
        <f>Table1[[#This Row],[Column1]]/Table1[[#This Row],[Productivity_Score]]</f>
        <v>58.06666666666667</v>
      </c>
      <c r="Q3241">
        <f>8-AVERAGE(Table1[[#This Row],[Sleep_Hours]])</f>
        <v>1</v>
      </c>
      <c r="R3241">
        <f>Table1[[#This Row],[Stress_Level]]/Table1[[#This Row],[Weekly_Work_Hours]]</f>
        <v>0.12884615384615386</v>
      </c>
      <c r="S3241" s="5">
        <f>CORREL(Table1[Stress_Level],Table1[Sleep_Hours])</f>
        <v>-1.150943896331845E-2</v>
      </c>
      <c r="T3241" s="1">
        <f>((Table1[[#Totals],[Productivity_Score]] - Table1[[#This Row],[Productivity_Score]]) / Table1[[#Totals],[Productivity_Score]]) * 100</f>
        <v>36.84210526315789</v>
      </c>
    </row>
    <row r="3242" spans="1:20" x14ac:dyDescent="0.35">
      <c r="A3242">
        <v>3241</v>
      </c>
      <c r="B3242">
        <v>35</v>
      </c>
      <c r="C3242" t="s">
        <v>14</v>
      </c>
      <c r="D3242" t="s">
        <v>30</v>
      </c>
      <c r="E3242" t="s">
        <v>25</v>
      </c>
      <c r="F3242" t="s">
        <v>22</v>
      </c>
      <c r="G3242">
        <v>45</v>
      </c>
      <c r="H3242">
        <v>9</v>
      </c>
      <c r="I3242">
        <v>6.5</v>
      </c>
      <c r="J3242">
        <v>0</v>
      </c>
      <c r="K3242" t="s">
        <v>23</v>
      </c>
      <c r="L3242">
        <v>9.6999999999999993</v>
      </c>
      <c r="M3242">
        <v>2.7</v>
      </c>
      <c r="N3242">
        <v>3.4</v>
      </c>
      <c r="O3242">
        <f>Table1[[#This Row],[Stress_Level]]*Table1[[#This Row],[Weekly_Work_Hours]]</f>
        <v>436.49999999999994</v>
      </c>
      <c r="P3242" s="9">
        <f>Table1[[#This Row],[Column1]]/Table1[[#This Row],[Productivity_Score]]</f>
        <v>128.38235294117646</v>
      </c>
      <c r="Q3242">
        <f>8-AVERAGE(Table1[[#This Row],[Sleep_Hours]])</f>
        <v>-1</v>
      </c>
      <c r="R3242">
        <f>Table1[[#This Row],[Stress_Level]]/Table1[[#This Row],[Weekly_Work_Hours]]</f>
        <v>0.21555555555555553</v>
      </c>
      <c r="S3242" s="5">
        <f>CORREL(Table1[Stress_Level],Table1[Sleep_Hours])</f>
        <v>-1.150943896331845E-2</v>
      </c>
      <c r="T3242" s="1">
        <f>((Table1[[#Totals],[Productivity_Score]] - Table1[[#This Row],[Productivity_Score]]) / Table1[[#Totals],[Productivity_Score]]) * 100</f>
        <v>64.21052631578948</v>
      </c>
    </row>
    <row r="3243" spans="1:20" x14ac:dyDescent="0.35">
      <c r="A3243">
        <v>3242</v>
      </c>
      <c r="B3243">
        <v>35</v>
      </c>
      <c r="C3243" t="s">
        <v>19</v>
      </c>
      <c r="D3243" t="s">
        <v>34</v>
      </c>
      <c r="E3243" t="s">
        <v>31</v>
      </c>
      <c r="F3243" t="s">
        <v>39</v>
      </c>
      <c r="G3243">
        <v>67</v>
      </c>
      <c r="H3243">
        <v>5.7</v>
      </c>
      <c r="I3243">
        <v>5.4</v>
      </c>
      <c r="J3243">
        <v>1</v>
      </c>
      <c r="K3243" t="s">
        <v>35</v>
      </c>
      <c r="L3243">
        <v>10</v>
      </c>
      <c r="M3243">
        <v>5.5</v>
      </c>
      <c r="N3243">
        <v>2.7</v>
      </c>
      <c r="O3243">
        <f>Table1[[#This Row],[Stress_Level]]*Table1[[#This Row],[Weekly_Work_Hours]]</f>
        <v>670</v>
      </c>
      <c r="P3243" s="9">
        <f>Table1[[#This Row],[Column1]]/Table1[[#This Row],[Productivity_Score]]</f>
        <v>248.14814814814812</v>
      </c>
      <c r="Q3243">
        <f>8-AVERAGE(Table1[[#This Row],[Sleep_Hours]])</f>
        <v>2.2999999999999998</v>
      </c>
      <c r="R3243">
        <f>Table1[[#This Row],[Stress_Level]]/Table1[[#This Row],[Weekly_Work_Hours]]</f>
        <v>0.14925373134328357</v>
      </c>
      <c r="S3243" s="5">
        <f>CORREL(Table1[Stress_Level],Table1[Sleep_Hours])</f>
        <v>-1.150943896331845E-2</v>
      </c>
      <c r="T3243" s="1">
        <f>((Table1[[#Totals],[Productivity_Score]] - Table1[[#This Row],[Productivity_Score]]) / Table1[[#Totals],[Productivity_Score]]) * 100</f>
        <v>71.578947368421055</v>
      </c>
    </row>
    <row r="3244" spans="1:20" x14ac:dyDescent="0.35">
      <c r="A3244">
        <v>3243</v>
      </c>
      <c r="B3244">
        <v>40</v>
      </c>
      <c r="C3244" t="s">
        <v>19</v>
      </c>
      <c r="D3244" t="s">
        <v>37</v>
      </c>
      <c r="E3244" t="s">
        <v>38</v>
      </c>
      <c r="F3244" t="s">
        <v>17</v>
      </c>
      <c r="G3244">
        <v>31</v>
      </c>
      <c r="H3244">
        <v>6.3</v>
      </c>
      <c r="I3244">
        <v>9.9</v>
      </c>
      <c r="J3244">
        <v>0</v>
      </c>
      <c r="K3244" t="s">
        <v>23</v>
      </c>
      <c r="L3244">
        <v>4.5</v>
      </c>
      <c r="M3244">
        <v>2.9</v>
      </c>
      <c r="N3244">
        <v>7.7</v>
      </c>
      <c r="O3244">
        <f>Table1[[#This Row],[Stress_Level]]*Table1[[#This Row],[Weekly_Work_Hours]]</f>
        <v>139.5</v>
      </c>
      <c r="P3244" s="9">
        <f>Table1[[#This Row],[Column1]]/Table1[[#This Row],[Productivity_Score]]</f>
        <v>18.116883116883116</v>
      </c>
      <c r="Q3244">
        <f>8-AVERAGE(Table1[[#This Row],[Sleep_Hours]])</f>
        <v>1.7000000000000002</v>
      </c>
      <c r="R3244">
        <f>Table1[[#This Row],[Stress_Level]]/Table1[[#This Row],[Weekly_Work_Hours]]</f>
        <v>0.14516129032258066</v>
      </c>
      <c r="S3244" s="5">
        <f>CORREL(Table1[Stress_Level],Table1[Sleep_Hours])</f>
        <v>-1.150943896331845E-2</v>
      </c>
      <c r="T3244" s="1">
        <f>((Table1[[#Totals],[Productivity_Score]] - Table1[[#This Row],[Productivity_Score]]) / Table1[[#Totals],[Productivity_Score]]) * 100</f>
        <v>18.94736842105263</v>
      </c>
    </row>
    <row r="3245" spans="1:20" x14ac:dyDescent="0.35">
      <c r="A3245">
        <v>3244</v>
      </c>
      <c r="B3245">
        <v>45</v>
      </c>
      <c r="C3245" t="s">
        <v>14</v>
      </c>
      <c r="D3245" t="s">
        <v>32</v>
      </c>
      <c r="E3245" t="s">
        <v>38</v>
      </c>
      <c r="F3245" t="s">
        <v>22</v>
      </c>
      <c r="G3245">
        <v>53</v>
      </c>
      <c r="H3245">
        <v>9</v>
      </c>
      <c r="I3245">
        <v>5.7</v>
      </c>
      <c r="J3245">
        <v>0</v>
      </c>
      <c r="K3245" t="s">
        <v>23</v>
      </c>
      <c r="L3245">
        <v>10</v>
      </c>
      <c r="M3245">
        <v>5</v>
      </c>
      <c r="N3245">
        <v>2.8</v>
      </c>
      <c r="O3245">
        <f>Table1[[#This Row],[Stress_Level]]*Table1[[#This Row],[Weekly_Work_Hours]]</f>
        <v>530</v>
      </c>
      <c r="P3245" s="9">
        <f>Table1[[#This Row],[Column1]]/Table1[[#This Row],[Productivity_Score]]</f>
        <v>189.28571428571431</v>
      </c>
      <c r="Q3245">
        <f>8-AVERAGE(Table1[[#This Row],[Sleep_Hours]])</f>
        <v>-1</v>
      </c>
      <c r="R3245">
        <f>Table1[[#This Row],[Stress_Level]]/Table1[[#This Row],[Weekly_Work_Hours]]</f>
        <v>0.18867924528301888</v>
      </c>
      <c r="S3245" s="5">
        <f>CORREL(Table1[Stress_Level],Table1[Sleep_Hours])</f>
        <v>-1.150943896331845E-2</v>
      </c>
      <c r="T3245" s="1">
        <f>((Table1[[#Totals],[Productivity_Score]] - Table1[[#This Row],[Productivity_Score]]) / Table1[[#Totals],[Productivity_Score]]) * 100</f>
        <v>70.526315789473685</v>
      </c>
    </row>
    <row r="3246" spans="1:20" x14ac:dyDescent="0.35">
      <c r="A3246">
        <v>3245</v>
      </c>
      <c r="B3246">
        <v>55</v>
      </c>
      <c r="C3246" t="s">
        <v>14</v>
      </c>
      <c r="D3246" t="s">
        <v>36</v>
      </c>
      <c r="E3246" t="s">
        <v>27</v>
      </c>
      <c r="F3246" t="s">
        <v>39</v>
      </c>
      <c r="G3246">
        <v>43</v>
      </c>
      <c r="H3246">
        <v>6.6</v>
      </c>
      <c r="I3246">
        <v>9.1</v>
      </c>
      <c r="J3246">
        <v>0</v>
      </c>
      <c r="K3246" t="s">
        <v>23</v>
      </c>
      <c r="L3246">
        <v>7.2</v>
      </c>
      <c r="M3246">
        <v>3.9</v>
      </c>
      <c r="N3246">
        <v>6</v>
      </c>
      <c r="O3246">
        <f>Table1[[#This Row],[Stress_Level]]*Table1[[#This Row],[Weekly_Work_Hours]]</f>
        <v>309.60000000000002</v>
      </c>
      <c r="P3246" s="9">
        <f>Table1[[#This Row],[Column1]]/Table1[[#This Row],[Productivity_Score]]</f>
        <v>51.6</v>
      </c>
      <c r="Q3246">
        <f>8-AVERAGE(Table1[[#This Row],[Sleep_Hours]])</f>
        <v>1.4000000000000004</v>
      </c>
      <c r="R3246">
        <f>Table1[[#This Row],[Stress_Level]]/Table1[[#This Row],[Weekly_Work_Hours]]</f>
        <v>0.16744186046511628</v>
      </c>
      <c r="S3246" s="5">
        <f>CORREL(Table1[Stress_Level],Table1[Sleep_Hours])</f>
        <v>-1.150943896331845E-2</v>
      </c>
      <c r="T3246" s="1">
        <f>((Table1[[#Totals],[Productivity_Score]] - Table1[[#This Row],[Productivity_Score]]) / Table1[[#Totals],[Productivity_Score]]) * 100</f>
        <v>36.84210526315789</v>
      </c>
    </row>
    <row r="3247" spans="1:20" x14ac:dyDescent="0.35">
      <c r="A3247">
        <v>3246</v>
      </c>
      <c r="B3247">
        <v>38</v>
      </c>
      <c r="C3247" t="s">
        <v>19</v>
      </c>
      <c r="D3247" t="s">
        <v>36</v>
      </c>
      <c r="E3247" t="s">
        <v>38</v>
      </c>
      <c r="F3247" t="s">
        <v>22</v>
      </c>
      <c r="G3247">
        <v>51</v>
      </c>
      <c r="H3247">
        <v>4.5999999999999996</v>
      </c>
      <c r="I3247">
        <v>5.3</v>
      </c>
      <c r="J3247">
        <v>1</v>
      </c>
      <c r="K3247" t="s">
        <v>18</v>
      </c>
      <c r="L3247">
        <v>9</v>
      </c>
      <c r="M3247">
        <v>2.8</v>
      </c>
      <c r="N3247">
        <v>3.1</v>
      </c>
      <c r="O3247">
        <f>Table1[[#This Row],[Stress_Level]]*Table1[[#This Row],[Weekly_Work_Hours]]</f>
        <v>459</v>
      </c>
      <c r="P3247" s="9">
        <f>Table1[[#This Row],[Column1]]/Table1[[#This Row],[Productivity_Score]]</f>
        <v>148.06451612903226</v>
      </c>
      <c r="Q3247">
        <f>8-AVERAGE(Table1[[#This Row],[Sleep_Hours]])</f>
        <v>3.4000000000000004</v>
      </c>
      <c r="R3247">
        <f>Table1[[#This Row],[Stress_Level]]/Table1[[#This Row],[Weekly_Work_Hours]]</f>
        <v>0.17647058823529413</v>
      </c>
      <c r="S3247" s="5">
        <f>CORREL(Table1[Stress_Level],Table1[Sleep_Hours])</f>
        <v>-1.150943896331845E-2</v>
      </c>
      <c r="T3247" s="1">
        <f>((Table1[[#Totals],[Productivity_Score]] - Table1[[#This Row],[Productivity_Score]]) / Table1[[#Totals],[Productivity_Score]]) * 100</f>
        <v>67.368421052631575</v>
      </c>
    </row>
    <row r="3248" spans="1:20" x14ac:dyDescent="0.35">
      <c r="A3248">
        <v>3247</v>
      </c>
      <c r="B3248">
        <v>36</v>
      </c>
      <c r="C3248" t="s">
        <v>19</v>
      </c>
      <c r="D3248" t="s">
        <v>20</v>
      </c>
      <c r="E3248" t="s">
        <v>21</v>
      </c>
      <c r="F3248" t="s">
        <v>22</v>
      </c>
      <c r="G3248">
        <v>48</v>
      </c>
      <c r="H3248">
        <v>6.7</v>
      </c>
      <c r="I3248">
        <v>8.8000000000000007</v>
      </c>
      <c r="J3248">
        <v>1</v>
      </c>
      <c r="K3248" t="s">
        <v>28</v>
      </c>
      <c r="L3248">
        <v>7.7</v>
      </c>
      <c r="M3248">
        <v>7.6</v>
      </c>
      <c r="N3248">
        <v>5.5</v>
      </c>
      <c r="O3248">
        <f>Table1[[#This Row],[Stress_Level]]*Table1[[#This Row],[Weekly_Work_Hours]]</f>
        <v>369.6</v>
      </c>
      <c r="P3248" s="9">
        <f>Table1[[#This Row],[Column1]]/Table1[[#This Row],[Productivity_Score]]</f>
        <v>67.2</v>
      </c>
      <c r="Q3248">
        <f>8-AVERAGE(Table1[[#This Row],[Sleep_Hours]])</f>
        <v>1.2999999999999998</v>
      </c>
      <c r="R3248">
        <f>Table1[[#This Row],[Stress_Level]]/Table1[[#This Row],[Weekly_Work_Hours]]</f>
        <v>0.16041666666666668</v>
      </c>
      <c r="S3248" s="5">
        <f>CORREL(Table1[Stress_Level],Table1[Sleep_Hours])</f>
        <v>-1.150943896331845E-2</v>
      </c>
      <c r="T3248" s="1">
        <f>((Table1[[#Totals],[Productivity_Score]] - Table1[[#This Row],[Productivity_Score]]) / Table1[[#Totals],[Productivity_Score]]) * 100</f>
        <v>42.105263157894733</v>
      </c>
    </row>
    <row r="3249" spans="1:20" x14ac:dyDescent="0.35">
      <c r="A3249">
        <v>3248</v>
      </c>
      <c r="B3249">
        <v>64</v>
      </c>
      <c r="C3249" t="s">
        <v>14</v>
      </c>
      <c r="D3249" t="s">
        <v>37</v>
      </c>
      <c r="E3249" t="s">
        <v>16</v>
      </c>
      <c r="F3249" t="s">
        <v>22</v>
      </c>
      <c r="G3249">
        <v>39</v>
      </c>
      <c r="H3249">
        <v>7.3</v>
      </c>
      <c r="I3249">
        <v>9.6999999999999993</v>
      </c>
      <c r="J3249">
        <v>0</v>
      </c>
      <c r="K3249" t="s">
        <v>23</v>
      </c>
      <c r="L3249">
        <v>7.1</v>
      </c>
      <c r="M3249">
        <v>3.5</v>
      </c>
      <c r="N3249">
        <v>6.3</v>
      </c>
      <c r="O3249">
        <f>Table1[[#This Row],[Stress_Level]]*Table1[[#This Row],[Weekly_Work_Hours]]</f>
        <v>276.89999999999998</v>
      </c>
      <c r="P3249" s="9">
        <f>Table1[[#This Row],[Column1]]/Table1[[#This Row],[Productivity_Score]]</f>
        <v>43.952380952380949</v>
      </c>
      <c r="Q3249">
        <f>8-AVERAGE(Table1[[#This Row],[Sleep_Hours]])</f>
        <v>0.70000000000000018</v>
      </c>
      <c r="R3249">
        <f>Table1[[#This Row],[Stress_Level]]/Table1[[#This Row],[Weekly_Work_Hours]]</f>
        <v>0.18205128205128204</v>
      </c>
      <c r="S3249" s="5">
        <f>CORREL(Table1[Stress_Level],Table1[Sleep_Hours])</f>
        <v>-1.150943896331845E-2</v>
      </c>
      <c r="T3249" s="1">
        <f>((Table1[[#Totals],[Productivity_Score]] - Table1[[#This Row],[Productivity_Score]]) / Table1[[#Totals],[Productivity_Score]]) * 100</f>
        <v>33.684210526315788</v>
      </c>
    </row>
    <row r="3250" spans="1:20" x14ac:dyDescent="0.35">
      <c r="A3250">
        <v>3249</v>
      </c>
      <c r="B3250">
        <v>45</v>
      </c>
      <c r="C3250" t="s">
        <v>14</v>
      </c>
      <c r="D3250" t="s">
        <v>24</v>
      </c>
      <c r="E3250" t="s">
        <v>27</v>
      </c>
      <c r="F3250" t="s">
        <v>39</v>
      </c>
      <c r="G3250">
        <v>46</v>
      </c>
      <c r="H3250">
        <v>5.7</v>
      </c>
      <c r="I3250">
        <v>7.4</v>
      </c>
      <c r="J3250">
        <v>1</v>
      </c>
      <c r="K3250" t="s">
        <v>18</v>
      </c>
      <c r="L3250">
        <v>5.5</v>
      </c>
      <c r="M3250">
        <v>4.5999999999999996</v>
      </c>
      <c r="N3250">
        <v>6</v>
      </c>
      <c r="O3250">
        <f>Table1[[#This Row],[Stress_Level]]*Table1[[#This Row],[Weekly_Work_Hours]]</f>
        <v>253</v>
      </c>
      <c r="P3250" s="9">
        <f>Table1[[#This Row],[Column1]]/Table1[[#This Row],[Productivity_Score]]</f>
        <v>42.166666666666664</v>
      </c>
      <c r="Q3250">
        <f>8-AVERAGE(Table1[[#This Row],[Sleep_Hours]])</f>
        <v>2.2999999999999998</v>
      </c>
      <c r="R3250">
        <f>Table1[[#This Row],[Stress_Level]]/Table1[[#This Row],[Weekly_Work_Hours]]</f>
        <v>0.11956521739130435</v>
      </c>
      <c r="S3250" s="5">
        <f>CORREL(Table1[Stress_Level],Table1[Sleep_Hours])</f>
        <v>-1.150943896331845E-2</v>
      </c>
      <c r="T3250" s="1">
        <f>((Table1[[#Totals],[Productivity_Score]] - Table1[[#This Row],[Productivity_Score]]) / Table1[[#Totals],[Productivity_Score]]) * 100</f>
        <v>36.84210526315789</v>
      </c>
    </row>
    <row r="3251" spans="1:20" x14ac:dyDescent="0.35">
      <c r="A3251">
        <v>3250</v>
      </c>
      <c r="B3251">
        <v>41</v>
      </c>
      <c r="C3251" t="s">
        <v>19</v>
      </c>
      <c r="D3251" t="s">
        <v>34</v>
      </c>
      <c r="E3251" t="s">
        <v>38</v>
      </c>
      <c r="F3251" t="s">
        <v>22</v>
      </c>
      <c r="G3251">
        <v>30</v>
      </c>
      <c r="H3251">
        <v>7.4</v>
      </c>
      <c r="I3251">
        <v>10</v>
      </c>
      <c r="J3251">
        <v>0</v>
      </c>
      <c r="K3251" t="s">
        <v>23</v>
      </c>
      <c r="L3251">
        <v>1.5</v>
      </c>
      <c r="M3251">
        <v>2.2000000000000002</v>
      </c>
      <c r="N3251">
        <v>9.3000000000000007</v>
      </c>
      <c r="O3251">
        <f>Table1[[#This Row],[Stress_Level]]*Table1[[#This Row],[Weekly_Work_Hours]]</f>
        <v>45</v>
      </c>
      <c r="P3251" s="9">
        <f>Table1[[#This Row],[Column1]]/Table1[[#This Row],[Productivity_Score]]</f>
        <v>4.8387096774193541</v>
      </c>
      <c r="Q3251">
        <f>8-AVERAGE(Table1[[#This Row],[Sleep_Hours]])</f>
        <v>0.59999999999999964</v>
      </c>
      <c r="R3251">
        <f>Table1[[#This Row],[Stress_Level]]/Table1[[#This Row],[Weekly_Work_Hours]]</f>
        <v>0.05</v>
      </c>
      <c r="S3251" s="5">
        <f>CORREL(Table1[Stress_Level],Table1[Sleep_Hours])</f>
        <v>-1.150943896331845E-2</v>
      </c>
      <c r="T3251" s="1">
        <f>((Table1[[#Totals],[Productivity_Score]] - Table1[[#This Row],[Productivity_Score]]) / Table1[[#Totals],[Productivity_Score]]) * 100</f>
        <v>2.1052631578947296</v>
      </c>
    </row>
    <row r="3252" spans="1:20" x14ac:dyDescent="0.35">
      <c r="A3252">
        <v>3251</v>
      </c>
      <c r="B3252">
        <v>47</v>
      </c>
      <c r="C3252" t="s">
        <v>19</v>
      </c>
      <c r="D3252" t="s">
        <v>24</v>
      </c>
      <c r="E3252" t="s">
        <v>16</v>
      </c>
      <c r="F3252" t="s">
        <v>22</v>
      </c>
      <c r="G3252">
        <v>49</v>
      </c>
      <c r="H3252">
        <v>7.3</v>
      </c>
      <c r="I3252">
        <v>8.6999999999999993</v>
      </c>
      <c r="J3252">
        <v>0</v>
      </c>
      <c r="K3252" t="s">
        <v>23</v>
      </c>
      <c r="L3252">
        <v>7.2</v>
      </c>
      <c r="M3252">
        <v>1.1000000000000001</v>
      </c>
      <c r="N3252">
        <v>5.7</v>
      </c>
      <c r="O3252">
        <f>Table1[[#This Row],[Stress_Level]]*Table1[[#This Row],[Weekly_Work_Hours]]</f>
        <v>352.8</v>
      </c>
      <c r="P3252" s="9">
        <f>Table1[[#This Row],[Column1]]/Table1[[#This Row],[Productivity_Score]]</f>
        <v>61.89473684210526</v>
      </c>
      <c r="Q3252">
        <f>8-AVERAGE(Table1[[#This Row],[Sleep_Hours]])</f>
        <v>0.70000000000000018</v>
      </c>
      <c r="R3252">
        <f>Table1[[#This Row],[Stress_Level]]/Table1[[#This Row],[Weekly_Work_Hours]]</f>
        <v>0.14693877551020409</v>
      </c>
      <c r="S3252" s="5">
        <f>CORREL(Table1[Stress_Level],Table1[Sleep_Hours])</f>
        <v>-1.150943896331845E-2</v>
      </c>
      <c r="T3252" s="1">
        <f>((Table1[[#Totals],[Productivity_Score]] - Table1[[#This Row],[Productivity_Score]]) / Table1[[#Totals],[Productivity_Score]]) * 100</f>
        <v>40</v>
      </c>
    </row>
    <row r="3253" spans="1:20" x14ac:dyDescent="0.35">
      <c r="A3253">
        <v>3252</v>
      </c>
      <c r="B3253">
        <v>20</v>
      </c>
      <c r="C3253" t="s">
        <v>14</v>
      </c>
      <c r="D3253" t="s">
        <v>30</v>
      </c>
      <c r="E3253" t="s">
        <v>27</v>
      </c>
      <c r="F3253" t="s">
        <v>39</v>
      </c>
      <c r="G3253">
        <v>47</v>
      </c>
      <c r="H3253">
        <v>5.5</v>
      </c>
      <c r="I3253">
        <v>7.1</v>
      </c>
      <c r="J3253">
        <v>1</v>
      </c>
      <c r="K3253" t="s">
        <v>18</v>
      </c>
      <c r="L3253">
        <v>9.9</v>
      </c>
      <c r="M3253">
        <v>5.0999999999999996</v>
      </c>
      <c r="N3253">
        <v>3.6</v>
      </c>
      <c r="O3253">
        <f>Table1[[#This Row],[Stress_Level]]*Table1[[#This Row],[Weekly_Work_Hours]]</f>
        <v>465.3</v>
      </c>
      <c r="P3253" s="9">
        <f>Table1[[#This Row],[Column1]]/Table1[[#This Row],[Productivity_Score]]</f>
        <v>129.25</v>
      </c>
      <c r="Q3253">
        <f>8-AVERAGE(Table1[[#This Row],[Sleep_Hours]])</f>
        <v>2.5</v>
      </c>
      <c r="R3253">
        <f>Table1[[#This Row],[Stress_Level]]/Table1[[#This Row],[Weekly_Work_Hours]]</f>
        <v>0.21063829787234042</v>
      </c>
      <c r="S3253" s="5">
        <f>CORREL(Table1[Stress_Level],Table1[Sleep_Hours])</f>
        <v>-1.150943896331845E-2</v>
      </c>
      <c r="T3253" s="1">
        <f>((Table1[[#Totals],[Productivity_Score]] - Table1[[#This Row],[Productivity_Score]]) / Table1[[#Totals],[Productivity_Score]]) * 100</f>
        <v>62.10526315789474</v>
      </c>
    </row>
    <row r="3254" spans="1:20" x14ac:dyDescent="0.35">
      <c r="A3254">
        <v>3253</v>
      </c>
      <c r="B3254">
        <v>63</v>
      </c>
      <c r="C3254" t="s">
        <v>14</v>
      </c>
      <c r="D3254" t="s">
        <v>20</v>
      </c>
      <c r="E3254" t="s">
        <v>21</v>
      </c>
      <c r="F3254" t="s">
        <v>17</v>
      </c>
      <c r="G3254">
        <v>50</v>
      </c>
      <c r="H3254">
        <v>8.5</v>
      </c>
      <c r="I3254">
        <v>6.7</v>
      </c>
      <c r="J3254">
        <v>0</v>
      </c>
      <c r="K3254" t="s">
        <v>23</v>
      </c>
      <c r="L3254">
        <v>9.4</v>
      </c>
      <c r="M3254">
        <v>5.3</v>
      </c>
      <c r="N3254">
        <v>3.6</v>
      </c>
      <c r="O3254">
        <f>Table1[[#This Row],[Stress_Level]]*Table1[[#This Row],[Weekly_Work_Hours]]</f>
        <v>470</v>
      </c>
      <c r="P3254" s="9">
        <f>Table1[[#This Row],[Column1]]/Table1[[#This Row],[Productivity_Score]]</f>
        <v>130.55555555555554</v>
      </c>
      <c r="Q3254">
        <f>8-AVERAGE(Table1[[#This Row],[Sleep_Hours]])</f>
        <v>-0.5</v>
      </c>
      <c r="R3254">
        <f>Table1[[#This Row],[Stress_Level]]/Table1[[#This Row],[Weekly_Work_Hours]]</f>
        <v>0.188</v>
      </c>
      <c r="S3254" s="5">
        <f>CORREL(Table1[Stress_Level],Table1[Sleep_Hours])</f>
        <v>-1.150943896331845E-2</v>
      </c>
      <c r="T3254" s="1">
        <f>((Table1[[#Totals],[Productivity_Score]] - Table1[[#This Row],[Productivity_Score]]) / Table1[[#Totals],[Productivity_Score]]) * 100</f>
        <v>62.10526315789474</v>
      </c>
    </row>
    <row r="3255" spans="1:20" x14ac:dyDescent="0.35">
      <c r="A3255">
        <v>3254</v>
      </c>
      <c r="B3255">
        <v>55</v>
      </c>
      <c r="C3255" t="s">
        <v>19</v>
      </c>
      <c r="D3255" t="s">
        <v>34</v>
      </c>
      <c r="E3255" t="s">
        <v>16</v>
      </c>
      <c r="F3255" t="s">
        <v>22</v>
      </c>
      <c r="G3255">
        <v>53</v>
      </c>
      <c r="H3255">
        <v>5</v>
      </c>
      <c r="I3255">
        <v>5.7</v>
      </c>
      <c r="J3255">
        <v>0</v>
      </c>
      <c r="K3255" t="s">
        <v>23</v>
      </c>
      <c r="L3255">
        <v>8.5</v>
      </c>
      <c r="M3255">
        <v>4.2</v>
      </c>
      <c r="N3255">
        <v>3.6</v>
      </c>
      <c r="O3255">
        <f>Table1[[#This Row],[Stress_Level]]*Table1[[#This Row],[Weekly_Work_Hours]]</f>
        <v>450.5</v>
      </c>
      <c r="P3255" s="9">
        <f>Table1[[#This Row],[Column1]]/Table1[[#This Row],[Productivity_Score]]</f>
        <v>125.13888888888889</v>
      </c>
      <c r="Q3255">
        <f>8-AVERAGE(Table1[[#This Row],[Sleep_Hours]])</f>
        <v>3</v>
      </c>
      <c r="R3255">
        <f>Table1[[#This Row],[Stress_Level]]/Table1[[#This Row],[Weekly_Work_Hours]]</f>
        <v>0.16037735849056603</v>
      </c>
      <c r="S3255" s="5">
        <f>CORREL(Table1[Stress_Level],Table1[Sleep_Hours])</f>
        <v>-1.150943896331845E-2</v>
      </c>
      <c r="T3255" s="1">
        <f>((Table1[[#Totals],[Productivity_Score]] - Table1[[#This Row],[Productivity_Score]]) / Table1[[#Totals],[Productivity_Score]]) * 100</f>
        <v>62.10526315789474</v>
      </c>
    </row>
    <row r="3256" spans="1:20" x14ac:dyDescent="0.35">
      <c r="A3256">
        <v>3255</v>
      </c>
      <c r="B3256">
        <v>62</v>
      </c>
      <c r="C3256" t="s">
        <v>19</v>
      </c>
      <c r="D3256" t="s">
        <v>26</v>
      </c>
      <c r="E3256" t="s">
        <v>21</v>
      </c>
      <c r="F3256" t="s">
        <v>17</v>
      </c>
      <c r="G3256">
        <v>47</v>
      </c>
      <c r="H3256">
        <v>6.9</v>
      </c>
      <c r="I3256">
        <v>9.1</v>
      </c>
      <c r="J3256">
        <v>1</v>
      </c>
      <c r="K3256" t="s">
        <v>18</v>
      </c>
      <c r="L3256">
        <v>6.8</v>
      </c>
      <c r="M3256">
        <v>6</v>
      </c>
      <c r="N3256">
        <v>6.1</v>
      </c>
      <c r="O3256">
        <f>Table1[[#This Row],[Stress_Level]]*Table1[[#This Row],[Weekly_Work_Hours]]</f>
        <v>319.59999999999997</v>
      </c>
      <c r="P3256" s="9">
        <f>Table1[[#This Row],[Column1]]/Table1[[#This Row],[Productivity_Score]]</f>
        <v>52.393442622950815</v>
      </c>
      <c r="Q3256">
        <f>8-AVERAGE(Table1[[#This Row],[Sleep_Hours]])</f>
        <v>1.0999999999999996</v>
      </c>
      <c r="R3256">
        <f>Table1[[#This Row],[Stress_Level]]/Table1[[#This Row],[Weekly_Work_Hours]]</f>
        <v>0.14468085106382977</v>
      </c>
      <c r="S3256" s="5">
        <f>CORREL(Table1[Stress_Level],Table1[Sleep_Hours])</f>
        <v>-1.150943896331845E-2</v>
      </c>
      <c r="T3256" s="1">
        <f>((Table1[[#Totals],[Productivity_Score]] - Table1[[#This Row],[Productivity_Score]]) / Table1[[#Totals],[Productivity_Score]]) * 100</f>
        <v>35.789473684210535</v>
      </c>
    </row>
    <row r="3257" spans="1:20" x14ac:dyDescent="0.35">
      <c r="A3257">
        <v>3256</v>
      </c>
      <c r="B3257">
        <v>56</v>
      </c>
      <c r="C3257" t="s">
        <v>40</v>
      </c>
      <c r="D3257" t="s">
        <v>33</v>
      </c>
      <c r="E3257" t="s">
        <v>16</v>
      </c>
      <c r="F3257" t="s">
        <v>39</v>
      </c>
      <c r="G3257">
        <v>46</v>
      </c>
      <c r="H3257">
        <v>5.3</v>
      </c>
      <c r="I3257">
        <v>6.8</v>
      </c>
      <c r="J3257">
        <v>1</v>
      </c>
      <c r="K3257" t="s">
        <v>28</v>
      </c>
      <c r="L3257">
        <v>7.6</v>
      </c>
      <c r="M3257">
        <v>6.7</v>
      </c>
      <c r="N3257">
        <v>4.5999999999999996</v>
      </c>
      <c r="O3257">
        <f>Table1[[#This Row],[Stress_Level]]*Table1[[#This Row],[Weekly_Work_Hours]]</f>
        <v>349.59999999999997</v>
      </c>
      <c r="P3257" s="9">
        <f>Table1[[#This Row],[Column1]]/Table1[[#This Row],[Productivity_Score]]</f>
        <v>76</v>
      </c>
      <c r="Q3257">
        <f>8-AVERAGE(Table1[[#This Row],[Sleep_Hours]])</f>
        <v>2.7</v>
      </c>
      <c r="R3257">
        <f>Table1[[#This Row],[Stress_Level]]/Table1[[#This Row],[Weekly_Work_Hours]]</f>
        <v>0.16521739130434782</v>
      </c>
      <c r="S3257" s="5">
        <f>CORREL(Table1[Stress_Level],Table1[Sleep_Hours])</f>
        <v>-1.150943896331845E-2</v>
      </c>
      <c r="T3257" s="1">
        <f>((Table1[[#Totals],[Productivity_Score]] - Table1[[#This Row],[Productivity_Score]]) / Table1[[#Totals],[Productivity_Score]]) * 100</f>
        <v>51.578947368421055</v>
      </c>
    </row>
    <row r="3258" spans="1:20" x14ac:dyDescent="0.35">
      <c r="A3258">
        <v>3257</v>
      </c>
      <c r="B3258">
        <v>21</v>
      </c>
      <c r="C3258" t="s">
        <v>19</v>
      </c>
      <c r="D3258" t="s">
        <v>34</v>
      </c>
      <c r="E3258" t="s">
        <v>31</v>
      </c>
      <c r="F3258" t="s">
        <v>22</v>
      </c>
      <c r="G3258">
        <v>37</v>
      </c>
      <c r="H3258">
        <v>3.7</v>
      </c>
      <c r="I3258">
        <v>5.3</v>
      </c>
      <c r="J3258">
        <v>1</v>
      </c>
      <c r="K3258" t="s">
        <v>35</v>
      </c>
      <c r="L3258">
        <v>6.1</v>
      </c>
      <c r="M3258">
        <v>4.4000000000000004</v>
      </c>
      <c r="N3258">
        <v>4.5999999999999996</v>
      </c>
      <c r="O3258">
        <f>Table1[[#This Row],[Stress_Level]]*Table1[[#This Row],[Weekly_Work_Hours]]</f>
        <v>225.7</v>
      </c>
      <c r="P3258" s="9">
        <f>Table1[[#This Row],[Column1]]/Table1[[#This Row],[Productivity_Score]]</f>
        <v>49.065217391304351</v>
      </c>
      <c r="Q3258">
        <f>8-AVERAGE(Table1[[#This Row],[Sleep_Hours]])</f>
        <v>4.3</v>
      </c>
      <c r="R3258">
        <f>Table1[[#This Row],[Stress_Level]]/Table1[[#This Row],[Weekly_Work_Hours]]</f>
        <v>0.16486486486486485</v>
      </c>
      <c r="S3258" s="5">
        <f>CORREL(Table1[Stress_Level],Table1[Sleep_Hours])</f>
        <v>-1.150943896331845E-2</v>
      </c>
      <c r="T3258" s="1">
        <f>((Table1[[#Totals],[Productivity_Score]] - Table1[[#This Row],[Productivity_Score]]) / Table1[[#Totals],[Productivity_Score]]) * 100</f>
        <v>51.578947368421055</v>
      </c>
    </row>
    <row r="3259" spans="1:20" x14ac:dyDescent="0.35">
      <c r="A3259">
        <v>3258</v>
      </c>
      <c r="B3259">
        <v>36</v>
      </c>
      <c r="C3259" t="s">
        <v>19</v>
      </c>
      <c r="D3259" t="s">
        <v>15</v>
      </c>
      <c r="E3259" t="s">
        <v>31</v>
      </c>
      <c r="F3259" t="s">
        <v>17</v>
      </c>
      <c r="G3259">
        <v>39</v>
      </c>
      <c r="H3259">
        <v>6.7</v>
      </c>
      <c r="I3259">
        <v>9.6999999999999993</v>
      </c>
      <c r="J3259">
        <v>0</v>
      </c>
      <c r="K3259" t="s">
        <v>23</v>
      </c>
      <c r="L3259">
        <v>8</v>
      </c>
      <c r="M3259">
        <v>5.2</v>
      </c>
      <c r="N3259">
        <v>5.8</v>
      </c>
      <c r="O3259">
        <f>Table1[[#This Row],[Stress_Level]]*Table1[[#This Row],[Weekly_Work_Hours]]</f>
        <v>312</v>
      </c>
      <c r="P3259" s="9">
        <f>Table1[[#This Row],[Column1]]/Table1[[#This Row],[Productivity_Score]]</f>
        <v>53.793103448275865</v>
      </c>
      <c r="Q3259">
        <f>8-AVERAGE(Table1[[#This Row],[Sleep_Hours]])</f>
        <v>1.2999999999999998</v>
      </c>
      <c r="R3259">
        <f>Table1[[#This Row],[Stress_Level]]/Table1[[#This Row],[Weekly_Work_Hours]]</f>
        <v>0.20512820512820512</v>
      </c>
      <c r="S3259" s="5">
        <f>CORREL(Table1[Stress_Level],Table1[Sleep_Hours])</f>
        <v>-1.150943896331845E-2</v>
      </c>
      <c r="T3259" s="1">
        <f>((Table1[[#Totals],[Productivity_Score]] - Table1[[#This Row],[Productivity_Score]]) / Table1[[#Totals],[Productivity_Score]]) * 100</f>
        <v>38.947368421052637</v>
      </c>
    </row>
    <row r="3260" spans="1:20" x14ac:dyDescent="0.35">
      <c r="A3260">
        <v>3259</v>
      </c>
      <c r="B3260">
        <v>59</v>
      </c>
      <c r="C3260" t="s">
        <v>14</v>
      </c>
      <c r="D3260" t="s">
        <v>26</v>
      </c>
      <c r="E3260" t="s">
        <v>16</v>
      </c>
      <c r="F3260" t="s">
        <v>22</v>
      </c>
      <c r="G3260">
        <v>54</v>
      </c>
      <c r="H3260">
        <v>9</v>
      </c>
      <c r="I3260">
        <v>5.6</v>
      </c>
      <c r="J3260">
        <v>0</v>
      </c>
      <c r="K3260" t="s">
        <v>23</v>
      </c>
      <c r="L3260">
        <v>10</v>
      </c>
      <c r="M3260">
        <v>4</v>
      </c>
      <c r="N3260">
        <v>2.8</v>
      </c>
      <c r="O3260">
        <f>Table1[[#This Row],[Stress_Level]]*Table1[[#This Row],[Weekly_Work_Hours]]</f>
        <v>540</v>
      </c>
      <c r="P3260" s="9">
        <f>Table1[[#This Row],[Column1]]/Table1[[#This Row],[Productivity_Score]]</f>
        <v>192.85714285714286</v>
      </c>
      <c r="Q3260">
        <f>8-AVERAGE(Table1[[#This Row],[Sleep_Hours]])</f>
        <v>-1</v>
      </c>
      <c r="R3260">
        <f>Table1[[#This Row],[Stress_Level]]/Table1[[#This Row],[Weekly_Work_Hours]]</f>
        <v>0.18518518518518517</v>
      </c>
      <c r="S3260" s="5">
        <f>CORREL(Table1[Stress_Level],Table1[Sleep_Hours])</f>
        <v>-1.150943896331845E-2</v>
      </c>
      <c r="T3260" s="1">
        <f>((Table1[[#Totals],[Productivity_Score]] - Table1[[#This Row],[Productivity_Score]]) / Table1[[#Totals],[Productivity_Score]]) * 100</f>
        <v>70.526315789473685</v>
      </c>
    </row>
    <row r="3261" spans="1:20" x14ac:dyDescent="0.35">
      <c r="A3261">
        <v>3260</v>
      </c>
      <c r="B3261">
        <v>57</v>
      </c>
      <c r="C3261" t="s">
        <v>19</v>
      </c>
      <c r="D3261" t="s">
        <v>33</v>
      </c>
      <c r="E3261" t="s">
        <v>16</v>
      </c>
      <c r="F3261" t="s">
        <v>17</v>
      </c>
      <c r="G3261">
        <v>56</v>
      </c>
      <c r="H3261">
        <v>6.1</v>
      </c>
      <c r="I3261">
        <v>7.1</v>
      </c>
      <c r="J3261">
        <v>1</v>
      </c>
      <c r="K3261" t="s">
        <v>29</v>
      </c>
      <c r="L3261">
        <v>10</v>
      </c>
      <c r="M3261">
        <v>3.9</v>
      </c>
      <c r="N3261">
        <v>3.5</v>
      </c>
      <c r="O3261">
        <f>Table1[[#This Row],[Stress_Level]]*Table1[[#This Row],[Weekly_Work_Hours]]</f>
        <v>560</v>
      </c>
      <c r="P3261" s="9">
        <f>Table1[[#This Row],[Column1]]/Table1[[#This Row],[Productivity_Score]]</f>
        <v>160</v>
      </c>
      <c r="Q3261">
        <f>8-AVERAGE(Table1[[#This Row],[Sleep_Hours]])</f>
        <v>1.9000000000000004</v>
      </c>
      <c r="R3261">
        <f>Table1[[#This Row],[Stress_Level]]/Table1[[#This Row],[Weekly_Work_Hours]]</f>
        <v>0.17857142857142858</v>
      </c>
      <c r="S3261" s="5">
        <f>CORREL(Table1[Stress_Level],Table1[Sleep_Hours])</f>
        <v>-1.150943896331845E-2</v>
      </c>
      <c r="T3261" s="1">
        <f>((Table1[[#Totals],[Productivity_Score]] - Table1[[#This Row],[Productivity_Score]]) / Table1[[#Totals],[Productivity_Score]]) * 100</f>
        <v>63.157894736842103</v>
      </c>
    </row>
    <row r="3262" spans="1:20" x14ac:dyDescent="0.35">
      <c r="A3262">
        <v>3261</v>
      </c>
      <c r="B3262">
        <v>40</v>
      </c>
      <c r="C3262" t="s">
        <v>14</v>
      </c>
      <c r="D3262" t="s">
        <v>30</v>
      </c>
      <c r="E3262" t="s">
        <v>21</v>
      </c>
      <c r="F3262" t="s">
        <v>22</v>
      </c>
      <c r="G3262">
        <v>43</v>
      </c>
      <c r="H3262">
        <v>4</v>
      </c>
      <c r="I3262">
        <v>5.0999999999999996</v>
      </c>
      <c r="J3262">
        <v>1</v>
      </c>
      <c r="K3262" t="s">
        <v>28</v>
      </c>
      <c r="L3262">
        <v>10</v>
      </c>
      <c r="M3262">
        <v>4.5</v>
      </c>
      <c r="N3262">
        <v>2.6</v>
      </c>
      <c r="O3262">
        <f>Table1[[#This Row],[Stress_Level]]*Table1[[#This Row],[Weekly_Work_Hours]]</f>
        <v>430</v>
      </c>
      <c r="P3262" s="9">
        <f>Table1[[#This Row],[Column1]]/Table1[[#This Row],[Productivity_Score]]</f>
        <v>165.38461538461539</v>
      </c>
      <c r="Q3262">
        <f>8-AVERAGE(Table1[[#This Row],[Sleep_Hours]])</f>
        <v>4</v>
      </c>
      <c r="R3262">
        <f>Table1[[#This Row],[Stress_Level]]/Table1[[#This Row],[Weekly_Work_Hours]]</f>
        <v>0.23255813953488372</v>
      </c>
      <c r="S3262" s="5">
        <f>CORREL(Table1[Stress_Level],Table1[Sleep_Hours])</f>
        <v>-1.150943896331845E-2</v>
      </c>
      <c r="T3262" s="1">
        <f>((Table1[[#Totals],[Productivity_Score]] - Table1[[#This Row],[Productivity_Score]]) / Table1[[#Totals],[Productivity_Score]]) * 100</f>
        <v>72.631578947368425</v>
      </c>
    </row>
    <row r="3263" spans="1:20" x14ac:dyDescent="0.35">
      <c r="A3263">
        <v>3262</v>
      </c>
      <c r="B3263">
        <v>28</v>
      </c>
      <c r="C3263" t="s">
        <v>19</v>
      </c>
      <c r="D3263" t="s">
        <v>36</v>
      </c>
      <c r="E3263" t="s">
        <v>38</v>
      </c>
      <c r="F3263" t="s">
        <v>17</v>
      </c>
      <c r="G3263">
        <v>45</v>
      </c>
      <c r="H3263">
        <v>6.5</v>
      </c>
      <c r="I3263">
        <v>8.8000000000000007</v>
      </c>
      <c r="J3263">
        <v>1</v>
      </c>
      <c r="K3263" t="s">
        <v>28</v>
      </c>
      <c r="L3263">
        <v>7.6</v>
      </c>
      <c r="M3263">
        <v>6.9</v>
      </c>
      <c r="N3263">
        <v>5.6</v>
      </c>
      <c r="O3263">
        <f>Table1[[#This Row],[Stress_Level]]*Table1[[#This Row],[Weekly_Work_Hours]]</f>
        <v>342</v>
      </c>
      <c r="P3263" s="9">
        <f>Table1[[#This Row],[Column1]]/Table1[[#This Row],[Productivity_Score]]</f>
        <v>61.071428571428577</v>
      </c>
      <c r="Q3263">
        <f>8-AVERAGE(Table1[[#This Row],[Sleep_Hours]])</f>
        <v>1.5</v>
      </c>
      <c r="R3263">
        <f>Table1[[#This Row],[Stress_Level]]/Table1[[#This Row],[Weekly_Work_Hours]]</f>
        <v>0.16888888888888889</v>
      </c>
      <c r="S3263" s="5">
        <f>CORREL(Table1[Stress_Level],Table1[Sleep_Hours])</f>
        <v>-1.150943896331845E-2</v>
      </c>
      <c r="T3263" s="1">
        <f>((Table1[[#Totals],[Productivity_Score]] - Table1[[#This Row],[Productivity_Score]]) / Table1[[#Totals],[Productivity_Score]]) * 100</f>
        <v>41.052631578947377</v>
      </c>
    </row>
    <row r="3264" spans="1:20" x14ac:dyDescent="0.35">
      <c r="A3264">
        <v>3263</v>
      </c>
      <c r="B3264">
        <v>32</v>
      </c>
      <c r="C3264" t="s">
        <v>14</v>
      </c>
      <c r="D3264" t="s">
        <v>33</v>
      </c>
      <c r="E3264" t="s">
        <v>25</v>
      </c>
      <c r="F3264" t="s">
        <v>22</v>
      </c>
      <c r="G3264">
        <v>37</v>
      </c>
      <c r="H3264">
        <v>5</v>
      </c>
      <c r="I3264">
        <v>7.3</v>
      </c>
      <c r="J3264">
        <v>1</v>
      </c>
      <c r="K3264" t="s">
        <v>18</v>
      </c>
      <c r="L3264">
        <v>6</v>
      </c>
      <c r="M3264">
        <v>3.3</v>
      </c>
      <c r="N3264">
        <v>5.7</v>
      </c>
      <c r="O3264">
        <f>Table1[[#This Row],[Stress_Level]]*Table1[[#This Row],[Weekly_Work_Hours]]</f>
        <v>222</v>
      </c>
      <c r="P3264" s="9">
        <f>Table1[[#This Row],[Column1]]/Table1[[#This Row],[Productivity_Score]]</f>
        <v>38.94736842105263</v>
      </c>
      <c r="Q3264">
        <f>8-AVERAGE(Table1[[#This Row],[Sleep_Hours]])</f>
        <v>3</v>
      </c>
      <c r="R3264">
        <f>Table1[[#This Row],[Stress_Level]]/Table1[[#This Row],[Weekly_Work_Hours]]</f>
        <v>0.16216216216216217</v>
      </c>
      <c r="S3264" s="5">
        <f>CORREL(Table1[Stress_Level],Table1[Sleep_Hours])</f>
        <v>-1.150943896331845E-2</v>
      </c>
      <c r="T3264" s="1">
        <f>((Table1[[#Totals],[Productivity_Score]] - Table1[[#This Row],[Productivity_Score]]) / Table1[[#Totals],[Productivity_Score]]) * 100</f>
        <v>40</v>
      </c>
    </row>
    <row r="3265" spans="1:20" x14ac:dyDescent="0.35">
      <c r="A3265">
        <v>3264</v>
      </c>
      <c r="B3265">
        <v>30</v>
      </c>
      <c r="C3265" t="s">
        <v>14</v>
      </c>
      <c r="D3265" t="s">
        <v>15</v>
      </c>
      <c r="E3265" t="s">
        <v>16</v>
      </c>
      <c r="F3265" t="s">
        <v>17</v>
      </c>
      <c r="G3265">
        <v>54</v>
      </c>
      <c r="H3265">
        <v>7.8</v>
      </c>
      <c r="I3265">
        <v>7.4</v>
      </c>
      <c r="J3265">
        <v>0</v>
      </c>
      <c r="K3265" t="s">
        <v>23</v>
      </c>
      <c r="L3265">
        <v>10</v>
      </c>
      <c r="M3265">
        <v>6.9</v>
      </c>
      <c r="N3265">
        <v>3.7</v>
      </c>
      <c r="O3265">
        <f>Table1[[#This Row],[Stress_Level]]*Table1[[#This Row],[Weekly_Work_Hours]]</f>
        <v>540</v>
      </c>
      <c r="P3265" s="9">
        <f>Table1[[#This Row],[Column1]]/Table1[[#This Row],[Productivity_Score]]</f>
        <v>145.94594594594594</v>
      </c>
      <c r="Q3265">
        <f>8-AVERAGE(Table1[[#This Row],[Sleep_Hours]])</f>
        <v>0.20000000000000018</v>
      </c>
      <c r="R3265">
        <f>Table1[[#This Row],[Stress_Level]]/Table1[[#This Row],[Weekly_Work_Hours]]</f>
        <v>0.18518518518518517</v>
      </c>
      <c r="S3265" s="5">
        <f>CORREL(Table1[Stress_Level],Table1[Sleep_Hours])</f>
        <v>-1.150943896331845E-2</v>
      </c>
      <c r="T3265" s="1">
        <f>((Table1[[#Totals],[Productivity_Score]] - Table1[[#This Row],[Productivity_Score]]) / Table1[[#Totals],[Productivity_Score]]) * 100</f>
        <v>61.05263157894737</v>
      </c>
    </row>
    <row r="3266" spans="1:20" x14ac:dyDescent="0.35">
      <c r="A3266">
        <v>3265</v>
      </c>
      <c r="B3266">
        <v>35</v>
      </c>
      <c r="C3266" t="s">
        <v>19</v>
      </c>
      <c r="D3266" t="s">
        <v>20</v>
      </c>
      <c r="E3266" t="s">
        <v>27</v>
      </c>
      <c r="F3266" t="s">
        <v>22</v>
      </c>
      <c r="G3266">
        <v>50</v>
      </c>
      <c r="H3266">
        <v>5.9</v>
      </c>
      <c r="I3266">
        <v>7.3</v>
      </c>
      <c r="J3266">
        <v>0</v>
      </c>
      <c r="K3266" t="s">
        <v>23</v>
      </c>
      <c r="L3266">
        <v>10</v>
      </c>
      <c r="M3266">
        <v>4.5</v>
      </c>
      <c r="N3266">
        <v>3.6</v>
      </c>
      <c r="O3266">
        <f>Table1[[#This Row],[Stress_Level]]*Table1[[#This Row],[Weekly_Work_Hours]]</f>
        <v>500</v>
      </c>
      <c r="P3266" s="9">
        <f>Table1[[#This Row],[Column1]]/Table1[[#This Row],[Productivity_Score]]</f>
        <v>138.88888888888889</v>
      </c>
      <c r="Q3266">
        <f>8-AVERAGE(Table1[[#This Row],[Sleep_Hours]])</f>
        <v>2.0999999999999996</v>
      </c>
      <c r="R3266">
        <f>Table1[[#This Row],[Stress_Level]]/Table1[[#This Row],[Weekly_Work_Hours]]</f>
        <v>0.2</v>
      </c>
      <c r="S3266" s="5">
        <f>CORREL(Table1[Stress_Level],Table1[Sleep_Hours])</f>
        <v>-1.150943896331845E-2</v>
      </c>
      <c r="T3266" s="1">
        <f>((Table1[[#Totals],[Productivity_Score]] - Table1[[#This Row],[Productivity_Score]]) / Table1[[#Totals],[Productivity_Score]]) * 100</f>
        <v>62.10526315789474</v>
      </c>
    </row>
    <row r="3267" spans="1:20" x14ac:dyDescent="0.35">
      <c r="A3267">
        <v>3266</v>
      </c>
      <c r="B3267">
        <v>35</v>
      </c>
      <c r="C3267" t="s">
        <v>19</v>
      </c>
      <c r="D3267" t="s">
        <v>33</v>
      </c>
      <c r="E3267" t="s">
        <v>27</v>
      </c>
      <c r="F3267" t="s">
        <v>22</v>
      </c>
      <c r="G3267">
        <v>60</v>
      </c>
      <c r="H3267">
        <v>3.5</v>
      </c>
      <c r="I3267">
        <v>2.8</v>
      </c>
      <c r="J3267">
        <v>1</v>
      </c>
      <c r="K3267" t="s">
        <v>28</v>
      </c>
      <c r="L3267">
        <v>10</v>
      </c>
      <c r="M3267">
        <v>4.2</v>
      </c>
      <c r="N3267">
        <v>1.4</v>
      </c>
      <c r="O3267">
        <f>Table1[[#This Row],[Stress_Level]]*Table1[[#This Row],[Weekly_Work_Hours]]</f>
        <v>600</v>
      </c>
      <c r="P3267" s="9">
        <f>Table1[[#This Row],[Column1]]/Table1[[#This Row],[Productivity_Score]]</f>
        <v>428.57142857142861</v>
      </c>
      <c r="Q3267">
        <f>8-AVERAGE(Table1[[#This Row],[Sleep_Hours]])</f>
        <v>4.5</v>
      </c>
      <c r="R3267">
        <f>Table1[[#This Row],[Stress_Level]]/Table1[[#This Row],[Weekly_Work_Hours]]</f>
        <v>0.16666666666666666</v>
      </c>
      <c r="S3267" s="5">
        <f>CORREL(Table1[Stress_Level],Table1[Sleep_Hours])</f>
        <v>-1.150943896331845E-2</v>
      </c>
      <c r="T3267" s="1">
        <f>((Table1[[#Totals],[Productivity_Score]] - Table1[[#This Row],[Productivity_Score]]) / Table1[[#Totals],[Productivity_Score]]) * 100</f>
        <v>85.263157894736835</v>
      </c>
    </row>
    <row r="3268" spans="1:20" x14ac:dyDescent="0.35">
      <c r="A3268">
        <v>3267</v>
      </c>
      <c r="B3268">
        <v>21</v>
      </c>
      <c r="C3268" t="s">
        <v>14</v>
      </c>
      <c r="D3268" t="s">
        <v>34</v>
      </c>
      <c r="E3268" t="s">
        <v>27</v>
      </c>
      <c r="F3268" t="s">
        <v>22</v>
      </c>
      <c r="G3268">
        <v>37</v>
      </c>
      <c r="H3268">
        <v>7</v>
      </c>
      <c r="I3268">
        <v>10</v>
      </c>
      <c r="J3268">
        <v>0</v>
      </c>
      <c r="K3268" t="s">
        <v>23</v>
      </c>
      <c r="L3268">
        <v>3.6</v>
      </c>
      <c r="M3268">
        <v>2.6</v>
      </c>
      <c r="N3268">
        <v>8.1999999999999993</v>
      </c>
      <c r="O3268">
        <f>Table1[[#This Row],[Stress_Level]]*Table1[[#This Row],[Weekly_Work_Hours]]</f>
        <v>133.20000000000002</v>
      </c>
      <c r="P3268" s="9">
        <f>Table1[[#This Row],[Column1]]/Table1[[#This Row],[Productivity_Score]]</f>
        <v>16.243902439024392</v>
      </c>
      <c r="Q3268">
        <f>8-AVERAGE(Table1[[#This Row],[Sleep_Hours]])</f>
        <v>1</v>
      </c>
      <c r="R3268">
        <f>Table1[[#This Row],[Stress_Level]]/Table1[[#This Row],[Weekly_Work_Hours]]</f>
        <v>9.7297297297297303E-2</v>
      </c>
      <c r="S3268" s="5">
        <f>CORREL(Table1[Stress_Level],Table1[Sleep_Hours])</f>
        <v>-1.150943896331845E-2</v>
      </c>
      <c r="T3268" s="1">
        <f>((Table1[[#Totals],[Productivity_Score]] - Table1[[#This Row],[Productivity_Score]]) / Table1[[#Totals],[Productivity_Score]]) * 100</f>
        <v>13.684210526315796</v>
      </c>
    </row>
    <row r="3269" spans="1:20" x14ac:dyDescent="0.35">
      <c r="A3269">
        <v>3268</v>
      </c>
      <c r="B3269">
        <v>61</v>
      </c>
      <c r="C3269" t="s">
        <v>19</v>
      </c>
      <c r="D3269" t="s">
        <v>34</v>
      </c>
      <c r="E3269" t="s">
        <v>31</v>
      </c>
      <c r="F3269" t="s">
        <v>17</v>
      </c>
      <c r="G3269">
        <v>41</v>
      </c>
      <c r="H3269">
        <v>6.5</v>
      </c>
      <c r="I3269">
        <v>9.1999999999999993</v>
      </c>
      <c r="J3269">
        <v>0</v>
      </c>
      <c r="K3269" t="s">
        <v>23</v>
      </c>
      <c r="L3269">
        <v>6.7</v>
      </c>
      <c r="M3269">
        <v>3.6</v>
      </c>
      <c r="N3269">
        <v>6.2</v>
      </c>
      <c r="O3269">
        <f>Table1[[#This Row],[Stress_Level]]*Table1[[#This Row],[Weekly_Work_Hours]]</f>
        <v>274.7</v>
      </c>
      <c r="P3269" s="9">
        <f>Table1[[#This Row],[Column1]]/Table1[[#This Row],[Productivity_Score]]</f>
        <v>44.306451612903224</v>
      </c>
      <c r="Q3269">
        <f>8-AVERAGE(Table1[[#This Row],[Sleep_Hours]])</f>
        <v>1.5</v>
      </c>
      <c r="R3269">
        <f>Table1[[#This Row],[Stress_Level]]/Table1[[#This Row],[Weekly_Work_Hours]]</f>
        <v>0.16341463414634147</v>
      </c>
      <c r="S3269" s="5">
        <f>CORREL(Table1[Stress_Level],Table1[Sleep_Hours])</f>
        <v>-1.150943896331845E-2</v>
      </c>
      <c r="T3269" s="1">
        <f>((Table1[[#Totals],[Productivity_Score]] - Table1[[#This Row],[Productivity_Score]]) / Table1[[#Totals],[Productivity_Score]]) * 100</f>
        <v>34.736842105263158</v>
      </c>
    </row>
    <row r="3270" spans="1:20" x14ac:dyDescent="0.35">
      <c r="A3270">
        <v>3269</v>
      </c>
      <c r="B3270">
        <v>63</v>
      </c>
      <c r="C3270" t="s">
        <v>14</v>
      </c>
      <c r="D3270" t="s">
        <v>20</v>
      </c>
      <c r="E3270" t="s">
        <v>38</v>
      </c>
      <c r="F3270" t="s">
        <v>22</v>
      </c>
      <c r="G3270">
        <v>46</v>
      </c>
      <c r="H3270">
        <v>5.8</v>
      </c>
      <c r="I3270">
        <v>7.5</v>
      </c>
      <c r="J3270">
        <v>0</v>
      </c>
      <c r="K3270" t="s">
        <v>23</v>
      </c>
      <c r="L3270">
        <v>9.6</v>
      </c>
      <c r="M3270">
        <v>4.3</v>
      </c>
      <c r="N3270">
        <v>3.9</v>
      </c>
      <c r="O3270">
        <f>Table1[[#This Row],[Stress_Level]]*Table1[[#This Row],[Weekly_Work_Hours]]</f>
        <v>441.59999999999997</v>
      </c>
      <c r="P3270" s="9">
        <f>Table1[[#This Row],[Column1]]/Table1[[#This Row],[Productivity_Score]]</f>
        <v>113.23076923076923</v>
      </c>
      <c r="Q3270">
        <f>8-AVERAGE(Table1[[#This Row],[Sleep_Hours]])</f>
        <v>2.2000000000000002</v>
      </c>
      <c r="R3270">
        <f>Table1[[#This Row],[Stress_Level]]/Table1[[#This Row],[Weekly_Work_Hours]]</f>
        <v>0.20869565217391303</v>
      </c>
      <c r="S3270" s="5">
        <f>CORREL(Table1[Stress_Level],Table1[Sleep_Hours])</f>
        <v>-1.150943896331845E-2</v>
      </c>
      <c r="T3270" s="1">
        <f>((Table1[[#Totals],[Productivity_Score]] - Table1[[#This Row],[Productivity_Score]]) / Table1[[#Totals],[Productivity_Score]]) * 100</f>
        <v>58.947368421052623</v>
      </c>
    </row>
    <row r="3271" spans="1:20" x14ac:dyDescent="0.35">
      <c r="A3271">
        <v>3270</v>
      </c>
      <c r="B3271">
        <v>27</v>
      </c>
      <c r="C3271" t="s">
        <v>14</v>
      </c>
      <c r="D3271" t="s">
        <v>34</v>
      </c>
      <c r="E3271" t="s">
        <v>21</v>
      </c>
      <c r="F3271" t="s">
        <v>22</v>
      </c>
      <c r="G3271">
        <v>50</v>
      </c>
      <c r="H3271">
        <v>4.5999999999999996</v>
      </c>
      <c r="I3271">
        <v>5.5</v>
      </c>
      <c r="J3271">
        <v>1</v>
      </c>
      <c r="K3271" t="s">
        <v>28</v>
      </c>
      <c r="L3271">
        <v>7.1</v>
      </c>
      <c r="M3271">
        <v>6.3</v>
      </c>
      <c r="N3271">
        <v>4.2</v>
      </c>
      <c r="O3271">
        <f>Table1[[#This Row],[Stress_Level]]*Table1[[#This Row],[Weekly_Work_Hours]]</f>
        <v>355</v>
      </c>
      <c r="P3271" s="9">
        <f>Table1[[#This Row],[Column1]]/Table1[[#This Row],[Productivity_Score]]</f>
        <v>84.523809523809518</v>
      </c>
      <c r="Q3271">
        <f>8-AVERAGE(Table1[[#This Row],[Sleep_Hours]])</f>
        <v>3.4000000000000004</v>
      </c>
      <c r="R3271">
        <f>Table1[[#This Row],[Stress_Level]]/Table1[[#This Row],[Weekly_Work_Hours]]</f>
        <v>0.14199999999999999</v>
      </c>
      <c r="S3271" s="5">
        <f>CORREL(Table1[Stress_Level],Table1[Sleep_Hours])</f>
        <v>-1.150943896331845E-2</v>
      </c>
      <c r="T3271" s="1">
        <f>((Table1[[#Totals],[Productivity_Score]] - Table1[[#This Row],[Productivity_Score]]) / Table1[[#Totals],[Productivity_Score]]) * 100</f>
        <v>55.78947368421052</v>
      </c>
    </row>
    <row r="3272" spans="1:20" x14ac:dyDescent="0.35">
      <c r="A3272">
        <v>3271</v>
      </c>
      <c r="B3272">
        <v>62</v>
      </c>
      <c r="C3272" t="s">
        <v>19</v>
      </c>
      <c r="D3272" t="s">
        <v>30</v>
      </c>
      <c r="E3272" t="s">
        <v>38</v>
      </c>
      <c r="F3272" t="s">
        <v>22</v>
      </c>
      <c r="G3272">
        <v>43</v>
      </c>
      <c r="H3272">
        <v>8.9</v>
      </c>
      <c r="I3272">
        <v>6.9</v>
      </c>
      <c r="J3272">
        <v>0</v>
      </c>
      <c r="K3272" t="s">
        <v>23</v>
      </c>
      <c r="L3272">
        <v>4.2</v>
      </c>
      <c r="M3272">
        <v>3.3</v>
      </c>
      <c r="N3272">
        <v>6.3</v>
      </c>
      <c r="O3272">
        <f>Table1[[#This Row],[Stress_Level]]*Table1[[#This Row],[Weekly_Work_Hours]]</f>
        <v>180.6</v>
      </c>
      <c r="P3272" s="9">
        <f>Table1[[#This Row],[Column1]]/Table1[[#This Row],[Productivity_Score]]</f>
        <v>28.666666666666668</v>
      </c>
      <c r="Q3272">
        <f>8-AVERAGE(Table1[[#This Row],[Sleep_Hours]])</f>
        <v>-0.90000000000000036</v>
      </c>
      <c r="R3272">
        <f>Table1[[#This Row],[Stress_Level]]/Table1[[#This Row],[Weekly_Work_Hours]]</f>
        <v>9.7674418604651161E-2</v>
      </c>
      <c r="S3272" s="5">
        <f>CORREL(Table1[Stress_Level],Table1[Sleep_Hours])</f>
        <v>-1.150943896331845E-2</v>
      </c>
      <c r="T3272" s="1">
        <f>((Table1[[#Totals],[Productivity_Score]] - Table1[[#This Row],[Productivity_Score]]) / Table1[[#Totals],[Productivity_Score]]) * 100</f>
        <v>33.684210526315788</v>
      </c>
    </row>
    <row r="3273" spans="1:20" x14ac:dyDescent="0.35">
      <c r="A3273">
        <v>3272</v>
      </c>
      <c r="B3273">
        <v>61</v>
      </c>
      <c r="C3273" t="s">
        <v>14</v>
      </c>
      <c r="D3273" t="s">
        <v>15</v>
      </c>
      <c r="E3273" t="s">
        <v>31</v>
      </c>
      <c r="F3273" t="s">
        <v>17</v>
      </c>
      <c r="G3273">
        <v>38</v>
      </c>
      <c r="H3273">
        <v>5.5</v>
      </c>
      <c r="I3273">
        <v>8</v>
      </c>
      <c r="J3273">
        <v>1</v>
      </c>
      <c r="K3273" t="s">
        <v>18</v>
      </c>
      <c r="L3273">
        <v>3.5</v>
      </c>
      <c r="M3273">
        <v>2.9</v>
      </c>
      <c r="N3273">
        <v>7.2</v>
      </c>
      <c r="O3273">
        <f>Table1[[#This Row],[Stress_Level]]*Table1[[#This Row],[Weekly_Work_Hours]]</f>
        <v>133</v>
      </c>
      <c r="P3273" s="9">
        <f>Table1[[#This Row],[Column1]]/Table1[[#This Row],[Productivity_Score]]</f>
        <v>18.472222222222221</v>
      </c>
      <c r="Q3273">
        <f>8-AVERAGE(Table1[[#This Row],[Sleep_Hours]])</f>
        <v>2.5</v>
      </c>
      <c r="R3273">
        <f>Table1[[#This Row],[Stress_Level]]/Table1[[#This Row],[Weekly_Work_Hours]]</f>
        <v>9.2105263157894732E-2</v>
      </c>
      <c r="S3273" s="5">
        <f>CORREL(Table1[Stress_Level],Table1[Sleep_Hours])</f>
        <v>-1.150943896331845E-2</v>
      </c>
      <c r="T3273" s="1">
        <f>((Table1[[#Totals],[Productivity_Score]] - Table1[[#This Row],[Productivity_Score]]) / Table1[[#Totals],[Productivity_Score]]) * 100</f>
        <v>24.210526315789473</v>
      </c>
    </row>
    <row r="3274" spans="1:20" x14ac:dyDescent="0.35">
      <c r="A3274">
        <v>3273</v>
      </c>
      <c r="B3274">
        <v>32</v>
      </c>
      <c r="C3274" t="s">
        <v>19</v>
      </c>
      <c r="D3274" t="s">
        <v>37</v>
      </c>
      <c r="E3274" t="s">
        <v>38</v>
      </c>
      <c r="F3274" t="s">
        <v>22</v>
      </c>
      <c r="G3274">
        <v>52</v>
      </c>
      <c r="H3274">
        <v>7.5</v>
      </c>
      <c r="I3274">
        <v>8</v>
      </c>
      <c r="J3274">
        <v>0</v>
      </c>
      <c r="K3274" t="s">
        <v>23</v>
      </c>
      <c r="L3274">
        <v>9.1</v>
      </c>
      <c r="M3274">
        <v>5.0999999999999996</v>
      </c>
      <c r="N3274">
        <v>4.5</v>
      </c>
      <c r="O3274">
        <f>Table1[[#This Row],[Stress_Level]]*Table1[[#This Row],[Weekly_Work_Hours]]</f>
        <v>473.2</v>
      </c>
      <c r="P3274" s="9">
        <f>Table1[[#This Row],[Column1]]/Table1[[#This Row],[Productivity_Score]]</f>
        <v>105.15555555555555</v>
      </c>
      <c r="Q3274">
        <f>8-AVERAGE(Table1[[#This Row],[Sleep_Hours]])</f>
        <v>0.5</v>
      </c>
      <c r="R3274">
        <f>Table1[[#This Row],[Stress_Level]]/Table1[[#This Row],[Weekly_Work_Hours]]</f>
        <v>0.17499999999999999</v>
      </c>
      <c r="S3274" s="5">
        <f>CORREL(Table1[Stress_Level],Table1[Sleep_Hours])</f>
        <v>-1.150943896331845E-2</v>
      </c>
      <c r="T3274" s="1">
        <f>((Table1[[#Totals],[Productivity_Score]] - Table1[[#This Row],[Productivity_Score]]) / Table1[[#Totals],[Productivity_Score]]) * 100</f>
        <v>52.631578947368418</v>
      </c>
    </row>
    <row r="3275" spans="1:20" x14ac:dyDescent="0.35">
      <c r="A3275">
        <v>3274</v>
      </c>
      <c r="B3275">
        <v>36</v>
      </c>
      <c r="C3275" t="s">
        <v>14</v>
      </c>
      <c r="D3275" t="s">
        <v>37</v>
      </c>
      <c r="E3275" t="s">
        <v>38</v>
      </c>
      <c r="F3275" t="s">
        <v>17</v>
      </c>
      <c r="G3275">
        <v>50</v>
      </c>
      <c r="H3275">
        <v>5.5</v>
      </c>
      <c r="I3275">
        <v>6.8</v>
      </c>
      <c r="J3275">
        <v>0</v>
      </c>
      <c r="K3275" t="s">
        <v>23</v>
      </c>
      <c r="L3275">
        <v>10</v>
      </c>
      <c r="M3275">
        <v>6.4</v>
      </c>
      <c r="N3275">
        <v>3.4</v>
      </c>
      <c r="O3275">
        <f>Table1[[#This Row],[Stress_Level]]*Table1[[#This Row],[Weekly_Work_Hours]]</f>
        <v>500</v>
      </c>
      <c r="P3275" s="9">
        <f>Table1[[#This Row],[Column1]]/Table1[[#This Row],[Productivity_Score]]</f>
        <v>147.05882352941177</v>
      </c>
      <c r="Q3275">
        <f>8-AVERAGE(Table1[[#This Row],[Sleep_Hours]])</f>
        <v>2.5</v>
      </c>
      <c r="R3275">
        <f>Table1[[#This Row],[Stress_Level]]/Table1[[#This Row],[Weekly_Work_Hours]]</f>
        <v>0.2</v>
      </c>
      <c r="S3275" s="5">
        <f>CORREL(Table1[Stress_Level],Table1[Sleep_Hours])</f>
        <v>-1.150943896331845E-2</v>
      </c>
      <c r="T3275" s="1">
        <f>((Table1[[#Totals],[Productivity_Score]] - Table1[[#This Row],[Productivity_Score]]) / Table1[[#Totals],[Productivity_Score]]) * 100</f>
        <v>64.21052631578948</v>
      </c>
    </row>
    <row r="3276" spans="1:20" x14ac:dyDescent="0.35">
      <c r="A3276">
        <v>3275</v>
      </c>
      <c r="B3276">
        <v>58</v>
      </c>
      <c r="C3276" t="s">
        <v>19</v>
      </c>
      <c r="D3276" t="s">
        <v>36</v>
      </c>
      <c r="E3276" t="s">
        <v>27</v>
      </c>
      <c r="F3276" t="s">
        <v>22</v>
      </c>
      <c r="G3276">
        <v>37</v>
      </c>
      <c r="H3276">
        <v>7.2</v>
      </c>
      <c r="I3276">
        <v>10</v>
      </c>
      <c r="J3276">
        <v>0</v>
      </c>
      <c r="K3276" t="s">
        <v>23</v>
      </c>
      <c r="L3276">
        <v>3.2</v>
      </c>
      <c r="M3276">
        <v>3.1</v>
      </c>
      <c r="N3276">
        <v>8.4</v>
      </c>
      <c r="O3276">
        <f>Table1[[#This Row],[Stress_Level]]*Table1[[#This Row],[Weekly_Work_Hours]]</f>
        <v>118.4</v>
      </c>
      <c r="P3276" s="9">
        <f>Table1[[#This Row],[Column1]]/Table1[[#This Row],[Productivity_Score]]</f>
        <v>14.095238095238095</v>
      </c>
      <c r="Q3276">
        <f>8-AVERAGE(Table1[[#This Row],[Sleep_Hours]])</f>
        <v>0.79999999999999982</v>
      </c>
      <c r="R3276">
        <f>Table1[[#This Row],[Stress_Level]]/Table1[[#This Row],[Weekly_Work_Hours]]</f>
        <v>8.6486486486486491E-2</v>
      </c>
      <c r="S3276" s="5">
        <f>CORREL(Table1[Stress_Level],Table1[Sleep_Hours])</f>
        <v>-1.150943896331845E-2</v>
      </c>
      <c r="T3276" s="1">
        <f>((Table1[[#Totals],[Productivity_Score]] - Table1[[#This Row],[Productivity_Score]]) / Table1[[#Totals],[Productivity_Score]]) * 100</f>
        <v>11.578947368421048</v>
      </c>
    </row>
    <row r="3277" spans="1:20" x14ac:dyDescent="0.35">
      <c r="A3277">
        <v>3276</v>
      </c>
      <c r="B3277">
        <v>43</v>
      </c>
      <c r="C3277" t="s">
        <v>19</v>
      </c>
      <c r="D3277" t="s">
        <v>32</v>
      </c>
      <c r="E3277" t="s">
        <v>16</v>
      </c>
      <c r="F3277" t="s">
        <v>22</v>
      </c>
      <c r="G3277">
        <v>55</v>
      </c>
      <c r="H3277">
        <v>6.3</v>
      </c>
      <c r="I3277">
        <v>7.4</v>
      </c>
      <c r="J3277">
        <v>0</v>
      </c>
      <c r="K3277" t="s">
        <v>23</v>
      </c>
      <c r="L3277">
        <v>8.3000000000000007</v>
      </c>
      <c r="M3277">
        <v>5.0999999999999996</v>
      </c>
      <c r="N3277">
        <v>4.5999999999999996</v>
      </c>
      <c r="O3277">
        <f>Table1[[#This Row],[Stress_Level]]*Table1[[#This Row],[Weekly_Work_Hours]]</f>
        <v>456.50000000000006</v>
      </c>
      <c r="P3277" s="9">
        <f>Table1[[#This Row],[Column1]]/Table1[[#This Row],[Productivity_Score]]</f>
        <v>99.239130434782624</v>
      </c>
      <c r="Q3277">
        <f>8-AVERAGE(Table1[[#This Row],[Sleep_Hours]])</f>
        <v>1.7000000000000002</v>
      </c>
      <c r="R3277">
        <f>Table1[[#This Row],[Stress_Level]]/Table1[[#This Row],[Weekly_Work_Hours]]</f>
        <v>0.15090909090909091</v>
      </c>
      <c r="S3277" s="5">
        <f>CORREL(Table1[Stress_Level],Table1[Sleep_Hours])</f>
        <v>-1.150943896331845E-2</v>
      </c>
      <c r="T3277" s="1">
        <f>((Table1[[#Totals],[Productivity_Score]] - Table1[[#This Row],[Productivity_Score]]) / Table1[[#Totals],[Productivity_Score]]) * 100</f>
        <v>51.578947368421055</v>
      </c>
    </row>
    <row r="3278" spans="1:20" x14ac:dyDescent="0.35">
      <c r="A3278">
        <v>3277</v>
      </c>
      <c r="B3278">
        <v>22</v>
      </c>
      <c r="C3278" t="s">
        <v>14</v>
      </c>
      <c r="D3278" t="s">
        <v>30</v>
      </c>
      <c r="E3278" t="s">
        <v>27</v>
      </c>
      <c r="F3278" t="s">
        <v>22</v>
      </c>
      <c r="G3278">
        <v>54</v>
      </c>
      <c r="H3278">
        <v>6.2</v>
      </c>
      <c r="I3278">
        <v>7.5</v>
      </c>
      <c r="J3278">
        <v>1</v>
      </c>
      <c r="K3278" t="s">
        <v>18</v>
      </c>
      <c r="L3278">
        <v>9</v>
      </c>
      <c r="M3278">
        <v>6.2</v>
      </c>
      <c r="N3278">
        <v>4.2</v>
      </c>
      <c r="O3278">
        <f>Table1[[#This Row],[Stress_Level]]*Table1[[#This Row],[Weekly_Work_Hours]]</f>
        <v>486</v>
      </c>
      <c r="P3278" s="9">
        <f>Table1[[#This Row],[Column1]]/Table1[[#This Row],[Productivity_Score]]</f>
        <v>115.71428571428571</v>
      </c>
      <c r="Q3278">
        <f>8-AVERAGE(Table1[[#This Row],[Sleep_Hours]])</f>
        <v>1.7999999999999998</v>
      </c>
      <c r="R3278">
        <f>Table1[[#This Row],[Stress_Level]]/Table1[[#This Row],[Weekly_Work_Hours]]</f>
        <v>0.16666666666666666</v>
      </c>
      <c r="S3278" s="5">
        <f>CORREL(Table1[Stress_Level],Table1[Sleep_Hours])</f>
        <v>-1.150943896331845E-2</v>
      </c>
      <c r="T3278" s="1">
        <f>((Table1[[#Totals],[Productivity_Score]] - Table1[[#This Row],[Productivity_Score]]) / Table1[[#Totals],[Productivity_Score]]) * 100</f>
        <v>55.78947368421052</v>
      </c>
    </row>
    <row r="3279" spans="1:20" x14ac:dyDescent="0.35">
      <c r="A3279">
        <v>3278</v>
      </c>
      <c r="B3279">
        <v>49</v>
      </c>
      <c r="C3279" t="s">
        <v>14</v>
      </c>
      <c r="D3279" t="s">
        <v>32</v>
      </c>
      <c r="E3279" t="s">
        <v>38</v>
      </c>
      <c r="F3279" t="s">
        <v>39</v>
      </c>
      <c r="G3279">
        <v>46</v>
      </c>
      <c r="H3279">
        <v>5</v>
      </c>
      <c r="I3279">
        <v>6.3</v>
      </c>
      <c r="J3279">
        <v>0</v>
      </c>
      <c r="K3279" t="s">
        <v>23</v>
      </c>
      <c r="L3279">
        <v>6.3</v>
      </c>
      <c r="M3279">
        <v>2.8</v>
      </c>
      <c r="N3279">
        <v>5</v>
      </c>
      <c r="O3279">
        <f>Table1[[#This Row],[Stress_Level]]*Table1[[#This Row],[Weekly_Work_Hours]]</f>
        <v>289.8</v>
      </c>
      <c r="P3279" s="9">
        <f>Table1[[#This Row],[Column1]]/Table1[[#This Row],[Productivity_Score]]</f>
        <v>57.96</v>
      </c>
      <c r="Q3279">
        <f>8-AVERAGE(Table1[[#This Row],[Sleep_Hours]])</f>
        <v>3</v>
      </c>
      <c r="R3279">
        <f>Table1[[#This Row],[Stress_Level]]/Table1[[#This Row],[Weekly_Work_Hours]]</f>
        <v>0.13695652173913042</v>
      </c>
      <c r="S3279" s="5">
        <f>CORREL(Table1[Stress_Level],Table1[Sleep_Hours])</f>
        <v>-1.150943896331845E-2</v>
      </c>
      <c r="T3279" s="1">
        <f>((Table1[[#Totals],[Productivity_Score]] - Table1[[#This Row],[Productivity_Score]]) / Table1[[#Totals],[Productivity_Score]]) * 100</f>
        <v>47.368421052631575</v>
      </c>
    </row>
    <row r="3280" spans="1:20" x14ac:dyDescent="0.35">
      <c r="A3280">
        <v>3279</v>
      </c>
      <c r="B3280">
        <v>32</v>
      </c>
      <c r="C3280" t="s">
        <v>19</v>
      </c>
      <c r="D3280" t="s">
        <v>37</v>
      </c>
      <c r="E3280" t="s">
        <v>16</v>
      </c>
      <c r="F3280" t="s">
        <v>22</v>
      </c>
      <c r="G3280">
        <v>45</v>
      </c>
      <c r="H3280">
        <v>7</v>
      </c>
      <c r="I3280">
        <v>9.5</v>
      </c>
      <c r="J3280">
        <v>0</v>
      </c>
      <c r="K3280" t="s">
        <v>23</v>
      </c>
      <c r="L3280">
        <v>5.7</v>
      </c>
      <c r="M3280">
        <v>2.9</v>
      </c>
      <c r="N3280">
        <v>6.9</v>
      </c>
      <c r="O3280">
        <f>Table1[[#This Row],[Stress_Level]]*Table1[[#This Row],[Weekly_Work_Hours]]</f>
        <v>256.5</v>
      </c>
      <c r="P3280" s="9">
        <f>Table1[[#This Row],[Column1]]/Table1[[#This Row],[Productivity_Score]]</f>
        <v>37.173913043478258</v>
      </c>
      <c r="Q3280">
        <f>8-AVERAGE(Table1[[#This Row],[Sleep_Hours]])</f>
        <v>1</v>
      </c>
      <c r="R3280">
        <f>Table1[[#This Row],[Stress_Level]]/Table1[[#This Row],[Weekly_Work_Hours]]</f>
        <v>0.12666666666666668</v>
      </c>
      <c r="S3280" s="5">
        <f>CORREL(Table1[Stress_Level],Table1[Sleep_Hours])</f>
        <v>-1.150943896331845E-2</v>
      </c>
      <c r="T3280" s="1">
        <f>((Table1[[#Totals],[Productivity_Score]] - Table1[[#This Row],[Productivity_Score]]) / Table1[[#Totals],[Productivity_Score]]) * 100</f>
        <v>27.368421052631575</v>
      </c>
    </row>
    <row r="3281" spans="1:20" x14ac:dyDescent="0.35">
      <c r="A3281">
        <v>3280</v>
      </c>
      <c r="B3281">
        <v>38</v>
      </c>
      <c r="C3281" t="s">
        <v>19</v>
      </c>
      <c r="D3281" t="s">
        <v>33</v>
      </c>
      <c r="E3281" t="s">
        <v>21</v>
      </c>
      <c r="F3281" t="s">
        <v>22</v>
      </c>
      <c r="G3281">
        <v>49</v>
      </c>
      <c r="H3281">
        <v>8.3000000000000007</v>
      </c>
      <c r="I3281">
        <v>7.1</v>
      </c>
      <c r="J3281">
        <v>0</v>
      </c>
      <c r="K3281" t="s">
        <v>23</v>
      </c>
      <c r="L3281">
        <v>5.4</v>
      </c>
      <c r="M3281">
        <v>3.9</v>
      </c>
      <c r="N3281">
        <v>5.8</v>
      </c>
      <c r="O3281">
        <f>Table1[[#This Row],[Stress_Level]]*Table1[[#This Row],[Weekly_Work_Hours]]</f>
        <v>264.60000000000002</v>
      </c>
      <c r="P3281" s="9">
        <f>Table1[[#This Row],[Column1]]/Table1[[#This Row],[Productivity_Score]]</f>
        <v>45.62068965517242</v>
      </c>
      <c r="Q3281">
        <f>8-AVERAGE(Table1[[#This Row],[Sleep_Hours]])</f>
        <v>-0.30000000000000071</v>
      </c>
      <c r="R3281">
        <f>Table1[[#This Row],[Stress_Level]]/Table1[[#This Row],[Weekly_Work_Hours]]</f>
        <v>0.11020408163265306</v>
      </c>
      <c r="S3281" s="5">
        <f>CORREL(Table1[Stress_Level],Table1[Sleep_Hours])</f>
        <v>-1.150943896331845E-2</v>
      </c>
      <c r="T3281" s="1">
        <f>((Table1[[#Totals],[Productivity_Score]] - Table1[[#This Row],[Productivity_Score]]) / Table1[[#Totals],[Productivity_Score]]) * 100</f>
        <v>38.947368421052637</v>
      </c>
    </row>
    <row r="3282" spans="1:20" x14ac:dyDescent="0.35">
      <c r="A3282">
        <v>3281</v>
      </c>
      <c r="B3282">
        <v>26</v>
      </c>
      <c r="C3282" t="s">
        <v>14</v>
      </c>
      <c r="D3282" t="s">
        <v>33</v>
      </c>
      <c r="E3282" t="s">
        <v>25</v>
      </c>
      <c r="F3282" t="s">
        <v>22</v>
      </c>
      <c r="G3282">
        <v>38</v>
      </c>
      <c r="H3282">
        <v>4.5999999999999996</v>
      </c>
      <c r="I3282">
        <v>6.7</v>
      </c>
      <c r="J3282">
        <v>1</v>
      </c>
      <c r="K3282" t="s">
        <v>18</v>
      </c>
      <c r="L3282">
        <v>5</v>
      </c>
      <c r="M3282">
        <v>2.8</v>
      </c>
      <c r="N3282">
        <v>5.9</v>
      </c>
      <c r="O3282">
        <f>Table1[[#This Row],[Stress_Level]]*Table1[[#This Row],[Weekly_Work_Hours]]</f>
        <v>190</v>
      </c>
      <c r="P3282" s="9">
        <f>Table1[[#This Row],[Column1]]/Table1[[#This Row],[Productivity_Score]]</f>
        <v>32.20338983050847</v>
      </c>
      <c r="Q3282">
        <f>8-AVERAGE(Table1[[#This Row],[Sleep_Hours]])</f>
        <v>3.4000000000000004</v>
      </c>
      <c r="R3282">
        <f>Table1[[#This Row],[Stress_Level]]/Table1[[#This Row],[Weekly_Work_Hours]]</f>
        <v>0.13157894736842105</v>
      </c>
      <c r="S3282" s="5">
        <f>CORREL(Table1[Stress_Level],Table1[Sleep_Hours])</f>
        <v>-1.150943896331845E-2</v>
      </c>
      <c r="T3282" s="1">
        <f>((Table1[[#Totals],[Productivity_Score]] - Table1[[#This Row],[Productivity_Score]]) / Table1[[#Totals],[Productivity_Score]]) * 100</f>
        <v>37.89473684210526</v>
      </c>
    </row>
    <row r="3283" spans="1:20" x14ac:dyDescent="0.35">
      <c r="A3283">
        <v>3282</v>
      </c>
      <c r="B3283">
        <v>28</v>
      </c>
      <c r="C3283" t="s">
        <v>19</v>
      </c>
      <c r="D3283" t="s">
        <v>33</v>
      </c>
      <c r="E3283" t="s">
        <v>16</v>
      </c>
      <c r="F3283" t="s">
        <v>17</v>
      </c>
      <c r="G3283">
        <v>45</v>
      </c>
      <c r="H3283">
        <v>5</v>
      </c>
      <c r="I3283">
        <v>6.4</v>
      </c>
      <c r="J3283">
        <v>1</v>
      </c>
      <c r="K3283" t="s">
        <v>28</v>
      </c>
      <c r="L3283">
        <v>10</v>
      </c>
      <c r="M3283">
        <v>5.0999999999999996</v>
      </c>
      <c r="N3283">
        <v>3.2</v>
      </c>
      <c r="O3283">
        <f>Table1[[#This Row],[Stress_Level]]*Table1[[#This Row],[Weekly_Work_Hours]]</f>
        <v>450</v>
      </c>
      <c r="P3283" s="9">
        <f>Table1[[#This Row],[Column1]]/Table1[[#This Row],[Productivity_Score]]</f>
        <v>140.625</v>
      </c>
      <c r="Q3283">
        <f>8-AVERAGE(Table1[[#This Row],[Sleep_Hours]])</f>
        <v>3</v>
      </c>
      <c r="R3283">
        <f>Table1[[#This Row],[Stress_Level]]/Table1[[#This Row],[Weekly_Work_Hours]]</f>
        <v>0.22222222222222221</v>
      </c>
      <c r="S3283" s="5">
        <f>CORREL(Table1[Stress_Level],Table1[Sleep_Hours])</f>
        <v>-1.150943896331845E-2</v>
      </c>
      <c r="T3283" s="1">
        <f>((Table1[[#Totals],[Productivity_Score]] - Table1[[#This Row],[Productivity_Score]]) / Table1[[#Totals],[Productivity_Score]]) * 100</f>
        <v>66.315789473684205</v>
      </c>
    </row>
    <row r="3284" spans="1:20" x14ac:dyDescent="0.35">
      <c r="A3284">
        <v>3283</v>
      </c>
      <c r="B3284">
        <v>38</v>
      </c>
      <c r="C3284" t="s">
        <v>14</v>
      </c>
      <c r="D3284" t="s">
        <v>34</v>
      </c>
      <c r="E3284" t="s">
        <v>31</v>
      </c>
      <c r="F3284" t="s">
        <v>22</v>
      </c>
      <c r="G3284">
        <v>30</v>
      </c>
      <c r="H3284">
        <v>9</v>
      </c>
      <c r="I3284">
        <v>8</v>
      </c>
      <c r="J3284">
        <v>0</v>
      </c>
      <c r="K3284" t="s">
        <v>23</v>
      </c>
      <c r="L3284">
        <v>4.5999999999999996</v>
      </c>
      <c r="M3284">
        <v>2.2000000000000002</v>
      </c>
      <c r="N3284">
        <v>6.7</v>
      </c>
      <c r="O3284">
        <f>Table1[[#This Row],[Stress_Level]]*Table1[[#This Row],[Weekly_Work_Hours]]</f>
        <v>138</v>
      </c>
      <c r="P3284" s="9">
        <f>Table1[[#This Row],[Column1]]/Table1[[#This Row],[Productivity_Score]]</f>
        <v>20.597014925373134</v>
      </c>
      <c r="Q3284">
        <f>8-AVERAGE(Table1[[#This Row],[Sleep_Hours]])</f>
        <v>-1</v>
      </c>
      <c r="R3284">
        <f>Table1[[#This Row],[Stress_Level]]/Table1[[#This Row],[Weekly_Work_Hours]]</f>
        <v>0.15333333333333332</v>
      </c>
      <c r="S3284" s="5">
        <f>CORREL(Table1[Stress_Level],Table1[Sleep_Hours])</f>
        <v>-1.150943896331845E-2</v>
      </c>
      <c r="T3284" s="1">
        <f>((Table1[[#Totals],[Productivity_Score]] - Table1[[#This Row],[Productivity_Score]]) / Table1[[#Totals],[Productivity_Score]]) * 100</f>
        <v>29.473684210526311</v>
      </c>
    </row>
    <row r="3285" spans="1:20" x14ac:dyDescent="0.35">
      <c r="A3285">
        <v>3284</v>
      </c>
      <c r="B3285">
        <v>64</v>
      </c>
      <c r="C3285" t="s">
        <v>14</v>
      </c>
      <c r="D3285" t="s">
        <v>34</v>
      </c>
      <c r="E3285" t="s">
        <v>27</v>
      </c>
      <c r="F3285" t="s">
        <v>17</v>
      </c>
      <c r="G3285">
        <v>52</v>
      </c>
      <c r="H3285">
        <v>4.7</v>
      </c>
      <c r="I3285">
        <v>5.3</v>
      </c>
      <c r="J3285">
        <v>1</v>
      </c>
      <c r="K3285" t="s">
        <v>28</v>
      </c>
      <c r="L3285">
        <v>10</v>
      </c>
      <c r="M3285">
        <v>4.3</v>
      </c>
      <c r="N3285">
        <v>2.7</v>
      </c>
      <c r="O3285">
        <f>Table1[[#This Row],[Stress_Level]]*Table1[[#This Row],[Weekly_Work_Hours]]</f>
        <v>520</v>
      </c>
      <c r="P3285" s="9">
        <f>Table1[[#This Row],[Column1]]/Table1[[#This Row],[Productivity_Score]]</f>
        <v>192.59259259259258</v>
      </c>
      <c r="Q3285">
        <f>8-AVERAGE(Table1[[#This Row],[Sleep_Hours]])</f>
        <v>3.3</v>
      </c>
      <c r="R3285">
        <f>Table1[[#This Row],[Stress_Level]]/Table1[[#This Row],[Weekly_Work_Hours]]</f>
        <v>0.19230769230769232</v>
      </c>
      <c r="S3285" s="5">
        <f>CORREL(Table1[Stress_Level],Table1[Sleep_Hours])</f>
        <v>-1.150943896331845E-2</v>
      </c>
      <c r="T3285" s="1">
        <f>((Table1[[#Totals],[Productivity_Score]] - Table1[[#This Row],[Productivity_Score]]) / Table1[[#Totals],[Productivity_Score]]) * 100</f>
        <v>71.578947368421055</v>
      </c>
    </row>
    <row r="3286" spans="1:20" x14ac:dyDescent="0.35">
      <c r="A3286">
        <v>3285</v>
      </c>
      <c r="B3286">
        <v>59</v>
      </c>
      <c r="C3286" t="s">
        <v>19</v>
      </c>
      <c r="D3286" t="s">
        <v>24</v>
      </c>
      <c r="E3286" t="s">
        <v>27</v>
      </c>
      <c r="F3286" t="s">
        <v>22</v>
      </c>
      <c r="G3286">
        <v>32</v>
      </c>
      <c r="H3286">
        <v>5.4</v>
      </c>
      <c r="I3286">
        <v>8.4</v>
      </c>
      <c r="J3286">
        <v>0</v>
      </c>
      <c r="K3286" t="s">
        <v>23</v>
      </c>
      <c r="L3286">
        <v>3.3</v>
      </c>
      <c r="M3286">
        <v>4.4000000000000004</v>
      </c>
      <c r="N3286">
        <v>7.5</v>
      </c>
      <c r="O3286">
        <f>Table1[[#This Row],[Stress_Level]]*Table1[[#This Row],[Weekly_Work_Hours]]</f>
        <v>105.6</v>
      </c>
      <c r="P3286" s="9">
        <f>Table1[[#This Row],[Column1]]/Table1[[#This Row],[Productivity_Score]]</f>
        <v>14.08</v>
      </c>
      <c r="Q3286">
        <f>8-AVERAGE(Table1[[#This Row],[Sleep_Hours]])</f>
        <v>2.5999999999999996</v>
      </c>
      <c r="R3286">
        <f>Table1[[#This Row],[Stress_Level]]/Table1[[#This Row],[Weekly_Work_Hours]]</f>
        <v>0.10312499999999999</v>
      </c>
      <c r="S3286" s="5">
        <f>CORREL(Table1[Stress_Level],Table1[Sleep_Hours])</f>
        <v>-1.150943896331845E-2</v>
      </c>
      <c r="T3286" s="1">
        <f>((Table1[[#Totals],[Productivity_Score]] - Table1[[#This Row],[Productivity_Score]]) / Table1[[#Totals],[Productivity_Score]]) * 100</f>
        <v>21.052631578947366</v>
      </c>
    </row>
    <row r="3287" spans="1:20" x14ac:dyDescent="0.35">
      <c r="A3287">
        <v>3286</v>
      </c>
      <c r="B3287">
        <v>41</v>
      </c>
      <c r="C3287" t="s">
        <v>14</v>
      </c>
      <c r="D3287" t="s">
        <v>33</v>
      </c>
      <c r="E3287" t="s">
        <v>38</v>
      </c>
      <c r="F3287" t="s">
        <v>22</v>
      </c>
      <c r="G3287">
        <v>57</v>
      </c>
      <c r="H3287">
        <v>8.3000000000000007</v>
      </c>
      <c r="I3287">
        <v>6.4</v>
      </c>
      <c r="J3287">
        <v>0</v>
      </c>
      <c r="K3287" t="s">
        <v>23</v>
      </c>
      <c r="L3287">
        <v>9.1999999999999993</v>
      </c>
      <c r="M3287">
        <v>4.5999999999999996</v>
      </c>
      <c r="N3287">
        <v>3.6</v>
      </c>
      <c r="O3287">
        <f>Table1[[#This Row],[Stress_Level]]*Table1[[#This Row],[Weekly_Work_Hours]]</f>
        <v>524.4</v>
      </c>
      <c r="P3287" s="9">
        <f>Table1[[#This Row],[Column1]]/Table1[[#This Row],[Productivity_Score]]</f>
        <v>145.66666666666666</v>
      </c>
      <c r="Q3287">
        <f>8-AVERAGE(Table1[[#This Row],[Sleep_Hours]])</f>
        <v>-0.30000000000000071</v>
      </c>
      <c r="R3287">
        <f>Table1[[#This Row],[Stress_Level]]/Table1[[#This Row],[Weekly_Work_Hours]]</f>
        <v>0.1614035087719298</v>
      </c>
      <c r="S3287" s="5">
        <f>CORREL(Table1[Stress_Level],Table1[Sleep_Hours])</f>
        <v>-1.150943896331845E-2</v>
      </c>
      <c r="T3287" s="1">
        <f>((Table1[[#Totals],[Productivity_Score]] - Table1[[#This Row],[Productivity_Score]]) / Table1[[#Totals],[Productivity_Score]]) * 100</f>
        <v>62.10526315789474</v>
      </c>
    </row>
    <row r="3288" spans="1:20" x14ac:dyDescent="0.35">
      <c r="A3288">
        <v>3287</v>
      </c>
      <c r="B3288">
        <v>37</v>
      </c>
      <c r="C3288" t="s">
        <v>19</v>
      </c>
      <c r="D3288" t="s">
        <v>33</v>
      </c>
      <c r="E3288" t="s">
        <v>38</v>
      </c>
      <c r="F3288" t="s">
        <v>22</v>
      </c>
      <c r="G3288">
        <v>42</v>
      </c>
      <c r="H3288">
        <v>8.3000000000000007</v>
      </c>
      <c r="I3288">
        <v>7.8</v>
      </c>
      <c r="J3288">
        <v>0</v>
      </c>
      <c r="K3288" t="s">
        <v>23</v>
      </c>
      <c r="L3288">
        <v>7.5</v>
      </c>
      <c r="M3288">
        <v>4</v>
      </c>
      <c r="N3288">
        <v>5.0999999999999996</v>
      </c>
      <c r="O3288">
        <f>Table1[[#This Row],[Stress_Level]]*Table1[[#This Row],[Weekly_Work_Hours]]</f>
        <v>315</v>
      </c>
      <c r="P3288" s="9">
        <f>Table1[[#This Row],[Column1]]/Table1[[#This Row],[Productivity_Score]]</f>
        <v>61.764705882352942</v>
      </c>
      <c r="Q3288">
        <f>8-AVERAGE(Table1[[#This Row],[Sleep_Hours]])</f>
        <v>-0.30000000000000071</v>
      </c>
      <c r="R3288">
        <f>Table1[[#This Row],[Stress_Level]]/Table1[[#This Row],[Weekly_Work_Hours]]</f>
        <v>0.17857142857142858</v>
      </c>
      <c r="S3288" s="5">
        <f>CORREL(Table1[Stress_Level],Table1[Sleep_Hours])</f>
        <v>-1.150943896331845E-2</v>
      </c>
      <c r="T3288" s="1">
        <f>((Table1[[#Totals],[Productivity_Score]] - Table1[[#This Row],[Productivity_Score]]) / Table1[[#Totals],[Productivity_Score]]) * 100</f>
        <v>46.315789473684212</v>
      </c>
    </row>
    <row r="3289" spans="1:20" x14ac:dyDescent="0.35">
      <c r="A3289">
        <v>3288</v>
      </c>
      <c r="B3289">
        <v>42</v>
      </c>
      <c r="C3289" t="s">
        <v>19</v>
      </c>
      <c r="D3289" t="s">
        <v>26</v>
      </c>
      <c r="E3289" t="s">
        <v>38</v>
      </c>
      <c r="F3289" t="s">
        <v>17</v>
      </c>
      <c r="G3289">
        <v>43</v>
      </c>
      <c r="H3289">
        <v>3</v>
      </c>
      <c r="I3289">
        <v>3.7</v>
      </c>
      <c r="J3289">
        <v>1</v>
      </c>
      <c r="K3289" t="s">
        <v>35</v>
      </c>
      <c r="L3289">
        <v>7.1</v>
      </c>
      <c r="M3289">
        <v>3.4</v>
      </c>
      <c r="N3289">
        <v>3.3</v>
      </c>
      <c r="O3289">
        <f>Table1[[#This Row],[Stress_Level]]*Table1[[#This Row],[Weekly_Work_Hours]]</f>
        <v>305.3</v>
      </c>
      <c r="P3289" s="9">
        <f>Table1[[#This Row],[Column1]]/Table1[[#This Row],[Productivity_Score]]</f>
        <v>92.51515151515153</v>
      </c>
      <c r="Q3289">
        <f>8-AVERAGE(Table1[[#This Row],[Sleep_Hours]])</f>
        <v>5</v>
      </c>
      <c r="R3289">
        <f>Table1[[#This Row],[Stress_Level]]/Table1[[#This Row],[Weekly_Work_Hours]]</f>
        <v>0.16511627906976745</v>
      </c>
      <c r="S3289" s="5">
        <f>CORREL(Table1[Stress_Level],Table1[Sleep_Hours])</f>
        <v>-1.150943896331845E-2</v>
      </c>
      <c r="T3289" s="1">
        <f>((Table1[[#Totals],[Productivity_Score]] - Table1[[#This Row],[Productivity_Score]]) / Table1[[#Totals],[Productivity_Score]]) * 100</f>
        <v>65.26315789473685</v>
      </c>
    </row>
    <row r="3290" spans="1:20" x14ac:dyDescent="0.35">
      <c r="A3290">
        <v>3289</v>
      </c>
      <c r="B3290">
        <v>21</v>
      </c>
      <c r="C3290" t="s">
        <v>19</v>
      </c>
      <c r="D3290" t="s">
        <v>20</v>
      </c>
      <c r="E3290" t="s">
        <v>38</v>
      </c>
      <c r="F3290" t="s">
        <v>17</v>
      </c>
      <c r="G3290">
        <v>39</v>
      </c>
      <c r="H3290">
        <v>7.3</v>
      </c>
      <c r="I3290">
        <v>9.6</v>
      </c>
      <c r="J3290">
        <v>0</v>
      </c>
      <c r="K3290" t="s">
        <v>23</v>
      </c>
      <c r="L3290">
        <v>5.9</v>
      </c>
      <c r="M3290">
        <v>2.9</v>
      </c>
      <c r="N3290">
        <v>6.8</v>
      </c>
      <c r="O3290">
        <f>Table1[[#This Row],[Stress_Level]]*Table1[[#This Row],[Weekly_Work_Hours]]</f>
        <v>230.10000000000002</v>
      </c>
      <c r="P3290" s="9">
        <f>Table1[[#This Row],[Column1]]/Table1[[#This Row],[Productivity_Score]]</f>
        <v>33.838235294117652</v>
      </c>
      <c r="Q3290">
        <f>8-AVERAGE(Table1[[#This Row],[Sleep_Hours]])</f>
        <v>0.70000000000000018</v>
      </c>
      <c r="R3290">
        <f>Table1[[#This Row],[Stress_Level]]/Table1[[#This Row],[Weekly_Work_Hours]]</f>
        <v>0.1512820512820513</v>
      </c>
      <c r="S3290" s="5">
        <f>CORREL(Table1[Stress_Level],Table1[Sleep_Hours])</f>
        <v>-1.150943896331845E-2</v>
      </c>
      <c r="T3290" s="1">
        <f>((Table1[[#Totals],[Productivity_Score]] - Table1[[#This Row],[Productivity_Score]]) / Table1[[#Totals],[Productivity_Score]]) * 100</f>
        <v>28.421052631578945</v>
      </c>
    </row>
    <row r="3291" spans="1:20" x14ac:dyDescent="0.35">
      <c r="A3291">
        <v>3290</v>
      </c>
      <c r="B3291">
        <v>30</v>
      </c>
      <c r="C3291" t="s">
        <v>19</v>
      </c>
      <c r="D3291" t="s">
        <v>37</v>
      </c>
      <c r="E3291" t="s">
        <v>27</v>
      </c>
      <c r="F3291" t="s">
        <v>22</v>
      </c>
      <c r="G3291">
        <v>42</v>
      </c>
      <c r="H3291">
        <v>5.9</v>
      </c>
      <c r="I3291">
        <v>8.1999999999999993</v>
      </c>
      <c r="J3291">
        <v>1</v>
      </c>
      <c r="K3291" t="s">
        <v>18</v>
      </c>
      <c r="L3291">
        <v>9.3000000000000007</v>
      </c>
      <c r="M3291">
        <v>3.8</v>
      </c>
      <c r="N3291">
        <v>4.4000000000000004</v>
      </c>
      <c r="O3291">
        <f>Table1[[#This Row],[Stress_Level]]*Table1[[#This Row],[Weekly_Work_Hours]]</f>
        <v>390.6</v>
      </c>
      <c r="P3291" s="9">
        <f>Table1[[#This Row],[Column1]]/Table1[[#This Row],[Productivity_Score]]</f>
        <v>88.772727272727266</v>
      </c>
      <c r="Q3291">
        <f>8-AVERAGE(Table1[[#This Row],[Sleep_Hours]])</f>
        <v>2.0999999999999996</v>
      </c>
      <c r="R3291">
        <f>Table1[[#This Row],[Stress_Level]]/Table1[[#This Row],[Weekly_Work_Hours]]</f>
        <v>0.22142857142857145</v>
      </c>
      <c r="S3291" s="5">
        <f>CORREL(Table1[Stress_Level],Table1[Sleep_Hours])</f>
        <v>-1.150943896331845E-2</v>
      </c>
      <c r="T3291" s="1">
        <f>((Table1[[#Totals],[Productivity_Score]] - Table1[[#This Row],[Productivity_Score]]) / Table1[[#Totals],[Productivity_Score]]) * 100</f>
        <v>53.684210526315788</v>
      </c>
    </row>
    <row r="3292" spans="1:20" x14ac:dyDescent="0.35">
      <c r="A3292">
        <v>3291</v>
      </c>
      <c r="B3292">
        <v>50</v>
      </c>
      <c r="C3292" t="s">
        <v>19</v>
      </c>
      <c r="D3292" t="s">
        <v>34</v>
      </c>
      <c r="E3292" t="s">
        <v>16</v>
      </c>
      <c r="F3292" t="s">
        <v>39</v>
      </c>
      <c r="G3292">
        <v>56</v>
      </c>
      <c r="H3292">
        <v>6</v>
      </c>
      <c r="I3292">
        <v>6.9</v>
      </c>
      <c r="J3292">
        <v>0</v>
      </c>
      <c r="K3292" t="s">
        <v>23</v>
      </c>
      <c r="L3292">
        <v>9</v>
      </c>
      <c r="M3292">
        <v>3.5</v>
      </c>
      <c r="N3292">
        <v>3.9</v>
      </c>
      <c r="O3292">
        <f>Table1[[#This Row],[Stress_Level]]*Table1[[#This Row],[Weekly_Work_Hours]]</f>
        <v>504</v>
      </c>
      <c r="P3292" s="9">
        <f>Table1[[#This Row],[Column1]]/Table1[[#This Row],[Productivity_Score]]</f>
        <v>129.23076923076923</v>
      </c>
      <c r="Q3292">
        <f>8-AVERAGE(Table1[[#This Row],[Sleep_Hours]])</f>
        <v>2</v>
      </c>
      <c r="R3292">
        <f>Table1[[#This Row],[Stress_Level]]/Table1[[#This Row],[Weekly_Work_Hours]]</f>
        <v>0.16071428571428573</v>
      </c>
      <c r="S3292" s="5">
        <f>CORREL(Table1[Stress_Level],Table1[Sleep_Hours])</f>
        <v>-1.150943896331845E-2</v>
      </c>
      <c r="T3292" s="1">
        <f>((Table1[[#Totals],[Productivity_Score]] - Table1[[#This Row],[Productivity_Score]]) / Table1[[#Totals],[Productivity_Score]]) * 100</f>
        <v>58.947368421052623</v>
      </c>
    </row>
    <row r="3293" spans="1:20" x14ac:dyDescent="0.35">
      <c r="A3293">
        <v>3292</v>
      </c>
      <c r="B3293">
        <v>52</v>
      </c>
      <c r="C3293" t="s">
        <v>19</v>
      </c>
      <c r="D3293" t="s">
        <v>15</v>
      </c>
      <c r="E3293" t="s">
        <v>21</v>
      </c>
      <c r="F3293" t="s">
        <v>22</v>
      </c>
      <c r="G3293">
        <v>30</v>
      </c>
      <c r="H3293">
        <v>7.9</v>
      </c>
      <c r="I3293">
        <v>9.6</v>
      </c>
      <c r="J3293">
        <v>0</v>
      </c>
      <c r="K3293" t="s">
        <v>23</v>
      </c>
      <c r="L3293">
        <v>2.2999999999999998</v>
      </c>
      <c r="M3293">
        <v>1.9</v>
      </c>
      <c r="N3293">
        <v>8.6</v>
      </c>
      <c r="O3293">
        <f>Table1[[#This Row],[Stress_Level]]*Table1[[#This Row],[Weekly_Work_Hours]]</f>
        <v>69</v>
      </c>
      <c r="P3293" s="9">
        <f>Table1[[#This Row],[Column1]]/Table1[[#This Row],[Productivity_Score]]</f>
        <v>8.0232558139534884</v>
      </c>
      <c r="Q3293">
        <f>8-AVERAGE(Table1[[#This Row],[Sleep_Hours]])</f>
        <v>9.9999999999999645E-2</v>
      </c>
      <c r="R3293">
        <f>Table1[[#This Row],[Stress_Level]]/Table1[[#This Row],[Weekly_Work_Hours]]</f>
        <v>7.6666666666666661E-2</v>
      </c>
      <c r="S3293" s="5">
        <f>CORREL(Table1[Stress_Level],Table1[Sleep_Hours])</f>
        <v>-1.150943896331845E-2</v>
      </c>
      <c r="T3293" s="1">
        <f>((Table1[[#Totals],[Productivity_Score]] - Table1[[#This Row],[Productivity_Score]]) / Table1[[#Totals],[Productivity_Score]]) * 100</f>
        <v>9.4736842105263186</v>
      </c>
    </row>
    <row r="3294" spans="1:20" x14ac:dyDescent="0.35">
      <c r="A3294">
        <v>3293</v>
      </c>
      <c r="B3294">
        <v>33</v>
      </c>
      <c r="C3294" t="s">
        <v>19</v>
      </c>
      <c r="D3294" t="s">
        <v>34</v>
      </c>
      <c r="E3294" t="s">
        <v>16</v>
      </c>
      <c r="F3294" t="s">
        <v>17</v>
      </c>
      <c r="G3294">
        <v>55</v>
      </c>
      <c r="H3294">
        <v>5.7</v>
      </c>
      <c r="I3294">
        <v>6.5</v>
      </c>
      <c r="J3294">
        <v>0</v>
      </c>
      <c r="K3294" t="s">
        <v>23</v>
      </c>
      <c r="L3294">
        <v>10</v>
      </c>
      <c r="M3294">
        <v>5.2</v>
      </c>
      <c r="N3294">
        <v>3.3</v>
      </c>
      <c r="O3294">
        <f>Table1[[#This Row],[Stress_Level]]*Table1[[#This Row],[Weekly_Work_Hours]]</f>
        <v>550</v>
      </c>
      <c r="P3294" s="9">
        <f>Table1[[#This Row],[Column1]]/Table1[[#This Row],[Productivity_Score]]</f>
        <v>166.66666666666669</v>
      </c>
      <c r="Q3294">
        <f>8-AVERAGE(Table1[[#This Row],[Sleep_Hours]])</f>
        <v>2.2999999999999998</v>
      </c>
      <c r="R3294">
        <f>Table1[[#This Row],[Stress_Level]]/Table1[[#This Row],[Weekly_Work_Hours]]</f>
        <v>0.18181818181818182</v>
      </c>
      <c r="S3294" s="5">
        <f>CORREL(Table1[Stress_Level],Table1[Sleep_Hours])</f>
        <v>-1.150943896331845E-2</v>
      </c>
      <c r="T3294" s="1">
        <f>((Table1[[#Totals],[Productivity_Score]] - Table1[[#This Row],[Productivity_Score]]) / Table1[[#Totals],[Productivity_Score]]) * 100</f>
        <v>65.26315789473685</v>
      </c>
    </row>
    <row r="3295" spans="1:20" x14ac:dyDescent="0.35">
      <c r="A3295">
        <v>3294</v>
      </c>
      <c r="B3295">
        <v>35</v>
      </c>
      <c r="C3295" t="s">
        <v>40</v>
      </c>
      <c r="D3295" t="s">
        <v>15</v>
      </c>
      <c r="E3295" t="s">
        <v>31</v>
      </c>
      <c r="F3295" t="s">
        <v>22</v>
      </c>
      <c r="G3295">
        <v>47</v>
      </c>
      <c r="H3295">
        <v>5.4</v>
      </c>
      <c r="I3295">
        <v>6.9</v>
      </c>
      <c r="J3295">
        <v>1</v>
      </c>
      <c r="K3295" t="s">
        <v>35</v>
      </c>
      <c r="L3295">
        <v>9.1</v>
      </c>
      <c r="M3295">
        <v>5.8</v>
      </c>
      <c r="N3295">
        <v>3.9</v>
      </c>
      <c r="O3295">
        <f>Table1[[#This Row],[Stress_Level]]*Table1[[#This Row],[Weekly_Work_Hours]]</f>
        <v>427.7</v>
      </c>
      <c r="P3295" s="9">
        <f>Table1[[#This Row],[Column1]]/Table1[[#This Row],[Productivity_Score]]</f>
        <v>109.66666666666667</v>
      </c>
      <c r="Q3295">
        <f>8-AVERAGE(Table1[[#This Row],[Sleep_Hours]])</f>
        <v>2.5999999999999996</v>
      </c>
      <c r="R3295">
        <f>Table1[[#This Row],[Stress_Level]]/Table1[[#This Row],[Weekly_Work_Hours]]</f>
        <v>0.19361702127659575</v>
      </c>
      <c r="S3295" s="5">
        <f>CORREL(Table1[Stress_Level],Table1[Sleep_Hours])</f>
        <v>-1.150943896331845E-2</v>
      </c>
      <c r="T3295" s="1">
        <f>((Table1[[#Totals],[Productivity_Score]] - Table1[[#This Row],[Productivity_Score]]) / Table1[[#Totals],[Productivity_Score]]) * 100</f>
        <v>58.947368421052623</v>
      </c>
    </row>
    <row r="3296" spans="1:20" x14ac:dyDescent="0.35">
      <c r="A3296">
        <v>3295</v>
      </c>
      <c r="B3296">
        <v>30</v>
      </c>
      <c r="C3296" t="s">
        <v>19</v>
      </c>
      <c r="D3296" t="s">
        <v>24</v>
      </c>
      <c r="E3296" t="s">
        <v>27</v>
      </c>
      <c r="F3296" t="s">
        <v>22</v>
      </c>
      <c r="G3296">
        <v>35</v>
      </c>
      <c r="H3296">
        <v>5.7</v>
      </c>
      <c r="I3296">
        <v>8.6</v>
      </c>
      <c r="J3296">
        <v>1</v>
      </c>
      <c r="K3296" t="s">
        <v>41</v>
      </c>
      <c r="L3296">
        <v>3.4</v>
      </c>
      <c r="M3296">
        <v>3</v>
      </c>
      <c r="N3296">
        <v>7.6</v>
      </c>
      <c r="O3296">
        <f>Table1[[#This Row],[Stress_Level]]*Table1[[#This Row],[Weekly_Work_Hours]]</f>
        <v>119</v>
      </c>
      <c r="P3296" s="9">
        <f>Table1[[#This Row],[Column1]]/Table1[[#This Row],[Productivity_Score]]</f>
        <v>15.657894736842106</v>
      </c>
      <c r="Q3296">
        <f>8-AVERAGE(Table1[[#This Row],[Sleep_Hours]])</f>
        <v>2.2999999999999998</v>
      </c>
      <c r="R3296">
        <f>Table1[[#This Row],[Stress_Level]]/Table1[[#This Row],[Weekly_Work_Hours]]</f>
        <v>9.7142857142857142E-2</v>
      </c>
      <c r="S3296" s="5">
        <f>CORREL(Table1[Stress_Level],Table1[Sleep_Hours])</f>
        <v>-1.150943896331845E-2</v>
      </c>
      <c r="T3296" s="1">
        <f>((Table1[[#Totals],[Productivity_Score]] - Table1[[#This Row],[Productivity_Score]]) / Table1[[#Totals],[Productivity_Score]]) * 100</f>
        <v>20.000000000000004</v>
      </c>
    </row>
    <row r="3297" spans="1:20" x14ac:dyDescent="0.35">
      <c r="A3297">
        <v>3296</v>
      </c>
      <c r="B3297">
        <v>52</v>
      </c>
      <c r="C3297" t="s">
        <v>14</v>
      </c>
      <c r="D3297" t="s">
        <v>15</v>
      </c>
      <c r="E3297" t="s">
        <v>16</v>
      </c>
      <c r="F3297" t="s">
        <v>17</v>
      </c>
      <c r="G3297">
        <v>36</v>
      </c>
      <c r="H3297">
        <v>5.7</v>
      </c>
      <c r="I3297">
        <v>8.4</v>
      </c>
      <c r="J3297">
        <v>0</v>
      </c>
      <c r="K3297" t="s">
        <v>23</v>
      </c>
      <c r="L3297">
        <v>5.4</v>
      </c>
      <c r="M3297">
        <v>2.6</v>
      </c>
      <c r="N3297">
        <v>6.5</v>
      </c>
      <c r="O3297">
        <f>Table1[[#This Row],[Stress_Level]]*Table1[[#This Row],[Weekly_Work_Hours]]</f>
        <v>194.4</v>
      </c>
      <c r="P3297" s="9">
        <f>Table1[[#This Row],[Column1]]/Table1[[#This Row],[Productivity_Score]]</f>
        <v>29.907692307692308</v>
      </c>
      <c r="Q3297">
        <f>8-AVERAGE(Table1[[#This Row],[Sleep_Hours]])</f>
        <v>2.2999999999999998</v>
      </c>
      <c r="R3297">
        <f>Table1[[#This Row],[Stress_Level]]/Table1[[#This Row],[Weekly_Work_Hours]]</f>
        <v>0.15000000000000002</v>
      </c>
      <c r="S3297" s="5">
        <f>CORREL(Table1[Stress_Level],Table1[Sleep_Hours])</f>
        <v>-1.150943896331845E-2</v>
      </c>
      <c r="T3297" s="1">
        <f>((Table1[[#Totals],[Productivity_Score]] - Table1[[#This Row],[Productivity_Score]]) / Table1[[#Totals],[Productivity_Score]]) * 100</f>
        <v>31.578947368421051</v>
      </c>
    </row>
    <row r="3298" spans="1:20" x14ac:dyDescent="0.35">
      <c r="A3298">
        <v>3297</v>
      </c>
      <c r="B3298">
        <v>26</v>
      </c>
      <c r="C3298" t="s">
        <v>19</v>
      </c>
      <c r="D3298" t="s">
        <v>34</v>
      </c>
      <c r="E3298" t="s">
        <v>27</v>
      </c>
      <c r="F3298" t="s">
        <v>17</v>
      </c>
      <c r="G3298">
        <v>58</v>
      </c>
      <c r="H3298">
        <v>6.7</v>
      </c>
      <c r="I3298">
        <v>7.8</v>
      </c>
      <c r="J3298">
        <v>0</v>
      </c>
      <c r="K3298" t="s">
        <v>23</v>
      </c>
      <c r="L3298">
        <v>8.1</v>
      </c>
      <c r="M3298">
        <v>4</v>
      </c>
      <c r="N3298">
        <v>4.9000000000000004</v>
      </c>
      <c r="O3298">
        <f>Table1[[#This Row],[Stress_Level]]*Table1[[#This Row],[Weekly_Work_Hours]]</f>
        <v>469.79999999999995</v>
      </c>
      <c r="P3298" s="9">
        <f>Table1[[#This Row],[Column1]]/Table1[[#This Row],[Productivity_Score]]</f>
        <v>95.877551020408148</v>
      </c>
      <c r="Q3298">
        <f>8-AVERAGE(Table1[[#This Row],[Sleep_Hours]])</f>
        <v>1.2999999999999998</v>
      </c>
      <c r="R3298">
        <f>Table1[[#This Row],[Stress_Level]]/Table1[[#This Row],[Weekly_Work_Hours]]</f>
        <v>0.1396551724137931</v>
      </c>
      <c r="S3298" s="5">
        <f>CORREL(Table1[Stress_Level],Table1[Sleep_Hours])</f>
        <v>-1.150943896331845E-2</v>
      </c>
      <c r="T3298" s="1">
        <f>((Table1[[#Totals],[Productivity_Score]] - Table1[[#This Row],[Productivity_Score]]) / Table1[[#Totals],[Productivity_Score]]) * 100</f>
        <v>48.421052631578945</v>
      </c>
    </row>
    <row r="3299" spans="1:20" x14ac:dyDescent="0.35">
      <c r="A3299">
        <v>3298</v>
      </c>
      <c r="B3299">
        <v>50</v>
      </c>
      <c r="C3299" t="s">
        <v>19</v>
      </c>
      <c r="D3299" t="s">
        <v>36</v>
      </c>
      <c r="E3299" t="s">
        <v>31</v>
      </c>
      <c r="F3299" t="s">
        <v>22</v>
      </c>
      <c r="G3299">
        <v>37</v>
      </c>
      <c r="H3299">
        <v>8.1999999999999993</v>
      </c>
      <c r="I3299">
        <v>8.5</v>
      </c>
      <c r="J3299">
        <v>0</v>
      </c>
      <c r="K3299" t="s">
        <v>23</v>
      </c>
      <c r="L3299">
        <v>5.9</v>
      </c>
      <c r="M3299">
        <v>3.3</v>
      </c>
      <c r="N3299">
        <v>6.3</v>
      </c>
      <c r="O3299">
        <f>Table1[[#This Row],[Stress_Level]]*Table1[[#This Row],[Weekly_Work_Hours]]</f>
        <v>218.3</v>
      </c>
      <c r="P3299" s="9">
        <f>Table1[[#This Row],[Column1]]/Table1[[#This Row],[Productivity_Score]]</f>
        <v>34.650793650793652</v>
      </c>
      <c r="Q3299">
        <f>8-AVERAGE(Table1[[#This Row],[Sleep_Hours]])</f>
        <v>-0.19999999999999929</v>
      </c>
      <c r="R3299">
        <f>Table1[[#This Row],[Stress_Level]]/Table1[[#This Row],[Weekly_Work_Hours]]</f>
        <v>0.15945945945945947</v>
      </c>
      <c r="S3299" s="5">
        <f>CORREL(Table1[Stress_Level],Table1[Sleep_Hours])</f>
        <v>-1.150943896331845E-2</v>
      </c>
      <c r="T3299" s="1">
        <f>((Table1[[#Totals],[Productivity_Score]] - Table1[[#This Row],[Productivity_Score]]) / Table1[[#Totals],[Productivity_Score]]) * 100</f>
        <v>33.684210526315788</v>
      </c>
    </row>
    <row r="3300" spans="1:20" x14ac:dyDescent="0.35">
      <c r="A3300">
        <v>3299</v>
      </c>
      <c r="B3300">
        <v>33</v>
      </c>
      <c r="C3300" t="s">
        <v>19</v>
      </c>
      <c r="D3300" t="s">
        <v>34</v>
      </c>
      <c r="E3300" t="s">
        <v>25</v>
      </c>
      <c r="F3300" t="s">
        <v>22</v>
      </c>
      <c r="G3300">
        <v>35</v>
      </c>
      <c r="H3300">
        <v>6.8</v>
      </c>
      <c r="I3300">
        <v>10</v>
      </c>
      <c r="J3300">
        <v>0</v>
      </c>
      <c r="K3300" t="s">
        <v>23</v>
      </c>
      <c r="L3300">
        <v>4.3</v>
      </c>
      <c r="M3300">
        <v>2.6</v>
      </c>
      <c r="N3300">
        <v>7.9</v>
      </c>
      <c r="O3300">
        <f>Table1[[#This Row],[Stress_Level]]*Table1[[#This Row],[Weekly_Work_Hours]]</f>
        <v>150.5</v>
      </c>
      <c r="P3300" s="9">
        <f>Table1[[#This Row],[Column1]]/Table1[[#This Row],[Productivity_Score]]</f>
        <v>19.050632911392405</v>
      </c>
      <c r="Q3300">
        <f>8-AVERAGE(Table1[[#This Row],[Sleep_Hours]])</f>
        <v>1.2000000000000002</v>
      </c>
      <c r="R3300">
        <f>Table1[[#This Row],[Stress_Level]]/Table1[[#This Row],[Weekly_Work_Hours]]</f>
        <v>0.12285714285714285</v>
      </c>
      <c r="S3300" s="5">
        <f>CORREL(Table1[Stress_Level],Table1[Sleep_Hours])</f>
        <v>-1.150943896331845E-2</v>
      </c>
      <c r="T3300" s="1">
        <f>((Table1[[#Totals],[Productivity_Score]] - Table1[[#This Row],[Productivity_Score]]) / Table1[[#Totals],[Productivity_Score]]) * 100</f>
        <v>16.84210526315789</v>
      </c>
    </row>
    <row r="3301" spans="1:20" x14ac:dyDescent="0.35">
      <c r="A3301">
        <v>3300</v>
      </c>
      <c r="B3301">
        <v>47</v>
      </c>
      <c r="C3301" t="s">
        <v>19</v>
      </c>
      <c r="D3301" t="s">
        <v>30</v>
      </c>
      <c r="E3301" t="s">
        <v>25</v>
      </c>
      <c r="F3301" t="s">
        <v>22</v>
      </c>
      <c r="G3301">
        <v>54</v>
      </c>
      <c r="H3301">
        <v>6.2</v>
      </c>
      <c r="I3301">
        <v>7.4</v>
      </c>
      <c r="J3301">
        <v>1</v>
      </c>
      <c r="K3301" t="s">
        <v>28</v>
      </c>
      <c r="L3301">
        <v>9.4</v>
      </c>
      <c r="M3301">
        <v>4.7</v>
      </c>
      <c r="N3301">
        <v>4</v>
      </c>
      <c r="O3301">
        <f>Table1[[#This Row],[Stress_Level]]*Table1[[#This Row],[Weekly_Work_Hours]]</f>
        <v>507.6</v>
      </c>
      <c r="P3301" s="9">
        <f>Table1[[#This Row],[Column1]]/Table1[[#This Row],[Productivity_Score]]</f>
        <v>126.9</v>
      </c>
      <c r="Q3301">
        <f>8-AVERAGE(Table1[[#This Row],[Sleep_Hours]])</f>
        <v>1.7999999999999998</v>
      </c>
      <c r="R3301">
        <f>Table1[[#This Row],[Stress_Level]]/Table1[[#This Row],[Weekly_Work_Hours]]</f>
        <v>0.17407407407407408</v>
      </c>
      <c r="S3301" s="5">
        <f>CORREL(Table1[Stress_Level],Table1[Sleep_Hours])</f>
        <v>-1.150943896331845E-2</v>
      </c>
      <c r="T3301" s="1">
        <f>((Table1[[#Totals],[Productivity_Score]] - Table1[[#This Row],[Productivity_Score]]) / Table1[[#Totals],[Productivity_Score]]) * 100</f>
        <v>57.894736842105267</v>
      </c>
    </row>
    <row r="3302" spans="1:20" x14ac:dyDescent="0.35">
      <c r="A3302">
        <v>3301</v>
      </c>
      <c r="B3302">
        <v>62</v>
      </c>
      <c r="C3302" t="s">
        <v>19</v>
      </c>
      <c r="D3302" t="s">
        <v>36</v>
      </c>
      <c r="E3302" t="s">
        <v>25</v>
      </c>
      <c r="F3302" t="s">
        <v>17</v>
      </c>
      <c r="G3302">
        <v>47</v>
      </c>
      <c r="H3302">
        <v>7</v>
      </c>
      <c r="I3302">
        <v>9.3000000000000007</v>
      </c>
      <c r="J3302">
        <v>1</v>
      </c>
      <c r="K3302" t="s">
        <v>28</v>
      </c>
      <c r="L3302">
        <v>6.3</v>
      </c>
      <c r="M3302">
        <v>5.2</v>
      </c>
      <c r="N3302">
        <v>6.5</v>
      </c>
      <c r="O3302">
        <f>Table1[[#This Row],[Stress_Level]]*Table1[[#This Row],[Weekly_Work_Hours]]</f>
        <v>296.09999999999997</v>
      </c>
      <c r="P3302" s="9">
        <f>Table1[[#This Row],[Column1]]/Table1[[#This Row],[Productivity_Score]]</f>
        <v>45.553846153846152</v>
      </c>
      <c r="Q3302">
        <f>8-AVERAGE(Table1[[#This Row],[Sleep_Hours]])</f>
        <v>1</v>
      </c>
      <c r="R3302">
        <f>Table1[[#This Row],[Stress_Level]]/Table1[[#This Row],[Weekly_Work_Hours]]</f>
        <v>0.13404255319148936</v>
      </c>
      <c r="S3302" s="5">
        <f>CORREL(Table1[Stress_Level],Table1[Sleep_Hours])</f>
        <v>-1.150943896331845E-2</v>
      </c>
      <c r="T3302" s="1">
        <f>((Table1[[#Totals],[Productivity_Score]] - Table1[[#This Row],[Productivity_Score]]) / Table1[[#Totals],[Productivity_Score]]) * 100</f>
        <v>31.578947368421051</v>
      </c>
    </row>
    <row r="3303" spans="1:20" x14ac:dyDescent="0.35">
      <c r="A3303">
        <v>3302</v>
      </c>
      <c r="B3303">
        <v>35</v>
      </c>
      <c r="C3303" t="s">
        <v>40</v>
      </c>
      <c r="D3303" t="s">
        <v>33</v>
      </c>
      <c r="E3303" t="s">
        <v>27</v>
      </c>
      <c r="F3303" t="s">
        <v>22</v>
      </c>
      <c r="G3303">
        <v>37</v>
      </c>
      <c r="H3303">
        <v>7.4</v>
      </c>
      <c r="I3303">
        <v>9.6999999999999993</v>
      </c>
      <c r="J3303">
        <v>0</v>
      </c>
      <c r="K3303" t="s">
        <v>23</v>
      </c>
      <c r="L3303">
        <v>7.3</v>
      </c>
      <c r="M3303">
        <v>5.2</v>
      </c>
      <c r="N3303">
        <v>6.2</v>
      </c>
      <c r="O3303">
        <f>Table1[[#This Row],[Stress_Level]]*Table1[[#This Row],[Weekly_Work_Hours]]</f>
        <v>270.09999999999997</v>
      </c>
      <c r="P3303" s="9">
        <f>Table1[[#This Row],[Column1]]/Table1[[#This Row],[Productivity_Score]]</f>
        <v>43.564516129032249</v>
      </c>
      <c r="Q3303">
        <f>8-AVERAGE(Table1[[#This Row],[Sleep_Hours]])</f>
        <v>0.59999999999999964</v>
      </c>
      <c r="R3303">
        <f>Table1[[#This Row],[Stress_Level]]/Table1[[#This Row],[Weekly_Work_Hours]]</f>
        <v>0.19729729729729728</v>
      </c>
      <c r="S3303" s="5">
        <f>CORREL(Table1[Stress_Level],Table1[Sleep_Hours])</f>
        <v>-1.150943896331845E-2</v>
      </c>
      <c r="T3303" s="1">
        <f>((Table1[[#Totals],[Productivity_Score]] - Table1[[#This Row],[Productivity_Score]]) / Table1[[#Totals],[Productivity_Score]]) * 100</f>
        <v>34.736842105263158</v>
      </c>
    </row>
    <row r="3304" spans="1:20" x14ac:dyDescent="0.35">
      <c r="A3304">
        <v>3303</v>
      </c>
      <c r="B3304">
        <v>38</v>
      </c>
      <c r="C3304" t="s">
        <v>14</v>
      </c>
      <c r="D3304" t="s">
        <v>37</v>
      </c>
      <c r="E3304" t="s">
        <v>16</v>
      </c>
      <c r="F3304" t="s">
        <v>17</v>
      </c>
      <c r="G3304">
        <v>46</v>
      </c>
      <c r="H3304">
        <v>7.1</v>
      </c>
      <c r="I3304">
        <v>9.3000000000000007</v>
      </c>
      <c r="J3304">
        <v>0</v>
      </c>
      <c r="K3304" t="s">
        <v>23</v>
      </c>
      <c r="L3304">
        <v>8.1</v>
      </c>
      <c r="M3304">
        <v>6.6</v>
      </c>
      <c r="N3304">
        <v>5.6</v>
      </c>
      <c r="O3304">
        <f>Table1[[#This Row],[Stress_Level]]*Table1[[#This Row],[Weekly_Work_Hours]]</f>
        <v>372.59999999999997</v>
      </c>
      <c r="P3304" s="9">
        <f>Table1[[#This Row],[Column1]]/Table1[[#This Row],[Productivity_Score]]</f>
        <v>66.535714285714278</v>
      </c>
      <c r="Q3304">
        <f>8-AVERAGE(Table1[[#This Row],[Sleep_Hours]])</f>
        <v>0.90000000000000036</v>
      </c>
      <c r="R3304">
        <f>Table1[[#This Row],[Stress_Level]]/Table1[[#This Row],[Weekly_Work_Hours]]</f>
        <v>0.17608695652173911</v>
      </c>
      <c r="S3304" s="5">
        <f>CORREL(Table1[Stress_Level],Table1[Sleep_Hours])</f>
        <v>-1.150943896331845E-2</v>
      </c>
      <c r="T3304" s="1">
        <f>((Table1[[#Totals],[Productivity_Score]] - Table1[[#This Row],[Productivity_Score]]) / Table1[[#Totals],[Productivity_Score]]) * 100</f>
        <v>41.052631578947377</v>
      </c>
    </row>
    <row r="3305" spans="1:20" x14ac:dyDescent="0.35">
      <c r="A3305">
        <v>3304</v>
      </c>
      <c r="B3305">
        <v>36</v>
      </c>
      <c r="C3305" t="s">
        <v>19</v>
      </c>
      <c r="D3305" t="s">
        <v>15</v>
      </c>
      <c r="E3305" t="s">
        <v>27</v>
      </c>
      <c r="F3305" t="s">
        <v>22</v>
      </c>
      <c r="G3305">
        <v>36</v>
      </c>
      <c r="H3305">
        <v>5.2</v>
      </c>
      <c r="I3305">
        <v>7.7</v>
      </c>
      <c r="J3305">
        <v>1</v>
      </c>
      <c r="K3305" t="s">
        <v>35</v>
      </c>
      <c r="L3305">
        <v>6.7</v>
      </c>
      <c r="M3305">
        <v>3.2</v>
      </c>
      <c r="N3305">
        <v>5.5</v>
      </c>
      <c r="O3305">
        <f>Table1[[#This Row],[Stress_Level]]*Table1[[#This Row],[Weekly_Work_Hours]]</f>
        <v>241.20000000000002</v>
      </c>
      <c r="P3305" s="9">
        <f>Table1[[#This Row],[Column1]]/Table1[[#This Row],[Productivity_Score]]</f>
        <v>43.854545454545459</v>
      </c>
      <c r="Q3305">
        <f>8-AVERAGE(Table1[[#This Row],[Sleep_Hours]])</f>
        <v>2.8</v>
      </c>
      <c r="R3305">
        <f>Table1[[#This Row],[Stress_Level]]/Table1[[#This Row],[Weekly_Work_Hours]]</f>
        <v>0.18611111111111112</v>
      </c>
      <c r="S3305" s="5">
        <f>CORREL(Table1[Stress_Level],Table1[Sleep_Hours])</f>
        <v>-1.150943896331845E-2</v>
      </c>
      <c r="T3305" s="1">
        <f>((Table1[[#Totals],[Productivity_Score]] - Table1[[#This Row],[Productivity_Score]]) / Table1[[#Totals],[Productivity_Score]]) * 100</f>
        <v>42.105263157894733</v>
      </c>
    </row>
    <row r="3306" spans="1:20" x14ac:dyDescent="0.35">
      <c r="A3306">
        <v>3305</v>
      </c>
      <c r="B3306">
        <v>45</v>
      </c>
      <c r="C3306" t="s">
        <v>14</v>
      </c>
      <c r="D3306" t="s">
        <v>34</v>
      </c>
      <c r="E3306" t="s">
        <v>21</v>
      </c>
      <c r="F3306" t="s">
        <v>22</v>
      </c>
      <c r="G3306">
        <v>53</v>
      </c>
      <c r="H3306">
        <v>6.8</v>
      </c>
      <c r="I3306">
        <v>8.5</v>
      </c>
      <c r="J3306">
        <v>0</v>
      </c>
      <c r="K3306" t="s">
        <v>23</v>
      </c>
      <c r="L3306">
        <v>9.3000000000000007</v>
      </c>
      <c r="M3306">
        <v>3.8</v>
      </c>
      <c r="N3306">
        <v>4.5999999999999996</v>
      </c>
      <c r="O3306">
        <f>Table1[[#This Row],[Stress_Level]]*Table1[[#This Row],[Weekly_Work_Hours]]</f>
        <v>492.90000000000003</v>
      </c>
      <c r="P3306" s="9">
        <f>Table1[[#This Row],[Column1]]/Table1[[#This Row],[Productivity_Score]]</f>
        <v>107.1521739130435</v>
      </c>
      <c r="Q3306">
        <f>8-AVERAGE(Table1[[#This Row],[Sleep_Hours]])</f>
        <v>1.2000000000000002</v>
      </c>
      <c r="R3306">
        <f>Table1[[#This Row],[Stress_Level]]/Table1[[#This Row],[Weekly_Work_Hours]]</f>
        <v>0.17547169811320756</v>
      </c>
      <c r="S3306" s="5">
        <f>CORREL(Table1[Stress_Level],Table1[Sleep_Hours])</f>
        <v>-1.150943896331845E-2</v>
      </c>
      <c r="T3306" s="1">
        <f>((Table1[[#Totals],[Productivity_Score]] - Table1[[#This Row],[Productivity_Score]]) / Table1[[#Totals],[Productivity_Score]]) * 100</f>
        <v>51.578947368421055</v>
      </c>
    </row>
    <row r="3307" spans="1:20" x14ac:dyDescent="0.35">
      <c r="A3307">
        <v>3306</v>
      </c>
      <c r="B3307">
        <v>25</v>
      </c>
      <c r="C3307" t="s">
        <v>19</v>
      </c>
      <c r="D3307" t="s">
        <v>34</v>
      </c>
      <c r="E3307" t="s">
        <v>16</v>
      </c>
      <c r="F3307" t="s">
        <v>22</v>
      </c>
      <c r="G3307">
        <v>53</v>
      </c>
      <c r="H3307">
        <v>3</v>
      </c>
      <c r="I3307">
        <v>2.7</v>
      </c>
      <c r="J3307">
        <v>1</v>
      </c>
      <c r="K3307" t="s">
        <v>35</v>
      </c>
      <c r="L3307">
        <v>10</v>
      </c>
      <c r="M3307">
        <v>4.9000000000000004</v>
      </c>
      <c r="N3307">
        <v>1.4</v>
      </c>
      <c r="O3307">
        <f>Table1[[#This Row],[Stress_Level]]*Table1[[#This Row],[Weekly_Work_Hours]]</f>
        <v>530</v>
      </c>
      <c r="P3307" s="9">
        <f>Table1[[#This Row],[Column1]]/Table1[[#This Row],[Productivity_Score]]</f>
        <v>378.57142857142861</v>
      </c>
      <c r="Q3307">
        <f>8-AVERAGE(Table1[[#This Row],[Sleep_Hours]])</f>
        <v>5</v>
      </c>
      <c r="R3307">
        <f>Table1[[#This Row],[Stress_Level]]/Table1[[#This Row],[Weekly_Work_Hours]]</f>
        <v>0.18867924528301888</v>
      </c>
      <c r="S3307" s="5">
        <f>CORREL(Table1[Stress_Level],Table1[Sleep_Hours])</f>
        <v>-1.150943896331845E-2</v>
      </c>
      <c r="T3307" s="1">
        <f>((Table1[[#Totals],[Productivity_Score]] - Table1[[#This Row],[Productivity_Score]]) / Table1[[#Totals],[Productivity_Score]]) * 100</f>
        <v>85.263157894736835</v>
      </c>
    </row>
    <row r="3308" spans="1:20" x14ac:dyDescent="0.35">
      <c r="A3308">
        <v>3307</v>
      </c>
      <c r="B3308">
        <v>62</v>
      </c>
      <c r="C3308" t="s">
        <v>19</v>
      </c>
      <c r="D3308" t="s">
        <v>15</v>
      </c>
      <c r="E3308" t="s">
        <v>31</v>
      </c>
      <c r="F3308" t="s">
        <v>22</v>
      </c>
      <c r="G3308">
        <v>49</v>
      </c>
      <c r="H3308">
        <v>8.5</v>
      </c>
      <c r="I3308">
        <v>6.8</v>
      </c>
      <c r="J3308">
        <v>0</v>
      </c>
      <c r="K3308" t="s">
        <v>23</v>
      </c>
      <c r="L3308">
        <v>5.7</v>
      </c>
      <c r="M3308">
        <v>5.3</v>
      </c>
      <c r="N3308">
        <v>5.6</v>
      </c>
      <c r="O3308">
        <f>Table1[[#This Row],[Stress_Level]]*Table1[[#This Row],[Weekly_Work_Hours]]</f>
        <v>279.3</v>
      </c>
      <c r="P3308" s="9">
        <f>Table1[[#This Row],[Column1]]/Table1[[#This Row],[Productivity_Score]]</f>
        <v>49.875000000000007</v>
      </c>
      <c r="Q3308">
        <f>8-AVERAGE(Table1[[#This Row],[Sleep_Hours]])</f>
        <v>-0.5</v>
      </c>
      <c r="R3308">
        <f>Table1[[#This Row],[Stress_Level]]/Table1[[#This Row],[Weekly_Work_Hours]]</f>
        <v>0.1163265306122449</v>
      </c>
      <c r="S3308" s="5">
        <f>CORREL(Table1[Stress_Level],Table1[Sleep_Hours])</f>
        <v>-1.150943896331845E-2</v>
      </c>
      <c r="T3308" s="1">
        <f>((Table1[[#Totals],[Productivity_Score]] - Table1[[#This Row],[Productivity_Score]]) / Table1[[#Totals],[Productivity_Score]]) * 100</f>
        <v>41.052631578947377</v>
      </c>
    </row>
    <row r="3309" spans="1:20" x14ac:dyDescent="0.35">
      <c r="A3309">
        <v>3308</v>
      </c>
      <c r="B3309">
        <v>28</v>
      </c>
      <c r="C3309" t="s">
        <v>14</v>
      </c>
      <c r="D3309" t="s">
        <v>32</v>
      </c>
      <c r="E3309" t="s">
        <v>38</v>
      </c>
      <c r="F3309" t="s">
        <v>22</v>
      </c>
      <c r="G3309">
        <v>47</v>
      </c>
      <c r="H3309">
        <v>8.5</v>
      </c>
      <c r="I3309">
        <v>7.1</v>
      </c>
      <c r="J3309">
        <v>0</v>
      </c>
      <c r="K3309" t="s">
        <v>23</v>
      </c>
      <c r="L3309">
        <v>8</v>
      </c>
      <c r="M3309">
        <v>2.1</v>
      </c>
      <c r="N3309">
        <v>4.5</v>
      </c>
      <c r="O3309">
        <f>Table1[[#This Row],[Stress_Level]]*Table1[[#This Row],[Weekly_Work_Hours]]</f>
        <v>376</v>
      </c>
      <c r="P3309" s="9">
        <f>Table1[[#This Row],[Column1]]/Table1[[#This Row],[Productivity_Score]]</f>
        <v>83.555555555555557</v>
      </c>
      <c r="Q3309">
        <f>8-AVERAGE(Table1[[#This Row],[Sleep_Hours]])</f>
        <v>-0.5</v>
      </c>
      <c r="R3309">
        <f>Table1[[#This Row],[Stress_Level]]/Table1[[#This Row],[Weekly_Work_Hours]]</f>
        <v>0.1702127659574468</v>
      </c>
      <c r="S3309" s="5">
        <f>CORREL(Table1[Stress_Level],Table1[Sleep_Hours])</f>
        <v>-1.150943896331845E-2</v>
      </c>
      <c r="T3309" s="1">
        <f>((Table1[[#Totals],[Productivity_Score]] - Table1[[#This Row],[Productivity_Score]]) / Table1[[#Totals],[Productivity_Score]]) * 100</f>
        <v>52.631578947368418</v>
      </c>
    </row>
    <row r="3310" spans="1:20" x14ac:dyDescent="0.35">
      <c r="A3310">
        <v>3309</v>
      </c>
      <c r="B3310">
        <v>36</v>
      </c>
      <c r="C3310" t="s">
        <v>14</v>
      </c>
      <c r="D3310" t="s">
        <v>37</v>
      </c>
      <c r="E3310" t="s">
        <v>25</v>
      </c>
      <c r="F3310" t="s">
        <v>22</v>
      </c>
      <c r="G3310">
        <v>59</v>
      </c>
      <c r="H3310">
        <v>7.5</v>
      </c>
      <c r="I3310">
        <v>7.3</v>
      </c>
      <c r="J3310">
        <v>0</v>
      </c>
      <c r="K3310" t="s">
        <v>23</v>
      </c>
      <c r="L3310">
        <v>10</v>
      </c>
      <c r="M3310">
        <v>5.5</v>
      </c>
      <c r="N3310">
        <v>3.6</v>
      </c>
      <c r="O3310">
        <f>Table1[[#This Row],[Stress_Level]]*Table1[[#This Row],[Weekly_Work_Hours]]</f>
        <v>590</v>
      </c>
      <c r="P3310" s="9">
        <f>Table1[[#This Row],[Column1]]/Table1[[#This Row],[Productivity_Score]]</f>
        <v>163.88888888888889</v>
      </c>
      <c r="Q3310">
        <f>8-AVERAGE(Table1[[#This Row],[Sleep_Hours]])</f>
        <v>0.5</v>
      </c>
      <c r="R3310">
        <f>Table1[[#This Row],[Stress_Level]]/Table1[[#This Row],[Weekly_Work_Hours]]</f>
        <v>0.16949152542372881</v>
      </c>
      <c r="S3310" s="5">
        <f>CORREL(Table1[Stress_Level],Table1[Sleep_Hours])</f>
        <v>-1.150943896331845E-2</v>
      </c>
      <c r="T3310" s="1">
        <f>((Table1[[#Totals],[Productivity_Score]] - Table1[[#This Row],[Productivity_Score]]) / Table1[[#Totals],[Productivity_Score]]) * 100</f>
        <v>62.10526315789474</v>
      </c>
    </row>
    <row r="3311" spans="1:20" x14ac:dyDescent="0.35">
      <c r="A3311">
        <v>3310</v>
      </c>
      <c r="B3311">
        <v>50</v>
      </c>
      <c r="C3311" t="s">
        <v>19</v>
      </c>
      <c r="D3311" t="s">
        <v>26</v>
      </c>
      <c r="E3311" t="s">
        <v>16</v>
      </c>
      <c r="F3311" t="s">
        <v>17</v>
      </c>
      <c r="G3311">
        <v>44</v>
      </c>
      <c r="H3311">
        <v>8.1</v>
      </c>
      <c r="I3311">
        <v>8</v>
      </c>
      <c r="J3311">
        <v>0</v>
      </c>
      <c r="K3311" t="s">
        <v>23</v>
      </c>
      <c r="L3311">
        <v>4.3</v>
      </c>
      <c r="M3311">
        <v>3</v>
      </c>
      <c r="N3311">
        <v>6.9</v>
      </c>
      <c r="O3311">
        <f>Table1[[#This Row],[Stress_Level]]*Table1[[#This Row],[Weekly_Work_Hours]]</f>
        <v>189.2</v>
      </c>
      <c r="P3311" s="9">
        <f>Table1[[#This Row],[Column1]]/Table1[[#This Row],[Productivity_Score]]</f>
        <v>27.420289855072461</v>
      </c>
      <c r="Q3311">
        <f>8-AVERAGE(Table1[[#This Row],[Sleep_Hours]])</f>
        <v>-9.9999999999999645E-2</v>
      </c>
      <c r="R3311">
        <f>Table1[[#This Row],[Stress_Level]]/Table1[[#This Row],[Weekly_Work_Hours]]</f>
        <v>9.7727272727272718E-2</v>
      </c>
      <c r="S3311" s="5">
        <f>CORREL(Table1[Stress_Level],Table1[Sleep_Hours])</f>
        <v>-1.150943896331845E-2</v>
      </c>
      <c r="T3311" s="1">
        <f>((Table1[[#Totals],[Productivity_Score]] - Table1[[#This Row],[Productivity_Score]]) / Table1[[#Totals],[Productivity_Score]]) * 100</f>
        <v>27.368421052631575</v>
      </c>
    </row>
    <row r="3312" spans="1:20" x14ac:dyDescent="0.35">
      <c r="A3312">
        <v>3311</v>
      </c>
      <c r="B3312">
        <v>31</v>
      </c>
      <c r="C3312" t="s">
        <v>14</v>
      </c>
      <c r="D3312" t="s">
        <v>20</v>
      </c>
      <c r="E3312" t="s">
        <v>16</v>
      </c>
      <c r="F3312" t="s">
        <v>22</v>
      </c>
      <c r="G3312">
        <v>35</v>
      </c>
      <c r="H3312">
        <v>6.1</v>
      </c>
      <c r="I3312">
        <v>9.1</v>
      </c>
      <c r="J3312">
        <v>1</v>
      </c>
      <c r="K3312" t="s">
        <v>28</v>
      </c>
      <c r="L3312">
        <v>5.2</v>
      </c>
      <c r="M3312">
        <v>4.5</v>
      </c>
      <c r="N3312">
        <v>7</v>
      </c>
      <c r="O3312">
        <f>Table1[[#This Row],[Stress_Level]]*Table1[[#This Row],[Weekly_Work_Hours]]</f>
        <v>182</v>
      </c>
      <c r="P3312" s="9">
        <f>Table1[[#This Row],[Column1]]/Table1[[#This Row],[Productivity_Score]]</f>
        <v>26</v>
      </c>
      <c r="Q3312">
        <f>8-AVERAGE(Table1[[#This Row],[Sleep_Hours]])</f>
        <v>1.9000000000000004</v>
      </c>
      <c r="R3312">
        <f>Table1[[#This Row],[Stress_Level]]/Table1[[#This Row],[Weekly_Work_Hours]]</f>
        <v>0.14857142857142858</v>
      </c>
      <c r="S3312" s="5">
        <f>CORREL(Table1[Stress_Level],Table1[Sleep_Hours])</f>
        <v>-1.150943896331845E-2</v>
      </c>
      <c r="T3312" s="1">
        <f>((Table1[[#Totals],[Productivity_Score]] - Table1[[#This Row],[Productivity_Score]]) / Table1[[#Totals],[Productivity_Score]]) * 100</f>
        <v>26.315789473684209</v>
      </c>
    </row>
    <row r="3313" spans="1:20" x14ac:dyDescent="0.35">
      <c r="A3313">
        <v>3312</v>
      </c>
      <c r="B3313">
        <v>42</v>
      </c>
      <c r="C3313" t="s">
        <v>14</v>
      </c>
      <c r="D3313" t="s">
        <v>33</v>
      </c>
      <c r="E3313" t="s">
        <v>25</v>
      </c>
      <c r="F3313" t="s">
        <v>17</v>
      </c>
      <c r="G3313">
        <v>48</v>
      </c>
      <c r="H3313">
        <v>5.0999999999999996</v>
      </c>
      <c r="I3313">
        <v>6.3</v>
      </c>
      <c r="J3313">
        <v>1</v>
      </c>
      <c r="K3313" t="s">
        <v>29</v>
      </c>
      <c r="L3313">
        <v>9.1</v>
      </c>
      <c r="M3313">
        <v>5.5</v>
      </c>
      <c r="N3313">
        <v>3.6</v>
      </c>
      <c r="O3313">
        <f>Table1[[#This Row],[Stress_Level]]*Table1[[#This Row],[Weekly_Work_Hours]]</f>
        <v>436.79999999999995</v>
      </c>
      <c r="P3313" s="9">
        <f>Table1[[#This Row],[Column1]]/Table1[[#This Row],[Productivity_Score]]</f>
        <v>121.33333333333331</v>
      </c>
      <c r="Q3313">
        <f>8-AVERAGE(Table1[[#This Row],[Sleep_Hours]])</f>
        <v>2.9000000000000004</v>
      </c>
      <c r="R3313">
        <f>Table1[[#This Row],[Stress_Level]]/Table1[[#This Row],[Weekly_Work_Hours]]</f>
        <v>0.18958333333333333</v>
      </c>
      <c r="S3313" s="5">
        <f>CORREL(Table1[Stress_Level],Table1[Sleep_Hours])</f>
        <v>-1.150943896331845E-2</v>
      </c>
      <c r="T3313" s="1">
        <f>((Table1[[#Totals],[Productivity_Score]] - Table1[[#This Row],[Productivity_Score]]) / Table1[[#Totals],[Productivity_Score]]) * 100</f>
        <v>62.10526315789474</v>
      </c>
    </row>
    <row r="3314" spans="1:20" x14ac:dyDescent="0.35">
      <c r="A3314">
        <v>3313</v>
      </c>
      <c r="B3314">
        <v>24</v>
      </c>
      <c r="C3314" t="s">
        <v>19</v>
      </c>
      <c r="D3314" t="s">
        <v>36</v>
      </c>
      <c r="E3314" t="s">
        <v>31</v>
      </c>
      <c r="F3314" t="s">
        <v>22</v>
      </c>
      <c r="G3314">
        <v>61</v>
      </c>
      <c r="H3314">
        <v>4.3</v>
      </c>
      <c r="I3314">
        <v>3.9</v>
      </c>
      <c r="J3314">
        <v>1</v>
      </c>
      <c r="K3314" t="s">
        <v>35</v>
      </c>
      <c r="L3314">
        <v>10</v>
      </c>
      <c r="M3314">
        <v>6.1</v>
      </c>
      <c r="N3314">
        <v>1.9</v>
      </c>
      <c r="O3314">
        <f>Table1[[#This Row],[Stress_Level]]*Table1[[#This Row],[Weekly_Work_Hours]]</f>
        <v>610</v>
      </c>
      <c r="P3314" s="9">
        <f>Table1[[#This Row],[Column1]]/Table1[[#This Row],[Productivity_Score]]</f>
        <v>321.0526315789474</v>
      </c>
      <c r="Q3314">
        <f>8-AVERAGE(Table1[[#This Row],[Sleep_Hours]])</f>
        <v>3.7</v>
      </c>
      <c r="R3314">
        <f>Table1[[#This Row],[Stress_Level]]/Table1[[#This Row],[Weekly_Work_Hours]]</f>
        <v>0.16393442622950818</v>
      </c>
      <c r="S3314" s="5">
        <f>CORREL(Table1[Stress_Level],Table1[Sleep_Hours])</f>
        <v>-1.150943896331845E-2</v>
      </c>
      <c r="T3314" s="1">
        <f>((Table1[[#Totals],[Productivity_Score]] - Table1[[#This Row],[Productivity_Score]]) / Table1[[#Totals],[Productivity_Score]]) * 100</f>
        <v>80</v>
      </c>
    </row>
    <row r="3315" spans="1:20" x14ac:dyDescent="0.35">
      <c r="A3315">
        <v>3314</v>
      </c>
      <c r="B3315">
        <v>62</v>
      </c>
      <c r="C3315" t="s">
        <v>14</v>
      </c>
      <c r="D3315" t="s">
        <v>34</v>
      </c>
      <c r="E3315" t="s">
        <v>27</v>
      </c>
      <c r="F3315" t="s">
        <v>39</v>
      </c>
      <c r="G3315">
        <v>36</v>
      </c>
      <c r="H3315">
        <v>7.7</v>
      </c>
      <c r="I3315">
        <v>9.3000000000000007</v>
      </c>
      <c r="J3315">
        <v>0</v>
      </c>
      <c r="K3315" t="s">
        <v>23</v>
      </c>
      <c r="L3315">
        <v>6.7</v>
      </c>
      <c r="M3315">
        <v>4.8</v>
      </c>
      <c r="N3315">
        <v>6.3</v>
      </c>
      <c r="O3315">
        <f>Table1[[#This Row],[Stress_Level]]*Table1[[#This Row],[Weekly_Work_Hours]]</f>
        <v>241.20000000000002</v>
      </c>
      <c r="P3315" s="9">
        <f>Table1[[#This Row],[Column1]]/Table1[[#This Row],[Productivity_Score]]</f>
        <v>38.285714285714292</v>
      </c>
      <c r="Q3315">
        <f>8-AVERAGE(Table1[[#This Row],[Sleep_Hours]])</f>
        <v>0.29999999999999982</v>
      </c>
      <c r="R3315">
        <f>Table1[[#This Row],[Stress_Level]]/Table1[[#This Row],[Weekly_Work_Hours]]</f>
        <v>0.18611111111111112</v>
      </c>
      <c r="S3315" s="5">
        <f>CORREL(Table1[Stress_Level],Table1[Sleep_Hours])</f>
        <v>-1.150943896331845E-2</v>
      </c>
      <c r="T3315" s="1">
        <f>((Table1[[#Totals],[Productivity_Score]] - Table1[[#This Row],[Productivity_Score]]) / Table1[[#Totals],[Productivity_Score]]) * 100</f>
        <v>33.684210526315788</v>
      </c>
    </row>
    <row r="3316" spans="1:20" x14ac:dyDescent="0.35">
      <c r="A3316">
        <v>3315</v>
      </c>
      <c r="B3316">
        <v>55</v>
      </c>
      <c r="C3316" t="s">
        <v>19</v>
      </c>
      <c r="D3316" t="s">
        <v>24</v>
      </c>
      <c r="E3316" t="s">
        <v>27</v>
      </c>
      <c r="F3316" t="s">
        <v>39</v>
      </c>
      <c r="G3316">
        <v>42</v>
      </c>
      <c r="H3316">
        <v>5.0999999999999996</v>
      </c>
      <c r="I3316">
        <v>6.9</v>
      </c>
      <c r="J3316">
        <v>0</v>
      </c>
      <c r="K3316" t="s">
        <v>23</v>
      </c>
      <c r="L3316">
        <v>8.3000000000000007</v>
      </c>
      <c r="M3316">
        <v>8</v>
      </c>
      <c r="N3316">
        <v>4.3</v>
      </c>
      <c r="O3316">
        <f>Table1[[#This Row],[Stress_Level]]*Table1[[#This Row],[Weekly_Work_Hours]]</f>
        <v>348.6</v>
      </c>
      <c r="P3316" s="9">
        <f>Table1[[#This Row],[Column1]]/Table1[[#This Row],[Productivity_Score]]</f>
        <v>81.069767441860478</v>
      </c>
      <c r="Q3316">
        <f>8-AVERAGE(Table1[[#This Row],[Sleep_Hours]])</f>
        <v>2.9000000000000004</v>
      </c>
      <c r="R3316">
        <f>Table1[[#This Row],[Stress_Level]]/Table1[[#This Row],[Weekly_Work_Hours]]</f>
        <v>0.19761904761904764</v>
      </c>
      <c r="S3316" s="5">
        <f>CORREL(Table1[Stress_Level],Table1[Sleep_Hours])</f>
        <v>-1.150943896331845E-2</v>
      </c>
      <c r="T3316" s="1">
        <f>((Table1[[#Totals],[Productivity_Score]] - Table1[[#This Row],[Productivity_Score]]) / Table1[[#Totals],[Productivity_Score]]) * 100</f>
        <v>54.736842105263165</v>
      </c>
    </row>
    <row r="3317" spans="1:20" x14ac:dyDescent="0.35">
      <c r="A3317">
        <v>3316</v>
      </c>
      <c r="B3317">
        <v>55</v>
      </c>
      <c r="C3317" t="s">
        <v>19</v>
      </c>
      <c r="D3317" t="s">
        <v>37</v>
      </c>
      <c r="E3317" t="s">
        <v>38</v>
      </c>
      <c r="F3317" t="s">
        <v>39</v>
      </c>
      <c r="G3317">
        <v>48</v>
      </c>
      <c r="H3317">
        <v>5.6</v>
      </c>
      <c r="I3317">
        <v>7.2</v>
      </c>
      <c r="J3317">
        <v>1</v>
      </c>
      <c r="K3317" t="s">
        <v>29</v>
      </c>
      <c r="L3317">
        <v>7.3</v>
      </c>
      <c r="M3317">
        <v>6.6</v>
      </c>
      <c r="N3317">
        <v>4.9000000000000004</v>
      </c>
      <c r="O3317">
        <f>Table1[[#This Row],[Stress_Level]]*Table1[[#This Row],[Weekly_Work_Hours]]</f>
        <v>350.4</v>
      </c>
      <c r="P3317" s="9">
        <f>Table1[[#This Row],[Column1]]/Table1[[#This Row],[Productivity_Score]]</f>
        <v>71.510204081632637</v>
      </c>
      <c r="Q3317">
        <f>8-AVERAGE(Table1[[#This Row],[Sleep_Hours]])</f>
        <v>2.4000000000000004</v>
      </c>
      <c r="R3317">
        <f>Table1[[#This Row],[Stress_Level]]/Table1[[#This Row],[Weekly_Work_Hours]]</f>
        <v>0.15208333333333332</v>
      </c>
      <c r="S3317" s="5">
        <f>CORREL(Table1[Stress_Level],Table1[Sleep_Hours])</f>
        <v>-1.150943896331845E-2</v>
      </c>
      <c r="T3317" s="1">
        <f>((Table1[[#Totals],[Productivity_Score]] - Table1[[#This Row],[Productivity_Score]]) / Table1[[#Totals],[Productivity_Score]]) * 100</f>
        <v>48.421052631578945</v>
      </c>
    </row>
    <row r="3318" spans="1:20" x14ac:dyDescent="0.35">
      <c r="A3318">
        <v>3317</v>
      </c>
      <c r="B3318">
        <v>22</v>
      </c>
      <c r="C3318" t="s">
        <v>14</v>
      </c>
      <c r="D3318" t="s">
        <v>15</v>
      </c>
      <c r="E3318" t="s">
        <v>16</v>
      </c>
      <c r="F3318" t="s">
        <v>17</v>
      </c>
      <c r="G3318">
        <v>44</v>
      </c>
      <c r="H3318">
        <v>6.5</v>
      </c>
      <c r="I3318">
        <v>8.9</v>
      </c>
      <c r="J3318">
        <v>0</v>
      </c>
      <c r="K3318" t="s">
        <v>23</v>
      </c>
      <c r="L3318">
        <v>6.7</v>
      </c>
      <c r="M3318">
        <v>5.2</v>
      </c>
      <c r="N3318">
        <v>6.1</v>
      </c>
      <c r="O3318">
        <f>Table1[[#This Row],[Stress_Level]]*Table1[[#This Row],[Weekly_Work_Hours]]</f>
        <v>294.8</v>
      </c>
      <c r="P3318" s="9">
        <f>Table1[[#This Row],[Column1]]/Table1[[#This Row],[Productivity_Score]]</f>
        <v>48.327868852459019</v>
      </c>
      <c r="Q3318">
        <f>8-AVERAGE(Table1[[#This Row],[Sleep_Hours]])</f>
        <v>1.5</v>
      </c>
      <c r="R3318">
        <f>Table1[[#This Row],[Stress_Level]]/Table1[[#This Row],[Weekly_Work_Hours]]</f>
        <v>0.15227272727272728</v>
      </c>
      <c r="S3318" s="5">
        <f>CORREL(Table1[Stress_Level],Table1[Sleep_Hours])</f>
        <v>-1.150943896331845E-2</v>
      </c>
      <c r="T3318" s="1">
        <f>((Table1[[#Totals],[Productivity_Score]] - Table1[[#This Row],[Productivity_Score]]) / Table1[[#Totals],[Productivity_Score]]) * 100</f>
        <v>35.789473684210535</v>
      </c>
    </row>
    <row r="3319" spans="1:20" x14ac:dyDescent="0.35">
      <c r="A3319">
        <v>3318</v>
      </c>
      <c r="B3319">
        <v>43</v>
      </c>
      <c r="C3319" t="s">
        <v>14</v>
      </c>
      <c r="D3319" t="s">
        <v>34</v>
      </c>
      <c r="E3319" t="s">
        <v>25</v>
      </c>
      <c r="F3319" t="s">
        <v>22</v>
      </c>
      <c r="G3319">
        <v>37</v>
      </c>
      <c r="H3319">
        <v>6.1</v>
      </c>
      <c r="I3319">
        <v>9</v>
      </c>
      <c r="J3319">
        <v>0</v>
      </c>
      <c r="K3319" t="s">
        <v>23</v>
      </c>
      <c r="L3319">
        <v>3.8</v>
      </c>
      <c r="M3319">
        <v>2.7</v>
      </c>
      <c r="N3319">
        <v>7.6</v>
      </c>
      <c r="O3319">
        <f>Table1[[#This Row],[Stress_Level]]*Table1[[#This Row],[Weekly_Work_Hours]]</f>
        <v>140.6</v>
      </c>
      <c r="P3319" s="9">
        <f>Table1[[#This Row],[Column1]]/Table1[[#This Row],[Productivity_Score]]</f>
        <v>18.5</v>
      </c>
      <c r="Q3319">
        <f>8-AVERAGE(Table1[[#This Row],[Sleep_Hours]])</f>
        <v>1.9000000000000004</v>
      </c>
      <c r="R3319">
        <f>Table1[[#This Row],[Stress_Level]]/Table1[[#This Row],[Weekly_Work_Hours]]</f>
        <v>0.10270270270270269</v>
      </c>
      <c r="S3319" s="5">
        <f>CORREL(Table1[Stress_Level],Table1[Sleep_Hours])</f>
        <v>-1.150943896331845E-2</v>
      </c>
      <c r="T3319" s="1">
        <f>((Table1[[#Totals],[Productivity_Score]] - Table1[[#This Row],[Productivity_Score]]) / Table1[[#Totals],[Productivity_Score]]) * 100</f>
        <v>20.000000000000004</v>
      </c>
    </row>
    <row r="3320" spans="1:20" x14ac:dyDescent="0.35">
      <c r="A3320">
        <v>3319</v>
      </c>
      <c r="B3320">
        <v>36</v>
      </c>
      <c r="C3320" t="s">
        <v>19</v>
      </c>
      <c r="D3320" t="s">
        <v>36</v>
      </c>
      <c r="E3320" t="s">
        <v>21</v>
      </c>
      <c r="F3320" t="s">
        <v>17</v>
      </c>
      <c r="G3320">
        <v>53</v>
      </c>
      <c r="H3320">
        <v>6.6</v>
      </c>
      <c r="I3320">
        <v>8.1</v>
      </c>
      <c r="J3320">
        <v>1</v>
      </c>
      <c r="K3320" t="s">
        <v>18</v>
      </c>
      <c r="L3320">
        <v>10</v>
      </c>
      <c r="M3320">
        <v>4.9000000000000004</v>
      </c>
      <c r="N3320">
        <v>4.0999999999999996</v>
      </c>
      <c r="O3320">
        <f>Table1[[#This Row],[Stress_Level]]*Table1[[#This Row],[Weekly_Work_Hours]]</f>
        <v>530</v>
      </c>
      <c r="P3320" s="9">
        <f>Table1[[#This Row],[Column1]]/Table1[[#This Row],[Productivity_Score]]</f>
        <v>129.26829268292684</v>
      </c>
      <c r="Q3320">
        <f>8-AVERAGE(Table1[[#This Row],[Sleep_Hours]])</f>
        <v>1.4000000000000004</v>
      </c>
      <c r="R3320">
        <f>Table1[[#This Row],[Stress_Level]]/Table1[[#This Row],[Weekly_Work_Hours]]</f>
        <v>0.18867924528301888</v>
      </c>
      <c r="S3320" s="5">
        <f>CORREL(Table1[Stress_Level],Table1[Sleep_Hours])</f>
        <v>-1.150943896331845E-2</v>
      </c>
      <c r="T3320" s="1">
        <f>((Table1[[#Totals],[Productivity_Score]] - Table1[[#This Row],[Productivity_Score]]) / Table1[[#Totals],[Productivity_Score]]) * 100</f>
        <v>56.84210526315789</v>
      </c>
    </row>
    <row r="3321" spans="1:20" x14ac:dyDescent="0.35">
      <c r="A3321">
        <v>3320</v>
      </c>
      <c r="B3321">
        <v>58</v>
      </c>
      <c r="C3321" t="s">
        <v>19</v>
      </c>
      <c r="D3321" t="s">
        <v>24</v>
      </c>
      <c r="E3321" t="s">
        <v>31</v>
      </c>
      <c r="F3321" t="s">
        <v>39</v>
      </c>
      <c r="G3321">
        <v>63</v>
      </c>
      <c r="H3321">
        <v>3.5</v>
      </c>
      <c r="I3321">
        <v>2.4</v>
      </c>
      <c r="J3321">
        <v>1</v>
      </c>
      <c r="K3321" t="s">
        <v>35</v>
      </c>
      <c r="L3321">
        <v>10</v>
      </c>
      <c r="M3321">
        <v>6.7</v>
      </c>
      <c r="N3321">
        <v>1.2</v>
      </c>
      <c r="O3321">
        <f>Table1[[#This Row],[Stress_Level]]*Table1[[#This Row],[Weekly_Work_Hours]]</f>
        <v>630</v>
      </c>
      <c r="P3321" s="9">
        <f>Table1[[#This Row],[Column1]]/Table1[[#This Row],[Productivity_Score]]</f>
        <v>525</v>
      </c>
      <c r="Q3321">
        <f>8-AVERAGE(Table1[[#This Row],[Sleep_Hours]])</f>
        <v>4.5</v>
      </c>
      <c r="R3321">
        <f>Table1[[#This Row],[Stress_Level]]/Table1[[#This Row],[Weekly_Work_Hours]]</f>
        <v>0.15873015873015872</v>
      </c>
      <c r="S3321" s="5">
        <f>CORREL(Table1[Stress_Level],Table1[Sleep_Hours])</f>
        <v>-1.150943896331845E-2</v>
      </c>
      <c r="T3321" s="1">
        <f>((Table1[[#Totals],[Productivity_Score]] - Table1[[#This Row],[Productivity_Score]]) / Table1[[#Totals],[Productivity_Score]]) * 100</f>
        <v>87.368421052631589</v>
      </c>
    </row>
    <row r="3322" spans="1:20" x14ac:dyDescent="0.35">
      <c r="A3322">
        <v>3321</v>
      </c>
      <c r="B3322">
        <v>45</v>
      </c>
      <c r="C3322" t="s">
        <v>19</v>
      </c>
      <c r="D3322" t="s">
        <v>20</v>
      </c>
      <c r="E3322" t="s">
        <v>27</v>
      </c>
      <c r="F3322" t="s">
        <v>22</v>
      </c>
      <c r="G3322">
        <v>46</v>
      </c>
      <c r="H3322">
        <v>5.8</v>
      </c>
      <c r="I3322">
        <v>7.7</v>
      </c>
      <c r="J3322">
        <v>1</v>
      </c>
      <c r="K3322" t="s">
        <v>35</v>
      </c>
      <c r="L3322">
        <v>7.8</v>
      </c>
      <c r="M3322">
        <v>6</v>
      </c>
      <c r="N3322">
        <v>5</v>
      </c>
      <c r="O3322">
        <f>Table1[[#This Row],[Stress_Level]]*Table1[[#This Row],[Weekly_Work_Hours]]</f>
        <v>358.8</v>
      </c>
      <c r="P3322" s="9">
        <f>Table1[[#This Row],[Column1]]/Table1[[#This Row],[Productivity_Score]]</f>
        <v>71.760000000000005</v>
      </c>
      <c r="Q3322">
        <f>8-AVERAGE(Table1[[#This Row],[Sleep_Hours]])</f>
        <v>2.2000000000000002</v>
      </c>
      <c r="R3322">
        <f>Table1[[#This Row],[Stress_Level]]/Table1[[#This Row],[Weekly_Work_Hours]]</f>
        <v>0.16956521739130434</v>
      </c>
      <c r="S3322" s="5">
        <f>CORREL(Table1[Stress_Level],Table1[Sleep_Hours])</f>
        <v>-1.150943896331845E-2</v>
      </c>
      <c r="T3322" s="1">
        <f>((Table1[[#Totals],[Productivity_Score]] - Table1[[#This Row],[Productivity_Score]]) / Table1[[#Totals],[Productivity_Score]]) * 100</f>
        <v>47.368421052631575</v>
      </c>
    </row>
    <row r="3323" spans="1:20" x14ac:dyDescent="0.35">
      <c r="A3323">
        <v>3322</v>
      </c>
      <c r="B3323">
        <v>23</v>
      </c>
      <c r="C3323" t="s">
        <v>19</v>
      </c>
      <c r="D3323" t="s">
        <v>20</v>
      </c>
      <c r="E3323" t="s">
        <v>31</v>
      </c>
      <c r="F3323" t="s">
        <v>22</v>
      </c>
      <c r="G3323">
        <v>37</v>
      </c>
      <c r="H3323">
        <v>7.4</v>
      </c>
      <c r="I3323">
        <v>9.6</v>
      </c>
      <c r="J3323">
        <v>0</v>
      </c>
      <c r="K3323" t="s">
        <v>23</v>
      </c>
      <c r="L3323">
        <v>5.7</v>
      </c>
      <c r="M3323">
        <v>2.9</v>
      </c>
      <c r="N3323">
        <v>7</v>
      </c>
      <c r="O3323">
        <f>Table1[[#This Row],[Stress_Level]]*Table1[[#This Row],[Weekly_Work_Hours]]</f>
        <v>210.9</v>
      </c>
      <c r="P3323" s="9">
        <f>Table1[[#This Row],[Column1]]/Table1[[#This Row],[Productivity_Score]]</f>
        <v>30.12857142857143</v>
      </c>
      <c r="Q3323">
        <f>8-AVERAGE(Table1[[#This Row],[Sleep_Hours]])</f>
        <v>0.59999999999999964</v>
      </c>
      <c r="R3323">
        <f>Table1[[#This Row],[Stress_Level]]/Table1[[#This Row],[Weekly_Work_Hours]]</f>
        <v>0.15405405405405406</v>
      </c>
      <c r="S3323" s="5">
        <f>CORREL(Table1[Stress_Level],Table1[Sleep_Hours])</f>
        <v>-1.150943896331845E-2</v>
      </c>
      <c r="T3323" s="1">
        <f>((Table1[[#Totals],[Productivity_Score]] - Table1[[#This Row],[Productivity_Score]]) / Table1[[#Totals],[Productivity_Score]]) * 100</f>
        <v>26.315789473684209</v>
      </c>
    </row>
    <row r="3324" spans="1:20" x14ac:dyDescent="0.35">
      <c r="A3324">
        <v>3323</v>
      </c>
      <c r="B3324">
        <v>64</v>
      </c>
      <c r="C3324" t="s">
        <v>19</v>
      </c>
      <c r="D3324" t="s">
        <v>36</v>
      </c>
      <c r="E3324" t="s">
        <v>31</v>
      </c>
      <c r="F3324" t="s">
        <v>22</v>
      </c>
      <c r="G3324">
        <v>32</v>
      </c>
      <c r="H3324">
        <v>5.6</v>
      </c>
      <c r="I3324">
        <v>8.6</v>
      </c>
      <c r="J3324">
        <v>1</v>
      </c>
      <c r="K3324" t="s">
        <v>18</v>
      </c>
      <c r="L3324">
        <v>3</v>
      </c>
      <c r="M3324">
        <v>0.6</v>
      </c>
      <c r="N3324">
        <v>7.8</v>
      </c>
      <c r="O3324">
        <f>Table1[[#This Row],[Stress_Level]]*Table1[[#This Row],[Weekly_Work_Hours]]</f>
        <v>96</v>
      </c>
      <c r="P3324" s="9">
        <f>Table1[[#This Row],[Column1]]/Table1[[#This Row],[Productivity_Score]]</f>
        <v>12.307692307692308</v>
      </c>
      <c r="Q3324">
        <f>8-AVERAGE(Table1[[#This Row],[Sleep_Hours]])</f>
        <v>2.4000000000000004</v>
      </c>
      <c r="R3324">
        <f>Table1[[#This Row],[Stress_Level]]/Table1[[#This Row],[Weekly_Work_Hours]]</f>
        <v>9.375E-2</v>
      </c>
      <c r="S3324" s="5">
        <f>CORREL(Table1[Stress_Level],Table1[Sleep_Hours])</f>
        <v>-1.150943896331845E-2</v>
      </c>
      <c r="T3324" s="1">
        <f>((Table1[[#Totals],[Productivity_Score]] - Table1[[#This Row],[Productivity_Score]]) / Table1[[#Totals],[Productivity_Score]]) * 100</f>
        <v>17.894736842105267</v>
      </c>
    </row>
    <row r="3325" spans="1:20" x14ac:dyDescent="0.35">
      <c r="A3325">
        <v>3324</v>
      </c>
      <c r="B3325">
        <v>31</v>
      </c>
      <c r="C3325" t="s">
        <v>14</v>
      </c>
      <c r="D3325" t="s">
        <v>37</v>
      </c>
      <c r="E3325" t="s">
        <v>38</v>
      </c>
      <c r="F3325" t="s">
        <v>22</v>
      </c>
      <c r="G3325">
        <v>47</v>
      </c>
      <c r="H3325">
        <v>4.9000000000000004</v>
      </c>
      <c r="I3325">
        <v>6.2</v>
      </c>
      <c r="J3325">
        <v>1</v>
      </c>
      <c r="K3325" t="s">
        <v>35</v>
      </c>
      <c r="L3325">
        <v>5.9</v>
      </c>
      <c r="M3325">
        <v>1.8</v>
      </c>
      <c r="N3325">
        <v>5.2</v>
      </c>
      <c r="O3325">
        <f>Table1[[#This Row],[Stress_Level]]*Table1[[#This Row],[Weekly_Work_Hours]]</f>
        <v>277.3</v>
      </c>
      <c r="P3325" s="9">
        <f>Table1[[#This Row],[Column1]]/Table1[[#This Row],[Productivity_Score]]</f>
        <v>53.32692307692308</v>
      </c>
      <c r="Q3325">
        <f>8-AVERAGE(Table1[[#This Row],[Sleep_Hours]])</f>
        <v>3.0999999999999996</v>
      </c>
      <c r="R3325">
        <f>Table1[[#This Row],[Stress_Level]]/Table1[[#This Row],[Weekly_Work_Hours]]</f>
        <v>0.12553191489361704</v>
      </c>
      <c r="S3325" s="5">
        <f>CORREL(Table1[Stress_Level],Table1[Sleep_Hours])</f>
        <v>-1.150943896331845E-2</v>
      </c>
      <c r="T3325" s="1">
        <f>((Table1[[#Totals],[Productivity_Score]] - Table1[[#This Row],[Productivity_Score]]) / Table1[[#Totals],[Productivity_Score]]) * 100</f>
        <v>45.263157894736835</v>
      </c>
    </row>
    <row r="3326" spans="1:20" x14ac:dyDescent="0.35">
      <c r="A3326">
        <v>3325</v>
      </c>
      <c r="B3326">
        <v>20</v>
      </c>
      <c r="C3326" t="s">
        <v>14</v>
      </c>
      <c r="D3326" t="s">
        <v>24</v>
      </c>
      <c r="E3326" t="s">
        <v>31</v>
      </c>
      <c r="F3326" t="s">
        <v>22</v>
      </c>
      <c r="G3326">
        <v>53</v>
      </c>
      <c r="H3326">
        <v>7.6</v>
      </c>
      <c r="I3326">
        <v>7.8</v>
      </c>
      <c r="J3326">
        <v>0</v>
      </c>
      <c r="K3326" t="s">
        <v>23</v>
      </c>
      <c r="L3326">
        <v>10</v>
      </c>
      <c r="M3326">
        <v>6.7</v>
      </c>
      <c r="N3326">
        <v>3.9</v>
      </c>
      <c r="O3326">
        <f>Table1[[#This Row],[Stress_Level]]*Table1[[#This Row],[Weekly_Work_Hours]]</f>
        <v>530</v>
      </c>
      <c r="P3326" s="9">
        <f>Table1[[#This Row],[Column1]]/Table1[[#This Row],[Productivity_Score]]</f>
        <v>135.89743589743591</v>
      </c>
      <c r="Q3326">
        <f>8-AVERAGE(Table1[[#This Row],[Sleep_Hours]])</f>
        <v>0.40000000000000036</v>
      </c>
      <c r="R3326">
        <f>Table1[[#This Row],[Stress_Level]]/Table1[[#This Row],[Weekly_Work_Hours]]</f>
        <v>0.18867924528301888</v>
      </c>
      <c r="S3326" s="5">
        <f>CORREL(Table1[Stress_Level],Table1[Sleep_Hours])</f>
        <v>-1.150943896331845E-2</v>
      </c>
      <c r="T3326" s="1">
        <f>((Table1[[#Totals],[Productivity_Score]] - Table1[[#This Row],[Productivity_Score]]) / Table1[[#Totals],[Productivity_Score]]) * 100</f>
        <v>58.947368421052623</v>
      </c>
    </row>
    <row r="3327" spans="1:20" x14ac:dyDescent="0.35">
      <c r="A3327">
        <v>3326</v>
      </c>
      <c r="B3327">
        <v>40</v>
      </c>
      <c r="C3327" t="s">
        <v>14</v>
      </c>
      <c r="D3327" t="s">
        <v>15</v>
      </c>
      <c r="E3327" t="s">
        <v>25</v>
      </c>
      <c r="F3327" t="s">
        <v>22</v>
      </c>
      <c r="G3327">
        <v>48</v>
      </c>
      <c r="H3327">
        <v>5.6</v>
      </c>
      <c r="I3327">
        <v>7</v>
      </c>
      <c r="J3327">
        <v>1</v>
      </c>
      <c r="K3327" t="s">
        <v>18</v>
      </c>
      <c r="L3327">
        <v>8</v>
      </c>
      <c r="M3327">
        <v>6.3</v>
      </c>
      <c r="N3327">
        <v>4.5</v>
      </c>
      <c r="O3327">
        <f>Table1[[#This Row],[Stress_Level]]*Table1[[#This Row],[Weekly_Work_Hours]]</f>
        <v>384</v>
      </c>
      <c r="P3327" s="9">
        <f>Table1[[#This Row],[Column1]]/Table1[[#This Row],[Productivity_Score]]</f>
        <v>85.333333333333329</v>
      </c>
      <c r="Q3327">
        <f>8-AVERAGE(Table1[[#This Row],[Sleep_Hours]])</f>
        <v>2.4000000000000004</v>
      </c>
      <c r="R3327">
        <f>Table1[[#This Row],[Stress_Level]]/Table1[[#This Row],[Weekly_Work_Hours]]</f>
        <v>0.16666666666666666</v>
      </c>
      <c r="S3327" s="5">
        <f>CORREL(Table1[Stress_Level],Table1[Sleep_Hours])</f>
        <v>-1.150943896331845E-2</v>
      </c>
      <c r="T3327" s="1">
        <f>((Table1[[#Totals],[Productivity_Score]] - Table1[[#This Row],[Productivity_Score]]) / Table1[[#Totals],[Productivity_Score]]) * 100</f>
        <v>52.631578947368418</v>
      </c>
    </row>
    <row r="3328" spans="1:20" x14ac:dyDescent="0.35">
      <c r="A3328">
        <v>3327</v>
      </c>
      <c r="B3328">
        <v>38</v>
      </c>
      <c r="C3328" t="s">
        <v>14</v>
      </c>
      <c r="D3328" t="s">
        <v>24</v>
      </c>
      <c r="E3328" t="s">
        <v>38</v>
      </c>
      <c r="F3328" t="s">
        <v>22</v>
      </c>
      <c r="G3328">
        <v>44</v>
      </c>
      <c r="H3328">
        <v>6.5</v>
      </c>
      <c r="I3328">
        <v>8.8000000000000007</v>
      </c>
      <c r="J3328">
        <v>0</v>
      </c>
      <c r="K3328" t="s">
        <v>23</v>
      </c>
      <c r="L3328">
        <v>5.7</v>
      </c>
      <c r="M3328">
        <v>3.9</v>
      </c>
      <c r="N3328">
        <v>6.6</v>
      </c>
      <c r="O3328">
        <f>Table1[[#This Row],[Stress_Level]]*Table1[[#This Row],[Weekly_Work_Hours]]</f>
        <v>250.8</v>
      </c>
      <c r="P3328" s="9">
        <f>Table1[[#This Row],[Column1]]/Table1[[#This Row],[Productivity_Score]]</f>
        <v>38.000000000000007</v>
      </c>
      <c r="Q3328">
        <f>8-AVERAGE(Table1[[#This Row],[Sleep_Hours]])</f>
        <v>1.5</v>
      </c>
      <c r="R3328">
        <f>Table1[[#This Row],[Stress_Level]]/Table1[[#This Row],[Weekly_Work_Hours]]</f>
        <v>0.12954545454545455</v>
      </c>
      <c r="S3328" s="5">
        <f>CORREL(Table1[Stress_Level],Table1[Sleep_Hours])</f>
        <v>-1.150943896331845E-2</v>
      </c>
      <c r="T3328" s="1">
        <f>((Table1[[#Totals],[Productivity_Score]] - Table1[[#This Row],[Productivity_Score]]) / Table1[[#Totals],[Productivity_Score]]) * 100</f>
        <v>30.526315789473692</v>
      </c>
    </row>
    <row r="3329" spans="1:20" x14ac:dyDescent="0.35">
      <c r="A3329">
        <v>3328</v>
      </c>
      <c r="B3329">
        <v>40</v>
      </c>
      <c r="C3329" t="s">
        <v>19</v>
      </c>
      <c r="D3329" t="s">
        <v>30</v>
      </c>
      <c r="E3329" t="s">
        <v>25</v>
      </c>
      <c r="F3329" t="s">
        <v>39</v>
      </c>
      <c r="G3329">
        <v>40</v>
      </c>
      <c r="H3329">
        <v>5.9</v>
      </c>
      <c r="I3329">
        <v>8.3000000000000007</v>
      </c>
      <c r="J3329">
        <v>1</v>
      </c>
      <c r="K3329" t="s">
        <v>28</v>
      </c>
      <c r="L3329">
        <v>5.2</v>
      </c>
      <c r="M3329">
        <v>4.0999999999999996</v>
      </c>
      <c r="N3329">
        <v>6.6</v>
      </c>
      <c r="O3329">
        <f>Table1[[#This Row],[Stress_Level]]*Table1[[#This Row],[Weekly_Work_Hours]]</f>
        <v>208</v>
      </c>
      <c r="P3329" s="9">
        <f>Table1[[#This Row],[Column1]]/Table1[[#This Row],[Productivity_Score]]</f>
        <v>31.515151515151516</v>
      </c>
      <c r="Q3329">
        <f>8-AVERAGE(Table1[[#This Row],[Sleep_Hours]])</f>
        <v>2.0999999999999996</v>
      </c>
      <c r="R3329">
        <f>Table1[[#This Row],[Stress_Level]]/Table1[[#This Row],[Weekly_Work_Hours]]</f>
        <v>0.13</v>
      </c>
      <c r="S3329" s="5">
        <f>CORREL(Table1[Stress_Level],Table1[Sleep_Hours])</f>
        <v>-1.150943896331845E-2</v>
      </c>
      <c r="T3329" s="1">
        <f>((Table1[[#Totals],[Productivity_Score]] - Table1[[#This Row],[Productivity_Score]]) / Table1[[#Totals],[Productivity_Score]]) * 100</f>
        <v>30.526315789473692</v>
      </c>
    </row>
    <row r="3330" spans="1:20" x14ac:dyDescent="0.35">
      <c r="A3330">
        <v>3329</v>
      </c>
      <c r="B3330">
        <v>37</v>
      </c>
      <c r="C3330" t="s">
        <v>19</v>
      </c>
      <c r="D3330" t="s">
        <v>15</v>
      </c>
      <c r="E3330" t="s">
        <v>38</v>
      </c>
      <c r="F3330" t="s">
        <v>22</v>
      </c>
      <c r="G3330">
        <v>36</v>
      </c>
      <c r="H3330">
        <v>6.2</v>
      </c>
      <c r="I3330">
        <v>9.1999999999999993</v>
      </c>
      <c r="J3330">
        <v>0</v>
      </c>
      <c r="K3330" t="s">
        <v>23</v>
      </c>
      <c r="L3330">
        <v>6.6</v>
      </c>
      <c r="M3330">
        <v>6.3</v>
      </c>
      <c r="N3330">
        <v>6.3</v>
      </c>
      <c r="O3330">
        <f>Table1[[#This Row],[Stress_Level]]*Table1[[#This Row],[Weekly_Work_Hours]]</f>
        <v>237.6</v>
      </c>
      <c r="P3330" s="9">
        <f>Table1[[#This Row],[Column1]]/Table1[[#This Row],[Productivity_Score]]</f>
        <v>37.714285714285715</v>
      </c>
      <c r="Q3330">
        <f>8-AVERAGE(Table1[[#This Row],[Sleep_Hours]])</f>
        <v>1.7999999999999998</v>
      </c>
      <c r="R3330">
        <f>Table1[[#This Row],[Stress_Level]]/Table1[[#This Row],[Weekly_Work_Hours]]</f>
        <v>0.18333333333333332</v>
      </c>
      <c r="S3330" s="5">
        <f>CORREL(Table1[Stress_Level],Table1[Sleep_Hours])</f>
        <v>-1.150943896331845E-2</v>
      </c>
      <c r="T3330" s="1">
        <f>((Table1[[#Totals],[Productivity_Score]] - Table1[[#This Row],[Productivity_Score]]) / Table1[[#Totals],[Productivity_Score]]) * 100</f>
        <v>33.684210526315788</v>
      </c>
    </row>
    <row r="3331" spans="1:20" x14ac:dyDescent="0.35">
      <c r="A3331">
        <v>3330</v>
      </c>
      <c r="B3331">
        <v>62</v>
      </c>
      <c r="C3331" t="s">
        <v>14</v>
      </c>
      <c r="D3331" t="s">
        <v>33</v>
      </c>
      <c r="E3331" t="s">
        <v>25</v>
      </c>
      <c r="F3331" t="s">
        <v>17</v>
      </c>
      <c r="G3331">
        <v>51</v>
      </c>
      <c r="H3331">
        <v>8.5</v>
      </c>
      <c r="I3331">
        <v>6.7</v>
      </c>
      <c r="J3331">
        <v>0</v>
      </c>
      <c r="K3331" t="s">
        <v>23</v>
      </c>
      <c r="L3331">
        <v>10</v>
      </c>
      <c r="M3331">
        <v>7.8</v>
      </c>
      <c r="N3331">
        <v>3.3</v>
      </c>
      <c r="O3331">
        <f>Table1[[#This Row],[Stress_Level]]*Table1[[#This Row],[Weekly_Work_Hours]]</f>
        <v>510</v>
      </c>
      <c r="P3331" s="9">
        <f>Table1[[#This Row],[Column1]]/Table1[[#This Row],[Productivity_Score]]</f>
        <v>154.54545454545456</v>
      </c>
      <c r="Q3331">
        <f>8-AVERAGE(Table1[[#This Row],[Sleep_Hours]])</f>
        <v>-0.5</v>
      </c>
      <c r="R3331">
        <f>Table1[[#This Row],[Stress_Level]]/Table1[[#This Row],[Weekly_Work_Hours]]</f>
        <v>0.19607843137254902</v>
      </c>
      <c r="S3331" s="5">
        <f>CORREL(Table1[Stress_Level],Table1[Sleep_Hours])</f>
        <v>-1.150943896331845E-2</v>
      </c>
      <c r="T3331" s="1">
        <f>((Table1[[#Totals],[Productivity_Score]] - Table1[[#This Row],[Productivity_Score]]) / Table1[[#Totals],[Productivity_Score]]) * 100</f>
        <v>65.26315789473685</v>
      </c>
    </row>
    <row r="3332" spans="1:20" x14ac:dyDescent="0.35">
      <c r="A3332">
        <v>3331</v>
      </c>
      <c r="B3332">
        <v>22</v>
      </c>
      <c r="C3332" t="s">
        <v>19</v>
      </c>
      <c r="D3332" t="s">
        <v>26</v>
      </c>
      <c r="E3332" t="s">
        <v>38</v>
      </c>
      <c r="F3332" t="s">
        <v>22</v>
      </c>
      <c r="G3332">
        <v>52</v>
      </c>
      <c r="H3332">
        <v>7.1</v>
      </c>
      <c r="I3332">
        <v>8.6999999999999993</v>
      </c>
      <c r="J3332">
        <v>0</v>
      </c>
      <c r="K3332" t="s">
        <v>23</v>
      </c>
      <c r="L3332">
        <v>10</v>
      </c>
      <c r="M3332">
        <v>6.1</v>
      </c>
      <c r="N3332">
        <v>4.4000000000000004</v>
      </c>
      <c r="O3332">
        <f>Table1[[#This Row],[Stress_Level]]*Table1[[#This Row],[Weekly_Work_Hours]]</f>
        <v>520</v>
      </c>
      <c r="P3332" s="9">
        <f>Table1[[#This Row],[Column1]]/Table1[[#This Row],[Productivity_Score]]</f>
        <v>118.18181818181817</v>
      </c>
      <c r="Q3332">
        <f>8-AVERAGE(Table1[[#This Row],[Sleep_Hours]])</f>
        <v>0.90000000000000036</v>
      </c>
      <c r="R3332">
        <f>Table1[[#This Row],[Stress_Level]]/Table1[[#This Row],[Weekly_Work_Hours]]</f>
        <v>0.19230769230769232</v>
      </c>
      <c r="S3332" s="5">
        <f>CORREL(Table1[Stress_Level],Table1[Sleep_Hours])</f>
        <v>-1.150943896331845E-2</v>
      </c>
      <c r="T3332" s="1">
        <f>((Table1[[#Totals],[Productivity_Score]] - Table1[[#This Row],[Productivity_Score]]) / Table1[[#Totals],[Productivity_Score]]) * 100</f>
        <v>53.684210526315788</v>
      </c>
    </row>
    <row r="3333" spans="1:20" x14ac:dyDescent="0.35">
      <c r="A3333">
        <v>3332</v>
      </c>
      <c r="B3333">
        <v>63</v>
      </c>
      <c r="C3333" t="s">
        <v>14</v>
      </c>
      <c r="D3333" t="s">
        <v>33</v>
      </c>
      <c r="E3333" t="s">
        <v>38</v>
      </c>
      <c r="F3333" t="s">
        <v>22</v>
      </c>
      <c r="G3333">
        <v>32</v>
      </c>
      <c r="H3333">
        <v>4.4000000000000004</v>
      </c>
      <c r="I3333">
        <v>6.9</v>
      </c>
      <c r="J3333">
        <v>0</v>
      </c>
      <c r="K3333" t="s">
        <v>23</v>
      </c>
      <c r="L3333">
        <v>4.2</v>
      </c>
      <c r="M3333">
        <v>3.4</v>
      </c>
      <c r="N3333">
        <v>6.3</v>
      </c>
      <c r="O3333">
        <f>Table1[[#This Row],[Stress_Level]]*Table1[[#This Row],[Weekly_Work_Hours]]</f>
        <v>134.4</v>
      </c>
      <c r="P3333" s="9">
        <f>Table1[[#This Row],[Column1]]/Table1[[#This Row],[Productivity_Score]]</f>
        <v>21.333333333333336</v>
      </c>
      <c r="Q3333">
        <f>8-AVERAGE(Table1[[#This Row],[Sleep_Hours]])</f>
        <v>3.5999999999999996</v>
      </c>
      <c r="R3333">
        <f>Table1[[#This Row],[Stress_Level]]/Table1[[#This Row],[Weekly_Work_Hours]]</f>
        <v>0.13125000000000001</v>
      </c>
      <c r="S3333" s="5">
        <f>CORREL(Table1[Stress_Level],Table1[Sleep_Hours])</f>
        <v>-1.150943896331845E-2</v>
      </c>
      <c r="T3333" s="1">
        <f>((Table1[[#Totals],[Productivity_Score]] - Table1[[#This Row],[Productivity_Score]]) / Table1[[#Totals],[Productivity_Score]]) * 100</f>
        <v>33.684210526315788</v>
      </c>
    </row>
    <row r="3334" spans="1:20" x14ac:dyDescent="0.35">
      <c r="A3334">
        <v>3333</v>
      </c>
      <c r="B3334">
        <v>51</v>
      </c>
      <c r="C3334" t="s">
        <v>14</v>
      </c>
      <c r="D3334" t="s">
        <v>26</v>
      </c>
      <c r="E3334" t="s">
        <v>16</v>
      </c>
      <c r="F3334" t="s">
        <v>22</v>
      </c>
      <c r="G3334">
        <v>57</v>
      </c>
      <c r="H3334">
        <v>5.6</v>
      </c>
      <c r="I3334">
        <v>6.3</v>
      </c>
      <c r="J3334">
        <v>1</v>
      </c>
      <c r="K3334" t="s">
        <v>18</v>
      </c>
      <c r="L3334">
        <v>9.5</v>
      </c>
      <c r="M3334">
        <v>4.5999999999999996</v>
      </c>
      <c r="N3334">
        <v>3.4</v>
      </c>
      <c r="O3334">
        <f>Table1[[#This Row],[Stress_Level]]*Table1[[#This Row],[Weekly_Work_Hours]]</f>
        <v>541.5</v>
      </c>
      <c r="P3334" s="9">
        <f>Table1[[#This Row],[Column1]]/Table1[[#This Row],[Productivity_Score]]</f>
        <v>159.26470588235296</v>
      </c>
      <c r="Q3334">
        <f>8-AVERAGE(Table1[[#This Row],[Sleep_Hours]])</f>
        <v>2.4000000000000004</v>
      </c>
      <c r="R3334">
        <f>Table1[[#This Row],[Stress_Level]]/Table1[[#This Row],[Weekly_Work_Hours]]</f>
        <v>0.16666666666666666</v>
      </c>
      <c r="S3334" s="5">
        <f>CORREL(Table1[Stress_Level],Table1[Sleep_Hours])</f>
        <v>-1.150943896331845E-2</v>
      </c>
      <c r="T3334" s="1">
        <f>((Table1[[#Totals],[Productivity_Score]] - Table1[[#This Row],[Productivity_Score]]) / Table1[[#Totals],[Productivity_Score]]) * 100</f>
        <v>64.21052631578948</v>
      </c>
    </row>
    <row r="3335" spans="1:20" x14ac:dyDescent="0.35">
      <c r="A3335">
        <v>3334</v>
      </c>
      <c r="B3335">
        <v>29</v>
      </c>
      <c r="C3335" t="s">
        <v>19</v>
      </c>
      <c r="D3335" t="s">
        <v>33</v>
      </c>
      <c r="E3335" t="s">
        <v>25</v>
      </c>
      <c r="F3335" t="s">
        <v>22</v>
      </c>
      <c r="G3335">
        <v>49</v>
      </c>
      <c r="H3335">
        <v>5.6</v>
      </c>
      <c r="I3335">
        <v>7</v>
      </c>
      <c r="J3335">
        <v>1</v>
      </c>
      <c r="K3335" t="s">
        <v>41</v>
      </c>
      <c r="L3335">
        <v>10</v>
      </c>
      <c r="M3335">
        <v>5</v>
      </c>
      <c r="N3335">
        <v>3.5</v>
      </c>
      <c r="O3335">
        <f>Table1[[#This Row],[Stress_Level]]*Table1[[#This Row],[Weekly_Work_Hours]]</f>
        <v>490</v>
      </c>
      <c r="P3335" s="9">
        <f>Table1[[#This Row],[Column1]]/Table1[[#This Row],[Productivity_Score]]</f>
        <v>140</v>
      </c>
      <c r="Q3335">
        <f>8-AVERAGE(Table1[[#This Row],[Sleep_Hours]])</f>
        <v>2.4000000000000004</v>
      </c>
      <c r="R3335">
        <f>Table1[[#This Row],[Stress_Level]]/Table1[[#This Row],[Weekly_Work_Hours]]</f>
        <v>0.20408163265306123</v>
      </c>
      <c r="S3335" s="5">
        <f>CORREL(Table1[Stress_Level],Table1[Sleep_Hours])</f>
        <v>-1.150943896331845E-2</v>
      </c>
      <c r="T3335" s="1">
        <f>((Table1[[#Totals],[Productivity_Score]] - Table1[[#This Row],[Productivity_Score]]) / Table1[[#Totals],[Productivity_Score]]) * 100</f>
        <v>63.157894736842103</v>
      </c>
    </row>
    <row r="3336" spans="1:20" x14ac:dyDescent="0.35">
      <c r="A3336">
        <v>3335</v>
      </c>
      <c r="B3336">
        <v>59</v>
      </c>
      <c r="C3336" t="s">
        <v>14</v>
      </c>
      <c r="D3336" t="s">
        <v>24</v>
      </c>
      <c r="E3336" t="s">
        <v>16</v>
      </c>
      <c r="F3336" t="s">
        <v>22</v>
      </c>
      <c r="G3336">
        <v>56</v>
      </c>
      <c r="H3336">
        <v>6.5</v>
      </c>
      <c r="I3336">
        <v>7.7</v>
      </c>
      <c r="J3336">
        <v>0</v>
      </c>
      <c r="K3336" t="s">
        <v>23</v>
      </c>
      <c r="L3336">
        <v>9.8000000000000007</v>
      </c>
      <c r="M3336">
        <v>4.3</v>
      </c>
      <c r="N3336">
        <v>4</v>
      </c>
      <c r="O3336">
        <f>Table1[[#This Row],[Stress_Level]]*Table1[[#This Row],[Weekly_Work_Hours]]</f>
        <v>548.80000000000007</v>
      </c>
      <c r="P3336" s="9">
        <f>Table1[[#This Row],[Column1]]/Table1[[#This Row],[Productivity_Score]]</f>
        <v>137.20000000000002</v>
      </c>
      <c r="Q3336">
        <f>8-AVERAGE(Table1[[#This Row],[Sleep_Hours]])</f>
        <v>1.5</v>
      </c>
      <c r="R3336">
        <f>Table1[[#This Row],[Stress_Level]]/Table1[[#This Row],[Weekly_Work_Hours]]</f>
        <v>0.17500000000000002</v>
      </c>
      <c r="S3336" s="5">
        <f>CORREL(Table1[Stress_Level],Table1[Sleep_Hours])</f>
        <v>-1.150943896331845E-2</v>
      </c>
      <c r="T3336" s="1">
        <f>((Table1[[#Totals],[Productivity_Score]] - Table1[[#This Row],[Productivity_Score]]) / Table1[[#Totals],[Productivity_Score]]) * 100</f>
        <v>57.894736842105267</v>
      </c>
    </row>
    <row r="3337" spans="1:20" x14ac:dyDescent="0.35">
      <c r="A3337">
        <v>3336</v>
      </c>
      <c r="B3337">
        <v>34</v>
      </c>
      <c r="C3337" t="s">
        <v>14</v>
      </c>
      <c r="D3337" t="s">
        <v>37</v>
      </c>
      <c r="E3337" t="s">
        <v>38</v>
      </c>
      <c r="F3337" t="s">
        <v>22</v>
      </c>
      <c r="G3337">
        <v>34</v>
      </c>
      <c r="H3337">
        <v>7.6</v>
      </c>
      <c r="I3337">
        <v>9.8000000000000007</v>
      </c>
      <c r="J3337">
        <v>0</v>
      </c>
      <c r="K3337" t="s">
        <v>23</v>
      </c>
      <c r="L3337">
        <v>5.2</v>
      </c>
      <c r="M3337">
        <v>4.5</v>
      </c>
      <c r="N3337">
        <v>7.3</v>
      </c>
      <c r="O3337">
        <f>Table1[[#This Row],[Stress_Level]]*Table1[[#This Row],[Weekly_Work_Hours]]</f>
        <v>176.8</v>
      </c>
      <c r="P3337" s="9">
        <f>Table1[[#This Row],[Column1]]/Table1[[#This Row],[Productivity_Score]]</f>
        <v>24.219178082191782</v>
      </c>
      <c r="Q3337">
        <f>8-AVERAGE(Table1[[#This Row],[Sleep_Hours]])</f>
        <v>0.40000000000000036</v>
      </c>
      <c r="R3337">
        <f>Table1[[#This Row],[Stress_Level]]/Table1[[#This Row],[Weekly_Work_Hours]]</f>
        <v>0.15294117647058825</v>
      </c>
      <c r="S3337" s="5">
        <f>CORREL(Table1[Stress_Level],Table1[Sleep_Hours])</f>
        <v>-1.150943896331845E-2</v>
      </c>
      <c r="T3337" s="1">
        <f>((Table1[[#Totals],[Productivity_Score]] - Table1[[#This Row],[Productivity_Score]]) / Table1[[#Totals],[Productivity_Score]]) * 100</f>
        <v>23.157894736842106</v>
      </c>
    </row>
    <row r="3338" spans="1:20" x14ac:dyDescent="0.35">
      <c r="A3338">
        <v>3337</v>
      </c>
      <c r="B3338">
        <v>24</v>
      </c>
      <c r="C3338" t="s">
        <v>14</v>
      </c>
      <c r="D3338" t="s">
        <v>36</v>
      </c>
      <c r="E3338" t="s">
        <v>27</v>
      </c>
      <c r="F3338" t="s">
        <v>22</v>
      </c>
      <c r="G3338">
        <v>34</v>
      </c>
      <c r="H3338">
        <v>6.2</v>
      </c>
      <c r="I3338">
        <v>9.5</v>
      </c>
      <c r="J3338">
        <v>1</v>
      </c>
      <c r="K3338" t="s">
        <v>18</v>
      </c>
      <c r="L3338">
        <v>3.5</v>
      </c>
      <c r="M3338">
        <v>3</v>
      </c>
      <c r="N3338">
        <v>8</v>
      </c>
      <c r="O3338">
        <f>Table1[[#This Row],[Stress_Level]]*Table1[[#This Row],[Weekly_Work_Hours]]</f>
        <v>119</v>
      </c>
      <c r="P3338" s="9">
        <f>Table1[[#This Row],[Column1]]/Table1[[#This Row],[Productivity_Score]]</f>
        <v>14.875</v>
      </c>
      <c r="Q3338">
        <f>8-AVERAGE(Table1[[#This Row],[Sleep_Hours]])</f>
        <v>1.7999999999999998</v>
      </c>
      <c r="R3338">
        <f>Table1[[#This Row],[Stress_Level]]/Table1[[#This Row],[Weekly_Work_Hours]]</f>
        <v>0.10294117647058823</v>
      </c>
      <c r="S3338" s="5">
        <f>CORREL(Table1[Stress_Level],Table1[Sleep_Hours])</f>
        <v>-1.150943896331845E-2</v>
      </c>
      <c r="T3338" s="1">
        <f>((Table1[[#Totals],[Productivity_Score]] - Table1[[#This Row],[Productivity_Score]]) / Table1[[#Totals],[Productivity_Score]]) * 100</f>
        <v>15.789473684210526</v>
      </c>
    </row>
    <row r="3339" spans="1:20" x14ac:dyDescent="0.35">
      <c r="A3339">
        <v>3338</v>
      </c>
      <c r="B3339">
        <v>23</v>
      </c>
      <c r="C3339" t="s">
        <v>14</v>
      </c>
      <c r="D3339" t="s">
        <v>34</v>
      </c>
      <c r="E3339" t="s">
        <v>38</v>
      </c>
      <c r="F3339" t="s">
        <v>17</v>
      </c>
      <c r="G3339">
        <v>43</v>
      </c>
      <c r="H3339">
        <v>6.2</v>
      </c>
      <c r="I3339">
        <v>8.5</v>
      </c>
      <c r="J3339">
        <v>1</v>
      </c>
      <c r="K3339" t="s">
        <v>29</v>
      </c>
      <c r="L3339">
        <v>6.6</v>
      </c>
      <c r="M3339">
        <v>3.2</v>
      </c>
      <c r="N3339">
        <v>5.9</v>
      </c>
      <c r="O3339">
        <f>Table1[[#This Row],[Stress_Level]]*Table1[[#This Row],[Weekly_Work_Hours]]</f>
        <v>283.8</v>
      </c>
      <c r="P3339" s="9">
        <f>Table1[[#This Row],[Column1]]/Table1[[#This Row],[Productivity_Score]]</f>
        <v>48.101694915254235</v>
      </c>
      <c r="Q3339">
        <f>8-AVERAGE(Table1[[#This Row],[Sleep_Hours]])</f>
        <v>1.7999999999999998</v>
      </c>
      <c r="R3339">
        <f>Table1[[#This Row],[Stress_Level]]/Table1[[#This Row],[Weekly_Work_Hours]]</f>
        <v>0.15348837209302324</v>
      </c>
      <c r="S3339" s="5">
        <f>CORREL(Table1[Stress_Level],Table1[Sleep_Hours])</f>
        <v>-1.150943896331845E-2</v>
      </c>
      <c r="T3339" s="1">
        <f>((Table1[[#Totals],[Productivity_Score]] - Table1[[#This Row],[Productivity_Score]]) / Table1[[#Totals],[Productivity_Score]]) * 100</f>
        <v>37.89473684210526</v>
      </c>
    </row>
    <row r="3340" spans="1:20" x14ac:dyDescent="0.35">
      <c r="A3340">
        <v>3339</v>
      </c>
      <c r="B3340">
        <v>47</v>
      </c>
      <c r="C3340" t="s">
        <v>19</v>
      </c>
      <c r="D3340" t="s">
        <v>26</v>
      </c>
      <c r="E3340" t="s">
        <v>27</v>
      </c>
      <c r="F3340" t="s">
        <v>22</v>
      </c>
      <c r="G3340">
        <v>49</v>
      </c>
      <c r="H3340">
        <v>3</v>
      </c>
      <c r="I3340">
        <v>3.1</v>
      </c>
      <c r="J3340">
        <v>1</v>
      </c>
      <c r="K3340" t="s">
        <v>28</v>
      </c>
      <c r="L3340">
        <v>4.5</v>
      </c>
      <c r="M3340">
        <v>4.9000000000000004</v>
      </c>
      <c r="N3340">
        <v>4.3</v>
      </c>
      <c r="O3340">
        <f>Table1[[#This Row],[Stress_Level]]*Table1[[#This Row],[Weekly_Work_Hours]]</f>
        <v>220.5</v>
      </c>
      <c r="P3340" s="9">
        <f>Table1[[#This Row],[Column1]]/Table1[[#This Row],[Productivity_Score]]</f>
        <v>51.279069767441861</v>
      </c>
      <c r="Q3340">
        <f>8-AVERAGE(Table1[[#This Row],[Sleep_Hours]])</f>
        <v>5</v>
      </c>
      <c r="R3340">
        <f>Table1[[#This Row],[Stress_Level]]/Table1[[#This Row],[Weekly_Work_Hours]]</f>
        <v>9.1836734693877556E-2</v>
      </c>
      <c r="S3340" s="5">
        <f>CORREL(Table1[Stress_Level],Table1[Sleep_Hours])</f>
        <v>-1.150943896331845E-2</v>
      </c>
      <c r="T3340" s="1">
        <f>((Table1[[#Totals],[Productivity_Score]] - Table1[[#This Row],[Productivity_Score]]) / Table1[[#Totals],[Productivity_Score]]) * 100</f>
        <v>54.736842105263165</v>
      </c>
    </row>
    <row r="3341" spans="1:20" x14ac:dyDescent="0.35">
      <c r="A3341">
        <v>3340</v>
      </c>
      <c r="B3341">
        <v>23</v>
      </c>
      <c r="C3341" t="s">
        <v>19</v>
      </c>
      <c r="D3341" t="s">
        <v>34</v>
      </c>
      <c r="E3341" t="s">
        <v>27</v>
      </c>
      <c r="F3341" t="s">
        <v>22</v>
      </c>
      <c r="G3341">
        <v>59</v>
      </c>
      <c r="H3341">
        <v>8.1999999999999993</v>
      </c>
      <c r="I3341">
        <v>6.3</v>
      </c>
      <c r="J3341">
        <v>1</v>
      </c>
      <c r="K3341" t="s">
        <v>28</v>
      </c>
      <c r="L3341">
        <v>10</v>
      </c>
      <c r="M3341">
        <v>6</v>
      </c>
      <c r="N3341">
        <v>3.2</v>
      </c>
      <c r="O3341">
        <f>Table1[[#This Row],[Stress_Level]]*Table1[[#This Row],[Weekly_Work_Hours]]</f>
        <v>590</v>
      </c>
      <c r="P3341" s="9">
        <f>Table1[[#This Row],[Column1]]/Table1[[#This Row],[Productivity_Score]]</f>
        <v>184.375</v>
      </c>
      <c r="Q3341">
        <f>8-AVERAGE(Table1[[#This Row],[Sleep_Hours]])</f>
        <v>-0.19999999999999929</v>
      </c>
      <c r="R3341">
        <f>Table1[[#This Row],[Stress_Level]]/Table1[[#This Row],[Weekly_Work_Hours]]</f>
        <v>0.16949152542372881</v>
      </c>
      <c r="S3341" s="5">
        <f>CORREL(Table1[Stress_Level],Table1[Sleep_Hours])</f>
        <v>-1.150943896331845E-2</v>
      </c>
      <c r="T3341" s="1">
        <f>((Table1[[#Totals],[Productivity_Score]] - Table1[[#This Row],[Productivity_Score]]) / Table1[[#Totals],[Productivity_Score]]) * 100</f>
        <v>66.315789473684205</v>
      </c>
    </row>
    <row r="3342" spans="1:20" x14ac:dyDescent="0.35">
      <c r="A3342">
        <v>3341</v>
      </c>
      <c r="B3342">
        <v>34</v>
      </c>
      <c r="C3342" t="s">
        <v>14</v>
      </c>
      <c r="D3342" t="s">
        <v>30</v>
      </c>
      <c r="E3342" t="s">
        <v>27</v>
      </c>
      <c r="F3342" t="s">
        <v>17</v>
      </c>
      <c r="G3342">
        <v>50</v>
      </c>
      <c r="H3342">
        <v>5.9</v>
      </c>
      <c r="I3342">
        <v>7.4</v>
      </c>
      <c r="J3342">
        <v>0</v>
      </c>
      <c r="K3342" t="s">
        <v>23</v>
      </c>
      <c r="L3342">
        <v>6.5</v>
      </c>
      <c r="M3342">
        <v>4.5</v>
      </c>
      <c r="N3342">
        <v>5.5</v>
      </c>
      <c r="O3342">
        <f>Table1[[#This Row],[Stress_Level]]*Table1[[#This Row],[Weekly_Work_Hours]]</f>
        <v>325</v>
      </c>
      <c r="P3342" s="9">
        <f>Table1[[#This Row],[Column1]]/Table1[[#This Row],[Productivity_Score]]</f>
        <v>59.090909090909093</v>
      </c>
      <c r="Q3342">
        <f>8-AVERAGE(Table1[[#This Row],[Sleep_Hours]])</f>
        <v>2.0999999999999996</v>
      </c>
      <c r="R3342">
        <f>Table1[[#This Row],[Stress_Level]]/Table1[[#This Row],[Weekly_Work_Hours]]</f>
        <v>0.13</v>
      </c>
      <c r="S3342" s="5">
        <f>CORREL(Table1[Stress_Level],Table1[Sleep_Hours])</f>
        <v>-1.150943896331845E-2</v>
      </c>
      <c r="T3342" s="1">
        <f>((Table1[[#Totals],[Productivity_Score]] - Table1[[#This Row],[Productivity_Score]]) / Table1[[#Totals],[Productivity_Score]]) * 100</f>
        <v>42.105263157894733</v>
      </c>
    </row>
    <row r="3343" spans="1:20" x14ac:dyDescent="0.35">
      <c r="A3343">
        <v>3342</v>
      </c>
      <c r="B3343">
        <v>36</v>
      </c>
      <c r="C3343" t="s">
        <v>14</v>
      </c>
      <c r="D3343" t="s">
        <v>30</v>
      </c>
      <c r="E3343" t="s">
        <v>27</v>
      </c>
      <c r="F3343" t="s">
        <v>22</v>
      </c>
      <c r="G3343">
        <v>43</v>
      </c>
      <c r="H3343">
        <v>6.6</v>
      </c>
      <c r="I3343">
        <v>9.1</v>
      </c>
      <c r="J3343">
        <v>0</v>
      </c>
      <c r="K3343" t="s">
        <v>23</v>
      </c>
      <c r="L3343">
        <v>7.3</v>
      </c>
      <c r="M3343">
        <v>4.2</v>
      </c>
      <c r="N3343">
        <v>5.9</v>
      </c>
      <c r="O3343">
        <f>Table1[[#This Row],[Stress_Level]]*Table1[[#This Row],[Weekly_Work_Hours]]</f>
        <v>313.89999999999998</v>
      </c>
      <c r="P3343" s="9">
        <f>Table1[[#This Row],[Column1]]/Table1[[#This Row],[Productivity_Score]]</f>
        <v>53.20338983050847</v>
      </c>
      <c r="Q3343">
        <f>8-AVERAGE(Table1[[#This Row],[Sleep_Hours]])</f>
        <v>1.4000000000000004</v>
      </c>
      <c r="R3343">
        <f>Table1[[#This Row],[Stress_Level]]/Table1[[#This Row],[Weekly_Work_Hours]]</f>
        <v>0.16976744186046511</v>
      </c>
      <c r="S3343" s="5">
        <f>CORREL(Table1[Stress_Level],Table1[Sleep_Hours])</f>
        <v>-1.150943896331845E-2</v>
      </c>
      <c r="T3343" s="1">
        <f>((Table1[[#Totals],[Productivity_Score]] - Table1[[#This Row],[Productivity_Score]]) / Table1[[#Totals],[Productivity_Score]]) * 100</f>
        <v>37.89473684210526</v>
      </c>
    </row>
    <row r="3344" spans="1:20" x14ac:dyDescent="0.35">
      <c r="A3344">
        <v>3343</v>
      </c>
      <c r="B3344">
        <v>63</v>
      </c>
      <c r="C3344" t="s">
        <v>19</v>
      </c>
      <c r="D3344" t="s">
        <v>34</v>
      </c>
      <c r="E3344" t="s">
        <v>25</v>
      </c>
      <c r="F3344" t="s">
        <v>22</v>
      </c>
      <c r="G3344">
        <v>36</v>
      </c>
      <c r="H3344">
        <v>6.6</v>
      </c>
      <c r="I3344">
        <v>9.8000000000000007</v>
      </c>
      <c r="J3344">
        <v>0</v>
      </c>
      <c r="K3344" t="s">
        <v>23</v>
      </c>
      <c r="L3344">
        <v>4.4000000000000004</v>
      </c>
      <c r="M3344">
        <v>4</v>
      </c>
      <c r="N3344">
        <v>7.7</v>
      </c>
      <c r="O3344">
        <f>Table1[[#This Row],[Stress_Level]]*Table1[[#This Row],[Weekly_Work_Hours]]</f>
        <v>158.4</v>
      </c>
      <c r="P3344" s="9">
        <f>Table1[[#This Row],[Column1]]/Table1[[#This Row],[Productivity_Score]]</f>
        <v>20.571428571428573</v>
      </c>
      <c r="Q3344">
        <f>8-AVERAGE(Table1[[#This Row],[Sleep_Hours]])</f>
        <v>1.4000000000000004</v>
      </c>
      <c r="R3344">
        <f>Table1[[#This Row],[Stress_Level]]/Table1[[#This Row],[Weekly_Work_Hours]]</f>
        <v>0.12222222222222223</v>
      </c>
      <c r="S3344" s="5">
        <f>CORREL(Table1[Stress_Level],Table1[Sleep_Hours])</f>
        <v>-1.150943896331845E-2</v>
      </c>
      <c r="T3344" s="1">
        <f>((Table1[[#Totals],[Productivity_Score]] - Table1[[#This Row],[Productivity_Score]]) / Table1[[#Totals],[Productivity_Score]]) * 100</f>
        <v>18.94736842105263</v>
      </c>
    </row>
    <row r="3345" spans="1:20" x14ac:dyDescent="0.35">
      <c r="A3345">
        <v>3344</v>
      </c>
      <c r="B3345">
        <v>22</v>
      </c>
      <c r="C3345" t="s">
        <v>19</v>
      </c>
      <c r="D3345" t="s">
        <v>30</v>
      </c>
      <c r="E3345" t="s">
        <v>21</v>
      </c>
      <c r="F3345" t="s">
        <v>22</v>
      </c>
      <c r="G3345">
        <v>54</v>
      </c>
      <c r="H3345">
        <v>5</v>
      </c>
      <c r="I3345">
        <v>5.7</v>
      </c>
      <c r="J3345">
        <v>1</v>
      </c>
      <c r="K3345" t="s">
        <v>28</v>
      </c>
      <c r="L3345">
        <v>9.3000000000000007</v>
      </c>
      <c r="M3345">
        <v>4.7</v>
      </c>
      <c r="N3345">
        <v>3.2</v>
      </c>
      <c r="O3345">
        <f>Table1[[#This Row],[Stress_Level]]*Table1[[#This Row],[Weekly_Work_Hours]]</f>
        <v>502.20000000000005</v>
      </c>
      <c r="P3345" s="9">
        <f>Table1[[#This Row],[Column1]]/Table1[[#This Row],[Productivity_Score]]</f>
        <v>156.9375</v>
      </c>
      <c r="Q3345">
        <f>8-AVERAGE(Table1[[#This Row],[Sleep_Hours]])</f>
        <v>3</v>
      </c>
      <c r="R3345">
        <f>Table1[[#This Row],[Stress_Level]]/Table1[[#This Row],[Weekly_Work_Hours]]</f>
        <v>0.17222222222222225</v>
      </c>
      <c r="S3345" s="5">
        <f>CORREL(Table1[Stress_Level],Table1[Sleep_Hours])</f>
        <v>-1.150943896331845E-2</v>
      </c>
      <c r="T3345" s="1">
        <f>((Table1[[#Totals],[Productivity_Score]] - Table1[[#This Row],[Productivity_Score]]) / Table1[[#Totals],[Productivity_Score]]) * 100</f>
        <v>66.315789473684205</v>
      </c>
    </row>
    <row r="3346" spans="1:20" x14ac:dyDescent="0.35">
      <c r="A3346">
        <v>3345</v>
      </c>
      <c r="B3346">
        <v>29</v>
      </c>
      <c r="C3346" t="s">
        <v>14</v>
      </c>
      <c r="D3346" t="s">
        <v>15</v>
      </c>
      <c r="E3346" t="s">
        <v>25</v>
      </c>
      <c r="F3346" t="s">
        <v>22</v>
      </c>
      <c r="G3346">
        <v>37</v>
      </c>
      <c r="H3346">
        <v>5.8</v>
      </c>
      <c r="I3346">
        <v>8.6</v>
      </c>
      <c r="J3346">
        <v>0</v>
      </c>
      <c r="K3346" t="s">
        <v>23</v>
      </c>
      <c r="L3346">
        <v>8.6999999999999993</v>
      </c>
      <c r="M3346">
        <v>8</v>
      </c>
      <c r="N3346">
        <v>4.9000000000000004</v>
      </c>
      <c r="O3346">
        <f>Table1[[#This Row],[Stress_Level]]*Table1[[#This Row],[Weekly_Work_Hours]]</f>
        <v>321.89999999999998</v>
      </c>
      <c r="P3346" s="9">
        <f>Table1[[#This Row],[Column1]]/Table1[[#This Row],[Productivity_Score]]</f>
        <v>65.693877551020393</v>
      </c>
      <c r="Q3346">
        <f>8-AVERAGE(Table1[[#This Row],[Sleep_Hours]])</f>
        <v>2.2000000000000002</v>
      </c>
      <c r="R3346">
        <f>Table1[[#This Row],[Stress_Level]]/Table1[[#This Row],[Weekly_Work_Hours]]</f>
        <v>0.23513513513513512</v>
      </c>
      <c r="S3346" s="5">
        <f>CORREL(Table1[Stress_Level],Table1[Sleep_Hours])</f>
        <v>-1.150943896331845E-2</v>
      </c>
      <c r="T3346" s="1">
        <f>((Table1[[#Totals],[Productivity_Score]] - Table1[[#This Row],[Productivity_Score]]) / Table1[[#Totals],[Productivity_Score]]) * 100</f>
        <v>48.421052631578945</v>
      </c>
    </row>
    <row r="3347" spans="1:20" x14ac:dyDescent="0.35">
      <c r="A3347">
        <v>3346</v>
      </c>
      <c r="B3347">
        <v>61</v>
      </c>
      <c r="C3347" t="s">
        <v>14</v>
      </c>
      <c r="D3347" t="s">
        <v>34</v>
      </c>
      <c r="E3347" t="s">
        <v>21</v>
      </c>
      <c r="F3347" t="s">
        <v>22</v>
      </c>
      <c r="G3347">
        <v>58</v>
      </c>
      <c r="H3347">
        <v>5</v>
      </c>
      <c r="I3347">
        <v>5.3</v>
      </c>
      <c r="J3347">
        <v>1</v>
      </c>
      <c r="K3347" t="s">
        <v>18</v>
      </c>
      <c r="L3347">
        <v>9.1999999999999993</v>
      </c>
      <c r="M3347">
        <v>7.8</v>
      </c>
      <c r="N3347">
        <v>3</v>
      </c>
      <c r="O3347">
        <f>Table1[[#This Row],[Stress_Level]]*Table1[[#This Row],[Weekly_Work_Hours]]</f>
        <v>533.59999999999991</v>
      </c>
      <c r="P3347" s="9">
        <f>Table1[[#This Row],[Column1]]/Table1[[#This Row],[Productivity_Score]]</f>
        <v>177.86666666666665</v>
      </c>
      <c r="Q3347">
        <f>8-AVERAGE(Table1[[#This Row],[Sleep_Hours]])</f>
        <v>3</v>
      </c>
      <c r="R3347">
        <f>Table1[[#This Row],[Stress_Level]]/Table1[[#This Row],[Weekly_Work_Hours]]</f>
        <v>0.1586206896551724</v>
      </c>
      <c r="S3347" s="5">
        <f>CORREL(Table1[Stress_Level],Table1[Sleep_Hours])</f>
        <v>-1.150943896331845E-2</v>
      </c>
      <c r="T3347" s="1">
        <f>((Table1[[#Totals],[Productivity_Score]] - Table1[[#This Row],[Productivity_Score]]) / Table1[[#Totals],[Productivity_Score]]) * 100</f>
        <v>68.421052631578945</v>
      </c>
    </row>
    <row r="3348" spans="1:20" x14ac:dyDescent="0.35">
      <c r="A3348">
        <v>3347</v>
      </c>
      <c r="B3348">
        <v>42</v>
      </c>
      <c r="C3348" t="s">
        <v>19</v>
      </c>
      <c r="D3348" t="s">
        <v>30</v>
      </c>
      <c r="E3348" t="s">
        <v>25</v>
      </c>
      <c r="F3348" t="s">
        <v>22</v>
      </c>
      <c r="G3348">
        <v>42</v>
      </c>
      <c r="H3348">
        <v>8.3000000000000007</v>
      </c>
      <c r="I3348">
        <v>7.9</v>
      </c>
      <c r="J3348">
        <v>0</v>
      </c>
      <c r="K3348" t="s">
        <v>23</v>
      </c>
      <c r="L3348">
        <v>6.9</v>
      </c>
      <c r="M3348">
        <v>3.3</v>
      </c>
      <c r="N3348">
        <v>5.5</v>
      </c>
      <c r="O3348">
        <f>Table1[[#This Row],[Stress_Level]]*Table1[[#This Row],[Weekly_Work_Hours]]</f>
        <v>289.8</v>
      </c>
      <c r="P3348" s="9">
        <f>Table1[[#This Row],[Column1]]/Table1[[#This Row],[Productivity_Score]]</f>
        <v>52.690909090909095</v>
      </c>
      <c r="Q3348">
        <f>8-AVERAGE(Table1[[#This Row],[Sleep_Hours]])</f>
        <v>-0.30000000000000071</v>
      </c>
      <c r="R3348">
        <f>Table1[[#This Row],[Stress_Level]]/Table1[[#This Row],[Weekly_Work_Hours]]</f>
        <v>0.16428571428571428</v>
      </c>
      <c r="S3348" s="5">
        <f>CORREL(Table1[Stress_Level],Table1[Sleep_Hours])</f>
        <v>-1.150943896331845E-2</v>
      </c>
      <c r="T3348" s="1">
        <f>((Table1[[#Totals],[Productivity_Score]] - Table1[[#This Row],[Productivity_Score]]) / Table1[[#Totals],[Productivity_Score]]) * 100</f>
        <v>42.105263157894733</v>
      </c>
    </row>
    <row r="3349" spans="1:20" x14ac:dyDescent="0.35">
      <c r="A3349">
        <v>3348</v>
      </c>
      <c r="B3349">
        <v>37</v>
      </c>
      <c r="C3349" t="s">
        <v>19</v>
      </c>
      <c r="D3349" t="s">
        <v>26</v>
      </c>
      <c r="E3349" t="s">
        <v>27</v>
      </c>
      <c r="F3349" t="s">
        <v>22</v>
      </c>
      <c r="G3349">
        <v>57</v>
      </c>
      <c r="H3349">
        <v>3</v>
      </c>
      <c r="I3349">
        <v>2.2999999999999998</v>
      </c>
      <c r="J3349">
        <v>1</v>
      </c>
      <c r="K3349" t="s">
        <v>29</v>
      </c>
      <c r="L3349">
        <v>10</v>
      </c>
      <c r="M3349">
        <v>5</v>
      </c>
      <c r="N3349">
        <v>1.2</v>
      </c>
      <c r="O3349">
        <f>Table1[[#This Row],[Stress_Level]]*Table1[[#This Row],[Weekly_Work_Hours]]</f>
        <v>570</v>
      </c>
      <c r="P3349" s="9">
        <f>Table1[[#This Row],[Column1]]/Table1[[#This Row],[Productivity_Score]]</f>
        <v>475</v>
      </c>
      <c r="Q3349">
        <f>8-AVERAGE(Table1[[#This Row],[Sleep_Hours]])</f>
        <v>5</v>
      </c>
      <c r="R3349">
        <f>Table1[[#This Row],[Stress_Level]]/Table1[[#This Row],[Weekly_Work_Hours]]</f>
        <v>0.17543859649122806</v>
      </c>
      <c r="S3349" s="5">
        <f>CORREL(Table1[Stress_Level],Table1[Sleep_Hours])</f>
        <v>-1.150943896331845E-2</v>
      </c>
      <c r="T3349" s="1">
        <f>((Table1[[#Totals],[Productivity_Score]] - Table1[[#This Row],[Productivity_Score]]) / Table1[[#Totals],[Productivity_Score]]) * 100</f>
        <v>87.368421052631589</v>
      </c>
    </row>
    <row r="3350" spans="1:20" x14ac:dyDescent="0.35">
      <c r="A3350">
        <v>3349</v>
      </c>
      <c r="B3350">
        <v>20</v>
      </c>
      <c r="C3350" t="s">
        <v>14</v>
      </c>
      <c r="D3350" t="s">
        <v>37</v>
      </c>
      <c r="E3350" t="s">
        <v>31</v>
      </c>
      <c r="F3350" t="s">
        <v>17</v>
      </c>
      <c r="G3350">
        <v>50</v>
      </c>
      <c r="H3350">
        <v>4.8</v>
      </c>
      <c r="I3350">
        <v>5.7</v>
      </c>
      <c r="J3350">
        <v>1</v>
      </c>
      <c r="K3350" t="s">
        <v>35</v>
      </c>
      <c r="L3350">
        <v>7.3</v>
      </c>
      <c r="M3350">
        <v>3.4</v>
      </c>
      <c r="N3350">
        <v>4.2</v>
      </c>
      <c r="O3350">
        <f>Table1[[#This Row],[Stress_Level]]*Table1[[#This Row],[Weekly_Work_Hours]]</f>
        <v>365</v>
      </c>
      <c r="P3350" s="9">
        <f>Table1[[#This Row],[Column1]]/Table1[[#This Row],[Productivity_Score]]</f>
        <v>86.904761904761898</v>
      </c>
      <c r="Q3350">
        <f>8-AVERAGE(Table1[[#This Row],[Sleep_Hours]])</f>
        <v>3.2</v>
      </c>
      <c r="R3350">
        <f>Table1[[#This Row],[Stress_Level]]/Table1[[#This Row],[Weekly_Work_Hours]]</f>
        <v>0.14599999999999999</v>
      </c>
      <c r="S3350" s="5">
        <f>CORREL(Table1[Stress_Level],Table1[Sleep_Hours])</f>
        <v>-1.150943896331845E-2</v>
      </c>
      <c r="T3350" s="1">
        <f>((Table1[[#Totals],[Productivity_Score]] - Table1[[#This Row],[Productivity_Score]]) / Table1[[#Totals],[Productivity_Score]]) * 100</f>
        <v>55.78947368421052</v>
      </c>
    </row>
    <row r="3351" spans="1:20" x14ac:dyDescent="0.35">
      <c r="A3351">
        <v>3350</v>
      </c>
      <c r="B3351">
        <v>54</v>
      </c>
      <c r="C3351" t="s">
        <v>19</v>
      </c>
      <c r="D3351" t="s">
        <v>30</v>
      </c>
      <c r="E3351" t="s">
        <v>38</v>
      </c>
      <c r="F3351" t="s">
        <v>22</v>
      </c>
      <c r="G3351">
        <v>43</v>
      </c>
      <c r="H3351">
        <v>5.7</v>
      </c>
      <c r="I3351">
        <v>7.8</v>
      </c>
      <c r="J3351">
        <v>1</v>
      </c>
      <c r="K3351" t="s">
        <v>18</v>
      </c>
      <c r="L3351">
        <v>8.6999999999999993</v>
      </c>
      <c r="M3351">
        <v>2.6</v>
      </c>
      <c r="N3351">
        <v>4.5999999999999996</v>
      </c>
      <c r="O3351">
        <f>Table1[[#This Row],[Stress_Level]]*Table1[[#This Row],[Weekly_Work_Hours]]</f>
        <v>374.09999999999997</v>
      </c>
      <c r="P3351" s="9">
        <f>Table1[[#This Row],[Column1]]/Table1[[#This Row],[Productivity_Score]]</f>
        <v>81.326086956521735</v>
      </c>
      <c r="Q3351">
        <f>8-AVERAGE(Table1[[#This Row],[Sleep_Hours]])</f>
        <v>2.2999999999999998</v>
      </c>
      <c r="R3351">
        <f>Table1[[#This Row],[Stress_Level]]/Table1[[#This Row],[Weekly_Work_Hours]]</f>
        <v>0.20232558139534881</v>
      </c>
      <c r="S3351" s="5">
        <f>CORREL(Table1[Stress_Level],Table1[Sleep_Hours])</f>
        <v>-1.150943896331845E-2</v>
      </c>
      <c r="T3351" s="1">
        <f>((Table1[[#Totals],[Productivity_Score]] - Table1[[#This Row],[Productivity_Score]]) / Table1[[#Totals],[Productivity_Score]]) * 100</f>
        <v>51.578947368421055</v>
      </c>
    </row>
    <row r="3352" spans="1:20" x14ac:dyDescent="0.35">
      <c r="A3352">
        <v>3351</v>
      </c>
      <c r="B3352">
        <v>50</v>
      </c>
      <c r="C3352" t="s">
        <v>14</v>
      </c>
      <c r="D3352" t="s">
        <v>34</v>
      </c>
      <c r="E3352" t="s">
        <v>21</v>
      </c>
      <c r="F3352" t="s">
        <v>22</v>
      </c>
      <c r="G3352">
        <v>40</v>
      </c>
      <c r="H3352">
        <v>8.4</v>
      </c>
      <c r="I3352">
        <v>7.8</v>
      </c>
      <c r="J3352">
        <v>0</v>
      </c>
      <c r="K3352" t="s">
        <v>23</v>
      </c>
      <c r="L3352">
        <v>8.6999999999999993</v>
      </c>
      <c r="M3352">
        <v>7</v>
      </c>
      <c r="N3352">
        <v>4.5999999999999996</v>
      </c>
      <c r="O3352">
        <f>Table1[[#This Row],[Stress_Level]]*Table1[[#This Row],[Weekly_Work_Hours]]</f>
        <v>348</v>
      </c>
      <c r="P3352" s="9">
        <f>Table1[[#This Row],[Column1]]/Table1[[#This Row],[Productivity_Score]]</f>
        <v>75.652173913043484</v>
      </c>
      <c r="Q3352">
        <f>8-AVERAGE(Table1[[#This Row],[Sleep_Hours]])</f>
        <v>-0.40000000000000036</v>
      </c>
      <c r="R3352">
        <f>Table1[[#This Row],[Stress_Level]]/Table1[[#This Row],[Weekly_Work_Hours]]</f>
        <v>0.21749999999999997</v>
      </c>
      <c r="S3352" s="5">
        <f>CORREL(Table1[Stress_Level],Table1[Sleep_Hours])</f>
        <v>-1.150943896331845E-2</v>
      </c>
      <c r="T3352" s="1">
        <f>((Table1[[#Totals],[Productivity_Score]] - Table1[[#This Row],[Productivity_Score]]) / Table1[[#Totals],[Productivity_Score]]) * 100</f>
        <v>51.578947368421055</v>
      </c>
    </row>
    <row r="3353" spans="1:20" x14ac:dyDescent="0.35">
      <c r="A3353">
        <v>3352</v>
      </c>
      <c r="B3353">
        <v>63</v>
      </c>
      <c r="C3353" t="s">
        <v>19</v>
      </c>
      <c r="D3353" t="s">
        <v>26</v>
      </c>
      <c r="E3353" t="s">
        <v>31</v>
      </c>
      <c r="F3353" t="s">
        <v>39</v>
      </c>
      <c r="G3353">
        <v>42</v>
      </c>
      <c r="H3353">
        <v>7.3</v>
      </c>
      <c r="I3353">
        <v>9.4</v>
      </c>
      <c r="J3353">
        <v>0</v>
      </c>
      <c r="K3353" t="s">
        <v>23</v>
      </c>
      <c r="L3353">
        <v>8.5</v>
      </c>
      <c r="M3353">
        <v>4.7</v>
      </c>
      <c r="N3353">
        <v>5.4</v>
      </c>
      <c r="O3353">
        <f>Table1[[#This Row],[Stress_Level]]*Table1[[#This Row],[Weekly_Work_Hours]]</f>
        <v>357</v>
      </c>
      <c r="P3353" s="9">
        <f>Table1[[#This Row],[Column1]]/Table1[[#This Row],[Productivity_Score]]</f>
        <v>66.1111111111111</v>
      </c>
      <c r="Q3353">
        <f>8-AVERAGE(Table1[[#This Row],[Sleep_Hours]])</f>
        <v>0.70000000000000018</v>
      </c>
      <c r="R3353">
        <f>Table1[[#This Row],[Stress_Level]]/Table1[[#This Row],[Weekly_Work_Hours]]</f>
        <v>0.20238095238095238</v>
      </c>
      <c r="S3353" s="5">
        <f>CORREL(Table1[Stress_Level],Table1[Sleep_Hours])</f>
        <v>-1.150943896331845E-2</v>
      </c>
      <c r="T3353" s="1">
        <f>((Table1[[#Totals],[Productivity_Score]] - Table1[[#This Row],[Productivity_Score]]) / Table1[[#Totals],[Productivity_Score]]) * 100</f>
        <v>43.157894736842103</v>
      </c>
    </row>
    <row r="3354" spans="1:20" x14ac:dyDescent="0.35">
      <c r="A3354">
        <v>3353</v>
      </c>
      <c r="B3354">
        <v>20</v>
      </c>
      <c r="C3354" t="s">
        <v>19</v>
      </c>
      <c r="D3354" t="s">
        <v>34</v>
      </c>
      <c r="E3354" t="s">
        <v>27</v>
      </c>
      <c r="F3354" t="s">
        <v>17</v>
      </c>
      <c r="G3354">
        <v>48</v>
      </c>
      <c r="H3354">
        <v>3.7</v>
      </c>
      <c r="I3354">
        <v>4.3</v>
      </c>
      <c r="J3354">
        <v>1</v>
      </c>
      <c r="K3354" t="s">
        <v>28</v>
      </c>
      <c r="L3354">
        <v>6.8</v>
      </c>
      <c r="M3354">
        <v>3</v>
      </c>
      <c r="N3354">
        <v>3.7</v>
      </c>
      <c r="O3354">
        <f>Table1[[#This Row],[Stress_Level]]*Table1[[#This Row],[Weekly_Work_Hours]]</f>
        <v>326.39999999999998</v>
      </c>
      <c r="P3354" s="9">
        <f>Table1[[#This Row],[Column1]]/Table1[[#This Row],[Productivity_Score]]</f>
        <v>88.21621621621621</v>
      </c>
      <c r="Q3354">
        <f>8-AVERAGE(Table1[[#This Row],[Sleep_Hours]])</f>
        <v>4.3</v>
      </c>
      <c r="R3354">
        <f>Table1[[#This Row],[Stress_Level]]/Table1[[#This Row],[Weekly_Work_Hours]]</f>
        <v>0.14166666666666666</v>
      </c>
      <c r="S3354" s="5">
        <f>CORREL(Table1[Stress_Level],Table1[Sleep_Hours])</f>
        <v>-1.150943896331845E-2</v>
      </c>
      <c r="T3354" s="1">
        <f>((Table1[[#Totals],[Productivity_Score]] - Table1[[#This Row],[Productivity_Score]]) / Table1[[#Totals],[Productivity_Score]]) * 100</f>
        <v>61.05263157894737</v>
      </c>
    </row>
    <row r="3355" spans="1:20" x14ac:dyDescent="0.35">
      <c r="A3355">
        <v>3354</v>
      </c>
      <c r="B3355">
        <v>22</v>
      </c>
      <c r="C3355" t="s">
        <v>19</v>
      </c>
      <c r="D3355" t="s">
        <v>20</v>
      </c>
      <c r="E3355" t="s">
        <v>21</v>
      </c>
      <c r="F3355" t="s">
        <v>22</v>
      </c>
      <c r="G3355">
        <v>45</v>
      </c>
      <c r="H3355">
        <v>6</v>
      </c>
      <c r="I3355">
        <v>8</v>
      </c>
      <c r="J3355">
        <v>1</v>
      </c>
      <c r="K3355" t="s">
        <v>28</v>
      </c>
      <c r="L3355">
        <v>6.4</v>
      </c>
      <c r="M3355">
        <v>2.1</v>
      </c>
      <c r="N3355">
        <v>5.8</v>
      </c>
      <c r="O3355">
        <f>Table1[[#This Row],[Stress_Level]]*Table1[[#This Row],[Weekly_Work_Hours]]</f>
        <v>288</v>
      </c>
      <c r="P3355" s="9">
        <f>Table1[[#This Row],[Column1]]/Table1[[#This Row],[Productivity_Score]]</f>
        <v>49.655172413793103</v>
      </c>
      <c r="Q3355">
        <f>8-AVERAGE(Table1[[#This Row],[Sleep_Hours]])</f>
        <v>2</v>
      </c>
      <c r="R3355">
        <f>Table1[[#This Row],[Stress_Level]]/Table1[[#This Row],[Weekly_Work_Hours]]</f>
        <v>0.14222222222222222</v>
      </c>
      <c r="S3355" s="5">
        <f>CORREL(Table1[Stress_Level],Table1[Sleep_Hours])</f>
        <v>-1.150943896331845E-2</v>
      </c>
      <c r="T3355" s="1">
        <f>((Table1[[#Totals],[Productivity_Score]] - Table1[[#This Row],[Productivity_Score]]) / Table1[[#Totals],[Productivity_Score]]) * 100</f>
        <v>38.947368421052637</v>
      </c>
    </row>
    <row r="3356" spans="1:20" x14ac:dyDescent="0.35">
      <c r="A3356">
        <v>3355</v>
      </c>
      <c r="B3356">
        <v>22</v>
      </c>
      <c r="C3356" t="s">
        <v>14</v>
      </c>
      <c r="D3356" t="s">
        <v>24</v>
      </c>
      <c r="E3356" t="s">
        <v>31</v>
      </c>
      <c r="F3356" t="s">
        <v>39</v>
      </c>
      <c r="G3356">
        <v>40</v>
      </c>
      <c r="H3356">
        <v>7.3</v>
      </c>
      <c r="I3356">
        <v>9.6</v>
      </c>
      <c r="J3356">
        <v>0</v>
      </c>
      <c r="K3356" t="s">
        <v>23</v>
      </c>
      <c r="L3356">
        <v>3.2</v>
      </c>
      <c r="M3356">
        <v>3.3</v>
      </c>
      <c r="N3356">
        <v>8.1999999999999993</v>
      </c>
      <c r="O3356">
        <f>Table1[[#This Row],[Stress_Level]]*Table1[[#This Row],[Weekly_Work_Hours]]</f>
        <v>128</v>
      </c>
      <c r="P3356" s="9">
        <f>Table1[[#This Row],[Column1]]/Table1[[#This Row],[Productivity_Score]]</f>
        <v>15.609756097560977</v>
      </c>
      <c r="Q3356">
        <f>8-AVERAGE(Table1[[#This Row],[Sleep_Hours]])</f>
        <v>0.70000000000000018</v>
      </c>
      <c r="R3356">
        <f>Table1[[#This Row],[Stress_Level]]/Table1[[#This Row],[Weekly_Work_Hours]]</f>
        <v>0.08</v>
      </c>
      <c r="S3356" s="5">
        <f>CORREL(Table1[Stress_Level],Table1[Sleep_Hours])</f>
        <v>-1.150943896331845E-2</v>
      </c>
      <c r="T3356" s="1">
        <f>((Table1[[#Totals],[Productivity_Score]] - Table1[[#This Row],[Productivity_Score]]) / Table1[[#Totals],[Productivity_Score]]) * 100</f>
        <v>13.684210526315796</v>
      </c>
    </row>
    <row r="3357" spans="1:20" x14ac:dyDescent="0.35">
      <c r="A3357">
        <v>3356</v>
      </c>
      <c r="B3357">
        <v>56</v>
      </c>
      <c r="C3357" t="s">
        <v>14</v>
      </c>
      <c r="D3357" t="s">
        <v>24</v>
      </c>
      <c r="E3357" t="s">
        <v>25</v>
      </c>
      <c r="F3357" t="s">
        <v>22</v>
      </c>
      <c r="G3357">
        <v>43</v>
      </c>
      <c r="H3357">
        <v>9</v>
      </c>
      <c r="I3357">
        <v>6.7</v>
      </c>
      <c r="J3357">
        <v>0</v>
      </c>
      <c r="K3357" t="s">
        <v>23</v>
      </c>
      <c r="L3357">
        <v>6.7</v>
      </c>
      <c r="M3357">
        <v>4.7</v>
      </c>
      <c r="N3357">
        <v>5</v>
      </c>
      <c r="O3357">
        <f>Table1[[#This Row],[Stress_Level]]*Table1[[#This Row],[Weekly_Work_Hours]]</f>
        <v>288.10000000000002</v>
      </c>
      <c r="P3357" s="9">
        <f>Table1[[#This Row],[Column1]]/Table1[[#This Row],[Productivity_Score]]</f>
        <v>57.620000000000005</v>
      </c>
      <c r="Q3357">
        <f>8-AVERAGE(Table1[[#This Row],[Sleep_Hours]])</f>
        <v>-1</v>
      </c>
      <c r="R3357">
        <f>Table1[[#This Row],[Stress_Level]]/Table1[[#This Row],[Weekly_Work_Hours]]</f>
        <v>0.1558139534883721</v>
      </c>
      <c r="S3357" s="5">
        <f>CORREL(Table1[Stress_Level],Table1[Sleep_Hours])</f>
        <v>-1.150943896331845E-2</v>
      </c>
      <c r="T3357" s="1">
        <f>((Table1[[#Totals],[Productivity_Score]] - Table1[[#This Row],[Productivity_Score]]) / Table1[[#Totals],[Productivity_Score]]) * 100</f>
        <v>47.368421052631575</v>
      </c>
    </row>
    <row r="3358" spans="1:20" x14ac:dyDescent="0.35">
      <c r="A3358">
        <v>3357</v>
      </c>
      <c r="B3358">
        <v>38</v>
      </c>
      <c r="C3358" t="s">
        <v>14</v>
      </c>
      <c r="D3358" t="s">
        <v>24</v>
      </c>
      <c r="E3358" t="s">
        <v>27</v>
      </c>
      <c r="F3358" t="s">
        <v>22</v>
      </c>
      <c r="G3358">
        <v>45</v>
      </c>
      <c r="H3358">
        <v>5.7</v>
      </c>
      <c r="I3358">
        <v>7.5</v>
      </c>
      <c r="J3358">
        <v>1</v>
      </c>
      <c r="K3358" t="s">
        <v>35</v>
      </c>
      <c r="L3358">
        <v>7.3</v>
      </c>
      <c r="M3358">
        <v>4.9000000000000004</v>
      </c>
      <c r="N3358">
        <v>5.0999999999999996</v>
      </c>
      <c r="O3358">
        <f>Table1[[#This Row],[Stress_Level]]*Table1[[#This Row],[Weekly_Work_Hours]]</f>
        <v>328.5</v>
      </c>
      <c r="P3358" s="9">
        <f>Table1[[#This Row],[Column1]]/Table1[[#This Row],[Productivity_Score]]</f>
        <v>64.411764705882362</v>
      </c>
      <c r="Q3358">
        <f>8-AVERAGE(Table1[[#This Row],[Sleep_Hours]])</f>
        <v>2.2999999999999998</v>
      </c>
      <c r="R3358">
        <f>Table1[[#This Row],[Stress_Level]]/Table1[[#This Row],[Weekly_Work_Hours]]</f>
        <v>0.16222222222222221</v>
      </c>
      <c r="S3358" s="5">
        <f>CORREL(Table1[Stress_Level],Table1[Sleep_Hours])</f>
        <v>-1.150943896331845E-2</v>
      </c>
      <c r="T3358" s="1">
        <f>((Table1[[#Totals],[Productivity_Score]] - Table1[[#This Row],[Productivity_Score]]) / Table1[[#Totals],[Productivity_Score]]) * 100</f>
        <v>46.315789473684212</v>
      </c>
    </row>
    <row r="3359" spans="1:20" x14ac:dyDescent="0.35">
      <c r="A3359">
        <v>3358</v>
      </c>
      <c r="B3359">
        <v>48</v>
      </c>
      <c r="C3359" t="s">
        <v>19</v>
      </c>
      <c r="D3359" t="s">
        <v>33</v>
      </c>
      <c r="E3359" t="s">
        <v>25</v>
      </c>
      <c r="F3359" t="s">
        <v>39</v>
      </c>
      <c r="G3359">
        <v>30</v>
      </c>
      <c r="H3359">
        <v>4.4000000000000004</v>
      </c>
      <c r="I3359">
        <v>7.1</v>
      </c>
      <c r="J3359">
        <v>1</v>
      </c>
      <c r="K3359" t="s">
        <v>29</v>
      </c>
      <c r="L3359">
        <v>4.9000000000000004</v>
      </c>
      <c r="M3359">
        <v>4.9000000000000004</v>
      </c>
      <c r="N3359">
        <v>6.1</v>
      </c>
      <c r="O3359">
        <f>Table1[[#This Row],[Stress_Level]]*Table1[[#This Row],[Weekly_Work_Hours]]</f>
        <v>147</v>
      </c>
      <c r="P3359" s="9">
        <f>Table1[[#This Row],[Column1]]/Table1[[#This Row],[Productivity_Score]]</f>
        <v>24.098360655737707</v>
      </c>
      <c r="Q3359">
        <f>8-AVERAGE(Table1[[#This Row],[Sleep_Hours]])</f>
        <v>3.5999999999999996</v>
      </c>
      <c r="R3359">
        <f>Table1[[#This Row],[Stress_Level]]/Table1[[#This Row],[Weekly_Work_Hours]]</f>
        <v>0.16333333333333336</v>
      </c>
      <c r="S3359" s="5">
        <f>CORREL(Table1[Stress_Level],Table1[Sleep_Hours])</f>
        <v>-1.150943896331845E-2</v>
      </c>
      <c r="T3359" s="1">
        <f>((Table1[[#Totals],[Productivity_Score]] - Table1[[#This Row],[Productivity_Score]]) / Table1[[#Totals],[Productivity_Score]]) * 100</f>
        <v>35.789473684210535</v>
      </c>
    </row>
    <row r="3360" spans="1:20" x14ac:dyDescent="0.35">
      <c r="A3360">
        <v>3359</v>
      </c>
      <c r="B3360">
        <v>44</v>
      </c>
      <c r="C3360" t="s">
        <v>14</v>
      </c>
      <c r="D3360" t="s">
        <v>15</v>
      </c>
      <c r="E3360" t="s">
        <v>25</v>
      </c>
      <c r="F3360" t="s">
        <v>39</v>
      </c>
      <c r="G3360">
        <v>48</v>
      </c>
      <c r="H3360">
        <v>6.7</v>
      </c>
      <c r="I3360">
        <v>8.6999999999999993</v>
      </c>
      <c r="J3360">
        <v>0</v>
      </c>
      <c r="K3360" t="s">
        <v>23</v>
      </c>
      <c r="L3360">
        <v>10</v>
      </c>
      <c r="M3360">
        <v>6.4</v>
      </c>
      <c r="N3360">
        <v>4.4000000000000004</v>
      </c>
      <c r="O3360">
        <f>Table1[[#This Row],[Stress_Level]]*Table1[[#This Row],[Weekly_Work_Hours]]</f>
        <v>480</v>
      </c>
      <c r="P3360" s="9">
        <f>Table1[[#This Row],[Column1]]/Table1[[#This Row],[Productivity_Score]]</f>
        <v>109.09090909090908</v>
      </c>
      <c r="Q3360">
        <f>8-AVERAGE(Table1[[#This Row],[Sleep_Hours]])</f>
        <v>1.2999999999999998</v>
      </c>
      <c r="R3360">
        <f>Table1[[#This Row],[Stress_Level]]/Table1[[#This Row],[Weekly_Work_Hours]]</f>
        <v>0.20833333333333334</v>
      </c>
      <c r="S3360" s="5">
        <f>CORREL(Table1[Stress_Level],Table1[Sleep_Hours])</f>
        <v>-1.150943896331845E-2</v>
      </c>
      <c r="T3360" s="1">
        <f>((Table1[[#Totals],[Productivity_Score]] - Table1[[#This Row],[Productivity_Score]]) / Table1[[#Totals],[Productivity_Score]]) * 100</f>
        <v>53.684210526315788</v>
      </c>
    </row>
    <row r="3361" spans="1:20" x14ac:dyDescent="0.35">
      <c r="A3361">
        <v>3360</v>
      </c>
      <c r="B3361">
        <v>52</v>
      </c>
      <c r="C3361" t="s">
        <v>14</v>
      </c>
      <c r="D3361" t="s">
        <v>34</v>
      </c>
      <c r="E3361" t="s">
        <v>27</v>
      </c>
      <c r="F3361" t="s">
        <v>22</v>
      </c>
      <c r="G3361">
        <v>37</v>
      </c>
      <c r="H3361">
        <v>6.1</v>
      </c>
      <c r="I3361">
        <v>9</v>
      </c>
      <c r="J3361">
        <v>0</v>
      </c>
      <c r="K3361" t="s">
        <v>23</v>
      </c>
      <c r="L3361">
        <v>3.6</v>
      </c>
      <c r="M3361">
        <v>1.7</v>
      </c>
      <c r="N3361">
        <v>7.7</v>
      </c>
      <c r="O3361">
        <f>Table1[[#This Row],[Stress_Level]]*Table1[[#This Row],[Weekly_Work_Hours]]</f>
        <v>133.20000000000002</v>
      </c>
      <c r="P3361" s="9">
        <f>Table1[[#This Row],[Column1]]/Table1[[#This Row],[Productivity_Score]]</f>
        <v>17.2987012987013</v>
      </c>
      <c r="Q3361">
        <f>8-AVERAGE(Table1[[#This Row],[Sleep_Hours]])</f>
        <v>1.9000000000000004</v>
      </c>
      <c r="R3361">
        <f>Table1[[#This Row],[Stress_Level]]/Table1[[#This Row],[Weekly_Work_Hours]]</f>
        <v>9.7297297297297303E-2</v>
      </c>
      <c r="S3361" s="5">
        <f>CORREL(Table1[Stress_Level],Table1[Sleep_Hours])</f>
        <v>-1.150943896331845E-2</v>
      </c>
      <c r="T3361" s="1">
        <f>((Table1[[#Totals],[Productivity_Score]] - Table1[[#This Row],[Productivity_Score]]) / Table1[[#Totals],[Productivity_Score]]) * 100</f>
        <v>18.94736842105263</v>
      </c>
    </row>
    <row r="3362" spans="1:20" x14ac:dyDescent="0.35">
      <c r="A3362">
        <v>3361</v>
      </c>
      <c r="B3362">
        <v>55</v>
      </c>
      <c r="C3362" t="s">
        <v>14</v>
      </c>
      <c r="D3362" t="s">
        <v>15</v>
      </c>
      <c r="E3362" t="s">
        <v>21</v>
      </c>
      <c r="F3362" t="s">
        <v>17</v>
      </c>
      <c r="G3362">
        <v>35</v>
      </c>
      <c r="H3362">
        <v>6.9</v>
      </c>
      <c r="I3362">
        <v>10</v>
      </c>
      <c r="J3362">
        <v>0</v>
      </c>
      <c r="K3362" t="s">
        <v>23</v>
      </c>
      <c r="L3362">
        <v>5.2</v>
      </c>
      <c r="M3362">
        <v>2.4</v>
      </c>
      <c r="N3362">
        <v>7.4</v>
      </c>
      <c r="O3362">
        <f>Table1[[#This Row],[Stress_Level]]*Table1[[#This Row],[Weekly_Work_Hours]]</f>
        <v>182</v>
      </c>
      <c r="P3362" s="9">
        <f>Table1[[#This Row],[Column1]]/Table1[[#This Row],[Productivity_Score]]</f>
        <v>24.594594594594593</v>
      </c>
      <c r="Q3362">
        <f>8-AVERAGE(Table1[[#This Row],[Sleep_Hours]])</f>
        <v>1.0999999999999996</v>
      </c>
      <c r="R3362">
        <f>Table1[[#This Row],[Stress_Level]]/Table1[[#This Row],[Weekly_Work_Hours]]</f>
        <v>0.14857142857142858</v>
      </c>
      <c r="S3362" s="5">
        <f>CORREL(Table1[Stress_Level],Table1[Sleep_Hours])</f>
        <v>-1.150943896331845E-2</v>
      </c>
      <c r="T3362" s="1">
        <f>((Table1[[#Totals],[Productivity_Score]] - Table1[[#This Row],[Productivity_Score]]) / Table1[[#Totals],[Productivity_Score]]) * 100</f>
        <v>22.105263157894733</v>
      </c>
    </row>
    <row r="3363" spans="1:20" x14ac:dyDescent="0.35">
      <c r="A3363">
        <v>3362</v>
      </c>
      <c r="B3363">
        <v>48</v>
      </c>
      <c r="C3363" t="s">
        <v>19</v>
      </c>
      <c r="D3363" t="s">
        <v>34</v>
      </c>
      <c r="E3363" t="s">
        <v>38</v>
      </c>
      <c r="F3363" t="s">
        <v>17</v>
      </c>
      <c r="G3363">
        <v>31</v>
      </c>
      <c r="H3363">
        <v>7.2</v>
      </c>
      <c r="I3363">
        <v>10</v>
      </c>
      <c r="J3363">
        <v>0</v>
      </c>
      <c r="K3363" t="s">
        <v>23</v>
      </c>
      <c r="L3363">
        <v>3.7</v>
      </c>
      <c r="M3363">
        <v>4.4000000000000004</v>
      </c>
      <c r="N3363">
        <v>8.1999999999999993</v>
      </c>
      <c r="O3363">
        <f>Table1[[#This Row],[Stress_Level]]*Table1[[#This Row],[Weekly_Work_Hours]]</f>
        <v>114.7</v>
      </c>
      <c r="P3363" s="9">
        <f>Table1[[#This Row],[Column1]]/Table1[[#This Row],[Productivity_Score]]</f>
        <v>13.987804878048783</v>
      </c>
      <c r="Q3363">
        <f>8-AVERAGE(Table1[[#This Row],[Sleep_Hours]])</f>
        <v>0.79999999999999982</v>
      </c>
      <c r="R3363">
        <f>Table1[[#This Row],[Stress_Level]]/Table1[[#This Row],[Weekly_Work_Hours]]</f>
        <v>0.11935483870967742</v>
      </c>
      <c r="S3363" s="5">
        <f>CORREL(Table1[Stress_Level],Table1[Sleep_Hours])</f>
        <v>-1.150943896331845E-2</v>
      </c>
      <c r="T3363" s="1">
        <f>((Table1[[#Totals],[Productivity_Score]] - Table1[[#This Row],[Productivity_Score]]) / Table1[[#Totals],[Productivity_Score]]) * 100</f>
        <v>13.684210526315796</v>
      </c>
    </row>
    <row r="3364" spans="1:20" x14ac:dyDescent="0.35">
      <c r="A3364">
        <v>3363</v>
      </c>
      <c r="B3364">
        <v>45</v>
      </c>
      <c r="C3364" t="s">
        <v>14</v>
      </c>
      <c r="D3364" t="s">
        <v>20</v>
      </c>
      <c r="E3364" t="s">
        <v>16</v>
      </c>
      <c r="F3364" t="s">
        <v>22</v>
      </c>
      <c r="G3364">
        <v>30</v>
      </c>
      <c r="H3364">
        <v>6.7</v>
      </c>
      <c r="I3364">
        <v>10</v>
      </c>
      <c r="J3364">
        <v>0</v>
      </c>
      <c r="K3364" t="s">
        <v>23</v>
      </c>
      <c r="L3364">
        <v>3.5</v>
      </c>
      <c r="M3364">
        <v>2.4</v>
      </c>
      <c r="N3364">
        <v>8.1999999999999993</v>
      </c>
      <c r="O3364">
        <f>Table1[[#This Row],[Stress_Level]]*Table1[[#This Row],[Weekly_Work_Hours]]</f>
        <v>105</v>
      </c>
      <c r="P3364" s="9">
        <f>Table1[[#This Row],[Column1]]/Table1[[#This Row],[Productivity_Score]]</f>
        <v>12.804878048780489</v>
      </c>
      <c r="Q3364">
        <f>8-AVERAGE(Table1[[#This Row],[Sleep_Hours]])</f>
        <v>1.2999999999999998</v>
      </c>
      <c r="R3364">
        <f>Table1[[#This Row],[Stress_Level]]/Table1[[#This Row],[Weekly_Work_Hours]]</f>
        <v>0.11666666666666667</v>
      </c>
      <c r="S3364" s="5">
        <f>CORREL(Table1[Stress_Level],Table1[Sleep_Hours])</f>
        <v>-1.150943896331845E-2</v>
      </c>
      <c r="T3364" s="1">
        <f>((Table1[[#Totals],[Productivity_Score]] - Table1[[#This Row],[Productivity_Score]]) / Table1[[#Totals],[Productivity_Score]]) * 100</f>
        <v>13.684210526315796</v>
      </c>
    </row>
    <row r="3365" spans="1:20" x14ac:dyDescent="0.35">
      <c r="A3365">
        <v>3364</v>
      </c>
      <c r="B3365">
        <v>23</v>
      </c>
      <c r="C3365" t="s">
        <v>14</v>
      </c>
      <c r="D3365" t="s">
        <v>30</v>
      </c>
      <c r="E3365" t="s">
        <v>16</v>
      </c>
      <c r="F3365" t="s">
        <v>22</v>
      </c>
      <c r="G3365">
        <v>34</v>
      </c>
      <c r="H3365">
        <v>7</v>
      </c>
      <c r="I3365">
        <v>10</v>
      </c>
      <c r="J3365">
        <v>0</v>
      </c>
      <c r="K3365" t="s">
        <v>23</v>
      </c>
      <c r="L3365">
        <v>7.1</v>
      </c>
      <c r="M3365">
        <v>2.6</v>
      </c>
      <c r="N3365">
        <v>6.5</v>
      </c>
      <c r="O3365">
        <f>Table1[[#This Row],[Stress_Level]]*Table1[[#This Row],[Weekly_Work_Hours]]</f>
        <v>241.39999999999998</v>
      </c>
      <c r="P3365" s="9">
        <f>Table1[[#This Row],[Column1]]/Table1[[#This Row],[Productivity_Score]]</f>
        <v>37.138461538461534</v>
      </c>
      <c r="Q3365">
        <f>8-AVERAGE(Table1[[#This Row],[Sleep_Hours]])</f>
        <v>1</v>
      </c>
      <c r="R3365">
        <f>Table1[[#This Row],[Stress_Level]]/Table1[[#This Row],[Weekly_Work_Hours]]</f>
        <v>0.20882352941176469</v>
      </c>
      <c r="S3365" s="5">
        <f>CORREL(Table1[Stress_Level],Table1[Sleep_Hours])</f>
        <v>-1.150943896331845E-2</v>
      </c>
      <c r="T3365" s="1">
        <f>((Table1[[#Totals],[Productivity_Score]] - Table1[[#This Row],[Productivity_Score]]) / Table1[[#Totals],[Productivity_Score]]) * 100</f>
        <v>31.578947368421051</v>
      </c>
    </row>
    <row r="3366" spans="1:20" x14ac:dyDescent="0.35">
      <c r="A3366">
        <v>3365</v>
      </c>
      <c r="B3366">
        <v>33</v>
      </c>
      <c r="C3366" t="s">
        <v>14</v>
      </c>
      <c r="D3366" t="s">
        <v>33</v>
      </c>
      <c r="E3366" t="s">
        <v>38</v>
      </c>
      <c r="F3366" t="s">
        <v>22</v>
      </c>
      <c r="G3366">
        <v>39</v>
      </c>
      <c r="H3366">
        <v>8.6999999999999993</v>
      </c>
      <c r="I3366">
        <v>7.6</v>
      </c>
      <c r="J3366">
        <v>0</v>
      </c>
      <c r="K3366" t="s">
        <v>23</v>
      </c>
      <c r="L3366">
        <v>6.1</v>
      </c>
      <c r="M3366">
        <v>2.4</v>
      </c>
      <c r="N3366">
        <v>5.7</v>
      </c>
      <c r="O3366">
        <f>Table1[[#This Row],[Stress_Level]]*Table1[[#This Row],[Weekly_Work_Hours]]</f>
        <v>237.89999999999998</v>
      </c>
      <c r="P3366" s="9">
        <f>Table1[[#This Row],[Column1]]/Table1[[#This Row],[Productivity_Score]]</f>
        <v>41.73684210526315</v>
      </c>
      <c r="Q3366">
        <f>8-AVERAGE(Table1[[#This Row],[Sleep_Hours]])</f>
        <v>-0.69999999999999929</v>
      </c>
      <c r="R3366">
        <f>Table1[[#This Row],[Stress_Level]]/Table1[[#This Row],[Weekly_Work_Hours]]</f>
        <v>0.15641025641025641</v>
      </c>
      <c r="S3366" s="5">
        <f>CORREL(Table1[Stress_Level],Table1[Sleep_Hours])</f>
        <v>-1.150943896331845E-2</v>
      </c>
      <c r="T3366" s="1">
        <f>((Table1[[#Totals],[Productivity_Score]] - Table1[[#This Row],[Productivity_Score]]) / Table1[[#Totals],[Productivity_Score]]) * 100</f>
        <v>40</v>
      </c>
    </row>
    <row r="3367" spans="1:20" x14ac:dyDescent="0.35">
      <c r="A3367">
        <v>3366</v>
      </c>
      <c r="B3367">
        <v>46</v>
      </c>
      <c r="C3367" t="s">
        <v>19</v>
      </c>
      <c r="D3367" t="s">
        <v>37</v>
      </c>
      <c r="E3367" t="s">
        <v>27</v>
      </c>
      <c r="F3367" t="s">
        <v>39</v>
      </c>
      <c r="G3367">
        <v>60</v>
      </c>
      <c r="H3367">
        <v>5.8</v>
      </c>
      <c r="I3367">
        <v>6.1</v>
      </c>
      <c r="J3367">
        <v>1</v>
      </c>
      <c r="K3367" t="s">
        <v>35</v>
      </c>
      <c r="L3367">
        <v>10</v>
      </c>
      <c r="M3367">
        <v>6.5</v>
      </c>
      <c r="N3367">
        <v>3.1</v>
      </c>
      <c r="O3367">
        <f>Table1[[#This Row],[Stress_Level]]*Table1[[#This Row],[Weekly_Work_Hours]]</f>
        <v>600</v>
      </c>
      <c r="P3367" s="9">
        <f>Table1[[#This Row],[Column1]]/Table1[[#This Row],[Productivity_Score]]</f>
        <v>193.54838709677418</v>
      </c>
      <c r="Q3367">
        <f>8-AVERAGE(Table1[[#This Row],[Sleep_Hours]])</f>
        <v>2.2000000000000002</v>
      </c>
      <c r="R3367">
        <f>Table1[[#This Row],[Stress_Level]]/Table1[[#This Row],[Weekly_Work_Hours]]</f>
        <v>0.16666666666666666</v>
      </c>
      <c r="S3367" s="5">
        <f>CORREL(Table1[Stress_Level],Table1[Sleep_Hours])</f>
        <v>-1.150943896331845E-2</v>
      </c>
      <c r="T3367" s="1">
        <f>((Table1[[#Totals],[Productivity_Score]] - Table1[[#This Row],[Productivity_Score]]) / Table1[[#Totals],[Productivity_Score]]) * 100</f>
        <v>67.368421052631575</v>
      </c>
    </row>
    <row r="3368" spans="1:20" x14ac:dyDescent="0.35">
      <c r="A3368">
        <v>3367</v>
      </c>
      <c r="B3368">
        <v>52</v>
      </c>
      <c r="C3368" t="s">
        <v>19</v>
      </c>
      <c r="D3368" t="s">
        <v>34</v>
      </c>
      <c r="E3368" t="s">
        <v>16</v>
      </c>
      <c r="F3368" t="s">
        <v>22</v>
      </c>
      <c r="G3368">
        <v>40</v>
      </c>
      <c r="H3368">
        <v>4.4000000000000004</v>
      </c>
      <c r="I3368">
        <v>6</v>
      </c>
      <c r="J3368">
        <v>0</v>
      </c>
      <c r="K3368" t="s">
        <v>23</v>
      </c>
      <c r="L3368">
        <v>7</v>
      </c>
      <c r="M3368">
        <v>5.4</v>
      </c>
      <c r="N3368">
        <v>4.5</v>
      </c>
      <c r="O3368">
        <f>Table1[[#This Row],[Stress_Level]]*Table1[[#This Row],[Weekly_Work_Hours]]</f>
        <v>280</v>
      </c>
      <c r="P3368" s="9">
        <f>Table1[[#This Row],[Column1]]/Table1[[#This Row],[Productivity_Score]]</f>
        <v>62.222222222222221</v>
      </c>
      <c r="Q3368">
        <f>8-AVERAGE(Table1[[#This Row],[Sleep_Hours]])</f>
        <v>3.5999999999999996</v>
      </c>
      <c r="R3368">
        <f>Table1[[#This Row],[Stress_Level]]/Table1[[#This Row],[Weekly_Work_Hours]]</f>
        <v>0.17499999999999999</v>
      </c>
      <c r="S3368" s="5">
        <f>CORREL(Table1[Stress_Level],Table1[Sleep_Hours])</f>
        <v>-1.150943896331845E-2</v>
      </c>
      <c r="T3368" s="1">
        <f>((Table1[[#Totals],[Productivity_Score]] - Table1[[#This Row],[Productivity_Score]]) / Table1[[#Totals],[Productivity_Score]]) * 100</f>
        <v>52.631578947368418</v>
      </c>
    </row>
    <row r="3369" spans="1:20" x14ac:dyDescent="0.35">
      <c r="A3369">
        <v>3368</v>
      </c>
      <c r="B3369">
        <v>41</v>
      </c>
      <c r="C3369" t="s">
        <v>19</v>
      </c>
      <c r="D3369" t="s">
        <v>26</v>
      </c>
      <c r="E3369" t="s">
        <v>38</v>
      </c>
      <c r="F3369" t="s">
        <v>17</v>
      </c>
      <c r="G3369">
        <v>46</v>
      </c>
      <c r="H3369">
        <v>6.7</v>
      </c>
      <c r="I3369">
        <v>8.9</v>
      </c>
      <c r="J3369">
        <v>1</v>
      </c>
      <c r="K3369" t="s">
        <v>41</v>
      </c>
      <c r="L3369">
        <v>8.1</v>
      </c>
      <c r="M3369">
        <v>4.8</v>
      </c>
      <c r="N3369">
        <v>5.4</v>
      </c>
      <c r="O3369">
        <f>Table1[[#This Row],[Stress_Level]]*Table1[[#This Row],[Weekly_Work_Hours]]</f>
        <v>372.59999999999997</v>
      </c>
      <c r="P3369" s="9">
        <f>Table1[[#This Row],[Column1]]/Table1[[#This Row],[Productivity_Score]]</f>
        <v>68.999999999999986</v>
      </c>
      <c r="Q3369">
        <f>8-AVERAGE(Table1[[#This Row],[Sleep_Hours]])</f>
        <v>1.2999999999999998</v>
      </c>
      <c r="R3369">
        <f>Table1[[#This Row],[Stress_Level]]/Table1[[#This Row],[Weekly_Work_Hours]]</f>
        <v>0.17608695652173911</v>
      </c>
      <c r="S3369" s="5">
        <f>CORREL(Table1[Stress_Level],Table1[Sleep_Hours])</f>
        <v>-1.150943896331845E-2</v>
      </c>
      <c r="T3369" s="1">
        <f>((Table1[[#Totals],[Productivity_Score]] - Table1[[#This Row],[Productivity_Score]]) / Table1[[#Totals],[Productivity_Score]]) * 100</f>
        <v>43.157894736842103</v>
      </c>
    </row>
    <row r="3370" spans="1:20" x14ac:dyDescent="0.35">
      <c r="A3370">
        <v>3369</v>
      </c>
      <c r="B3370">
        <v>22</v>
      </c>
      <c r="C3370" t="s">
        <v>19</v>
      </c>
      <c r="D3370" t="s">
        <v>30</v>
      </c>
      <c r="E3370" t="s">
        <v>31</v>
      </c>
      <c r="F3370" t="s">
        <v>22</v>
      </c>
      <c r="G3370">
        <v>48</v>
      </c>
      <c r="H3370">
        <v>4.3</v>
      </c>
      <c r="I3370">
        <v>5.0999999999999996</v>
      </c>
      <c r="J3370">
        <v>1</v>
      </c>
      <c r="K3370" t="s">
        <v>18</v>
      </c>
      <c r="L3370">
        <v>7.1</v>
      </c>
      <c r="M3370">
        <v>3.2</v>
      </c>
      <c r="N3370">
        <v>4</v>
      </c>
      <c r="O3370">
        <f>Table1[[#This Row],[Stress_Level]]*Table1[[#This Row],[Weekly_Work_Hours]]</f>
        <v>340.79999999999995</v>
      </c>
      <c r="P3370" s="9">
        <f>Table1[[#This Row],[Column1]]/Table1[[#This Row],[Productivity_Score]]</f>
        <v>85.199999999999989</v>
      </c>
      <c r="Q3370">
        <f>8-AVERAGE(Table1[[#This Row],[Sleep_Hours]])</f>
        <v>3.7</v>
      </c>
      <c r="R3370">
        <f>Table1[[#This Row],[Stress_Level]]/Table1[[#This Row],[Weekly_Work_Hours]]</f>
        <v>0.14791666666666667</v>
      </c>
      <c r="S3370" s="5">
        <f>CORREL(Table1[Stress_Level],Table1[Sleep_Hours])</f>
        <v>-1.150943896331845E-2</v>
      </c>
      <c r="T3370" s="1">
        <f>((Table1[[#Totals],[Productivity_Score]] - Table1[[#This Row],[Productivity_Score]]) / Table1[[#Totals],[Productivity_Score]]) * 100</f>
        <v>57.894736842105267</v>
      </c>
    </row>
    <row r="3371" spans="1:20" x14ac:dyDescent="0.35">
      <c r="A3371">
        <v>3370</v>
      </c>
      <c r="B3371">
        <v>42</v>
      </c>
      <c r="C3371" t="s">
        <v>19</v>
      </c>
      <c r="D3371" t="s">
        <v>36</v>
      </c>
      <c r="E3371" t="s">
        <v>38</v>
      </c>
      <c r="F3371" t="s">
        <v>22</v>
      </c>
      <c r="G3371">
        <v>46</v>
      </c>
      <c r="H3371">
        <v>4.5</v>
      </c>
      <c r="I3371">
        <v>5.7</v>
      </c>
      <c r="J3371">
        <v>1</v>
      </c>
      <c r="K3371" t="s">
        <v>18</v>
      </c>
      <c r="L3371">
        <v>10</v>
      </c>
      <c r="M3371">
        <v>5.3</v>
      </c>
      <c r="N3371">
        <v>2.8</v>
      </c>
      <c r="O3371">
        <f>Table1[[#This Row],[Stress_Level]]*Table1[[#This Row],[Weekly_Work_Hours]]</f>
        <v>460</v>
      </c>
      <c r="P3371" s="9">
        <f>Table1[[#This Row],[Column1]]/Table1[[#This Row],[Productivity_Score]]</f>
        <v>164.28571428571431</v>
      </c>
      <c r="Q3371">
        <f>8-AVERAGE(Table1[[#This Row],[Sleep_Hours]])</f>
        <v>3.5</v>
      </c>
      <c r="R3371">
        <f>Table1[[#This Row],[Stress_Level]]/Table1[[#This Row],[Weekly_Work_Hours]]</f>
        <v>0.21739130434782608</v>
      </c>
      <c r="S3371" s="5">
        <f>CORREL(Table1[Stress_Level],Table1[Sleep_Hours])</f>
        <v>-1.150943896331845E-2</v>
      </c>
      <c r="T3371" s="1">
        <f>((Table1[[#Totals],[Productivity_Score]] - Table1[[#This Row],[Productivity_Score]]) / Table1[[#Totals],[Productivity_Score]]) * 100</f>
        <v>70.526315789473685</v>
      </c>
    </row>
    <row r="3372" spans="1:20" x14ac:dyDescent="0.35">
      <c r="A3372">
        <v>3371</v>
      </c>
      <c r="B3372">
        <v>40</v>
      </c>
      <c r="C3372" t="s">
        <v>14</v>
      </c>
      <c r="D3372" t="s">
        <v>36</v>
      </c>
      <c r="E3372" t="s">
        <v>21</v>
      </c>
      <c r="F3372" t="s">
        <v>17</v>
      </c>
      <c r="G3372">
        <v>44</v>
      </c>
      <c r="H3372">
        <v>5</v>
      </c>
      <c r="I3372">
        <v>6.6</v>
      </c>
      <c r="J3372">
        <v>1</v>
      </c>
      <c r="K3372" t="s">
        <v>18</v>
      </c>
      <c r="L3372">
        <v>7.2</v>
      </c>
      <c r="M3372">
        <v>4.2</v>
      </c>
      <c r="N3372">
        <v>4.7</v>
      </c>
      <c r="O3372">
        <f>Table1[[#This Row],[Stress_Level]]*Table1[[#This Row],[Weekly_Work_Hours]]</f>
        <v>316.8</v>
      </c>
      <c r="P3372" s="9">
        <f>Table1[[#This Row],[Column1]]/Table1[[#This Row],[Productivity_Score]]</f>
        <v>67.40425531914893</v>
      </c>
      <c r="Q3372">
        <f>8-AVERAGE(Table1[[#This Row],[Sleep_Hours]])</f>
        <v>3</v>
      </c>
      <c r="R3372">
        <f>Table1[[#This Row],[Stress_Level]]/Table1[[#This Row],[Weekly_Work_Hours]]</f>
        <v>0.16363636363636364</v>
      </c>
      <c r="S3372" s="5">
        <f>CORREL(Table1[Stress_Level],Table1[Sleep_Hours])</f>
        <v>-1.150943896331845E-2</v>
      </c>
      <c r="T3372" s="1">
        <f>((Table1[[#Totals],[Productivity_Score]] - Table1[[#This Row],[Productivity_Score]]) / Table1[[#Totals],[Productivity_Score]]) * 100</f>
        <v>50.526315789473685</v>
      </c>
    </row>
    <row r="3373" spans="1:20" x14ac:dyDescent="0.35">
      <c r="A3373">
        <v>3372</v>
      </c>
      <c r="B3373">
        <v>60</v>
      </c>
      <c r="C3373" t="s">
        <v>19</v>
      </c>
      <c r="D3373" t="s">
        <v>37</v>
      </c>
      <c r="E3373" t="s">
        <v>38</v>
      </c>
      <c r="F3373" t="s">
        <v>17</v>
      </c>
      <c r="G3373">
        <v>35</v>
      </c>
      <c r="H3373">
        <v>4.3</v>
      </c>
      <c r="I3373">
        <v>6.5</v>
      </c>
      <c r="J3373">
        <v>1</v>
      </c>
      <c r="K3373" t="s">
        <v>35</v>
      </c>
      <c r="L3373">
        <v>5.8</v>
      </c>
      <c r="M3373">
        <v>3.4</v>
      </c>
      <c r="N3373">
        <v>5.3</v>
      </c>
      <c r="O3373">
        <f>Table1[[#This Row],[Stress_Level]]*Table1[[#This Row],[Weekly_Work_Hours]]</f>
        <v>203</v>
      </c>
      <c r="P3373" s="9">
        <f>Table1[[#This Row],[Column1]]/Table1[[#This Row],[Productivity_Score]]</f>
        <v>38.301886792452834</v>
      </c>
      <c r="Q3373">
        <f>8-AVERAGE(Table1[[#This Row],[Sleep_Hours]])</f>
        <v>3.7</v>
      </c>
      <c r="R3373">
        <f>Table1[[#This Row],[Stress_Level]]/Table1[[#This Row],[Weekly_Work_Hours]]</f>
        <v>0.1657142857142857</v>
      </c>
      <c r="S3373" s="5">
        <f>CORREL(Table1[Stress_Level],Table1[Sleep_Hours])</f>
        <v>-1.150943896331845E-2</v>
      </c>
      <c r="T3373" s="1">
        <f>((Table1[[#Totals],[Productivity_Score]] - Table1[[#This Row],[Productivity_Score]]) / Table1[[#Totals],[Productivity_Score]]) * 100</f>
        <v>44.21052631578948</v>
      </c>
    </row>
    <row r="3374" spans="1:20" x14ac:dyDescent="0.35">
      <c r="A3374">
        <v>3373</v>
      </c>
      <c r="B3374">
        <v>42</v>
      </c>
      <c r="C3374" t="s">
        <v>14</v>
      </c>
      <c r="D3374" t="s">
        <v>26</v>
      </c>
      <c r="E3374" t="s">
        <v>25</v>
      </c>
      <c r="F3374" t="s">
        <v>22</v>
      </c>
      <c r="G3374">
        <v>56</v>
      </c>
      <c r="H3374">
        <v>8</v>
      </c>
      <c r="I3374">
        <v>7</v>
      </c>
      <c r="J3374">
        <v>0</v>
      </c>
      <c r="K3374" t="s">
        <v>23</v>
      </c>
      <c r="L3374">
        <v>10</v>
      </c>
      <c r="M3374">
        <v>6.2</v>
      </c>
      <c r="N3374">
        <v>3.5</v>
      </c>
      <c r="O3374">
        <f>Table1[[#This Row],[Stress_Level]]*Table1[[#This Row],[Weekly_Work_Hours]]</f>
        <v>560</v>
      </c>
      <c r="P3374" s="9">
        <f>Table1[[#This Row],[Column1]]/Table1[[#This Row],[Productivity_Score]]</f>
        <v>160</v>
      </c>
      <c r="Q3374">
        <f>8-AVERAGE(Table1[[#This Row],[Sleep_Hours]])</f>
        <v>0</v>
      </c>
      <c r="R3374">
        <f>Table1[[#This Row],[Stress_Level]]/Table1[[#This Row],[Weekly_Work_Hours]]</f>
        <v>0.17857142857142858</v>
      </c>
      <c r="S3374" s="5">
        <f>CORREL(Table1[Stress_Level],Table1[Sleep_Hours])</f>
        <v>-1.150943896331845E-2</v>
      </c>
      <c r="T3374" s="1">
        <f>((Table1[[#Totals],[Productivity_Score]] - Table1[[#This Row],[Productivity_Score]]) / Table1[[#Totals],[Productivity_Score]]) * 100</f>
        <v>63.157894736842103</v>
      </c>
    </row>
    <row r="3375" spans="1:20" x14ac:dyDescent="0.35">
      <c r="A3375">
        <v>3374</v>
      </c>
      <c r="B3375">
        <v>23</v>
      </c>
      <c r="C3375" t="s">
        <v>14</v>
      </c>
      <c r="D3375" t="s">
        <v>24</v>
      </c>
      <c r="E3375" t="s">
        <v>25</v>
      </c>
      <c r="F3375" t="s">
        <v>22</v>
      </c>
      <c r="G3375">
        <v>59</v>
      </c>
      <c r="H3375">
        <v>6.3</v>
      </c>
      <c r="I3375">
        <v>7</v>
      </c>
      <c r="J3375">
        <v>0</v>
      </c>
      <c r="K3375" t="s">
        <v>23</v>
      </c>
      <c r="L3375">
        <v>7.8</v>
      </c>
      <c r="M3375">
        <v>4</v>
      </c>
      <c r="N3375">
        <v>4.5999999999999996</v>
      </c>
      <c r="O3375">
        <f>Table1[[#This Row],[Stress_Level]]*Table1[[#This Row],[Weekly_Work_Hours]]</f>
        <v>460.2</v>
      </c>
      <c r="P3375" s="9">
        <f>Table1[[#This Row],[Column1]]/Table1[[#This Row],[Productivity_Score]]</f>
        <v>100.04347826086958</v>
      </c>
      <c r="Q3375">
        <f>8-AVERAGE(Table1[[#This Row],[Sleep_Hours]])</f>
        <v>1.7000000000000002</v>
      </c>
      <c r="R3375">
        <f>Table1[[#This Row],[Stress_Level]]/Table1[[#This Row],[Weekly_Work_Hours]]</f>
        <v>0.13220338983050847</v>
      </c>
      <c r="S3375" s="5">
        <f>CORREL(Table1[Stress_Level],Table1[Sleep_Hours])</f>
        <v>-1.150943896331845E-2</v>
      </c>
      <c r="T3375" s="1">
        <f>((Table1[[#Totals],[Productivity_Score]] - Table1[[#This Row],[Productivity_Score]]) / Table1[[#Totals],[Productivity_Score]]) * 100</f>
        <v>51.578947368421055</v>
      </c>
    </row>
    <row r="3376" spans="1:20" x14ac:dyDescent="0.35">
      <c r="A3376">
        <v>3375</v>
      </c>
      <c r="B3376">
        <v>40</v>
      </c>
      <c r="C3376" t="s">
        <v>19</v>
      </c>
      <c r="D3376" t="s">
        <v>33</v>
      </c>
      <c r="E3376" t="s">
        <v>27</v>
      </c>
      <c r="F3376" t="s">
        <v>22</v>
      </c>
      <c r="G3376">
        <v>31</v>
      </c>
      <c r="H3376">
        <v>7.3</v>
      </c>
      <c r="I3376">
        <v>10</v>
      </c>
      <c r="J3376">
        <v>0</v>
      </c>
      <c r="K3376" t="s">
        <v>23</v>
      </c>
      <c r="L3376">
        <v>2.4</v>
      </c>
      <c r="M3376">
        <v>3.5</v>
      </c>
      <c r="N3376">
        <v>8.8000000000000007</v>
      </c>
      <c r="O3376">
        <f>Table1[[#This Row],[Stress_Level]]*Table1[[#This Row],[Weekly_Work_Hours]]</f>
        <v>74.399999999999991</v>
      </c>
      <c r="P3376" s="9">
        <f>Table1[[#This Row],[Column1]]/Table1[[#This Row],[Productivity_Score]]</f>
        <v>8.4545454545454533</v>
      </c>
      <c r="Q3376">
        <f>8-AVERAGE(Table1[[#This Row],[Sleep_Hours]])</f>
        <v>0.70000000000000018</v>
      </c>
      <c r="R3376">
        <f>Table1[[#This Row],[Stress_Level]]/Table1[[#This Row],[Weekly_Work_Hours]]</f>
        <v>7.7419354838709681E-2</v>
      </c>
      <c r="S3376" s="5">
        <f>CORREL(Table1[Stress_Level],Table1[Sleep_Hours])</f>
        <v>-1.150943896331845E-2</v>
      </c>
      <c r="T3376" s="1">
        <f>((Table1[[#Totals],[Productivity_Score]] - Table1[[#This Row],[Productivity_Score]]) / Table1[[#Totals],[Productivity_Score]]) * 100</f>
        <v>7.3684210526315717</v>
      </c>
    </row>
    <row r="3377" spans="1:20" x14ac:dyDescent="0.35">
      <c r="A3377">
        <v>3376</v>
      </c>
      <c r="B3377">
        <v>56</v>
      </c>
      <c r="C3377" t="s">
        <v>14</v>
      </c>
      <c r="D3377" t="s">
        <v>15</v>
      </c>
      <c r="E3377" t="s">
        <v>25</v>
      </c>
      <c r="F3377" t="s">
        <v>22</v>
      </c>
      <c r="G3377">
        <v>36</v>
      </c>
      <c r="H3377">
        <v>7</v>
      </c>
      <c r="I3377">
        <v>10</v>
      </c>
      <c r="J3377">
        <v>0</v>
      </c>
      <c r="K3377" t="s">
        <v>23</v>
      </c>
      <c r="L3377">
        <v>5.4</v>
      </c>
      <c r="M3377">
        <v>4.2</v>
      </c>
      <c r="N3377">
        <v>7.3</v>
      </c>
      <c r="O3377">
        <f>Table1[[#This Row],[Stress_Level]]*Table1[[#This Row],[Weekly_Work_Hours]]</f>
        <v>194.4</v>
      </c>
      <c r="P3377" s="9">
        <f>Table1[[#This Row],[Column1]]/Table1[[#This Row],[Productivity_Score]]</f>
        <v>26.63013698630137</v>
      </c>
      <c r="Q3377">
        <f>8-AVERAGE(Table1[[#This Row],[Sleep_Hours]])</f>
        <v>1</v>
      </c>
      <c r="R3377">
        <f>Table1[[#This Row],[Stress_Level]]/Table1[[#This Row],[Weekly_Work_Hours]]</f>
        <v>0.15000000000000002</v>
      </c>
      <c r="S3377" s="5">
        <f>CORREL(Table1[Stress_Level],Table1[Sleep_Hours])</f>
        <v>-1.150943896331845E-2</v>
      </c>
      <c r="T3377" s="1">
        <f>((Table1[[#Totals],[Productivity_Score]] - Table1[[#This Row],[Productivity_Score]]) / Table1[[#Totals],[Productivity_Score]]) * 100</f>
        <v>23.157894736842106</v>
      </c>
    </row>
    <row r="3378" spans="1:20" x14ac:dyDescent="0.35">
      <c r="A3378">
        <v>3377</v>
      </c>
      <c r="B3378">
        <v>62</v>
      </c>
      <c r="C3378" t="s">
        <v>14</v>
      </c>
      <c r="D3378" t="s">
        <v>32</v>
      </c>
      <c r="E3378" t="s">
        <v>31</v>
      </c>
      <c r="F3378" t="s">
        <v>22</v>
      </c>
      <c r="G3378">
        <v>42</v>
      </c>
      <c r="H3378">
        <v>5.9</v>
      </c>
      <c r="I3378">
        <v>8.1</v>
      </c>
      <c r="J3378">
        <v>0</v>
      </c>
      <c r="K3378" t="s">
        <v>23</v>
      </c>
      <c r="L3378">
        <v>5.5</v>
      </c>
      <c r="M3378">
        <v>2.1</v>
      </c>
      <c r="N3378">
        <v>6.3</v>
      </c>
      <c r="O3378">
        <f>Table1[[#This Row],[Stress_Level]]*Table1[[#This Row],[Weekly_Work_Hours]]</f>
        <v>231</v>
      </c>
      <c r="P3378" s="9">
        <f>Table1[[#This Row],[Column1]]/Table1[[#This Row],[Productivity_Score]]</f>
        <v>36.666666666666664</v>
      </c>
      <c r="Q3378">
        <f>8-AVERAGE(Table1[[#This Row],[Sleep_Hours]])</f>
        <v>2.0999999999999996</v>
      </c>
      <c r="R3378">
        <f>Table1[[#This Row],[Stress_Level]]/Table1[[#This Row],[Weekly_Work_Hours]]</f>
        <v>0.13095238095238096</v>
      </c>
      <c r="S3378" s="5">
        <f>CORREL(Table1[Stress_Level],Table1[Sleep_Hours])</f>
        <v>-1.150943896331845E-2</v>
      </c>
      <c r="T3378" s="1">
        <f>((Table1[[#Totals],[Productivity_Score]] - Table1[[#This Row],[Productivity_Score]]) / Table1[[#Totals],[Productivity_Score]]) * 100</f>
        <v>33.684210526315788</v>
      </c>
    </row>
    <row r="3379" spans="1:20" x14ac:dyDescent="0.35">
      <c r="A3379">
        <v>3378</v>
      </c>
      <c r="B3379">
        <v>50</v>
      </c>
      <c r="C3379" t="s">
        <v>14</v>
      </c>
      <c r="D3379" t="s">
        <v>32</v>
      </c>
      <c r="E3379" t="s">
        <v>38</v>
      </c>
      <c r="F3379" t="s">
        <v>17</v>
      </c>
      <c r="G3379">
        <v>37</v>
      </c>
      <c r="H3379">
        <v>7.6</v>
      </c>
      <c r="I3379">
        <v>9.3000000000000007</v>
      </c>
      <c r="J3379">
        <v>0</v>
      </c>
      <c r="K3379" t="s">
        <v>23</v>
      </c>
      <c r="L3379">
        <v>6.1</v>
      </c>
      <c r="M3379">
        <v>6.4</v>
      </c>
      <c r="N3379">
        <v>6.6</v>
      </c>
      <c r="O3379">
        <f>Table1[[#This Row],[Stress_Level]]*Table1[[#This Row],[Weekly_Work_Hours]]</f>
        <v>225.7</v>
      </c>
      <c r="P3379" s="9">
        <f>Table1[[#This Row],[Column1]]/Table1[[#This Row],[Productivity_Score]]</f>
        <v>34.196969696969695</v>
      </c>
      <c r="Q3379">
        <f>8-AVERAGE(Table1[[#This Row],[Sleep_Hours]])</f>
        <v>0.40000000000000036</v>
      </c>
      <c r="R3379">
        <f>Table1[[#This Row],[Stress_Level]]/Table1[[#This Row],[Weekly_Work_Hours]]</f>
        <v>0.16486486486486485</v>
      </c>
      <c r="S3379" s="5">
        <f>CORREL(Table1[Stress_Level],Table1[Sleep_Hours])</f>
        <v>-1.150943896331845E-2</v>
      </c>
      <c r="T3379" s="1">
        <f>((Table1[[#Totals],[Productivity_Score]] - Table1[[#This Row],[Productivity_Score]]) / Table1[[#Totals],[Productivity_Score]]) * 100</f>
        <v>30.526315789473692</v>
      </c>
    </row>
    <row r="3380" spans="1:20" x14ac:dyDescent="0.35">
      <c r="A3380">
        <v>3379</v>
      </c>
      <c r="B3380">
        <v>40</v>
      </c>
      <c r="C3380" t="s">
        <v>19</v>
      </c>
      <c r="D3380" t="s">
        <v>33</v>
      </c>
      <c r="E3380" t="s">
        <v>31</v>
      </c>
      <c r="F3380" t="s">
        <v>22</v>
      </c>
      <c r="G3380">
        <v>49</v>
      </c>
      <c r="H3380">
        <v>5.5</v>
      </c>
      <c r="I3380">
        <v>6.8</v>
      </c>
      <c r="J3380">
        <v>0</v>
      </c>
      <c r="K3380" t="s">
        <v>23</v>
      </c>
      <c r="L3380">
        <v>7.1</v>
      </c>
      <c r="M3380">
        <v>5.0999999999999996</v>
      </c>
      <c r="N3380">
        <v>4.8</v>
      </c>
      <c r="O3380">
        <f>Table1[[#This Row],[Stress_Level]]*Table1[[#This Row],[Weekly_Work_Hours]]</f>
        <v>347.9</v>
      </c>
      <c r="P3380" s="9">
        <f>Table1[[#This Row],[Column1]]/Table1[[#This Row],[Productivity_Score]]</f>
        <v>72.479166666666671</v>
      </c>
      <c r="Q3380">
        <f>8-AVERAGE(Table1[[#This Row],[Sleep_Hours]])</f>
        <v>2.5</v>
      </c>
      <c r="R3380">
        <f>Table1[[#This Row],[Stress_Level]]/Table1[[#This Row],[Weekly_Work_Hours]]</f>
        <v>0.14489795918367346</v>
      </c>
      <c r="S3380" s="5">
        <f>CORREL(Table1[Stress_Level],Table1[Sleep_Hours])</f>
        <v>-1.150943896331845E-2</v>
      </c>
      <c r="T3380" s="1">
        <f>((Table1[[#Totals],[Productivity_Score]] - Table1[[#This Row],[Productivity_Score]]) / Table1[[#Totals],[Productivity_Score]]) * 100</f>
        <v>49.473684210526322</v>
      </c>
    </row>
    <row r="3381" spans="1:20" x14ac:dyDescent="0.35">
      <c r="A3381">
        <v>3380</v>
      </c>
      <c r="B3381">
        <v>45</v>
      </c>
      <c r="C3381" t="s">
        <v>14</v>
      </c>
      <c r="D3381" t="s">
        <v>30</v>
      </c>
      <c r="E3381" t="s">
        <v>27</v>
      </c>
      <c r="F3381" t="s">
        <v>22</v>
      </c>
      <c r="G3381">
        <v>39</v>
      </c>
      <c r="H3381">
        <v>5.9</v>
      </c>
      <c r="I3381">
        <v>8.5</v>
      </c>
      <c r="J3381">
        <v>1</v>
      </c>
      <c r="K3381" t="s">
        <v>18</v>
      </c>
      <c r="L3381">
        <v>6</v>
      </c>
      <c r="M3381">
        <v>2.1</v>
      </c>
      <c r="N3381">
        <v>6.2</v>
      </c>
      <c r="O3381">
        <f>Table1[[#This Row],[Stress_Level]]*Table1[[#This Row],[Weekly_Work_Hours]]</f>
        <v>234</v>
      </c>
      <c r="P3381" s="9">
        <f>Table1[[#This Row],[Column1]]/Table1[[#This Row],[Productivity_Score]]</f>
        <v>37.741935483870968</v>
      </c>
      <c r="Q3381">
        <f>8-AVERAGE(Table1[[#This Row],[Sleep_Hours]])</f>
        <v>2.0999999999999996</v>
      </c>
      <c r="R3381">
        <f>Table1[[#This Row],[Stress_Level]]/Table1[[#This Row],[Weekly_Work_Hours]]</f>
        <v>0.15384615384615385</v>
      </c>
      <c r="S3381" s="5">
        <f>CORREL(Table1[Stress_Level],Table1[Sleep_Hours])</f>
        <v>-1.150943896331845E-2</v>
      </c>
      <c r="T3381" s="1">
        <f>((Table1[[#Totals],[Productivity_Score]] - Table1[[#This Row],[Productivity_Score]]) / Table1[[#Totals],[Productivity_Score]]) * 100</f>
        <v>34.736842105263158</v>
      </c>
    </row>
    <row r="3382" spans="1:20" x14ac:dyDescent="0.35">
      <c r="A3382">
        <v>3381</v>
      </c>
      <c r="B3382">
        <v>60</v>
      </c>
      <c r="C3382" t="s">
        <v>19</v>
      </c>
      <c r="D3382" t="s">
        <v>20</v>
      </c>
      <c r="E3382" t="s">
        <v>25</v>
      </c>
      <c r="F3382" t="s">
        <v>22</v>
      </c>
      <c r="G3382">
        <v>62</v>
      </c>
      <c r="H3382">
        <v>5.0999999999999996</v>
      </c>
      <c r="I3382">
        <v>5</v>
      </c>
      <c r="J3382">
        <v>1</v>
      </c>
      <c r="K3382" t="s">
        <v>18</v>
      </c>
      <c r="L3382">
        <v>9.1999999999999993</v>
      </c>
      <c r="M3382">
        <v>3.3</v>
      </c>
      <c r="N3382">
        <v>2.9</v>
      </c>
      <c r="O3382">
        <f>Table1[[#This Row],[Stress_Level]]*Table1[[#This Row],[Weekly_Work_Hours]]</f>
        <v>570.4</v>
      </c>
      <c r="P3382" s="9">
        <f>Table1[[#This Row],[Column1]]/Table1[[#This Row],[Productivity_Score]]</f>
        <v>196.68965517241378</v>
      </c>
      <c r="Q3382">
        <f>8-AVERAGE(Table1[[#This Row],[Sleep_Hours]])</f>
        <v>2.9000000000000004</v>
      </c>
      <c r="R3382">
        <f>Table1[[#This Row],[Stress_Level]]/Table1[[#This Row],[Weekly_Work_Hours]]</f>
        <v>0.14838709677419354</v>
      </c>
      <c r="S3382" s="5">
        <f>CORREL(Table1[Stress_Level],Table1[Sleep_Hours])</f>
        <v>-1.150943896331845E-2</v>
      </c>
      <c r="T3382" s="1">
        <f>((Table1[[#Totals],[Productivity_Score]] - Table1[[#This Row],[Productivity_Score]]) / Table1[[#Totals],[Productivity_Score]]) * 100</f>
        <v>69.473684210526315</v>
      </c>
    </row>
    <row r="3383" spans="1:20" x14ac:dyDescent="0.35">
      <c r="A3383">
        <v>3382</v>
      </c>
      <c r="B3383">
        <v>54</v>
      </c>
      <c r="C3383" t="s">
        <v>19</v>
      </c>
      <c r="D3383" t="s">
        <v>30</v>
      </c>
      <c r="E3383" t="s">
        <v>16</v>
      </c>
      <c r="F3383" t="s">
        <v>39</v>
      </c>
      <c r="G3383">
        <v>54</v>
      </c>
      <c r="H3383">
        <v>8.3000000000000007</v>
      </c>
      <c r="I3383">
        <v>6.6</v>
      </c>
      <c r="J3383">
        <v>1</v>
      </c>
      <c r="K3383" t="s">
        <v>18</v>
      </c>
      <c r="L3383">
        <v>10</v>
      </c>
      <c r="M3383">
        <v>7.2</v>
      </c>
      <c r="N3383">
        <v>3.3</v>
      </c>
      <c r="O3383">
        <f>Table1[[#This Row],[Stress_Level]]*Table1[[#This Row],[Weekly_Work_Hours]]</f>
        <v>540</v>
      </c>
      <c r="P3383" s="9">
        <f>Table1[[#This Row],[Column1]]/Table1[[#This Row],[Productivity_Score]]</f>
        <v>163.63636363636365</v>
      </c>
      <c r="Q3383">
        <f>8-AVERAGE(Table1[[#This Row],[Sleep_Hours]])</f>
        <v>-0.30000000000000071</v>
      </c>
      <c r="R3383">
        <f>Table1[[#This Row],[Stress_Level]]/Table1[[#This Row],[Weekly_Work_Hours]]</f>
        <v>0.18518518518518517</v>
      </c>
      <c r="S3383" s="5">
        <f>CORREL(Table1[Stress_Level],Table1[Sleep_Hours])</f>
        <v>-1.150943896331845E-2</v>
      </c>
      <c r="T3383" s="1">
        <f>((Table1[[#Totals],[Productivity_Score]] - Table1[[#This Row],[Productivity_Score]]) / Table1[[#Totals],[Productivity_Score]]) * 100</f>
        <v>65.26315789473685</v>
      </c>
    </row>
    <row r="3384" spans="1:20" x14ac:dyDescent="0.35">
      <c r="A3384">
        <v>3383</v>
      </c>
      <c r="B3384">
        <v>57</v>
      </c>
      <c r="C3384" t="s">
        <v>19</v>
      </c>
      <c r="D3384" t="s">
        <v>36</v>
      </c>
      <c r="E3384" t="s">
        <v>38</v>
      </c>
      <c r="F3384" t="s">
        <v>22</v>
      </c>
      <c r="G3384">
        <v>46</v>
      </c>
      <c r="H3384">
        <v>6</v>
      </c>
      <c r="I3384">
        <v>8</v>
      </c>
      <c r="J3384">
        <v>0</v>
      </c>
      <c r="K3384" t="s">
        <v>23</v>
      </c>
      <c r="L3384">
        <v>8.4</v>
      </c>
      <c r="M3384">
        <v>5</v>
      </c>
      <c r="N3384">
        <v>4.8</v>
      </c>
      <c r="O3384">
        <f>Table1[[#This Row],[Stress_Level]]*Table1[[#This Row],[Weekly_Work_Hours]]</f>
        <v>386.40000000000003</v>
      </c>
      <c r="P3384" s="9">
        <f>Table1[[#This Row],[Column1]]/Table1[[#This Row],[Productivity_Score]]</f>
        <v>80.500000000000014</v>
      </c>
      <c r="Q3384">
        <f>8-AVERAGE(Table1[[#This Row],[Sleep_Hours]])</f>
        <v>2</v>
      </c>
      <c r="R3384">
        <f>Table1[[#This Row],[Stress_Level]]/Table1[[#This Row],[Weekly_Work_Hours]]</f>
        <v>0.18260869565217391</v>
      </c>
      <c r="S3384" s="5">
        <f>CORREL(Table1[Stress_Level],Table1[Sleep_Hours])</f>
        <v>-1.150943896331845E-2</v>
      </c>
      <c r="T3384" s="1">
        <f>((Table1[[#Totals],[Productivity_Score]] - Table1[[#This Row],[Productivity_Score]]) / Table1[[#Totals],[Productivity_Score]]) * 100</f>
        <v>49.473684210526322</v>
      </c>
    </row>
    <row r="3385" spans="1:20" x14ac:dyDescent="0.35">
      <c r="A3385">
        <v>3384</v>
      </c>
      <c r="B3385">
        <v>43</v>
      </c>
      <c r="C3385" t="s">
        <v>14</v>
      </c>
      <c r="D3385" t="s">
        <v>15</v>
      </c>
      <c r="E3385" t="s">
        <v>16</v>
      </c>
      <c r="F3385" t="s">
        <v>17</v>
      </c>
      <c r="G3385">
        <v>53</v>
      </c>
      <c r="H3385">
        <v>7.1</v>
      </c>
      <c r="I3385">
        <v>8.6</v>
      </c>
      <c r="J3385">
        <v>0</v>
      </c>
      <c r="K3385" t="s">
        <v>23</v>
      </c>
      <c r="L3385">
        <v>10</v>
      </c>
      <c r="M3385">
        <v>6</v>
      </c>
      <c r="N3385">
        <v>4.3</v>
      </c>
      <c r="O3385">
        <f>Table1[[#This Row],[Stress_Level]]*Table1[[#This Row],[Weekly_Work_Hours]]</f>
        <v>530</v>
      </c>
      <c r="P3385" s="9">
        <f>Table1[[#This Row],[Column1]]/Table1[[#This Row],[Productivity_Score]]</f>
        <v>123.25581395348837</v>
      </c>
      <c r="Q3385">
        <f>8-AVERAGE(Table1[[#This Row],[Sleep_Hours]])</f>
        <v>0.90000000000000036</v>
      </c>
      <c r="R3385">
        <f>Table1[[#This Row],[Stress_Level]]/Table1[[#This Row],[Weekly_Work_Hours]]</f>
        <v>0.18867924528301888</v>
      </c>
      <c r="S3385" s="5">
        <f>CORREL(Table1[Stress_Level],Table1[Sleep_Hours])</f>
        <v>-1.150943896331845E-2</v>
      </c>
      <c r="T3385" s="1">
        <f>((Table1[[#Totals],[Productivity_Score]] - Table1[[#This Row],[Productivity_Score]]) / Table1[[#Totals],[Productivity_Score]]) * 100</f>
        <v>54.736842105263165</v>
      </c>
    </row>
    <row r="3386" spans="1:20" x14ac:dyDescent="0.35">
      <c r="A3386">
        <v>3385</v>
      </c>
      <c r="B3386">
        <v>30</v>
      </c>
      <c r="C3386" t="s">
        <v>19</v>
      </c>
      <c r="D3386" t="s">
        <v>36</v>
      </c>
      <c r="E3386" t="s">
        <v>21</v>
      </c>
      <c r="F3386" t="s">
        <v>22</v>
      </c>
      <c r="G3386">
        <v>53</v>
      </c>
      <c r="H3386">
        <v>5.3</v>
      </c>
      <c r="I3386">
        <v>6.2</v>
      </c>
      <c r="J3386">
        <v>1</v>
      </c>
      <c r="K3386" t="s">
        <v>35</v>
      </c>
      <c r="L3386">
        <v>9.4</v>
      </c>
      <c r="M3386">
        <v>5.6</v>
      </c>
      <c r="N3386">
        <v>3.4</v>
      </c>
      <c r="O3386">
        <f>Table1[[#This Row],[Stress_Level]]*Table1[[#This Row],[Weekly_Work_Hours]]</f>
        <v>498.20000000000005</v>
      </c>
      <c r="P3386" s="9">
        <f>Table1[[#This Row],[Column1]]/Table1[[#This Row],[Productivity_Score]]</f>
        <v>146.52941176470591</v>
      </c>
      <c r="Q3386">
        <f>8-AVERAGE(Table1[[#This Row],[Sleep_Hours]])</f>
        <v>2.7</v>
      </c>
      <c r="R3386">
        <f>Table1[[#This Row],[Stress_Level]]/Table1[[#This Row],[Weekly_Work_Hours]]</f>
        <v>0.17735849056603775</v>
      </c>
      <c r="S3386" s="5">
        <f>CORREL(Table1[Stress_Level],Table1[Sleep_Hours])</f>
        <v>-1.150943896331845E-2</v>
      </c>
      <c r="T3386" s="1">
        <f>((Table1[[#Totals],[Productivity_Score]] - Table1[[#This Row],[Productivity_Score]]) / Table1[[#Totals],[Productivity_Score]]) * 100</f>
        <v>64.21052631578948</v>
      </c>
    </row>
    <row r="3387" spans="1:20" x14ac:dyDescent="0.35">
      <c r="A3387">
        <v>3386</v>
      </c>
      <c r="B3387">
        <v>60</v>
      </c>
      <c r="C3387" t="s">
        <v>14</v>
      </c>
      <c r="D3387" t="s">
        <v>34</v>
      </c>
      <c r="E3387" t="s">
        <v>27</v>
      </c>
      <c r="F3387" t="s">
        <v>22</v>
      </c>
      <c r="G3387">
        <v>40</v>
      </c>
      <c r="H3387">
        <v>7.5</v>
      </c>
      <c r="I3387">
        <v>9.3000000000000007</v>
      </c>
      <c r="J3387">
        <v>0</v>
      </c>
      <c r="K3387" t="s">
        <v>23</v>
      </c>
      <c r="L3387">
        <v>5.2</v>
      </c>
      <c r="M3387">
        <v>5</v>
      </c>
      <c r="N3387">
        <v>7</v>
      </c>
      <c r="O3387">
        <f>Table1[[#This Row],[Stress_Level]]*Table1[[#This Row],[Weekly_Work_Hours]]</f>
        <v>208</v>
      </c>
      <c r="P3387" s="9">
        <f>Table1[[#This Row],[Column1]]/Table1[[#This Row],[Productivity_Score]]</f>
        <v>29.714285714285715</v>
      </c>
      <c r="Q3387">
        <f>8-AVERAGE(Table1[[#This Row],[Sleep_Hours]])</f>
        <v>0.5</v>
      </c>
      <c r="R3387">
        <f>Table1[[#This Row],[Stress_Level]]/Table1[[#This Row],[Weekly_Work_Hours]]</f>
        <v>0.13</v>
      </c>
      <c r="S3387" s="5">
        <f>CORREL(Table1[Stress_Level],Table1[Sleep_Hours])</f>
        <v>-1.150943896331845E-2</v>
      </c>
      <c r="T3387" s="1">
        <f>((Table1[[#Totals],[Productivity_Score]] - Table1[[#This Row],[Productivity_Score]]) / Table1[[#Totals],[Productivity_Score]]) * 100</f>
        <v>26.315789473684209</v>
      </c>
    </row>
    <row r="3388" spans="1:20" x14ac:dyDescent="0.35">
      <c r="A3388">
        <v>3387</v>
      </c>
      <c r="B3388">
        <v>48</v>
      </c>
      <c r="C3388" t="s">
        <v>14</v>
      </c>
      <c r="D3388" t="s">
        <v>36</v>
      </c>
      <c r="E3388" t="s">
        <v>21</v>
      </c>
      <c r="F3388" t="s">
        <v>22</v>
      </c>
      <c r="G3388">
        <v>38</v>
      </c>
      <c r="H3388">
        <v>7.4</v>
      </c>
      <c r="I3388">
        <v>9.6999999999999993</v>
      </c>
      <c r="J3388">
        <v>0</v>
      </c>
      <c r="K3388" t="s">
        <v>23</v>
      </c>
      <c r="L3388">
        <v>8.1</v>
      </c>
      <c r="M3388">
        <v>6.1</v>
      </c>
      <c r="N3388">
        <v>5.8</v>
      </c>
      <c r="O3388">
        <f>Table1[[#This Row],[Stress_Level]]*Table1[[#This Row],[Weekly_Work_Hours]]</f>
        <v>307.8</v>
      </c>
      <c r="P3388" s="9">
        <f>Table1[[#This Row],[Column1]]/Table1[[#This Row],[Productivity_Score]]</f>
        <v>53.068965517241381</v>
      </c>
      <c r="Q3388">
        <f>8-AVERAGE(Table1[[#This Row],[Sleep_Hours]])</f>
        <v>0.59999999999999964</v>
      </c>
      <c r="R3388">
        <f>Table1[[#This Row],[Stress_Level]]/Table1[[#This Row],[Weekly_Work_Hours]]</f>
        <v>0.2131578947368421</v>
      </c>
      <c r="S3388" s="5">
        <f>CORREL(Table1[Stress_Level],Table1[Sleep_Hours])</f>
        <v>-1.150943896331845E-2</v>
      </c>
      <c r="T3388" s="1">
        <f>((Table1[[#Totals],[Productivity_Score]] - Table1[[#This Row],[Productivity_Score]]) / Table1[[#Totals],[Productivity_Score]]) * 100</f>
        <v>38.947368421052637</v>
      </c>
    </row>
    <row r="3389" spans="1:20" x14ac:dyDescent="0.35">
      <c r="A3389">
        <v>3388</v>
      </c>
      <c r="B3389">
        <v>22</v>
      </c>
      <c r="C3389" t="s">
        <v>14</v>
      </c>
      <c r="D3389" t="s">
        <v>32</v>
      </c>
      <c r="E3389" t="s">
        <v>16</v>
      </c>
      <c r="F3389" t="s">
        <v>22</v>
      </c>
      <c r="G3389">
        <v>45</v>
      </c>
      <c r="H3389">
        <v>3.8</v>
      </c>
      <c r="I3389">
        <v>4.5999999999999996</v>
      </c>
      <c r="J3389">
        <v>1</v>
      </c>
      <c r="K3389" t="s">
        <v>29</v>
      </c>
      <c r="L3389">
        <v>10</v>
      </c>
      <c r="M3389">
        <v>4.3</v>
      </c>
      <c r="N3389">
        <v>2.2999999999999998</v>
      </c>
      <c r="O3389">
        <f>Table1[[#This Row],[Stress_Level]]*Table1[[#This Row],[Weekly_Work_Hours]]</f>
        <v>450</v>
      </c>
      <c r="P3389" s="9">
        <f>Table1[[#This Row],[Column1]]/Table1[[#This Row],[Productivity_Score]]</f>
        <v>195.6521739130435</v>
      </c>
      <c r="Q3389">
        <f>8-AVERAGE(Table1[[#This Row],[Sleep_Hours]])</f>
        <v>4.2</v>
      </c>
      <c r="R3389">
        <f>Table1[[#This Row],[Stress_Level]]/Table1[[#This Row],[Weekly_Work_Hours]]</f>
        <v>0.22222222222222221</v>
      </c>
      <c r="S3389" s="5">
        <f>CORREL(Table1[Stress_Level],Table1[Sleep_Hours])</f>
        <v>-1.150943896331845E-2</v>
      </c>
      <c r="T3389" s="1">
        <f>((Table1[[#Totals],[Productivity_Score]] - Table1[[#This Row],[Productivity_Score]]) / Table1[[#Totals],[Productivity_Score]]) * 100</f>
        <v>75.789473684210535</v>
      </c>
    </row>
    <row r="3390" spans="1:20" x14ac:dyDescent="0.35">
      <c r="A3390">
        <v>3389</v>
      </c>
      <c r="B3390">
        <v>20</v>
      </c>
      <c r="C3390" t="s">
        <v>19</v>
      </c>
      <c r="D3390" t="s">
        <v>32</v>
      </c>
      <c r="E3390" t="s">
        <v>16</v>
      </c>
      <c r="F3390" t="s">
        <v>17</v>
      </c>
      <c r="G3390">
        <v>51</v>
      </c>
      <c r="H3390">
        <v>6.2</v>
      </c>
      <c r="I3390">
        <v>7.7</v>
      </c>
      <c r="J3390">
        <v>1</v>
      </c>
      <c r="K3390" t="s">
        <v>28</v>
      </c>
      <c r="L3390">
        <v>8.9</v>
      </c>
      <c r="M3390">
        <v>5.6</v>
      </c>
      <c r="N3390">
        <v>4.4000000000000004</v>
      </c>
      <c r="O3390">
        <f>Table1[[#This Row],[Stress_Level]]*Table1[[#This Row],[Weekly_Work_Hours]]</f>
        <v>453.90000000000003</v>
      </c>
      <c r="P3390" s="9">
        <f>Table1[[#This Row],[Column1]]/Table1[[#This Row],[Productivity_Score]]</f>
        <v>103.15909090909091</v>
      </c>
      <c r="Q3390">
        <f>8-AVERAGE(Table1[[#This Row],[Sleep_Hours]])</f>
        <v>1.7999999999999998</v>
      </c>
      <c r="R3390">
        <f>Table1[[#This Row],[Stress_Level]]/Table1[[#This Row],[Weekly_Work_Hours]]</f>
        <v>0.17450980392156865</v>
      </c>
      <c r="S3390" s="5">
        <f>CORREL(Table1[Stress_Level],Table1[Sleep_Hours])</f>
        <v>-1.150943896331845E-2</v>
      </c>
      <c r="T3390" s="1">
        <f>((Table1[[#Totals],[Productivity_Score]] - Table1[[#This Row],[Productivity_Score]]) / Table1[[#Totals],[Productivity_Score]]) * 100</f>
        <v>53.684210526315788</v>
      </c>
    </row>
    <row r="3391" spans="1:20" x14ac:dyDescent="0.35">
      <c r="A3391">
        <v>3390</v>
      </c>
      <c r="B3391">
        <v>38</v>
      </c>
      <c r="C3391" t="s">
        <v>14</v>
      </c>
      <c r="D3391" t="s">
        <v>15</v>
      </c>
      <c r="E3391" t="s">
        <v>16</v>
      </c>
      <c r="F3391" t="s">
        <v>22</v>
      </c>
      <c r="G3391">
        <v>46</v>
      </c>
      <c r="H3391">
        <v>6.4</v>
      </c>
      <c r="I3391">
        <v>8.5</v>
      </c>
      <c r="J3391">
        <v>0</v>
      </c>
      <c r="K3391" t="s">
        <v>23</v>
      </c>
      <c r="L3391">
        <v>6.9</v>
      </c>
      <c r="M3391">
        <v>2.6</v>
      </c>
      <c r="N3391">
        <v>5.8</v>
      </c>
      <c r="O3391">
        <f>Table1[[#This Row],[Stress_Level]]*Table1[[#This Row],[Weekly_Work_Hours]]</f>
        <v>317.40000000000003</v>
      </c>
      <c r="P3391" s="9">
        <f>Table1[[#This Row],[Column1]]/Table1[[#This Row],[Productivity_Score]]</f>
        <v>54.724137931034491</v>
      </c>
      <c r="Q3391">
        <f>8-AVERAGE(Table1[[#This Row],[Sleep_Hours]])</f>
        <v>1.5999999999999996</v>
      </c>
      <c r="R3391">
        <f>Table1[[#This Row],[Stress_Level]]/Table1[[#This Row],[Weekly_Work_Hours]]</f>
        <v>0.15</v>
      </c>
      <c r="S3391" s="5">
        <f>CORREL(Table1[Stress_Level],Table1[Sleep_Hours])</f>
        <v>-1.150943896331845E-2</v>
      </c>
      <c r="T3391" s="1">
        <f>((Table1[[#Totals],[Productivity_Score]] - Table1[[#This Row],[Productivity_Score]]) / Table1[[#Totals],[Productivity_Score]]) * 100</f>
        <v>38.947368421052637</v>
      </c>
    </row>
    <row r="3392" spans="1:20" x14ac:dyDescent="0.35">
      <c r="A3392">
        <v>3391</v>
      </c>
      <c r="B3392">
        <v>41</v>
      </c>
      <c r="C3392" t="s">
        <v>14</v>
      </c>
      <c r="D3392" t="s">
        <v>36</v>
      </c>
      <c r="E3392" t="s">
        <v>21</v>
      </c>
      <c r="F3392" t="s">
        <v>17</v>
      </c>
      <c r="G3392">
        <v>32</v>
      </c>
      <c r="H3392">
        <v>5.8</v>
      </c>
      <c r="I3392">
        <v>8.9</v>
      </c>
      <c r="J3392">
        <v>0</v>
      </c>
      <c r="K3392" t="s">
        <v>23</v>
      </c>
      <c r="L3392">
        <v>1.7</v>
      </c>
      <c r="M3392">
        <v>1.2</v>
      </c>
      <c r="N3392">
        <v>8.6</v>
      </c>
      <c r="O3392">
        <f>Table1[[#This Row],[Stress_Level]]*Table1[[#This Row],[Weekly_Work_Hours]]</f>
        <v>54.4</v>
      </c>
      <c r="P3392" s="9">
        <f>Table1[[#This Row],[Column1]]/Table1[[#This Row],[Productivity_Score]]</f>
        <v>6.3255813953488369</v>
      </c>
      <c r="Q3392">
        <f>8-AVERAGE(Table1[[#This Row],[Sleep_Hours]])</f>
        <v>2.2000000000000002</v>
      </c>
      <c r="R3392">
        <f>Table1[[#This Row],[Stress_Level]]/Table1[[#This Row],[Weekly_Work_Hours]]</f>
        <v>5.3124999999999999E-2</v>
      </c>
      <c r="S3392" s="5">
        <f>CORREL(Table1[Stress_Level],Table1[Sleep_Hours])</f>
        <v>-1.150943896331845E-2</v>
      </c>
      <c r="T3392" s="1">
        <f>((Table1[[#Totals],[Productivity_Score]] - Table1[[#This Row],[Productivity_Score]]) / Table1[[#Totals],[Productivity_Score]]) * 100</f>
        <v>9.4736842105263186</v>
      </c>
    </row>
    <row r="3393" spans="1:20" x14ac:dyDescent="0.35">
      <c r="A3393">
        <v>3392</v>
      </c>
      <c r="B3393">
        <v>33</v>
      </c>
      <c r="C3393" t="s">
        <v>14</v>
      </c>
      <c r="D3393" t="s">
        <v>33</v>
      </c>
      <c r="E3393" t="s">
        <v>27</v>
      </c>
      <c r="F3393" t="s">
        <v>22</v>
      </c>
      <c r="G3393">
        <v>38</v>
      </c>
      <c r="H3393">
        <v>8.3000000000000007</v>
      </c>
      <c r="I3393">
        <v>8.3000000000000007</v>
      </c>
      <c r="J3393">
        <v>0</v>
      </c>
      <c r="K3393" t="s">
        <v>23</v>
      </c>
      <c r="L3393">
        <v>6.1</v>
      </c>
      <c r="M3393">
        <v>3.7</v>
      </c>
      <c r="N3393">
        <v>6.1</v>
      </c>
      <c r="O3393">
        <f>Table1[[#This Row],[Stress_Level]]*Table1[[#This Row],[Weekly_Work_Hours]]</f>
        <v>231.79999999999998</v>
      </c>
      <c r="P3393" s="9">
        <f>Table1[[#This Row],[Column1]]/Table1[[#This Row],[Productivity_Score]]</f>
        <v>38</v>
      </c>
      <c r="Q3393">
        <f>8-AVERAGE(Table1[[#This Row],[Sleep_Hours]])</f>
        <v>-0.30000000000000071</v>
      </c>
      <c r="R3393">
        <f>Table1[[#This Row],[Stress_Level]]/Table1[[#This Row],[Weekly_Work_Hours]]</f>
        <v>0.16052631578947368</v>
      </c>
      <c r="S3393" s="5">
        <f>CORREL(Table1[Stress_Level],Table1[Sleep_Hours])</f>
        <v>-1.150943896331845E-2</v>
      </c>
      <c r="T3393" s="1">
        <f>((Table1[[#Totals],[Productivity_Score]] - Table1[[#This Row],[Productivity_Score]]) / Table1[[#Totals],[Productivity_Score]]) * 100</f>
        <v>35.789473684210535</v>
      </c>
    </row>
    <row r="3394" spans="1:20" x14ac:dyDescent="0.35">
      <c r="A3394">
        <v>3393</v>
      </c>
      <c r="B3394">
        <v>33</v>
      </c>
      <c r="C3394" t="s">
        <v>14</v>
      </c>
      <c r="D3394" t="s">
        <v>33</v>
      </c>
      <c r="E3394" t="s">
        <v>38</v>
      </c>
      <c r="F3394" t="s">
        <v>22</v>
      </c>
      <c r="G3394">
        <v>44</v>
      </c>
      <c r="H3394">
        <v>4.4000000000000004</v>
      </c>
      <c r="I3394">
        <v>5.7</v>
      </c>
      <c r="J3394">
        <v>1</v>
      </c>
      <c r="K3394" t="s">
        <v>18</v>
      </c>
      <c r="L3394">
        <v>6.2</v>
      </c>
      <c r="M3394">
        <v>2</v>
      </c>
      <c r="N3394">
        <v>4.7</v>
      </c>
      <c r="O3394">
        <f>Table1[[#This Row],[Stress_Level]]*Table1[[#This Row],[Weekly_Work_Hours]]</f>
        <v>272.8</v>
      </c>
      <c r="P3394" s="9">
        <f>Table1[[#This Row],[Column1]]/Table1[[#This Row],[Productivity_Score]]</f>
        <v>58.042553191489361</v>
      </c>
      <c r="Q3394">
        <f>8-AVERAGE(Table1[[#This Row],[Sleep_Hours]])</f>
        <v>3.5999999999999996</v>
      </c>
      <c r="R3394">
        <f>Table1[[#This Row],[Stress_Level]]/Table1[[#This Row],[Weekly_Work_Hours]]</f>
        <v>0.1409090909090909</v>
      </c>
      <c r="S3394" s="5">
        <f>CORREL(Table1[Stress_Level],Table1[Sleep_Hours])</f>
        <v>-1.150943896331845E-2</v>
      </c>
      <c r="T3394" s="1">
        <f>((Table1[[#Totals],[Productivity_Score]] - Table1[[#This Row],[Productivity_Score]]) / Table1[[#Totals],[Productivity_Score]]) * 100</f>
        <v>50.526315789473685</v>
      </c>
    </row>
    <row r="3395" spans="1:20" x14ac:dyDescent="0.35">
      <c r="A3395">
        <v>3394</v>
      </c>
      <c r="B3395">
        <v>63</v>
      </c>
      <c r="C3395" t="s">
        <v>19</v>
      </c>
      <c r="D3395" t="s">
        <v>37</v>
      </c>
      <c r="E3395" t="s">
        <v>38</v>
      </c>
      <c r="F3395" t="s">
        <v>22</v>
      </c>
      <c r="G3395">
        <v>44</v>
      </c>
      <c r="H3395">
        <v>5.5</v>
      </c>
      <c r="I3395">
        <v>7.4</v>
      </c>
      <c r="J3395">
        <v>0</v>
      </c>
      <c r="K3395" t="s">
        <v>23</v>
      </c>
      <c r="L3395">
        <v>6.5</v>
      </c>
      <c r="M3395">
        <v>3.2</v>
      </c>
      <c r="N3395">
        <v>5.4</v>
      </c>
      <c r="O3395">
        <f>Table1[[#This Row],[Stress_Level]]*Table1[[#This Row],[Weekly_Work_Hours]]</f>
        <v>286</v>
      </c>
      <c r="P3395" s="9">
        <f>Table1[[#This Row],[Column1]]/Table1[[#This Row],[Productivity_Score]]</f>
        <v>52.962962962962962</v>
      </c>
      <c r="Q3395">
        <f>8-AVERAGE(Table1[[#This Row],[Sleep_Hours]])</f>
        <v>2.5</v>
      </c>
      <c r="R3395">
        <f>Table1[[#This Row],[Stress_Level]]/Table1[[#This Row],[Weekly_Work_Hours]]</f>
        <v>0.14772727272727273</v>
      </c>
      <c r="S3395" s="5">
        <f>CORREL(Table1[Stress_Level],Table1[Sleep_Hours])</f>
        <v>-1.150943896331845E-2</v>
      </c>
      <c r="T3395" s="1">
        <f>((Table1[[#Totals],[Productivity_Score]] - Table1[[#This Row],[Productivity_Score]]) / Table1[[#Totals],[Productivity_Score]]) * 100</f>
        <v>43.157894736842103</v>
      </c>
    </row>
    <row r="3396" spans="1:20" x14ac:dyDescent="0.35">
      <c r="A3396">
        <v>3395</v>
      </c>
      <c r="B3396">
        <v>35</v>
      </c>
      <c r="C3396" t="s">
        <v>19</v>
      </c>
      <c r="D3396" t="s">
        <v>20</v>
      </c>
      <c r="E3396" t="s">
        <v>31</v>
      </c>
      <c r="F3396" t="s">
        <v>17</v>
      </c>
      <c r="G3396">
        <v>60</v>
      </c>
      <c r="H3396">
        <v>4.9000000000000004</v>
      </c>
      <c r="I3396">
        <v>4.9000000000000004</v>
      </c>
      <c r="J3396">
        <v>1</v>
      </c>
      <c r="K3396" t="s">
        <v>18</v>
      </c>
      <c r="L3396">
        <v>10</v>
      </c>
      <c r="M3396">
        <v>2.7</v>
      </c>
      <c r="N3396">
        <v>2.4</v>
      </c>
      <c r="O3396">
        <f>Table1[[#This Row],[Stress_Level]]*Table1[[#This Row],[Weekly_Work_Hours]]</f>
        <v>600</v>
      </c>
      <c r="P3396" s="9">
        <f>Table1[[#This Row],[Column1]]/Table1[[#This Row],[Productivity_Score]]</f>
        <v>250</v>
      </c>
      <c r="Q3396">
        <f>8-AVERAGE(Table1[[#This Row],[Sleep_Hours]])</f>
        <v>3.0999999999999996</v>
      </c>
      <c r="R3396">
        <f>Table1[[#This Row],[Stress_Level]]/Table1[[#This Row],[Weekly_Work_Hours]]</f>
        <v>0.16666666666666666</v>
      </c>
      <c r="S3396" s="5">
        <f>CORREL(Table1[Stress_Level],Table1[Sleep_Hours])</f>
        <v>-1.150943896331845E-2</v>
      </c>
      <c r="T3396" s="1">
        <f>((Table1[[#Totals],[Productivity_Score]] - Table1[[#This Row],[Productivity_Score]]) / Table1[[#Totals],[Productivity_Score]]) * 100</f>
        <v>74.73684210526315</v>
      </c>
    </row>
    <row r="3397" spans="1:20" x14ac:dyDescent="0.35">
      <c r="A3397">
        <v>3396</v>
      </c>
      <c r="B3397">
        <v>52</v>
      </c>
      <c r="C3397" t="s">
        <v>19</v>
      </c>
      <c r="D3397" t="s">
        <v>15</v>
      </c>
      <c r="E3397" t="s">
        <v>31</v>
      </c>
      <c r="F3397" t="s">
        <v>17</v>
      </c>
      <c r="G3397">
        <v>33</v>
      </c>
      <c r="H3397">
        <v>7.7</v>
      </c>
      <c r="I3397">
        <v>9.6</v>
      </c>
      <c r="J3397">
        <v>0</v>
      </c>
      <c r="K3397" t="s">
        <v>23</v>
      </c>
      <c r="L3397">
        <v>3.1</v>
      </c>
      <c r="M3397">
        <v>3</v>
      </c>
      <c r="N3397">
        <v>8.3000000000000007</v>
      </c>
      <c r="O3397">
        <f>Table1[[#This Row],[Stress_Level]]*Table1[[#This Row],[Weekly_Work_Hours]]</f>
        <v>102.3</v>
      </c>
      <c r="P3397" s="9">
        <f>Table1[[#This Row],[Column1]]/Table1[[#This Row],[Productivity_Score]]</f>
        <v>12.325301204819276</v>
      </c>
      <c r="Q3397">
        <f>8-AVERAGE(Table1[[#This Row],[Sleep_Hours]])</f>
        <v>0.29999999999999982</v>
      </c>
      <c r="R3397">
        <f>Table1[[#This Row],[Stress_Level]]/Table1[[#This Row],[Weekly_Work_Hours]]</f>
        <v>9.3939393939393948E-2</v>
      </c>
      <c r="S3397" s="5">
        <f>CORREL(Table1[Stress_Level],Table1[Sleep_Hours])</f>
        <v>-1.150943896331845E-2</v>
      </c>
      <c r="T3397" s="1">
        <f>((Table1[[#Totals],[Productivity_Score]] - Table1[[#This Row],[Productivity_Score]]) / Table1[[#Totals],[Productivity_Score]]) * 100</f>
        <v>12.631578947368412</v>
      </c>
    </row>
    <row r="3398" spans="1:20" x14ac:dyDescent="0.35">
      <c r="A3398">
        <v>3397</v>
      </c>
      <c r="B3398">
        <v>32</v>
      </c>
      <c r="C3398" t="s">
        <v>14</v>
      </c>
      <c r="D3398" t="s">
        <v>36</v>
      </c>
      <c r="E3398" t="s">
        <v>16</v>
      </c>
      <c r="F3398" t="s">
        <v>17</v>
      </c>
      <c r="G3398">
        <v>49</v>
      </c>
      <c r="H3398">
        <v>4.7</v>
      </c>
      <c r="I3398">
        <v>5.6</v>
      </c>
      <c r="J3398">
        <v>1</v>
      </c>
      <c r="K3398" t="s">
        <v>35</v>
      </c>
      <c r="L3398">
        <v>10</v>
      </c>
      <c r="M3398">
        <v>7.3</v>
      </c>
      <c r="N3398">
        <v>2.8</v>
      </c>
      <c r="O3398">
        <f>Table1[[#This Row],[Stress_Level]]*Table1[[#This Row],[Weekly_Work_Hours]]</f>
        <v>490</v>
      </c>
      <c r="P3398" s="9">
        <f>Table1[[#This Row],[Column1]]/Table1[[#This Row],[Productivity_Score]]</f>
        <v>175</v>
      </c>
      <c r="Q3398">
        <f>8-AVERAGE(Table1[[#This Row],[Sleep_Hours]])</f>
        <v>3.3</v>
      </c>
      <c r="R3398">
        <f>Table1[[#This Row],[Stress_Level]]/Table1[[#This Row],[Weekly_Work_Hours]]</f>
        <v>0.20408163265306123</v>
      </c>
      <c r="S3398" s="5">
        <f>CORREL(Table1[Stress_Level],Table1[Sleep_Hours])</f>
        <v>-1.150943896331845E-2</v>
      </c>
      <c r="T3398" s="1">
        <f>((Table1[[#Totals],[Productivity_Score]] - Table1[[#This Row],[Productivity_Score]]) / Table1[[#Totals],[Productivity_Score]]) * 100</f>
        <v>70.526315789473685</v>
      </c>
    </row>
    <row r="3399" spans="1:20" x14ac:dyDescent="0.35">
      <c r="A3399">
        <v>3398</v>
      </c>
      <c r="B3399">
        <v>57</v>
      </c>
      <c r="C3399" t="s">
        <v>14</v>
      </c>
      <c r="D3399" t="s">
        <v>15</v>
      </c>
      <c r="E3399" t="s">
        <v>27</v>
      </c>
      <c r="F3399" t="s">
        <v>22</v>
      </c>
      <c r="G3399">
        <v>56</v>
      </c>
      <c r="H3399">
        <v>3.5</v>
      </c>
      <c r="I3399">
        <v>3.1</v>
      </c>
      <c r="J3399">
        <v>1</v>
      </c>
      <c r="K3399" t="s">
        <v>35</v>
      </c>
      <c r="L3399">
        <v>8.6999999999999993</v>
      </c>
      <c r="M3399">
        <v>4.9000000000000004</v>
      </c>
      <c r="N3399">
        <v>2.2000000000000002</v>
      </c>
      <c r="O3399">
        <f>Table1[[#This Row],[Stress_Level]]*Table1[[#This Row],[Weekly_Work_Hours]]</f>
        <v>487.19999999999993</v>
      </c>
      <c r="P3399" s="9">
        <f>Table1[[#This Row],[Column1]]/Table1[[#This Row],[Productivity_Score]]</f>
        <v>221.45454545454541</v>
      </c>
      <c r="Q3399">
        <f>8-AVERAGE(Table1[[#This Row],[Sleep_Hours]])</f>
        <v>4.5</v>
      </c>
      <c r="R3399">
        <f>Table1[[#This Row],[Stress_Level]]/Table1[[#This Row],[Weekly_Work_Hours]]</f>
        <v>0.15535714285714283</v>
      </c>
      <c r="S3399" s="5">
        <f>CORREL(Table1[Stress_Level],Table1[Sleep_Hours])</f>
        <v>-1.150943896331845E-2</v>
      </c>
      <c r="T3399" s="1">
        <f>((Table1[[#Totals],[Productivity_Score]] - Table1[[#This Row],[Productivity_Score]]) / Table1[[#Totals],[Productivity_Score]]) * 100</f>
        <v>76.84210526315789</v>
      </c>
    </row>
    <row r="3400" spans="1:20" x14ac:dyDescent="0.35">
      <c r="A3400">
        <v>3399</v>
      </c>
      <c r="B3400">
        <v>31</v>
      </c>
      <c r="C3400" t="s">
        <v>40</v>
      </c>
      <c r="D3400" t="s">
        <v>30</v>
      </c>
      <c r="E3400" t="s">
        <v>27</v>
      </c>
      <c r="F3400" t="s">
        <v>17</v>
      </c>
      <c r="G3400">
        <v>63</v>
      </c>
      <c r="H3400">
        <v>6.8</v>
      </c>
      <c r="I3400">
        <v>7.5</v>
      </c>
      <c r="J3400">
        <v>1</v>
      </c>
      <c r="K3400" t="s">
        <v>35</v>
      </c>
      <c r="L3400">
        <v>8.9</v>
      </c>
      <c r="M3400">
        <v>5</v>
      </c>
      <c r="N3400">
        <v>4.3</v>
      </c>
      <c r="O3400">
        <f>Table1[[#This Row],[Stress_Level]]*Table1[[#This Row],[Weekly_Work_Hours]]</f>
        <v>560.70000000000005</v>
      </c>
      <c r="P3400" s="9">
        <f>Table1[[#This Row],[Column1]]/Table1[[#This Row],[Productivity_Score]]</f>
        <v>130.39534883720933</v>
      </c>
      <c r="Q3400">
        <f>8-AVERAGE(Table1[[#This Row],[Sleep_Hours]])</f>
        <v>1.2000000000000002</v>
      </c>
      <c r="R3400">
        <f>Table1[[#This Row],[Stress_Level]]/Table1[[#This Row],[Weekly_Work_Hours]]</f>
        <v>0.14126984126984127</v>
      </c>
      <c r="S3400" s="5">
        <f>CORREL(Table1[Stress_Level],Table1[Sleep_Hours])</f>
        <v>-1.150943896331845E-2</v>
      </c>
      <c r="T3400" s="1">
        <f>((Table1[[#Totals],[Productivity_Score]] - Table1[[#This Row],[Productivity_Score]]) / Table1[[#Totals],[Productivity_Score]]) * 100</f>
        <v>54.736842105263165</v>
      </c>
    </row>
    <row r="3401" spans="1:20" x14ac:dyDescent="0.35">
      <c r="A3401">
        <v>3400</v>
      </c>
      <c r="B3401">
        <v>57</v>
      </c>
      <c r="C3401" t="s">
        <v>14</v>
      </c>
      <c r="D3401" t="s">
        <v>24</v>
      </c>
      <c r="E3401" t="s">
        <v>25</v>
      </c>
      <c r="F3401" t="s">
        <v>22</v>
      </c>
      <c r="G3401">
        <v>41</v>
      </c>
      <c r="H3401">
        <v>6</v>
      </c>
      <c r="I3401">
        <v>8.4</v>
      </c>
      <c r="J3401">
        <v>0</v>
      </c>
      <c r="K3401" t="s">
        <v>23</v>
      </c>
      <c r="L3401">
        <v>5.5</v>
      </c>
      <c r="M3401">
        <v>3.4</v>
      </c>
      <c r="N3401">
        <v>6.4</v>
      </c>
      <c r="O3401">
        <f>Table1[[#This Row],[Stress_Level]]*Table1[[#This Row],[Weekly_Work_Hours]]</f>
        <v>225.5</v>
      </c>
      <c r="P3401" s="9">
        <f>Table1[[#This Row],[Column1]]/Table1[[#This Row],[Productivity_Score]]</f>
        <v>35.234375</v>
      </c>
      <c r="Q3401">
        <f>8-AVERAGE(Table1[[#This Row],[Sleep_Hours]])</f>
        <v>2</v>
      </c>
      <c r="R3401">
        <f>Table1[[#This Row],[Stress_Level]]/Table1[[#This Row],[Weekly_Work_Hours]]</f>
        <v>0.13414634146341464</v>
      </c>
      <c r="S3401" s="5">
        <f>CORREL(Table1[Stress_Level],Table1[Sleep_Hours])</f>
        <v>-1.150943896331845E-2</v>
      </c>
      <c r="T3401" s="1">
        <f>((Table1[[#Totals],[Productivity_Score]] - Table1[[#This Row],[Productivity_Score]]) / Table1[[#Totals],[Productivity_Score]]) * 100</f>
        <v>32.631578947368418</v>
      </c>
    </row>
    <row r="3402" spans="1:20" x14ac:dyDescent="0.35">
      <c r="A3402">
        <v>3401</v>
      </c>
      <c r="B3402">
        <v>58</v>
      </c>
      <c r="C3402" t="s">
        <v>19</v>
      </c>
      <c r="D3402" t="s">
        <v>26</v>
      </c>
      <c r="E3402" t="s">
        <v>25</v>
      </c>
      <c r="F3402" t="s">
        <v>17</v>
      </c>
      <c r="G3402">
        <v>48</v>
      </c>
      <c r="H3402">
        <v>7.8</v>
      </c>
      <c r="I3402">
        <v>8.1</v>
      </c>
      <c r="J3402">
        <v>0</v>
      </c>
      <c r="K3402" t="s">
        <v>23</v>
      </c>
      <c r="L3402">
        <v>8.8000000000000007</v>
      </c>
      <c r="M3402">
        <v>6.1</v>
      </c>
      <c r="N3402">
        <v>4.5999999999999996</v>
      </c>
      <c r="O3402">
        <f>Table1[[#This Row],[Stress_Level]]*Table1[[#This Row],[Weekly_Work_Hours]]</f>
        <v>422.40000000000003</v>
      </c>
      <c r="P3402" s="9">
        <f>Table1[[#This Row],[Column1]]/Table1[[#This Row],[Productivity_Score]]</f>
        <v>91.826086956521749</v>
      </c>
      <c r="Q3402">
        <f>8-AVERAGE(Table1[[#This Row],[Sleep_Hours]])</f>
        <v>0.20000000000000018</v>
      </c>
      <c r="R3402">
        <f>Table1[[#This Row],[Stress_Level]]/Table1[[#This Row],[Weekly_Work_Hours]]</f>
        <v>0.18333333333333335</v>
      </c>
      <c r="S3402" s="5">
        <f>CORREL(Table1[Stress_Level],Table1[Sleep_Hours])</f>
        <v>-1.150943896331845E-2</v>
      </c>
      <c r="T3402" s="1">
        <f>((Table1[[#Totals],[Productivity_Score]] - Table1[[#This Row],[Productivity_Score]]) / Table1[[#Totals],[Productivity_Score]]) * 100</f>
        <v>51.578947368421055</v>
      </c>
    </row>
    <row r="3403" spans="1:20" x14ac:dyDescent="0.35">
      <c r="A3403">
        <v>3402</v>
      </c>
      <c r="B3403">
        <v>52</v>
      </c>
      <c r="C3403" t="s">
        <v>14</v>
      </c>
      <c r="D3403" t="s">
        <v>30</v>
      </c>
      <c r="E3403" t="s">
        <v>21</v>
      </c>
      <c r="F3403" t="s">
        <v>39</v>
      </c>
      <c r="G3403">
        <v>49</v>
      </c>
      <c r="H3403">
        <v>7.4</v>
      </c>
      <c r="I3403">
        <v>8.5</v>
      </c>
      <c r="J3403">
        <v>0</v>
      </c>
      <c r="K3403" t="s">
        <v>23</v>
      </c>
      <c r="L3403">
        <v>8.6999999999999993</v>
      </c>
      <c r="M3403">
        <v>4.8</v>
      </c>
      <c r="N3403">
        <v>4.9000000000000004</v>
      </c>
      <c r="O3403">
        <f>Table1[[#This Row],[Stress_Level]]*Table1[[#This Row],[Weekly_Work_Hours]]</f>
        <v>426.29999999999995</v>
      </c>
      <c r="P3403" s="9">
        <f>Table1[[#This Row],[Column1]]/Table1[[#This Row],[Productivity_Score]]</f>
        <v>86.999999999999986</v>
      </c>
      <c r="Q3403">
        <f>8-AVERAGE(Table1[[#This Row],[Sleep_Hours]])</f>
        <v>0.59999999999999964</v>
      </c>
      <c r="R3403">
        <f>Table1[[#This Row],[Stress_Level]]/Table1[[#This Row],[Weekly_Work_Hours]]</f>
        <v>0.17755102040816326</v>
      </c>
      <c r="S3403" s="5">
        <f>CORREL(Table1[Stress_Level],Table1[Sleep_Hours])</f>
        <v>-1.150943896331845E-2</v>
      </c>
      <c r="T3403" s="1">
        <f>((Table1[[#Totals],[Productivity_Score]] - Table1[[#This Row],[Productivity_Score]]) / Table1[[#Totals],[Productivity_Score]]) * 100</f>
        <v>48.421052631578945</v>
      </c>
    </row>
    <row r="3404" spans="1:20" x14ac:dyDescent="0.35">
      <c r="A3404">
        <v>3403</v>
      </c>
      <c r="B3404">
        <v>52</v>
      </c>
      <c r="C3404" t="s">
        <v>19</v>
      </c>
      <c r="D3404" t="s">
        <v>30</v>
      </c>
      <c r="E3404" t="s">
        <v>25</v>
      </c>
      <c r="F3404" t="s">
        <v>22</v>
      </c>
      <c r="G3404">
        <v>46</v>
      </c>
      <c r="H3404">
        <v>6.1</v>
      </c>
      <c r="I3404">
        <v>8.1</v>
      </c>
      <c r="J3404">
        <v>1</v>
      </c>
      <c r="K3404" t="s">
        <v>29</v>
      </c>
      <c r="L3404">
        <v>8</v>
      </c>
      <c r="M3404">
        <v>3.4</v>
      </c>
      <c r="N3404">
        <v>5</v>
      </c>
      <c r="O3404">
        <f>Table1[[#This Row],[Stress_Level]]*Table1[[#This Row],[Weekly_Work_Hours]]</f>
        <v>368</v>
      </c>
      <c r="P3404" s="9">
        <f>Table1[[#This Row],[Column1]]/Table1[[#This Row],[Productivity_Score]]</f>
        <v>73.599999999999994</v>
      </c>
      <c r="Q3404">
        <f>8-AVERAGE(Table1[[#This Row],[Sleep_Hours]])</f>
        <v>1.9000000000000004</v>
      </c>
      <c r="R3404">
        <f>Table1[[#This Row],[Stress_Level]]/Table1[[#This Row],[Weekly_Work_Hours]]</f>
        <v>0.17391304347826086</v>
      </c>
      <c r="S3404" s="5">
        <f>CORREL(Table1[Stress_Level],Table1[Sleep_Hours])</f>
        <v>-1.150943896331845E-2</v>
      </c>
      <c r="T3404" s="1">
        <f>((Table1[[#Totals],[Productivity_Score]] - Table1[[#This Row],[Productivity_Score]]) / Table1[[#Totals],[Productivity_Score]]) * 100</f>
        <v>47.368421052631575</v>
      </c>
    </row>
    <row r="3405" spans="1:20" x14ac:dyDescent="0.35">
      <c r="A3405">
        <v>3404</v>
      </c>
      <c r="B3405">
        <v>48</v>
      </c>
      <c r="C3405" t="s">
        <v>14</v>
      </c>
      <c r="D3405" t="s">
        <v>36</v>
      </c>
      <c r="E3405" t="s">
        <v>38</v>
      </c>
      <c r="F3405" t="s">
        <v>22</v>
      </c>
      <c r="G3405">
        <v>44</v>
      </c>
      <c r="H3405">
        <v>4</v>
      </c>
      <c r="I3405">
        <v>5.2</v>
      </c>
      <c r="J3405">
        <v>1</v>
      </c>
      <c r="K3405" t="s">
        <v>35</v>
      </c>
      <c r="L3405">
        <v>6.8</v>
      </c>
      <c r="M3405">
        <v>4.5</v>
      </c>
      <c r="N3405">
        <v>4.2</v>
      </c>
      <c r="O3405">
        <f>Table1[[#This Row],[Stress_Level]]*Table1[[#This Row],[Weekly_Work_Hours]]</f>
        <v>299.2</v>
      </c>
      <c r="P3405" s="9">
        <f>Table1[[#This Row],[Column1]]/Table1[[#This Row],[Productivity_Score]]</f>
        <v>71.238095238095227</v>
      </c>
      <c r="Q3405">
        <f>8-AVERAGE(Table1[[#This Row],[Sleep_Hours]])</f>
        <v>4</v>
      </c>
      <c r="R3405">
        <f>Table1[[#This Row],[Stress_Level]]/Table1[[#This Row],[Weekly_Work_Hours]]</f>
        <v>0.15454545454545454</v>
      </c>
      <c r="S3405" s="5">
        <f>CORREL(Table1[Stress_Level],Table1[Sleep_Hours])</f>
        <v>-1.150943896331845E-2</v>
      </c>
      <c r="T3405" s="1">
        <f>((Table1[[#Totals],[Productivity_Score]] - Table1[[#This Row],[Productivity_Score]]) / Table1[[#Totals],[Productivity_Score]]) * 100</f>
        <v>55.78947368421052</v>
      </c>
    </row>
    <row r="3406" spans="1:20" x14ac:dyDescent="0.35">
      <c r="A3406">
        <v>3405</v>
      </c>
      <c r="B3406">
        <v>24</v>
      </c>
      <c r="C3406" t="s">
        <v>14</v>
      </c>
      <c r="D3406" t="s">
        <v>24</v>
      </c>
      <c r="E3406" t="s">
        <v>38</v>
      </c>
      <c r="F3406" t="s">
        <v>17</v>
      </c>
      <c r="G3406">
        <v>48</v>
      </c>
      <c r="H3406">
        <v>4.4000000000000004</v>
      </c>
      <c r="I3406">
        <v>5.3</v>
      </c>
      <c r="J3406">
        <v>1</v>
      </c>
      <c r="K3406" t="s">
        <v>35</v>
      </c>
      <c r="L3406">
        <v>7.5</v>
      </c>
      <c r="M3406">
        <v>6.4</v>
      </c>
      <c r="N3406">
        <v>3.9</v>
      </c>
      <c r="O3406">
        <f>Table1[[#This Row],[Stress_Level]]*Table1[[#This Row],[Weekly_Work_Hours]]</f>
        <v>360</v>
      </c>
      <c r="P3406" s="9">
        <f>Table1[[#This Row],[Column1]]/Table1[[#This Row],[Productivity_Score]]</f>
        <v>92.307692307692307</v>
      </c>
      <c r="Q3406">
        <f>8-AVERAGE(Table1[[#This Row],[Sleep_Hours]])</f>
        <v>3.5999999999999996</v>
      </c>
      <c r="R3406">
        <f>Table1[[#This Row],[Stress_Level]]/Table1[[#This Row],[Weekly_Work_Hours]]</f>
        <v>0.15625</v>
      </c>
      <c r="S3406" s="5">
        <f>CORREL(Table1[Stress_Level],Table1[Sleep_Hours])</f>
        <v>-1.150943896331845E-2</v>
      </c>
      <c r="T3406" s="1">
        <f>((Table1[[#Totals],[Productivity_Score]] - Table1[[#This Row],[Productivity_Score]]) / Table1[[#Totals],[Productivity_Score]]) * 100</f>
        <v>58.947368421052623</v>
      </c>
    </row>
    <row r="3407" spans="1:20" x14ac:dyDescent="0.35">
      <c r="A3407">
        <v>3406</v>
      </c>
      <c r="B3407">
        <v>25</v>
      </c>
      <c r="C3407" t="s">
        <v>19</v>
      </c>
      <c r="D3407" t="s">
        <v>33</v>
      </c>
      <c r="E3407" t="s">
        <v>21</v>
      </c>
      <c r="F3407" t="s">
        <v>17</v>
      </c>
      <c r="G3407">
        <v>30</v>
      </c>
      <c r="H3407">
        <v>3.5</v>
      </c>
      <c r="I3407">
        <v>5.8</v>
      </c>
      <c r="J3407">
        <v>1</v>
      </c>
      <c r="K3407" t="s">
        <v>18</v>
      </c>
      <c r="L3407">
        <v>1.9</v>
      </c>
      <c r="M3407">
        <v>0.9</v>
      </c>
      <c r="N3407">
        <v>7</v>
      </c>
      <c r="O3407">
        <f>Table1[[#This Row],[Stress_Level]]*Table1[[#This Row],[Weekly_Work_Hours]]</f>
        <v>57</v>
      </c>
      <c r="P3407" s="9">
        <f>Table1[[#This Row],[Column1]]/Table1[[#This Row],[Productivity_Score]]</f>
        <v>8.1428571428571423</v>
      </c>
      <c r="Q3407">
        <f>8-AVERAGE(Table1[[#This Row],[Sleep_Hours]])</f>
        <v>4.5</v>
      </c>
      <c r="R3407">
        <f>Table1[[#This Row],[Stress_Level]]/Table1[[#This Row],[Weekly_Work_Hours]]</f>
        <v>6.3333333333333325E-2</v>
      </c>
      <c r="S3407" s="5">
        <f>CORREL(Table1[Stress_Level],Table1[Sleep_Hours])</f>
        <v>-1.150943896331845E-2</v>
      </c>
      <c r="T3407" s="1">
        <f>((Table1[[#Totals],[Productivity_Score]] - Table1[[#This Row],[Productivity_Score]]) / Table1[[#Totals],[Productivity_Score]]) * 100</f>
        <v>26.315789473684209</v>
      </c>
    </row>
    <row r="3408" spans="1:20" x14ac:dyDescent="0.35">
      <c r="A3408">
        <v>3407</v>
      </c>
      <c r="B3408">
        <v>50</v>
      </c>
      <c r="C3408" t="s">
        <v>19</v>
      </c>
      <c r="D3408" t="s">
        <v>33</v>
      </c>
      <c r="E3408" t="s">
        <v>31</v>
      </c>
      <c r="F3408" t="s">
        <v>22</v>
      </c>
      <c r="G3408">
        <v>50</v>
      </c>
      <c r="H3408">
        <v>6</v>
      </c>
      <c r="I3408">
        <v>7.5</v>
      </c>
      <c r="J3408">
        <v>0</v>
      </c>
      <c r="K3408" t="s">
        <v>23</v>
      </c>
      <c r="L3408">
        <v>8.9</v>
      </c>
      <c r="M3408">
        <v>3.9</v>
      </c>
      <c r="N3408">
        <v>4.3</v>
      </c>
      <c r="O3408">
        <f>Table1[[#This Row],[Stress_Level]]*Table1[[#This Row],[Weekly_Work_Hours]]</f>
        <v>445</v>
      </c>
      <c r="P3408" s="9">
        <f>Table1[[#This Row],[Column1]]/Table1[[#This Row],[Productivity_Score]]</f>
        <v>103.48837209302326</v>
      </c>
      <c r="Q3408">
        <f>8-AVERAGE(Table1[[#This Row],[Sleep_Hours]])</f>
        <v>2</v>
      </c>
      <c r="R3408">
        <f>Table1[[#This Row],[Stress_Level]]/Table1[[#This Row],[Weekly_Work_Hours]]</f>
        <v>0.17800000000000002</v>
      </c>
      <c r="S3408" s="5">
        <f>CORREL(Table1[Stress_Level],Table1[Sleep_Hours])</f>
        <v>-1.150943896331845E-2</v>
      </c>
      <c r="T3408" s="1">
        <f>((Table1[[#Totals],[Productivity_Score]] - Table1[[#This Row],[Productivity_Score]]) / Table1[[#Totals],[Productivity_Score]]) * 100</f>
        <v>54.736842105263165</v>
      </c>
    </row>
    <row r="3409" spans="1:20" x14ac:dyDescent="0.35">
      <c r="A3409">
        <v>3408</v>
      </c>
      <c r="B3409">
        <v>35</v>
      </c>
      <c r="C3409" t="s">
        <v>14</v>
      </c>
      <c r="D3409" t="s">
        <v>30</v>
      </c>
      <c r="E3409" t="s">
        <v>16</v>
      </c>
      <c r="F3409" t="s">
        <v>39</v>
      </c>
      <c r="G3409">
        <v>46</v>
      </c>
      <c r="H3409">
        <v>5.2</v>
      </c>
      <c r="I3409">
        <v>6.7</v>
      </c>
      <c r="J3409">
        <v>0</v>
      </c>
      <c r="K3409" t="s">
        <v>23</v>
      </c>
      <c r="L3409">
        <v>9.3000000000000007</v>
      </c>
      <c r="M3409">
        <v>5</v>
      </c>
      <c r="N3409">
        <v>3.7</v>
      </c>
      <c r="O3409">
        <f>Table1[[#This Row],[Stress_Level]]*Table1[[#This Row],[Weekly_Work_Hours]]</f>
        <v>427.8</v>
      </c>
      <c r="P3409" s="9">
        <f>Table1[[#This Row],[Column1]]/Table1[[#This Row],[Productivity_Score]]</f>
        <v>115.62162162162161</v>
      </c>
      <c r="Q3409">
        <f>8-AVERAGE(Table1[[#This Row],[Sleep_Hours]])</f>
        <v>2.8</v>
      </c>
      <c r="R3409">
        <f>Table1[[#This Row],[Stress_Level]]/Table1[[#This Row],[Weekly_Work_Hours]]</f>
        <v>0.20217391304347829</v>
      </c>
      <c r="S3409" s="5">
        <f>CORREL(Table1[Stress_Level],Table1[Sleep_Hours])</f>
        <v>-1.150943896331845E-2</v>
      </c>
      <c r="T3409" s="1">
        <f>((Table1[[#Totals],[Productivity_Score]] - Table1[[#This Row],[Productivity_Score]]) / Table1[[#Totals],[Productivity_Score]]) * 100</f>
        <v>61.05263157894737</v>
      </c>
    </row>
    <row r="3410" spans="1:20" x14ac:dyDescent="0.35">
      <c r="A3410">
        <v>3409</v>
      </c>
      <c r="B3410">
        <v>50</v>
      </c>
      <c r="C3410" t="s">
        <v>19</v>
      </c>
      <c r="D3410" t="s">
        <v>20</v>
      </c>
      <c r="E3410" t="s">
        <v>27</v>
      </c>
      <c r="F3410" t="s">
        <v>17</v>
      </c>
      <c r="G3410">
        <v>43</v>
      </c>
      <c r="H3410">
        <v>5.9</v>
      </c>
      <c r="I3410">
        <v>8.1</v>
      </c>
      <c r="J3410">
        <v>1</v>
      </c>
      <c r="K3410" t="s">
        <v>35</v>
      </c>
      <c r="L3410">
        <v>7</v>
      </c>
      <c r="M3410">
        <v>3.9</v>
      </c>
      <c r="N3410">
        <v>5.5</v>
      </c>
      <c r="O3410">
        <f>Table1[[#This Row],[Stress_Level]]*Table1[[#This Row],[Weekly_Work_Hours]]</f>
        <v>301</v>
      </c>
      <c r="P3410" s="9">
        <f>Table1[[#This Row],[Column1]]/Table1[[#This Row],[Productivity_Score]]</f>
        <v>54.727272727272727</v>
      </c>
      <c r="Q3410">
        <f>8-AVERAGE(Table1[[#This Row],[Sleep_Hours]])</f>
        <v>2.0999999999999996</v>
      </c>
      <c r="R3410">
        <f>Table1[[#This Row],[Stress_Level]]/Table1[[#This Row],[Weekly_Work_Hours]]</f>
        <v>0.16279069767441862</v>
      </c>
      <c r="S3410" s="5">
        <f>CORREL(Table1[Stress_Level],Table1[Sleep_Hours])</f>
        <v>-1.150943896331845E-2</v>
      </c>
      <c r="T3410" s="1">
        <f>((Table1[[#Totals],[Productivity_Score]] - Table1[[#This Row],[Productivity_Score]]) / Table1[[#Totals],[Productivity_Score]]) * 100</f>
        <v>42.105263157894733</v>
      </c>
    </row>
    <row r="3411" spans="1:20" x14ac:dyDescent="0.35">
      <c r="A3411">
        <v>3410</v>
      </c>
      <c r="B3411">
        <v>44</v>
      </c>
      <c r="C3411" t="s">
        <v>19</v>
      </c>
      <c r="D3411" t="s">
        <v>33</v>
      </c>
      <c r="E3411" t="s">
        <v>31</v>
      </c>
      <c r="F3411" t="s">
        <v>22</v>
      </c>
      <c r="G3411">
        <v>61</v>
      </c>
      <c r="H3411">
        <v>6.5</v>
      </c>
      <c r="I3411">
        <v>7.1</v>
      </c>
      <c r="J3411">
        <v>0</v>
      </c>
      <c r="K3411" t="s">
        <v>23</v>
      </c>
      <c r="L3411">
        <v>10</v>
      </c>
      <c r="M3411">
        <v>5.8</v>
      </c>
      <c r="N3411">
        <v>3.5</v>
      </c>
      <c r="O3411">
        <f>Table1[[#This Row],[Stress_Level]]*Table1[[#This Row],[Weekly_Work_Hours]]</f>
        <v>610</v>
      </c>
      <c r="P3411" s="9">
        <f>Table1[[#This Row],[Column1]]/Table1[[#This Row],[Productivity_Score]]</f>
        <v>174.28571428571428</v>
      </c>
      <c r="Q3411">
        <f>8-AVERAGE(Table1[[#This Row],[Sleep_Hours]])</f>
        <v>1.5</v>
      </c>
      <c r="R3411">
        <f>Table1[[#This Row],[Stress_Level]]/Table1[[#This Row],[Weekly_Work_Hours]]</f>
        <v>0.16393442622950818</v>
      </c>
      <c r="S3411" s="5">
        <f>CORREL(Table1[Stress_Level],Table1[Sleep_Hours])</f>
        <v>-1.150943896331845E-2</v>
      </c>
      <c r="T3411" s="1">
        <f>((Table1[[#Totals],[Productivity_Score]] - Table1[[#This Row],[Productivity_Score]]) / Table1[[#Totals],[Productivity_Score]]) * 100</f>
        <v>63.157894736842103</v>
      </c>
    </row>
    <row r="3412" spans="1:20" x14ac:dyDescent="0.35">
      <c r="A3412">
        <v>3411</v>
      </c>
      <c r="B3412">
        <v>52</v>
      </c>
      <c r="C3412" t="s">
        <v>14</v>
      </c>
      <c r="D3412" t="s">
        <v>34</v>
      </c>
      <c r="E3412" t="s">
        <v>38</v>
      </c>
      <c r="F3412" t="s">
        <v>22</v>
      </c>
      <c r="G3412">
        <v>39</v>
      </c>
      <c r="H3412">
        <v>9</v>
      </c>
      <c r="I3412">
        <v>7.1</v>
      </c>
      <c r="J3412">
        <v>0</v>
      </c>
      <c r="K3412" t="s">
        <v>23</v>
      </c>
      <c r="L3412">
        <v>6.2</v>
      </c>
      <c r="M3412">
        <v>2.9</v>
      </c>
      <c r="N3412">
        <v>5.4</v>
      </c>
      <c r="O3412">
        <f>Table1[[#This Row],[Stress_Level]]*Table1[[#This Row],[Weekly_Work_Hours]]</f>
        <v>241.8</v>
      </c>
      <c r="P3412" s="9">
        <f>Table1[[#This Row],[Column1]]/Table1[[#This Row],[Productivity_Score]]</f>
        <v>44.777777777777779</v>
      </c>
      <c r="Q3412">
        <f>8-AVERAGE(Table1[[#This Row],[Sleep_Hours]])</f>
        <v>-1</v>
      </c>
      <c r="R3412">
        <f>Table1[[#This Row],[Stress_Level]]/Table1[[#This Row],[Weekly_Work_Hours]]</f>
        <v>0.15897435897435899</v>
      </c>
      <c r="S3412" s="5">
        <f>CORREL(Table1[Stress_Level],Table1[Sleep_Hours])</f>
        <v>-1.150943896331845E-2</v>
      </c>
      <c r="T3412" s="1">
        <f>((Table1[[#Totals],[Productivity_Score]] - Table1[[#This Row],[Productivity_Score]]) / Table1[[#Totals],[Productivity_Score]]) * 100</f>
        <v>43.157894736842103</v>
      </c>
    </row>
    <row r="3413" spans="1:20" x14ac:dyDescent="0.35">
      <c r="A3413">
        <v>3412</v>
      </c>
      <c r="B3413">
        <v>32</v>
      </c>
      <c r="C3413" t="s">
        <v>14</v>
      </c>
      <c r="D3413" t="s">
        <v>30</v>
      </c>
      <c r="E3413" t="s">
        <v>31</v>
      </c>
      <c r="F3413" t="s">
        <v>17</v>
      </c>
      <c r="G3413">
        <v>41</v>
      </c>
      <c r="H3413">
        <v>7.1</v>
      </c>
      <c r="I3413">
        <v>9.8000000000000007</v>
      </c>
      <c r="J3413">
        <v>1</v>
      </c>
      <c r="K3413" t="s">
        <v>18</v>
      </c>
      <c r="L3413">
        <v>8.6999999999999993</v>
      </c>
      <c r="M3413">
        <v>4.3</v>
      </c>
      <c r="N3413">
        <v>5.5</v>
      </c>
      <c r="O3413">
        <f>Table1[[#This Row],[Stress_Level]]*Table1[[#This Row],[Weekly_Work_Hours]]</f>
        <v>356.7</v>
      </c>
      <c r="P3413" s="9">
        <f>Table1[[#This Row],[Column1]]/Table1[[#This Row],[Productivity_Score]]</f>
        <v>64.854545454545459</v>
      </c>
      <c r="Q3413">
        <f>8-AVERAGE(Table1[[#This Row],[Sleep_Hours]])</f>
        <v>0.90000000000000036</v>
      </c>
      <c r="R3413">
        <f>Table1[[#This Row],[Stress_Level]]/Table1[[#This Row],[Weekly_Work_Hours]]</f>
        <v>0.21219512195121951</v>
      </c>
      <c r="S3413" s="5">
        <f>CORREL(Table1[Stress_Level],Table1[Sleep_Hours])</f>
        <v>-1.150943896331845E-2</v>
      </c>
      <c r="T3413" s="1">
        <f>((Table1[[#Totals],[Productivity_Score]] - Table1[[#This Row],[Productivity_Score]]) / Table1[[#Totals],[Productivity_Score]]) * 100</f>
        <v>42.105263157894733</v>
      </c>
    </row>
    <row r="3414" spans="1:20" x14ac:dyDescent="0.35">
      <c r="A3414">
        <v>3413</v>
      </c>
      <c r="B3414">
        <v>29</v>
      </c>
      <c r="C3414" t="s">
        <v>14</v>
      </c>
      <c r="D3414" t="s">
        <v>26</v>
      </c>
      <c r="E3414" t="s">
        <v>21</v>
      </c>
      <c r="F3414" t="s">
        <v>22</v>
      </c>
      <c r="G3414">
        <v>60</v>
      </c>
      <c r="H3414">
        <v>6.3</v>
      </c>
      <c r="I3414">
        <v>7</v>
      </c>
      <c r="J3414">
        <v>0</v>
      </c>
      <c r="K3414" t="s">
        <v>23</v>
      </c>
      <c r="L3414">
        <v>10</v>
      </c>
      <c r="M3414">
        <v>5.4</v>
      </c>
      <c r="N3414">
        <v>3.5</v>
      </c>
      <c r="O3414">
        <f>Table1[[#This Row],[Stress_Level]]*Table1[[#This Row],[Weekly_Work_Hours]]</f>
        <v>600</v>
      </c>
      <c r="P3414" s="9">
        <f>Table1[[#This Row],[Column1]]/Table1[[#This Row],[Productivity_Score]]</f>
        <v>171.42857142857142</v>
      </c>
      <c r="Q3414">
        <f>8-AVERAGE(Table1[[#This Row],[Sleep_Hours]])</f>
        <v>1.7000000000000002</v>
      </c>
      <c r="R3414">
        <f>Table1[[#This Row],[Stress_Level]]/Table1[[#This Row],[Weekly_Work_Hours]]</f>
        <v>0.16666666666666666</v>
      </c>
      <c r="S3414" s="5">
        <f>CORREL(Table1[Stress_Level],Table1[Sleep_Hours])</f>
        <v>-1.150943896331845E-2</v>
      </c>
      <c r="T3414" s="1">
        <f>((Table1[[#Totals],[Productivity_Score]] - Table1[[#This Row],[Productivity_Score]]) / Table1[[#Totals],[Productivity_Score]]) * 100</f>
        <v>63.157894736842103</v>
      </c>
    </row>
    <row r="3415" spans="1:20" x14ac:dyDescent="0.35">
      <c r="A3415">
        <v>3414</v>
      </c>
      <c r="B3415">
        <v>43</v>
      </c>
      <c r="C3415" t="s">
        <v>14</v>
      </c>
      <c r="D3415" t="s">
        <v>24</v>
      </c>
      <c r="E3415" t="s">
        <v>16</v>
      </c>
      <c r="F3415" t="s">
        <v>22</v>
      </c>
      <c r="G3415">
        <v>38</v>
      </c>
      <c r="H3415">
        <v>3.9</v>
      </c>
      <c r="I3415">
        <v>5.5</v>
      </c>
      <c r="J3415">
        <v>1</v>
      </c>
      <c r="K3415" t="s">
        <v>18</v>
      </c>
      <c r="L3415">
        <v>3.9</v>
      </c>
      <c r="M3415">
        <v>3.4</v>
      </c>
      <c r="N3415">
        <v>5.8</v>
      </c>
      <c r="O3415">
        <f>Table1[[#This Row],[Stress_Level]]*Table1[[#This Row],[Weekly_Work_Hours]]</f>
        <v>148.19999999999999</v>
      </c>
      <c r="P3415" s="9">
        <f>Table1[[#This Row],[Column1]]/Table1[[#This Row],[Productivity_Score]]</f>
        <v>25.551724137931032</v>
      </c>
      <c r="Q3415">
        <f>8-AVERAGE(Table1[[#This Row],[Sleep_Hours]])</f>
        <v>4.0999999999999996</v>
      </c>
      <c r="R3415">
        <f>Table1[[#This Row],[Stress_Level]]/Table1[[#This Row],[Weekly_Work_Hours]]</f>
        <v>0.10263157894736842</v>
      </c>
      <c r="S3415" s="5">
        <f>CORREL(Table1[Stress_Level],Table1[Sleep_Hours])</f>
        <v>-1.150943896331845E-2</v>
      </c>
      <c r="T3415" s="1">
        <f>((Table1[[#Totals],[Productivity_Score]] - Table1[[#This Row],[Productivity_Score]]) / Table1[[#Totals],[Productivity_Score]]) * 100</f>
        <v>38.947368421052637</v>
      </c>
    </row>
    <row r="3416" spans="1:20" x14ac:dyDescent="0.35">
      <c r="A3416">
        <v>3415</v>
      </c>
      <c r="B3416">
        <v>29</v>
      </c>
      <c r="C3416" t="s">
        <v>19</v>
      </c>
      <c r="D3416" t="s">
        <v>37</v>
      </c>
      <c r="E3416" t="s">
        <v>38</v>
      </c>
      <c r="F3416" t="s">
        <v>22</v>
      </c>
      <c r="G3416">
        <v>40</v>
      </c>
      <c r="H3416">
        <v>6.2</v>
      </c>
      <c r="I3416">
        <v>8.9</v>
      </c>
      <c r="J3416">
        <v>0</v>
      </c>
      <c r="K3416" t="s">
        <v>23</v>
      </c>
      <c r="L3416">
        <v>6.6</v>
      </c>
      <c r="M3416">
        <v>7.3</v>
      </c>
      <c r="N3416">
        <v>6.1</v>
      </c>
      <c r="O3416">
        <f>Table1[[#This Row],[Stress_Level]]*Table1[[#This Row],[Weekly_Work_Hours]]</f>
        <v>264</v>
      </c>
      <c r="P3416" s="9">
        <f>Table1[[#This Row],[Column1]]/Table1[[#This Row],[Productivity_Score]]</f>
        <v>43.278688524590166</v>
      </c>
      <c r="Q3416">
        <f>8-AVERAGE(Table1[[#This Row],[Sleep_Hours]])</f>
        <v>1.7999999999999998</v>
      </c>
      <c r="R3416">
        <f>Table1[[#This Row],[Stress_Level]]/Table1[[#This Row],[Weekly_Work_Hours]]</f>
        <v>0.16499999999999998</v>
      </c>
      <c r="S3416" s="5">
        <f>CORREL(Table1[Stress_Level],Table1[Sleep_Hours])</f>
        <v>-1.150943896331845E-2</v>
      </c>
      <c r="T3416" s="1">
        <f>((Table1[[#Totals],[Productivity_Score]] - Table1[[#This Row],[Productivity_Score]]) / Table1[[#Totals],[Productivity_Score]]) * 100</f>
        <v>35.789473684210535</v>
      </c>
    </row>
    <row r="3417" spans="1:20" x14ac:dyDescent="0.35">
      <c r="A3417">
        <v>3416</v>
      </c>
      <c r="B3417">
        <v>60</v>
      </c>
      <c r="C3417" t="s">
        <v>14</v>
      </c>
      <c r="D3417" t="s">
        <v>32</v>
      </c>
      <c r="E3417" t="s">
        <v>21</v>
      </c>
      <c r="F3417" t="s">
        <v>17</v>
      </c>
      <c r="G3417">
        <v>43</v>
      </c>
      <c r="H3417">
        <v>7.5</v>
      </c>
      <c r="I3417">
        <v>8.9</v>
      </c>
      <c r="J3417">
        <v>0</v>
      </c>
      <c r="K3417" t="s">
        <v>23</v>
      </c>
      <c r="L3417">
        <v>7.9</v>
      </c>
      <c r="M3417">
        <v>5.6</v>
      </c>
      <c r="N3417">
        <v>5.5</v>
      </c>
      <c r="O3417">
        <f>Table1[[#This Row],[Stress_Level]]*Table1[[#This Row],[Weekly_Work_Hours]]</f>
        <v>339.7</v>
      </c>
      <c r="P3417" s="9">
        <f>Table1[[#This Row],[Column1]]/Table1[[#This Row],[Productivity_Score]]</f>
        <v>61.763636363636358</v>
      </c>
      <c r="Q3417">
        <f>8-AVERAGE(Table1[[#This Row],[Sleep_Hours]])</f>
        <v>0.5</v>
      </c>
      <c r="R3417">
        <f>Table1[[#This Row],[Stress_Level]]/Table1[[#This Row],[Weekly_Work_Hours]]</f>
        <v>0.18372093023255814</v>
      </c>
      <c r="S3417" s="5">
        <f>CORREL(Table1[Stress_Level],Table1[Sleep_Hours])</f>
        <v>-1.150943896331845E-2</v>
      </c>
      <c r="T3417" s="1">
        <f>((Table1[[#Totals],[Productivity_Score]] - Table1[[#This Row],[Productivity_Score]]) / Table1[[#Totals],[Productivity_Score]]) * 100</f>
        <v>42.105263157894733</v>
      </c>
    </row>
    <row r="3418" spans="1:20" x14ac:dyDescent="0.35">
      <c r="A3418">
        <v>3417</v>
      </c>
      <c r="B3418">
        <v>50</v>
      </c>
      <c r="C3418" t="s">
        <v>14</v>
      </c>
      <c r="D3418" t="s">
        <v>15</v>
      </c>
      <c r="E3418" t="s">
        <v>31</v>
      </c>
      <c r="F3418" t="s">
        <v>17</v>
      </c>
      <c r="G3418">
        <v>51</v>
      </c>
      <c r="H3418">
        <v>6.8</v>
      </c>
      <c r="I3418">
        <v>8.6</v>
      </c>
      <c r="J3418">
        <v>0</v>
      </c>
      <c r="K3418" t="s">
        <v>23</v>
      </c>
      <c r="L3418">
        <v>10</v>
      </c>
      <c r="M3418">
        <v>3.5</v>
      </c>
      <c r="N3418">
        <v>4.3</v>
      </c>
      <c r="O3418">
        <f>Table1[[#This Row],[Stress_Level]]*Table1[[#This Row],[Weekly_Work_Hours]]</f>
        <v>510</v>
      </c>
      <c r="P3418" s="9">
        <f>Table1[[#This Row],[Column1]]/Table1[[#This Row],[Productivity_Score]]</f>
        <v>118.6046511627907</v>
      </c>
      <c r="Q3418">
        <f>8-AVERAGE(Table1[[#This Row],[Sleep_Hours]])</f>
        <v>1.2000000000000002</v>
      </c>
      <c r="R3418">
        <f>Table1[[#This Row],[Stress_Level]]/Table1[[#This Row],[Weekly_Work_Hours]]</f>
        <v>0.19607843137254902</v>
      </c>
      <c r="S3418" s="5">
        <f>CORREL(Table1[Stress_Level],Table1[Sleep_Hours])</f>
        <v>-1.150943896331845E-2</v>
      </c>
      <c r="T3418" s="1">
        <f>((Table1[[#Totals],[Productivity_Score]] - Table1[[#This Row],[Productivity_Score]]) / Table1[[#Totals],[Productivity_Score]]) * 100</f>
        <v>54.736842105263165</v>
      </c>
    </row>
    <row r="3419" spans="1:20" x14ac:dyDescent="0.35">
      <c r="A3419">
        <v>3418</v>
      </c>
      <c r="B3419">
        <v>32</v>
      </c>
      <c r="C3419" t="s">
        <v>14</v>
      </c>
      <c r="D3419" t="s">
        <v>30</v>
      </c>
      <c r="E3419" t="s">
        <v>27</v>
      </c>
      <c r="F3419" t="s">
        <v>22</v>
      </c>
      <c r="G3419">
        <v>46</v>
      </c>
      <c r="H3419">
        <v>4.5999999999999996</v>
      </c>
      <c r="I3419">
        <v>5.8</v>
      </c>
      <c r="J3419">
        <v>1</v>
      </c>
      <c r="K3419" t="s">
        <v>35</v>
      </c>
      <c r="L3419">
        <v>8.8000000000000007</v>
      </c>
      <c r="M3419">
        <v>3.7</v>
      </c>
      <c r="N3419">
        <v>3.5</v>
      </c>
      <c r="O3419">
        <f>Table1[[#This Row],[Stress_Level]]*Table1[[#This Row],[Weekly_Work_Hours]]</f>
        <v>404.8</v>
      </c>
      <c r="P3419" s="9">
        <f>Table1[[#This Row],[Column1]]/Table1[[#This Row],[Productivity_Score]]</f>
        <v>115.65714285714286</v>
      </c>
      <c r="Q3419">
        <f>8-AVERAGE(Table1[[#This Row],[Sleep_Hours]])</f>
        <v>3.4000000000000004</v>
      </c>
      <c r="R3419">
        <f>Table1[[#This Row],[Stress_Level]]/Table1[[#This Row],[Weekly_Work_Hours]]</f>
        <v>0.19130434782608696</v>
      </c>
      <c r="S3419" s="5">
        <f>CORREL(Table1[Stress_Level],Table1[Sleep_Hours])</f>
        <v>-1.150943896331845E-2</v>
      </c>
      <c r="T3419" s="1">
        <f>((Table1[[#Totals],[Productivity_Score]] - Table1[[#This Row],[Productivity_Score]]) / Table1[[#Totals],[Productivity_Score]]) * 100</f>
        <v>63.157894736842103</v>
      </c>
    </row>
    <row r="3420" spans="1:20" x14ac:dyDescent="0.35">
      <c r="A3420">
        <v>3419</v>
      </c>
      <c r="B3420">
        <v>22</v>
      </c>
      <c r="C3420" t="s">
        <v>19</v>
      </c>
      <c r="D3420" t="s">
        <v>33</v>
      </c>
      <c r="E3420" t="s">
        <v>25</v>
      </c>
      <c r="F3420" t="s">
        <v>17</v>
      </c>
      <c r="G3420">
        <v>34</v>
      </c>
      <c r="H3420">
        <v>5.6</v>
      </c>
      <c r="I3420">
        <v>8.6</v>
      </c>
      <c r="J3420">
        <v>0</v>
      </c>
      <c r="K3420" t="s">
        <v>23</v>
      </c>
      <c r="L3420">
        <v>5</v>
      </c>
      <c r="M3420">
        <v>2</v>
      </c>
      <c r="N3420">
        <v>6.8</v>
      </c>
      <c r="O3420">
        <f>Table1[[#This Row],[Stress_Level]]*Table1[[#This Row],[Weekly_Work_Hours]]</f>
        <v>170</v>
      </c>
      <c r="P3420" s="9">
        <f>Table1[[#This Row],[Column1]]/Table1[[#This Row],[Productivity_Score]]</f>
        <v>25</v>
      </c>
      <c r="Q3420">
        <f>8-AVERAGE(Table1[[#This Row],[Sleep_Hours]])</f>
        <v>2.4000000000000004</v>
      </c>
      <c r="R3420">
        <f>Table1[[#This Row],[Stress_Level]]/Table1[[#This Row],[Weekly_Work_Hours]]</f>
        <v>0.14705882352941177</v>
      </c>
      <c r="S3420" s="5">
        <f>CORREL(Table1[Stress_Level],Table1[Sleep_Hours])</f>
        <v>-1.150943896331845E-2</v>
      </c>
      <c r="T3420" s="1">
        <f>((Table1[[#Totals],[Productivity_Score]] - Table1[[#This Row],[Productivity_Score]]) / Table1[[#Totals],[Productivity_Score]]) * 100</f>
        <v>28.421052631578945</v>
      </c>
    </row>
    <row r="3421" spans="1:20" x14ac:dyDescent="0.35">
      <c r="A3421">
        <v>3420</v>
      </c>
      <c r="B3421">
        <v>53</v>
      </c>
      <c r="C3421" t="s">
        <v>14</v>
      </c>
      <c r="D3421" t="s">
        <v>15</v>
      </c>
      <c r="E3421" t="s">
        <v>21</v>
      </c>
      <c r="F3421" t="s">
        <v>39</v>
      </c>
      <c r="G3421">
        <v>40</v>
      </c>
      <c r="H3421">
        <v>6.3</v>
      </c>
      <c r="I3421">
        <v>9</v>
      </c>
      <c r="J3421">
        <v>0</v>
      </c>
      <c r="K3421" t="s">
        <v>23</v>
      </c>
      <c r="L3421">
        <v>5</v>
      </c>
      <c r="M3421">
        <v>5.6</v>
      </c>
      <c r="N3421">
        <v>7</v>
      </c>
      <c r="O3421">
        <f>Table1[[#This Row],[Stress_Level]]*Table1[[#This Row],[Weekly_Work_Hours]]</f>
        <v>200</v>
      </c>
      <c r="P3421" s="9">
        <f>Table1[[#This Row],[Column1]]/Table1[[#This Row],[Productivity_Score]]</f>
        <v>28.571428571428573</v>
      </c>
      <c r="Q3421">
        <f>8-AVERAGE(Table1[[#This Row],[Sleep_Hours]])</f>
        <v>1.7000000000000002</v>
      </c>
      <c r="R3421">
        <f>Table1[[#This Row],[Stress_Level]]/Table1[[#This Row],[Weekly_Work_Hours]]</f>
        <v>0.125</v>
      </c>
      <c r="S3421" s="5">
        <f>CORREL(Table1[Stress_Level],Table1[Sleep_Hours])</f>
        <v>-1.150943896331845E-2</v>
      </c>
      <c r="T3421" s="1">
        <f>((Table1[[#Totals],[Productivity_Score]] - Table1[[#This Row],[Productivity_Score]]) / Table1[[#Totals],[Productivity_Score]]) * 100</f>
        <v>26.315789473684209</v>
      </c>
    </row>
    <row r="3422" spans="1:20" x14ac:dyDescent="0.35">
      <c r="A3422">
        <v>3421</v>
      </c>
      <c r="B3422">
        <v>47</v>
      </c>
      <c r="C3422" t="s">
        <v>14</v>
      </c>
      <c r="D3422" t="s">
        <v>26</v>
      </c>
      <c r="E3422" t="s">
        <v>38</v>
      </c>
      <c r="F3422" t="s">
        <v>22</v>
      </c>
      <c r="G3422">
        <v>40</v>
      </c>
      <c r="H3422">
        <v>5.6</v>
      </c>
      <c r="I3422">
        <v>7.9</v>
      </c>
      <c r="J3422">
        <v>0</v>
      </c>
      <c r="K3422" t="s">
        <v>23</v>
      </c>
      <c r="L3422">
        <v>4.8</v>
      </c>
      <c r="M3422">
        <v>2.2999999999999998</v>
      </c>
      <c r="N3422">
        <v>6.6</v>
      </c>
      <c r="O3422">
        <f>Table1[[#This Row],[Stress_Level]]*Table1[[#This Row],[Weekly_Work_Hours]]</f>
        <v>192</v>
      </c>
      <c r="P3422" s="9">
        <f>Table1[[#This Row],[Column1]]/Table1[[#This Row],[Productivity_Score]]</f>
        <v>29.090909090909093</v>
      </c>
      <c r="Q3422">
        <f>8-AVERAGE(Table1[[#This Row],[Sleep_Hours]])</f>
        <v>2.4000000000000004</v>
      </c>
      <c r="R3422">
        <f>Table1[[#This Row],[Stress_Level]]/Table1[[#This Row],[Weekly_Work_Hours]]</f>
        <v>0.12</v>
      </c>
      <c r="S3422" s="5">
        <f>CORREL(Table1[Stress_Level],Table1[Sleep_Hours])</f>
        <v>-1.150943896331845E-2</v>
      </c>
      <c r="T3422" s="1">
        <f>((Table1[[#Totals],[Productivity_Score]] - Table1[[#This Row],[Productivity_Score]]) / Table1[[#Totals],[Productivity_Score]]) * 100</f>
        <v>30.526315789473692</v>
      </c>
    </row>
    <row r="3423" spans="1:20" x14ac:dyDescent="0.35">
      <c r="A3423">
        <v>3422</v>
      </c>
      <c r="B3423">
        <v>38</v>
      </c>
      <c r="C3423" t="s">
        <v>14</v>
      </c>
      <c r="D3423" t="s">
        <v>36</v>
      </c>
      <c r="E3423" t="s">
        <v>31</v>
      </c>
      <c r="F3423" t="s">
        <v>17</v>
      </c>
      <c r="G3423">
        <v>44</v>
      </c>
      <c r="H3423">
        <v>5.3</v>
      </c>
      <c r="I3423">
        <v>7</v>
      </c>
      <c r="J3423">
        <v>1</v>
      </c>
      <c r="K3423" t="s">
        <v>18</v>
      </c>
      <c r="L3423">
        <v>6.7</v>
      </c>
      <c r="M3423">
        <v>5</v>
      </c>
      <c r="N3423">
        <v>5.0999999999999996</v>
      </c>
      <c r="O3423">
        <f>Table1[[#This Row],[Stress_Level]]*Table1[[#This Row],[Weekly_Work_Hours]]</f>
        <v>294.8</v>
      </c>
      <c r="P3423" s="9">
        <f>Table1[[#This Row],[Column1]]/Table1[[#This Row],[Productivity_Score]]</f>
        <v>57.803921568627459</v>
      </c>
      <c r="Q3423">
        <f>8-AVERAGE(Table1[[#This Row],[Sleep_Hours]])</f>
        <v>2.7</v>
      </c>
      <c r="R3423">
        <f>Table1[[#This Row],[Stress_Level]]/Table1[[#This Row],[Weekly_Work_Hours]]</f>
        <v>0.15227272727272728</v>
      </c>
      <c r="S3423" s="5">
        <f>CORREL(Table1[Stress_Level],Table1[Sleep_Hours])</f>
        <v>-1.150943896331845E-2</v>
      </c>
      <c r="T3423" s="1">
        <f>((Table1[[#Totals],[Productivity_Score]] - Table1[[#This Row],[Productivity_Score]]) / Table1[[#Totals],[Productivity_Score]]) * 100</f>
        <v>46.315789473684212</v>
      </c>
    </row>
    <row r="3424" spans="1:20" x14ac:dyDescent="0.35">
      <c r="A3424">
        <v>3423</v>
      </c>
      <c r="B3424">
        <v>42</v>
      </c>
      <c r="C3424" t="s">
        <v>19</v>
      </c>
      <c r="D3424" t="s">
        <v>32</v>
      </c>
      <c r="E3424" t="s">
        <v>25</v>
      </c>
      <c r="F3424" t="s">
        <v>39</v>
      </c>
      <c r="G3424">
        <v>48</v>
      </c>
      <c r="H3424">
        <v>3</v>
      </c>
      <c r="I3424">
        <v>3.2</v>
      </c>
      <c r="J3424">
        <v>1</v>
      </c>
      <c r="K3424" t="s">
        <v>35</v>
      </c>
      <c r="L3424">
        <v>9.1999999999999993</v>
      </c>
      <c r="M3424">
        <v>5.6</v>
      </c>
      <c r="N3424">
        <v>2</v>
      </c>
      <c r="O3424">
        <f>Table1[[#This Row],[Stress_Level]]*Table1[[#This Row],[Weekly_Work_Hours]]</f>
        <v>441.59999999999997</v>
      </c>
      <c r="P3424" s="9">
        <f>Table1[[#This Row],[Column1]]/Table1[[#This Row],[Productivity_Score]]</f>
        <v>220.79999999999998</v>
      </c>
      <c r="Q3424">
        <f>8-AVERAGE(Table1[[#This Row],[Sleep_Hours]])</f>
        <v>5</v>
      </c>
      <c r="R3424">
        <f>Table1[[#This Row],[Stress_Level]]/Table1[[#This Row],[Weekly_Work_Hours]]</f>
        <v>0.19166666666666665</v>
      </c>
      <c r="S3424" s="5">
        <f>CORREL(Table1[Stress_Level],Table1[Sleep_Hours])</f>
        <v>-1.150943896331845E-2</v>
      </c>
      <c r="T3424" s="1">
        <f>((Table1[[#Totals],[Productivity_Score]] - Table1[[#This Row],[Productivity_Score]]) / Table1[[#Totals],[Productivity_Score]]) * 100</f>
        <v>78.94736842105263</v>
      </c>
    </row>
    <row r="3425" spans="1:20" x14ac:dyDescent="0.35">
      <c r="A3425">
        <v>3424</v>
      </c>
      <c r="B3425">
        <v>64</v>
      </c>
      <c r="C3425" t="s">
        <v>14</v>
      </c>
      <c r="D3425" t="s">
        <v>20</v>
      </c>
      <c r="E3425" t="s">
        <v>25</v>
      </c>
      <c r="F3425" t="s">
        <v>17</v>
      </c>
      <c r="G3425">
        <v>48</v>
      </c>
      <c r="H3425">
        <v>5</v>
      </c>
      <c r="I3425">
        <v>6.3</v>
      </c>
      <c r="J3425">
        <v>1</v>
      </c>
      <c r="K3425" t="s">
        <v>28</v>
      </c>
      <c r="L3425">
        <v>7.3</v>
      </c>
      <c r="M3425">
        <v>2.7</v>
      </c>
      <c r="N3425">
        <v>4.5</v>
      </c>
      <c r="O3425">
        <f>Table1[[#This Row],[Stress_Level]]*Table1[[#This Row],[Weekly_Work_Hours]]</f>
        <v>350.4</v>
      </c>
      <c r="P3425" s="9">
        <f>Table1[[#This Row],[Column1]]/Table1[[#This Row],[Productivity_Score]]</f>
        <v>77.86666666666666</v>
      </c>
      <c r="Q3425">
        <f>8-AVERAGE(Table1[[#This Row],[Sleep_Hours]])</f>
        <v>3</v>
      </c>
      <c r="R3425">
        <f>Table1[[#This Row],[Stress_Level]]/Table1[[#This Row],[Weekly_Work_Hours]]</f>
        <v>0.15208333333333332</v>
      </c>
      <c r="S3425" s="5">
        <f>CORREL(Table1[Stress_Level],Table1[Sleep_Hours])</f>
        <v>-1.150943896331845E-2</v>
      </c>
      <c r="T3425" s="1">
        <f>((Table1[[#Totals],[Productivity_Score]] - Table1[[#This Row],[Productivity_Score]]) / Table1[[#Totals],[Productivity_Score]]) * 100</f>
        <v>52.631578947368418</v>
      </c>
    </row>
    <row r="3426" spans="1:20" x14ac:dyDescent="0.35">
      <c r="A3426">
        <v>3425</v>
      </c>
      <c r="B3426">
        <v>51</v>
      </c>
      <c r="C3426" t="s">
        <v>19</v>
      </c>
      <c r="D3426" t="s">
        <v>37</v>
      </c>
      <c r="E3426" t="s">
        <v>31</v>
      </c>
      <c r="F3426" t="s">
        <v>17</v>
      </c>
      <c r="G3426">
        <v>30</v>
      </c>
      <c r="H3426">
        <v>6.6</v>
      </c>
      <c r="I3426">
        <v>10</v>
      </c>
      <c r="J3426">
        <v>0</v>
      </c>
      <c r="K3426" t="s">
        <v>23</v>
      </c>
      <c r="L3426">
        <v>3</v>
      </c>
      <c r="M3426">
        <v>2.5</v>
      </c>
      <c r="N3426">
        <v>8.5</v>
      </c>
      <c r="O3426">
        <f>Table1[[#This Row],[Stress_Level]]*Table1[[#This Row],[Weekly_Work_Hours]]</f>
        <v>90</v>
      </c>
      <c r="P3426" s="9">
        <f>Table1[[#This Row],[Column1]]/Table1[[#This Row],[Productivity_Score]]</f>
        <v>10.588235294117647</v>
      </c>
      <c r="Q3426">
        <f>8-AVERAGE(Table1[[#This Row],[Sleep_Hours]])</f>
        <v>1.4000000000000004</v>
      </c>
      <c r="R3426">
        <f>Table1[[#This Row],[Stress_Level]]/Table1[[#This Row],[Weekly_Work_Hours]]</f>
        <v>0.1</v>
      </c>
      <c r="S3426" s="5">
        <f>CORREL(Table1[Stress_Level],Table1[Sleep_Hours])</f>
        <v>-1.150943896331845E-2</v>
      </c>
      <c r="T3426" s="1">
        <f>((Table1[[#Totals],[Productivity_Score]] - Table1[[#This Row],[Productivity_Score]]) / Table1[[#Totals],[Productivity_Score]]) * 100</f>
        <v>10.526315789473683</v>
      </c>
    </row>
    <row r="3427" spans="1:20" x14ac:dyDescent="0.35">
      <c r="A3427">
        <v>3426</v>
      </c>
      <c r="B3427">
        <v>32</v>
      </c>
      <c r="C3427" t="s">
        <v>14</v>
      </c>
      <c r="D3427" t="s">
        <v>36</v>
      </c>
      <c r="E3427" t="s">
        <v>16</v>
      </c>
      <c r="F3427" t="s">
        <v>22</v>
      </c>
      <c r="G3427">
        <v>53</v>
      </c>
      <c r="H3427">
        <v>7.5</v>
      </c>
      <c r="I3427">
        <v>7.9</v>
      </c>
      <c r="J3427">
        <v>0</v>
      </c>
      <c r="K3427" t="s">
        <v>23</v>
      </c>
      <c r="L3427">
        <v>8.1999999999999993</v>
      </c>
      <c r="M3427">
        <v>4.4000000000000004</v>
      </c>
      <c r="N3427">
        <v>4.9000000000000004</v>
      </c>
      <c r="O3427">
        <f>Table1[[#This Row],[Stress_Level]]*Table1[[#This Row],[Weekly_Work_Hours]]</f>
        <v>434.59999999999997</v>
      </c>
      <c r="P3427" s="9">
        <f>Table1[[#This Row],[Column1]]/Table1[[#This Row],[Productivity_Score]]</f>
        <v>88.693877551020393</v>
      </c>
      <c r="Q3427">
        <f>8-AVERAGE(Table1[[#This Row],[Sleep_Hours]])</f>
        <v>0.5</v>
      </c>
      <c r="R3427">
        <f>Table1[[#This Row],[Stress_Level]]/Table1[[#This Row],[Weekly_Work_Hours]]</f>
        <v>0.15471698113207547</v>
      </c>
      <c r="S3427" s="5">
        <f>CORREL(Table1[Stress_Level],Table1[Sleep_Hours])</f>
        <v>-1.150943896331845E-2</v>
      </c>
      <c r="T3427" s="1">
        <f>((Table1[[#Totals],[Productivity_Score]] - Table1[[#This Row],[Productivity_Score]]) / Table1[[#Totals],[Productivity_Score]]) * 100</f>
        <v>48.421052631578945</v>
      </c>
    </row>
    <row r="3428" spans="1:20" x14ac:dyDescent="0.35">
      <c r="A3428">
        <v>3427</v>
      </c>
      <c r="B3428">
        <v>52</v>
      </c>
      <c r="C3428" t="s">
        <v>14</v>
      </c>
      <c r="D3428" t="s">
        <v>26</v>
      </c>
      <c r="E3428" t="s">
        <v>31</v>
      </c>
      <c r="F3428" t="s">
        <v>22</v>
      </c>
      <c r="G3428">
        <v>47</v>
      </c>
      <c r="H3428">
        <v>6.3</v>
      </c>
      <c r="I3428">
        <v>8.3000000000000007</v>
      </c>
      <c r="J3428">
        <v>0</v>
      </c>
      <c r="K3428" t="s">
        <v>23</v>
      </c>
      <c r="L3428">
        <v>10</v>
      </c>
      <c r="M3428">
        <v>3.4</v>
      </c>
      <c r="N3428">
        <v>4.0999999999999996</v>
      </c>
      <c r="O3428">
        <f>Table1[[#This Row],[Stress_Level]]*Table1[[#This Row],[Weekly_Work_Hours]]</f>
        <v>470</v>
      </c>
      <c r="P3428" s="9">
        <f>Table1[[#This Row],[Column1]]/Table1[[#This Row],[Productivity_Score]]</f>
        <v>114.63414634146342</v>
      </c>
      <c r="Q3428">
        <f>8-AVERAGE(Table1[[#This Row],[Sleep_Hours]])</f>
        <v>1.7000000000000002</v>
      </c>
      <c r="R3428">
        <f>Table1[[#This Row],[Stress_Level]]/Table1[[#This Row],[Weekly_Work_Hours]]</f>
        <v>0.21276595744680851</v>
      </c>
      <c r="S3428" s="5">
        <f>CORREL(Table1[Stress_Level],Table1[Sleep_Hours])</f>
        <v>-1.150943896331845E-2</v>
      </c>
      <c r="T3428" s="1">
        <f>((Table1[[#Totals],[Productivity_Score]] - Table1[[#This Row],[Productivity_Score]]) / Table1[[#Totals],[Productivity_Score]]) * 100</f>
        <v>56.84210526315789</v>
      </c>
    </row>
    <row r="3429" spans="1:20" x14ac:dyDescent="0.35">
      <c r="A3429">
        <v>3428</v>
      </c>
      <c r="B3429">
        <v>53</v>
      </c>
      <c r="C3429" t="s">
        <v>19</v>
      </c>
      <c r="D3429" t="s">
        <v>33</v>
      </c>
      <c r="E3429" t="s">
        <v>38</v>
      </c>
      <c r="F3429" t="s">
        <v>22</v>
      </c>
      <c r="G3429">
        <v>56</v>
      </c>
      <c r="H3429">
        <v>7.8</v>
      </c>
      <c r="I3429">
        <v>7.2</v>
      </c>
      <c r="J3429">
        <v>0</v>
      </c>
      <c r="K3429" t="s">
        <v>23</v>
      </c>
      <c r="L3429">
        <v>9.9</v>
      </c>
      <c r="M3429">
        <v>7.4</v>
      </c>
      <c r="N3429">
        <v>3.6</v>
      </c>
      <c r="O3429">
        <f>Table1[[#This Row],[Stress_Level]]*Table1[[#This Row],[Weekly_Work_Hours]]</f>
        <v>554.4</v>
      </c>
      <c r="P3429" s="9">
        <f>Table1[[#This Row],[Column1]]/Table1[[#This Row],[Productivity_Score]]</f>
        <v>154</v>
      </c>
      <c r="Q3429">
        <f>8-AVERAGE(Table1[[#This Row],[Sleep_Hours]])</f>
        <v>0.20000000000000018</v>
      </c>
      <c r="R3429">
        <f>Table1[[#This Row],[Stress_Level]]/Table1[[#This Row],[Weekly_Work_Hours]]</f>
        <v>0.1767857142857143</v>
      </c>
      <c r="S3429" s="5">
        <f>CORREL(Table1[Stress_Level],Table1[Sleep_Hours])</f>
        <v>-1.150943896331845E-2</v>
      </c>
      <c r="T3429" s="1">
        <f>((Table1[[#Totals],[Productivity_Score]] - Table1[[#This Row],[Productivity_Score]]) / Table1[[#Totals],[Productivity_Score]]) * 100</f>
        <v>62.10526315789474</v>
      </c>
    </row>
    <row r="3430" spans="1:20" x14ac:dyDescent="0.35">
      <c r="A3430">
        <v>3429</v>
      </c>
      <c r="B3430">
        <v>52</v>
      </c>
      <c r="C3430" t="s">
        <v>14</v>
      </c>
      <c r="D3430" t="s">
        <v>34</v>
      </c>
      <c r="E3430" t="s">
        <v>27</v>
      </c>
      <c r="F3430" t="s">
        <v>17</v>
      </c>
      <c r="G3430">
        <v>48</v>
      </c>
      <c r="H3430">
        <v>6.1</v>
      </c>
      <c r="I3430">
        <v>7.8</v>
      </c>
      <c r="J3430">
        <v>1</v>
      </c>
      <c r="K3430" t="s">
        <v>41</v>
      </c>
      <c r="L3430">
        <v>9.3000000000000007</v>
      </c>
      <c r="M3430">
        <v>5.3</v>
      </c>
      <c r="N3430">
        <v>4.3</v>
      </c>
      <c r="O3430">
        <f>Table1[[#This Row],[Stress_Level]]*Table1[[#This Row],[Weekly_Work_Hours]]</f>
        <v>446.40000000000003</v>
      </c>
      <c r="P3430" s="9">
        <f>Table1[[#This Row],[Column1]]/Table1[[#This Row],[Productivity_Score]]</f>
        <v>103.81395348837211</v>
      </c>
      <c r="Q3430">
        <f>8-AVERAGE(Table1[[#This Row],[Sleep_Hours]])</f>
        <v>1.9000000000000004</v>
      </c>
      <c r="R3430">
        <f>Table1[[#This Row],[Stress_Level]]/Table1[[#This Row],[Weekly_Work_Hours]]</f>
        <v>0.19375000000000001</v>
      </c>
      <c r="S3430" s="5">
        <f>CORREL(Table1[Stress_Level],Table1[Sleep_Hours])</f>
        <v>-1.150943896331845E-2</v>
      </c>
      <c r="T3430" s="1">
        <f>((Table1[[#Totals],[Productivity_Score]] - Table1[[#This Row],[Productivity_Score]]) / Table1[[#Totals],[Productivity_Score]]) * 100</f>
        <v>54.736842105263165</v>
      </c>
    </row>
    <row r="3431" spans="1:20" x14ac:dyDescent="0.35">
      <c r="A3431">
        <v>3430</v>
      </c>
      <c r="B3431">
        <v>24</v>
      </c>
      <c r="C3431" t="s">
        <v>19</v>
      </c>
      <c r="D3431" t="s">
        <v>24</v>
      </c>
      <c r="E3431" t="s">
        <v>38</v>
      </c>
      <c r="F3431" t="s">
        <v>39</v>
      </c>
      <c r="G3431">
        <v>53</v>
      </c>
      <c r="H3431">
        <v>4.9000000000000004</v>
      </c>
      <c r="I3431">
        <v>5.5</v>
      </c>
      <c r="J3431">
        <v>1</v>
      </c>
      <c r="K3431" t="s">
        <v>18</v>
      </c>
      <c r="L3431">
        <v>10</v>
      </c>
      <c r="M3431">
        <v>7.2</v>
      </c>
      <c r="N3431">
        <v>2.8</v>
      </c>
      <c r="O3431">
        <f>Table1[[#This Row],[Stress_Level]]*Table1[[#This Row],[Weekly_Work_Hours]]</f>
        <v>530</v>
      </c>
      <c r="P3431" s="9">
        <f>Table1[[#This Row],[Column1]]/Table1[[#This Row],[Productivity_Score]]</f>
        <v>189.28571428571431</v>
      </c>
      <c r="Q3431">
        <f>8-AVERAGE(Table1[[#This Row],[Sleep_Hours]])</f>
        <v>3.0999999999999996</v>
      </c>
      <c r="R3431">
        <f>Table1[[#This Row],[Stress_Level]]/Table1[[#This Row],[Weekly_Work_Hours]]</f>
        <v>0.18867924528301888</v>
      </c>
      <c r="S3431" s="5">
        <f>CORREL(Table1[Stress_Level],Table1[Sleep_Hours])</f>
        <v>-1.150943896331845E-2</v>
      </c>
      <c r="T3431" s="1">
        <f>((Table1[[#Totals],[Productivity_Score]] - Table1[[#This Row],[Productivity_Score]]) / Table1[[#Totals],[Productivity_Score]]) * 100</f>
        <v>70.526315789473685</v>
      </c>
    </row>
    <row r="3432" spans="1:20" x14ac:dyDescent="0.35">
      <c r="A3432">
        <v>3431</v>
      </c>
      <c r="B3432">
        <v>22</v>
      </c>
      <c r="C3432" t="s">
        <v>19</v>
      </c>
      <c r="D3432" t="s">
        <v>36</v>
      </c>
      <c r="E3432" t="s">
        <v>25</v>
      </c>
      <c r="F3432" t="s">
        <v>22</v>
      </c>
      <c r="G3432">
        <v>48</v>
      </c>
      <c r="H3432">
        <v>5.5</v>
      </c>
      <c r="I3432">
        <v>6.9</v>
      </c>
      <c r="J3432">
        <v>1</v>
      </c>
      <c r="K3432" t="s">
        <v>28</v>
      </c>
      <c r="L3432">
        <v>6.8</v>
      </c>
      <c r="M3432">
        <v>6.9</v>
      </c>
      <c r="N3432">
        <v>5.0999999999999996</v>
      </c>
      <c r="O3432">
        <f>Table1[[#This Row],[Stress_Level]]*Table1[[#This Row],[Weekly_Work_Hours]]</f>
        <v>326.39999999999998</v>
      </c>
      <c r="P3432" s="9">
        <f>Table1[[#This Row],[Column1]]/Table1[[#This Row],[Productivity_Score]]</f>
        <v>64</v>
      </c>
      <c r="Q3432">
        <f>8-AVERAGE(Table1[[#This Row],[Sleep_Hours]])</f>
        <v>2.5</v>
      </c>
      <c r="R3432">
        <f>Table1[[#This Row],[Stress_Level]]/Table1[[#This Row],[Weekly_Work_Hours]]</f>
        <v>0.14166666666666666</v>
      </c>
      <c r="S3432" s="5">
        <f>CORREL(Table1[Stress_Level],Table1[Sleep_Hours])</f>
        <v>-1.150943896331845E-2</v>
      </c>
      <c r="T3432" s="1">
        <f>((Table1[[#Totals],[Productivity_Score]] - Table1[[#This Row],[Productivity_Score]]) / Table1[[#Totals],[Productivity_Score]]) * 100</f>
        <v>46.315789473684212</v>
      </c>
    </row>
    <row r="3433" spans="1:20" x14ac:dyDescent="0.35">
      <c r="A3433">
        <v>3432</v>
      </c>
      <c r="B3433">
        <v>26</v>
      </c>
      <c r="C3433" t="s">
        <v>19</v>
      </c>
      <c r="D3433" t="s">
        <v>36</v>
      </c>
      <c r="E3433" t="s">
        <v>27</v>
      </c>
      <c r="F3433" t="s">
        <v>22</v>
      </c>
      <c r="G3433">
        <v>55</v>
      </c>
      <c r="H3433">
        <v>6.9</v>
      </c>
      <c r="I3433">
        <v>8.4</v>
      </c>
      <c r="J3433">
        <v>1</v>
      </c>
      <c r="K3433" t="s">
        <v>35</v>
      </c>
      <c r="L3433">
        <v>10</v>
      </c>
      <c r="M3433">
        <v>5.5</v>
      </c>
      <c r="N3433">
        <v>4.2</v>
      </c>
      <c r="O3433">
        <f>Table1[[#This Row],[Stress_Level]]*Table1[[#This Row],[Weekly_Work_Hours]]</f>
        <v>550</v>
      </c>
      <c r="P3433" s="9">
        <f>Table1[[#This Row],[Column1]]/Table1[[#This Row],[Productivity_Score]]</f>
        <v>130.95238095238093</v>
      </c>
      <c r="Q3433">
        <f>8-AVERAGE(Table1[[#This Row],[Sleep_Hours]])</f>
        <v>1.0999999999999996</v>
      </c>
      <c r="R3433">
        <f>Table1[[#This Row],[Stress_Level]]/Table1[[#This Row],[Weekly_Work_Hours]]</f>
        <v>0.18181818181818182</v>
      </c>
      <c r="S3433" s="5">
        <f>CORREL(Table1[Stress_Level],Table1[Sleep_Hours])</f>
        <v>-1.150943896331845E-2</v>
      </c>
      <c r="T3433" s="1">
        <f>((Table1[[#Totals],[Productivity_Score]] - Table1[[#This Row],[Productivity_Score]]) / Table1[[#Totals],[Productivity_Score]]) * 100</f>
        <v>55.78947368421052</v>
      </c>
    </row>
    <row r="3434" spans="1:20" x14ac:dyDescent="0.35">
      <c r="A3434">
        <v>3433</v>
      </c>
      <c r="B3434">
        <v>43</v>
      </c>
      <c r="C3434" t="s">
        <v>19</v>
      </c>
      <c r="D3434" t="s">
        <v>37</v>
      </c>
      <c r="E3434" t="s">
        <v>21</v>
      </c>
      <c r="F3434" t="s">
        <v>22</v>
      </c>
      <c r="G3434">
        <v>49</v>
      </c>
      <c r="H3434">
        <v>5.8</v>
      </c>
      <c r="I3434">
        <v>7.3</v>
      </c>
      <c r="J3434">
        <v>1</v>
      </c>
      <c r="K3434" t="s">
        <v>29</v>
      </c>
      <c r="L3434">
        <v>8.4</v>
      </c>
      <c r="M3434">
        <v>5.2</v>
      </c>
      <c r="N3434">
        <v>4.5</v>
      </c>
      <c r="O3434">
        <f>Table1[[#This Row],[Stress_Level]]*Table1[[#This Row],[Weekly_Work_Hours]]</f>
        <v>411.6</v>
      </c>
      <c r="P3434" s="9">
        <f>Table1[[#This Row],[Column1]]/Table1[[#This Row],[Productivity_Score]]</f>
        <v>91.466666666666669</v>
      </c>
      <c r="Q3434">
        <f>8-AVERAGE(Table1[[#This Row],[Sleep_Hours]])</f>
        <v>2.2000000000000002</v>
      </c>
      <c r="R3434">
        <f>Table1[[#This Row],[Stress_Level]]/Table1[[#This Row],[Weekly_Work_Hours]]</f>
        <v>0.17142857142857143</v>
      </c>
      <c r="S3434" s="5">
        <f>CORREL(Table1[Stress_Level],Table1[Sleep_Hours])</f>
        <v>-1.150943896331845E-2</v>
      </c>
      <c r="T3434" s="1">
        <f>((Table1[[#Totals],[Productivity_Score]] - Table1[[#This Row],[Productivity_Score]]) / Table1[[#Totals],[Productivity_Score]]) * 100</f>
        <v>52.631578947368418</v>
      </c>
    </row>
    <row r="3435" spans="1:20" x14ac:dyDescent="0.35">
      <c r="A3435">
        <v>3434</v>
      </c>
      <c r="B3435">
        <v>41</v>
      </c>
      <c r="C3435" t="s">
        <v>14</v>
      </c>
      <c r="D3435" t="s">
        <v>24</v>
      </c>
      <c r="E3435" t="s">
        <v>25</v>
      </c>
      <c r="F3435" t="s">
        <v>17</v>
      </c>
      <c r="G3435">
        <v>44</v>
      </c>
      <c r="H3435">
        <v>5.2</v>
      </c>
      <c r="I3435">
        <v>7</v>
      </c>
      <c r="J3435">
        <v>1</v>
      </c>
      <c r="K3435" t="s">
        <v>18</v>
      </c>
      <c r="L3435">
        <v>9.4</v>
      </c>
      <c r="M3435">
        <v>4.2</v>
      </c>
      <c r="N3435">
        <v>3.8</v>
      </c>
      <c r="O3435">
        <f>Table1[[#This Row],[Stress_Level]]*Table1[[#This Row],[Weekly_Work_Hours]]</f>
        <v>413.6</v>
      </c>
      <c r="P3435" s="9">
        <f>Table1[[#This Row],[Column1]]/Table1[[#This Row],[Productivity_Score]]</f>
        <v>108.8421052631579</v>
      </c>
      <c r="Q3435">
        <f>8-AVERAGE(Table1[[#This Row],[Sleep_Hours]])</f>
        <v>2.8</v>
      </c>
      <c r="R3435">
        <f>Table1[[#This Row],[Stress_Level]]/Table1[[#This Row],[Weekly_Work_Hours]]</f>
        <v>0.21363636363636365</v>
      </c>
      <c r="S3435" s="5">
        <f>CORREL(Table1[Stress_Level],Table1[Sleep_Hours])</f>
        <v>-1.150943896331845E-2</v>
      </c>
      <c r="T3435" s="1">
        <f>((Table1[[#Totals],[Productivity_Score]] - Table1[[#This Row],[Productivity_Score]]) / Table1[[#Totals],[Productivity_Score]]) * 100</f>
        <v>60</v>
      </c>
    </row>
    <row r="3436" spans="1:20" x14ac:dyDescent="0.35">
      <c r="A3436">
        <v>3435</v>
      </c>
      <c r="B3436">
        <v>64</v>
      </c>
      <c r="C3436" t="s">
        <v>14</v>
      </c>
      <c r="D3436" t="s">
        <v>26</v>
      </c>
      <c r="E3436" t="s">
        <v>16</v>
      </c>
      <c r="F3436" t="s">
        <v>22</v>
      </c>
      <c r="G3436">
        <v>63</v>
      </c>
      <c r="H3436">
        <v>3.9</v>
      </c>
      <c r="I3436">
        <v>3</v>
      </c>
      <c r="J3436">
        <v>1</v>
      </c>
      <c r="K3436" t="s">
        <v>18</v>
      </c>
      <c r="L3436">
        <v>10</v>
      </c>
      <c r="M3436">
        <v>6.9</v>
      </c>
      <c r="N3436">
        <v>1.5</v>
      </c>
      <c r="O3436">
        <f>Table1[[#This Row],[Stress_Level]]*Table1[[#This Row],[Weekly_Work_Hours]]</f>
        <v>630</v>
      </c>
      <c r="P3436" s="9">
        <f>Table1[[#This Row],[Column1]]/Table1[[#This Row],[Productivity_Score]]</f>
        <v>420</v>
      </c>
      <c r="Q3436">
        <f>8-AVERAGE(Table1[[#This Row],[Sleep_Hours]])</f>
        <v>4.0999999999999996</v>
      </c>
      <c r="R3436">
        <f>Table1[[#This Row],[Stress_Level]]/Table1[[#This Row],[Weekly_Work_Hours]]</f>
        <v>0.15873015873015872</v>
      </c>
      <c r="S3436" s="5">
        <f>CORREL(Table1[Stress_Level],Table1[Sleep_Hours])</f>
        <v>-1.150943896331845E-2</v>
      </c>
      <c r="T3436" s="1">
        <f>((Table1[[#Totals],[Productivity_Score]] - Table1[[#This Row],[Productivity_Score]]) / Table1[[#Totals],[Productivity_Score]]) * 100</f>
        <v>84.210526315789465</v>
      </c>
    </row>
    <row r="3437" spans="1:20" x14ac:dyDescent="0.35">
      <c r="A3437">
        <v>3436</v>
      </c>
      <c r="B3437">
        <v>42</v>
      </c>
      <c r="C3437" t="s">
        <v>19</v>
      </c>
      <c r="D3437" t="s">
        <v>15</v>
      </c>
      <c r="E3437" t="s">
        <v>31</v>
      </c>
      <c r="F3437" t="s">
        <v>17</v>
      </c>
      <c r="G3437">
        <v>52</v>
      </c>
      <c r="H3437">
        <v>4.9000000000000004</v>
      </c>
      <c r="I3437">
        <v>5.6</v>
      </c>
      <c r="J3437">
        <v>1</v>
      </c>
      <c r="K3437" t="s">
        <v>18</v>
      </c>
      <c r="L3437">
        <v>9.6</v>
      </c>
      <c r="M3437">
        <v>5.0999999999999996</v>
      </c>
      <c r="N3437">
        <v>3</v>
      </c>
      <c r="O3437">
        <f>Table1[[#This Row],[Stress_Level]]*Table1[[#This Row],[Weekly_Work_Hours]]</f>
        <v>499.2</v>
      </c>
      <c r="P3437" s="9">
        <f>Table1[[#This Row],[Column1]]/Table1[[#This Row],[Productivity_Score]]</f>
        <v>166.4</v>
      </c>
      <c r="Q3437">
        <f>8-AVERAGE(Table1[[#This Row],[Sleep_Hours]])</f>
        <v>3.0999999999999996</v>
      </c>
      <c r="R3437">
        <f>Table1[[#This Row],[Stress_Level]]/Table1[[#This Row],[Weekly_Work_Hours]]</f>
        <v>0.1846153846153846</v>
      </c>
      <c r="S3437" s="5">
        <f>CORREL(Table1[Stress_Level],Table1[Sleep_Hours])</f>
        <v>-1.150943896331845E-2</v>
      </c>
      <c r="T3437" s="1">
        <f>((Table1[[#Totals],[Productivity_Score]] - Table1[[#This Row],[Productivity_Score]]) / Table1[[#Totals],[Productivity_Score]]) * 100</f>
        <v>68.421052631578945</v>
      </c>
    </row>
    <row r="3438" spans="1:20" x14ac:dyDescent="0.35">
      <c r="A3438">
        <v>3437</v>
      </c>
      <c r="B3438">
        <v>49</v>
      </c>
      <c r="C3438" t="s">
        <v>19</v>
      </c>
      <c r="D3438" t="s">
        <v>15</v>
      </c>
      <c r="E3438" t="s">
        <v>21</v>
      </c>
      <c r="F3438" t="s">
        <v>22</v>
      </c>
      <c r="G3438">
        <v>49</v>
      </c>
      <c r="H3438">
        <v>5.6</v>
      </c>
      <c r="I3438">
        <v>7</v>
      </c>
      <c r="J3438">
        <v>0</v>
      </c>
      <c r="K3438" t="s">
        <v>23</v>
      </c>
      <c r="L3438">
        <v>9.5</v>
      </c>
      <c r="M3438">
        <v>4.5999999999999996</v>
      </c>
      <c r="N3438">
        <v>3.8</v>
      </c>
      <c r="O3438">
        <f>Table1[[#This Row],[Stress_Level]]*Table1[[#This Row],[Weekly_Work_Hours]]</f>
        <v>465.5</v>
      </c>
      <c r="P3438" s="9">
        <f>Table1[[#This Row],[Column1]]/Table1[[#This Row],[Productivity_Score]]</f>
        <v>122.5</v>
      </c>
      <c r="Q3438">
        <f>8-AVERAGE(Table1[[#This Row],[Sleep_Hours]])</f>
        <v>2.4000000000000004</v>
      </c>
      <c r="R3438">
        <f>Table1[[#This Row],[Stress_Level]]/Table1[[#This Row],[Weekly_Work_Hours]]</f>
        <v>0.19387755102040816</v>
      </c>
      <c r="S3438" s="5">
        <f>CORREL(Table1[Stress_Level],Table1[Sleep_Hours])</f>
        <v>-1.150943896331845E-2</v>
      </c>
      <c r="T3438" s="1">
        <f>((Table1[[#Totals],[Productivity_Score]] - Table1[[#This Row],[Productivity_Score]]) / Table1[[#Totals],[Productivity_Score]]) * 100</f>
        <v>60</v>
      </c>
    </row>
    <row r="3439" spans="1:20" x14ac:dyDescent="0.35">
      <c r="A3439">
        <v>3438</v>
      </c>
      <c r="B3439">
        <v>37</v>
      </c>
      <c r="C3439" t="s">
        <v>19</v>
      </c>
      <c r="D3439" t="s">
        <v>24</v>
      </c>
      <c r="E3439" t="s">
        <v>38</v>
      </c>
      <c r="F3439" t="s">
        <v>22</v>
      </c>
      <c r="G3439">
        <v>34</v>
      </c>
      <c r="H3439">
        <v>5.3</v>
      </c>
      <c r="I3439">
        <v>8.1</v>
      </c>
      <c r="J3439">
        <v>0</v>
      </c>
      <c r="K3439" t="s">
        <v>23</v>
      </c>
      <c r="L3439">
        <v>3.7</v>
      </c>
      <c r="M3439">
        <v>2.2999999999999998</v>
      </c>
      <c r="N3439">
        <v>7.2</v>
      </c>
      <c r="O3439">
        <f>Table1[[#This Row],[Stress_Level]]*Table1[[#This Row],[Weekly_Work_Hours]]</f>
        <v>125.80000000000001</v>
      </c>
      <c r="P3439" s="9">
        <f>Table1[[#This Row],[Column1]]/Table1[[#This Row],[Productivity_Score]]</f>
        <v>17.472222222222225</v>
      </c>
      <c r="Q3439">
        <f>8-AVERAGE(Table1[[#This Row],[Sleep_Hours]])</f>
        <v>2.7</v>
      </c>
      <c r="R3439">
        <f>Table1[[#This Row],[Stress_Level]]/Table1[[#This Row],[Weekly_Work_Hours]]</f>
        <v>0.10882352941176471</v>
      </c>
      <c r="S3439" s="5">
        <f>CORREL(Table1[Stress_Level],Table1[Sleep_Hours])</f>
        <v>-1.150943896331845E-2</v>
      </c>
      <c r="T3439" s="1">
        <f>((Table1[[#Totals],[Productivity_Score]] - Table1[[#This Row],[Productivity_Score]]) / Table1[[#Totals],[Productivity_Score]]) * 100</f>
        <v>24.210526315789473</v>
      </c>
    </row>
    <row r="3440" spans="1:20" x14ac:dyDescent="0.35">
      <c r="A3440">
        <v>3439</v>
      </c>
      <c r="B3440">
        <v>51</v>
      </c>
      <c r="C3440" t="s">
        <v>14</v>
      </c>
      <c r="D3440" t="s">
        <v>20</v>
      </c>
      <c r="E3440" t="s">
        <v>27</v>
      </c>
      <c r="F3440" t="s">
        <v>22</v>
      </c>
      <c r="G3440">
        <v>34</v>
      </c>
      <c r="H3440">
        <v>4.7</v>
      </c>
      <c r="I3440">
        <v>7.2</v>
      </c>
      <c r="J3440">
        <v>0</v>
      </c>
      <c r="K3440" t="s">
        <v>23</v>
      </c>
      <c r="L3440">
        <v>4.4000000000000004</v>
      </c>
      <c r="M3440">
        <v>3.6</v>
      </c>
      <c r="N3440">
        <v>6.4</v>
      </c>
      <c r="O3440">
        <f>Table1[[#This Row],[Stress_Level]]*Table1[[#This Row],[Weekly_Work_Hours]]</f>
        <v>149.60000000000002</v>
      </c>
      <c r="P3440" s="9">
        <f>Table1[[#This Row],[Column1]]/Table1[[#This Row],[Productivity_Score]]</f>
        <v>23.375000000000004</v>
      </c>
      <c r="Q3440">
        <f>8-AVERAGE(Table1[[#This Row],[Sleep_Hours]])</f>
        <v>3.3</v>
      </c>
      <c r="R3440">
        <f>Table1[[#This Row],[Stress_Level]]/Table1[[#This Row],[Weekly_Work_Hours]]</f>
        <v>0.12941176470588237</v>
      </c>
      <c r="S3440" s="5">
        <f>CORREL(Table1[Stress_Level],Table1[Sleep_Hours])</f>
        <v>-1.150943896331845E-2</v>
      </c>
      <c r="T3440" s="1">
        <f>((Table1[[#Totals],[Productivity_Score]] - Table1[[#This Row],[Productivity_Score]]) / Table1[[#Totals],[Productivity_Score]]) * 100</f>
        <v>32.631578947368418</v>
      </c>
    </row>
    <row r="3441" spans="1:20" x14ac:dyDescent="0.35">
      <c r="A3441">
        <v>3440</v>
      </c>
      <c r="B3441">
        <v>26</v>
      </c>
      <c r="C3441" t="s">
        <v>14</v>
      </c>
      <c r="D3441" t="s">
        <v>30</v>
      </c>
      <c r="E3441" t="s">
        <v>21</v>
      </c>
      <c r="F3441" t="s">
        <v>39</v>
      </c>
      <c r="G3441">
        <v>47</v>
      </c>
      <c r="H3441">
        <v>8.5</v>
      </c>
      <c r="I3441">
        <v>7</v>
      </c>
      <c r="J3441">
        <v>0</v>
      </c>
      <c r="K3441" t="s">
        <v>23</v>
      </c>
      <c r="L3441">
        <v>7.8</v>
      </c>
      <c r="M3441">
        <v>5.3</v>
      </c>
      <c r="N3441">
        <v>4.5999999999999996</v>
      </c>
      <c r="O3441">
        <f>Table1[[#This Row],[Stress_Level]]*Table1[[#This Row],[Weekly_Work_Hours]]</f>
        <v>366.59999999999997</v>
      </c>
      <c r="P3441" s="9">
        <f>Table1[[#This Row],[Column1]]/Table1[[#This Row],[Productivity_Score]]</f>
        <v>79.695652173913047</v>
      </c>
      <c r="Q3441">
        <f>8-AVERAGE(Table1[[#This Row],[Sleep_Hours]])</f>
        <v>-0.5</v>
      </c>
      <c r="R3441">
        <f>Table1[[#This Row],[Stress_Level]]/Table1[[#This Row],[Weekly_Work_Hours]]</f>
        <v>0.16595744680851063</v>
      </c>
      <c r="S3441" s="5">
        <f>CORREL(Table1[Stress_Level],Table1[Sleep_Hours])</f>
        <v>-1.150943896331845E-2</v>
      </c>
      <c r="T3441" s="1">
        <f>((Table1[[#Totals],[Productivity_Score]] - Table1[[#This Row],[Productivity_Score]]) / Table1[[#Totals],[Productivity_Score]]) * 100</f>
        <v>51.578947368421055</v>
      </c>
    </row>
    <row r="3442" spans="1:20" x14ac:dyDescent="0.35">
      <c r="A3442">
        <v>3441</v>
      </c>
      <c r="B3442">
        <v>52</v>
      </c>
      <c r="C3442" t="s">
        <v>19</v>
      </c>
      <c r="D3442" t="s">
        <v>20</v>
      </c>
      <c r="E3442" t="s">
        <v>16</v>
      </c>
      <c r="F3442" t="s">
        <v>22</v>
      </c>
      <c r="G3442">
        <v>46</v>
      </c>
      <c r="H3442">
        <v>7.1</v>
      </c>
      <c r="I3442">
        <v>9.1999999999999993</v>
      </c>
      <c r="J3442">
        <v>1</v>
      </c>
      <c r="K3442" t="s">
        <v>18</v>
      </c>
      <c r="L3442">
        <v>9.4</v>
      </c>
      <c r="M3442">
        <v>5.4</v>
      </c>
      <c r="N3442">
        <v>4.9000000000000004</v>
      </c>
      <c r="O3442">
        <f>Table1[[#This Row],[Stress_Level]]*Table1[[#This Row],[Weekly_Work_Hours]]</f>
        <v>432.40000000000003</v>
      </c>
      <c r="P3442" s="9">
        <f>Table1[[#This Row],[Column1]]/Table1[[#This Row],[Productivity_Score]]</f>
        <v>88.244897959183675</v>
      </c>
      <c r="Q3442">
        <f>8-AVERAGE(Table1[[#This Row],[Sleep_Hours]])</f>
        <v>0.90000000000000036</v>
      </c>
      <c r="R3442">
        <f>Table1[[#This Row],[Stress_Level]]/Table1[[#This Row],[Weekly_Work_Hours]]</f>
        <v>0.20434782608695654</v>
      </c>
      <c r="S3442" s="5">
        <f>CORREL(Table1[Stress_Level],Table1[Sleep_Hours])</f>
        <v>-1.150943896331845E-2</v>
      </c>
      <c r="T3442" s="1">
        <f>((Table1[[#Totals],[Productivity_Score]] - Table1[[#This Row],[Productivity_Score]]) / Table1[[#Totals],[Productivity_Score]]) * 100</f>
        <v>48.421052631578945</v>
      </c>
    </row>
    <row r="3443" spans="1:20" x14ac:dyDescent="0.35">
      <c r="A3443">
        <v>3442</v>
      </c>
      <c r="B3443">
        <v>24</v>
      </c>
      <c r="C3443" t="s">
        <v>14</v>
      </c>
      <c r="D3443" t="s">
        <v>20</v>
      </c>
      <c r="E3443" t="s">
        <v>31</v>
      </c>
      <c r="F3443" t="s">
        <v>39</v>
      </c>
      <c r="G3443">
        <v>40</v>
      </c>
      <c r="H3443">
        <v>9</v>
      </c>
      <c r="I3443">
        <v>7</v>
      </c>
      <c r="J3443">
        <v>0</v>
      </c>
      <c r="K3443" t="s">
        <v>23</v>
      </c>
      <c r="L3443">
        <v>9.6</v>
      </c>
      <c r="M3443">
        <v>5.7</v>
      </c>
      <c r="N3443">
        <v>3.7</v>
      </c>
      <c r="O3443">
        <f>Table1[[#This Row],[Stress_Level]]*Table1[[#This Row],[Weekly_Work_Hours]]</f>
        <v>384</v>
      </c>
      <c r="P3443" s="9">
        <f>Table1[[#This Row],[Column1]]/Table1[[#This Row],[Productivity_Score]]</f>
        <v>103.78378378378378</v>
      </c>
      <c r="Q3443">
        <f>8-AVERAGE(Table1[[#This Row],[Sleep_Hours]])</f>
        <v>-1</v>
      </c>
      <c r="R3443">
        <f>Table1[[#This Row],[Stress_Level]]/Table1[[#This Row],[Weekly_Work_Hours]]</f>
        <v>0.24</v>
      </c>
      <c r="S3443" s="5">
        <f>CORREL(Table1[Stress_Level],Table1[Sleep_Hours])</f>
        <v>-1.150943896331845E-2</v>
      </c>
      <c r="T3443" s="1">
        <f>((Table1[[#Totals],[Productivity_Score]] - Table1[[#This Row],[Productivity_Score]]) / Table1[[#Totals],[Productivity_Score]]) * 100</f>
        <v>61.05263157894737</v>
      </c>
    </row>
    <row r="3444" spans="1:20" x14ac:dyDescent="0.35">
      <c r="A3444">
        <v>3443</v>
      </c>
      <c r="B3444">
        <v>47</v>
      </c>
      <c r="C3444" t="s">
        <v>14</v>
      </c>
      <c r="D3444" t="s">
        <v>36</v>
      </c>
      <c r="E3444" t="s">
        <v>21</v>
      </c>
      <c r="F3444" t="s">
        <v>22</v>
      </c>
      <c r="G3444">
        <v>46</v>
      </c>
      <c r="H3444">
        <v>3.8</v>
      </c>
      <c r="I3444">
        <v>4.5999999999999996</v>
      </c>
      <c r="J3444">
        <v>1</v>
      </c>
      <c r="K3444" t="s">
        <v>35</v>
      </c>
      <c r="L3444">
        <v>10</v>
      </c>
      <c r="M3444">
        <v>5.0999999999999996</v>
      </c>
      <c r="N3444">
        <v>2.2999999999999998</v>
      </c>
      <c r="O3444">
        <f>Table1[[#This Row],[Stress_Level]]*Table1[[#This Row],[Weekly_Work_Hours]]</f>
        <v>460</v>
      </c>
      <c r="P3444" s="9">
        <f>Table1[[#This Row],[Column1]]/Table1[[#This Row],[Productivity_Score]]</f>
        <v>200.00000000000003</v>
      </c>
      <c r="Q3444">
        <f>8-AVERAGE(Table1[[#This Row],[Sleep_Hours]])</f>
        <v>4.2</v>
      </c>
      <c r="R3444">
        <f>Table1[[#This Row],[Stress_Level]]/Table1[[#This Row],[Weekly_Work_Hours]]</f>
        <v>0.21739130434782608</v>
      </c>
      <c r="S3444" s="5">
        <f>CORREL(Table1[Stress_Level],Table1[Sleep_Hours])</f>
        <v>-1.150943896331845E-2</v>
      </c>
      <c r="T3444" s="1">
        <f>((Table1[[#Totals],[Productivity_Score]] - Table1[[#This Row],[Productivity_Score]]) / Table1[[#Totals],[Productivity_Score]]) * 100</f>
        <v>75.789473684210535</v>
      </c>
    </row>
    <row r="3445" spans="1:20" x14ac:dyDescent="0.35">
      <c r="A3445">
        <v>3444</v>
      </c>
      <c r="B3445">
        <v>27</v>
      </c>
      <c r="C3445" t="s">
        <v>14</v>
      </c>
      <c r="D3445" t="s">
        <v>36</v>
      </c>
      <c r="E3445" t="s">
        <v>38</v>
      </c>
      <c r="F3445" t="s">
        <v>22</v>
      </c>
      <c r="G3445">
        <v>57</v>
      </c>
      <c r="H3445">
        <v>6.7</v>
      </c>
      <c r="I3445">
        <v>7.8</v>
      </c>
      <c r="J3445">
        <v>0</v>
      </c>
      <c r="K3445" t="s">
        <v>23</v>
      </c>
      <c r="L3445">
        <v>10</v>
      </c>
      <c r="M3445">
        <v>5.9</v>
      </c>
      <c r="N3445">
        <v>3.9</v>
      </c>
      <c r="O3445">
        <f>Table1[[#This Row],[Stress_Level]]*Table1[[#This Row],[Weekly_Work_Hours]]</f>
        <v>570</v>
      </c>
      <c r="P3445" s="9">
        <f>Table1[[#This Row],[Column1]]/Table1[[#This Row],[Productivity_Score]]</f>
        <v>146.15384615384616</v>
      </c>
      <c r="Q3445">
        <f>8-AVERAGE(Table1[[#This Row],[Sleep_Hours]])</f>
        <v>1.2999999999999998</v>
      </c>
      <c r="R3445">
        <f>Table1[[#This Row],[Stress_Level]]/Table1[[#This Row],[Weekly_Work_Hours]]</f>
        <v>0.17543859649122806</v>
      </c>
      <c r="S3445" s="5">
        <f>CORREL(Table1[Stress_Level],Table1[Sleep_Hours])</f>
        <v>-1.150943896331845E-2</v>
      </c>
      <c r="T3445" s="1">
        <f>((Table1[[#Totals],[Productivity_Score]] - Table1[[#This Row],[Productivity_Score]]) / Table1[[#Totals],[Productivity_Score]]) * 100</f>
        <v>58.947368421052623</v>
      </c>
    </row>
    <row r="3446" spans="1:20" x14ac:dyDescent="0.35">
      <c r="A3446">
        <v>3445</v>
      </c>
      <c r="B3446">
        <v>34</v>
      </c>
      <c r="C3446" t="s">
        <v>19</v>
      </c>
      <c r="D3446" t="s">
        <v>32</v>
      </c>
      <c r="E3446" t="s">
        <v>27</v>
      </c>
      <c r="F3446" t="s">
        <v>22</v>
      </c>
      <c r="G3446">
        <v>50</v>
      </c>
      <c r="H3446">
        <v>5.5</v>
      </c>
      <c r="I3446">
        <v>6.8</v>
      </c>
      <c r="J3446">
        <v>1</v>
      </c>
      <c r="K3446" t="s">
        <v>18</v>
      </c>
      <c r="L3446">
        <v>2.5</v>
      </c>
      <c r="M3446">
        <v>3.4</v>
      </c>
      <c r="N3446">
        <v>7.2</v>
      </c>
      <c r="O3446">
        <f>Table1[[#This Row],[Stress_Level]]*Table1[[#This Row],[Weekly_Work_Hours]]</f>
        <v>125</v>
      </c>
      <c r="P3446" s="9">
        <f>Table1[[#This Row],[Column1]]/Table1[[#This Row],[Productivity_Score]]</f>
        <v>17.361111111111111</v>
      </c>
      <c r="Q3446">
        <f>8-AVERAGE(Table1[[#This Row],[Sleep_Hours]])</f>
        <v>2.5</v>
      </c>
      <c r="R3446">
        <f>Table1[[#This Row],[Stress_Level]]/Table1[[#This Row],[Weekly_Work_Hours]]</f>
        <v>0.05</v>
      </c>
      <c r="S3446" s="5">
        <f>CORREL(Table1[Stress_Level],Table1[Sleep_Hours])</f>
        <v>-1.150943896331845E-2</v>
      </c>
      <c r="T3446" s="1">
        <f>((Table1[[#Totals],[Productivity_Score]] - Table1[[#This Row],[Productivity_Score]]) / Table1[[#Totals],[Productivity_Score]]) * 100</f>
        <v>24.210526315789473</v>
      </c>
    </row>
    <row r="3447" spans="1:20" x14ac:dyDescent="0.35">
      <c r="A3447">
        <v>3446</v>
      </c>
      <c r="B3447">
        <v>23</v>
      </c>
      <c r="C3447" t="s">
        <v>14</v>
      </c>
      <c r="D3447" t="s">
        <v>33</v>
      </c>
      <c r="E3447" t="s">
        <v>21</v>
      </c>
      <c r="F3447" t="s">
        <v>39</v>
      </c>
      <c r="G3447">
        <v>35</v>
      </c>
      <c r="H3447">
        <v>6.2</v>
      </c>
      <c r="I3447">
        <v>9.3000000000000007</v>
      </c>
      <c r="J3447">
        <v>1</v>
      </c>
      <c r="K3447" t="s">
        <v>29</v>
      </c>
      <c r="L3447">
        <v>5.2</v>
      </c>
      <c r="M3447">
        <v>5.2</v>
      </c>
      <c r="N3447">
        <v>7.1</v>
      </c>
      <c r="O3447">
        <f>Table1[[#This Row],[Stress_Level]]*Table1[[#This Row],[Weekly_Work_Hours]]</f>
        <v>182</v>
      </c>
      <c r="P3447" s="9">
        <f>Table1[[#This Row],[Column1]]/Table1[[#This Row],[Productivity_Score]]</f>
        <v>25.633802816901408</v>
      </c>
      <c r="Q3447">
        <f>8-AVERAGE(Table1[[#This Row],[Sleep_Hours]])</f>
        <v>1.7999999999999998</v>
      </c>
      <c r="R3447">
        <f>Table1[[#This Row],[Stress_Level]]/Table1[[#This Row],[Weekly_Work_Hours]]</f>
        <v>0.14857142857142858</v>
      </c>
      <c r="S3447" s="5">
        <f>CORREL(Table1[Stress_Level],Table1[Sleep_Hours])</f>
        <v>-1.150943896331845E-2</v>
      </c>
      <c r="T3447" s="1">
        <f>((Table1[[#Totals],[Productivity_Score]] - Table1[[#This Row],[Productivity_Score]]) / Table1[[#Totals],[Productivity_Score]]) * 100</f>
        <v>25.26315789473685</v>
      </c>
    </row>
    <row r="3448" spans="1:20" x14ac:dyDescent="0.35">
      <c r="A3448">
        <v>3447</v>
      </c>
      <c r="B3448">
        <v>53</v>
      </c>
      <c r="C3448" t="s">
        <v>19</v>
      </c>
      <c r="D3448" t="s">
        <v>26</v>
      </c>
      <c r="E3448" t="s">
        <v>31</v>
      </c>
      <c r="F3448" t="s">
        <v>17</v>
      </c>
      <c r="G3448">
        <v>44</v>
      </c>
      <c r="H3448">
        <v>9</v>
      </c>
      <c r="I3448">
        <v>6.6</v>
      </c>
      <c r="J3448">
        <v>0</v>
      </c>
      <c r="K3448" t="s">
        <v>23</v>
      </c>
      <c r="L3448">
        <v>7.3</v>
      </c>
      <c r="M3448">
        <v>5.4</v>
      </c>
      <c r="N3448">
        <v>4.5999999999999996</v>
      </c>
      <c r="O3448">
        <f>Table1[[#This Row],[Stress_Level]]*Table1[[#This Row],[Weekly_Work_Hours]]</f>
        <v>321.2</v>
      </c>
      <c r="P3448" s="9">
        <f>Table1[[#This Row],[Column1]]/Table1[[#This Row],[Productivity_Score]]</f>
        <v>69.826086956521749</v>
      </c>
      <c r="Q3448">
        <f>8-AVERAGE(Table1[[#This Row],[Sleep_Hours]])</f>
        <v>-1</v>
      </c>
      <c r="R3448">
        <f>Table1[[#This Row],[Stress_Level]]/Table1[[#This Row],[Weekly_Work_Hours]]</f>
        <v>0.16590909090909089</v>
      </c>
      <c r="S3448" s="5">
        <f>CORREL(Table1[Stress_Level],Table1[Sleep_Hours])</f>
        <v>-1.150943896331845E-2</v>
      </c>
      <c r="T3448" s="1">
        <f>((Table1[[#Totals],[Productivity_Score]] - Table1[[#This Row],[Productivity_Score]]) / Table1[[#Totals],[Productivity_Score]]) * 100</f>
        <v>51.578947368421055</v>
      </c>
    </row>
    <row r="3449" spans="1:20" x14ac:dyDescent="0.35">
      <c r="A3449">
        <v>3448</v>
      </c>
      <c r="B3449">
        <v>24</v>
      </c>
      <c r="C3449" t="s">
        <v>14</v>
      </c>
      <c r="D3449" t="s">
        <v>26</v>
      </c>
      <c r="E3449" t="s">
        <v>38</v>
      </c>
      <c r="F3449" t="s">
        <v>22</v>
      </c>
      <c r="G3449">
        <v>38</v>
      </c>
      <c r="H3449">
        <v>3.6</v>
      </c>
      <c r="I3449">
        <v>5.0999999999999996</v>
      </c>
      <c r="J3449">
        <v>1</v>
      </c>
      <c r="K3449" t="s">
        <v>35</v>
      </c>
      <c r="L3449">
        <v>7</v>
      </c>
      <c r="M3449">
        <v>4.5</v>
      </c>
      <c r="N3449">
        <v>4.0999999999999996</v>
      </c>
      <c r="O3449">
        <f>Table1[[#This Row],[Stress_Level]]*Table1[[#This Row],[Weekly_Work_Hours]]</f>
        <v>266</v>
      </c>
      <c r="P3449" s="9">
        <f>Table1[[#This Row],[Column1]]/Table1[[#This Row],[Productivity_Score]]</f>
        <v>64.878048780487816</v>
      </c>
      <c r="Q3449">
        <f>8-AVERAGE(Table1[[#This Row],[Sleep_Hours]])</f>
        <v>4.4000000000000004</v>
      </c>
      <c r="R3449">
        <f>Table1[[#This Row],[Stress_Level]]/Table1[[#This Row],[Weekly_Work_Hours]]</f>
        <v>0.18421052631578946</v>
      </c>
      <c r="S3449" s="5">
        <f>CORREL(Table1[Stress_Level],Table1[Sleep_Hours])</f>
        <v>-1.150943896331845E-2</v>
      </c>
      <c r="T3449" s="1">
        <f>((Table1[[#Totals],[Productivity_Score]] - Table1[[#This Row],[Productivity_Score]]) / Table1[[#Totals],[Productivity_Score]]) * 100</f>
        <v>56.84210526315789</v>
      </c>
    </row>
    <row r="3450" spans="1:20" x14ac:dyDescent="0.35">
      <c r="A3450">
        <v>3449</v>
      </c>
      <c r="B3450">
        <v>52</v>
      </c>
      <c r="C3450" t="s">
        <v>19</v>
      </c>
      <c r="D3450" t="s">
        <v>32</v>
      </c>
      <c r="E3450" t="s">
        <v>21</v>
      </c>
      <c r="F3450" t="s">
        <v>17</v>
      </c>
      <c r="G3450">
        <v>41</v>
      </c>
      <c r="H3450">
        <v>5.3</v>
      </c>
      <c r="I3450">
        <v>7.4</v>
      </c>
      <c r="J3450">
        <v>0</v>
      </c>
      <c r="K3450" t="s">
        <v>23</v>
      </c>
      <c r="L3450">
        <v>4.3</v>
      </c>
      <c r="M3450">
        <v>3.9</v>
      </c>
      <c r="N3450">
        <v>6.5</v>
      </c>
      <c r="O3450">
        <f>Table1[[#This Row],[Stress_Level]]*Table1[[#This Row],[Weekly_Work_Hours]]</f>
        <v>176.29999999999998</v>
      </c>
      <c r="P3450" s="9">
        <f>Table1[[#This Row],[Column1]]/Table1[[#This Row],[Productivity_Score]]</f>
        <v>27.123076923076919</v>
      </c>
      <c r="Q3450">
        <f>8-AVERAGE(Table1[[#This Row],[Sleep_Hours]])</f>
        <v>2.7</v>
      </c>
      <c r="R3450">
        <f>Table1[[#This Row],[Stress_Level]]/Table1[[#This Row],[Weekly_Work_Hours]]</f>
        <v>0.1048780487804878</v>
      </c>
      <c r="S3450" s="5">
        <f>CORREL(Table1[Stress_Level],Table1[Sleep_Hours])</f>
        <v>-1.150943896331845E-2</v>
      </c>
      <c r="T3450" s="1">
        <f>((Table1[[#Totals],[Productivity_Score]] - Table1[[#This Row],[Productivity_Score]]) / Table1[[#Totals],[Productivity_Score]]) * 100</f>
        <v>31.578947368421051</v>
      </c>
    </row>
    <row r="3451" spans="1:20" x14ac:dyDescent="0.35">
      <c r="A3451">
        <v>3450</v>
      </c>
      <c r="B3451">
        <v>24</v>
      </c>
      <c r="C3451" t="s">
        <v>19</v>
      </c>
      <c r="D3451" t="s">
        <v>36</v>
      </c>
      <c r="E3451" t="s">
        <v>27</v>
      </c>
      <c r="F3451" t="s">
        <v>22</v>
      </c>
      <c r="G3451">
        <v>41</v>
      </c>
      <c r="H3451">
        <v>5.0999999999999996</v>
      </c>
      <c r="I3451">
        <v>7</v>
      </c>
      <c r="J3451">
        <v>1</v>
      </c>
      <c r="K3451" t="s">
        <v>18</v>
      </c>
      <c r="L3451">
        <v>7.6</v>
      </c>
      <c r="M3451">
        <v>3.1</v>
      </c>
      <c r="N3451">
        <v>4.7</v>
      </c>
      <c r="O3451">
        <f>Table1[[#This Row],[Stress_Level]]*Table1[[#This Row],[Weekly_Work_Hours]]</f>
        <v>311.59999999999997</v>
      </c>
      <c r="P3451" s="9">
        <f>Table1[[#This Row],[Column1]]/Table1[[#This Row],[Productivity_Score]]</f>
        <v>66.297872340425528</v>
      </c>
      <c r="Q3451">
        <f>8-AVERAGE(Table1[[#This Row],[Sleep_Hours]])</f>
        <v>2.9000000000000004</v>
      </c>
      <c r="R3451">
        <f>Table1[[#This Row],[Stress_Level]]/Table1[[#This Row],[Weekly_Work_Hours]]</f>
        <v>0.18536585365853658</v>
      </c>
      <c r="S3451" s="5">
        <f>CORREL(Table1[Stress_Level],Table1[Sleep_Hours])</f>
        <v>-1.150943896331845E-2</v>
      </c>
      <c r="T3451" s="1">
        <f>((Table1[[#Totals],[Productivity_Score]] - Table1[[#This Row],[Productivity_Score]]) / Table1[[#Totals],[Productivity_Score]]) * 100</f>
        <v>50.526315789473685</v>
      </c>
    </row>
    <row r="3452" spans="1:20" x14ac:dyDescent="0.35">
      <c r="A3452">
        <v>3451</v>
      </c>
      <c r="B3452">
        <v>57</v>
      </c>
      <c r="C3452" t="s">
        <v>14</v>
      </c>
      <c r="D3452" t="s">
        <v>37</v>
      </c>
      <c r="E3452" t="s">
        <v>31</v>
      </c>
      <c r="F3452" t="s">
        <v>22</v>
      </c>
      <c r="G3452">
        <v>41</v>
      </c>
      <c r="H3452">
        <v>5.3</v>
      </c>
      <c r="I3452">
        <v>7.4</v>
      </c>
      <c r="J3452">
        <v>0</v>
      </c>
      <c r="K3452" t="s">
        <v>23</v>
      </c>
      <c r="L3452">
        <v>3.4</v>
      </c>
      <c r="M3452">
        <v>4.7</v>
      </c>
      <c r="N3452">
        <v>7</v>
      </c>
      <c r="O3452">
        <f>Table1[[#This Row],[Stress_Level]]*Table1[[#This Row],[Weekly_Work_Hours]]</f>
        <v>139.4</v>
      </c>
      <c r="P3452" s="9">
        <f>Table1[[#This Row],[Column1]]/Table1[[#This Row],[Productivity_Score]]</f>
        <v>19.914285714285715</v>
      </c>
      <c r="Q3452">
        <f>8-AVERAGE(Table1[[#This Row],[Sleep_Hours]])</f>
        <v>2.7</v>
      </c>
      <c r="R3452">
        <f>Table1[[#This Row],[Stress_Level]]/Table1[[#This Row],[Weekly_Work_Hours]]</f>
        <v>8.2926829268292687E-2</v>
      </c>
      <c r="S3452" s="5">
        <f>CORREL(Table1[Stress_Level],Table1[Sleep_Hours])</f>
        <v>-1.150943896331845E-2</v>
      </c>
      <c r="T3452" s="1">
        <f>((Table1[[#Totals],[Productivity_Score]] - Table1[[#This Row],[Productivity_Score]]) / Table1[[#Totals],[Productivity_Score]]) * 100</f>
        <v>26.315789473684209</v>
      </c>
    </row>
    <row r="3453" spans="1:20" x14ac:dyDescent="0.35">
      <c r="A3453">
        <v>3452</v>
      </c>
      <c r="B3453">
        <v>53</v>
      </c>
      <c r="C3453" t="s">
        <v>19</v>
      </c>
      <c r="D3453" t="s">
        <v>37</v>
      </c>
      <c r="E3453" t="s">
        <v>16</v>
      </c>
      <c r="F3453" t="s">
        <v>22</v>
      </c>
      <c r="G3453">
        <v>34</v>
      </c>
      <c r="H3453">
        <v>3</v>
      </c>
      <c r="I3453">
        <v>4.7</v>
      </c>
      <c r="J3453">
        <v>1</v>
      </c>
      <c r="K3453" t="s">
        <v>18</v>
      </c>
      <c r="L3453">
        <v>6.3</v>
      </c>
      <c r="M3453">
        <v>3.8</v>
      </c>
      <c r="N3453">
        <v>4.2</v>
      </c>
      <c r="O3453">
        <f>Table1[[#This Row],[Stress_Level]]*Table1[[#This Row],[Weekly_Work_Hours]]</f>
        <v>214.2</v>
      </c>
      <c r="P3453" s="9">
        <f>Table1[[#This Row],[Column1]]/Table1[[#This Row],[Productivity_Score]]</f>
        <v>50.999999999999993</v>
      </c>
      <c r="Q3453">
        <f>8-AVERAGE(Table1[[#This Row],[Sleep_Hours]])</f>
        <v>5</v>
      </c>
      <c r="R3453">
        <f>Table1[[#This Row],[Stress_Level]]/Table1[[#This Row],[Weekly_Work_Hours]]</f>
        <v>0.18529411764705883</v>
      </c>
      <c r="S3453" s="5">
        <f>CORREL(Table1[Stress_Level],Table1[Sleep_Hours])</f>
        <v>-1.150943896331845E-2</v>
      </c>
      <c r="T3453" s="1">
        <f>((Table1[[#Totals],[Productivity_Score]] - Table1[[#This Row],[Productivity_Score]]) / Table1[[#Totals],[Productivity_Score]]) * 100</f>
        <v>55.78947368421052</v>
      </c>
    </row>
    <row r="3454" spans="1:20" x14ac:dyDescent="0.35">
      <c r="A3454">
        <v>3453</v>
      </c>
      <c r="B3454">
        <v>45</v>
      </c>
      <c r="C3454" t="s">
        <v>14</v>
      </c>
      <c r="D3454" t="s">
        <v>33</v>
      </c>
      <c r="E3454" t="s">
        <v>16</v>
      </c>
      <c r="F3454" t="s">
        <v>17</v>
      </c>
      <c r="G3454">
        <v>43</v>
      </c>
      <c r="H3454">
        <v>8.1</v>
      </c>
      <c r="I3454">
        <v>8</v>
      </c>
      <c r="J3454">
        <v>0</v>
      </c>
      <c r="K3454" t="s">
        <v>23</v>
      </c>
      <c r="L3454">
        <v>4.5</v>
      </c>
      <c r="M3454">
        <v>3.4</v>
      </c>
      <c r="N3454">
        <v>6.7</v>
      </c>
      <c r="O3454">
        <f>Table1[[#This Row],[Stress_Level]]*Table1[[#This Row],[Weekly_Work_Hours]]</f>
        <v>193.5</v>
      </c>
      <c r="P3454" s="9">
        <f>Table1[[#This Row],[Column1]]/Table1[[#This Row],[Productivity_Score]]</f>
        <v>28.880597014925371</v>
      </c>
      <c r="Q3454">
        <f>8-AVERAGE(Table1[[#This Row],[Sleep_Hours]])</f>
        <v>-9.9999999999999645E-2</v>
      </c>
      <c r="R3454">
        <f>Table1[[#This Row],[Stress_Level]]/Table1[[#This Row],[Weekly_Work_Hours]]</f>
        <v>0.10465116279069768</v>
      </c>
      <c r="S3454" s="5">
        <f>CORREL(Table1[Stress_Level],Table1[Sleep_Hours])</f>
        <v>-1.150943896331845E-2</v>
      </c>
      <c r="T3454" s="1">
        <f>((Table1[[#Totals],[Productivity_Score]] - Table1[[#This Row],[Productivity_Score]]) / Table1[[#Totals],[Productivity_Score]]) * 100</f>
        <v>29.473684210526311</v>
      </c>
    </row>
    <row r="3455" spans="1:20" x14ac:dyDescent="0.35">
      <c r="A3455">
        <v>3454</v>
      </c>
      <c r="B3455">
        <v>20</v>
      </c>
      <c r="C3455" t="s">
        <v>14</v>
      </c>
      <c r="D3455" t="s">
        <v>24</v>
      </c>
      <c r="E3455" t="s">
        <v>25</v>
      </c>
      <c r="F3455" t="s">
        <v>22</v>
      </c>
      <c r="G3455">
        <v>40</v>
      </c>
      <c r="H3455">
        <v>8.1999999999999993</v>
      </c>
      <c r="I3455">
        <v>8.1999999999999993</v>
      </c>
      <c r="J3455">
        <v>0</v>
      </c>
      <c r="K3455" t="s">
        <v>23</v>
      </c>
      <c r="L3455">
        <v>8.1</v>
      </c>
      <c r="M3455">
        <v>4.0999999999999996</v>
      </c>
      <c r="N3455">
        <v>5.0999999999999996</v>
      </c>
      <c r="O3455">
        <f>Table1[[#This Row],[Stress_Level]]*Table1[[#This Row],[Weekly_Work_Hours]]</f>
        <v>324</v>
      </c>
      <c r="P3455" s="9">
        <f>Table1[[#This Row],[Column1]]/Table1[[#This Row],[Productivity_Score]]</f>
        <v>63.529411764705884</v>
      </c>
      <c r="Q3455">
        <f>8-AVERAGE(Table1[[#This Row],[Sleep_Hours]])</f>
        <v>-0.19999999999999929</v>
      </c>
      <c r="R3455">
        <f>Table1[[#This Row],[Stress_Level]]/Table1[[#This Row],[Weekly_Work_Hours]]</f>
        <v>0.20249999999999999</v>
      </c>
      <c r="S3455" s="5">
        <f>CORREL(Table1[Stress_Level],Table1[Sleep_Hours])</f>
        <v>-1.150943896331845E-2</v>
      </c>
      <c r="T3455" s="1">
        <f>((Table1[[#Totals],[Productivity_Score]] - Table1[[#This Row],[Productivity_Score]]) / Table1[[#Totals],[Productivity_Score]]) * 100</f>
        <v>46.315789473684212</v>
      </c>
    </row>
    <row r="3456" spans="1:20" x14ac:dyDescent="0.35">
      <c r="A3456">
        <v>3455</v>
      </c>
      <c r="B3456">
        <v>23</v>
      </c>
      <c r="C3456" t="s">
        <v>19</v>
      </c>
      <c r="D3456" t="s">
        <v>36</v>
      </c>
      <c r="E3456" t="s">
        <v>21</v>
      </c>
      <c r="F3456" t="s">
        <v>22</v>
      </c>
      <c r="G3456">
        <v>30</v>
      </c>
      <c r="H3456">
        <v>7.1</v>
      </c>
      <c r="I3456">
        <v>10</v>
      </c>
      <c r="J3456">
        <v>0</v>
      </c>
      <c r="K3456" t="s">
        <v>23</v>
      </c>
      <c r="L3456">
        <v>5.5</v>
      </c>
      <c r="M3456">
        <v>2.8</v>
      </c>
      <c r="N3456">
        <v>7.2</v>
      </c>
      <c r="O3456">
        <f>Table1[[#This Row],[Stress_Level]]*Table1[[#This Row],[Weekly_Work_Hours]]</f>
        <v>165</v>
      </c>
      <c r="P3456" s="9">
        <f>Table1[[#This Row],[Column1]]/Table1[[#This Row],[Productivity_Score]]</f>
        <v>22.916666666666668</v>
      </c>
      <c r="Q3456">
        <f>8-AVERAGE(Table1[[#This Row],[Sleep_Hours]])</f>
        <v>0.90000000000000036</v>
      </c>
      <c r="R3456">
        <f>Table1[[#This Row],[Stress_Level]]/Table1[[#This Row],[Weekly_Work_Hours]]</f>
        <v>0.18333333333333332</v>
      </c>
      <c r="S3456" s="5">
        <f>CORREL(Table1[Stress_Level],Table1[Sleep_Hours])</f>
        <v>-1.150943896331845E-2</v>
      </c>
      <c r="T3456" s="1">
        <f>((Table1[[#Totals],[Productivity_Score]] - Table1[[#This Row],[Productivity_Score]]) / Table1[[#Totals],[Productivity_Score]]) * 100</f>
        <v>24.210526315789473</v>
      </c>
    </row>
    <row r="3457" spans="1:20" x14ac:dyDescent="0.35">
      <c r="A3457">
        <v>3456</v>
      </c>
      <c r="B3457">
        <v>58</v>
      </c>
      <c r="C3457" t="s">
        <v>14</v>
      </c>
      <c r="D3457" t="s">
        <v>15</v>
      </c>
      <c r="E3457" t="s">
        <v>27</v>
      </c>
      <c r="F3457" t="s">
        <v>22</v>
      </c>
      <c r="G3457">
        <v>61</v>
      </c>
      <c r="H3457">
        <v>4.2</v>
      </c>
      <c r="I3457">
        <v>3.7</v>
      </c>
      <c r="J3457">
        <v>1</v>
      </c>
      <c r="K3457" t="s">
        <v>28</v>
      </c>
      <c r="L3457">
        <v>10</v>
      </c>
      <c r="M3457">
        <v>4.4000000000000004</v>
      </c>
      <c r="N3457">
        <v>1.8</v>
      </c>
      <c r="O3457">
        <f>Table1[[#This Row],[Stress_Level]]*Table1[[#This Row],[Weekly_Work_Hours]]</f>
        <v>610</v>
      </c>
      <c r="P3457" s="9">
        <f>Table1[[#This Row],[Column1]]/Table1[[#This Row],[Productivity_Score]]</f>
        <v>338.88888888888886</v>
      </c>
      <c r="Q3457">
        <f>8-AVERAGE(Table1[[#This Row],[Sleep_Hours]])</f>
        <v>3.8</v>
      </c>
      <c r="R3457">
        <f>Table1[[#This Row],[Stress_Level]]/Table1[[#This Row],[Weekly_Work_Hours]]</f>
        <v>0.16393442622950818</v>
      </c>
      <c r="S3457" s="5">
        <f>CORREL(Table1[Stress_Level],Table1[Sleep_Hours])</f>
        <v>-1.150943896331845E-2</v>
      </c>
      <c r="T3457" s="1">
        <f>((Table1[[#Totals],[Productivity_Score]] - Table1[[#This Row],[Productivity_Score]]) / Table1[[#Totals],[Productivity_Score]]) * 100</f>
        <v>81.05263157894737</v>
      </c>
    </row>
    <row r="3458" spans="1:20" x14ac:dyDescent="0.35">
      <c r="A3458">
        <v>3457</v>
      </c>
      <c r="B3458">
        <v>45</v>
      </c>
      <c r="C3458" t="s">
        <v>14</v>
      </c>
      <c r="D3458" t="s">
        <v>15</v>
      </c>
      <c r="E3458" t="s">
        <v>21</v>
      </c>
      <c r="F3458" t="s">
        <v>22</v>
      </c>
      <c r="G3458">
        <v>53</v>
      </c>
      <c r="H3458">
        <v>6.6</v>
      </c>
      <c r="I3458">
        <v>8.1</v>
      </c>
      <c r="J3458">
        <v>1</v>
      </c>
      <c r="K3458" t="s">
        <v>28</v>
      </c>
      <c r="L3458">
        <v>10</v>
      </c>
      <c r="M3458">
        <v>4</v>
      </c>
      <c r="N3458">
        <v>4.0999999999999996</v>
      </c>
      <c r="O3458">
        <f>Table1[[#This Row],[Stress_Level]]*Table1[[#This Row],[Weekly_Work_Hours]]</f>
        <v>530</v>
      </c>
      <c r="P3458" s="9">
        <f>Table1[[#This Row],[Column1]]/Table1[[#This Row],[Productivity_Score]]</f>
        <v>129.26829268292684</v>
      </c>
      <c r="Q3458">
        <f>8-AVERAGE(Table1[[#This Row],[Sleep_Hours]])</f>
        <v>1.4000000000000004</v>
      </c>
      <c r="R3458">
        <f>Table1[[#This Row],[Stress_Level]]/Table1[[#This Row],[Weekly_Work_Hours]]</f>
        <v>0.18867924528301888</v>
      </c>
      <c r="S3458" s="5">
        <f>CORREL(Table1[Stress_Level],Table1[Sleep_Hours])</f>
        <v>-1.150943896331845E-2</v>
      </c>
      <c r="T3458" s="1">
        <f>((Table1[[#Totals],[Productivity_Score]] - Table1[[#This Row],[Productivity_Score]]) / Table1[[#Totals],[Productivity_Score]]) * 100</f>
        <v>56.84210526315789</v>
      </c>
    </row>
    <row r="3459" spans="1:20" x14ac:dyDescent="0.35">
      <c r="A3459">
        <v>3458</v>
      </c>
      <c r="B3459">
        <v>52</v>
      </c>
      <c r="C3459" t="s">
        <v>14</v>
      </c>
      <c r="D3459" t="s">
        <v>36</v>
      </c>
      <c r="E3459" t="s">
        <v>31</v>
      </c>
      <c r="F3459" t="s">
        <v>22</v>
      </c>
      <c r="G3459">
        <v>41</v>
      </c>
      <c r="H3459">
        <v>7.5</v>
      </c>
      <c r="I3459">
        <v>9.1999999999999993</v>
      </c>
      <c r="J3459">
        <v>0</v>
      </c>
      <c r="K3459" t="s">
        <v>23</v>
      </c>
      <c r="L3459">
        <v>6.5</v>
      </c>
      <c r="M3459">
        <v>3.9</v>
      </c>
      <c r="N3459">
        <v>6.3</v>
      </c>
      <c r="O3459">
        <f>Table1[[#This Row],[Stress_Level]]*Table1[[#This Row],[Weekly_Work_Hours]]</f>
        <v>266.5</v>
      </c>
      <c r="P3459" s="9">
        <f>Table1[[#This Row],[Column1]]/Table1[[#This Row],[Productivity_Score]]</f>
        <v>42.301587301587304</v>
      </c>
      <c r="Q3459">
        <f>8-AVERAGE(Table1[[#This Row],[Sleep_Hours]])</f>
        <v>0.5</v>
      </c>
      <c r="R3459">
        <f>Table1[[#This Row],[Stress_Level]]/Table1[[#This Row],[Weekly_Work_Hours]]</f>
        <v>0.15853658536585366</v>
      </c>
      <c r="S3459" s="5">
        <f>CORREL(Table1[Stress_Level],Table1[Sleep_Hours])</f>
        <v>-1.150943896331845E-2</v>
      </c>
      <c r="T3459" s="1">
        <f>((Table1[[#Totals],[Productivity_Score]] - Table1[[#This Row],[Productivity_Score]]) / Table1[[#Totals],[Productivity_Score]]) * 100</f>
        <v>33.684210526315788</v>
      </c>
    </row>
    <row r="3460" spans="1:20" x14ac:dyDescent="0.35">
      <c r="A3460">
        <v>3459</v>
      </c>
      <c r="B3460">
        <v>52</v>
      </c>
      <c r="C3460" t="s">
        <v>14</v>
      </c>
      <c r="D3460" t="s">
        <v>34</v>
      </c>
      <c r="E3460" t="s">
        <v>25</v>
      </c>
      <c r="F3460" t="s">
        <v>22</v>
      </c>
      <c r="G3460">
        <v>45</v>
      </c>
      <c r="H3460">
        <v>6.8</v>
      </c>
      <c r="I3460">
        <v>9.1999999999999993</v>
      </c>
      <c r="J3460">
        <v>0</v>
      </c>
      <c r="K3460" t="s">
        <v>23</v>
      </c>
      <c r="L3460">
        <v>5.3</v>
      </c>
      <c r="M3460">
        <v>4.8</v>
      </c>
      <c r="N3460">
        <v>6.9</v>
      </c>
      <c r="O3460">
        <f>Table1[[#This Row],[Stress_Level]]*Table1[[#This Row],[Weekly_Work_Hours]]</f>
        <v>238.5</v>
      </c>
      <c r="P3460" s="9">
        <f>Table1[[#This Row],[Column1]]/Table1[[#This Row],[Productivity_Score]]</f>
        <v>34.565217391304344</v>
      </c>
      <c r="Q3460">
        <f>8-AVERAGE(Table1[[#This Row],[Sleep_Hours]])</f>
        <v>1.2000000000000002</v>
      </c>
      <c r="R3460">
        <f>Table1[[#This Row],[Stress_Level]]/Table1[[#This Row],[Weekly_Work_Hours]]</f>
        <v>0.11777777777777777</v>
      </c>
      <c r="S3460" s="5">
        <f>CORREL(Table1[Stress_Level],Table1[Sleep_Hours])</f>
        <v>-1.150943896331845E-2</v>
      </c>
      <c r="T3460" s="1">
        <f>((Table1[[#Totals],[Productivity_Score]] - Table1[[#This Row],[Productivity_Score]]) / Table1[[#Totals],[Productivity_Score]]) * 100</f>
        <v>27.368421052631575</v>
      </c>
    </row>
    <row r="3461" spans="1:20" x14ac:dyDescent="0.35">
      <c r="A3461">
        <v>3460</v>
      </c>
      <c r="B3461">
        <v>27</v>
      </c>
      <c r="C3461" t="s">
        <v>19</v>
      </c>
      <c r="D3461" t="s">
        <v>24</v>
      </c>
      <c r="E3461" t="s">
        <v>27</v>
      </c>
      <c r="F3461" t="s">
        <v>22</v>
      </c>
      <c r="G3461">
        <v>35</v>
      </c>
      <c r="H3461">
        <v>6.1</v>
      </c>
      <c r="I3461">
        <v>9.1999999999999993</v>
      </c>
      <c r="J3461">
        <v>0</v>
      </c>
      <c r="K3461" t="s">
        <v>23</v>
      </c>
      <c r="L3461">
        <v>5.8</v>
      </c>
      <c r="M3461">
        <v>3.9</v>
      </c>
      <c r="N3461">
        <v>6.7</v>
      </c>
      <c r="O3461">
        <f>Table1[[#This Row],[Stress_Level]]*Table1[[#This Row],[Weekly_Work_Hours]]</f>
        <v>203</v>
      </c>
      <c r="P3461" s="9">
        <f>Table1[[#This Row],[Column1]]/Table1[[#This Row],[Productivity_Score]]</f>
        <v>30.298507462686565</v>
      </c>
      <c r="Q3461">
        <f>8-AVERAGE(Table1[[#This Row],[Sleep_Hours]])</f>
        <v>1.9000000000000004</v>
      </c>
      <c r="R3461">
        <f>Table1[[#This Row],[Stress_Level]]/Table1[[#This Row],[Weekly_Work_Hours]]</f>
        <v>0.1657142857142857</v>
      </c>
      <c r="S3461" s="5">
        <f>CORREL(Table1[Stress_Level],Table1[Sleep_Hours])</f>
        <v>-1.150943896331845E-2</v>
      </c>
      <c r="T3461" s="1">
        <f>((Table1[[#Totals],[Productivity_Score]] - Table1[[#This Row],[Productivity_Score]]) / Table1[[#Totals],[Productivity_Score]]) * 100</f>
        <v>29.473684210526311</v>
      </c>
    </row>
    <row r="3462" spans="1:20" x14ac:dyDescent="0.35">
      <c r="A3462">
        <v>3461</v>
      </c>
      <c r="B3462">
        <v>39</v>
      </c>
      <c r="C3462" t="s">
        <v>14</v>
      </c>
      <c r="D3462" t="s">
        <v>15</v>
      </c>
      <c r="E3462" t="s">
        <v>21</v>
      </c>
      <c r="F3462" t="s">
        <v>39</v>
      </c>
      <c r="G3462">
        <v>58</v>
      </c>
      <c r="H3462">
        <v>8.3000000000000007</v>
      </c>
      <c r="I3462">
        <v>6.2</v>
      </c>
      <c r="J3462">
        <v>0</v>
      </c>
      <c r="K3462" t="s">
        <v>23</v>
      </c>
      <c r="L3462">
        <v>10</v>
      </c>
      <c r="M3462">
        <v>6.1</v>
      </c>
      <c r="N3462">
        <v>3.1</v>
      </c>
      <c r="O3462">
        <f>Table1[[#This Row],[Stress_Level]]*Table1[[#This Row],[Weekly_Work_Hours]]</f>
        <v>580</v>
      </c>
      <c r="P3462" s="9">
        <f>Table1[[#This Row],[Column1]]/Table1[[#This Row],[Productivity_Score]]</f>
        <v>187.09677419354838</v>
      </c>
      <c r="Q3462">
        <f>8-AVERAGE(Table1[[#This Row],[Sleep_Hours]])</f>
        <v>-0.30000000000000071</v>
      </c>
      <c r="R3462">
        <f>Table1[[#This Row],[Stress_Level]]/Table1[[#This Row],[Weekly_Work_Hours]]</f>
        <v>0.17241379310344829</v>
      </c>
      <c r="S3462" s="5">
        <f>CORREL(Table1[Stress_Level],Table1[Sleep_Hours])</f>
        <v>-1.150943896331845E-2</v>
      </c>
      <c r="T3462" s="1">
        <f>((Table1[[#Totals],[Productivity_Score]] - Table1[[#This Row],[Productivity_Score]]) / Table1[[#Totals],[Productivity_Score]]) * 100</f>
        <v>67.368421052631575</v>
      </c>
    </row>
    <row r="3463" spans="1:20" x14ac:dyDescent="0.35">
      <c r="A3463">
        <v>3462</v>
      </c>
      <c r="B3463">
        <v>35</v>
      </c>
      <c r="C3463" t="s">
        <v>19</v>
      </c>
      <c r="D3463" t="s">
        <v>30</v>
      </c>
      <c r="E3463" t="s">
        <v>27</v>
      </c>
      <c r="F3463" t="s">
        <v>22</v>
      </c>
      <c r="G3463">
        <v>60</v>
      </c>
      <c r="H3463">
        <v>5.0999999999999996</v>
      </c>
      <c r="I3463">
        <v>5.2</v>
      </c>
      <c r="J3463">
        <v>1</v>
      </c>
      <c r="K3463" t="s">
        <v>35</v>
      </c>
      <c r="L3463">
        <v>10</v>
      </c>
      <c r="M3463">
        <v>5.9</v>
      </c>
      <c r="N3463">
        <v>2.6</v>
      </c>
      <c r="O3463">
        <f>Table1[[#This Row],[Stress_Level]]*Table1[[#This Row],[Weekly_Work_Hours]]</f>
        <v>600</v>
      </c>
      <c r="P3463" s="9">
        <f>Table1[[#This Row],[Column1]]/Table1[[#This Row],[Productivity_Score]]</f>
        <v>230.76923076923077</v>
      </c>
      <c r="Q3463">
        <f>8-AVERAGE(Table1[[#This Row],[Sleep_Hours]])</f>
        <v>2.9000000000000004</v>
      </c>
      <c r="R3463">
        <f>Table1[[#This Row],[Stress_Level]]/Table1[[#This Row],[Weekly_Work_Hours]]</f>
        <v>0.16666666666666666</v>
      </c>
      <c r="S3463" s="5">
        <f>CORREL(Table1[Stress_Level],Table1[Sleep_Hours])</f>
        <v>-1.150943896331845E-2</v>
      </c>
      <c r="T3463" s="1">
        <f>((Table1[[#Totals],[Productivity_Score]] - Table1[[#This Row],[Productivity_Score]]) / Table1[[#Totals],[Productivity_Score]]) * 100</f>
        <v>72.631578947368425</v>
      </c>
    </row>
    <row r="3464" spans="1:20" x14ac:dyDescent="0.35">
      <c r="A3464">
        <v>3463</v>
      </c>
      <c r="B3464">
        <v>40</v>
      </c>
      <c r="C3464" t="s">
        <v>19</v>
      </c>
      <c r="D3464" t="s">
        <v>20</v>
      </c>
      <c r="E3464" t="s">
        <v>31</v>
      </c>
      <c r="F3464" t="s">
        <v>22</v>
      </c>
      <c r="G3464">
        <v>46</v>
      </c>
      <c r="H3464">
        <v>5.9</v>
      </c>
      <c r="I3464">
        <v>7.8</v>
      </c>
      <c r="J3464">
        <v>0</v>
      </c>
      <c r="K3464" t="s">
        <v>23</v>
      </c>
      <c r="L3464">
        <v>8.6999999999999993</v>
      </c>
      <c r="M3464">
        <v>4.4000000000000004</v>
      </c>
      <c r="N3464">
        <v>4.5999999999999996</v>
      </c>
      <c r="O3464">
        <f>Table1[[#This Row],[Stress_Level]]*Table1[[#This Row],[Weekly_Work_Hours]]</f>
        <v>400.2</v>
      </c>
      <c r="P3464" s="9">
        <f>Table1[[#This Row],[Column1]]/Table1[[#This Row],[Productivity_Score]]</f>
        <v>87</v>
      </c>
      <c r="Q3464">
        <f>8-AVERAGE(Table1[[#This Row],[Sleep_Hours]])</f>
        <v>2.0999999999999996</v>
      </c>
      <c r="R3464">
        <f>Table1[[#This Row],[Stress_Level]]/Table1[[#This Row],[Weekly_Work_Hours]]</f>
        <v>0.18913043478260869</v>
      </c>
      <c r="S3464" s="5">
        <f>CORREL(Table1[Stress_Level],Table1[Sleep_Hours])</f>
        <v>-1.150943896331845E-2</v>
      </c>
      <c r="T3464" s="1">
        <f>((Table1[[#Totals],[Productivity_Score]] - Table1[[#This Row],[Productivity_Score]]) / Table1[[#Totals],[Productivity_Score]]) * 100</f>
        <v>51.578947368421055</v>
      </c>
    </row>
    <row r="3465" spans="1:20" x14ac:dyDescent="0.35">
      <c r="A3465">
        <v>3464</v>
      </c>
      <c r="B3465">
        <v>64</v>
      </c>
      <c r="C3465" t="s">
        <v>14</v>
      </c>
      <c r="D3465" t="s">
        <v>36</v>
      </c>
      <c r="E3465" t="s">
        <v>25</v>
      </c>
      <c r="F3465" t="s">
        <v>22</v>
      </c>
      <c r="G3465">
        <v>53</v>
      </c>
      <c r="H3465">
        <v>7.1</v>
      </c>
      <c r="I3465">
        <v>8.5</v>
      </c>
      <c r="J3465">
        <v>1</v>
      </c>
      <c r="K3465" t="s">
        <v>18</v>
      </c>
      <c r="L3465">
        <v>8.1999999999999993</v>
      </c>
      <c r="M3465">
        <v>6.2</v>
      </c>
      <c r="N3465">
        <v>5.2</v>
      </c>
      <c r="O3465">
        <f>Table1[[#This Row],[Stress_Level]]*Table1[[#This Row],[Weekly_Work_Hours]]</f>
        <v>434.59999999999997</v>
      </c>
      <c r="P3465" s="9">
        <f>Table1[[#This Row],[Column1]]/Table1[[#This Row],[Productivity_Score]]</f>
        <v>83.576923076923066</v>
      </c>
      <c r="Q3465">
        <f>8-AVERAGE(Table1[[#This Row],[Sleep_Hours]])</f>
        <v>0.90000000000000036</v>
      </c>
      <c r="R3465">
        <f>Table1[[#This Row],[Stress_Level]]/Table1[[#This Row],[Weekly_Work_Hours]]</f>
        <v>0.15471698113207547</v>
      </c>
      <c r="S3465" s="5">
        <f>CORREL(Table1[Stress_Level],Table1[Sleep_Hours])</f>
        <v>-1.150943896331845E-2</v>
      </c>
      <c r="T3465" s="1">
        <f>((Table1[[#Totals],[Productivity_Score]] - Table1[[#This Row],[Productivity_Score]]) / Table1[[#Totals],[Productivity_Score]]) * 100</f>
        <v>45.263157894736835</v>
      </c>
    </row>
    <row r="3466" spans="1:20" x14ac:dyDescent="0.35">
      <c r="A3466">
        <v>3465</v>
      </c>
      <c r="B3466">
        <v>45</v>
      </c>
      <c r="C3466" t="s">
        <v>14</v>
      </c>
      <c r="D3466" t="s">
        <v>34</v>
      </c>
      <c r="E3466" t="s">
        <v>27</v>
      </c>
      <c r="F3466" t="s">
        <v>22</v>
      </c>
      <c r="G3466">
        <v>46</v>
      </c>
      <c r="H3466">
        <v>6.7</v>
      </c>
      <c r="I3466">
        <v>8.9</v>
      </c>
      <c r="J3466">
        <v>0</v>
      </c>
      <c r="K3466" t="s">
        <v>23</v>
      </c>
      <c r="L3466">
        <v>9.1</v>
      </c>
      <c r="M3466">
        <v>6.2</v>
      </c>
      <c r="N3466">
        <v>4.9000000000000004</v>
      </c>
      <c r="O3466">
        <f>Table1[[#This Row],[Stress_Level]]*Table1[[#This Row],[Weekly_Work_Hours]]</f>
        <v>418.59999999999997</v>
      </c>
      <c r="P3466" s="9">
        <f>Table1[[#This Row],[Column1]]/Table1[[#This Row],[Productivity_Score]]</f>
        <v>85.428571428571416</v>
      </c>
      <c r="Q3466">
        <f>8-AVERAGE(Table1[[#This Row],[Sleep_Hours]])</f>
        <v>1.2999999999999998</v>
      </c>
      <c r="R3466">
        <f>Table1[[#This Row],[Stress_Level]]/Table1[[#This Row],[Weekly_Work_Hours]]</f>
        <v>0.19782608695652174</v>
      </c>
      <c r="S3466" s="5">
        <f>CORREL(Table1[Stress_Level],Table1[Sleep_Hours])</f>
        <v>-1.150943896331845E-2</v>
      </c>
      <c r="T3466" s="1">
        <f>((Table1[[#Totals],[Productivity_Score]] - Table1[[#This Row],[Productivity_Score]]) / Table1[[#Totals],[Productivity_Score]]) * 100</f>
        <v>48.421052631578945</v>
      </c>
    </row>
    <row r="3467" spans="1:20" x14ac:dyDescent="0.35">
      <c r="A3467">
        <v>3466</v>
      </c>
      <c r="B3467">
        <v>42</v>
      </c>
      <c r="C3467" t="s">
        <v>19</v>
      </c>
      <c r="D3467" t="s">
        <v>30</v>
      </c>
      <c r="E3467" t="s">
        <v>31</v>
      </c>
      <c r="F3467" t="s">
        <v>17</v>
      </c>
      <c r="G3467">
        <v>34</v>
      </c>
      <c r="H3467">
        <v>7</v>
      </c>
      <c r="I3467">
        <v>10</v>
      </c>
      <c r="J3467">
        <v>0</v>
      </c>
      <c r="K3467" t="s">
        <v>23</v>
      </c>
      <c r="L3467">
        <v>4.8</v>
      </c>
      <c r="M3467">
        <v>4.5999999999999996</v>
      </c>
      <c r="N3467">
        <v>7.6</v>
      </c>
      <c r="O3467">
        <f>Table1[[#This Row],[Stress_Level]]*Table1[[#This Row],[Weekly_Work_Hours]]</f>
        <v>163.19999999999999</v>
      </c>
      <c r="P3467" s="9">
        <f>Table1[[#This Row],[Column1]]/Table1[[#This Row],[Productivity_Score]]</f>
        <v>21.473684210526315</v>
      </c>
      <c r="Q3467">
        <f>8-AVERAGE(Table1[[#This Row],[Sleep_Hours]])</f>
        <v>1</v>
      </c>
      <c r="R3467">
        <f>Table1[[#This Row],[Stress_Level]]/Table1[[#This Row],[Weekly_Work_Hours]]</f>
        <v>0.14117647058823529</v>
      </c>
      <c r="S3467" s="5">
        <f>CORREL(Table1[Stress_Level],Table1[Sleep_Hours])</f>
        <v>-1.150943896331845E-2</v>
      </c>
      <c r="T3467" s="1">
        <f>((Table1[[#Totals],[Productivity_Score]] - Table1[[#This Row],[Productivity_Score]]) / Table1[[#Totals],[Productivity_Score]]) * 100</f>
        <v>20.000000000000004</v>
      </c>
    </row>
    <row r="3468" spans="1:20" x14ac:dyDescent="0.35">
      <c r="A3468">
        <v>3467</v>
      </c>
      <c r="B3468">
        <v>37</v>
      </c>
      <c r="C3468" t="s">
        <v>14</v>
      </c>
      <c r="D3468" t="s">
        <v>20</v>
      </c>
      <c r="E3468" t="s">
        <v>16</v>
      </c>
      <c r="F3468" t="s">
        <v>22</v>
      </c>
      <c r="G3468">
        <v>41</v>
      </c>
      <c r="H3468">
        <v>7</v>
      </c>
      <c r="I3468">
        <v>9.9</v>
      </c>
      <c r="J3468">
        <v>0</v>
      </c>
      <c r="K3468" t="s">
        <v>23</v>
      </c>
      <c r="L3468">
        <v>6.5</v>
      </c>
      <c r="M3468">
        <v>4.7</v>
      </c>
      <c r="N3468">
        <v>6.7</v>
      </c>
      <c r="O3468">
        <f>Table1[[#This Row],[Stress_Level]]*Table1[[#This Row],[Weekly_Work_Hours]]</f>
        <v>266.5</v>
      </c>
      <c r="P3468" s="9">
        <f>Table1[[#This Row],[Column1]]/Table1[[#This Row],[Productivity_Score]]</f>
        <v>39.776119402985074</v>
      </c>
      <c r="Q3468">
        <f>8-AVERAGE(Table1[[#This Row],[Sleep_Hours]])</f>
        <v>1</v>
      </c>
      <c r="R3468">
        <f>Table1[[#This Row],[Stress_Level]]/Table1[[#This Row],[Weekly_Work_Hours]]</f>
        <v>0.15853658536585366</v>
      </c>
      <c r="S3468" s="5">
        <f>CORREL(Table1[Stress_Level],Table1[Sleep_Hours])</f>
        <v>-1.150943896331845E-2</v>
      </c>
      <c r="T3468" s="1">
        <f>((Table1[[#Totals],[Productivity_Score]] - Table1[[#This Row],[Productivity_Score]]) / Table1[[#Totals],[Productivity_Score]]) * 100</f>
        <v>29.473684210526311</v>
      </c>
    </row>
    <row r="3469" spans="1:20" x14ac:dyDescent="0.35">
      <c r="A3469">
        <v>3468</v>
      </c>
      <c r="B3469">
        <v>50</v>
      </c>
      <c r="C3469" t="s">
        <v>14</v>
      </c>
      <c r="D3469" t="s">
        <v>20</v>
      </c>
      <c r="E3469" t="s">
        <v>27</v>
      </c>
      <c r="F3469" t="s">
        <v>39</v>
      </c>
      <c r="G3469">
        <v>46</v>
      </c>
      <c r="H3469">
        <v>7</v>
      </c>
      <c r="I3469">
        <v>9.4</v>
      </c>
      <c r="J3469">
        <v>1</v>
      </c>
      <c r="K3469" t="s">
        <v>28</v>
      </c>
      <c r="L3469">
        <v>8.5</v>
      </c>
      <c r="M3469">
        <v>4.4000000000000004</v>
      </c>
      <c r="N3469">
        <v>5.5</v>
      </c>
      <c r="O3469">
        <f>Table1[[#This Row],[Stress_Level]]*Table1[[#This Row],[Weekly_Work_Hours]]</f>
        <v>391</v>
      </c>
      <c r="P3469" s="9">
        <f>Table1[[#This Row],[Column1]]/Table1[[#This Row],[Productivity_Score]]</f>
        <v>71.090909090909093</v>
      </c>
      <c r="Q3469">
        <f>8-AVERAGE(Table1[[#This Row],[Sleep_Hours]])</f>
        <v>1</v>
      </c>
      <c r="R3469">
        <f>Table1[[#This Row],[Stress_Level]]/Table1[[#This Row],[Weekly_Work_Hours]]</f>
        <v>0.18478260869565216</v>
      </c>
      <c r="S3469" s="5">
        <f>CORREL(Table1[Stress_Level],Table1[Sleep_Hours])</f>
        <v>-1.150943896331845E-2</v>
      </c>
      <c r="T3469" s="1">
        <f>((Table1[[#Totals],[Productivity_Score]] - Table1[[#This Row],[Productivity_Score]]) / Table1[[#Totals],[Productivity_Score]]) * 100</f>
        <v>42.105263157894733</v>
      </c>
    </row>
    <row r="3470" spans="1:20" x14ac:dyDescent="0.35">
      <c r="A3470">
        <v>3469</v>
      </c>
      <c r="B3470">
        <v>61</v>
      </c>
      <c r="C3470" t="s">
        <v>14</v>
      </c>
      <c r="D3470" t="s">
        <v>33</v>
      </c>
      <c r="E3470" t="s">
        <v>25</v>
      </c>
      <c r="F3470" t="s">
        <v>17</v>
      </c>
      <c r="G3470">
        <v>41</v>
      </c>
      <c r="H3470">
        <v>5.7</v>
      </c>
      <c r="I3470">
        <v>7.9</v>
      </c>
      <c r="J3470">
        <v>1</v>
      </c>
      <c r="K3470" t="s">
        <v>18</v>
      </c>
      <c r="L3470">
        <v>8.8000000000000007</v>
      </c>
      <c r="M3470">
        <v>4.5</v>
      </c>
      <c r="N3470">
        <v>4.5</v>
      </c>
      <c r="O3470">
        <f>Table1[[#This Row],[Stress_Level]]*Table1[[#This Row],[Weekly_Work_Hours]]</f>
        <v>360.8</v>
      </c>
      <c r="P3470" s="9">
        <f>Table1[[#This Row],[Column1]]/Table1[[#This Row],[Productivity_Score]]</f>
        <v>80.177777777777777</v>
      </c>
      <c r="Q3470">
        <f>8-AVERAGE(Table1[[#This Row],[Sleep_Hours]])</f>
        <v>2.2999999999999998</v>
      </c>
      <c r="R3470">
        <f>Table1[[#This Row],[Stress_Level]]/Table1[[#This Row],[Weekly_Work_Hours]]</f>
        <v>0.21463414634146344</v>
      </c>
      <c r="S3470" s="5">
        <f>CORREL(Table1[Stress_Level],Table1[Sleep_Hours])</f>
        <v>-1.150943896331845E-2</v>
      </c>
      <c r="T3470" s="1">
        <f>((Table1[[#Totals],[Productivity_Score]] - Table1[[#This Row],[Productivity_Score]]) / Table1[[#Totals],[Productivity_Score]]) * 100</f>
        <v>52.631578947368418</v>
      </c>
    </row>
    <row r="3471" spans="1:20" x14ac:dyDescent="0.35">
      <c r="A3471">
        <v>3470</v>
      </c>
      <c r="B3471">
        <v>31</v>
      </c>
      <c r="C3471" t="s">
        <v>19</v>
      </c>
      <c r="D3471" t="s">
        <v>24</v>
      </c>
      <c r="E3471" t="s">
        <v>38</v>
      </c>
      <c r="F3471" t="s">
        <v>17</v>
      </c>
      <c r="G3471">
        <v>43</v>
      </c>
      <c r="H3471">
        <v>5.2</v>
      </c>
      <c r="I3471">
        <v>6.9</v>
      </c>
      <c r="J3471">
        <v>0</v>
      </c>
      <c r="K3471" t="s">
        <v>23</v>
      </c>
      <c r="L3471">
        <v>7.8</v>
      </c>
      <c r="M3471">
        <v>4.5999999999999996</v>
      </c>
      <c r="N3471">
        <v>4.5999999999999996</v>
      </c>
      <c r="O3471">
        <f>Table1[[#This Row],[Stress_Level]]*Table1[[#This Row],[Weekly_Work_Hours]]</f>
        <v>335.4</v>
      </c>
      <c r="P3471" s="9">
        <f>Table1[[#This Row],[Column1]]/Table1[[#This Row],[Productivity_Score]]</f>
        <v>72.913043478260875</v>
      </c>
      <c r="Q3471">
        <f>8-AVERAGE(Table1[[#This Row],[Sleep_Hours]])</f>
        <v>2.8</v>
      </c>
      <c r="R3471">
        <f>Table1[[#This Row],[Stress_Level]]/Table1[[#This Row],[Weekly_Work_Hours]]</f>
        <v>0.18139534883720929</v>
      </c>
      <c r="S3471" s="5">
        <f>CORREL(Table1[Stress_Level],Table1[Sleep_Hours])</f>
        <v>-1.150943896331845E-2</v>
      </c>
      <c r="T3471" s="1">
        <f>((Table1[[#Totals],[Productivity_Score]] - Table1[[#This Row],[Productivity_Score]]) / Table1[[#Totals],[Productivity_Score]]) * 100</f>
        <v>51.578947368421055</v>
      </c>
    </row>
    <row r="3472" spans="1:20" x14ac:dyDescent="0.35">
      <c r="A3472">
        <v>3471</v>
      </c>
      <c r="B3472">
        <v>20</v>
      </c>
      <c r="C3472" t="s">
        <v>19</v>
      </c>
      <c r="D3472" t="s">
        <v>36</v>
      </c>
      <c r="E3472" t="s">
        <v>38</v>
      </c>
      <c r="F3472" t="s">
        <v>22</v>
      </c>
      <c r="G3472">
        <v>44</v>
      </c>
      <c r="H3472">
        <v>6.4</v>
      </c>
      <c r="I3472">
        <v>8.6999999999999993</v>
      </c>
      <c r="J3472">
        <v>0</v>
      </c>
      <c r="K3472" t="s">
        <v>23</v>
      </c>
      <c r="L3472">
        <v>5.6</v>
      </c>
      <c r="M3472">
        <v>5.5</v>
      </c>
      <c r="N3472">
        <v>6.5</v>
      </c>
      <c r="O3472">
        <f>Table1[[#This Row],[Stress_Level]]*Table1[[#This Row],[Weekly_Work_Hours]]</f>
        <v>246.39999999999998</v>
      </c>
      <c r="P3472" s="9">
        <f>Table1[[#This Row],[Column1]]/Table1[[#This Row],[Productivity_Score]]</f>
        <v>37.907692307692301</v>
      </c>
      <c r="Q3472">
        <f>8-AVERAGE(Table1[[#This Row],[Sleep_Hours]])</f>
        <v>1.5999999999999996</v>
      </c>
      <c r="R3472">
        <f>Table1[[#This Row],[Stress_Level]]/Table1[[#This Row],[Weekly_Work_Hours]]</f>
        <v>0.12727272727272726</v>
      </c>
      <c r="S3472" s="5">
        <f>CORREL(Table1[Stress_Level],Table1[Sleep_Hours])</f>
        <v>-1.150943896331845E-2</v>
      </c>
      <c r="T3472" s="1">
        <f>((Table1[[#Totals],[Productivity_Score]] - Table1[[#This Row],[Productivity_Score]]) / Table1[[#Totals],[Productivity_Score]]) * 100</f>
        <v>31.578947368421051</v>
      </c>
    </row>
    <row r="3473" spans="1:20" x14ac:dyDescent="0.35">
      <c r="A3473">
        <v>3472</v>
      </c>
      <c r="B3473">
        <v>61</v>
      </c>
      <c r="C3473" t="s">
        <v>14</v>
      </c>
      <c r="D3473" t="s">
        <v>34</v>
      </c>
      <c r="E3473" t="s">
        <v>27</v>
      </c>
      <c r="F3473" t="s">
        <v>22</v>
      </c>
      <c r="G3473">
        <v>44</v>
      </c>
      <c r="H3473">
        <v>8.5</v>
      </c>
      <c r="I3473">
        <v>7.4</v>
      </c>
      <c r="J3473">
        <v>0</v>
      </c>
      <c r="K3473" t="s">
        <v>23</v>
      </c>
      <c r="L3473">
        <v>6.2</v>
      </c>
      <c r="M3473">
        <v>5.4</v>
      </c>
      <c r="N3473">
        <v>5.6</v>
      </c>
      <c r="O3473">
        <f>Table1[[#This Row],[Stress_Level]]*Table1[[#This Row],[Weekly_Work_Hours]]</f>
        <v>272.8</v>
      </c>
      <c r="P3473" s="9">
        <f>Table1[[#This Row],[Column1]]/Table1[[#This Row],[Productivity_Score]]</f>
        <v>48.714285714285722</v>
      </c>
      <c r="Q3473">
        <f>8-AVERAGE(Table1[[#This Row],[Sleep_Hours]])</f>
        <v>-0.5</v>
      </c>
      <c r="R3473">
        <f>Table1[[#This Row],[Stress_Level]]/Table1[[#This Row],[Weekly_Work_Hours]]</f>
        <v>0.1409090909090909</v>
      </c>
      <c r="S3473" s="5">
        <f>CORREL(Table1[Stress_Level],Table1[Sleep_Hours])</f>
        <v>-1.150943896331845E-2</v>
      </c>
      <c r="T3473" s="1">
        <f>((Table1[[#Totals],[Productivity_Score]] - Table1[[#This Row],[Productivity_Score]]) / Table1[[#Totals],[Productivity_Score]]) * 100</f>
        <v>41.052631578947377</v>
      </c>
    </row>
    <row r="3474" spans="1:20" x14ac:dyDescent="0.35">
      <c r="A3474">
        <v>3473</v>
      </c>
      <c r="B3474">
        <v>28</v>
      </c>
      <c r="C3474" t="s">
        <v>14</v>
      </c>
      <c r="D3474" t="s">
        <v>32</v>
      </c>
      <c r="E3474" t="s">
        <v>27</v>
      </c>
      <c r="F3474" t="s">
        <v>22</v>
      </c>
      <c r="G3474">
        <v>45</v>
      </c>
      <c r="H3474">
        <v>6.2</v>
      </c>
      <c r="I3474">
        <v>8.1999999999999993</v>
      </c>
      <c r="J3474">
        <v>0</v>
      </c>
      <c r="K3474" t="s">
        <v>23</v>
      </c>
      <c r="L3474">
        <v>7.4</v>
      </c>
      <c r="M3474">
        <v>2.7</v>
      </c>
      <c r="N3474">
        <v>5.4</v>
      </c>
      <c r="O3474">
        <f>Table1[[#This Row],[Stress_Level]]*Table1[[#This Row],[Weekly_Work_Hours]]</f>
        <v>333</v>
      </c>
      <c r="P3474" s="9">
        <f>Table1[[#This Row],[Column1]]/Table1[[#This Row],[Productivity_Score]]</f>
        <v>61.666666666666664</v>
      </c>
      <c r="Q3474">
        <f>8-AVERAGE(Table1[[#This Row],[Sleep_Hours]])</f>
        <v>1.7999999999999998</v>
      </c>
      <c r="R3474">
        <f>Table1[[#This Row],[Stress_Level]]/Table1[[#This Row],[Weekly_Work_Hours]]</f>
        <v>0.16444444444444445</v>
      </c>
      <c r="S3474" s="5">
        <f>CORREL(Table1[Stress_Level],Table1[Sleep_Hours])</f>
        <v>-1.150943896331845E-2</v>
      </c>
      <c r="T3474" s="1">
        <f>((Table1[[#Totals],[Productivity_Score]] - Table1[[#This Row],[Productivity_Score]]) / Table1[[#Totals],[Productivity_Score]]) * 100</f>
        <v>43.157894736842103</v>
      </c>
    </row>
    <row r="3475" spans="1:20" x14ac:dyDescent="0.35">
      <c r="A3475">
        <v>3474</v>
      </c>
      <c r="B3475">
        <v>22</v>
      </c>
      <c r="C3475" t="s">
        <v>19</v>
      </c>
      <c r="D3475" t="s">
        <v>33</v>
      </c>
      <c r="E3475" t="s">
        <v>31</v>
      </c>
      <c r="F3475" t="s">
        <v>39</v>
      </c>
      <c r="G3475">
        <v>36</v>
      </c>
      <c r="H3475">
        <v>7.1</v>
      </c>
      <c r="I3475">
        <v>10</v>
      </c>
      <c r="J3475">
        <v>0</v>
      </c>
      <c r="K3475" t="s">
        <v>23</v>
      </c>
      <c r="L3475">
        <v>6</v>
      </c>
      <c r="M3475">
        <v>4.3</v>
      </c>
      <c r="N3475">
        <v>7</v>
      </c>
      <c r="O3475">
        <f>Table1[[#This Row],[Stress_Level]]*Table1[[#This Row],[Weekly_Work_Hours]]</f>
        <v>216</v>
      </c>
      <c r="P3475" s="9">
        <f>Table1[[#This Row],[Column1]]/Table1[[#This Row],[Productivity_Score]]</f>
        <v>30.857142857142858</v>
      </c>
      <c r="Q3475">
        <f>8-AVERAGE(Table1[[#This Row],[Sleep_Hours]])</f>
        <v>0.90000000000000036</v>
      </c>
      <c r="R3475">
        <f>Table1[[#This Row],[Stress_Level]]/Table1[[#This Row],[Weekly_Work_Hours]]</f>
        <v>0.16666666666666666</v>
      </c>
      <c r="S3475" s="5">
        <f>CORREL(Table1[Stress_Level],Table1[Sleep_Hours])</f>
        <v>-1.150943896331845E-2</v>
      </c>
      <c r="T3475" s="1">
        <f>((Table1[[#Totals],[Productivity_Score]] - Table1[[#This Row],[Productivity_Score]]) / Table1[[#Totals],[Productivity_Score]]) * 100</f>
        <v>26.315789473684209</v>
      </c>
    </row>
    <row r="3476" spans="1:20" x14ac:dyDescent="0.35">
      <c r="A3476">
        <v>3475</v>
      </c>
      <c r="B3476">
        <v>45</v>
      </c>
      <c r="C3476" t="s">
        <v>19</v>
      </c>
      <c r="D3476" t="s">
        <v>37</v>
      </c>
      <c r="E3476" t="s">
        <v>21</v>
      </c>
      <c r="F3476" t="s">
        <v>22</v>
      </c>
      <c r="G3476">
        <v>39</v>
      </c>
      <c r="H3476">
        <v>6.4</v>
      </c>
      <c r="I3476">
        <v>9.1999999999999993</v>
      </c>
      <c r="J3476">
        <v>0</v>
      </c>
      <c r="K3476" t="s">
        <v>23</v>
      </c>
      <c r="L3476">
        <v>4.3</v>
      </c>
      <c r="M3476">
        <v>0.4</v>
      </c>
      <c r="N3476">
        <v>7.4</v>
      </c>
      <c r="O3476">
        <f>Table1[[#This Row],[Stress_Level]]*Table1[[#This Row],[Weekly_Work_Hours]]</f>
        <v>167.7</v>
      </c>
      <c r="P3476" s="9">
        <f>Table1[[#This Row],[Column1]]/Table1[[#This Row],[Productivity_Score]]</f>
        <v>22.662162162162158</v>
      </c>
      <c r="Q3476">
        <f>8-AVERAGE(Table1[[#This Row],[Sleep_Hours]])</f>
        <v>1.5999999999999996</v>
      </c>
      <c r="R3476">
        <f>Table1[[#This Row],[Stress_Level]]/Table1[[#This Row],[Weekly_Work_Hours]]</f>
        <v>0.11025641025641025</v>
      </c>
      <c r="S3476" s="5">
        <f>CORREL(Table1[Stress_Level],Table1[Sleep_Hours])</f>
        <v>-1.150943896331845E-2</v>
      </c>
      <c r="T3476" s="1">
        <f>((Table1[[#Totals],[Productivity_Score]] - Table1[[#This Row],[Productivity_Score]]) / Table1[[#Totals],[Productivity_Score]]) * 100</f>
        <v>22.105263157894733</v>
      </c>
    </row>
    <row r="3477" spans="1:20" x14ac:dyDescent="0.35">
      <c r="A3477">
        <v>3476</v>
      </c>
      <c r="B3477">
        <v>28</v>
      </c>
      <c r="C3477" t="s">
        <v>19</v>
      </c>
      <c r="D3477" t="s">
        <v>30</v>
      </c>
      <c r="E3477" t="s">
        <v>38</v>
      </c>
      <c r="F3477" t="s">
        <v>22</v>
      </c>
      <c r="G3477">
        <v>34</v>
      </c>
      <c r="H3477">
        <v>9</v>
      </c>
      <c r="I3477">
        <v>7.6</v>
      </c>
      <c r="J3477">
        <v>0</v>
      </c>
      <c r="K3477" t="s">
        <v>23</v>
      </c>
      <c r="L3477">
        <v>5.3</v>
      </c>
      <c r="M3477">
        <v>3.2</v>
      </c>
      <c r="N3477">
        <v>6.2</v>
      </c>
      <c r="O3477">
        <f>Table1[[#This Row],[Stress_Level]]*Table1[[#This Row],[Weekly_Work_Hours]]</f>
        <v>180.2</v>
      </c>
      <c r="P3477" s="9">
        <f>Table1[[#This Row],[Column1]]/Table1[[#This Row],[Productivity_Score]]</f>
        <v>29.064516129032256</v>
      </c>
      <c r="Q3477">
        <f>8-AVERAGE(Table1[[#This Row],[Sleep_Hours]])</f>
        <v>-1</v>
      </c>
      <c r="R3477">
        <f>Table1[[#This Row],[Stress_Level]]/Table1[[#This Row],[Weekly_Work_Hours]]</f>
        <v>0.15588235294117647</v>
      </c>
      <c r="S3477" s="5">
        <f>CORREL(Table1[Stress_Level],Table1[Sleep_Hours])</f>
        <v>-1.150943896331845E-2</v>
      </c>
      <c r="T3477" s="1">
        <f>((Table1[[#Totals],[Productivity_Score]] - Table1[[#This Row],[Productivity_Score]]) / Table1[[#Totals],[Productivity_Score]]) * 100</f>
        <v>34.736842105263158</v>
      </c>
    </row>
    <row r="3478" spans="1:20" x14ac:dyDescent="0.35">
      <c r="A3478">
        <v>3477</v>
      </c>
      <c r="B3478">
        <v>61</v>
      </c>
      <c r="C3478" t="s">
        <v>19</v>
      </c>
      <c r="D3478" t="s">
        <v>32</v>
      </c>
      <c r="E3478" t="s">
        <v>21</v>
      </c>
      <c r="F3478" t="s">
        <v>22</v>
      </c>
      <c r="G3478">
        <v>52</v>
      </c>
      <c r="H3478">
        <v>6</v>
      </c>
      <c r="I3478">
        <v>7.3</v>
      </c>
      <c r="J3478">
        <v>1</v>
      </c>
      <c r="K3478" t="s">
        <v>18</v>
      </c>
      <c r="L3478">
        <v>10</v>
      </c>
      <c r="M3478">
        <v>4.5</v>
      </c>
      <c r="N3478">
        <v>3.6</v>
      </c>
      <c r="O3478">
        <f>Table1[[#This Row],[Stress_Level]]*Table1[[#This Row],[Weekly_Work_Hours]]</f>
        <v>520</v>
      </c>
      <c r="P3478" s="9">
        <f>Table1[[#This Row],[Column1]]/Table1[[#This Row],[Productivity_Score]]</f>
        <v>144.44444444444443</v>
      </c>
      <c r="Q3478">
        <f>8-AVERAGE(Table1[[#This Row],[Sleep_Hours]])</f>
        <v>2</v>
      </c>
      <c r="R3478">
        <f>Table1[[#This Row],[Stress_Level]]/Table1[[#This Row],[Weekly_Work_Hours]]</f>
        <v>0.19230769230769232</v>
      </c>
      <c r="S3478" s="5">
        <f>CORREL(Table1[Stress_Level],Table1[Sleep_Hours])</f>
        <v>-1.150943896331845E-2</v>
      </c>
      <c r="T3478" s="1">
        <f>((Table1[[#Totals],[Productivity_Score]] - Table1[[#This Row],[Productivity_Score]]) / Table1[[#Totals],[Productivity_Score]]) * 100</f>
        <v>62.10526315789474</v>
      </c>
    </row>
    <row r="3479" spans="1:20" x14ac:dyDescent="0.35">
      <c r="A3479">
        <v>3478</v>
      </c>
      <c r="B3479">
        <v>35</v>
      </c>
      <c r="C3479" t="s">
        <v>14</v>
      </c>
      <c r="D3479" t="s">
        <v>30</v>
      </c>
      <c r="E3479" t="s">
        <v>38</v>
      </c>
      <c r="F3479" t="s">
        <v>17</v>
      </c>
      <c r="G3479">
        <v>30</v>
      </c>
      <c r="H3479">
        <v>7.1</v>
      </c>
      <c r="I3479">
        <v>10</v>
      </c>
      <c r="J3479">
        <v>0</v>
      </c>
      <c r="K3479" t="s">
        <v>23</v>
      </c>
      <c r="L3479">
        <v>3</v>
      </c>
      <c r="M3479">
        <v>3.7</v>
      </c>
      <c r="N3479">
        <v>8.5</v>
      </c>
      <c r="O3479">
        <f>Table1[[#This Row],[Stress_Level]]*Table1[[#This Row],[Weekly_Work_Hours]]</f>
        <v>90</v>
      </c>
      <c r="P3479" s="9">
        <f>Table1[[#This Row],[Column1]]/Table1[[#This Row],[Productivity_Score]]</f>
        <v>10.588235294117647</v>
      </c>
      <c r="Q3479">
        <f>8-AVERAGE(Table1[[#This Row],[Sleep_Hours]])</f>
        <v>0.90000000000000036</v>
      </c>
      <c r="R3479">
        <f>Table1[[#This Row],[Stress_Level]]/Table1[[#This Row],[Weekly_Work_Hours]]</f>
        <v>0.1</v>
      </c>
      <c r="S3479" s="5">
        <f>CORREL(Table1[Stress_Level],Table1[Sleep_Hours])</f>
        <v>-1.150943896331845E-2</v>
      </c>
      <c r="T3479" s="1">
        <f>((Table1[[#Totals],[Productivity_Score]] - Table1[[#This Row],[Productivity_Score]]) / Table1[[#Totals],[Productivity_Score]]) * 100</f>
        <v>10.526315789473683</v>
      </c>
    </row>
    <row r="3480" spans="1:20" x14ac:dyDescent="0.35">
      <c r="A3480">
        <v>3479</v>
      </c>
      <c r="B3480">
        <v>43</v>
      </c>
      <c r="C3480" t="s">
        <v>19</v>
      </c>
      <c r="D3480" t="s">
        <v>36</v>
      </c>
      <c r="E3480" t="s">
        <v>27</v>
      </c>
      <c r="F3480" t="s">
        <v>17</v>
      </c>
      <c r="G3480">
        <v>54</v>
      </c>
      <c r="H3480">
        <v>5.0999999999999996</v>
      </c>
      <c r="I3480">
        <v>5.8</v>
      </c>
      <c r="J3480">
        <v>1</v>
      </c>
      <c r="K3480" t="s">
        <v>18</v>
      </c>
      <c r="L3480">
        <v>10</v>
      </c>
      <c r="M3480">
        <v>4</v>
      </c>
      <c r="N3480">
        <v>2.9</v>
      </c>
      <c r="O3480">
        <f>Table1[[#This Row],[Stress_Level]]*Table1[[#This Row],[Weekly_Work_Hours]]</f>
        <v>540</v>
      </c>
      <c r="P3480" s="9">
        <f>Table1[[#This Row],[Column1]]/Table1[[#This Row],[Productivity_Score]]</f>
        <v>186.20689655172416</v>
      </c>
      <c r="Q3480">
        <f>8-AVERAGE(Table1[[#This Row],[Sleep_Hours]])</f>
        <v>2.9000000000000004</v>
      </c>
      <c r="R3480">
        <f>Table1[[#This Row],[Stress_Level]]/Table1[[#This Row],[Weekly_Work_Hours]]</f>
        <v>0.18518518518518517</v>
      </c>
      <c r="S3480" s="5">
        <f>CORREL(Table1[Stress_Level],Table1[Sleep_Hours])</f>
        <v>-1.150943896331845E-2</v>
      </c>
      <c r="T3480" s="1">
        <f>((Table1[[#Totals],[Productivity_Score]] - Table1[[#This Row],[Productivity_Score]]) / Table1[[#Totals],[Productivity_Score]]) * 100</f>
        <v>69.473684210526315</v>
      </c>
    </row>
    <row r="3481" spans="1:20" x14ac:dyDescent="0.35">
      <c r="A3481">
        <v>3480</v>
      </c>
      <c r="B3481">
        <v>33</v>
      </c>
      <c r="C3481" t="s">
        <v>14</v>
      </c>
      <c r="D3481" t="s">
        <v>34</v>
      </c>
      <c r="E3481" t="s">
        <v>25</v>
      </c>
      <c r="F3481" t="s">
        <v>22</v>
      </c>
      <c r="G3481">
        <v>56</v>
      </c>
      <c r="H3481">
        <v>4.5</v>
      </c>
      <c r="I3481">
        <v>4.7</v>
      </c>
      <c r="J3481">
        <v>1</v>
      </c>
      <c r="K3481" t="s">
        <v>18</v>
      </c>
      <c r="L3481">
        <v>9.1</v>
      </c>
      <c r="M3481">
        <v>3.2</v>
      </c>
      <c r="N3481">
        <v>2.8</v>
      </c>
      <c r="O3481">
        <f>Table1[[#This Row],[Stress_Level]]*Table1[[#This Row],[Weekly_Work_Hours]]</f>
        <v>509.59999999999997</v>
      </c>
      <c r="P3481" s="9">
        <f>Table1[[#This Row],[Column1]]/Table1[[#This Row],[Productivity_Score]]</f>
        <v>182</v>
      </c>
      <c r="Q3481">
        <f>8-AVERAGE(Table1[[#This Row],[Sleep_Hours]])</f>
        <v>3.5</v>
      </c>
      <c r="R3481">
        <f>Table1[[#This Row],[Stress_Level]]/Table1[[#This Row],[Weekly_Work_Hours]]</f>
        <v>0.16250000000000001</v>
      </c>
      <c r="S3481" s="5">
        <f>CORREL(Table1[Stress_Level],Table1[Sleep_Hours])</f>
        <v>-1.150943896331845E-2</v>
      </c>
      <c r="T3481" s="1">
        <f>((Table1[[#Totals],[Productivity_Score]] - Table1[[#This Row],[Productivity_Score]]) / Table1[[#Totals],[Productivity_Score]]) * 100</f>
        <v>70.526315789473685</v>
      </c>
    </row>
    <row r="3482" spans="1:20" x14ac:dyDescent="0.35">
      <c r="A3482">
        <v>3481</v>
      </c>
      <c r="B3482">
        <v>22</v>
      </c>
      <c r="C3482" t="s">
        <v>14</v>
      </c>
      <c r="D3482" t="s">
        <v>34</v>
      </c>
      <c r="E3482" t="s">
        <v>25</v>
      </c>
      <c r="F3482" t="s">
        <v>22</v>
      </c>
      <c r="G3482">
        <v>42</v>
      </c>
      <c r="H3482">
        <v>6.2</v>
      </c>
      <c r="I3482">
        <v>8.6</v>
      </c>
      <c r="J3482">
        <v>0</v>
      </c>
      <c r="K3482" t="s">
        <v>23</v>
      </c>
      <c r="L3482">
        <v>7.1</v>
      </c>
      <c r="M3482">
        <v>3.8</v>
      </c>
      <c r="N3482">
        <v>5.8</v>
      </c>
      <c r="O3482">
        <f>Table1[[#This Row],[Stress_Level]]*Table1[[#This Row],[Weekly_Work_Hours]]</f>
        <v>298.2</v>
      </c>
      <c r="P3482" s="9">
        <f>Table1[[#This Row],[Column1]]/Table1[[#This Row],[Productivity_Score]]</f>
        <v>51.413793103448278</v>
      </c>
      <c r="Q3482">
        <f>8-AVERAGE(Table1[[#This Row],[Sleep_Hours]])</f>
        <v>1.7999999999999998</v>
      </c>
      <c r="R3482">
        <f>Table1[[#This Row],[Stress_Level]]/Table1[[#This Row],[Weekly_Work_Hours]]</f>
        <v>0.16904761904761903</v>
      </c>
      <c r="S3482" s="5">
        <f>CORREL(Table1[Stress_Level],Table1[Sleep_Hours])</f>
        <v>-1.150943896331845E-2</v>
      </c>
      <c r="T3482" s="1">
        <f>((Table1[[#Totals],[Productivity_Score]] - Table1[[#This Row],[Productivity_Score]]) / Table1[[#Totals],[Productivity_Score]]) * 100</f>
        <v>38.947368421052637</v>
      </c>
    </row>
    <row r="3483" spans="1:20" x14ac:dyDescent="0.35">
      <c r="A3483">
        <v>3482</v>
      </c>
      <c r="B3483">
        <v>53</v>
      </c>
      <c r="C3483" t="s">
        <v>19</v>
      </c>
      <c r="D3483" t="s">
        <v>20</v>
      </c>
      <c r="E3483" t="s">
        <v>38</v>
      </c>
      <c r="F3483" t="s">
        <v>22</v>
      </c>
      <c r="G3483">
        <v>30</v>
      </c>
      <c r="H3483">
        <v>8</v>
      </c>
      <c r="I3483">
        <v>9.5</v>
      </c>
      <c r="J3483">
        <v>0</v>
      </c>
      <c r="K3483" t="s">
        <v>23</v>
      </c>
      <c r="L3483">
        <v>1</v>
      </c>
      <c r="M3483">
        <v>2.2999999999999998</v>
      </c>
      <c r="N3483">
        <v>9.3000000000000007</v>
      </c>
      <c r="O3483">
        <f>Table1[[#This Row],[Stress_Level]]*Table1[[#This Row],[Weekly_Work_Hours]]</f>
        <v>30</v>
      </c>
      <c r="P3483" s="9">
        <f>Table1[[#This Row],[Column1]]/Table1[[#This Row],[Productivity_Score]]</f>
        <v>3.225806451612903</v>
      </c>
      <c r="Q3483">
        <f>8-AVERAGE(Table1[[#This Row],[Sleep_Hours]])</f>
        <v>0</v>
      </c>
      <c r="R3483">
        <f>Table1[[#This Row],[Stress_Level]]/Table1[[#This Row],[Weekly_Work_Hours]]</f>
        <v>3.3333333333333333E-2</v>
      </c>
      <c r="S3483" s="5">
        <f>CORREL(Table1[Stress_Level],Table1[Sleep_Hours])</f>
        <v>-1.150943896331845E-2</v>
      </c>
      <c r="T3483" s="1">
        <f>((Table1[[#Totals],[Productivity_Score]] - Table1[[#This Row],[Productivity_Score]]) / Table1[[#Totals],[Productivity_Score]]) * 100</f>
        <v>2.1052631578947296</v>
      </c>
    </row>
    <row r="3484" spans="1:20" x14ac:dyDescent="0.35">
      <c r="A3484">
        <v>3483</v>
      </c>
      <c r="B3484">
        <v>52</v>
      </c>
      <c r="C3484" t="s">
        <v>14</v>
      </c>
      <c r="D3484" t="s">
        <v>32</v>
      </c>
      <c r="E3484" t="s">
        <v>38</v>
      </c>
      <c r="F3484" t="s">
        <v>22</v>
      </c>
      <c r="G3484">
        <v>42</v>
      </c>
      <c r="H3484">
        <v>7.2</v>
      </c>
      <c r="I3484">
        <v>9.6</v>
      </c>
      <c r="J3484">
        <v>0</v>
      </c>
      <c r="K3484" t="s">
        <v>23</v>
      </c>
      <c r="L3484">
        <v>6.3</v>
      </c>
      <c r="M3484">
        <v>2</v>
      </c>
      <c r="N3484">
        <v>6.6</v>
      </c>
      <c r="O3484">
        <f>Table1[[#This Row],[Stress_Level]]*Table1[[#This Row],[Weekly_Work_Hours]]</f>
        <v>264.59999999999997</v>
      </c>
      <c r="P3484" s="9">
        <f>Table1[[#This Row],[Column1]]/Table1[[#This Row],[Productivity_Score]]</f>
        <v>40.090909090909086</v>
      </c>
      <c r="Q3484">
        <f>8-AVERAGE(Table1[[#This Row],[Sleep_Hours]])</f>
        <v>0.79999999999999982</v>
      </c>
      <c r="R3484">
        <f>Table1[[#This Row],[Stress_Level]]/Table1[[#This Row],[Weekly_Work_Hours]]</f>
        <v>0.15</v>
      </c>
      <c r="S3484" s="5">
        <f>CORREL(Table1[Stress_Level],Table1[Sleep_Hours])</f>
        <v>-1.150943896331845E-2</v>
      </c>
      <c r="T3484" s="1">
        <f>((Table1[[#Totals],[Productivity_Score]] - Table1[[#This Row],[Productivity_Score]]) / Table1[[#Totals],[Productivity_Score]]) * 100</f>
        <v>30.526315789473692</v>
      </c>
    </row>
    <row r="3485" spans="1:20" x14ac:dyDescent="0.35">
      <c r="A3485">
        <v>3484</v>
      </c>
      <c r="B3485">
        <v>43</v>
      </c>
      <c r="C3485" t="s">
        <v>40</v>
      </c>
      <c r="D3485" t="s">
        <v>34</v>
      </c>
      <c r="E3485" t="s">
        <v>31</v>
      </c>
      <c r="F3485" t="s">
        <v>17</v>
      </c>
      <c r="G3485">
        <v>44</v>
      </c>
      <c r="H3485">
        <v>3.1</v>
      </c>
      <c r="I3485">
        <v>3.7</v>
      </c>
      <c r="J3485">
        <v>1</v>
      </c>
      <c r="K3485" t="s">
        <v>18</v>
      </c>
      <c r="L3485">
        <v>7</v>
      </c>
      <c r="M3485">
        <v>5.7</v>
      </c>
      <c r="N3485">
        <v>3.3</v>
      </c>
      <c r="O3485">
        <f>Table1[[#This Row],[Stress_Level]]*Table1[[#This Row],[Weekly_Work_Hours]]</f>
        <v>308</v>
      </c>
      <c r="P3485" s="9">
        <f>Table1[[#This Row],[Column1]]/Table1[[#This Row],[Productivity_Score]]</f>
        <v>93.333333333333343</v>
      </c>
      <c r="Q3485">
        <f>8-AVERAGE(Table1[[#This Row],[Sleep_Hours]])</f>
        <v>4.9000000000000004</v>
      </c>
      <c r="R3485">
        <f>Table1[[#This Row],[Stress_Level]]/Table1[[#This Row],[Weekly_Work_Hours]]</f>
        <v>0.15909090909090909</v>
      </c>
      <c r="S3485" s="5">
        <f>CORREL(Table1[Stress_Level],Table1[Sleep_Hours])</f>
        <v>-1.150943896331845E-2</v>
      </c>
      <c r="T3485" s="1">
        <f>((Table1[[#Totals],[Productivity_Score]] - Table1[[#This Row],[Productivity_Score]]) / Table1[[#Totals],[Productivity_Score]]) * 100</f>
        <v>65.26315789473685</v>
      </c>
    </row>
    <row r="3486" spans="1:20" x14ac:dyDescent="0.35">
      <c r="A3486">
        <v>3485</v>
      </c>
      <c r="B3486">
        <v>28</v>
      </c>
      <c r="C3486" t="s">
        <v>14</v>
      </c>
      <c r="D3486" t="s">
        <v>15</v>
      </c>
      <c r="E3486" t="s">
        <v>27</v>
      </c>
      <c r="F3486" t="s">
        <v>17</v>
      </c>
      <c r="G3486">
        <v>36</v>
      </c>
      <c r="H3486">
        <v>7.3</v>
      </c>
      <c r="I3486">
        <v>10</v>
      </c>
      <c r="J3486">
        <v>0</v>
      </c>
      <c r="K3486" t="s">
        <v>23</v>
      </c>
      <c r="L3486">
        <v>4.5999999999999996</v>
      </c>
      <c r="M3486">
        <v>3.3</v>
      </c>
      <c r="N3486">
        <v>7.7</v>
      </c>
      <c r="O3486">
        <f>Table1[[#This Row],[Stress_Level]]*Table1[[#This Row],[Weekly_Work_Hours]]</f>
        <v>165.6</v>
      </c>
      <c r="P3486" s="9">
        <f>Table1[[#This Row],[Column1]]/Table1[[#This Row],[Productivity_Score]]</f>
        <v>21.506493506493506</v>
      </c>
      <c r="Q3486">
        <f>8-AVERAGE(Table1[[#This Row],[Sleep_Hours]])</f>
        <v>0.70000000000000018</v>
      </c>
      <c r="R3486">
        <f>Table1[[#This Row],[Stress_Level]]/Table1[[#This Row],[Weekly_Work_Hours]]</f>
        <v>0.12777777777777777</v>
      </c>
      <c r="S3486" s="5">
        <f>CORREL(Table1[Stress_Level],Table1[Sleep_Hours])</f>
        <v>-1.150943896331845E-2</v>
      </c>
      <c r="T3486" s="1">
        <f>((Table1[[#Totals],[Productivity_Score]] - Table1[[#This Row],[Productivity_Score]]) / Table1[[#Totals],[Productivity_Score]]) * 100</f>
        <v>18.94736842105263</v>
      </c>
    </row>
    <row r="3487" spans="1:20" x14ac:dyDescent="0.35">
      <c r="A3487">
        <v>3486</v>
      </c>
      <c r="B3487">
        <v>32</v>
      </c>
      <c r="C3487" t="s">
        <v>19</v>
      </c>
      <c r="D3487" t="s">
        <v>30</v>
      </c>
      <c r="E3487" t="s">
        <v>27</v>
      </c>
      <c r="F3487" t="s">
        <v>17</v>
      </c>
      <c r="G3487">
        <v>40</v>
      </c>
      <c r="H3487">
        <v>3.9</v>
      </c>
      <c r="I3487">
        <v>5.4</v>
      </c>
      <c r="J3487">
        <v>0</v>
      </c>
      <c r="K3487" t="s">
        <v>23</v>
      </c>
      <c r="L3487">
        <v>5.0999999999999996</v>
      </c>
      <c r="M3487">
        <v>3.7</v>
      </c>
      <c r="N3487">
        <v>5.0999999999999996</v>
      </c>
      <c r="O3487">
        <f>Table1[[#This Row],[Stress_Level]]*Table1[[#This Row],[Weekly_Work_Hours]]</f>
        <v>204</v>
      </c>
      <c r="P3487" s="9">
        <f>Table1[[#This Row],[Column1]]/Table1[[#This Row],[Productivity_Score]]</f>
        <v>40</v>
      </c>
      <c r="Q3487">
        <f>8-AVERAGE(Table1[[#This Row],[Sleep_Hours]])</f>
        <v>4.0999999999999996</v>
      </c>
      <c r="R3487">
        <f>Table1[[#This Row],[Stress_Level]]/Table1[[#This Row],[Weekly_Work_Hours]]</f>
        <v>0.1275</v>
      </c>
      <c r="S3487" s="5">
        <f>CORREL(Table1[Stress_Level],Table1[Sleep_Hours])</f>
        <v>-1.150943896331845E-2</v>
      </c>
      <c r="T3487" s="1">
        <f>((Table1[[#Totals],[Productivity_Score]] - Table1[[#This Row],[Productivity_Score]]) / Table1[[#Totals],[Productivity_Score]]) * 100</f>
        <v>46.315789473684212</v>
      </c>
    </row>
    <row r="3488" spans="1:20" x14ac:dyDescent="0.35">
      <c r="A3488">
        <v>3487</v>
      </c>
      <c r="B3488">
        <v>21</v>
      </c>
      <c r="C3488" t="s">
        <v>19</v>
      </c>
      <c r="D3488" t="s">
        <v>20</v>
      </c>
      <c r="E3488" t="s">
        <v>21</v>
      </c>
      <c r="F3488" t="s">
        <v>22</v>
      </c>
      <c r="G3488">
        <v>57</v>
      </c>
      <c r="H3488">
        <v>7.5</v>
      </c>
      <c r="I3488">
        <v>7.6</v>
      </c>
      <c r="J3488">
        <v>1</v>
      </c>
      <c r="K3488" t="s">
        <v>18</v>
      </c>
      <c r="L3488">
        <v>9.6999999999999993</v>
      </c>
      <c r="M3488">
        <v>6.6</v>
      </c>
      <c r="N3488">
        <v>3.9</v>
      </c>
      <c r="O3488">
        <f>Table1[[#This Row],[Stress_Level]]*Table1[[#This Row],[Weekly_Work_Hours]]</f>
        <v>552.9</v>
      </c>
      <c r="P3488" s="9">
        <f>Table1[[#This Row],[Column1]]/Table1[[#This Row],[Productivity_Score]]</f>
        <v>141.76923076923077</v>
      </c>
      <c r="Q3488">
        <f>8-AVERAGE(Table1[[#This Row],[Sleep_Hours]])</f>
        <v>0.5</v>
      </c>
      <c r="R3488">
        <f>Table1[[#This Row],[Stress_Level]]/Table1[[#This Row],[Weekly_Work_Hours]]</f>
        <v>0.1701754385964912</v>
      </c>
      <c r="S3488" s="5">
        <f>CORREL(Table1[Stress_Level],Table1[Sleep_Hours])</f>
        <v>-1.150943896331845E-2</v>
      </c>
      <c r="T3488" s="1">
        <f>((Table1[[#Totals],[Productivity_Score]] - Table1[[#This Row],[Productivity_Score]]) / Table1[[#Totals],[Productivity_Score]]) * 100</f>
        <v>58.947368421052623</v>
      </c>
    </row>
    <row r="3489" spans="1:20" x14ac:dyDescent="0.35">
      <c r="A3489">
        <v>3488</v>
      </c>
      <c r="B3489">
        <v>26</v>
      </c>
      <c r="C3489" t="s">
        <v>14</v>
      </c>
      <c r="D3489" t="s">
        <v>36</v>
      </c>
      <c r="E3489" t="s">
        <v>31</v>
      </c>
      <c r="F3489" t="s">
        <v>17</v>
      </c>
      <c r="G3489">
        <v>50</v>
      </c>
      <c r="H3489">
        <v>7</v>
      </c>
      <c r="I3489">
        <v>9</v>
      </c>
      <c r="J3489">
        <v>1</v>
      </c>
      <c r="K3489" t="s">
        <v>35</v>
      </c>
      <c r="L3489">
        <v>9.6999999999999993</v>
      </c>
      <c r="M3489">
        <v>4.4000000000000004</v>
      </c>
      <c r="N3489">
        <v>4.5999999999999996</v>
      </c>
      <c r="O3489">
        <f>Table1[[#This Row],[Stress_Level]]*Table1[[#This Row],[Weekly_Work_Hours]]</f>
        <v>484.99999999999994</v>
      </c>
      <c r="P3489" s="9">
        <f>Table1[[#This Row],[Column1]]/Table1[[#This Row],[Productivity_Score]]</f>
        <v>105.43478260869564</v>
      </c>
      <c r="Q3489">
        <f>8-AVERAGE(Table1[[#This Row],[Sleep_Hours]])</f>
        <v>1</v>
      </c>
      <c r="R3489">
        <f>Table1[[#This Row],[Stress_Level]]/Table1[[#This Row],[Weekly_Work_Hours]]</f>
        <v>0.19399999999999998</v>
      </c>
      <c r="S3489" s="5">
        <f>CORREL(Table1[Stress_Level],Table1[Sleep_Hours])</f>
        <v>-1.150943896331845E-2</v>
      </c>
      <c r="T3489" s="1">
        <f>((Table1[[#Totals],[Productivity_Score]] - Table1[[#This Row],[Productivity_Score]]) / Table1[[#Totals],[Productivity_Score]]) * 100</f>
        <v>51.578947368421055</v>
      </c>
    </row>
    <row r="3490" spans="1:20" x14ac:dyDescent="0.35">
      <c r="A3490">
        <v>3489</v>
      </c>
      <c r="B3490">
        <v>40</v>
      </c>
      <c r="C3490" t="s">
        <v>19</v>
      </c>
      <c r="D3490" t="s">
        <v>34</v>
      </c>
      <c r="E3490" t="s">
        <v>16</v>
      </c>
      <c r="F3490" t="s">
        <v>39</v>
      </c>
      <c r="G3490">
        <v>37</v>
      </c>
      <c r="H3490">
        <v>6</v>
      </c>
      <c r="I3490">
        <v>8.8000000000000007</v>
      </c>
      <c r="J3490">
        <v>0</v>
      </c>
      <c r="K3490" t="s">
        <v>23</v>
      </c>
      <c r="L3490">
        <v>2.6</v>
      </c>
      <c r="M3490">
        <v>4.7</v>
      </c>
      <c r="N3490">
        <v>8.1</v>
      </c>
      <c r="O3490">
        <f>Table1[[#This Row],[Stress_Level]]*Table1[[#This Row],[Weekly_Work_Hours]]</f>
        <v>96.2</v>
      </c>
      <c r="P3490" s="9">
        <f>Table1[[#This Row],[Column1]]/Table1[[#This Row],[Productivity_Score]]</f>
        <v>11.876543209876544</v>
      </c>
      <c r="Q3490">
        <f>8-AVERAGE(Table1[[#This Row],[Sleep_Hours]])</f>
        <v>2</v>
      </c>
      <c r="R3490">
        <f>Table1[[#This Row],[Stress_Level]]/Table1[[#This Row],[Weekly_Work_Hours]]</f>
        <v>7.0270270270270274E-2</v>
      </c>
      <c r="S3490" s="5">
        <f>CORREL(Table1[Stress_Level],Table1[Sleep_Hours])</f>
        <v>-1.150943896331845E-2</v>
      </c>
      <c r="T3490" s="1">
        <f>((Table1[[#Totals],[Productivity_Score]] - Table1[[#This Row],[Productivity_Score]]) / Table1[[#Totals],[Productivity_Score]]) * 100</f>
        <v>14.736842105263163</v>
      </c>
    </row>
    <row r="3491" spans="1:20" x14ac:dyDescent="0.35">
      <c r="A3491">
        <v>3490</v>
      </c>
      <c r="B3491">
        <v>38</v>
      </c>
      <c r="C3491" t="s">
        <v>14</v>
      </c>
      <c r="D3491" t="s">
        <v>26</v>
      </c>
      <c r="E3491" t="s">
        <v>25</v>
      </c>
      <c r="F3491" t="s">
        <v>39</v>
      </c>
      <c r="G3491">
        <v>32</v>
      </c>
      <c r="H3491">
        <v>7.3</v>
      </c>
      <c r="I3491">
        <v>10</v>
      </c>
      <c r="J3491">
        <v>0</v>
      </c>
      <c r="K3491" t="s">
        <v>23</v>
      </c>
      <c r="L3491">
        <v>1.5</v>
      </c>
      <c r="M3491">
        <v>2.5</v>
      </c>
      <c r="N3491">
        <v>9.3000000000000007</v>
      </c>
      <c r="O3491">
        <f>Table1[[#This Row],[Stress_Level]]*Table1[[#This Row],[Weekly_Work_Hours]]</f>
        <v>48</v>
      </c>
      <c r="P3491" s="9">
        <f>Table1[[#This Row],[Column1]]/Table1[[#This Row],[Productivity_Score]]</f>
        <v>5.161290322580645</v>
      </c>
      <c r="Q3491">
        <f>8-AVERAGE(Table1[[#This Row],[Sleep_Hours]])</f>
        <v>0.70000000000000018</v>
      </c>
      <c r="R3491">
        <f>Table1[[#This Row],[Stress_Level]]/Table1[[#This Row],[Weekly_Work_Hours]]</f>
        <v>4.6875E-2</v>
      </c>
      <c r="S3491" s="5">
        <f>CORREL(Table1[Stress_Level],Table1[Sleep_Hours])</f>
        <v>-1.150943896331845E-2</v>
      </c>
      <c r="T3491" s="1">
        <f>((Table1[[#Totals],[Productivity_Score]] - Table1[[#This Row],[Productivity_Score]]) / Table1[[#Totals],[Productivity_Score]]) * 100</f>
        <v>2.1052631578947296</v>
      </c>
    </row>
    <row r="3492" spans="1:20" x14ac:dyDescent="0.35">
      <c r="A3492">
        <v>3491</v>
      </c>
      <c r="B3492">
        <v>44</v>
      </c>
      <c r="C3492" t="s">
        <v>19</v>
      </c>
      <c r="D3492" t="s">
        <v>36</v>
      </c>
      <c r="E3492" t="s">
        <v>25</v>
      </c>
      <c r="F3492" t="s">
        <v>39</v>
      </c>
      <c r="G3492">
        <v>42</v>
      </c>
      <c r="H3492">
        <v>5.8</v>
      </c>
      <c r="I3492">
        <v>8</v>
      </c>
      <c r="J3492">
        <v>1</v>
      </c>
      <c r="K3492" t="s">
        <v>29</v>
      </c>
      <c r="L3492">
        <v>6</v>
      </c>
      <c r="M3492">
        <v>5</v>
      </c>
      <c r="N3492">
        <v>6</v>
      </c>
      <c r="O3492">
        <f>Table1[[#This Row],[Stress_Level]]*Table1[[#This Row],[Weekly_Work_Hours]]</f>
        <v>252</v>
      </c>
      <c r="P3492" s="9">
        <f>Table1[[#This Row],[Column1]]/Table1[[#This Row],[Productivity_Score]]</f>
        <v>42</v>
      </c>
      <c r="Q3492">
        <f>8-AVERAGE(Table1[[#This Row],[Sleep_Hours]])</f>
        <v>2.2000000000000002</v>
      </c>
      <c r="R3492">
        <f>Table1[[#This Row],[Stress_Level]]/Table1[[#This Row],[Weekly_Work_Hours]]</f>
        <v>0.14285714285714285</v>
      </c>
      <c r="S3492" s="5">
        <f>CORREL(Table1[Stress_Level],Table1[Sleep_Hours])</f>
        <v>-1.150943896331845E-2</v>
      </c>
      <c r="T3492" s="1">
        <f>((Table1[[#Totals],[Productivity_Score]] - Table1[[#This Row],[Productivity_Score]]) / Table1[[#Totals],[Productivity_Score]]) * 100</f>
        <v>36.84210526315789</v>
      </c>
    </row>
    <row r="3493" spans="1:20" x14ac:dyDescent="0.35">
      <c r="A3493">
        <v>3492</v>
      </c>
      <c r="B3493">
        <v>41</v>
      </c>
      <c r="C3493" t="s">
        <v>14</v>
      </c>
      <c r="D3493" t="s">
        <v>32</v>
      </c>
      <c r="E3493" t="s">
        <v>27</v>
      </c>
      <c r="F3493" t="s">
        <v>22</v>
      </c>
      <c r="G3493">
        <v>43</v>
      </c>
      <c r="H3493">
        <v>6.4</v>
      </c>
      <c r="I3493">
        <v>8.8000000000000007</v>
      </c>
      <c r="J3493">
        <v>0</v>
      </c>
      <c r="K3493" t="s">
        <v>23</v>
      </c>
      <c r="L3493">
        <v>6.8</v>
      </c>
      <c r="M3493">
        <v>4.8</v>
      </c>
      <c r="N3493">
        <v>6</v>
      </c>
      <c r="O3493">
        <f>Table1[[#This Row],[Stress_Level]]*Table1[[#This Row],[Weekly_Work_Hours]]</f>
        <v>292.39999999999998</v>
      </c>
      <c r="P3493" s="9">
        <f>Table1[[#This Row],[Column1]]/Table1[[#This Row],[Productivity_Score]]</f>
        <v>48.733333333333327</v>
      </c>
      <c r="Q3493">
        <f>8-AVERAGE(Table1[[#This Row],[Sleep_Hours]])</f>
        <v>1.5999999999999996</v>
      </c>
      <c r="R3493">
        <f>Table1[[#This Row],[Stress_Level]]/Table1[[#This Row],[Weekly_Work_Hours]]</f>
        <v>0.15813953488372093</v>
      </c>
      <c r="S3493" s="5">
        <f>CORREL(Table1[Stress_Level],Table1[Sleep_Hours])</f>
        <v>-1.150943896331845E-2</v>
      </c>
      <c r="T3493" s="1">
        <f>((Table1[[#Totals],[Productivity_Score]] - Table1[[#This Row],[Productivity_Score]]) / Table1[[#Totals],[Productivity_Score]]) * 100</f>
        <v>36.84210526315789</v>
      </c>
    </row>
    <row r="3494" spans="1:20" x14ac:dyDescent="0.35">
      <c r="A3494">
        <v>3493</v>
      </c>
      <c r="B3494">
        <v>30</v>
      </c>
      <c r="C3494" t="s">
        <v>19</v>
      </c>
      <c r="D3494" t="s">
        <v>15</v>
      </c>
      <c r="E3494" t="s">
        <v>31</v>
      </c>
      <c r="F3494" t="s">
        <v>17</v>
      </c>
      <c r="G3494">
        <v>48</v>
      </c>
      <c r="H3494">
        <v>4</v>
      </c>
      <c r="I3494">
        <v>4.8</v>
      </c>
      <c r="J3494">
        <v>1</v>
      </c>
      <c r="K3494" t="s">
        <v>28</v>
      </c>
      <c r="L3494">
        <v>7.1</v>
      </c>
      <c r="M3494">
        <v>5.2</v>
      </c>
      <c r="N3494">
        <v>3.8</v>
      </c>
      <c r="O3494">
        <f>Table1[[#This Row],[Stress_Level]]*Table1[[#This Row],[Weekly_Work_Hours]]</f>
        <v>340.79999999999995</v>
      </c>
      <c r="P3494" s="9">
        <f>Table1[[#This Row],[Column1]]/Table1[[#This Row],[Productivity_Score]]</f>
        <v>89.68421052631578</v>
      </c>
      <c r="Q3494">
        <f>8-AVERAGE(Table1[[#This Row],[Sleep_Hours]])</f>
        <v>4</v>
      </c>
      <c r="R3494">
        <f>Table1[[#This Row],[Stress_Level]]/Table1[[#This Row],[Weekly_Work_Hours]]</f>
        <v>0.14791666666666667</v>
      </c>
      <c r="S3494" s="5">
        <f>CORREL(Table1[Stress_Level],Table1[Sleep_Hours])</f>
        <v>-1.150943896331845E-2</v>
      </c>
      <c r="T3494" s="1">
        <f>((Table1[[#Totals],[Productivity_Score]] - Table1[[#This Row],[Productivity_Score]]) / Table1[[#Totals],[Productivity_Score]]) * 100</f>
        <v>60</v>
      </c>
    </row>
    <row r="3495" spans="1:20" x14ac:dyDescent="0.35">
      <c r="A3495">
        <v>3494</v>
      </c>
      <c r="B3495">
        <v>52</v>
      </c>
      <c r="C3495" t="s">
        <v>14</v>
      </c>
      <c r="D3495" t="s">
        <v>24</v>
      </c>
      <c r="E3495" t="s">
        <v>16</v>
      </c>
      <c r="F3495" t="s">
        <v>39</v>
      </c>
      <c r="G3495">
        <v>40</v>
      </c>
      <c r="H3495">
        <v>5.8</v>
      </c>
      <c r="I3495">
        <v>8.1999999999999993</v>
      </c>
      <c r="J3495">
        <v>1</v>
      </c>
      <c r="K3495" t="s">
        <v>18</v>
      </c>
      <c r="L3495">
        <v>6.3</v>
      </c>
      <c r="M3495">
        <v>4.2</v>
      </c>
      <c r="N3495">
        <v>5.9</v>
      </c>
      <c r="O3495">
        <f>Table1[[#This Row],[Stress_Level]]*Table1[[#This Row],[Weekly_Work_Hours]]</f>
        <v>252</v>
      </c>
      <c r="P3495" s="9">
        <f>Table1[[#This Row],[Column1]]/Table1[[#This Row],[Productivity_Score]]</f>
        <v>42.711864406779661</v>
      </c>
      <c r="Q3495">
        <f>8-AVERAGE(Table1[[#This Row],[Sleep_Hours]])</f>
        <v>2.2000000000000002</v>
      </c>
      <c r="R3495">
        <f>Table1[[#This Row],[Stress_Level]]/Table1[[#This Row],[Weekly_Work_Hours]]</f>
        <v>0.1575</v>
      </c>
      <c r="S3495" s="5">
        <f>CORREL(Table1[Stress_Level],Table1[Sleep_Hours])</f>
        <v>-1.150943896331845E-2</v>
      </c>
      <c r="T3495" s="1">
        <f>((Table1[[#Totals],[Productivity_Score]] - Table1[[#This Row],[Productivity_Score]]) / Table1[[#Totals],[Productivity_Score]]) * 100</f>
        <v>37.89473684210526</v>
      </c>
    </row>
    <row r="3496" spans="1:20" x14ac:dyDescent="0.35">
      <c r="A3496">
        <v>3495</v>
      </c>
      <c r="B3496">
        <v>51</v>
      </c>
      <c r="C3496" t="s">
        <v>14</v>
      </c>
      <c r="D3496" t="s">
        <v>37</v>
      </c>
      <c r="E3496" t="s">
        <v>25</v>
      </c>
      <c r="F3496" t="s">
        <v>17</v>
      </c>
      <c r="G3496">
        <v>49</v>
      </c>
      <c r="H3496">
        <v>7.6</v>
      </c>
      <c r="I3496">
        <v>8.1999999999999993</v>
      </c>
      <c r="J3496">
        <v>0</v>
      </c>
      <c r="K3496" t="s">
        <v>23</v>
      </c>
      <c r="L3496">
        <v>9.4</v>
      </c>
      <c r="M3496">
        <v>4.5999999999999996</v>
      </c>
      <c r="N3496">
        <v>4.4000000000000004</v>
      </c>
      <c r="O3496">
        <f>Table1[[#This Row],[Stress_Level]]*Table1[[#This Row],[Weekly_Work_Hours]]</f>
        <v>460.6</v>
      </c>
      <c r="P3496" s="9">
        <f>Table1[[#This Row],[Column1]]/Table1[[#This Row],[Productivity_Score]]</f>
        <v>104.68181818181817</v>
      </c>
      <c r="Q3496">
        <f>8-AVERAGE(Table1[[#This Row],[Sleep_Hours]])</f>
        <v>0.40000000000000036</v>
      </c>
      <c r="R3496">
        <f>Table1[[#This Row],[Stress_Level]]/Table1[[#This Row],[Weekly_Work_Hours]]</f>
        <v>0.19183673469387755</v>
      </c>
      <c r="S3496" s="5">
        <f>CORREL(Table1[Stress_Level],Table1[Sleep_Hours])</f>
        <v>-1.150943896331845E-2</v>
      </c>
      <c r="T3496" s="1">
        <f>((Table1[[#Totals],[Productivity_Score]] - Table1[[#This Row],[Productivity_Score]]) / Table1[[#Totals],[Productivity_Score]]) * 100</f>
        <v>53.684210526315788</v>
      </c>
    </row>
    <row r="3497" spans="1:20" x14ac:dyDescent="0.35">
      <c r="A3497">
        <v>3496</v>
      </c>
      <c r="B3497">
        <v>40</v>
      </c>
      <c r="C3497" t="s">
        <v>14</v>
      </c>
      <c r="D3497" t="s">
        <v>26</v>
      </c>
      <c r="E3497" t="s">
        <v>31</v>
      </c>
      <c r="F3497" t="s">
        <v>22</v>
      </c>
      <c r="G3497">
        <v>60</v>
      </c>
      <c r="H3497">
        <v>4.2</v>
      </c>
      <c r="I3497">
        <v>3.8</v>
      </c>
      <c r="J3497">
        <v>1</v>
      </c>
      <c r="K3497" t="s">
        <v>18</v>
      </c>
      <c r="L3497">
        <v>10</v>
      </c>
      <c r="M3497">
        <v>7.7</v>
      </c>
      <c r="N3497">
        <v>1.9</v>
      </c>
      <c r="O3497">
        <f>Table1[[#This Row],[Stress_Level]]*Table1[[#This Row],[Weekly_Work_Hours]]</f>
        <v>600</v>
      </c>
      <c r="P3497" s="9">
        <f>Table1[[#This Row],[Column1]]/Table1[[#This Row],[Productivity_Score]]</f>
        <v>315.78947368421052</v>
      </c>
      <c r="Q3497">
        <f>8-AVERAGE(Table1[[#This Row],[Sleep_Hours]])</f>
        <v>3.8</v>
      </c>
      <c r="R3497">
        <f>Table1[[#This Row],[Stress_Level]]/Table1[[#This Row],[Weekly_Work_Hours]]</f>
        <v>0.16666666666666666</v>
      </c>
      <c r="S3497" s="5">
        <f>CORREL(Table1[Stress_Level],Table1[Sleep_Hours])</f>
        <v>-1.150943896331845E-2</v>
      </c>
      <c r="T3497" s="1">
        <f>((Table1[[#Totals],[Productivity_Score]] - Table1[[#This Row],[Productivity_Score]]) / Table1[[#Totals],[Productivity_Score]]) * 100</f>
        <v>80</v>
      </c>
    </row>
    <row r="3498" spans="1:20" x14ac:dyDescent="0.35">
      <c r="A3498">
        <v>3497</v>
      </c>
      <c r="B3498">
        <v>58</v>
      </c>
      <c r="C3498" t="s">
        <v>14</v>
      </c>
      <c r="D3498" t="s">
        <v>20</v>
      </c>
      <c r="E3498" t="s">
        <v>16</v>
      </c>
      <c r="F3498" t="s">
        <v>39</v>
      </c>
      <c r="G3498">
        <v>51</v>
      </c>
      <c r="H3498">
        <v>7.4</v>
      </c>
      <c r="I3498">
        <v>8.3000000000000007</v>
      </c>
      <c r="J3498">
        <v>0</v>
      </c>
      <c r="K3498" t="s">
        <v>23</v>
      </c>
      <c r="L3498">
        <v>10</v>
      </c>
      <c r="M3498">
        <v>5.3</v>
      </c>
      <c r="N3498">
        <v>4.0999999999999996</v>
      </c>
      <c r="O3498">
        <f>Table1[[#This Row],[Stress_Level]]*Table1[[#This Row],[Weekly_Work_Hours]]</f>
        <v>510</v>
      </c>
      <c r="P3498" s="9">
        <f>Table1[[#This Row],[Column1]]/Table1[[#This Row],[Productivity_Score]]</f>
        <v>124.39024390243904</v>
      </c>
      <c r="Q3498">
        <f>8-AVERAGE(Table1[[#This Row],[Sleep_Hours]])</f>
        <v>0.59999999999999964</v>
      </c>
      <c r="R3498">
        <f>Table1[[#This Row],[Stress_Level]]/Table1[[#This Row],[Weekly_Work_Hours]]</f>
        <v>0.19607843137254902</v>
      </c>
      <c r="S3498" s="5">
        <f>CORREL(Table1[Stress_Level],Table1[Sleep_Hours])</f>
        <v>-1.150943896331845E-2</v>
      </c>
      <c r="T3498" s="1">
        <f>((Table1[[#Totals],[Productivity_Score]] - Table1[[#This Row],[Productivity_Score]]) / Table1[[#Totals],[Productivity_Score]]) * 100</f>
        <v>56.84210526315789</v>
      </c>
    </row>
    <row r="3499" spans="1:20" x14ac:dyDescent="0.35">
      <c r="A3499">
        <v>3498</v>
      </c>
      <c r="B3499">
        <v>39</v>
      </c>
      <c r="C3499" t="s">
        <v>19</v>
      </c>
      <c r="D3499" t="s">
        <v>30</v>
      </c>
      <c r="E3499" t="s">
        <v>38</v>
      </c>
      <c r="F3499" t="s">
        <v>22</v>
      </c>
      <c r="G3499">
        <v>44</v>
      </c>
      <c r="H3499">
        <v>3.2</v>
      </c>
      <c r="I3499">
        <v>3.9</v>
      </c>
      <c r="J3499">
        <v>1</v>
      </c>
      <c r="K3499" t="s">
        <v>18</v>
      </c>
      <c r="L3499">
        <v>5.3</v>
      </c>
      <c r="M3499">
        <v>2.4</v>
      </c>
      <c r="N3499">
        <v>4.3</v>
      </c>
      <c r="O3499">
        <f>Table1[[#This Row],[Stress_Level]]*Table1[[#This Row],[Weekly_Work_Hours]]</f>
        <v>233.2</v>
      </c>
      <c r="P3499" s="9">
        <f>Table1[[#This Row],[Column1]]/Table1[[#This Row],[Productivity_Score]]</f>
        <v>54.232558139534881</v>
      </c>
      <c r="Q3499">
        <f>8-AVERAGE(Table1[[#This Row],[Sleep_Hours]])</f>
        <v>4.8</v>
      </c>
      <c r="R3499">
        <f>Table1[[#This Row],[Stress_Level]]/Table1[[#This Row],[Weekly_Work_Hours]]</f>
        <v>0.12045454545454545</v>
      </c>
      <c r="S3499" s="5">
        <f>CORREL(Table1[Stress_Level],Table1[Sleep_Hours])</f>
        <v>-1.150943896331845E-2</v>
      </c>
      <c r="T3499" s="1">
        <f>((Table1[[#Totals],[Productivity_Score]] - Table1[[#This Row],[Productivity_Score]]) / Table1[[#Totals],[Productivity_Score]]) * 100</f>
        <v>54.736842105263165</v>
      </c>
    </row>
    <row r="3500" spans="1:20" x14ac:dyDescent="0.35">
      <c r="A3500">
        <v>3499</v>
      </c>
      <c r="B3500">
        <v>27</v>
      </c>
      <c r="C3500" t="s">
        <v>19</v>
      </c>
      <c r="D3500" t="s">
        <v>32</v>
      </c>
      <c r="E3500" t="s">
        <v>27</v>
      </c>
      <c r="F3500" t="s">
        <v>22</v>
      </c>
      <c r="G3500">
        <v>43</v>
      </c>
      <c r="H3500">
        <v>4.4000000000000004</v>
      </c>
      <c r="I3500">
        <v>5.8</v>
      </c>
      <c r="J3500">
        <v>1</v>
      </c>
      <c r="K3500" t="s">
        <v>18</v>
      </c>
      <c r="L3500">
        <v>5.8</v>
      </c>
      <c r="M3500">
        <v>5.7</v>
      </c>
      <c r="N3500">
        <v>5</v>
      </c>
      <c r="O3500">
        <f>Table1[[#This Row],[Stress_Level]]*Table1[[#This Row],[Weekly_Work_Hours]]</f>
        <v>249.4</v>
      </c>
      <c r="P3500" s="9">
        <f>Table1[[#This Row],[Column1]]/Table1[[#This Row],[Productivity_Score]]</f>
        <v>49.88</v>
      </c>
      <c r="Q3500">
        <f>8-AVERAGE(Table1[[#This Row],[Sleep_Hours]])</f>
        <v>3.5999999999999996</v>
      </c>
      <c r="R3500">
        <f>Table1[[#This Row],[Stress_Level]]/Table1[[#This Row],[Weekly_Work_Hours]]</f>
        <v>0.13488372093023254</v>
      </c>
      <c r="S3500" s="5">
        <f>CORREL(Table1[Stress_Level],Table1[Sleep_Hours])</f>
        <v>-1.150943896331845E-2</v>
      </c>
      <c r="T3500" s="1">
        <f>((Table1[[#Totals],[Productivity_Score]] - Table1[[#This Row],[Productivity_Score]]) / Table1[[#Totals],[Productivity_Score]]) * 100</f>
        <v>47.368421052631575</v>
      </c>
    </row>
    <row r="3501" spans="1:20" x14ac:dyDescent="0.35">
      <c r="A3501">
        <v>3500</v>
      </c>
      <c r="B3501">
        <v>61</v>
      </c>
      <c r="C3501" t="s">
        <v>19</v>
      </c>
      <c r="D3501" t="s">
        <v>32</v>
      </c>
      <c r="E3501" t="s">
        <v>21</v>
      </c>
      <c r="F3501" t="s">
        <v>22</v>
      </c>
      <c r="G3501">
        <v>42</v>
      </c>
      <c r="H3501">
        <v>5.7</v>
      </c>
      <c r="I3501">
        <v>7.9</v>
      </c>
      <c r="J3501">
        <v>0</v>
      </c>
      <c r="K3501" t="s">
        <v>23</v>
      </c>
      <c r="L3501">
        <v>5.4</v>
      </c>
      <c r="M3501">
        <v>3.4</v>
      </c>
      <c r="N3501">
        <v>6.2</v>
      </c>
      <c r="O3501">
        <f>Table1[[#This Row],[Stress_Level]]*Table1[[#This Row],[Weekly_Work_Hours]]</f>
        <v>226.8</v>
      </c>
      <c r="P3501" s="9">
        <f>Table1[[#This Row],[Column1]]/Table1[[#This Row],[Productivity_Score]]</f>
        <v>36.58064516129032</v>
      </c>
      <c r="Q3501">
        <f>8-AVERAGE(Table1[[#This Row],[Sleep_Hours]])</f>
        <v>2.2999999999999998</v>
      </c>
      <c r="R3501">
        <f>Table1[[#This Row],[Stress_Level]]/Table1[[#This Row],[Weekly_Work_Hours]]</f>
        <v>0.12857142857142859</v>
      </c>
      <c r="S3501" s="5">
        <f>CORREL(Table1[Stress_Level],Table1[Sleep_Hours])</f>
        <v>-1.150943896331845E-2</v>
      </c>
      <c r="T3501" s="1">
        <f>((Table1[[#Totals],[Productivity_Score]] - Table1[[#This Row],[Productivity_Score]]) / Table1[[#Totals],[Productivity_Score]]) * 100</f>
        <v>34.736842105263158</v>
      </c>
    </row>
    <row r="3502" spans="1:20" x14ac:dyDescent="0.35">
      <c r="A3502">
        <v>3501</v>
      </c>
      <c r="B3502">
        <v>56</v>
      </c>
      <c r="C3502" t="s">
        <v>14</v>
      </c>
      <c r="D3502" t="s">
        <v>24</v>
      </c>
      <c r="E3502" t="s">
        <v>25</v>
      </c>
      <c r="F3502" t="s">
        <v>17</v>
      </c>
      <c r="G3502">
        <v>54</v>
      </c>
      <c r="H3502">
        <v>6.4</v>
      </c>
      <c r="I3502">
        <v>7.7</v>
      </c>
      <c r="J3502">
        <v>0</v>
      </c>
      <c r="K3502" t="s">
        <v>23</v>
      </c>
      <c r="L3502">
        <v>10</v>
      </c>
      <c r="M3502">
        <v>3.3</v>
      </c>
      <c r="N3502">
        <v>3.9</v>
      </c>
      <c r="O3502">
        <f>Table1[[#This Row],[Stress_Level]]*Table1[[#This Row],[Weekly_Work_Hours]]</f>
        <v>540</v>
      </c>
      <c r="P3502" s="9">
        <f>Table1[[#This Row],[Column1]]/Table1[[#This Row],[Productivity_Score]]</f>
        <v>138.46153846153845</v>
      </c>
      <c r="Q3502">
        <f>8-AVERAGE(Table1[[#This Row],[Sleep_Hours]])</f>
        <v>1.5999999999999996</v>
      </c>
      <c r="R3502">
        <f>Table1[[#This Row],[Stress_Level]]/Table1[[#This Row],[Weekly_Work_Hours]]</f>
        <v>0.18518518518518517</v>
      </c>
      <c r="S3502" s="5">
        <f>CORREL(Table1[Stress_Level],Table1[Sleep_Hours])</f>
        <v>-1.150943896331845E-2</v>
      </c>
      <c r="T3502" s="1">
        <f>((Table1[[#Totals],[Productivity_Score]] - Table1[[#This Row],[Productivity_Score]]) / Table1[[#Totals],[Productivity_Score]]) * 100</f>
        <v>58.947368421052623</v>
      </c>
    </row>
    <row r="3503" spans="1:20" x14ac:dyDescent="0.35">
      <c r="A3503">
        <v>3502</v>
      </c>
      <c r="B3503">
        <v>28</v>
      </c>
      <c r="C3503" t="s">
        <v>19</v>
      </c>
      <c r="D3503" t="s">
        <v>26</v>
      </c>
      <c r="E3503" t="s">
        <v>25</v>
      </c>
      <c r="F3503" t="s">
        <v>22</v>
      </c>
      <c r="G3503">
        <v>39</v>
      </c>
      <c r="H3503">
        <v>5.3</v>
      </c>
      <c r="I3503">
        <v>7.6</v>
      </c>
      <c r="J3503">
        <v>1</v>
      </c>
      <c r="K3503" t="s">
        <v>18</v>
      </c>
      <c r="L3503">
        <v>5.0999999999999996</v>
      </c>
      <c r="M3503">
        <v>2.7</v>
      </c>
      <c r="N3503">
        <v>6.3</v>
      </c>
      <c r="O3503">
        <f>Table1[[#This Row],[Stress_Level]]*Table1[[#This Row],[Weekly_Work_Hours]]</f>
        <v>198.89999999999998</v>
      </c>
      <c r="P3503" s="9">
        <f>Table1[[#This Row],[Column1]]/Table1[[#This Row],[Productivity_Score]]</f>
        <v>31.571428571428569</v>
      </c>
      <c r="Q3503">
        <f>8-AVERAGE(Table1[[#This Row],[Sleep_Hours]])</f>
        <v>2.7</v>
      </c>
      <c r="R3503">
        <f>Table1[[#This Row],[Stress_Level]]/Table1[[#This Row],[Weekly_Work_Hours]]</f>
        <v>0.13076923076923075</v>
      </c>
      <c r="S3503" s="5">
        <f>CORREL(Table1[Stress_Level],Table1[Sleep_Hours])</f>
        <v>-1.150943896331845E-2</v>
      </c>
      <c r="T3503" s="1">
        <f>((Table1[[#Totals],[Productivity_Score]] - Table1[[#This Row],[Productivity_Score]]) / Table1[[#Totals],[Productivity_Score]]) * 100</f>
        <v>33.684210526315788</v>
      </c>
    </row>
    <row r="3504" spans="1:20" x14ac:dyDescent="0.35">
      <c r="A3504">
        <v>3503</v>
      </c>
      <c r="B3504">
        <v>44</v>
      </c>
      <c r="C3504" t="s">
        <v>14</v>
      </c>
      <c r="D3504" t="s">
        <v>30</v>
      </c>
      <c r="E3504" t="s">
        <v>16</v>
      </c>
      <c r="F3504" t="s">
        <v>22</v>
      </c>
      <c r="G3504">
        <v>45</v>
      </c>
      <c r="H3504">
        <v>5.3</v>
      </c>
      <c r="I3504">
        <v>6.9</v>
      </c>
      <c r="J3504">
        <v>1</v>
      </c>
      <c r="K3504" t="s">
        <v>18</v>
      </c>
      <c r="L3504">
        <v>8</v>
      </c>
      <c r="M3504">
        <v>2.2999999999999998</v>
      </c>
      <c r="N3504">
        <v>4.5</v>
      </c>
      <c r="O3504">
        <f>Table1[[#This Row],[Stress_Level]]*Table1[[#This Row],[Weekly_Work_Hours]]</f>
        <v>360</v>
      </c>
      <c r="P3504" s="9">
        <f>Table1[[#This Row],[Column1]]/Table1[[#This Row],[Productivity_Score]]</f>
        <v>80</v>
      </c>
      <c r="Q3504">
        <f>8-AVERAGE(Table1[[#This Row],[Sleep_Hours]])</f>
        <v>2.7</v>
      </c>
      <c r="R3504">
        <f>Table1[[#This Row],[Stress_Level]]/Table1[[#This Row],[Weekly_Work_Hours]]</f>
        <v>0.17777777777777778</v>
      </c>
      <c r="S3504" s="5">
        <f>CORREL(Table1[Stress_Level],Table1[Sleep_Hours])</f>
        <v>-1.150943896331845E-2</v>
      </c>
      <c r="T3504" s="1">
        <f>((Table1[[#Totals],[Productivity_Score]] - Table1[[#This Row],[Productivity_Score]]) / Table1[[#Totals],[Productivity_Score]]) * 100</f>
        <v>52.631578947368418</v>
      </c>
    </row>
    <row r="3505" spans="1:20" x14ac:dyDescent="0.35">
      <c r="A3505">
        <v>3504</v>
      </c>
      <c r="B3505">
        <v>44</v>
      </c>
      <c r="C3505" t="s">
        <v>19</v>
      </c>
      <c r="D3505" t="s">
        <v>37</v>
      </c>
      <c r="E3505" t="s">
        <v>21</v>
      </c>
      <c r="F3505" t="s">
        <v>17</v>
      </c>
      <c r="G3505">
        <v>45</v>
      </c>
      <c r="H3505">
        <v>7.9</v>
      </c>
      <c r="I3505">
        <v>8.1999999999999993</v>
      </c>
      <c r="J3505">
        <v>0</v>
      </c>
      <c r="K3505" t="s">
        <v>23</v>
      </c>
      <c r="L3505">
        <v>5.4</v>
      </c>
      <c r="M3505">
        <v>2.9</v>
      </c>
      <c r="N3505">
        <v>6.4</v>
      </c>
      <c r="O3505">
        <f>Table1[[#This Row],[Stress_Level]]*Table1[[#This Row],[Weekly_Work_Hours]]</f>
        <v>243.00000000000003</v>
      </c>
      <c r="P3505" s="9">
        <f>Table1[[#This Row],[Column1]]/Table1[[#This Row],[Productivity_Score]]</f>
        <v>37.96875</v>
      </c>
      <c r="Q3505">
        <f>8-AVERAGE(Table1[[#This Row],[Sleep_Hours]])</f>
        <v>9.9999999999999645E-2</v>
      </c>
      <c r="R3505">
        <f>Table1[[#This Row],[Stress_Level]]/Table1[[#This Row],[Weekly_Work_Hours]]</f>
        <v>0.12000000000000001</v>
      </c>
      <c r="S3505" s="5">
        <f>CORREL(Table1[Stress_Level],Table1[Sleep_Hours])</f>
        <v>-1.150943896331845E-2</v>
      </c>
      <c r="T3505" s="1">
        <f>((Table1[[#Totals],[Productivity_Score]] - Table1[[#This Row],[Productivity_Score]]) / Table1[[#Totals],[Productivity_Score]]) * 100</f>
        <v>32.631578947368418</v>
      </c>
    </row>
    <row r="3506" spans="1:20" x14ac:dyDescent="0.35">
      <c r="A3506">
        <v>3505</v>
      </c>
      <c r="B3506">
        <v>52</v>
      </c>
      <c r="C3506" t="s">
        <v>40</v>
      </c>
      <c r="D3506" t="s">
        <v>33</v>
      </c>
      <c r="E3506" t="s">
        <v>38</v>
      </c>
      <c r="F3506" t="s">
        <v>17</v>
      </c>
      <c r="G3506">
        <v>40</v>
      </c>
      <c r="H3506">
        <v>8</v>
      </c>
      <c r="I3506">
        <v>8.5</v>
      </c>
      <c r="J3506">
        <v>0</v>
      </c>
      <c r="K3506" t="s">
        <v>23</v>
      </c>
      <c r="L3506">
        <v>5.3</v>
      </c>
      <c r="M3506">
        <v>5.9</v>
      </c>
      <c r="N3506">
        <v>6.6</v>
      </c>
      <c r="O3506">
        <f>Table1[[#This Row],[Stress_Level]]*Table1[[#This Row],[Weekly_Work_Hours]]</f>
        <v>212</v>
      </c>
      <c r="P3506" s="9">
        <f>Table1[[#This Row],[Column1]]/Table1[[#This Row],[Productivity_Score]]</f>
        <v>32.121212121212125</v>
      </c>
      <c r="Q3506">
        <f>8-AVERAGE(Table1[[#This Row],[Sleep_Hours]])</f>
        <v>0</v>
      </c>
      <c r="R3506">
        <f>Table1[[#This Row],[Stress_Level]]/Table1[[#This Row],[Weekly_Work_Hours]]</f>
        <v>0.13250000000000001</v>
      </c>
      <c r="S3506" s="5">
        <f>CORREL(Table1[Stress_Level],Table1[Sleep_Hours])</f>
        <v>-1.150943896331845E-2</v>
      </c>
      <c r="T3506" s="1">
        <f>((Table1[[#Totals],[Productivity_Score]] - Table1[[#This Row],[Productivity_Score]]) / Table1[[#Totals],[Productivity_Score]]) * 100</f>
        <v>30.526315789473692</v>
      </c>
    </row>
    <row r="3507" spans="1:20" x14ac:dyDescent="0.35">
      <c r="A3507">
        <v>3506</v>
      </c>
      <c r="B3507">
        <v>21</v>
      </c>
      <c r="C3507" t="s">
        <v>14</v>
      </c>
      <c r="D3507" t="s">
        <v>33</v>
      </c>
      <c r="E3507" t="s">
        <v>31</v>
      </c>
      <c r="F3507" t="s">
        <v>17</v>
      </c>
      <c r="G3507">
        <v>34</v>
      </c>
      <c r="H3507">
        <v>5.6</v>
      </c>
      <c r="I3507">
        <v>8.4</v>
      </c>
      <c r="J3507">
        <v>0</v>
      </c>
      <c r="K3507" t="s">
        <v>23</v>
      </c>
      <c r="L3507">
        <v>3.4</v>
      </c>
      <c r="M3507">
        <v>3.7</v>
      </c>
      <c r="N3507">
        <v>7.5</v>
      </c>
      <c r="O3507">
        <f>Table1[[#This Row],[Stress_Level]]*Table1[[#This Row],[Weekly_Work_Hours]]</f>
        <v>115.6</v>
      </c>
      <c r="P3507" s="9">
        <f>Table1[[#This Row],[Column1]]/Table1[[#This Row],[Productivity_Score]]</f>
        <v>15.413333333333332</v>
      </c>
      <c r="Q3507">
        <f>8-AVERAGE(Table1[[#This Row],[Sleep_Hours]])</f>
        <v>2.4000000000000004</v>
      </c>
      <c r="R3507">
        <f>Table1[[#This Row],[Stress_Level]]/Table1[[#This Row],[Weekly_Work_Hours]]</f>
        <v>9.9999999999999992E-2</v>
      </c>
      <c r="S3507" s="5">
        <f>CORREL(Table1[Stress_Level],Table1[Sleep_Hours])</f>
        <v>-1.150943896331845E-2</v>
      </c>
      <c r="T3507" s="1">
        <f>((Table1[[#Totals],[Productivity_Score]] - Table1[[#This Row],[Productivity_Score]]) / Table1[[#Totals],[Productivity_Score]]) * 100</f>
        <v>21.052631578947366</v>
      </c>
    </row>
    <row r="3508" spans="1:20" x14ac:dyDescent="0.35">
      <c r="A3508">
        <v>3507</v>
      </c>
      <c r="B3508">
        <v>38</v>
      </c>
      <c r="C3508" t="s">
        <v>14</v>
      </c>
      <c r="D3508" t="s">
        <v>32</v>
      </c>
      <c r="E3508" t="s">
        <v>27</v>
      </c>
      <c r="F3508" t="s">
        <v>22</v>
      </c>
      <c r="G3508">
        <v>47</v>
      </c>
      <c r="H3508">
        <v>5.6</v>
      </c>
      <c r="I3508">
        <v>7.2</v>
      </c>
      <c r="J3508">
        <v>1</v>
      </c>
      <c r="K3508" t="s">
        <v>18</v>
      </c>
      <c r="L3508">
        <v>9</v>
      </c>
      <c r="M3508">
        <v>5</v>
      </c>
      <c r="N3508">
        <v>4.0999999999999996</v>
      </c>
      <c r="O3508">
        <f>Table1[[#This Row],[Stress_Level]]*Table1[[#This Row],[Weekly_Work_Hours]]</f>
        <v>423</v>
      </c>
      <c r="P3508" s="9">
        <f>Table1[[#This Row],[Column1]]/Table1[[#This Row],[Productivity_Score]]</f>
        <v>103.17073170731709</v>
      </c>
      <c r="Q3508">
        <f>8-AVERAGE(Table1[[#This Row],[Sleep_Hours]])</f>
        <v>2.4000000000000004</v>
      </c>
      <c r="R3508">
        <f>Table1[[#This Row],[Stress_Level]]/Table1[[#This Row],[Weekly_Work_Hours]]</f>
        <v>0.19148936170212766</v>
      </c>
      <c r="S3508" s="5">
        <f>CORREL(Table1[Stress_Level],Table1[Sleep_Hours])</f>
        <v>-1.150943896331845E-2</v>
      </c>
      <c r="T3508" s="1">
        <f>((Table1[[#Totals],[Productivity_Score]] - Table1[[#This Row],[Productivity_Score]]) / Table1[[#Totals],[Productivity_Score]]) * 100</f>
        <v>56.84210526315789</v>
      </c>
    </row>
    <row r="3509" spans="1:20" x14ac:dyDescent="0.35">
      <c r="A3509">
        <v>3508</v>
      </c>
      <c r="B3509">
        <v>39</v>
      </c>
      <c r="C3509" t="s">
        <v>14</v>
      </c>
      <c r="D3509" t="s">
        <v>26</v>
      </c>
      <c r="E3509" t="s">
        <v>31</v>
      </c>
      <c r="F3509" t="s">
        <v>17</v>
      </c>
      <c r="G3509">
        <v>44</v>
      </c>
      <c r="H3509">
        <v>5.8</v>
      </c>
      <c r="I3509">
        <v>7.8</v>
      </c>
      <c r="J3509">
        <v>1</v>
      </c>
      <c r="K3509" t="s">
        <v>35</v>
      </c>
      <c r="L3509">
        <v>5.4</v>
      </c>
      <c r="M3509">
        <v>3.1</v>
      </c>
      <c r="N3509">
        <v>6.2</v>
      </c>
      <c r="O3509">
        <f>Table1[[#This Row],[Stress_Level]]*Table1[[#This Row],[Weekly_Work_Hours]]</f>
        <v>237.60000000000002</v>
      </c>
      <c r="P3509" s="9">
        <f>Table1[[#This Row],[Column1]]/Table1[[#This Row],[Productivity_Score]]</f>
        <v>38.322580645161295</v>
      </c>
      <c r="Q3509">
        <f>8-AVERAGE(Table1[[#This Row],[Sleep_Hours]])</f>
        <v>2.2000000000000002</v>
      </c>
      <c r="R3509">
        <f>Table1[[#This Row],[Stress_Level]]/Table1[[#This Row],[Weekly_Work_Hours]]</f>
        <v>0.12272727272727274</v>
      </c>
      <c r="S3509" s="5">
        <f>CORREL(Table1[Stress_Level],Table1[Sleep_Hours])</f>
        <v>-1.150943896331845E-2</v>
      </c>
      <c r="T3509" s="1">
        <f>((Table1[[#Totals],[Productivity_Score]] - Table1[[#This Row],[Productivity_Score]]) / Table1[[#Totals],[Productivity_Score]]) * 100</f>
        <v>34.736842105263158</v>
      </c>
    </row>
    <row r="3510" spans="1:20" x14ac:dyDescent="0.35">
      <c r="A3510">
        <v>3509</v>
      </c>
      <c r="B3510">
        <v>61</v>
      </c>
      <c r="C3510" t="s">
        <v>19</v>
      </c>
      <c r="D3510" t="s">
        <v>24</v>
      </c>
      <c r="E3510" t="s">
        <v>16</v>
      </c>
      <c r="F3510" t="s">
        <v>22</v>
      </c>
      <c r="G3510">
        <v>49</v>
      </c>
      <c r="H3510">
        <v>9</v>
      </c>
      <c r="I3510">
        <v>6.1</v>
      </c>
      <c r="J3510">
        <v>0</v>
      </c>
      <c r="K3510" t="s">
        <v>23</v>
      </c>
      <c r="L3510">
        <v>10</v>
      </c>
      <c r="M3510">
        <v>5.2</v>
      </c>
      <c r="N3510">
        <v>3</v>
      </c>
      <c r="O3510">
        <f>Table1[[#This Row],[Stress_Level]]*Table1[[#This Row],[Weekly_Work_Hours]]</f>
        <v>490</v>
      </c>
      <c r="P3510" s="9">
        <f>Table1[[#This Row],[Column1]]/Table1[[#This Row],[Productivity_Score]]</f>
        <v>163.33333333333334</v>
      </c>
      <c r="Q3510">
        <f>8-AVERAGE(Table1[[#This Row],[Sleep_Hours]])</f>
        <v>-1</v>
      </c>
      <c r="R3510">
        <f>Table1[[#This Row],[Stress_Level]]/Table1[[#This Row],[Weekly_Work_Hours]]</f>
        <v>0.20408163265306123</v>
      </c>
      <c r="S3510" s="5">
        <f>CORREL(Table1[Stress_Level],Table1[Sleep_Hours])</f>
        <v>-1.150943896331845E-2</v>
      </c>
      <c r="T3510" s="1">
        <f>((Table1[[#Totals],[Productivity_Score]] - Table1[[#This Row],[Productivity_Score]]) / Table1[[#Totals],[Productivity_Score]]) * 100</f>
        <v>68.421052631578945</v>
      </c>
    </row>
    <row r="3511" spans="1:20" x14ac:dyDescent="0.35">
      <c r="A3511">
        <v>3510</v>
      </c>
      <c r="B3511">
        <v>60</v>
      </c>
      <c r="C3511" t="s">
        <v>19</v>
      </c>
      <c r="D3511" t="s">
        <v>32</v>
      </c>
      <c r="E3511" t="s">
        <v>25</v>
      </c>
      <c r="F3511" t="s">
        <v>22</v>
      </c>
      <c r="G3511">
        <v>40</v>
      </c>
      <c r="H3511">
        <v>6.2</v>
      </c>
      <c r="I3511">
        <v>8.8000000000000007</v>
      </c>
      <c r="J3511">
        <v>1</v>
      </c>
      <c r="K3511" t="s">
        <v>29</v>
      </c>
      <c r="L3511">
        <v>6.6</v>
      </c>
      <c r="M3511">
        <v>5.5</v>
      </c>
      <c r="N3511">
        <v>6.1</v>
      </c>
      <c r="O3511">
        <f>Table1[[#This Row],[Stress_Level]]*Table1[[#This Row],[Weekly_Work_Hours]]</f>
        <v>264</v>
      </c>
      <c r="P3511" s="9">
        <f>Table1[[#This Row],[Column1]]/Table1[[#This Row],[Productivity_Score]]</f>
        <v>43.278688524590166</v>
      </c>
      <c r="Q3511">
        <f>8-AVERAGE(Table1[[#This Row],[Sleep_Hours]])</f>
        <v>1.7999999999999998</v>
      </c>
      <c r="R3511">
        <f>Table1[[#This Row],[Stress_Level]]/Table1[[#This Row],[Weekly_Work_Hours]]</f>
        <v>0.16499999999999998</v>
      </c>
      <c r="S3511" s="5">
        <f>CORREL(Table1[Stress_Level],Table1[Sleep_Hours])</f>
        <v>-1.150943896331845E-2</v>
      </c>
      <c r="T3511" s="1">
        <f>((Table1[[#Totals],[Productivity_Score]] - Table1[[#This Row],[Productivity_Score]]) / Table1[[#Totals],[Productivity_Score]]) * 100</f>
        <v>35.789473684210535</v>
      </c>
    </row>
    <row r="3512" spans="1:20" x14ac:dyDescent="0.35">
      <c r="A3512">
        <v>3511</v>
      </c>
      <c r="B3512">
        <v>61</v>
      </c>
      <c r="C3512" t="s">
        <v>19</v>
      </c>
      <c r="D3512" t="s">
        <v>33</v>
      </c>
      <c r="E3512" t="s">
        <v>38</v>
      </c>
      <c r="F3512" t="s">
        <v>22</v>
      </c>
      <c r="G3512">
        <v>54</v>
      </c>
      <c r="H3512">
        <v>8.6</v>
      </c>
      <c r="I3512">
        <v>6.3</v>
      </c>
      <c r="J3512">
        <v>0</v>
      </c>
      <c r="K3512" t="s">
        <v>23</v>
      </c>
      <c r="L3512">
        <v>8.6999999999999993</v>
      </c>
      <c r="M3512">
        <v>2.7</v>
      </c>
      <c r="N3512">
        <v>3.8</v>
      </c>
      <c r="O3512">
        <f>Table1[[#This Row],[Stress_Level]]*Table1[[#This Row],[Weekly_Work_Hours]]</f>
        <v>469.79999999999995</v>
      </c>
      <c r="P3512" s="9">
        <f>Table1[[#This Row],[Column1]]/Table1[[#This Row],[Productivity_Score]]</f>
        <v>123.63157894736841</v>
      </c>
      <c r="Q3512">
        <f>8-AVERAGE(Table1[[#This Row],[Sleep_Hours]])</f>
        <v>-0.59999999999999964</v>
      </c>
      <c r="R3512">
        <f>Table1[[#This Row],[Stress_Level]]/Table1[[#This Row],[Weekly_Work_Hours]]</f>
        <v>0.16111111111111109</v>
      </c>
      <c r="S3512" s="5">
        <f>CORREL(Table1[Stress_Level],Table1[Sleep_Hours])</f>
        <v>-1.150943896331845E-2</v>
      </c>
      <c r="T3512" s="1">
        <f>((Table1[[#Totals],[Productivity_Score]] - Table1[[#This Row],[Productivity_Score]]) / Table1[[#Totals],[Productivity_Score]]) * 100</f>
        <v>60</v>
      </c>
    </row>
    <row r="3513" spans="1:20" x14ac:dyDescent="0.35">
      <c r="A3513">
        <v>3512</v>
      </c>
      <c r="B3513">
        <v>48</v>
      </c>
      <c r="C3513" t="s">
        <v>14</v>
      </c>
      <c r="D3513" t="s">
        <v>32</v>
      </c>
      <c r="E3513" t="s">
        <v>25</v>
      </c>
      <c r="F3513" t="s">
        <v>17</v>
      </c>
      <c r="G3513">
        <v>37</v>
      </c>
      <c r="H3513">
        <v>7.3</v>
      </c>
      <c r="I3513">
        <v>9.9</v>
      </c>
      <c r="J3513">
        <v>0</v>
      </c>
      <c r="K3513" t="s">
        <v>23</v>
      </c>
      <c r="L3513">
        <v>6</v>
      </c>
      <c r="M3513">
        <v>7.5</v>
      </c>
      <c r="N3513">
        <v>6.9</v>
      </c>
      <c r="O3513">
        <f>Table1[[#This Row],[Stress_Level]]*Table1[[#This Row],[Weekly_Work_Hours]]</f>
        <v>222</v>
      </c>
      <c r="P3513" s="9">
        <f>Table1[[#This Row],[Column1]]/Table1[[#This Row],[Productivity_Score]]</f>
        <v>32.173913043478258</v>
      </c>
      <c r="Q3513">
        <f>8-AVERAGE(Table1[[#This Row],[Sleep_Hours]])</f>
        <v>0.70000000000000018</v>
      </c>
      <c r="R3513">
        <f>Table1[[#This Row],[Stress_Level]]/Table1[[#This Row],[Weekly_Work_Hours]]</f>
        <v>0.16216216216216217</v>
      </c>
      <c r="S3513" s="5">
        <f>CORREL(Table1[Stress_Level],Table1[Sleep_Hours])</f>
        <v>-1.150943896331845E-2</v>
      </c>
      <c r="T3513" s="1">
        <f>((Table1[[#Totals],[Productivity_Score]] - Table1[[#This Row],[Productivity_Score]]) / Table1[[#Totals],[Productivity_Score]]) * 100</f>
        <v>27.368421052631575</v>
      </c>
    </row>
    <row r="3514" spans="1:20" x14ac:dyDescent="0.35">
      <c r="A3514">
        <v>3513</v>
      </c>
      <c r="B3514">
        <v>25</v>
      </c>
      <c r="C3514" t="s">
        <v>19</v>
      </c>
      <c r="D3514" t="s">
        <v>33</v>
      </c>
      <c r="E3514" t="s">
        <v>31</v>
      </c>
      <c r="F3514" t="s">
        <v>22</v>
      </c>
      <c r="G3514">
        <v>58</v>
      </c>
      <c r="H3514">
        <v>6</v>
      </c>
      <c r="I3514">
        <v>6.8</v>
      </c>
      <c r="J3514">
        <v>1</v>
      </c>
      <c r="K3514" t="s">
        <v>18</v>
      </c>
      <c r="L3514">
        <v>9.5</v>
      </c>
      <c r="M3514">
        <v>4.0999999999999996</v>
      </c>
      <c r="N3514">
        <v>3.6</v>
      </c>
      <c r="O3514">
        <f>Table1[[#This Row],[Stress_Level]]*Table1[[#This Row],[Weekly_Work_Hours]]</f>
        <v>551</v>
      </c>
      <c r="P3514" s="9">
        <f>Table1[[#This Row],[Column1]]/Table1[[#This Row],[Productivity_Score]]</f>
        <v>153.05555555555554</v>
      </c>
      <c r="Q3514">
        <f>8-AVERAGE(Table1[[#This Row],[Sleep_Hours]])</f>
        <v>2</v>
      </c>
      <c r="R3514">
        <f>Table1[[#This Row],[Stress_Level]]/Table1[[#This Row],[Weekly_Work_Hours]]</f>
        <v>0.16379310344827586</v>
      </c>
      <c r="S3514" s="5">
        <f>CORREL(Table1[Stress_Level],Table1[Sleep_Hours])</f>
        <v>-1.150943896331845E-2</v>
      </c>
      <c r="T3514" s="1">
        <f>((Table1[[#Totals],[Productivity_Score]] - Table1[[#This Row],[Productivity_Score]]) / Table1[[#Totals],[Productivity_Score]]) * 100</f>
        <v>62.10526315789474</v>
      </c>
    </row>
    <row r="3515" spans="1:20" x14ac:dyDescent="0.35">
      <c r="A3515">
        <v>3514</v>
      </c>
      <c r="B3515">
        <v>36</v>
      </c>
      <c r="C3515" t="s">
        <v>19</v>
      </c>
      <c r="D3515" t="s">
        <v>26</v>
      </c>
      <c r="E3515" t="s">
        <v>38</v>
      </c>
      <c r="F3515" t="s">
        <v>22</v>
      </c>
      <c r="G3515">
        <v>31</v>
      </c>
      <c r="H3515">
        <v>5.2</v>
      </c>
      <c r="I3515">
        <v>8.1999999999999993</v>
      </c>
      <c r="J3515">
        <v>0</v>
      </c>
      <c r="K3515" t="s">
        <v>23</v>
      </c>
      <c r="L3515">
        <v>2.4</v>
      </c>
      <c r="M3515">
        <v>2.5</v>
      </c>
      <c r="N3515">
        <v>7.9</v>
      </c>
      <c r="O3515">
        <f>Table1[[#This Row],[Stress_Level]]*Table1[[#This Row],[Weekly_Work_Hours]]</f>
        <v>74.399999999999991</v>
      </c>
      <c r="P3515" s="9">
        <f>Table1[[#This Row],[Column1]]/Table1[[#This Row],[Productivity_Score]]</f>
        <v>9.4177215189873404</v>
      </c>
      <c r="Q3515">
        <f>8-AVERAGE(Table1[[#This Row],[Sleep_Hours]])</f>
        <v>2.8</v>
      </c>
      <c r="R3515">
        <f>Table1[[#This Row],[Stress_Level]]/Table1[[#This Row],[Weekly_Work_Hours]]</f>
        <v>7.7419354838709681E-2</v>
      </c>
      <c r="S3515" s="5">
        <f>CORREL(Table1[Stress_Level],Table1[Sleep_Hours])</f>
        <v>-1.150943896331845E-2</v>
      </c>
      <c r="T3515" s="1">
        <f>((Table1[[#Totals],[Productivity_Score]] - Table1[[#This Row],[Productivity_Score]]) / Table1[[#Totals],[Productivity_Score]]) * 100</f>
        <v>16.84210526315789</v>
      </c>
    </row>
    <row r="3516" spans="1:20" x14ac:dyDescent="0.35">
      <c r="A3516">
        <v>3515</v>
      </c>
      <c r="B3516">
        <v>44</v>
      </c>
      <c r="C3516" t="s">
        <v>14</v>
      </c>
      <c r="D3516" t="s">
        <v>26</v>
      </c>
      <c r="E3516" t="s">
        <v>27</v>
      </c>
      <c r="F3516" t="s">
        <v>22</v>
      </c>
      <c r="G3516">
        <v>48</v>
      </c>
      <c r="H3516">
        <v>7.4</v>
      </c>
      <c r="I3516">
        <v>8.6</v>
      </c>
      <c r="J3516">
        <v>1</v>
      </c>
      <c r="K3516" t="s">
        <v>35</v>
      </c>
      <c r="L3516">
        <v>9.3000000000000007</v>
      </c>
      <c r="M3516">
        <v>4.9000000000000004</v>
      </c>
      <c r="N3516">
        <v>4.7</v>
      </c>
      <c r="O3516">
        <f>Table1[[#This Row],[Stress_Level]]*Table1[[#This Row],[Weekly_Work_Hours]]</f>
        <v>446.40000000000003</v>
      </c>
      <c r="P3516" s="9">
        <f>Table1[[#This Row],[Column1]]/Table1[[#This Row],[Productivity_Score]]</f>
        <v>94.978723404255319</v>
      </c>
      <c r="Q3516">
        <f>8-AVERAGE(Table1[[#This Row],[Sleep_Hours]])</f>
        <v>0.59999999999999964</v>
      </c>
      <c r="R3516">
        <f>Table1[[#This Row],[Stress_Level]]/Table1[[#This Row],[Weekly_Work_Hours]]</f>
        <v>0.19375000000000001</v>
      </c>
      <c r="S3516" s="5">
        <f>CORREL(Table1[Stress_Level],Table1[Sleep_Hours])</f>
        <v>-1.150943896331845E-2</v>
      </c>
      <c r="T3516" s="1">
        <f>((Table1[[#Totals],[Productivity_Score]] - Table1[[#This Row],[Productivity_Score]]) / Table1[[#Totals],[Productivity_Score]]) * 100</f>
        <v>50.526315789473685</v>
      </c>
    </row>
    <row r="3517" spans="1:20" x14ac:dyDescent="0.35">
      <c r="A3517">
        <v>3516</v>
      </c>
      <c r="B3517">
        <v>57</v>
      </c>
      <c r="C3517" t="s">
        <v>19</v>
      </c>
      <c r="D3517" t="s">
        <v>24</v>
      </c>
      <c r="E3517" t="s">
        <v>16</v>
      </c>
      <c r="F3517" t="s">
        <v>22</v>
      </c>
      <c r="G3517">
        <v>48</v>
      </c>
      <c r="H3517">
        <v>5</v>
      </c>
      <c r="I3517">
        <v>6.2</v>
      </c>
      <c r="J3517">
        <v>1</v>
      </c>
      <c r="K3517" t="s">
        <v>18</v>
      </c>
      <c r="L3517">
        <v>10</v>
      </c>
      <c r="M3517">
        <v>5.0999999999999996</v>
      </c>
      <c r="N3517">
        <v>3.1</v>
      </c>
      <c r="O3517">
        <f>Table1[[#This Row],[Stress_Level]]*Table1[[#This Row],[Weekly_Work_Hours]]</f>
        <v>480</v>
      </c>
      <c r="P3517" s="9">
        <f>Table1[[#This Row],[Column1]]/Table1[[#This Row],[Productivity_Score]]</f>
        <v>154.83870967741936</v>
      </c>
      <c r="Q3517">
        <f>8-AVERAGE(Table1[[#This Row],[Sleep_Hours]])</f>
        <v>3</v>
      </c>
      <c r="R3517">
        <f>Table1[[#This Row],[Stress_Level]]/Table1[[#This Row],[Weekly_Work_Hours]]</f>
        <v>0.20833333333333334</v>
      </c>
      <c r="S3517" s="5">
        <f>CORREL(Table1[Stress_Level],Table1[Sleep_Hours])</f>
        <v>-1.150943896331845E-2</v>
      </c>
      <c r="T3517" s="1">
        <f>((Table1[[#Totals],[Productivity_Score]] - Table1[[#This Row],[Productivity_Score]]) / Table1[[#Totals],[Productivity_Score]]) * 100</f>
        <v>67.368421052631575</v>
      </c>
    </row>
    <row r="3518" spans="1:20" x14ac:dyDescent="0.35">
      <c r="A3518">
        <v>3517</v>
      </c>
      <c r="B3518">
        <v>23</v>
      </c>
      <c r="C3518" t="s">
        <v>14</v>
      </c>
      <c r="D3518" t="s">
        <v>20</v>
      </c>
      <c r="E3518" t="s">
        <v>27</v>
      </c>
      <c r="F3518" t="s">
        <v>39</v>
      </c>
      <c r="G3518">
        <v>38</v>
      </c>
      <c r="H3518">
        <v>5.6</v>
      </c>
      <c r="I3518">
        <v>8.1</v>
      </c>
      <c r="J3518">
        <v>1</v>
      </c>
      <c r="K3518" t="s">
        <v>18</v>
      </c>
      <c r="L3518">
        <v>6.3</v>
      </c>
      <c r="M3518">
        <v>3.3</v>
      </c>
      <c r="N3518">
        <v>5.9</v>
      </c>
      <c r="O3518">
        <f>Table1[[#This Row],[Stress_Level]]*Table1[[#This Row],[Weekly_Work_Hours]]</f>
        <v>239.4</v>
      </c>
      <c r="P3518" s="9">
        <f>Table1[[#This Row],[Column1]]/Table1[[#This Row],[Productivity_Score]]</f>
        <v>40.576271186440678</v>
      </c>
      <c r="Q3518">
        <f>8-AVERAGE(Table1[[#This Row],[Sleep_Hours]])</f>
        <v>2.4000000000000004</v>
      </c>
      <c r="R3518">
        <f>Table1[[#This Row],[Stress_Level]]/Table1[[#This Row],[Weekly_Work_Hours]]</f>
        <v>0.16578947368421051</v>
      </c>
      <c r="S3518" s="5">
        <f>CORREL(Table1[Stress_Level],Table1[Sleep_Hours])</f>
        <v>-1.150943896331845E-2</v>
      </c>
      <c r="T3518" s="1">
        <f>((Table1[[#Totals],[Productivity_Score]] - Table1[[#This Row],[Productivity_Score]]) / Table1[[#Totals],[Productivity_Score]]) * 100</f>
        <v>37.89473684210526</v>
      </c>
    </row>
    <row r="3519" spans="1:20" x14ac:dyDescent="0.35">
      <c r="A3519">
        <v>3518</v>
      </c>
      <c r="B3519">
        <v>49</v>
      </c>
      <c r="C3519" t="s">
        <v>14</v>
      </c>
      <c r="D3519" t="s">
        <v>20</v>
      </c>
      <c r="E3519" t="s">
        <v>16</v>
      </c>
      <c r="F3519" t="s">
        <v>39</v>
      </c>
      <c r="G3519">
        <v>48</v>
      </c>
      <c r="H3519">
        <v>7.2</v>
      </c>
      <c r="I3519">
        <v>8.9</v>
      </c>
      <c r="J3519">
        <v>0</v>
      </c>
      <c r="K3519" t="s">
        <v>23</v>
      </c>
      <c r="L3519">
        <v>6.4</v>
      </c>
      <c r="M3519">
        <v>5.2</v>
      </c>
      <c r="N3519">
        <v>6.3</v>
      </c>
      <c r="O3519">
        <f>Table1[[#This Row],[Stress_Level]]*Table1[[#This Row],[Weekly_Work_Hours]]</f>
        <v>307.20000000000005</v>
      </c>
      <c r="P3519" s="9">
        <f>Table1[[#This Row],[Column1]]/Table1[[#This Row],[Productivity_Score]]</f>
        <v>48.761904761904773</v>
      </c>
      <c r="Q3519">
        <f>8-AVERAGE(Table1[[#This Row],[Sleep_Hours]])</f>
        <v>0.79999999999999982</v>
      </c>
      <c r="R3519">
        <f>Table1[[#This Row],[Stress_Level]]/Table1[[#This Row],[Weekly_Work_Hours]]</f>
        <v>0.13333333333333333</v>
      </c>
      <c r="S3519" s="5">
        <f>CORREL(Table1[Stress_Level],Table1[Sleep_Hours])</f>
        <v>-1.150943896331845E-2</v>
      </c>
      <c r="T3519" s="1">
        <f>((Table1[[#Totals],[Productivity_Score]] - Table1[[#This Row],[Productivity_Score]]) / Table1[[#Totals],[Productivity_Score]]) * 100</f>
        <v>33.684210526315788</v>
      </c>
    </row>
    <row r="3520" spans="1:20" x14ac:dyDescent="0.35">
      <c r="A3520">
        <v>3519</v>
      </c>
      <c r="B3520">
        <v>39</v>
      </c>
      <c r="C3520" t="s">
        <v>19</v>
      </c>
      <c r="D3520" t="s">
        <v>32</v>
      </c>
      <c r="E3520" t="s">
        <v>27</v>
      </c>
      <c r="F3520" t="s">
        <v>22</v>
      </c>
      <c r="G3520">
        <v>55</v>
      </c>
      <c r="H3520">
        <v>5.8</v>
      </c>
      <c r="I3520">
        <v>6.8</v>
      </c>
      <c r="J3520">
        <v>0</v>
      </c>
      <c r="K3520" t="s">
        <v>23</v>
      </c>
      <c r="L3520">
        <v>8.8000000000000007</v>
      </c>
      <c r="M3520">
        <v>6.3</v>
      </c>
      <c r="N3520">
        <v>4</v>
      </c>
      <c r="O3520">
        <f>Table1[[#This Row],[Stress_Level]]*Table1[[#This Row],[Weekly_Work_Hours]]</f>
        <v>484.00000000000006</v>
      </c>
      <c r="P3520" s="9">
        <f>Table1[[#This Row],[Column1]]/Table1[[#This Row],[Productivity_Score]]</f>
        <v>121.00000000000001</v>
      </c>
      <c r="Q3520">
        <f>8-AVERAGE(Table1[[#This Row],[Sleep_Hours]])</f>
        <v>2.2000000000000002</v>
      </c>
      <c r="R3520">
        <f>Table1[[#This Row],[Stress_Level]]/Table1[[#This Row],[Weekly_Work_Hours]]</f>
        <v>0.16</v>
      </c>
      <c r="S3520" s="5">
        <f>CORREL(Table1[Stress_Level],Table1[Sleep_Hours])</f>
        <v>-1.150943896331845E-2</v>
      </c>
      <c r="T3520" s="1">
        <f>((Table1[[#Totals],[Productivity_Score]] - Table1[[#This Row],[Productivity_Score]]) / Table1[[#Totals],[Productivity_Score]]) * 100</f>
        <v>57.894736842105267</v>
      </c>
    </row>
    <row r="3521" spans="1:20" x14ac:dyDescent="0.35">
      <c r="A3521">
        <v>3520</v>
      </c>
      <c r="B3521">
        <v>22</v>
      </c>
      <c r="C3521" t="s">
        <v>14</v>
      </c>
      <c r="D3521" t="s">
        <v>32</v>
      </c>
      <c r="E3521" t="s">
        <v>31</v>
      </c>
      <c r="F3521" t="s">
        <v>22</v>
      </c>
      <c r="G3521">
        <v>30</v>
      </c>
      <c r="H3521">
        <v>5.6</v>
      </c>
      <c r="I3521">
        <v>8.9</v>
      </c>
      <c r="J3521">
        <v>0</v>
      </c>
      <c r="K3521" t="s">
        <v>23</v>
      </c>
      <c r="L3521">
        <v>6</v>
      </c>
      <c r="M3521">
        <v>5.2</v>
      </c>
      <c r="N3521">
        <v>6.4</v>
      </c>
      <c r="O3521">
        <f>Table1[[#This Row],[Stress_Level]]*Table1[[#This Row],[Weekly_Work_Hours]]</f>
        <v>180</v>
      </c>
      <c r="P3521" s="9">
        <f>Table1[[#This Row],[Column1]]/Table1[[#This Row],[Productivity_Score]]</f>
        <v>28.125</v>
      </c>
      <c r="Q3521">
        <f>8-AVERAGE(Table1[[#This Row],[Sleep_Hours]])</f>
        <v>2.4000000000000004</v>
      </c>
      <c r="R3521">
        <f>Table1[[#This Row],[Stress_Level]]/Table1[[#This Row],[Weekly_Work_Hours]]</f>
        <v>0.2</v>
      </c>
      <c r="S3521" s="5">
        <f>CORREL(Table1[Stress_Level],Table1[Sleep_Hours])</f>
        <v>-1.150943896331845E-2</v>
      </c>
      <c r="T3521" s="1">
        <f>((Table1[[#Totals],[Productivity_Score]] - Table1[[#This Row],[Productivity_Score]]) / Table1[[#Totals],[Productivity_Score]]) * 100</f>
        <v>32.631578947368418</v>
      </c>
    </row>
    <row r="3522" spans="1:20" x14ac:dyDescent="0.35">
      <c r="A3522">
        <v>3521</v>
      </c>
      <c r="B3522">
        <v>42</v>
      </c>
      <c r="C3522" t="s">
        <v>19</v>
      </c>
      <c r="D3522" t="s">
        <v>32</v>
      </c>
      <c r="E3522" t="s">
        <v>21</v>
      </c>
      <c r="F3522" t="s">
        <v>22</v>
      </c>
      <c r="G3522">
        <v>49</v>
      </c>
      <c r="H3522">
        <v>5.7</v>
      </c>
      <c r="I3522">
        <v>7.2</v>
      </c>
      <c r="J3522">
        <v>1</v>
      </c>
      <c r="K3522" t="s">
        <v>35</v>
      </c>
      <c r="L3522">
        <v>9.6999999999999993</v>
      </c>
      <c r="M3522">
        <v>5.3</v>
      </c>
      <c r="N3522">
        <v>3.8</v>
      </c>
      <c r="O3522">
        <f>Table1[[#This Row],[Stress_Level]]*Table1[[#This Row],[Weekly_Work_Hours]]</f>
        <v>475.29999999999995</v>
      </c>
      <c r="P3522" s="9">
        <f>Table1[[#This Row],[Column1]]/Table1[[#This Row],[Productivity_Score]]</f>
        <v>125.07894736842104</v>
      </c>
      <c r="Q3522">
        <f>8-AVERAGE(Table1[[#This Row],[Sleep_Hours]])</f>
        <v>2.2999999999999998</v>
      </c>
      <c r="R3522">
        <f>Table1[[#This Row],[Stress_Level]]/Table1[[#This Row],[Weekly_Work_Hours]]</f>
        <v>0.19795918367346937</v>
      </c>
      <c r="S3522" s="5">
        <f>CORREL(Table1[Stress_Level],Table1[Sleep_Hours])</f>
        <v>-1.150943896331845E-2</v>
      </c>
      <c r="T3522" s="1">
        <f>((Table1[[#Totals],[Productivity_Score]] - Table1[[#This Row],[Productivity_Score]]) / Table1[[#Totals],[Productivity_Score]]) * 100</f>
        <v>60</v>
      </c>
    </row>
    <row r="3523" spans="1:20" x14ac:dyDescent="0.35">
      <c r="A3523">
        <v>3522</v>
      </c>
      <c r="B3523">
        <v>37</v>
      </c>
      <c r="C3523" t="s">
        <v>19</v>
      </c>
      <c r="D3523" t="s">
        <v>24</v>
      </c>
      <c r="E3523" t="s">
        <v>38</v>
      </c>
      <c r="F3523" t="s">
        <v>17</v>
      </c>
      <c r="G3523">
        <v>30</v>
      </c>
      <c r="H3523">
        <v>5.2</v>
      </c>
      <c r="I3523">
        <v>8.3000000000000007</v>
      </c>
      <c r="J3523">
        <v>0</v>
      </c>
      <c r="K3523" t="s">
        <v>23</v>
      </c>
      <c r="L3523">
        <v>2.1</v>
      </c>
      <c r="M3523">
        <v>2</v>
      </c>
      <c r="N3523">
        <v>8.1</v>
      </c>
      <c r="O3523">
        <f>Table1[[#This Row],[Stress_Level]]*Table1[[#This Row],[Weekly_Work_Hours]]</f>
        <v>63</v>
      </c>
      <c r="P3523" s="9">
        <f>Table1[[#This Row],[Column1]]/Table1[[#This Row],[Productivity_Score]]</f>
        <v>7.7777777777777777</v>
      </c>
      <c r="Q3523">
        <f>8-AVERAGE(Table1[[#This Row],[Sleep_Hours]])</f>
        <v>2.8</v>
      </c>
      <c r="R3523">
        <f>Table1[[#This Row],[Stress_Level]]/Table1[[#This Row],[Weekly_Work_Hours]]</f>
        <v>7.0000000000000007E-2</v>
      </c>
      <c r="S3523" s="5">
        <f>CORREL(Table1[Stress_Level],Table1[Sleep_Hours])</f>
        <v>-1.150943896331845E-2</v>
      </c>
      <c r="T3523" s="1">
        <f>((Table1[[#Totals],[Productivity_Score]] - Table1[[#This Row],[Productivity_Score]]) / Table1[[#Totals],[Productivity_Score]]) * 100</f>
        <v>14.736842105263163</v>
      </c>
    </row>
    <row r="3524" spans="1:20" x14ac:dyDescent="0.35">
      <c r="A3524">
        <v>3523</v>
      </c>
      <c r="B3524">
        <v>45</v>
      </c>
      <c r="C3524" t="s">
        <v>14</v>
      </c>
      <c r="D3524" t="s">
        <v>36</v>
      </c>
      <c r="E3524" t="s">
        <v>16</v>
      </c>
      <c r="F3524" t="s">
        <v>22</v>
      </c>
      <c r="G3524">
        <v>37</v>
      </c>
      <c r="H3524">
        <v>6.9</v>
      </c>
      <c r="I3524">
        <v>10</v>
      </c>
      <c r="J3524">
        <v>0</v>
      </c>
      <c r="K3524" t="s">
        <v>23</v>
      </c>
      <c r="L3524">
        <v>4.4000000000000004</v>
      </c>
      <c r="M3524">
        <v>3.3</v>
      </c>
      <c r="N3524">
        <v>7.8</v>
      </c>
      <c r="O3524">
        <f>Table1[[#This Row],[Stress_Level]]*Table1[[#This Row],[Weekly_Work_Hours]]</f>
        <v>162.80000000000001</v>
      </c>
      <c r="P3524" s="9">
        <f>Table1[[#This Row],[Column1]]/Table1[[#This Row],[Productivity_Score]]</f>
        <v>20.871794871794872</v>
      </c>
      <c r="Q3524">
        <f>8-AVERAGE(Table1[[#This Row],[Sleep_Hours]])</f>
        <v>1.0999999999999996</v>
      </c>
      <c r="R3524">
        <f>Table1[[#This Row],[Stress_Level]]/Table1[[#This Row],[Weekly_Work_Hours]]</f>
        <v>0.11891891891891893</v>
      </c>
      <c r="S3524" s="5">
        <f>CORREL(Table1[Stress_Level],Table1[Sleep_Hours])</f>
        <v>-1.150943896331845E-2</v>
      </c>
      <c r="T3524" s="1">
        <f>((Table1[[#Totals],[Productivity_Score]] - Table1[[#This Row],[Productivity_Score]]) / Table1[[#Totals],[Productivity_Score]]) * 100</f>
        <v>17.894736842105267</v>
      </c>
    </row>
    <row r="3525" spans="1:20" x14ac:dyDescent="0.35">
      <c r="A3525">
        <v>3524</v>
      </c>
      <c r="B3525">
        <v>55</v>
      </c>
      <c r="C3525" t="s">
        <v>19</v>
      </c>
      <c r="D3525" t="s">
        <v>32</v>
      </c>
      <c r="E3525" t="s">
        <v>31</v>
      </c>
      <c r="F3525" t="s">
        <v>22</v>
      </c>
      <c r="G3525">
        <v>58</v>
      </c>
      <c r="H3525">
        <v>6.3</v>
      </c>
      <c r="I3525">
        <v>7.1</v>
      </c>
      <c r="J3525">
        <v>1</v>
      </c>
      <c r="K3525" t="s">
        <v>28</v>
      </c>
      <c r="L3525">
        <v>10</v>
      </c>
      <c r="M3525">
        <v>5.2</v>
      </c>
      <c r="N3525">
        <v>3.5</v>
      </c>
      <c r="O3525">
        <f>Table1[[#This Row],[Stress_Level]]*Table1[[#This Row],[Weekly_Work_Hours]]</f>
        <v>580</v>
      </c>
      <c r="P3525" s="9">
        <f>Table1[[#This Row],[Column1]]/Table1[[#This Row],[Productivity_Score]]</f>
        <v>165.71428571428572</v>
      </c>
      <c r="Q3525">
        <f>8-AVERAGE(Table1[[#This Row],[Sleep_Hours]])</f>
        <v>1.7000000000000002</v>
      </c>
      <c r="R3525">
        <f>Table1[[#This Row],[Stress_Level]]/Table1[[#This Row],[Weekly_Work_Hours]]</f>
        <v>0.17241379310344829</v>
      </c>
      <c r="S3525" s="5">
        <f>CORREL(Table1[Stress_Level],Table1[Sleep_Hours])</f>
        <v>-1.150943896331845E-2</v>
      </c>
      <c r="T3525" s="1">
        <f>((Table1[[#Totals],[Productivity_Score]] - Table1[[#This Row],[Productivity_Score]]) / Table1[[#Totals],[Productivity_Score]]) * 100</f>
        <v>63.157894736842103</v>
      </c>
    </row>
    <row r="3526" spans="1:20" x14ac:dyDescent="0.35">
      <c r="A3526">
        <v>3525</v>
      </c>
      <c r="B3526">
        <v>27</v>
      </c>
      <c r="C3526" t="s">
        <v>19</v>
      </c>
      <c r="D3526" t="s">
        <v>20</v>
      </c>
      <c r="E3526" t="s">
        <v>25</v>
      </c>
      <c r="F3526" t="s">
        <v>22</v>
      </c>
      <c r="G3526">
        <v>40</v>
      </c>
      <c r="H3526">
        <v>4.2</v>
      </c>
      <c r="I3526">
        <v>5.7</v>
      </c>
      <c r="J3526">
        <v>1</v>
      </c>
      <c r="K3526" t="s">
        <v>35</v>
      </c>
      <c r="L3526">
        <v>6</v>
      </c>
      <c r="M3526">
        <v>2.8</v>
      </c>
      <c r="N3526">
        <v>4.9000000000000004</v>
      </c>
      <c r="O3526">
        <f>Table1[[#This Row],[Stress_Level]]*Table1[[#This Row],[Weekly_Work_Hours]]</f>
        <v>240</v>
      </c>
      <c r="P3526" s="9">
        <f>Table1[[#This Row],[Column1]]/Table1[[#This Row],[Productivity_Score]]</f>
        <v>48.979591836734691</v>
      </c>
      <c r="Q3526">
        <f>8-AVERAGE(Table1[[#This Row],[Sleep_Hours]])</f>
        <v>3.8</v>
      </c>
      <c r="R3526">
        <f>Table1[[#This Row],[Stress_Level]]/Table1[[#This Row],[Weekly_Work_Hours]]</f>
        <v>0.15</v>
      </c>
      <c r="S3526" s="5">
        <f>CORREL(Table1[Stress_Level],Table1[Sleep_Hours])</f>
        <v>-1.150943896331845E-2</v>
      </c>
      <c r="T3526" s="1">
        <f>((Table1[[#Totals],[Productivity_Score]] - Table1[[#This Row],[Productivity_Score]]) / Table1[[#Totals],[Productivity_Score]]) * 100</f>
        <v>48.421052631578945</v>
      </c>
    </row>
    <row r="3527" spans="1:20" x14ac:dyDescent="0.35">
      <c r="A3527">
        <v>3526</v>
      </c>
      <c r="B3527">
        <v>36</v>
      </c>
      <c r="C3527" t="s">
        <v>14</v>
      </c>
      <c r="D3527" t="s">
        <v>20</v>
      </c>
      <c r="E3527" t="s">
        <v>25</v>
      </c>
      <c r="F3527" t="s">
        <v>22</v>
      </c>
      <c r="G3527">
        <v>35</v>
      </c>
      <c r="H3527">
        <v>5.5</v>
      </c>
      <c r="I3527">
        <v>8.1999999999999993</v>
      </c>
      <c r="J3527">
        <v>1</v>
      </c>
      <c r="K3527" t="s">
        <v>28</v>
      </c>
      <c r="L3527">
        <v>8.1</v>
      </c>
      <c r="M3527">
        <v>4.9000000000000004</v>
      </c>
      <c r="N3527">
        <v>5</v>
      </c>
      <c r="O3527">
        <f>Table1[[#This Row],[Stress_Level]]*Table1[[#This Row],[Weekly_Work_Hours]]</f>
        <v>283.5</v>
      </c>
      <c r="P3527" s="9">
        <f>Table1[[#This Row],[Column1]]/Table1[[#This Row],[Productivity_Score]]</f>
        <v>56.7</v>
      </c>
      <c r="Q3527">
        <f>8-AVERAGE(Table1[[#This Row],[Sleep_Hours]])</f>
        <v>2.5</v>
      </c>
      <c r="R3527">
        <f>Table1[[#This Row],[Stress_Level]]/Table1[[#This Row],[Weekly_Work_Hours]]</f>
        <v>0.23142857142857143</v>
      </c>
      <c r="S3527" s="5">
        <f>CORREL(Table1[Stress_Level],Table1[Sleep_Hours])</f>
        <v>-1.150943896331845E-2</v>
      </c>
      <c r="T3527" s="1">
        <f>((Table1[[#Totals],[Productivity_Score]] - Table1[[#This Row],[Productivity_Score]]) / Table1[[#Totals],[Productivity_Score]]) * 100</f>
        <v>47.368421052631575</v>
      </c>
    </row>
    <row r="3528" spans="1:20" x14ac:dyDescent="0.35">
      <c r="A3528">
        <v>3527</v>
      </c>
      <c r="B3528">
        <v>50</v>
      </c>
      <c r="C3528" t="s">
        <v>14</v>
      </c>
      <c r="D3528" t="s">
        <v>30</v>
      </c>
      <c r="E3528" t="s">
        <v>27</v>
      </c>
      <c r="F3528" t="s">
        <v>22</v>
      </c>
      <c r="G3528">
        <v>43</v>
      </c>
      <c r="H3528">
        <v>5.6</v>
      </c>
      <c r="I3528">
        <v>7.7</v>
      </c>
      <c r="J3528">
        <v>1</v>
      </c>
      <c r="K3528" t="s">
        <v>18</v>
      </c>
      <c r="L3528">
        <v>5.9</v>
      </c>
      <c r="M3528">
        <v>6.1</v>
      </c>
      <c r="N3528">
        <v>5.9</v>
      </c>
      <c r="O3528">
        <f>Table1[[#This Row],[Stress_Level]]*Table1[[#This Row],[Weekly_Work_Hours]]</f>
        <v>253.70000000000002</v>
      </c>
      <c r="P3528" s="9">
        <f>Table1[[#This Row],[Column1]]/Table1[[#This Row],[Productivity_Score]]</f>
        <v>43</v>
      </c>
      <c r="Q3528">
        <f>8-AVERAGE(Table1[[#This Row],[Sleep_Hours]])</f>
        <v>2.4000000000000004</v>
      </c>
      <c r="R3528">
        <f>Table1[[#This Row],[Stress_Level]]/Table1[[#This Row],[Weekly_Work_Hours]]</f>
        <v>0.1372093023255814</v>
      </c>
      <c r="S3528" s="5">
        <f>CORREL(Table1[Stress_Level],Table1[Sleep_Hours])</f>
        <v>-1.150943896331845E-2</v>
      </c>
      <c r="T3528" s="1">
        <f>((Table1[[#Totals],[Productivity_Score]] - Table1[[#This Row],[Productivity_Score]]) / Table1[[#Totals],[Productivity_Score]]) * 100</f>
        <v>37.89473684210526</v>
      </c>
    </row>
    <row r="3529" spans="1:20" x14ac:dyDescent="0.35">
      <c r="A3529">
        <v>3528</v>
      </c>
      <c r="B3529">
        <v>56</v>
      </c>
      <c r="C3529" t="s">
        <v>14</v>
      </c>
      <c r="D3529" t="s">
        <v>26</v>
      </c>
      <c r="E3529" t="s">
        <v>25</v>
      </c>
      <c r="F3529" t="s">
        <v>22</v>
      </c>
      <c r="G3529">
        <v>61</v>
      </c>
      <c r="H3529">
        <v>5.6</v>
      </c>
      <c r="I3529">
        <v>5.9</v>
      </c>
      <c r="J3529">
        <v>1</v>
      </c>
      <c r="K3529" t="s">
        <v>35</v>
      </c>
      <c r="L3529">
        <v>10</v>
      </c>
      <c r="M3529">
        <v>5.0999999999999996</v>
      </c>
      <c r="N3529">
        <v>2.9</v>
      </c>
      <c r="O3529">
        <f>Table1[[#This Row],[Stress_Level]]*Table1[[#This Row],[Weekly_Work_Hours]]</f>
        <v>610</v>
      </c>
      <c r="P3529" s="9">
        <f>Table1[[#This Row],[Column1]]/Table1[[#This Row],[Productivity_Score]]</f>
        <v>210.34482758620689</v>
      </c>
      <c r="Q3529">
        <f>8-AVERAGE(Table1[[#This Row],[Sleep_Hours]])</f>
        <v>2.4000000000000004</v>
      </c>
      <c r="R3529">
        <f>Table1[[#This Row],[Stress_Level]]/Table1[[#This Row],[Weekly_Work_Hours]]</f>
        <v>0.16393442622950818</v>
      </c>
      <c r="S3529" s="5">
        <f>CORREL(Table1[Stress_Level],Table1[Sleep_Hours])</f>
        <v>-1.150943896331845E-2</v>
      </c>
      <c r="T3529" s="1">
        <f>((Table1[[#Totals],[Productivity_Score]] - Table1[[#This Row],[Productivity_Score]]) / Table1[[#Totals],[Productivity_Score]]) * 100</f>
        <v>69.473684210526315</v>
      </c>
    </row>
    <row r="3530" spans="1:20" x14ac:dyDescent="0.35">
      <c r="A3530">
        <v>3529</v>
      </c>
      <c r="B3530">
        <v>64</v>
      </c>
      <c r="C3530" t="s">
        <v>14</v>
      </c>
      <c r="D3530" t="s">
        <v>36</v>
      </c>
      <c r="E3530" t="s">
        <v>21</v>
      </c>
      <c r="F3530" t="s">
        <v>22</v>
      </c>
      <c r="G3530">
        <v>30</v>
      </c>
      <c r="H3530">
        <v>7.1</v>
      </c>
      <c r="I3530">
        <v>10</v>
      </c>
      <c r="J3530">
        <v>0</v>
      </c>
      <c r="K3530" t="s">
        <v>23</v>
      </c>
      <c r="L3530">
        <v>4.2</v>
      </c>
      <c r="M3530">
        <v>4</v>
      </c>
      <c r="N3530">
        <v>7.9</v>
      </c>
      <c r="O3530">
        <f>Table1[[#This Row],[Stress_Level]]*Table1[[#This Row],[Weekly_Work_Hours]]</f>
        <v>126</v>
      </c>
      <c r="P3530" s="9">
        <f>Table1[[#This Row],[Column1]]/Table1[[#This Row],[Productivity_Score]]</f>
        <v>15.949367088607595</v>
      </c>
      <c r="Q3530">
        <f>8-AVERAGE(Table1[[#This Row],[Sleep_Hours]])</f>
        <v>0.90000000000000036</v>
      </c>
      <c r="R3530">
        <f>Table1[[#This Row],[Stress_Level]]/Table1[[#This Row],[Weekly_Work_Hours]]</f>
        <v>0.14000000000000001</v>
      </c>
      <c r="S3530" s="5">
        <f>CORREL(Table1[Stress_Level],Table1[Sleep_Hours])</f>
        <v>-1.150943896331845E-2</v>
      </c>
      <c r="T3530" s="1">
        <f>((Table1[[#Totals],[Productivity_Score]] - Table1[[#This Row],[Productivity_Score]]) / Table1[[#Totals],[Productivity_Score]]) * 100</f>
        <v>16.84210526315789</v>
      </c>
    </row>
    <row r="3531" spans="1:20" x14ac:dyDescent="0.35">
      <c r="A3531">
        <v>3530</v>
      </c>
      <c r="B3531">
        <v>52</v>
      </c>
      <c r="C3531" t="s">
        <v>14</v>
      </c>
      <c r="D3531" t="s">
        <v>33</v>
      </c>
      <c r="E3531" t="s">
        <v>16</v>
      </c>
      <c r="F3531" t="s">
        <v>22</v>
      </c>
      <c r="G3531">
        <v>36</v>
      </c>
      <c r="H3531">
        <v>5.0999999999999996</v>
      </c>
      <c r="I3531">
        <v>7.6</v>
      </c>
      <c r="J3531">
        <v>0</v>
      </c>
      <c r="K3531" t="s">
        <v>23</v>
      </c>
      <c r="L3531">
        <v>2.8</v>
      </c>
      <c r="M3531">
        <v>2.1</v>
      </c>
      <c r="N3531">
        <v>7.4</v>
      </c>
      <c r="O3531">
        <f>Table1[[#This Row],[Stress_Level]]*Table1[[#This Row],[Weekly_Work_Hours]]</f>
        <v>100.8</v>
      </c>
      <c r="P3531" s="9">
        <f>Table1[[#This Row],[Column1]]/Table1[[#This Row],[Productivity_Score]]</f>
        <v>13.621621621621621</v>
      </c>
      <c r="Q3531">
        <f>8-AVERAGE(Table1[[#This Row],[Sleep_Hours]])</f>
        <v>2.9000000000000004</v>
      </c>
      <c r="R3531">
        <f>Table1[[#This Row],[Stress_Level]]/Table1[[#This Row],[Weekly_Work_Hours]]</f>
        <v>7.7777777777777779E-2</v>
      </c>
      <c r="S3531" s="5">
        <f>CORREL(Table1[Stress_Level],Table1[Sleep_Hours])</f>
        <v>-1.150943896331845E-2</v>
      </c>
      <c r="T3531" s="1">
        <f>((Table1[[#Totals],[Productivity_Score]] - Table1[[#This Row],[Productivity_Score]]) / Table1[[#Totals],[Productivity_Score]]) * 100</f>
        <v>22.105263157894733</v>
      </c>
    </row>
    <row r="3532" spans="1:20" x14ac:dyDescent="0.35">
      <c r="A3532">
        <v>3531</v>
      </c>
      <c r="B3532">
        <v>46</v>
      </c>
      <c r="C3532" t="s">
        <v>14</v>
      </c>
      <c r="D3532" t="s">
        <v>20</v>
      </c>
      <c r="E3532" t="s">
        <v>27</v>
      </c>
      <c r="F3532" t="s">
        <v>39</v>
      </c>
      <c r="G3532">
        <v>56</v>
      </c>
      <c r="H3532">
        <v>9</v>
      </c>
      <c r="I3532">
        <v>5.4</v>
      </c>
      <c r="J3532">
        <v>0</v>
      </c>
      <c r="K3532" t="s">
        <v>23</v>
      </c>
      <c r="L3532">
        <v>6.7</v>
      </c>
      <c r="M3532">
        <v>5.3</v>
      </c>
      <c r="N3532">
        <v>4.4000000000000004</v>
      </c>
      <c r="O3532">
        <f>Table1[[#This Row],[Stress_Level]]*Table1[[#This Row],[Weekly_Work_Hours]]</f>
        <v>375.2</v>
      </c>
      <c r="P3532" s="9">
        <f>Table1[[#This Row],[Column1]]/Table1[[#This Row],[Productivity_Score]]</f>
        <v>85.272727272727266</v>
      </c>
      <c r="Q3532">
        <f>8-AVERAGE(Table1[[#This Row],[Sleep_Hours]])</f>
        <v>-1</v>
      </c>
      <c r="R3532">
        <f>Table1[[#This Row],[Stress_Level]]/Table1[[#This Row],[Weekly_Work_Hours]]</f>
        <v>0.11964285714285715</v>
      </c>
      <c r="S3532" s="5">
        <f>CORREL(Table1[Stress_Level],Table1[Sleep_Hours])</f>
        <v>-1.150943896331845E-2</v>
      </c>
      <c r="T3532" s="1">
        <f>((Table1[[#Totals],[Productivity_Score]] - Table1[[#This Row],[Productivity_Score]]) / Table1[[#Totals],[Productivity_Score]]) * 100</f>
        <v>53.684210526315788</v>
      </c>
    </row>
    <row r="3533" spans="1:20" x14ac:dyDescent="0.35">
      <c r="A3533">
        <v>3532</v>
      </c>
      <c r="B3533">
        <v>64</v>
      </c>
      <c r="C3533" t="s">
        <v>14</v>
      </c>
      <c r="D3533" t="s">
        <v>37</v>
      </c>
      <c r="E3533" t="s">
        <v>16</v>
      </c>
      <c r="F3533" t="s">
        <v>22</v>
      </c>
      <c r="G3533">
        <v>59</v>
      </c>
      <c r="H3533">
        <v>8.3000000000000007</v>
      </c>
      <c r="I3533">
        <v>6.2</v>
      </c>
      <c r="J3533">
        <v>0</v>
      </c>
      <c r="K3533" t="s">
        <v>23</v>
      </c>
      <c r="L3533">
        <v>10</v>
      </c>
      <c r="M3533">
        <v>4.5</v>
      </c>
      <c r="N3533">
        <v>3.1</v>
      </c>
      <c r="O3533">
        <f>Table1[[#This Row],[Stress_Level]]*Table1[[#This Row],[Weekly_Work_Hours]]</f>
        <v>590</v>
      </c>
      <c r="P3533" s="9">
        <f>Table1[[#This Row],[Column1]]/Table1[[#This Row],[Productivity_Score]]</f>
        <v>190.32258064516128</v>
      </c>
      <c r="Q3533">
        <f>8-AVERAGE(Table1[[#This Row],[Sleep_Hours]])</f>
        <v>-0.30000000000000071</v>
      </c>
      <c r="R3533">
        <f>Table1[[#This Row],[Stress_Level]]/Table1[[#This Row],[Weekly_Work_Hours]]</f>
        <v>0.16949152542372881</v>
      </c>
      <c r="S3533" s="5">
        <f>CORREL(Table1[Stress_Level],Table1[Sleep_Hours])</f>
        <v>-1.150943896331845E-2</v>
      </c>
      <c r="T3533" s="1">
        <f>((Table1[[#Totals],[Productivity_Score]] - Table1[[#This Row],[Productivity_Score]]) / Table1[[#Totals],[Productivity_Score]]) * 100</f>
        <v>67.368421052631575</v>
      </c>
    </row>
    <row r="3534" spans="1:20" x14ac:dyDescent="0.35">
      <c r="A3534">
        <v>3533</v>
      </c>
      <c r="B3534">
        <v>23</v>
      </c>
      <c r="C3534" t="s">
        <v>19</v>
      </c>
      <c r="D3534" t="s">
        <v>37</v>
      </c>
      <c r="E3534" t="s">
        <v>16</v>
      </c>
      <c r="F3534" t="s">
        <v>22</v>
      </c>
      <c r="G3534">
        <v>44</v>
      </c>
      <c r="H3534">
        <v>8.3000000000000007</v>
      </c>
      <c r="I3534">
        <v>7.7</v>
      </c>
      <c r="J3534">
        <v>0</v>
      </c>
      <c r="K3534" t="s">
        <v>23</v>
      </c>
      <c r="L3534">
        <v>7.9</v>
      </c>
      <c r="M3534">
        <v>4.0999999999999996</v>
      </c>
      <c r="N3534">
        <v>4.9000000000000004</v>
      </c>
      <c r="O3534">
        <f>Table1[[#This Row],[Stress_Level]]*Table1[[#This Row],[Weekly_Work_Hours]]</f>
        <v>347.6</v>
      </c>
      <c r="P3534" s="9">
        <f>Table1[[#This Row],[Column1]]/Table1[[#This Row],[Productivity_Score]]</f>
        <v>70.938775510204081</v>
      </c>
      <c r="Q3534">
        <f>8-AVERAGE(Table1[[#This Row],[Sleep_Hours]])</f>
        <v>-0.30000000000000071</v>
      </c>
      <c r="R3534">
        <f>Table1[[#This Row],[Stress_Level]]/Table1[[#This Row],[Weekly_Work_Hours]]</f>
        <v>0.17954545454545456</v>
      </c>
      <c r="S3534" s="5">
        <f>CORREL(Table1[Stress_Level],Table1[Sleep_Hours])</f>
        <v>-1.150943896331845E-2</v>
      </c>
      <c r="T3534" s="1">
        <f>((Table1[[#Totals],[Productivity_Score]] - Table1[[#This Row],[Productivity_Score]]) / Table1[[#Totals],[Productivity_Score]]) * 100</f>
        <v>48.421052631578945</v>
      </c>
    </row>
    <row r="3535" spans="1:20" x14ac:dyDescent="0.35">
      <c r="A3535">
        <v>3534</v>
      </c>
      <c r="B3535">
        <v>41</v>
      </c>
      <c r="C3535" t="s">
        <v>14</v>
      </c>
      <c r="D3535" t="s">
        <v>20</v>
      </c>
      <c r="E3535" t="s">
        <v>31</v>
      </c>
      <c r="F3535" t="s">
        <v>39</v>
      </c>
      <c r="G3535">
        <v>35</v>
      </c>
      <c r="H3535">
        <v>4.5999999999999996</v>
      </c>
      <c r="I3535">
        <v>7</v>
      </c>
      <c r="J3535">
        <v>1</v>
      </c>
      <c r="K3535" t="s">
        <v>28</v>
      </c>
      <c r="L3535">
        <v>7.4</v>
      </c>
      <c r="M3535">
        <v>5.0999999999999996</v>
      </c>
      <c r="N3535">
        <v>4.8</v>
      </c>
      <c r="O3535">
        <f>Table1[[#This Row],[Stress_Level]]*Table1[[#This Row],[Weekly_Work_Hours]]</f>
        <v>259</v>
      </c>
      <c r="P3535" s="9">
        <f>Table1[[#This Row],[Column1]]/Table1[[#This Row],[Productivity_Score]]</f>
        <v>53.958333333333336</v>
      </c>
      <c r="Q3535">
        <f>8-AVERAGE(Table1[[#This Row],[Sleep_Hours]])</f>
        <v>3.4000000000000004</v>
      </c>
      <c r="R3535">
        <f>Table1[[#This Row],[Stress_Level]]/Table1[[#This Row],[Weekly_Work_Hours]]</f>
        <v>0.21142857142857144</v>
      </c>
      <c r="S3535" s="5">
        <f>CORREL(Table1[Stress_Level],Table1[Sleep_Hours])</f>
        <v>-1.150943896331845E-2</v>
      </c>
      <c r="T3535" s="1">
        <f>((Table1[[#Totals],[Productivity_Score]] - Table1[[#This Row],[Productivity_Score]]) / Table1[[#Totals],[Productivity_Score]]) * 100</f>
        <v>49.473684210526322</v>
      </c>
    </row>
    <row r="3536" spans="1:20" x14ac:dyDescent="0.35">
      <c r="A3536">
        <v>3535</v>
      </c>
      <c r="B3536">
        <v>45</v>
      </c>
      <c r="C3536" t="s">
        <v>19</v>
      </c>
      <c r="D3536" t="s">
        <v>37</v>
      </c>
      <c r="E3536" t="s">
        <v>25</v>
      </c>
      <c r="F3536" t="s">
        <v>39</v>
      </c>
      <c r="G3536">
        <v>61</v>
      </c>
      <c r="H3536">
        <v>3.2</v>
      </c>
      <c r="I3536">
        <v>2.1</v>
      </c>
      <c r="J3536">
        <v>1</v>
      </c>
      <c r="K3536" t="s">
        <v>35</v>
      </c>
      <c r="L3536">
        <v>10</v>
      </c>
      <c r="M3536">
        <v>4.0999999999999996</v>
      </c>
      <c r="N3536">
        <v>1.1000000000000001</v>
      </c>
      <c r="O3536">
        <f>Table1[[#This Row],[Stress_Level]]*Table1[[#This Row],[Weekly_Work_Hours]]</f>
        <v>610</v>
      </c>
      <c r="P3536" s="9">
        <f>Table1[[#This Row],[Column1]]/Table1[[#This Row],[Productivity_Score]]</f>
        <v>554.5454545454545</v>
      </c>
      <c r="Q3536">
        <f>8-AVERAGE(Table1[[#This Row],[Sleep_Hours]])</f>
        <v>4.8</v>
      </c>
      <c r="R3536">
        <f>Table1[[#This Row],[Stress_Level]]/Table1[[#This Row],[Weekly_Work_Hours]]</f>
        <v>0.16393442622950818</v>
      </c>
      <c r="S3536" s="5">
        <f>CORREL(Table1[Stress_Level],Table1[Sleep_Hours])</f>
        <v>-1.150943896331845E-2</v>
      </c>
      <c r="T3536" s="1">
        <f>((Table1[[#Totals],[Productivity_Score]] - Table1[[#This Row],[Productivity_Score]]) / Table1[[#Totals],[Productivity_Score]]) * 100</f>
        <v>88.421052631578959</v>
      </c>
    </row>
    <row r="3537" spans="1:20" x14ac:dyDescent="0.35">
      <c r="A3537">
        <v>3536</v>
      </c>
      <c r="B3537">
        <v>51</v>
      </c>
      <c r="C3537" t="s">
        <v>19</v>
      </c>
      <c r="D3537" t="s">
        <v>34</v>
      </c>
      <c r="E3537" t="s">
        <v>38</v>
      </c>
      <c r="F3537" t="s">
        <v>22</v>
      </c>
      <c r="G3537">
        <v>57</v>
      </c>
      <c r="H3537">
        <v>5.7</v>
      </c>
      <c r="I3537">
        <v>6.3</v>
      </c>
      <c r="J3537">
        <v>0</v>
      </c>
      <c r="K3537" t="s">
        <v>23</v>
      </c>
      <c r="L3537">
        <v>10</v>
      </c>
      <c r="M3537">
        <v>5.9</v>
      </c>
      <c r="N3537">
        <v>3.2</v>
      </c>
      <c r="O3537">
        <f>Table1[[#This Row],[Stress_Level]]*Table1[[#This Row],[Weekly_Work_Hours]]</f>
        <v>570</v>
      </c>
      <c r="P3537" s="9">
        <f>Table1[[#This Row],[Column1]]/Table1[[#This Row],[Productivity_Score]]</f>
        <v>178.125</v>
      </c>
      <c r="Q3537">
        <f>8-AVERAGE(Table1[[#This Row],[Sleep_Hours]])</f>
        <v>2.2999999999999998</v>
      </c>
      <c r="R3537">
        <f>Table1[[#This Row],[Stress_Level]]/Table1[[#This Row],[Weekly_Work_Hours]]</f>
        <v>0.17543859649122806</v>
      </c>
      <c r="S3537" s="5">
        <f>CORREL(Table1[Stress_Level],Table1[Sleep_Hours])</f>
        <v>-1.150943896331845E-2</v>
      </c>
      <c r="T3537" s="1">
        <f>((Table1[[#Totals],[Productivity_Score]] - Table1[[#This Row],[Productivity_Score]]) / Table1[[#Totals],[Productivity_Score]]) * 100</f>
        <v>66.315789473684205</v>
      </c>
    </row>
    <row r="3538" spans="1:20" x14ac:dyDescent="0.35">
      <c r="A3538">
        <v>3537</v>
      </c>
      <c r="B3538">
        <v>43</v>
      </c>
      <c r="C3538" t="s">
        <v>19</v>
      </c>
      <c r="D3538" t="s">
        <v>36</v>
      </c>
      <c r="E3538" t="s">
        <v>16</v>
      </c>
      <c r="F3538" t="s">
        <v>17</v>
      </c>
      <c r="G3538">
        <v>50</v>
      </c>
      <c r="H3538">
        <v>6.6</v>
      </c>
      <c r="I3538">
        <v>8.5</v>
      </c>
      <c r="J3538">
        <v>1</v>
      </c>
      <c r="K3538" t="s">
        <v>29</v>
      </c>
      <c r="L3538">
        <v>8.3000000000000007</v>
      </c>
      <c r="M3538">
        <v>6</v>
      </c>
      <c r="N3538">
        <v>5.0999999999999996</v>
      </c>
      <c r="O3538">
        <f>Table1[[#This Row],[Stress_Level]]*Table1[[#This Row],[Weekly_Work_Hours]]</f>
        <v>415.00000000000006</v>
      </c>
      <c r="P3538" s="9">
        <f>Table1[[#This Row],[Column1]]/Table1[[#This Row],[Productivity_Score]]</f>
        <v>81.37254901960786</v>
      </c>
      <c r="Q3538">
        <f>8-AVERAGE(Table1[[#This Row],[Sleep_Hours]])</f>
        <v>1.4000000000000004</v>
      </c>
      <c r="R3538">
        <f>Table1[[#This Row],[Stress_Level]]/Table1[[#This Row],[Weekly_Work_Hours]]</f>
        <v>0.16600000000000001</v>
      </c>
      <c r="S3538" s="5">
        <f>CORREL(Table1[Stress_Level],Table1[Sleep_Hours])</f>
        <v>-1.150943896331845E-2</v>
      </c>
      <c r="T3538" s="1">
        <f>((Table1[[#Totals],[Productivity_Score]] - Table1[[#This Row],[Productivity_Score]]) / Table1[[#Totals],[Productivity_Score]]) * 100</f>
        <v>46.315789473684212</v>
      </c>
    </row>
    <row r="3539" spans="1:20" x14ac:dyDescent="0.35">
      <c r="A3539">
        <v>3538</v>
      </c>
      <c r="B3539">
        <v>54</v>
      </c>
      <c r="C3539" t="s">
        <v>14</v>
      </c>
      <c r="D3539" t="s">
        <v>26</v>
      </c>
      <c r="E3539" t="s">
        <v>21</v>
      </c>
      <c r="F3539" t="s">
        <v>22</v>
      </c>
      <c r="G3539">
        <v>38</v>
      </c>
      <c r="H3539">
        <v>6</v>
      </c>
      <c r="I3539">
        <v>8.6</v>
      </c>
      <c r="J3539">
        <v>0</v>
      </c>
      <c r="K3539" t="s">
        <v>23</v>
      </c>
      <c r="L3539">
        <v>8.3000000000000007</v>
      </c>
      <c r="M3539">
        <v>5</v>
      </c>
      <c r="N3539">
        <v>5.0999999999999996</v>
      </c>
      <c r="O3539">
        <f>Table1[[#This Row],[Stress_Level]]*Table1[[#This Row],[Weekly_Work_Hours]]</f>
        <v>315.40000000000003</v>
      </c>
      <c r="P3539" s="9">
        <f>Table1[[#This Row],[Column1]]/Table1[[#This Row],[Productivity_Score]]</f>
        <v>61.843137254901968</v>
      </c>
      <c r="Q3539">
        <f>8-AVERAGE(Table1[[#This Row],[Sleep_Hours]])</f>
        <v>2</v>
      </c>
      <c r="R3539">
        <f>Table1[[#This Row],[Stress_Level]]/Table1[[#This Row],[Weekly_Work_Hours]]</f>
        <v>0.21842105263157896</v>
      </c>
      <c r="S3539" s="5">
        <f>CORREL(Table1[Stress_Level],Table1[Sleep_Hours])</f>
        <v>-1.150943896331845E-2</v>
      </c>
      <c r="T3539" s="1">
        <f>((Table1[[#Totals],[Productivity_Score]] - Table1[[#This Row],[Productivity_Score]]) / Table1[[#Totals],[Productivity_Score]]) * 100</f>
        <v>46.315789473684212</v>
      </c>
    </row>
    <row r="3540" spans="1:20" x14ac:dyDescent="0.35">
      <c r="A3540">
        <v>3539</v>
      </c>
      <c r="B3540">
        <v>56</v>
      </c>
      <c r="C3540" t="s">
        <v>19</v>
      </c>
      <c r="D3540" t="s">
        <v>20</v>
      </c>
      <c r="E3540" t="s">
        <v>21</v>
      </c>
      <c r="F3540" t="s">
        <v>17</v>
      </c>
      <c r="G3540">
        <v>44</v>
      </c>
      <c r="H3540">
        <v>5.4</v>
      </c>
      <c r="I3540">
        <v>7.2</v>
      </c>
      <c r="J3540">
        <v>0</v>
      </c>
      <c r="K3540" t="s">
        <v>23</v>
      </c>
      <c r="L3540">
        <v>7.2</v>
      </c>
      <c r="M3540">
        <v>5.4</v>
      </c>
      <c r="N3540">
        <v>5</v>
      </c>
      <c r="O3540">
        <f>Table1[[#This Row],[Stress_Level]]*Table1[[#This Row],[Weekly_Work_Hours]]</f>
        <v>316.8</v>
      </c>
      <c r="P3540" s="9">
        <f>Table1[[#This Row],[Column1]]/Table1[[#This Row],[Productivity_Score]]</f>
        <v>63.36</v>
      </c>
      <c r="Q3540">
        <f>8-AVERAGE(Table1[[#This Row],[Sleep_Hours]])</f>
        <v>2.5999999999999996</v>
      </c>
      <c r="R3540">
        <f>Table1[[#This Row],[Stress_Level]]/Table1[[#This Row],[Weekly_Work_Hours]]</f>
        <v>0.16363636363636364</v>
      </c>
      <c r="S3540" s="5">
        <f>CORREL(Table1[Stress_Level],Table1[Sleep_Hours])</f>
        <v>-1.150943896331845E-2</v>
      </c>
      <c r="T3540" s="1">
        <f>((Table1[[#Totals],[Productivity_Score]] - Table1[[#This Row],[Productivity_Score]]) / Table1[[#Totals],[Productivity_Score]]) * 100</f>
        <v>47.368421052631575</v>
      </c>
    </row>
    <row r="3541" spans="1:20" x14ac:dyDescent="0.35">
      <c r="A3541">
        <v>3540</v>
      </c>
      <c r="B3541">
        <v>51</v>
      </c>
      <c r="C3541" t="s">
        <v>19</v>
      </c>
      <c r="D3541" t="s">
        <v>20</v>
      </c>
      <c r="E3541" t="s">
        <v>38</v>
      </c>
      <c r="F3541" t="s">
        <v>39</v>
      </c>
      <c r="G3541">
        <v>43</v>
      </c>
      <c r="H3541">
        <v>3.6</v>
      </c>
      <c r="I3541">
        <v>4.5999999999999996</v>
      </c>
      <c r="J3541">
        <v>1</v>
      </c>
      <c r="K3541" t="s">
        <v>35</v>
      </c>
      <c r="L3541">
        <v>6.3</v>
      </c>
      <c r="M3541">
        <v>2.6</v>
      </c>
      <c r="N3541">
        <v>4.0999999999999996</v>
      </c>
      <c r="O3541">
        <f>Table1[[#This Row],[Stress_Level]]*Table1[[#This Row],[Weekly_Work_Hours]]</f>
        <v>270.89999999999998</v>
      </c>
      <c r="P3541" s="9">
        <f>Table1[[#This Row],[Column1]]/Table1[[#This Row],[Productivity_Score]]</f>
        <v>66.073170731707322</v>
      </c>
      <c r="Q3541">
        <f>8-AVERAGE(Table1[[#This Row],[Sleep_Hours]])</f>
        <v>4.4000000000000004</v>
      </c>
      <c r="R3541">
        <f>Table1[[#This Row],[Stress_Level]]/Table1[[#This Row],[Weekly_Work_Hours]]</f>
        <v>0.14651162790697675</v>
      </c>
      <c r="S3541" s="5">
        <f>CORREL(Table1[Stress_Level],Table1[Sleep_Hours])</f>
        <v>-1.150943896331845E-2</v>
      </c>
      <c r="T3541" s="1">
        <f>((Table1[[#Totals],[Productivity_Score]] - Table1[[#This Row],[Productivity_Score]]) / Table1[[#Totals],[Productivity_Score]]) * 100</f>
        <v>56.84210526315789</v>
      </c>
    </row>
    <row r="3542" spans="1:20" x14ac:dyDescent="0.35">
      <c r="A3542">
        <v>3541</v>
      </c>
      <c r="B3542">
        <v>26</v>
      </c>
      <c r="C3542" t="s">
        <v>19</v>
      </c>
      <c r="D3542" t="s">
        <v>33</v>
      </c>
      <c r="E3542" t="s">
        <v>25</v>
      </c>
      <c r="F3542" t="s">
        <v>22</v>
      </c>
      <c r="G3542">
        <v>47</v>
      </c>
      <c r="H3542">
        <v>5.2</v>
      </c>
      <c r="I3542">
        <v>6.6</v>
      </c>
      <c r="J3542">
        <v>1</v>
      </c>
      <c r="K3542" t="s">
        <v>35</v>
      </c>
      <c r="L3542">
        <v>8.3000000000000007</v>
      </c>
      <c r="M3542">
        <v>5.3</v>
      </c>
      <c r="N3542">
        <v>4.2</v>
      </c>
      <c r="O3542">
        <f>Table1[[#This Row],[Stress_Level]]*Table1[[#This Row],[Weekly_Work_Hours]]</f>
        <v>390.1</v>
      </c>
      <c r="P3542" s="9">
        <f>Table1[[#This Row],[Column1]]/Table1[[#This Row],[Productivity_Score]]</f>
        <v>92.88095238095238</v>
      </c>
      <c r="Q3542">
        <f>8-AVERAGE(Table1[[#This Row],[Sleep_Hours]])</f>
        <v>2.8</v>
      </c>
      <c r="R3542">
        <f>Table1[[#This Row],[Stress_Level]]/Table1[[#This Row],[Weekly_Work_Hours]]</f>
        <v>0.17659574468085107</v>
      </c>
      <c r="S3542" s="5">
        <f>CORREL(Table1[Stress_Level],Table1[Sleep_Hours])</f>
        <v>-1.150943896331845E-2</v>
      </c>
      <c r="T3542" s="1">
        <f>((Table1[[#Totals],[Productivity_Score]] - Table1[[#This Row],[Productivity_Score]]) / Table1[[#Totals],[Productivity_Score]]) * 100</f>
        <v>55.78947368421052</v>
      </c>
    </row>
    <row r="3543" spans="1:20" x14ac:dyDescent="0.35">
      <c r="A3543">
        <v>3542</v>
      </c>
      <c r="B3543">
        <v>52</v>
      </c>
      <c r="C3543" t="s">
        <v>14</v>
      </c>
      <c r="D3543" t="s">
        <v>36</v>
      </c>
      <c r="E3543" t="s">
        <v>25</v>
      </c>
      <c r="F3543" t="s">
        <v>22</v>
      </c>
      <c r="G3543">
        <v>56</v>
      </c>
      <c r="H3543">
        <v>5.8</v>
      </c>
      <c r="I3543">
        <v>6.7</v>
      </c>
      <c r="J3543">
        <v>0</v>
      </c>
      <c r="K3543" t="s">
        <v>23</v>
      </c>
      <c r="L3543">
        <v>10</v>
      </c>
      <c r="M3543">
        <v>4.8</v>
      </c>
      <c r="N3543">
        <v>3.3</v>
      </c>
      <c r="O3543">
        <f>Table1[[#This Row],[Stress_Level]]*Table1[[#This Row],[Weekly_Work_Hours]]</f>
        <v>560</v>
      </c>
      <c r="P3543" s="9">
        <f>Table1[[#This Row],[Column1]]/Table1[[#This Row],[Productivity_Score]]</f>
        <v>169.69696969696972</v>
      </c>
      <c r="Q3543">
        <f>8-AVERAGE(Table1[[#This Row],[Sleep_Hours]])</f>
        <v>2.2000000000000002</v>
      </c>
      <c r="R3543">
        <f>Table1[[#This Row],[Stress_Level]]/Table1[[#This Row],[Weekly_Work_Hours]]</f>
        <v>0.17857142857142858</v>
      </c>
      <c r="S3543" s="5">
        <f>CORREL(Table1[Stress_Level],Table1[Sleep_Hours])</f>
        <v>-1.150943896331845E-2</v>
      </c>
      <c r="T3543" s="1">
        <f>((Table1[[#Totals],[Productivity_Score]] - Table1[[#This Row],[Productivity_Score]]) / Table1[[#Totals],[Productivity_Score]]) * 100</f>
        <v>65.26315789473685</v>
      </c>
    </row>
    <row r="3544" spans="1:20" x14ac:dyDescent="0.35">
      <c r="A3544">
        <v>3543</v>
      </c>
      <c r="B3544">
        <v>50</v>
      </c>
      <c r="C3544" t="s">
        <v>14</v>
      </c>
      <c r="D3544" t="s">
        <v>32</v>
      </c>
      <c r="E3544" t="s">
        <v>27</v>
      </c>
      <c r="F3544" t="s">
        <v>22</v>
      </c>
      <c r="G3544">
        <v>52</v>
      </c>
      <c r="H3544">
        <v>5.5</v>
      </c>
      <c r="I3544">
        <v>6.5</v>
      </c>
      <c r="J3544">
        <v>1</v>
      </c>
      <c r="K3544" t="s">
        <v>18</v>
      </c>
      <c r="L3544">
        <v>10</v>
      </c>
      <c r="M3544">
        <v>5.8</v>
      </c>
      <c r="N3544">
        <v>3.2</v>
      </c>
      <c r="O3544">
        <f>Table1[[#This Row],[Stress_Level]]*Table1[[#This Row],[Weekly_Work_Hours]]</f>
        <v>520</v>
      </c>
      <c r="P3544" s="9">
        <f>Table1[[#This Row],[Column1]]/Table1[[#This Row],[Productivity_Score]]</f>
        <v>162.5</v>
      </c>
      <c r="Q3544">
        <f>8-AVERAGE(Table1[[#This Row],[Sleep_Hours]])</f>
        <v>2.5</v>
      </c>
      <c r="R3544">
        <f>Table1[[#This Row],[Stress_Level]]/Table1[[#This Row],[Weekly_Work_Hours]]</f>
        <v>0.19230769230769232</v>
      </c>
      <c r="S3544" s="5">
        <f>CORREL(Table1[Stress_Level],Table1[Sleep_Hours])</f>
        <v>-1.150943896331845E-2</v>
      </c>
      <c r="T3544" s="1">
        <f>((Table1[[#Totals],[Productivity_Score]] - Table1[[#This Row],[Productivity_Score]]) / Table1[[#Totals],[Productivity_Score]]) * 100</f>
        <v>66.315789473684205</v>
      </c>
    </row>
    <row r="3545" spans="1:20" x14ac:dyDescent="0.35">
      <c r="A3545">
        <v>3544</v>
      </c>
      <c r="B3545">
        <v>31</v>
      </c>
      <c r="C3545" t="s">
        <v>19</v>
      </c>
      <c r="D3545" t="s">
        <v>32</v>
      </c>
      <c r="E3545" t="s">
        <v>27</v>
      </c>
      <c r="F3545" t="s">
        <v>17</v>
      </c>
      <c r="G3545">
        <v>36</v>
      </c>
      <c r="H3545">
        <v>5.4</v>
      </c>
      <c r="I3545">
        <v>8.1</v>
      </c>
      <c r="J3545">
        <v>0</v>
      </c>
      <c r="K3545" t="s">
        <v>23</v>
      </c>
      <c r="L3545">
        <v>5.3</v>
      </c>
      <c r="M3545">
        <v>5.7</v>
      </c>
      <c r="N3545">
        <v>6.4</v>
      </c>
      <c r="O3545">
        <f>Table1[[#This Row],[Stress_Level]]*Table1[[#This Row],[Weekly_Work_Hours]]</f>
        <v>190.79999999999998</v>
      </c>
      <c r="P3545" s="9">
        <f>Table1[[#This Row],[Column1]]/Table1[[#This Row],[Productivity_Score]]</f>
        <v>29.812499999999996</v>
      </c>
      <c r="Q3545">
        <f>8-AVERAGE(Table1[[#This Row],[Sleep_Hours]])</f>
        <v>2.5999999999999996</v>
      </c>
      <c r="R3545">
        <f>Table1[[#This Row],[Stress_Level]]/Table1[[#This Row],[Weekly_Work_Hours]]</f>
        <v>0.14722222222222223</v>
      </c>
      <c r="S3545" s="5">
        <f>CORREL(Table1[Stress_Level],Table1[Sleep_Hours])</f>
        <v>-1.150943896331845E-2</v>
      </c>
      <c r="T3545" s="1">
        <f>((Table1[[#Totals],[Productivity_Score]] - Table1[[#This Row],[Productivity_Score]]) / Table1[[#Totals],[Productivity_Score]]) * 100</f>
        <v>32.631578947368418</v>
      </c>
    </row>
    <row r="3546" spans="1:20" x14ac:dyDescent="0.35">
      <c r="A3546">
        <v>3545</v>
      </c>
      <c r="B3546">
        <v>30</v>
      </c>
      <c r="C3546" t="s">
        <v>14</v>
      </c>
      <c r="D3546" t="s">
        <v>15</v>
      </c>
      <c r="E3546" t="s">
        <v>27</v>
      </c>
      <c r="F3546" t="s">
        <v>22</v>
      </c>
      <c r="G3546">
        <v>56</v>
      </c>
      <c r="H3546">
        <v>5</v>
      </c>
      <c r="I3546">
        <v>5.4</v>
      </c>
      <c r="J3546">
        <v>1</v>
      </c>
      <c r="K3546" t="s">
        <v>29</v>
      </c>
      <c r="L3546">
        <v>10</v>
      </c>
      <c r="M3546">
        <v>1.8</v>
      </c>
      <c r="N3546">
        <v>2.7</v>
      </c>
      <c r="O3546">
        <f>Table1[[#This Row],[Stress_Level]]*Table1[[#This Row],[Weekly_Work_Hours]]</f>
        <v>560</v>
      </c>
      <c r="P3546" s="9">
        <f>Table1[[#This Row],[Column1]]/Table1[[#This Row],[Productivity_Score]]</f>
        <v>207.40740740740739</v>
      </c>
      <c r="Q3546">
        <f>8-AVERAGE(Table1[[#This Row],[Sleep_Hours]])</f>
        <v>3</v>
      </c>
      <c r="R3546">
        <f>Table1[[#This Row],[Stress_Level]]/Table1[[#This Row],[Weekly_Work_Hours]]</f>
        <v>0.17857142857142858</v>
      </c>
      <c r="S3546" s="5">
        <f>CORREL(Table1[Stress_Level],Table1[Sleep_Hours])</f>
        <v>-1.150943896331845E-2</v>
      </c>
      <c r="T3546" s="1">
        <f>((Table1[[#Totals],[Productivity_Score]] - Table1[[#This Row],[Productivity_Score]]) / Table1[[#Totals],[Productivity_Score]]) * 100</f>
        <v>71.578947368421055</v>
      </c>
    </row>
    <row r="3547" spans="1:20" x14ac:dyDescent="0.35">
      <c r="A3547">
        <v>3546</v>
      </c>
      <c r="B3547">
        <v>43</v>
      </c>
      <c r="C3547" t="s">
        <v>14</v>
      </c>
      <c r="D3547" t="s">
        <v>30</v>
      </c>
      <c r="E3547" t="s">
        <v>25</v>
      </c>
      <c r="F3547" t="s">
        <v>17</v>
      </c>
      <c r="G3547">
        <v>47</v>
      </c>
      <c r="H3547">
        <v>8.6999999999999993</v>
      </c>
      <c r="I3547">
        <v>6.8</v>
      </c>
      <c r="J3547">
        <v>0</v>
      </c>
      <c r="K3547" t="s">
        <v>23</v>
      </c>
      <c r="L3547">
        <v>5.5</v>
      </c>
      <c r="M3547">
        <v>3.1</v>
      </c>
      <c r="N3547">
        <v>5.6</v>
      </c>
      <c r="O3547">
        <f>Table1[[#This Row],[Stress_Level]]*Table1[[#This Row],[Weekly_Work_Hours]]</f>
        <v>258.5</v>
      </c>
      <c r="P3547" s="9">
        <f>Table1[[#This Row],[Column1]]/Table1[[#This Row],[Productivity_Score]]</f>
        <v>46.160714285714292</v>
      </c>
      <c r="Q3547">
        <f>8-AVERAGE(Table1[[#This Row],[Sleep_Hours]])</f>
        <v>-0.69999999999999929</v>
      </c>
      <c r="R3547">
        <f>Table1[[#This Row],[Stress_Level]]/Table1[[#This Row],[Weekly_Work_Hours]]</f>
        <v>0.11702127659574468</v>
      </c>
      <c r="S3547" s="5">
        <f>CORREL(Table1[Stress_Level],Table1[Sleep_Hours])</f>
        <v>-1.150943896331845E-2</v>
      </c>
      <c r="T3547" s="1">
        <f>((Table1[[#Totals],[Productivity_Score]] - Table1[[#This Row],[Productivity_Score]]) / Table1[[#Totals],[Productivity_Score]]) * 100</f>
        <v>41.052631578947377</v>
      </c>
    </row>
    <row r="3548" spans="1:20" x14ac:dyDescent="0.35">
      <c r="A3548">
        <v>3547</v>
      </c>
      <c r="B3548">
        <v>27</v>
      </c>
      <c r="C3548" t="s">
        <v>14</v>
      </c>
      <c r="D3548" t="s">
        <v>34</v>
      </c>
      <c r="E3548" t="s">
        <v>16</v>
      </c>
      <c r="F3548" t="s">
        <v>22</v>
      </c>
      <c r="G3548">
        <v>50</v>
      </c>
      <c r="H3548">
        <v>7.3</v>
      </c>
      <c r="I3548">
        <v>8.6</v>
      </c>
      <c r="J3548">
        <v>0</v>
      </c>
      <c r="K3548" t="s">
        <v>23</v>
      </c>
      <c r="L3548">
        <v>7</v>
      </c>
      <c r="M3548">
        <v>1.6</v>
      </c>
      <c r="N3548">
        <v>5.8</v>
      </c>
      <c r="O3548">
        <f>Table1[[#This Row],[Stress_Level]]*Table1[[#This Row],[Weekly_Work_Hours]]</f>
        <v>350</v>
      </c>
      <c r="P3548" s="9">
        <f>Table1[[#This Row],[Column1]]/Table1[[#This Row],[Productivity_Score]]</f>
        <v>60.344827586206897</v>
      </c>
      <c r="Q3548">
        <f>8-AVERAGE(Table1[[#This Row],[Sleep_Hours]])</f>
        <v>0.70000000000000018</v>
      </c>
      <c r="R3548">
        <f>Table1[[#This Row],[Stress_Level]]/Table1[[#This Row],[Weekly_Work_Hours]]</f>
        <v>0.14000000000000001</v>
      </c>
      <c r="S3548" s="5">
        <f>CORREL(Table1[Stress_Level],Table1[Sleep_Hours])</f>
        <v>-1.150943896331845E-2</v>
      </c>
      <c r="T3548" s="1">
        <f>((Table1[[#Totals],[Productivity_Score]] - Table1[[#This Row],[Productivity_Score]]) / Table1[[#Totals],[Productivity_Score]]) * 100</f>
        <v>38.947368421052637</v>
      </c>
    </row>
    <row r="3549" spans="1:20" x14ac:dyDescent="0.35">
      <c r="A3549">
        <v>3548</v>
      </c>
      <c r="B3549">
        <v>51</v>
      </c>
      <c r="C3549" t="s">
        <v>19</v>
      </c>
      <c r="D3549" t="s">
        <v>24</v>
      </c>
      <c r="E3549" t="s">
        <v>31</v>
      </c>
      <c r="F3549" t="s">
        <v>22</v>
      </c>
      <c r="G3549">
        <v>56</v>
      </c>
      <c r="H3549">
        <v>7.6</v>
      </c>
      <c r="I3549">
        <v>7.4</v>
      </c>
      <c r="J3549">
        <v>0</v>
      </c>
      <c r="K3549" t="s">
        <v>23</v>
      </c>
      <c r="L3549">
        <v>9.6999999999999993</v>
      </c>
      <c r="M3549">
        <v>3.8</v>
      </c>
      <c r="N3549">
        <v>3.9</v>
      </c>
      <c r="O3549">
        <f>Table1[[#This Row],[Stress_Level]]*Table1[[#This Row],[Weekly_Work_Hours]]</f>
        <v>543.19999999999993</v>
      </c>
      <c r="P3549" s="9">
        <f>Table1[[#This Row],[Column1]]/Table1[[#This Row],[Productivity_Score]]</f>
        <v>139.28205128205127</v>
      </c>
      <c r="Q3549">
        <f>8-AVERAGE(Table1[[#This Row],[Sleep_Hours]])</f>
        <v>0.40000000000000036</v>
      </c>
      <c r="R3549">
        <f>Table1[[#This Row],[Stress_Level]]/Table1[[#This Row],[Weekly_Work_Hours]]</f>
        <v>0.17321428571428571</v>
      </c>
      <c r="S3549" s="5">
        <f>CORREL(Table1[Stress_Level],Table1[Sleep_Hours])</f>
        <v>-1.150943896331845E-2</v>
      </c>
      <c r="T3549" s="1">
        <f>((Table1[[#Totals],[Productivity_Score]] - Table1[[#This Row],[Productivity_Score]]) / Table1[[#Totals],[Productivity_Score]]) * 100</f>
        <v>58.947368421052623</v>
      </c>
    </row>
    <row r="3550" spans="1:20" x14ac:dyDescent="0.35">
      <c r="A3550">
        <v>3549</v>
      </c>
      <c r="B3550">
        <v>57</v>
      </c>
      <c r="C3550" t="s">
        <v>40</v>
      </c>
      <c r="D3550" t="s">
        <v>24</v>
      </c>
      <c r="E3550" t="s">
        <v>38</v>
      </c>
      <c r="F3550" t="s">
        <v>22</v>
      </c>
      <c r="G3550">
        <v>36</v>
      </c>
      <c r="H3550">
        <v>6.6</v>
      </c>
      <c r="I3550">
        <v>9.8000000000000007</v>
      </c>
      <c r="J3550">
        <v>1</v>
      </c>
      <c r="K3550" t="s">
        <v>35</v>
      </c>
      <c r="L3550">
        <v>5.4</v>
      </c>
      <c r="M3550">
        <v>3.2</v>
      </c>
      <c r="N3550">
        <v>7.2</v>
      </c>
      <c r="O3550">
        <f>Table1[[#This Row],[Stress_Level]]*Table1[[#This Row],[Weekly_Work_Hours]]</f>
        <v>194.4</v>
      </c>
      <c r="P3550" s="9">
        <f>Table1[[#This Row],[Column1]]/Table1[[#This Row],[Productivity_Score]]</f>
        <v>27</v>
      </c>
      <c r="Q3550">
        <f>8-AVERAGE(Table1[[#This Row],[Sleep_Hours]])</f>
        <v>1.4000000000000004</v>
      </c>
      <c r="R3550">
        <f>Table1[[#This Row],[Stress_Level]]/Table1[[#This Row],[Weekly_Work_Hours]]</f>
        <v>0.15000000000000002</v>
      </c>
      <c r="S3550" s="5">
        <f>CORREL(Table1[Stress_Level],Table1[Sleep_Hours])</f>
        <v>-1.150943896331845E-2</v>
      </c>
      <c r="T3550" s="1">
        <f>((Table1[[#Totals],[Productivity_Score]] - Table1[[#This Row],[Productivity_Score]]) / Table1[[#Totals],[Productivity_Score]]) * 100</f>
        <v>24.210526315789473</v>
      </c>
    </row>
    <row r="3551" spans="1:20" x14ac:dyDescent="0.35">
      <c r="A3551">
        <v>3550</v>
      </c>
      <c r="B3551">
        <v>41</v>
      </c>
      <c r="C3551" t="s">
        <v>14</v>
      </c>
      <c r="D3551" t="s">
        <v>15</v>
      </c>
      <c r="E3551" t="s">
        <v>38</v>
      </c>
      <c r="F3551" t="s">
        <v>22</v>
      </c>
      <c r="G3551">
        <v>44</v>
      </c>
      <c r="H3551">
        <v>4.2</v>
      </c>
      <c r="I3551">
        <v>5.4</v>
      </c>
      <c r="J3551">
        <v>1</v>
      </c>
      <c r="K3551" t="s">
        <v>18</v>
      </c>
      <c r="L3551">
        <v>6.1</v>
      </c>
      <c r="M3551">
        <v>5.0999999999999996</v>
      </c>
      <c r="N3551">
        <v>4.5999999999999996</v>
      </c>
      <c r="O3551">
        <f>Table1[[#This Row],[Stress_Level]]*Table1[[#This Row],[Weekly_Work_Hours]]</f>
        <v>268.39999999999998</v>
      </c>
      <c r="P3551" s="9">
        <f>Table1[[#This Row],[Column1]]/Table1[[#This Row],[Productivity_Score]]</f>
        <v>58.347826086956523</v>
      </c>
      <c r="Q3551">
        <f>8-AVERAGE(Table1[[#This Row],[Sleep_Hours]])</f>
        <v>3.8</v>
      </c>
      <c r="R3551">
        <f>Table1[[#This Row],[Stress_Level]]/Table1[[#This Row],[Weekly_Work_Hours]]</f>
        <v>0.13863636363636364</v>
      </c>
      <c r="S3551" s="5">
        <f>CORREL(Table1[Stress_Level],Table1[Sleep_Hours])</f>
        <v>-1.150943896331845E-2</v>
      </c>
      <c r="T3551" s="1">
        <f>((Table1[[#Totals],[Productivity_Score]] - Table1[[#This Row],[Productivity_Score]]) / Table1[[#Totals],[Productivity_Score]]) * 100</f>
        <v>51.578947368421055</v>
      </c>
    </row>
    <row r="3552" spans="1:20" x14ac:dyDescent="0.35">
      <c r="A3552">
        <v>3551</v>
      </c>
      <c r="B3552">
        <v>53</v>
      </c>
      <c r="C3552" t="s">
        <v>19</v>
      </c>
      <c r="D3552" t="s">
        <v>26</v>
      </c>
      <c r="E3552" t="s">
        <v>38</v>
      </c>
      <c r="F3552" t="s">
        <v>22</v>
      </c>
      <c r="G3552">
        <v>40</v>
      </c>
      <c r="H3552">
        <v>7.3</v>
      </c>
      <c r="I3552">
        <v>9.5</v>
      </c>
      <c r="J3552">
        <v>0</v>
      </c>
      <c r="K3552" t="s">
        <v>23</v>
      </c>
      <c r="L3552">
        <v>6.7</v>
      </c>
      <c r="M3552">
        <v>5.2</v>
      </c>
      <c r="N3552">
        <v>6.4</v>
      </c>
      <c r="O3552">
        <f>Table1[[#This Row],[Stress_Level]]*Table1[[#This Row],[Weekly_Work_Hours]]</f>
        <v>268</v>
      </c>
      <c r="P3552" s="9">
        <f>Table1[[#This Row],[Column1]]/Table1[[#This Row],[Productivity_Score]]</f>
        <v>41.875</v>
      </c>
      <c r="Q3552">
        <f>8-AVERAGE(Table1[[#This Row],[Sleep_Hours]])</f>
        <v>0.70000000000000018</v>
      </c>
      <c r="R3552">
        <f>Table1[[#This Row],[Stress_Level]]/Table1[[#This Row],[Weekly_Work_Hours]]</f>
        <v>0.16750000000000001</v>
      </c>
      <c r="S3552" s="5">
        <f>CORREL(Table1[Stress_Level],Table1[Sleep_Hours])</f>
        <v>-1.150943896331845E-2</v>
      </c>
      <c r="T3552" s="1">
        <f>((Table1[[#Totals],[Productivity_Score]] - Table1[[#This Row],[Productivity_Score]]) / Table1[[#Totals],[Productivity_Score]]) * 100</f>
        <v>32.631578947368418</v>
      </c>
    </row>
    <row r="3553" spans="1:20" x14ac:dyDescent="0.35">
      <c r="A3553">
        <v>3552</v>
      </c>
      <c r="B3553">
        <v>38</v>
      </c>
      <c r="C3553" t="s">
        <v>19</v>
      </c>
      <c r="D3553" t="s">
        <v>24</v>
      </c>
      <c r="E3553" t="s">
        <v>27</v>
      </c>
      <c r="F3553" t="s">
        <v>22</v>
      </c>
      <c r="G3553">
        <v>32</v>
      </c>
      <c r="H3553">
        <v>8.1999999999999993</v>
      </c>
      <c r="I3553">
        <v>9</v>
      </c>
      <c r="J3553">
        <v>0</v>
      </c>
      <c r="K3553" t="s">
        <v>23</v>
      </c>
      <c r="L3553">
        <v>3.5</v>
      </c>
      <c r="M3553">
        <v>4.0999999999999996</v>
      </c>
      <c r="N3553">
        <v>7.8</v>
      </c>
      <c r="O3553">
        <f>Table1[[#This Row],[Stress_Level]]*Table1[[#This Row],[Weekly_Work_Hours]]</f>
        <v>112</v>
      </c>
      <c r="P3553" s="9">
        <f>Table1[[#This Row],[Column1]]/Table1[[#This Row],[Productivity_Score]]</f>
        <v>14.358974358974359</v>
      </c>
      <c r="Q3553">
        <f>8-AVERAGE(Table1[[#This Row],[Sleep_Hours]])</f>
        <v>-0.19999999999999929</v>
      </c>
      <c r="R3553">
        <f>Table1[[#This Row],[Stress_Level]]/Table1[[#This Row],[Weekly_Work_Hours]]</f>
        <v>0.109375</v>
      </c>
      <c r="S3553" s="5">
        <f>CORREL(Table1[Stress_Level],Table1[Sleep_Hours])</f>
        <v>-1.150943896331845E-2</v>
      </c>
      <c r="T3553" s="1">
        <f>((Table1[[#Totals],[Productivity_Score]] - Table1[[#This Row],[Productivity_Score]]) / Table1[[#Totals],[Productivity_Score]]) * 100</f>
        <v>17.894736842105267</v>
      </c>
    </row>
    <row r="3554" spans="1:20" x14ac:dyDescent="0.35">
      <c r="A3554">
        <v>3553</v>
      </c>
      <c r="B3554">
        <v>39</v>
      </c>
      <c r="C3554" t="s">
        <v>19</v>
      </c>
      <c r="D3554" t="s">
        <v>32</v>
      </c>
      <c r="E3554" t="s">
        <v>31</v>
      </c>
      <c r="F3554" t="s">
        <v>17</v>
      </c>
      <c r="G3554">
        <v>47</v>
      </c>
      <c r="H3554">
        <v>8.4</v>
      </c>
      <c r="I3554">
        <v>7.1</v>
      </c>
      <c r="J3554">
        <v>0</v>
      </c>
      <c r="K3554" t="s">
        <v>23</v>
      </c>
      <c r="L3554">
        <v>10</v>
      </c>
      <c r="M3554">
        <v>6</v>
      </c>
      <c r="N3554">
        <v>3.6</v>
      </c>
      <c r="O3554">
        <f>Table1[[#This Row],[Stress_Level]]*Table1[[#This Row],[Weekly_Work_Hours]]</f>
        <v>470</v>
      </c>
      <c r="P3554" s="9">
        <f>Table1[[#This Row],[Column1]]/Table1[[#This Row],[Productivity_Score]]</f>
        <v>130.55555555555554</v>
      </c>
      <c r="Q3554">
        <f>8-AVERAGE(Table1[[#This Row],[Sleep_Hours]])</f>
        <v>-0.40000000000000036</v>
      </c>
      <c r="R3554">
        <f>Table1[[#This Row],[Stress_Level]]/Table1[[#This Row],[Weekly_Work_Hours]]</f>
        <v>0.21276595744680851</v>
      </c>
      <c r="S3554" s="5">
        <f>CORREL(Table1[Stress_Level],Table1[Sleep_Hours])</f>
        <v>-1.150943896331845E-2</v>
      </c>
      <c r="T3554" s="1">
        <f>((Table1[[#Totals],[Productivity_Score]] - Table1[[#This Row],[Productivity_Score]]) / Table1[[#Totals],[Productivity_Score]]) * 100</f>
        <v>62.10526315789474</v>
      </c>
    </row>
    <row r="3555" spans="1:20" x14ac:dyDescent="0.35">
      <c r="A3555">
        <v>3554</v>
      </c>
      <c r="B3555">
        <v>33</v>
      </c>
      <c r="C3555" t="s">
        <v>19</v>
      </c>
      <c r="D3555" t="s">
        <v>37</v>
      </c>
      <c r="E3555" t="s">
        <v>21</v>
      </c>
      <c r="F3555" t="s">
        <v>17</v>
      </c>
      <c r="G3555">
        <v>65</v>
      </c>
      <c r="H3555">
        <v>7.1</v>
      </c>
      <c r="I3555">
        <v>7.3</v>
      </c>
      <c r="J3555">
        <v>1</v>
      </c>
      <c r="K3555" t="s">
        <v>18</v>
      </c>
      <c r="L3555">
        <v>10</v>
      </c>
      <c r="M3555">
        <v>3.7</v>
      </c>
      <c r="N3555">
        <v>3.6</v>
      </c>
      <c r="O3555">
        <f>Table1[[#This Row],[Stress_Level]]*Table1[[#This Row],[Weekly_Work_Hours]]</f>
        <v>650</v>
      </c>
      <c r="P3555" s="9">
        <f>Table1[[#This Row],[Column1]]/Table1[[#This Row],[Productivity_Score]]</f>
        <v>180.55555555555554</v>
      </c>
      <c r="Q3555">
        <f>8-AVERAGE(Table1[[#This Row],[Sleep_Hours]])</f>
        <v>0.90000000000000036</v>
      </c>
      <c r="R3555">
        <f>Table1[[#This Row],[Stress_Level]]/Table1[[#This Row],[Weekly_Work_Hours]]</f>
        <v>0.15384615384615385</v>
      </c>
      <c r="S3555" s="5">
        <f>CORREL(Table1[Stress_Level],Table1[Sleep_Hours])</f>
        <v>-1.150943896331845E-2</v>
      </c>
      <c r="T3555" s="1">
        <f>((Table1[[#Totals],[Productivity_Score]] - Table1[[#This Row],[Productivity_Score]]) / Table1[[#Totals],[Productivity_Score]]) * 100</f>
        <v>62.10526315789474</v>
      </c>
    </row>
    <row r="3556" spans="1:20" x14ac:dyDescent="0.35">
      <c r="A3556">
        <v>3555</v>
      </c>
      <c r="B3556">
        <v>52</v>
      </c>
      <c r="C3556" t="s">
        <v>19</v>
      </c>
      <c r="D3556" t="s">
        <v>30</v>
      </c>
      <c r="E3556" t="s">
        <v>25</v>
      </c>
      <c r="F3556" t="s">
        <v>17</v>
      </c>
      <c r="G3556">
        <v>30</v>
      </c>
      <c r="H3556">
        <v>6.2</v>
      </c>
      <c r="I3556">
        <v>9.8000000000000007</v>
      </c>
      <c r="J3556">
        <v>0</v>
      </c>
      <c r="K3556" t="s">
        <v>23</v>
      </c>
      <c r="L3556">
        <v>4.4000000000000004</v>
      </c>
      <c r="M3556">
        <v>4.4000000000000004</v>
      </c>
      <c r="N3556">
        <v>7.7</v>
      </c>
      <c r="O3556">
        <f>Table1[[#This Row],[Stress_Level]]*Table1[[#This Row],[Weekly_Work_Hours]]</f>
        <v>132</v>
      </c>
      <c r="P3556" s="9">
        <f>Table1[[#This Row],[Column1]]/Table1[[#This Row],[Productivity_Score]]</f>
        <v>17.142857142857142</v>
      </c>
      <c r="Q3556">
        <f>8-AVERAGE(Table1[[#This Row],[Sleep_Hours]])</f>
        <v>1.7999999999999998</v>
      </c>
      <c r="R3556">
        <f>Table1[[#This Row],[Stress_Level]]/Table1[[#This Row],[Weekly_Work_Hours]]</f>
        <v>0.14666666666666667</v>
      </c>
      <c r="S3556" s="5">
        <f>CORREL(Table1[Stress_Level],Table1[Sleep_Hours])</f>
        <v>-1.150943896331845E-2</v>
      </c>
      <c r="T3556" s="1">
        <f>((Table1[[#Totals],[Productivity_Score]] - Table1[[#This Row],[Productivity_Score]]) / Table1[[#Totals],[Productivity_Score]]) * 100</f>
        <v>18.94736842105263</v>
      </c>
    </row>
    <row r="3557" spans="1:20" x14ac:dyDescent="0.35">
      <c r="A3557">
        <v>3556</v>
      </c>
      <c r="B3557">
        <v>29</v>
      </c>
      <c r="C3557" t="s">
        <v>19</v>
      </c>
      <c r="D3557" t="s">
        <v>36</v>
      </c>
      <c r="E3557" t="s">
        <v>21</v>
      </c>
      <c r="F3557" t="s">
        <v>22</v>
      </c>
      <c r="G3557">
        <v>44</v>
      </c>
      <c r="H3557">
        <v>6.2</v>
      </c>
      <c r="I3557">
        <v>8.4</v>
      </c>
      <c r="J3557">
        <v>0</v>
      </c>
      <c r="K3557" t="s">
        <v>23</v>
      </c>
      <c r="L3557">
        <v>6.9</v>
      </c>
      <c r="M3557">
        <v>3.5</v>
      </c>
      <c r="N3557">
        <v>5.7</v>
      </c>
      <c r="O3557">
        <f>Table1[[#This Row],[Stress_Level]]*Table1[[#This Row],[Weekly_Work_Hours]]</f>
        <v>303.60000000000002</v>
      </c>
      <c r="P3557" s="9">
        <f>Table1[[#This Row],[Column1]]/Table1[[#This Row],[Productivity_Score]]</f>
        <v>53.263157894736842</v>
      </c>
      <c r="Q3557">
        <f>8-AVERAGE(Table1[[#This Row],[Sleep_Hours]])</f>
        <v>1.7999999999999998</v>
      </c>
      <c r="R3557">
        <f>Table1[[#This Row],[Stress_Level]]/Table1[[#This Row],[Weekly_Work_Hours]]</f>
        <v>0.15681818181818183</v>
      </c>
      <c r="S3557" s="5">
        <f>CORREL(Table1[Stress_Level],Table1[Sleep_Hours])</f>
        <v>-1.150943896331845E-2</v>
      </c>
      <c r="T3557" s="1">
        <f>((Table1[[#Totals],[Productivity_Score]] - Table1[[#This Row],[Productivity_Score]]) / Table1[[#Totals],[Productivity_Score]]) * 100</f>
        <v>40</v>
      </c>
    </row>
    <row r="3558" spans="1:20" x14ac:dyDescent="0.35">
      <c r="A3558">
        <v>3557</v>
      </c>
      <c r="B3558">
        <v>35</v>
      </c>
      <c r="C3558" t="s">
        <v>14</v>
      </c>
      <c r="D3558" t="s">
        <v>32</v>
      </c>
      <c r="E3558" t="s">
        <v>27</v>
      </c>
      <c r="F3558" t="s">
        <v>39</v>
      </c>
      <c r="G3558">
        <v>50</v>
      </c>
      <c r="H3558">
        <v>7</v>
      </c>
      <c r="I3558">
        <v>9</v>
      </c>
      <c r="J3558">
        <v>0</v>
      </c>
      <c r="K3558" t="s">
        <v>23</v>
      </c>
      <c r="L3558">
        <v>8.6</v>
      </c>
      <c r="M3558">
        <v>5.4</v>
      </c>
      <c r="N3558">
        <v>5.2</v>
      </c>
      <c r="O3558">
        <f>Table1[[#This Row],[Stress_Level]]*Table1[[#This Row],[Weekly_Work_Hours]]</f>
        <v>430</v>
      </c>
      <c r="P3558" s="9">
        <f>Table1[[#This Row],[Column1]]/Table1[[#This Row],[Productivity_Score]]</f>
        <v>82.692307692307693</v>
      </c>
      <c r="Q3558">
        <f>8-AVERAGE(Table1[[#This Row],[Sleep_Hours]])</f>
        <v>1</v>
      </c>
      <c r="R3558">
        <f>Table1[[#This Row],[Stress_Level]]/Table1[[#This Row],[Weekly_Work_Hours]]</f>
        <v>0.17199999999999999</v>
      </c>
      <c r="S3558" s="5">
        <f>CORREL(Table1[Stress_Level],Table1[Sleep_Hours])</f>
        <v>-1.150943896331845E-2</v>
      </c>
      <c r="T3558" s="1">
        <f>((Table1[[#Totals],[Productivity_Score]] - Table1[[#This Row],[Productivity_Score]]) / Table1[[#Totals],[Productivity_Score]]) * 100</f>
        <v>45.263157894736835</v>
      </c>
    </row>
    <row r="3559" spans="1:20" x14ac:dyDescent="0.35">
      <c r="A3559">
        <v>3558</v>
      </c>
      <c r="B3559">
        <v>23</v>
      </c>
      <c r="C3559" t="s">
        <v>19</v>
      </c>
      <c r="D3559" t="s">
        <v>33</v>
      </c>
      <c r="E3559" t="s">
        <v>16</v>
      </c>
      <c r="F3559" t="s">
        <v>17</v>
      </c>
      <c r="G3559">
        <v>45</v>
      </c>
      <c r="H3559">
        <v>3.7</v>
      </c>
      <c r="I3559">
        <v>4.5999999999999996</v>
      </c>
      <c r="J3559">
        <v>1</v>
      </c>
      <c r="K3559" t="s">
        <v>18</v>
      </c>
      <c r="L3559">
        <v>8.3000000000000007</v>
      </c>
      <c r="M3559">
        <v>3.7</v>
      </c>
      <c r="N3559">
        <v>3.1</v>
      </c>
      <c r="O3559">
        <f>Table1[[#This Row],[Stress_Level]]*Table1[[#This Row],[Weekly_Work_Hours]]</f>
        <v>373.50000000000006</v>
      </c>
      <c r="P3559" s="9">
        <f>Table1[[#This Row],[Column1]]/Table1[[#This Row],[Productivity_Score]]</f>
        <v>120.48387096774195</v>
      </c>
      <c r="Q3559">
        <f>8-AVERAGE(Table1[[#This Row],[Sleep_Hours]])</f>
        <v>4.3</v>
      </c>
      <c r="R3559">
        <f>Table1[[#This Row],[Stress_Level]]/Table1[[#This Row],[Weekly_Work_Hours]]</f>
        <v>0.18444444444444447</v>
      </c>
      <c r="S3559" s="5">
        <f>CORREL(Table1[Stress_Level],Table1[Sleep_Hours])</f>
        <v>-1.150943896331845E-2</v>
      </c>
      <c r="T3559" s="1">
        <f>((Table1[[#Totals],[Productivity_Score]] - Table1[[#This Row],[Productivity_Score]]) / Table1[[#Totals],[Productivity_Score]]) * 100</f>
        <v>67.368421052631575</v>
      </c>
    </row>
    <row r="3560" spans="1:20" x14ac:dyDescent="0.35">
      <c r="A3560">
        <v>3559</v>
      </c>
      <c r="B3560">
        <v>46</v>
      </c>
      <c r="C3560" t="s">
        <v>14</v>
      </c>
      <c r="D3560" t="s">
        <v>36</v>
      </c>
      <c r="E3560" t="s">
        <v>27</v>
      </c>
      <c r="F3560" t="s">
        <v>22</v>
      </c>
      <c r="G3560">
        <v>44</v>
      </c>
      <c r="H3560">
        <v>7.2</v>
      </c>
      <c r="I3560">
        <v>9.4</v>
      </c>
      <c r="J3560">
        <v>0</v>
      </c>
      <c r="K3560" t="s">
        <v>23</v>
      </c>
      <c r="L3560">
        <v>7.5</v>
      </c>
      <c r="M3560">
        <v>4.3</v>
      </c>
      <c r="N3560">
        <v>6</v>
      </c>
      <c r="O3560">
        <f>Table1[[#This Row],[Stress_Level]]*Table1[[#This Row],[Weekly_Work_Hours]]</f>
        <v>330</v>
      </c>
      <c r="P3560" s="9">
        <f>Table1[[#This Row],[Column1]]/Table1[[#This Row],[Productivity_Score]]</f>
        <v>55</v>
      </c>
      <c r="Q3560">
        <f>8-AVERAGE(Table1[[#This Row],[Sleep_Hours]])</f>
        <v>0.79999999999999982</v>
      </c>
      <c r="R3560">
        <f>Table1[[#This Row],[Stress_Level]]/Table1[[#This Row],[Weekly_Work_Hours]]</f>
        <v>0.17045454545454544</v>
      </c>
      <c r="S3560" s="5">
        <f>CORREL(Table1[Stress_Level],Table1[Sleep_Hours])</f>
        <v>-1.150943896331845E-2</v>
      </c>
      <c r="T3560" s="1">
        <f>((Table1[[#Totals],[Productivity_Score]] - Table1[[#This Row],[Productivity_Score]]) / Table1[[#Totals],[Productivity_Score]]) * 100</f>
        <v>36.84210526315789</v>
      </c>
    </row>
    <row r="3561" spans="1:20" x14ac:dyDescent="0.35">
      <c r="A3561">
        <v>3560</v>
      </c>
      <c r="B3561">
        <v>47</v>
      </c>
      <c r="C3561" t="s">
        <v>14</v>
      </c>
      <c r="D3561" t="s">
        <v>24</v>
      </c>
      <c r="E3561" t="s">
        <v>31</v>
      </c>
      <c r="F3561" t="s">
        <v>22</v>
      </c>
      <c r="G3561">
        <v>34</v>
      </c>
      <c r="H3561">
        <v>5.5</v>
      </c>
      <c r="I3561">
        <v>8.3000000000000007</v>
      </c>
      <c r="J3561">
        <v>0</v>
      </c>
      <c r="K3561" t="s">
        <v>23</v>
      </c>
      <c r="L3561">
        <v>4</v>
      </c>
      <c r="M3561">
        <v>3.2</v>
      </c>
      <c r="N3561">
        <v>7.2</v>
      </c>
      <c r="O3561">
        <f>Table1[[#This Row],[Stress_Level]]*Table1[[#This Row],[Weekly_Work_Hours]]</f>
        <v>136</v>
      </c>
      <c r="P3561" s="9">
        <f>Table1[[#This Row],[Column1]]/Table1[[#This Row],[Productivity_Score]]</f>
        <v>18.888888888888889</v>
      </c>
      <c r="Q3561">
        <f>8-AVERAGE(Table1[[#This Row],[Sleep_Hours]])</f>
        <v>2.5</v>
      </c>
      <c r="R3561">
        <f>Table1[[#This Row],[Stress_Level]]/Table1[[#This Row],[Weekly_Work_Hours]]</f>
        <v>0.11764705882352941</v>
      </c>
      <c r="S3561" s="5">
        <f>CORREL(Table1[Stress_Level],Table1[Sleep_Hours])</f>
        <v>-1.150943896331845E-2</v>
      </c>
      <c r="T3561" s="1">
        <f>((Table1[[#Totals],[Productivity_Score]] - Table1[[#This Row],[Productivity_Score]]) / Table1[[#Totals],[Productivity_Score]]) * 100</f>
        <v>24.210526315789473</v>
      </c>
    </row>
    <row r="3562" spans="1:20" x14ac:dyDescent="0.35">
      <c r="A3562">
        <v>3561</v>
      </c>
      <c r="B3562">
        <v>62</v>
      </c>
      <c r="C3562" t="s">
        <v>19</v>
      </c>
      <c r="D3562" t="s">
        <v>33</v>
      </c>
      <c r="E3562" t="s">
        <v>27</v>
      </c>
      <c r="F3562" t="s">
        <v>22</v>
      </c>
      <c r="G3562">
        <v>46</v>
      </c>
      <c r="H3562">
        <v>9</v>
      </c>
      <c r="I3562">
        <v>6.4</v>
      </c>
      <c r="J3562">
        <v>0</v>
      </c>
      <c r="K3562" t="s">
        <v>23</v>
      </c>
      <c r="L3562">
        <v>8.3000000000000007</v>
      </c>
      <c r="M3562">
        <v>5.2</v>
      </c>
      <c r="N3562">
        <v>4.0999999999999996</v>
      </c>
      <c r="O3562">
        <f>Table1[[#This Row],[Stress_Level]]*Table1[[#This Row],[Weekly_Work_Hours]]</f>
        <v>381.8</v>
      </c>
      <c r="P3562" s="9">
        <f>Table1[[#This Row],[Column1]]/Table1[[#This Row],[Productivity_Score]]</f>
        <v>93.121951219512212</v>
      </c>
      <c r="Q3562">
        <f>8-AVERAGE(Table1[[#This Row],[Sleep_Hours]])</f>
        <v>-1</v>
      </c>
      <c r="R3562">
        <f>Table1[[#This Row],[Stress_Level]]/Table1[[#This Row],[Weekly_Work_Hours]]</f>
        <v>0.18043478260869567</v>
      </c>
      <c r="S3562" s="5">
        <f>CORREL(Table1[Stress_Level],Table1[Sleep_Hours])</f>
        <v>-1.150943896331845E-2</v>
      </c>
      <c r="T3562" s="1">
        <f>((Table1[[#Totals],[Productivity_Score]] - Table1[[#This Row],[Productivity_Score]]) / Table1[[#Totals],[Productivity_Score]]) * 100</f>
        <v>56.84210526315789</v>
      </c>
    </row>
    <row r="3563" spans="1:20" x14ac:dyDescent="0.35">
      <c r="A3563">
        <v>3562</v>
      </c>
      <c r="B3563">
        <v>35</v>
      </c>
      <c r="C3563" t="s">
        <v>19</v>
      </c>
      <c r="D3563" t="s">
        <v>36</v>
      </c>
      <c r="E3563" t="s">
        <v>38</v>
      </c>
      <c r="F3563" t="s">
        <v>39</v>
      </c>
      <c r="G3563">
        <v>38</v>
      </c>
      <c r="H3563">
        <v>5.7</v>
      </c>
      <c r="I3563">
        <v>8.3000000000000007</v>
      </c>
      <c r="J3563">
        <v>1</v>
      </c>
      <c r="K3563" t="s">
        <v>35</v>
      </c>
      <c r="L3563">
        <v>5.5</v>
      </c>
      <c r="M3563">
        <v>2.8</v>
      </c>
      <c r="N3563">
        <v>6.4</v>
      </c>
      <c r="O3563">
        <f>Table1[[#This Row],[Stress_Level]]*Table1[[#This Row],[Weekly_Work_Hours]]</f>
        <v>209</v>
      </c>
      <c r="P3563" s="9">
        <f>Table1[[#This Row],[Column1]]/Table1[[#This Row],[Productivity_Score]]</f>
        <v>32.65625</v>
      </c>
      <c r="Q3563">
        <f>8-AVERAGE(Table1[[#This Row],[Sleep_Hours]])</f>
        <v>2.2999999999999998</v>
      </c>
      <c r="R3563">
        <f>Table1[[#This Row],[Stress_Level]]/Table1[[#This Row],[Weekly_Work_Hours]]</f>
        <v>0.14473684210526316</v>
      </c>
      <c r="S3563" s="5">
        <f>CORREL(Table1[Stress_Level],Table1[Sleep_Hours])</f>
        <v>-1.150943896331845E-2</v>
      </c>
      <c r="T3563" s="1">
        <f>((Table1[[#Totals],[Productivity_Score]] - Table1[[#This Row],[Productivity_Score]]) / Table1[[#Totals],[Productivity_Score]]) * 100</f>
        <v>32.631578947368418</v>
      </c>
    </row>
    <row r="3564" spans="1:20" x14ac:dyDescent="0.35">
      <c r="A3564">
        <v>3563</v>
      </c>
      <c r="B3564">
        <v>52</v>
      </c>
      <c r="C3564" t="s">
        <v>19</v>
      </c>
      <c r="D3564" t="s">
        <v>20</v>
      </c>
      <c r="E3564" t="s">
        <v>16</v>
      </c>
      <c r="F3564" t="s">
        <v>22</v>
      </c>
      <c r="G3564">
        <v>30</v>
      </c>
      <c r="H3564">
        <v>6.5</v>
      </c>
      <c r="I3564">
        <v>10</v>
      </c>
      <c r="J3564">
        <v>0</v>
      </c>
      <c r="K3564" t="s">
        <v>23</v>
      </c>
      <c r="L3564">
        <v>4.5999999999999996</v>
      </c>
      <c r="M3564">
        <v>4.3</v>
      </c>
      <c r="N3564">
        <v>7.7</v>
      </c>
      <c r="O3564">
        <f>Table1[[#This Row],[Stress_Level]]*Table1[[#This Row],[Weekly_Work_Hours]]</f>
        <v>138</v>
      </c>
      <c r="P3564" s="9">
        <f>Table1[[#This Row],[Column1]]/Table1[[#This Row],[Productivity_Score]]</f>
        <v>17.922077922077921</v>
      </c>
      <c r="Q3564">
        <f>8-AVERAGE(Table1[[#This Row],[Sleep_Hours]])</f>
        <v>1.5</v>
      </c>
      <c r="R3564">
        <f>Table1[[#This Row],[Stress_Level]]/Table1[[#This Row],[Weekly_Work_Hours]]</f>
        <v>0.15333333333333332</v>
      </c>
      <c r="S3564" s="5">
        <f>CORREL(Table1[Stress_Level],Table1[Sleep_Hours])</f>
        <v>-1.150943896331845E-2</v>
      </c>
      <c r="T3564" s="1">
        <f>((Table1[[#Totals],[Productivity_Score]] - Table1[[#This Row],[Productivity_Score]]) / Table1[[#Totals],[Productivity_Score]]) * 100</f>
        <v>18.94736842105263</v>
      </c>
    </row>
    <row r="3565" spans="1:20" x14ac:dyDescent="0.35">
      <c r="A3565">
        <v>3564</v>
      </c>
      <c r="B3565">
        <v>38</v>
      </c>
      <c r="C3565" t="s">
        <v>14</v>
      </c>
      <c r="D3565" t="s">
        <v>34</v>
      </c>
      <c r="E3565" t="s">
        <v>16</v>
      </c>
      <c r="F3565" t="s">
        <v>22</v>
      </c>
      <c r="G3565">
        <v>54</v>
      </c>
      <c r="H3565">
        <v>6.4</v>
      </c>
      <c r="I3565">
        <v>7.7</v>
      </c>
      <c r="J3565">
        <v>0</v>
      </c>
      <c r="K3565" t="s">
        <v>23</v>
      </c>
      <c r="L3565">
        <v>10</v>
      </c>
      <c r="M3565">
        <v>3.8</v>
      </c>
      <c r="N3565">
        <v>3.9</v>
      </c>
      <c r="O3565">
        <f>Table1[[#This Row],[Stress_Level]]*Table1[[#This Row],[Weekly_Work_Hours]]</f>
        <v>540</v>
      </c>
      <c r="P3565" s="9">
        <f>Table1[[#This Row],[Column1]]/Table1[[#This Row],[Productivity_Score]]</f>
        <v>138.46153846153845</v>
      </c>
      <c r="Q3565">
        <f>8-AVERAGE(Table1[[#This Row],[Sleep_Hours]])</f>
        <v>1.5999999999999996</v>
      </c>
      <c r="R3565">
        <f>Table1[[#This Row],[Stress_Level]]/Table1[[#This Row],[Weekly_Work_Hours]]</f>
        <v>0.18518518518518517</v>
      </c>
      <c r="S3565" s="5">
        <f>CORREL(Table1[Stress_Level],Table1[Sleep_Hours])</f>
        <v>-1.150943896331845E-2</v>
      </c>
      <c r="T3565" s="1">
        <f>((Table1[[#Totals],[Productivity_Score]] - Table1[[#This Row],[Productivity_Score]]) / Table1[[#Totals],[Productivity_Score]]) * 100</f>
        <v>58.947368421052623</v>
      </c>
    </row>
    <row r="3566" spans="1:20" x14ac:dyDescent="0.35">
      <c r="A3566">
        <v>3565</v>
      </c>
      <c r="B3566">
        <v>40</v>
      </c>
      <c r="C3566" t="s">
        <v>14</v>
      </c>
      <c r="D3566" t="s">
        <v>32</v>
      </c>
      <c r="E3566" t="s">
        <v>25</v>
      </c>
      <c r="F3566" t="s">
        <v>22</v>
      </c>
      <c r="G3566">
        <v>52</v>
      </c>
      <c r="H3566">
        <v>5.2</v>
      </c>
      <c r="I3566">
        <v>6</v>
      </c>
      <c r="J3566">
        <v>1</v>
      </c>
      <c r="K3566" t="s">
        <v>28</v>
      </c>
      <c r="L3566">
        <v>10</v>
      </c>
      <c r="M3566">
        <v>7.4</v>
      </c>
      <c r="N3566">
        <v>3</v>
      </c>
      <c r="O3566">
        <f>Table1[[#This Row],[Stress_Level]]*Table1[[#This Row],[Weekly_Work_Hours]]</f>
        <v>520</v>
      </c>
      <c r="P3566" s="9">
        <f>Table1[[#This Row],[Column1]]/Table1[[#This Row],[Productivity_Score]]</f>
        <v>173.33333333333334</v>
      </c>
      <c r="Q3566">
        <f>8-AVERAGE(Table1[[#This Row],[Sleep_Hours]])</f>
        <v>2.8</v>
      </c>
      <c r="R3566">
        <f>Table1[[#This Row],[Stress_Level]]/Table1[[#This Row],[Weekly_Work_Hours]]</f>
        <v>0.19230769230769232</v>
      </c>
      <c r="S3566" s="5">
        <f>CORREL(Table1[Stress_Level],Table1[Sleep_Hours])</f>
        <v>-1.150943896331845E-2</v>
      </c>
      <c r="T3566" s="1">
        <f>((Table1[[#Totals],[Productivity_Score]] - Table1[[#This Row],[Productivity_Score]]) / Table1[[#Totals],[Productivity_Score]]) * 100</f>
        <v>68.421052631578945</v>
      </c>
    </row>
    <row r="3567" spans="1:20" x14ac:dyDescent="0.35">
      <c r="A3567">
        <v>3566</v>
      </c>
      <c r="B3567">
        <v>41</v>
      </c>
      <c r="C3567" t="s">
        <v>19</v>
      </c>
      <c r="D3567" t="s">
        <v>33</v>
      </c>
      <c r="E3567" t="s">
        <v>25</v>
      </c>
      <c r="F3567" t="s">
        <v>17</v>
      </c>
      <c r="G3567">
        <v>45</v>
      </c>
      <c r="H3567">
        <v>6.9</v>
      </c>
      <c r="I3567">
        <v>9.3000000000000007</v>
      </c>
      <c r="J3567">
        <v>0</v>
      </c>
      <c r="K3567" t="s">
        <v>23</v>
      </c>
      <c r="L3567">
        <v>5.9</v>
      </c>
      <c r="M3567">
        <v>3.1</v>
      </c>
      <c r="N3567">
        <v>6.7</v>
      </c>
      <c r="O3567">
        <f>Table1[[#This Row],[Stress_Level]]*Table1[[#This Row],[Weekly_Work_Hours]]</f>
        <v>265.5</v>
      </c>
      <c r="P3567" s="9">
        <f>Table1[[#This Row],[Column1]]/Table1[[#This Row],[Productivity_Score]]</f>
        <v>39.626865671641788</v>
      </c>
      <c r="Q3567">
        <f>8-AVERAGE(Table1[[#This Row],[Sleep_Hours]])</f>
        <v>1.0999999999999996</v>
      </c>
      <c r="R3567">
        <f>Table1[[#This Row],[Stress_Level]]/Table1[[#This Row],[Weekly_Work_Hours]]</f>
        <v>0.13111111111111112</v>
      </c>
      <c r="S3567" s="5">
        <f>CORREL(Table1[Stress_Level],Table1[Sleep_Hours])</f>
        <v>-1.150943896331845E-2</v>
      </c>
      <c r="T3567" s="1">
        <f>((Table1[[#Totals],[Productivity_Score]] - Table1[[#This Row],[Productivity_Score]]) / Table1[[#Totals],[Productivity_Score]]) * 100</f>
        <v>29.473684210526311</v>
      </c>
    </row>
    <row r="3568" spans="1:20" x14ac:dyDescent="0.35">
      <c r="A3568">
        <v>3567</v>
      </c>
      <c r="B3568">
        <v>28</v>
      </c>
      <c r="C3568" t="s">
        <v>14</v>
      </c>
      <c r="D3568" t="s">
        <v>15</v>
      </c>
      <c r="E3568" t="s">
        <v>38</v>
      </c>
      <c r="F3568" t="s">
        <v>22</v>
      </c>
      <c r="G3568">
        <v>46</v>
      </c>
      <c r="H3568">
        <v>6.7</v>
      </c>
      <c r="I3568">
        <v>9</v>
      </c>
      <c r="J3568">
        <v>1</v>
      </c>
      <c r="K3568" t="s">
        <v>18</v>
      </c>
      <c r="L3568">
        <v>3.2</v>
      </c>
      <c r="M3568">
        <v>0.7</v>
      </c>
      <c r="N3568">
        <v>7.9</v>
      </c>
      <c r="O3568">
        <f>Table1[[#This Row],[Stress_Level]]*Table1[[#This Row],[Weekly_Work_Hours]]</f>
        <v>147.20000000000002</v>
      </c>
      <c r="P3568" s="9">
        <f>Table1[[#This Row],[Column1]]/Table1[[#This Row],[Productivity_Score]]</f>
        <v>18.632911392405063</v>
      </c>
      <c r="Q3568">
        <f>8-AVERAGE(Table1[[#This Row],[Sleep_Hours]])</f>
        <v>1.2999999999999998</v>
      </c>
      <c r="R3568">
        <f>Table1[[#This Row],[Stress_Level]]/Table1[[#This Row],[Weekly_Work_Hours]]</f>
        <v>6.9565217391304349E-2</v>
      </c>
      <c r="S3568" s="5">
        <f>CORREL(Table1[Stress_Level],Table1[Sleep_Hours])</f>
        <v>-1.150943896331845E-2</v>
      </c>
      <c r="T3568" s="1">
        <f>((Table1[[#Totals],[Productivity_Score]] - Table1[[#This Row],[Productivity_Score]]) / Table1[[#Totals],[Productivity_Score]]) * 100</f>
        <v>16.84210526315789</v>
      </c>
    </row>
    <row r="3569" spans="1:20" x14ac:dyDescent="0.35">
      <c r="A3569">
        <v>3568</v>
      </c>
      <c r="B3569">
        <v>28</v>
      </c>
      <c r="C3569" t="s">
        <v>19</v>
      </c>
      <c r="D3569" t="s">
        <v>34</v>
      </c>
      <c r="E3569" t="s">
        <v>16</v>
      </c>
      <c r="F3569" t="s">
        <v>22</v>
      </c>
      <c r="G3569">
        <v>53</v>
      </c>
      <c r="H3569">
        <v>7.7</v>
      </c>
      <c r="I3569">
        <v>7.6</v>
      </c>
      <c r="J3569">
        <v>0</v>
      </c>
      <c r="K3569" t="s">
        <v>23</v>
      </c>
      <c r="L3569">
        <v>10</v>
      </c>
      <c r="M3569">
        <v>5.2</v>
      </c>
      <c r="N3569">
        <v>3.8</v>
      </c>
      <c r="O3569">
        <f>Table1[[#This Row],[Stress_Level]]*Table1[[#This Row],[Weekly_Work_Hours]]</f>
        <v>530</v>
      </c>
      <c r="P3569" s="9">
        <f>Table1[[#This Row],[Column1]]/Table1[[#This Row],[Productivity_Score]]</f>
        <v>139.47368421052633</v>
      </c>
      <c r="Q3569">
        <f>8-AVERAGE(Table1[[#This Row],[Sleep_Hours]])</f>
        <v>0.29999999999999982</v>
      </c>
      <c r="R3569">
        <f>Table1[[#This Row],[Stress_Level]]/Table1[[#This Row],[Weekly_Work_Hours]]</f>
        <v>0.18867924528301888</v>
      </c>
      <c r="S3569" s="5">
        <f>CORREL(Table1[Stress_Level],Table1[Sleep_Hours])</f>
        <v>-1.150943896331845E-2</v>
      </c>
      <c r="T3569" s="1">
        <f>((Table1[[#Totals],[Productivity_Score]] - Table1[[#This Row],[Productivity_Score]]) / Table1[[#Totals],[Productivity_Score]]) * 100</f>
        <v>60</v>
      </c>
    </row>
    <row r="3570" spans="1:20" x14ac:dyDescent="0.35">
      <c r="A3570">
        <v>3569</v>
      </c>
      <c r="B3570">
        <v>28</v>
      </c>
      <c r="C3570" t="s">
        <v>14</v>
      </c>
      <c r="D3570" t="s">
        <v>36</v>
      </c>
      <c r="E3570" t="s">
        <v>38</v>
      </c>
      <c r="F3570" t="s">
        <v>22</v>
      </c>
      <c r="G3570">
        <v>46</v>
      </c>
      <c r="H3570">
        <v>7.3</v>
      </c>
      <c r="I3570">
        <v>9</v>
      </c>
      <c r="J3570">
        <v>1</v>
      </c>
      <c r="K3570" t="s">
        <v>28</v>
      </c>
      <c r="L3570">
        <v>8.5</v>
      </c>
      <c r="M3570">
        <v>4.4000000000000004</v>
      </c>
      <c r="N3570">
        <v>5.2</v>
      </c>
      <c r="O3570">
        <f>Table1[[#This Row],[Stress_Level]]*Table1[[#This Row],[Weekly_Work_Hours]]</f>
        <v>391</v>
      </c>
      <c r="P3570" s="9">
        <f>Table1[[#This Row],[Column1]]/Table1[[#This Row],[Productivity_Score]]</f>
        <v>75.192307692307693</v>
      </c>
      <c r="Q3570">
        <f>8-AVERAGE(Table1[[#This Row],[Sleep_Hours]])</f>
        <v>0.70000000000000018</v>
      </c>
      <c r="R3570">
        <f>Table1[[#This Row],[Stress_Level]]/Table1[[#This Row],[Weekly_Work_Hours]]</f>
        <v>0.18478260869565216</v>
      </c>
      <c r="S3570" s="5">
        <f>CORREL(Table1[Stress_Level],Table1[Sleep_Hours])</f>
        <v>-1.150943896331845E-2</v>
      </c>
      <c r="T3570" s="1">
        <f>((Table1[[#Totals],[Productivity_Score]] - Table1[[#This Row],[Productivity_Score]]) / Table1[[#Totals],[Productivity_Score]]) * 100</f>
        <v>45.263157894736835</v>
      </c>
    </row>
    <row r="3571" spans="1:20" x14ac:dyDescent="0.35">
      <c r="A3571">
        <v>3570</v>
      </c>
      <c r="B3571">
        <v>46</v>
      </c>
      <c r="C3571" t="s">
        <v>14</v>
      </c>
      <c r="D3571" t="s">
        <v>26</v>
      </c>
      <c r="E3571" t="s">
        <v>16</v>
      </c>
      <c r="F3571" t="s">
        <v>22</v>
      </c>
      <c r="G3571">
        <v>52</v>
      </c>
      <c r="H3571">
        <v>6.5</v>
      </c>
      <c r="I3571">
        <v>8</v>
      </c>
      <c r="J3571">
        <v>1</v>
      </c>
      <c r="K3571" t="s">
        <v>41</v>
      </c>
      <c r="L3571">
        <v>9.8000000000000007</v>
      </c>
      <c r="M3571">
        <v>4.2</v>
      </c>
      <c r="N3571">
        <v>4.0999999999999996</v>
      </c>
      <c r="O3571">
        <f>Table1[[#This Row],[Stress_Level]]*Table1[[#This Row],[Weekly_Work_Hours]]</f>
        <v>509.6</v>
      </c>
      <c r="P3571" s="9">
        <f>Table1[[#This Row],[Column1]]/Table1[[#This Row],[Productivity_Score]]</f>
        <v>124.29268292682929</v>
      </c>
      <c r="Q3571">
        <f>8-AVERAGE(Table1[[#This Row],[Sleep_Hours]])</f>
        <v>1.5</v>
      </c>
      <c r="R3571">
        <f>Table1[[#This Row],[Stress_Level]]/Table1[[#This Row],[Weekly_Work_Hours]]</f>
        <v>0.18846153846153849</v>
      </c>
      <c r="S3571" s="5">
        <f>CORREL(Table1[Stress_Level],Table1[Sleep_Hours])</f>
        <v>-1.150943896331845E-2</v>
      </c>
      <c r="T3571" s="1">
        <f>((Table1[[#Totals],[Productivity_Score]] - Table1[[#This Row],[Productivity_Score]]) / Table1[[#Totals],[Productivity_Score]]) * 100</f>
        <v>56.84210526315789</v>
      </c>
    </row>
    <row r="3572" spans="1:20" x14ac:dyDescent="0.35">
      <c r="A3572">
        <v>3571</v>
      </c>
      <c r="B3572">
        <v>36</v>
      </c>
      <c r="C3572" t="s">
        <v>40</v>
      </c>
      <c r="D3572" t="s">
        <v>15</v>
      </c>
      <c r="E3572" t="s">
        <v>31</v>
      </c>
      <c r="F3572" t="s">
        <v>22</v>
      </c>
      <c r="G3572">
        <v>42</v>
      </c>
      <c r="H3572">
        <v>5</v>
      </c>
      <c r="I3572">
        <v>6.8</v>
      </c>
      <c r="J3572">
        <v>1</v>
      </c>
      <c r="K3572" t="s">
        <v>18</v>
      </c>
      <c r="L3572">
        <v>5.7</v>
      </c>
      <c r="M3572">
        <v>5.5</v>
      </c>
      <c r="N3572">
        <v>5.5</v>
      </c>
      <c r="O3572">
        <f>Table1[[#This Row],[Stress_Level]]*Table1[[#This Row],[Weekly_Work_Hours]]</f>
        <v>239.4</v>
      </c>
      <c r="P3572" s="9">
        <f>Table1[[#This Row],[Column1]]/Table1[[#This Row],[Productivity_Score]]</f>
        <v>43.527272727272731</v>
      </c>
      <c r="Q3572">
        <f>8-AVERAGE(Table1[[#This Row],[Sleep_Hours]])</f>
        <v>3</v>
      </c>
      <c r="R3572">
        <f>Table1[[#This Row],[Stress_Level]]/Table1[[#This Row],[Weekly_Work_Hours]]</f>
        <v>0.13571428571428573</v>
      </c>
      <c r="S3572" s="5">
        <f>CORREL(Table1[Stress_Level],Table1[Sleep_Hours])</f>
        <v>-1.150943896331845E-2</v>
      </c>
      <c r="T3572" s="1">
        <f>((Table1[[#Totals],[Productivity_Score]] - Table1[[#This Row],[Productivity_Score]]) / Table1[[#Totals],[Productivity_Score]]) * 100</f>
        <v>42.105263157894733</v>
      </c>
    </row>
    <row r="3573" spans="1:20" x14ac:dyDescent="0.35">
      <c r="A3573">
        <v>3572</v>
      </c>
      <c r="B3573">
        <v>63</v>
      </c>
      <c r="C3573" t="s">
        <v>14</v>
      </c>
      <c r="D3573" t="s">
        <v>32</v>
      </c>
      <c r="E3573" t="s">
        <v>27</v>
      </c>
      <c r="F3573" t="s">
        <v>22</v>
      </c>
      <c r="G3573">
        <v>55</v>
      </c>
      <c r="H3573">
        <v>5</v>
      </c>
      <c r="I3573">
        <v>5.5</v>
      </c>
      <c r="J3573">
        <v>1</v>
      </c>
      <c r="K3573" t="s">
        <v>29</v>
      </c>
      <c r="L3573">
        <v>6.9</v>
      </c>
      <c r="M3573">
        <v>5.2</v>
      </c>
      <c r="N3573">
        <v>4.3</v>
      </c>
      <c r="O3573">
        <f>Table1[[#This Row],[Stress_Level]]*Table1[[#This Row],[Weekly_Work_Hours]]</f>
        <v>379.5</v>
      </c>
      <c r="P3573" s="9">
        <f>Table1[[#This Row],[Column1]]/Table1[[#This Row],[Productivity_Score]]</f>
        <v>88.255813953488371</v>
      </c>
      <c r="Q3573">
        <f>8-AVERAGE(Table1[[#This Row],[Sleep_Hours]])</f>
        <v>3</v>
      </c>
      <c r="R3573">
        <f>Table1[[#This Row],[Stress_Level]]/Table1[[#This Row],[Weekly_Work_Hours]]</f>
        <v>0.12545454545454546</v>
      </c>
      <c r="S3573" s="5">
        <f>CORREL(Table1[Stress_Level],Table1[Sleep_Hours])</f>
        <v>-1.150943896331845E-2</v>
      </c>
      <c r="T3573" s="1">
        <f>((Table1[[#Totals],[Productivity_Score]] - Table1[[#This Row],[Productivity_Score]]) / Table1[[#Totals],[Productivity_Score]]) * 100</f>
        <v>54.736842105263165</v>
      </c>
    </row>
    <row r="3574" spans="1:20" x14ac:dyDescent="0.35">
      <c r="A3574">
        <v>3573</v>
      </c>
      <c r="B3574">
        <v>64</v>
      </c>
      <c r="C3574" t="s">
        <v>14</v>
      </c>
      <c r="D3574" t="s">
        <v>20</v>
      </c>
      <c r="E3574" t="s">
        <v>25</v>
      </c>
      <c r="F3574" t="s">
        <v>17</v>
      </c>
      <c r="G3574">
        <v>47</v>
      </c>
      <c r="H3574">
        <v>8.6999999999999993</v>
      </c>
      <c r="I3574">
        <v>6.8</v>
      </c>
      <c r="J3574">
        <v>0</v>
      </c>
      <c r="K3574" t="s">
        <v>23</v>
      </c>
      <c r="L3574">
        <v>5</v>
      </c>
      <c r="M3574">
        <v>4.2</v>
      </c>
      <c r="N3574">
        <v>5.9</v>
      </c>
      <c r="O3574">
        <f>Table1[[#This Row],[Stress_Level]]*Table1[[#This Row],[Weekly_Work_Hours]]</f>
        <v>235</v>
      </c>
      <c r="P3574" s="9">
        <f>Table1[[#This Row],[Column1]]/Table1[[#This Row],[Productivity_Score]]</f>
        <v>39.83050847457627</v>
      </c>
      <c r="Q3574">
        <f>8-AVERAGE(Table1[[#This Row],[Sleep_Hours]])</f>
        <v>-0.69999999999999929</v>
      </c>
      <c r="R3574">
        <f>Table1[[#This Row],[Stress_Level]]/Table1[[#This Row],[Weekly_Work_Hours]]</f>
        <v>0.10638297872340426</v>
      </c>
      <c r="S3574" s="5">
        <f>CORREL(Table1[Stress_Level],Table1[Sleep_Hours])</f>
        <v>-1.150943896331845E-2</v>
      </c>
      <c r="T3574" s="1">
        <f>((Table1[[#Totals],[Productivity_Score]] - Table1[[#This Row],[Productivity_Score]]) / Table1[[#Totals],[Productivity_Score]]) * 100</f>
        <v>37.89473684210526</v>
      </c>
    </row>
    <row r="3575" spans="1:20" x14ac:dyDescent="0.35">
      <c r="A3575">
        <v>3574</v>
      </c>
      <c r="B3575">
        <v>27</v>
      </c>
      <c r="C3575" t="s">
        <v>14</v>
      </c>
      <c r="D3575" t="s">
        <v>33</v>
      </c>
      <c r="E3575" t="s">
        <v>31</v>
      </c>
      <c r="F3575" t="s">
        <v>17</v>
      </c>
      <c r="G3575">
        <v>46</v>
      </c>
      <c r="H3575">
        <v>6.3</v>
      </c>
      <c r="I3575">
        <v>8.4</v>
      </c>
      <c r="J3575">
        <v>0</v>
      </c>
      <c r="K3575" t="s">
        <v>23</v>
      </c>
      <c r="L3575">
        <v>7.2</v>
      </c>
      <c r="M3575">
        <v>3.3</v>
      </c>
      <c r="N3575">
        <v>5.6</v>
      </c>
      <c r="O3575">
        <f>Table1[[#This Row],[Stress_Level]]*Table1[[#This Row],[Weekly_Work_Hours]]</f>
        <v>331.2</v>
      </c>
      <c r="P3575" s="9">
        <f>Table1[[#This Row],[Column1]]/Table1[[#This Row],[Productivity_Score]]</f>
        <v>59.142857142857146</v>
      </c>
      <c r="Q3575">
        <f>8-AVERAGE(Table1[[#This Row],[Sleep_Hours]])</f>
        <v>1.7000000000000002</v>
      </c>
      <c r="R3575">
        <f>Table1[[#This Row],[Stress_Level]]/Table1[[#This Row],[Weekly_Work_Hours]]</f>
        <v>0.15652173913043479</v>
      </c>
      <c r="S3575" s="5">
        <f>CORREL(Table1[Stress_Level],Table1[Sleep_Hours])</f>
        <v>-1.150943896331845E-2</v>
      </c>
      <c r="T3575" s="1">
        <f>((Table1[[#Totals],[Productivity_Score]] - Table1[[#This Row],[Productivity_Score]]) / Table1[[#Totals],[Productivity_Score]]) * 100</f>
        <v>41.052631578947377</v>
      </c>
    </row>
    <row r="3576" spans="1:20" x14ac:dyDescent="0.35">
      <c r="A3576">
        <v>3575</v>
      </c>
      <c r="B3576">
        <v>35</v>
      </c>
      <c r="C3576" t="s">
        <v>19</v>
      </c>
      <c r="D3576" t="s">
        <v>37</v>
      </c>
      <c r="E3576" t="s">
        <v>27</v>
      </c>
      <c r="F3576" t="s">
        <v>17</v>
      </c>
      <c r="G3576">
        <v>34</v>
      </c>
      <c r="H3576">
        <v>9</v>
      </c>
      <c r="I3576">
        <v>7.6</v>
      </c>
      <c r="J3576">
        <v>0</v>
      </c>
      <c r="K3576" t="s">
        <v>23</v>
      </c>
      <c r="L3576">
        <v>5</v>
      </c>
      <c r="M3576">
        <v>3</v>
      </c>
      <c r="N3576">
        <v>6.3</v>
      </c>
      <c r="O3576">
        <f>Table1[[#This Row],[Stress_Level]]*Table1[[#This Row],[Weekly_Work_Hours]]</f>
        <v>170</v>
      </c>
      <c r="P3576" s="9">
        <f>Table1[[#This Row],[Column1]]/Table1[[#This Row],[Productivity_Score]]</f>
        <v>26.984126984126984</v>
      </c>
      <c r="Q3576">
        <f>8-AVERAGE(Table1[[#This Row],[Sleep_Hours]])</f>
        <v>-1</v>
      </c>
      <c r="R3576">
        <f>Table1[[#This Row],[Stress_Level]]/Table1[[#This Row],[Weekly_Work_Hours]]</f>
        <v>0.14705882352941177</v>
      </c>
      <c r="S3576" s="5">
        <f>CORREL(Table1[Stress_Level],Table1[Sleep_Hours])</f>
        <v>-1.150943896331845E-2</v>
      </c>
      <c r="T3576" s="1">
        <f>((Table1[[#Totals],[Productivity_Score]] - Table1[[#This Row],[Productivity_Score]]) / Table1[[#Totals],[Productivity_Score]]) * 100</f>
        <v>33.684210526315788</v>
      </c>
    </row>
    <row r="3577" spans="1:20" x14ac:dyDescent="0.35">
      <c r="A3577">
        <v>3576</v>
      </c>
      <c r="B3577">
        <v>37</v>
      </c>
      <c r="C3577" t="s">
        <v>19</v>
      </c>
      <c r="D3577" t="s">
        <v>33</v>
      </c>
      <c r="E3577" t="s">
        <v>25</v>
      </c>
      <c r="F3577" t="s">
        <v>22</v>
      </c>
      <c r="G3577">
        <v>47</v>
      </c>
      <c r="H3577">
        <v>5</v>
      </c>
      <c r="I3577">
        <v>6.3</v>
      </c>
      <c r="J3577">
        <v>1</v>
      </c>
      <c r="K3577" t="s">
        <v>18</v>
      </c>
      <c r="L3577">
        <v>10</v>
      </c>
      <c r="M3577">
        <v>4.5999999999999996</v>
      </c>
      <c r="N3577">
        <v>3.1</v>
      </c>
      <c r="O3577">
        <f>Table1[[#This Row],[Stress_Level]]*Table1[[#This Row],[Weekly_Work_Hours]]</f>
        <v>470</v>
      </c>
      <c r="P3577" s="9">
        <f>Table1[[#This Row],[Column1]]/Table1[[#This Row],[Productivity_Score]]</f>
        <v>151.61290322580643</v>
      </c>
      <c r="Q3577">
        <f>8-AVERAGE(Table1[[#This Row],[Sleep_Hours]])</f>
        <v>3</v>
      </c>
      <c r="R3577">
        <f>Table1[[#This Row],[Stress_Level]]/Table1[[#This Row],[Weekly_Work_Hours]]</f>
        <v>0.21276595744680851</v>
      </c>
      <c r="S3577" s="5">
        <f>CORREL(Table1[Stress_Level],Table1[Sleep_Hours])</f>
        <v>-1.150943896331845E-2</v>
      </c>
      <c r="T3577" s="1">
        <f>((Table1[[#Totals],[Productivity_Score]] - Table1[[#This Row],[Productivity_Score]]) / Table1[[#Totals],[Productivity_Score]]) * 100</f>
        <v>67.368421052631575</v>
      </c>
    </row>
    <row r="3578" spans="1:20" x14ac:dyDescent="0.35">
      <c r="A3578">
        <v>3577</v>
      </c>
      <c r="B3578">
        <v>52</v>
      </c>
      <c r="C3578" t="s">
        <v>14</v>
      </c>
      <c r="D3578" t="s">
        <v>34</v>
      </c>
      <c r="E3578" t="s">
        <v>38</v>
      </c>
      <c r="F3578" t="s">
        <v>17</v>
      </c>
      <c r="G3578">
        <v>38</v>
      </c>
      <c r="H3578">
        <v>9</v>
      </c>
      <c r="I3578">
        <v>7.2</v>
      </c>
      <c r="J3578">
        <v>0</v>
      </c>
      <c r="K3578" t="s">
        <v>23</v>
      </c>
      <c r="L3578">
        <v>6.1</v>
      </c>
      <c r="M3578">
        <v>1.8</v>
      </c>
      <c r="N3578">
        <v>5.5</v>
      </c>
      <c r="O3578">
        <f>Table1[[#This Row],[Stress_Level]]*Table1[[#This Row],[Weekly_Work_Hours]]</f>
        <v>231.79999999999998</v>
      </c>
      <c r="P3578" s="9">
        <f>Table1[[#This Row],[Column1]]/Table1[[#This Row],[Productivity_Score]]</f>
        <v>42.145454545454541</v>
      </c>
      <c r="Q3578">
        <f>8-AVERAGE(Table1[[#This Row],[Sleep_Hours]])</f>
        <v>-1</v>
      </c>
      <c r="R3578">
        <f>Table1[[#This Row],[Stress_Level]]/Table1[[#This Row],[Weekly_Work_Hours]]</f>
        <v>0.16052631578947368</v>
      </c>
      <c r="S3578" s="5">
        <f>CORREL(Table1[Stress_Level],Table1[Sleep_Hours])</f>
        <v>-1.150943896331845E-2</v>
      </c>
      <c r="T3578" s="1">
        <f>((Table1[[#Totals],[Productivity_Score]] - Table1[[#This Row],[Productivity_Score]]) / Table1[[#Totals],[Productivity_Score]]) * 100</f>
        <v>42.105263157894733</v>
      </c>
    </row>
    <row r="3579" spans="1:20" x14ac:dyDescent="0.35">
      <c r="A3579">
        <v>3578</v>
      </c>
      <c r="B3579">
        <v>20</v>
      </c>
      <c r="C3579" t="s">
        <v>14</v>
      </c>
      <c r="D3579" t="s">
        <v>33</v>
      </c>
      <c r="E3579" t="s">
        <v>31</v>
      </c>
      <c r="F3579" t="s">
        <v>22</v>
      </c>
      <c r="G3579">
        <v>39</v>
      </c>
      <c r="H3579">
        <v>4.8</v>
      </c>
      <c r="I3579">
        <v>6.8</v>
      </c>
      <c r="J3579">
        <v>1</v>
      </c>
      <c r="K3579" t="s">
        <v>18</v>
      </c>
      <c r="L3579">
        <v>7</v>
      </c>
      <c r="M3579">
        <v>4.7</v>
      </c>
      <c r="N3579">
        <v>4.9000000000000004</v>
      </c>
      <c r="O3579">
        <f>Table1[[#This Row],[Stress_Level]]*Table1[[#This Row],[Weekly_Work_Hours]]</f>
        <v>273</v>
      </c>
      <c r="P3579" s="9">
        <f>Table1[[#This Row],[Column1]]/Table1[[#This Row],[Productivity_Score]]</f>
        <v>55.714285714285708</v>
      </c>
      <c r="Q3579">
        <f>8-AVERAGE(Table1[[#This Row],[Sleep_Hours]])</f>
        <v>3.2</v>
      </c>
      <c r="R3579">
        <f>Table1[[#This Row],[Stress_Level]]/Table1[[#This Row],[Weekly_Work_Hours]]</f>
        <v>0.17948717948717949</v>
      </c>
      <c r="S3579" s="5">
        <f>CORREL(Table1[Stress_Level],Table1[Sleep_Hours])</f>
        <v>-1.150943896331845E-2</v>
      </c>
      <c r="T3579" s="1">
        <f>((Table1[[#Totals],[Productivity_Score]] - Table1[[#This Row],[Productivity_Score]]) / Table1[[#Totals],[Productivity_Score]]) * 100</f>
        <v>48.421052631578945</v>
      </c>
    </row>
    <row r="3580" spans="1:20" x14ac:dyDescent="0.35">
      <c r="A3580">
        <v>3579</v>
      </c>
      <c r="B3580">
        <v>31</v>
      </c>
      <c r="C3580" t="s">
        <v>19</v>
      </c>
      <c r="D3580" t="s">
        <v>34</v>
      </c>
      <c r="E3580" t="s">
        <v>21</v>
      </c>
      <c r="F3580" t="s">
        <v>22</v>
      </c>
      <c r="G3580">
        <v>38</v>
      </c>
      <c r="H3580">
        <v>5.5</v>
      </c>
      <c r="I3580">
        <v>8</v>
      </c>
      <c r="J3580">
        <v>1</v>
      </c>
      <c r="K3580" t="s">
        <v>29</v>
      </c>
      <c r="L3580">
        <v>5</v>
      </c>
      <c r="M3580">
        <v>4.0999999999999996</v>
      </c>
      <c r="N3580">
        <v>6.5</v>
      </c>
      <c r="O3580">
        <f>Table1[[#This Row],[Stress_Level]]*Table1[[#This Row],[Weekly_Work_Hours]]</f>
        <v>190</v>
      </c>
      <c r="P3580" s="9">
        <f>Table1[[#This Row],[Column1]]/Table1[[#This Row],[Productivity_Score]]</f>
        <v>29.23076923076923</v>
      </c>
      <c r="Q3580">
        <f>8-AVERAGE(Table1[[#This Row],[Sleep_Hours]])</f>
        <v>2.5</v>
      </c>
      <c r="R3580">
        <f>Table1[[#This Row],[Stress_Level]]/Table1[[#This Row],[Weekly_Work_Hours]]</f>
        <v>0.13157894736842105</v>
      </c>
      <c r="S3580" s="5">
        <f>CORREL(Table1[Stress_Level],Table1[Sleep_Hours])</f>
        <v>-1.150943896331845E-2</v>
      </c>
      <c r="T3580" s="1">
        <f>((Table1[[#Totals],[Productivity_Score]] - Table1[[#This Row],[Productivity_Score]]) / Table1[[#Totals],[Productivity_Score]]) * 100</f>
        <v>31.578947368421051</v>
      </c>
    </row>
    <row r="3581" spans="1:20" x14ac:dyDescent="0.35">
      <c r="A3581">
        <v>3580</v>
      </c>
      <c r="B3581">
        <v>25</v>
      </c>
      <c r="C3581" t="s">
        <v>14</v>
      </c>
      <c r="D3581" t="s">
        <v>15</v>
      </c>
      <c r="E3581" t="s">
        <v>21</v>
      </c>
      <c r="F3581" t="s">
        <v>39</v>
      </c>
      <c r="G3581">
        <v>36</v>
      </c>
      <c r="H3581">
        <v>6.9</v>
      </c>
      <c r="I3581">
        <v>10</v>
      </c>
      <c r="J3581">
        <v>0</v>
      </c>
      <c r="K3581" t="s">
        <v>23</v>
      </c>
      <c r="L3581">
        <v>4.5999999999999996</v>
      </c>
      <c r="M3581">
        <v>3.7</v>
      </c>
      <c r="N3581">
        <v>7.7</v>
      </c>
      <c r="O3581">
        <f>Table1[[#This Row],[Stress_Level]]*Table1[[#This Row],[Weekly_Work_Hours]]</f>
        <v>165.6</v>
      </c>
      <c r="P3581" s="9">
        <f>Table1[[#This Row],[Column1]]/Table1[[#This Row],[Productivity_Score]]</f>
        <v>21.506493506493506</v>
      </c>
      <c r="Q3581">
        <f>8-AVERAGE(Table1[[#This Row],[Sleep_Hours]])</f>
        <v>1.0999999999999996</v>
      </c>
      <c r="R3581">
        <f>Table1[[#This Row],[Stress_Level]]/Table1[[#This Row],[Weekly_Work_Hours]]</f>
        <v>0.12777777777777777</v>
      </c>
      <c r="S3581" s="5">
        <f>CORREL(Table1[Stress_Level],Table1[Sleep_Hours])</f>
        <v>-1.150943896331845E-2</v>
      </c>
      <c r="T3581" s="1">
        <f>((Table1[[#Totals],[Productivity_Score]] - Table1[[#This Row],[Productivity_Score]]) / Table1[[#Totals],[Productivity_Score]]) * 100</f>
        <v>18.94736842105263</v>
      </c>
    </row>
    <row r="3582" spans="1:20" x14ac:dyDescent="0.35">
      <c r="A3582">
        <v>3581</v>
      </c>
      <c r="B3582">
        <v>60</v>
      </c>
      <c r="C3582" t="s">
        <v>19</v>
      </c>
      <c r="D3582" t="s">
        <v>33</v>
      </c>
      <c r="E3582" t="s">
        <v>25</v>
      </c>
      <c r="F3582" t="s">
        <v>17</v>
      </c>
      <c r="G3582">
        <v>61</v>
      </c>
      <c r="H3582">
        <v>7.7</v>
      </c>
      <c r="I3582">
        <v>6.9</v>
      </c>
      <c r="J3582">
        <v>1</v>
      </c>
      <c r="K3582" t="s">
        <v>29</v>
      </c>
      <c r="L3582">
        <v>9.3000000000000007</v>
      </c>
      <c r="M3582">
        <v>5.4</v>
      </c>
      <c r="N3582">
        <v>3.8</v>
      </c>
      <c r="O3582">
        <f>Table1[[#This Row],[Stress_Level]]*Table1[[#This Row],[Weekly_Work_Hours]]</f>
        <v>567.30000000000007</v>
      </c>
      <c r="P3582" s="9">
        <f>Table1[[#This Row],[Column1]]/Table1[[#This Row],[Productivity_Score]]</f>
        <v>149.28947368421055</v>
      </c>
      <c r="Q3582">
        <f>8-AVERAGE(Table1[[#This Row],[Sleep_Hours]])</f>
        <v>0.29999999999999982</v>
      </c>
      <c r="R3582">
        <f>Table1[[#This Row],[Stress_Level]]/Table1[[#This Row],[Weekly_Work_Hours]]</f>
        <v>0.15245901639344264</v>
      </c>
      <c r="S3582" s="5">
        <f>CORREL(Table1[Stress_Level],Table1[Sleep_Hours])</f>
        <v>-1.150943896331845E-2</v>
      </c>
      <c r="T3582" s="1">
        <f>((Table1[[#Totals],[Productivity_Score]] - Table1[[#This Row],[Productivity_Score]]) / Table1[[#Totals],[Productivity_Score]]) * 100</f>
        <v>60</v>
      </c>
    </row>
    <row r="3583" spans="1:20" x14ac:dyDescent="0.35">
      <c r="A3583">
        <v>3582</v>
      </c>
      <c r="B3583">
        <v>24</v>
      </c>
      <c r="C3583" t="s">
        <v>14</v>
      </c>
      <c r="D3583" t="s">
        <v>15</v>
      </c>
      <c r="E3583" t="s">
        <v>31</v>
      </c>
      <c r="F3583" t="s">
        <v>22</v>
      </c>
      <c r="G3583">
        <v>55</v>
      </c>
      <c r="H3583">
        <v>7.2</v>
      </c>
      <c r="I3583">
        <v>8.1999999999999993</v>
      </c>
      <c r="J3583">
        <v>0</v>
      </c>
      <c r="K3583" t="s">
        <v>23</v>
      </c>
      <c r="L3583">
        <v>8.1999999999999993</v>
      </c>
      <c r="M3583">
        <v>3.4</v>
      </c>
      <c r="N3583">
        <v>5</v>
      </c>
      <c r="O3583">
        <f>Table1[[#This Row],[Stress_Level]]*Table1[[#This Row],[Weekly_Work_Hours]]</f>
        <v>450.99999999999994</v>
      </c>
      <c r="P3583" s="9">
        <f>Table1[[#This Row],[Column1]]/Table1[[#This Row],[Productivity_Score]]</f>
        <v>90.199999999999989</v>
      </c>
      <c r="Q3583">
        <f>8-AVERAGE(Table1[[#This Row],[Sleep_Hours]])</f>
        <v>0.79999999999999982</v>
      </c>
      <c r="R3583">
        <f>Table1[[#This Row],[Stress_Level]]/Table1[[#This Row],[Weekly_Work_Hours]]</f>
        <v>0.14909090909090908</v>
      </c>
      <c r="S3583" s="5">
        <f>CORREL(Table1[Stress_Level],Table1[Sleep_Hours])</f>
        <v>-1.150943896331845E-2</v>
      </c>
      <c r="T3583" s="1">
        <f>((Table1[[#Totals],[Productivity_Score]] - Table1[[#This Row],[Productivity_Score]]) / Table1[[#Totals],[Productivity_Score]]) * 100</f>
        <v>47.368421052631575</v>
      </c>
    </row>
    <row r="3584" spans="1:20" x14ac:dyDescent="0.35">
      <c r="A3584">
        <v>3583</v>
      </c>
      <c r="B3584">
        <v>35</v>
      </c>
      <c r="C3584" t="s">
        <v>14</v>
      </c>
      <c r="D3584" t="s">
        <v>20</v>
      </c>
      <c r="E3584" t="s">
        <v>27</v>
      </c>
      <c r="F3584" t="s">
        <v>39</v>
      </c>
      <c r="G3584">
        <v>60</v>
      </c>
      <c r="H3584">
        <v>3.3</v>
      </c>
      <c r="I3584">
        <v>2.5</v>
      </c>
      <c r="J3584">
        <v>1</v>
      </c>
      <c r="K3584" t="s">
        <v>35</v>
      </c>
      <c r="L3584">
        <v>9.4</v>
      </c>
      <c r="M3584">
        <v>4.0999999999999996</v>
      </c>
      <c r="N3584">
        <v>1.6</v>
      </c>
      <c r="O3584">
        <f>Table1[[#This Row],[Stress_Level]]*Table1[[#This Row],[Weekly_Work_Hours]]</f>
        <v>564</v>
      </c>
      <c r="P3584" s="9">
        <f>Table1[[#This Row],[Column1]]/Table1[[#This Row],[Productivity_Score]]</f>
        <v>352.5</v>
      </c>
      <c r="Q3584">
        <f>8-AVERAGE(Table1[[#This Row],[Sleep_Hours]])</f>
        <v>4.7</v>
      </c>
      <c r="R3584">
        <f>Table1[[#This Row],[Stress_Level]]/Table1[[#This Row],[Weekly_Work_Hours]]</f>
        <v>0.15666666666666668</v>
      </c>
      <c r="S3584" s="5">
        <f>CORREL(Table1[Stress_Level],Table1[Sleep_Hours])</f>
        <v>-1.150943896331845E-2</v>
      </c>
      <c r="T3584" s="1">
        <f>((Table1[[#Totals],[Productivity_Score]] - Table1[[#This Row],[Productivity_Score]]) / Table1[[#Totals],[Productivity_Score]]) * 100</f>
        <v>83.15789473684211</v>
      </c>
    </row>
    <row r="3585" spans="1:20" x14ac:dyDescent="0.35">
      <c r="A3585">
        <v>3584</v>
      </c>
      <c r="B3585">
        <v>37</v>
      </c>
      <c r="C3585" t="s">
        <v>19</v>
      </c>
      <c r="D3585" t="s">
        <v>20</v>
      </c>
      <c r="E3585" t="s">
        <v>27</v>
      </c>
      <c r="F3585" t="s">
        <v>39</v>
      </c>
      <c r="G3585">
        <v>35</v>
      </c>
      <c r="H3585">
        <v>5.3</v>
      </c>
      <c r="I3585">
        <v>8</v>
      </c>
      <c r="J3585">
        <v>0</v>
      </c>
      <c r="K3585" t="s">
        <v>23</v>
      </c>
      <c r="L3585">
        <v>4.5</v>
      </c>
      <c r="M3585">
        <v>3.1</v>
      </c>
      <c r="N3585">
        <v>6.8</v>
      </c>
      <c r="O3585">
        <f>Table1[[#This Row],[Stress_Level]]*Table1[[#This Row],[Weekly_Work_Hours]]</f>
        <v>157.5</v>
      </c>
      <c r="P3585" s="9">
        <f>Table1[[#This Row],[Column1]]/Table1[[#This Row],[Productivity_Score]]</f>
        <v>23.161764705882355</v>
      </c>
      <c r="Q3585">
        <f>8-AVERAGE(Table1[[#This Row],[Sleep_Hours]])</f>
        <v>2.7</v>
      </c>
      <c r="R3585">
        <f>Table1[[#This Row],[Stress_Level]]/Table1[[#This Row],[Weekly_Work_Hours]]</f>
        <v>0.12857142857142856</v>
      </c>
      <c r="S3585" s="5">
        <f>CORREL(Table1[Stress_Level],Table1[Sleep_Hours])</f>
        <v>-1.150943896331845E-2</v>
      </c>
      <c r="T3585" s="1">
        <f>((Table1[[#Totals],[Productivity_Score]] - Table1[[#This Row],[Productivity_Score]]) / Table1[[#Totals],[Productivity_Score]]) * 100</f>
        <v>28.421052631578945</v>
      </c>
    </row>
    <row r="3586" spans="1:20" x14ac:dyDescent="0.35">
      <c r="A3586">
        <v>3585</v>
      </c>
      <c r="B3586">
        <v>37</v>
      </c>
      <c r="C3586" t="s">
        <v>14</v>
      </c>
      <c r="D3586" t="s">
        <v>34</v>
      </c>
      <c r="E3586" t="s">
        <v>31</v>
      </c>
      <c r="F3586" t="s">
        <v>17</v>
      </c>
      <c r="G3586">
        <v>45</v>
      </c>
      <c r="H3586">
        <v>4.5</v>
      </c>
      <c r="I3586">
        <v>5.7</v>
      </c>
      <c r="J3586">
        <v>0</v>
      </c>
      <c r="K3586" t="s">
        <v>23</v>
      </c>
      <c r="L3586">
        <v>5</v>
      </c>
      <c r="M3586">
        <v>5.3</v>
      </c>
      <c r="N3586">
        <v>5.4</v>
      </c>
      <c r="O3586">
        <f>Table1[[#This Row],[Stress_Level]]*Table1[[#This Row],[Weekly_Work_Hours]]</f>
        <v>225</v>
      </c>
      <c r="P3586" s="9">
        <f>Table1[[#This Row],[Column1]]/Table1[[#This Row],[Productivity_Score]]</f>
        <v>41.666666666666664</v>
      </c>
      <c r="Q3586">
        <f>8-AVERAGE(Table1[[#This Row],[Sleep_Hours]])</f>
        <v>3.5</v>
      </c>
      <c r="R3586">
        <f>Table1[[#This Row],[Stress_Level]]/Table1[[#This Row],[Weekly_Work_Hours]]</f>
        <v>0.1111111111111111</v>
      </c>
      <c r="S3586" s="5">
        <f>CORREL(Table1[Stress_Level],Table1[Sleep_Hours])</f>
        <v>-1.150943896331845E-2</v>
      </c>
      <c r="T3586" s="1">
        <f>((Table1[[#Totals],[Productivity_Score]] - Table1[[#This Row],[Productivity_Score]]) / Table1[[#Totals],[Productivity_Score]]) * 100</f>
        <v>43.157894736842103</v>
      </c>
    </row>
    <row r="3587" spans="1:20" x14ac:dyDescent="0.35">
      <c r="A3587">
        <v>3586</v>
      </c>
      <c r="B3587">
        <v>20</v>
      </c>
      <c r="C3587" t="s">
        <v>19</v>
      </c>
      <c r="D3587" t="s">
        <v>36</v>
      </c>
      <c r="E3587" t="s">
        <v>21</v>
      </c>
      <c r="F3587" t="s">
        <v>17</v>
      </c>
      <c r="G3587">
        <v>34</v>
      </c>
      <c r="H3587">
        <v>4.0999999999999996</v>
      </c>
      <c r="I3587">
        <v>6.3</v>
      </c>
      <c r="J3587">
        <v>1</v>
      </c>
      <c r="K3587" t="s">
        <v>28</v>
      </c>
      <c r="L3587">
        <v>3.5</v>
      </c>
      <c r="M3587">
        <v>4.5999999999999996</v>
      </c>
      <c r="N3587">
        <v>6.4</v>
      </c>
      <c r="O3587">
        <f>Table1[[#This Row],[Stress_Level]]*Table1[[#This Row],[Weekly_Work_Hours]]</f>
        <v>119</v>
      </c>
      <c r="P3587" s="9">
        <f>Table1[[#This Row],[Column1]]/Table1[[#This Row],[Productivity_Score]]</f>
        <v>18.59375</v>
      </c>
      <c r="Q3587">
        <f>8-AVERAGE(Table1[[#This Row],[Sleep_Hours]])</f>
        <v>3.9000000000000004</v>
      </c>
      <c r="R3587">
        <f>Table1[[#This Row],[Stress_Level]]/Table1[[#This Row],[Weekly_Work_Hours]]</f>
        <v>0.10294117647058823</v>
      </c>
      <c r="S3587" s="5">
        <f>CORREL(Table1[Stress_Level],Table1[Sleep_Hours])</f>
        <v>-1.150943896331845E-2</v>
      </c>
      <c r="T3587" s="1">
        <f>((Table1[[#Totals],[Productivity_Score]] - Table1[[#This Row],[Productivity_Score]]) / Table1[[#Totals],[Productivity_Score]]) * 100</f>
        <v>32.631578947368418</v>
      </c>
    </row>
    <row r="3588" spans="1:20" x14ac:dyDescent="0.35">
      <c r="A3588">
        <v>3587</v>
      </c>
      <c r="B3588">
        <v>38</v>
      </c>
      <c r="C3588" t="s">
        <v>14</v>
      </c>
      <c r="D3588" t="s">
        <v>20</v>
      </c>
      <c r="E3588" t="s">
        <v>31</v>
      </c>
      <c r="F3588" t="s">
        <v>17</v>
      </c>
      <c r="G3588">
        <v>39</v>
      </c>
      <c r="H3588">
        <v>6.2</v>
      </c>
      <c r="I3588">
        <v>8.9</v>
      </c>
      <c r="J3588">
        <v>0</v>
      </c>
      <c r="K3588" t="s">
        <v>23</v>
      </c>
      <c r="L3588">
        <v>5.9</v>
      </c>
      <c r="M3588">
        <v>4.5999999999999996</v>
      </c>
      <c r="N3588">
        <v>6.5</v>
      </c>
      <c r="O3588">
        <f>Table1[[#This Row],[Stress_Level]]*Table1[[#This Row],[Weekly_Work_Hours]]</f>
        <v>230.10000000000002</v>
      </c>
      <c r="P3588" s="9">
        <f>Table1[[#This Row],[Column1]]/Table1[[#This Row],[Productivity_Score]]</f>
        <v>35.400000000000006</v>
      </c>
      <c r="Q3588">
        <f>8-AVERAGE(Table1[[#This Row],[Sleep_Hours]])</f>
        <v>1.7999999999999998</v>
      </c>
      <c r="R3588">
        <f>Table1[[#This Row],[Stress_Level]]/Table1[[#This Row],[Weekly_Work_Hours]]</f>
        <v>0.1512820512820513</v>
      </c>
      <c r="S3588" s="5">
        <f>CORREL(Table1[Stress_Level],Table1[Sleep_Hours])</f>
        <v>-1.150943896331845E-2</v>
      </c>
      <c r="T3588" s="1">
        <f>((Table1[[#Totals],[Productivity_Score]] - Table1[[#This Row],[Productivity_Score]]) / Table1[[#Totals],[Productivity_Score]]) * 100</f>
        <v>31.578947368421051</v>
      </c>
    </row>
    <row r="3589" spans="1:20" x14ac:dyDescent="0.35">
      <c r="A3589">
        <v>3588</v>
      </c>
      <c r="B3589">
        <v>27</v>
      </c>
      <c r="C3589" t="s">
        <v>14</v>
      </c>
      <c r="D3589" t="s">
        <v>30</v>
      </c>
      <c r="E3589" t="s">
        <v>21</v>
      </c>
      <c r="F3589" t="s">
        <v>22</v>
      </c>
      <c r="G3589">
        <v>37</v>
      </c>
      <c r="H3589">
        <v>3</v>
      </c>
      <c r="I3589">
        <v>4.3</v>
      </c>
      <c r="J3589">
        <v>1</v>
      </c>
      <c r="K3589" t="s">
        <v>18</v>
      </c>
      <c r="L3589">
        <v>1.9</v>
      </c>
      <c r="M3589">
        <v>5</v>
      </c>
      <c r="N3589">
        <v>6.2</v>
      </c>
      <c r="O3589">
        <f>Table1[[#This Row],[Stress_Level]]*Table1[[#This Row],[Weekly_Work_Hours]]</f>
        <v>70.3</v>
      </c>
      <c r="P3589" s="9">
        <f>Table1[[#This Row],[Column1]]/Table1[[#This Row],[Productivity_Score]]</f>
        <v>11.338709677419354</v>
      </c>
      <c r="Q3589">
        <f>8-AVERAGE(Table1[[#This Row],[Sleep_Hours]])</f>
        <v>5</v>
      </c>
      <c r="R3589">
        <f>Table1[[#This Row],[Stress_Level]]/Table1[[#This Row],[Weekly_Work_Hours]]</f>
        <v>5.1351351351351347E-2</v>
      </c>
      <c r="S3589" s="5">
        <f>CORREL(Table1[Stress_Level],Table1[Sleep_Hours])</f>
        <v>-1.150943896331845E-2</v>
      </c>
      <c r="T3589" s="1">
        <f>((Table1[[#Totals],[Productivity_Score]] - Table1[[#This Row],[Productivity_Score]]) / Table1[[#Totals],[Productivity_Score]]) * 100</f>
        <v>34.736842105263158</v>
      </c>
    </row>
    <row r="3590" spans="1:20" x14ac:dyDescent="0.35">
      <c r="A3590">
        <v>3589</v>
      </c>
      <c r="B3590">
        <v>22</v>
      </c>
      <c r="C3590" t="s">
        <v>40</v>
      </c>
      <c r="D3590" t="s">
        <v>33</v>
      </c>
      <c r="E3590" t="s">
        <v>21</v>
      </c>
      <c r="F3590" t="s">
        <v>22</v>
      </c>
      <c r="G3590">
        <v>54</v>
      </c>
      <c r="H3590">
        <v>7.7</v>
      </c>
      <c r="I3590">
        <v>7.6</v>
      </c>
      <c r="J3590">
        <v>0</v>
      </c>
      <c r="K3590" t="s">
        <v>23</v>
      </c>
      <c r="L3590">
        <v>10</v>
      </c>
      <c r="M3590">
        <v>5.9</v>
      </c>
      <c r="N3590">
        <v>3.8</v>
      </c>
      <c r="O3590">
        <f>Table1[[#This Row],[Stress_Level]]*Table1[[#This Row],[Weekly_Work_Hours]]</f>
        <v>540</v>
      </c>
      <c r="P3590" s="9">
        <f>Table1[[#This Row],[Column1]]/Table1[[#This Row],[Productivity_Score]]</f>
        <v>142.10526315789474</v>
      </c>
      <c r="Q3590">
        <f>8-AVERAGE(Table1[[#This Row],[Sleep_Hours]])</f>
        <v>0.29999999999999982</v>
      </c>
      <c r="R3590">
        <f>Table1[[#This Row],[Stress_Level]]/Table1[[#This Row],[Weekly_Work_Hours]]</f>
        <v>0.18518518518518517</v>
      </c>
      <c r="S3590" s="5">
        <f>CORREL(Table1[Stress_Level],Table1[Sleep_Hours])</f>
        <v>-1.150943896331845E-2</v>
      </c>
      <c r="T3590" s="1">
        <f>((Table1[[#Totals],[Productivity_Score]] - Table1[[#This Row],[Productivity_Score]]) / Table1[[#Totals],[Productivity_Score]]) * 100</f>
        <v>60</v>
      </c>
    </row>
    <row r="3591" spans="1:20" x14ac:dyDescent="0.35">
      <c r="A3591">
        <v>3590</v>
      </c>
      <c r="B3591">
        <v>44</v>
      </c>
      <c r="C3591" t="s">
        <v>14</v>
      </c>
      <c r="D3591" t="s">
        <v>30</v>
      </c>
      <c r="E3591" t="s">
        <v>38</v>
      </c>
      <c r="F3591" t="s">
        <v>17</v>
      </c>
      <c r="G3591">
        <v>41</v>
      </c>
      <c r="H3591">
        <v>7.3</v>
      </c>
      <c r="I3591">
        <v>9.4</v>
      </c>
      <c r="J3591">
        <v>0</v>
      </c>
      <c r="K3591" t="s">
        <v>23</v>
      </c>
      <c r="L3591">
        <v>9.1999999999999993</v>
      </c>
      <c r="M3591">
        <v>5.8</v>
      </c>
      <c r="N3591">
        <v>5.0999999999999996</v>
      </c>
      <c r="O3591">
        <f>Table1[[#This Row],[Stress_Level]]*Table1[[#This Row],[Weekly_Work_Hours]]</f>
        <v>377.2</v>
      </c>
      <c r="P3591" s="9">
        <f>Table1[[#This Row],[Column1]]/Table1[[#This Row],[Productivity_Score]]</f>
        <v>73.960784313725497</v>
      </c>
      <c r="Q3591">
        <f>8-AVERAGE(Table1[[#This Row],[Sleep_Hours]])</f>
        <v>0.70000000000000018</v>
      </c>
      <c r="R3591">
        <f>Table1[[#This Row],[Stress_Level]]/Table1[[#This Row],[Weekly_Work_Hours]]</f>
        <v>0.224390243902439</v>
      </c>
      <c r="S3591" s="5">
        <f>CORREL(Table1[Stress_Level],Table1[Sleep_Hours])</f>
        <v>-1.150943896331845E-2</v>
      </c>
      <c r="T3591" s="1">
        <f>((Table1[[#Totals],[Productivity_Score]] - Table1[[#This Row],[Productivity_Score]]) / Table1[[#Totals],[Productivity_Score]]) * 100</f>
        <v>46.315789473684212</v>
      </c>
    </row>
    <row r="3592" spans="1:20" x14ac:dyDescent="0.35">
      <c r="A3592">
        <v>3591</v>
      </c>
      <c r="B3592">
        <v>24</v>
      </c>
      <c r="C3592" t="s">
        <v>19</v>
      </c>
      <c r="D3592" t="s">
        <v>33</v>
      </c>
      <c r="E3592" t="s">
        <v>38</v>
      </c>
      <c r="F3592" t="s">
        <v>22</v>
      </c>
      <c r="G3592">
        <v>53</v>
      </c>
      <c r="H3592">
        <v>8.6</v>
      </c>
      <c r="I3592">
        <v>6.3</v>
      </c>
      <c r="J3592">
        <v>0</v>
      </c>
      <c r="K3592" t="s">
        <v>23</v>
      </c>
      <c r="L3592">
        <v>10</v>
      </c>
      <c r="M3592">
        <v>7.1</v>
      </c>
      <c r="N3592">
        <v>3.1</v>
      </c>
      <c r="O3592">
        <f>Table1[[#This Row],[Stress_Level]]*Table1[[#This Row],[Weekly_Work_Hours]]</f>
        <v>530</v>
      </c>
      <c r="P3592" s="9">
        <f>Table1[[#This Row],[Column1]]/Table1[[#This Row],[Productivity_Score]]</f>
        <v>170.96774193548387</v>
      </c>
      <c r="Q3592">
        <f>8-AVERAGE(Table1[[#This Row],[Sleep_Hours]])</f>
        <v>-0.59999999999999964</v>
      </c>
      <c r="R3592">
        <f>Table1[[#This Row],[Stress_Level]]/Table1[[#This Row],[Weekly_Work_Hours]]</f>
        <v>0.18867924528301888</v>
      </c>
      <c r="S3592" s="5">
        <f>CORREL(Table1[Stress_Level],Table1[Sleep_Hours])</f>
        <v>-1.150943896331845E-2</v>
      </c>
      <c r="T3592" s="1">
        <f>((Table1[[#Totals],[Productivity_Score]] - Table1[[#This Row],[Productivity_Score]]) / Table1[[#Totals],[Productivity_Score]]) * 100</f>
        <v>67.368421052631575</v>
      </c>
    </row>
    <row r="3593" spans="1:20" x14ac:dyDescent="0.35">
      <c r="A3593">
        <v>3592</v>
      </c>
      <c r="B3593">
        <v>59</v>
      </c>
      <c r="C3593" t="s">
        <v>14</v>
      </c>
      <c r="D3593" t="s">
        <v>24</v>
      </c>
      <c r="E3593" t="s">
        <v>27</v>
      </c>
      <c r="F3593" t="s">
        <v>22</v>
      </c>
      <c r="G3593">
        <v>49</v>
      </c>
      <c r="H3593">
        <v>4.5999999999999996</v>
      </c>
      <c r="I3593">
        <v>5.5</v>
      </c>
      <c r="J3593">
        <v>1</v>
      </c>
      <c r="K3593" t="s">
        <v>35</v>
      </c>
      <c r="L3593">
        <v>9.1</v>
      </c>
      <c r="M3593">
        <v>5.9</v>
      </c>
      <c r="N3593">
        <v>3.2</v>
      </c>
      <c r="O3593">
        <f>Table1[[#This Row],[Stress_Level]]*Table1[[#This Row],[Weekly_Work_Hours]]</f>
        <v>445.9</v>
      </c>
      <c r="P3593" s="9">
        <f>Table1[[#This Row],[Column1]]/Table1[[#This Row],[Productivity_Score]]</f>
        <v>139.34374999999997</v>
      </c>
      <c r="Q3593">
        <f>8-AVERAGE(Table1[[#This Row],[Sleep_Hours]])</f>
        <v>3.4000000000000004</v>
      </c>
      <c r="R3593">
        <f>Table1[[#This Row],[Stress_Level]]/Table1[[#This Row],[Weekly_Work_Hours]]</f>
        <v>0.18571428571428572</v>
      </c>
      <c r="S3593" s="5">
        <f>CORREL(Table1[Stress_Level],Table1[Sleep_Hours])</f>
        <v>-1.150943896331845E-2</v>
      </c>
      <c r="T3593" s="1">
        <f>((Table1[[#Totals],[Productivity_Score]] - Table1[[#This Row],[Productivity_Score]]) / Table1[[#Totals],[Productivity_Score]]) * 100</f>
        <v>66.315789473684205</v>
      </c>
    </row>
    <row r="3594" spans="1:20" x14ac:dyDescent="0.35">
      <c r="A3594">
        <v>3593</v>
      </c>
      <c r="B3594">
        <v>38</v>
      </c>
      <c r="C3594" t="s">
        <v>19</v>
      </c>
      <c r="D3594" t="s">
        <v>15</v>
      </c>
      <c r="E3594" t="s">
        <v>25</v>
      </c>
      <c r="F3594" t="s">
        <v>22</v>
      </c>
      <c r="G3594">
        <v>63</v>
      </c>
      <c r="H3594">
        <v>4.7</v>
      </c>
      <c r="I3594">
        <v>4.3</v>
      </c>
      <c r="J3594">
        <v>1</v>
      </c>
      <c r="K3594" t="s">
        <v>35</v>
      </c>
      <c r="L3594">
        <v>10</v>
      </c>
      <c r="M3594">
        <v>7.3</v>
      </c>
      <c r="N3594">
        <v>2.2000000000000002</v>
      </c>
      <c r="O3594">
        <f>Table1[[#This Row],[Stress_Level]]*Table1[[#This Row],[Weekly_Work_Hours]]</f>
        <v>630</v>
      </c>
      <c r="P3594" s="9">
        <f>Table1[[#This Row],[Column1]]/Table1[[#This Row],[Productivity_Score]]</f>
        <v>286.36363636363632</v>
      </c>
      <c r="Q3594">
        <f>8-AVERAGE(Table1[[#This Row],[Sleep_Hours]])</f>
        <v>3.3</v>
      </c>
      <c r="R3594">
        <f>Table1[[#This Row],[Stress_Level]]/Table1[[#This Row],[Weekly_Work_Hours]]</f>
        <v>0.15873015873015872</v>
      </c>
      <c r="S3594" s="5">
        <f>CORREL(Table1[Stress_Level],Table1[Sleep_Hours])</f>
        <v>-1.150943896331845E-2</v>
      </c>
      <c r="T3594" s="1">
        <f>((Table1[[#Totals],[Productivity_Score]] - Table1[[#This Row],[Productivity_Score]]) / Table1[[#Totals],[Productivity_Score]]) * 100</f>
        <v>76.84210526315789</v>
      </c>
    </row>
    <row r="3595" spans="1:20" x14ac:dyDescent="0.35">
      <c r="A3595">
        <v>3594</v>
      </c>
      <c r="B3595">
        <v>37</v>
      </c>
      <c r="C3595" t="s">
        <v>19</v>
      </c>
      <c r="D3595" t="s">
        <v>34</v>
      </c>
      <c r="E3595" t="s">
        <v>16</v>
      </c>
      <c r="F3595" t="s">
        <v>22</v>
      </c>
      <c r="G3595">
        <v>33</v>
      </c>
      <c r="H3595">
        <v>7.8</v>
      </c>
      <c r="I3595">
        <v>9.5</v>
      </c>
      <c r="J3595">
        <v>0</v>
      </c>
      <c r="K3595" t="s">
        <v>23</v>
      </c>
      <c r="L3595">
        <v>5.3</v>
      </c>
      <c r="M3595">
        <v>3.8</v>
      </c>
      <c r="N3595">
        <v>7.1</v>
      </c>
      <c r="O3595">
        <f>Table1[[#This Row],[Stress_Level]]*Table1[[#This Row],[Weekly_Work_Hours]]</f>
        <v>174.9</v>
      </c>
      <c r="P3595" s="9">
        <f>Table1[[#This Row],[Column1]]/Table1[[#This Row],[Productivity_Score]]</f>
        <v>24.633802816901412</v>
      </c>
      <c r="Q3595">
        <f>8-AVERAGE(Table1[[#This Row],[Sleep_Hours]])</f>
        <v>0.20000000000000018</v>
      </c>
      <c r="R3595">
        <f>Table1[[#This Row],[Stress_Level]]/Table1[[#This Row],[Weekly_Work_Hours]]</f>
        <v>0.16060606060606061</v>
      </c>
      <c r="S3595" s="5">
        <f>CORREL(Table1[Stress_Level],Table1[Sleep_Hours])</f>
        <v>-1.150943896331845E-2</v>
      </c>
      <c r="T3595" s="1">
        <f>((Table1[[#Totals],[Productivity_Score]] - Table1[[#This Row],[Productivity_Score]]) / Table1[[#Totals],[Productivity_Score]]) * 100</f>
        <v>25.26315789473685</v>
      </c>
    </row>
    <row r="3596" spans="1:20" x14ac:dyDescent="0.35">
      <c r="A3596">
        <v>3595</v>
      </c>
      <c r="B3596">
        <v>50</v>
      </c>
      <c r="C3596" t="s">
        <v>14</v>
      </c>
      <c r="D3596" t="s">
        <v>32</v>
      </c>
      <c r="E3596" t="s">
        <v>31</v>
      </c>
      <c r="F3596" t="s">
        <v>39</v>
      </c>
      <c r="G3596">
        <v>55</v>
      </c>
      <c r="H3596">
        <v>7.9</v>
      </c>
      <c r="I3596">
        <v>7.2</v>
      </c>
      <c r="J3596">
        <v>0</v>
      </c>
      <c r="K3596" t="s">
        <v>23</v>
      </c>
      <c r="L3596">
        <v>10</v>
      </c>
      <c r="M3596">
        <v>4.5999999999999996</v>
      </c>
      <c r="N3596">
        <v>3.6</v>
      </c>
      <c r="O3596">
        <f>Table1[[#This Row],[Stress_Level]]*Table1[[#This Row],[Weekly_Work_Hours]]</f>
        <v>550</v>
      </c>
      <c r="P3596" s="9">
        <f>Table1[[#This Row],[Column1]]/Table1[[#This Row],[Productivity_Score]]</f>
        <v>152.77777777777777</v>
      </c>
      <c r="Q3596">
        <f>8-AVERAGE(Table1[[#This Row],[Sleep_Hours]])</f>
        <v>9.9999999999999645E-2</v>
      </c>
      <c r="R3596">
        <f>Table1[[#This Row],[Stress_Level]]/Table1[[#This Row],[Weekly_Work_Hours]]</f>
        <v>0.18181818181818182</v>
      </c>
      <c r="S3596" s="5">
        <f>CORREL(Table1[Stress_Level],Table1[Sleep_Hours])</f>
        <v>-1.150943896331845E-2</v>
      </c>
      <c r="T3596" s="1">
        <f>((Table1[[#Totals],[Productivity_Score]] - Table1[[#This Row],[Productivity_Score]]) / Table1[[#Totals],[Productivity_Score]]) * 100</f>
        <v>62.10526315789474</v>
      </c>
    </row>
    <row r="3597" spans="1:20" x14ac:dyDescent="0.35">
      <c r="A3597">
        <v>3596</v>
      </c>
      <c r="B3597">
        <v>52</v>
      </c>
      <c r="C3597" t="s">
        <v>19</v>
      </c>
      <c r="D3597" t="s">
        <v>32</v>
      </c>
      <c r="E3597" t="s">
        <v>21</v>
      </c>
      <c r="F3597" t="s">
        <v>17</v>
      </c>
      <c r="G3597">
        <v>54</v>
      </c>
      <c r="H3597">
        <v>8.1999999999999993</v>
      </c>
      <c r="I3597">
        <v>6.8</v>
      </c>
      <c r="J3597">
        <v>0</v>
      </c>
      <c r="K3597" t="s">
        <v>23</v>
      </c>
      <c r="L3597">
        <v>10</v>
      </c>
      <c r="M3597">
        <v>5.2</v>
      </c>
      <c r="N3597">
        <v>3.4</v>
      </c>
      <c r="O3597">
        <f>Table1[[#This Row],[Stress_Level]]*Table1[[#This Row],[Weekly_Work_Hours]]</f>
        <v>540</v>
      </c>
      <c r="P3597" s="9">
        <f>Table1[[#This Row],[Column1]]/Table1[[#This Row],[Productivity_Score]]</f>
        <v>158.8235294117647</v>
      </c>
      <c r="Q3597">
        <f>8-AVERAGE(Table1[[#This Row],[Sleep_Hours]])</f>
        <v>-0.19999999999999929</v>
      </c>
      <c r="R3597">
        <f>Table1[[#This Row],[Stress_Level]]/Table1[[#This Row],[Weekly_Work_Hours]]</f>
        <v>0.18518518518518517</v>
      </c>
      <c r="S3597" s="5">
        <f>CORREL(Table1[Stress_Level],Table1[Sleep_Hours])</f>
        <v>-1.150943896331845E-2</v>
      </c>
      <c r="T3597" s="1">
        <f>((Table1[[#Totals],[Productivity_Score]] - Table1[[#This Row],[Productivity_Score]]) / Table1[[#Totals],[Productivity_Score]]) * 100</f>
        <v>64.21052631578948</v>
      </c>
    </row>
    <row r="3598" spans="1:20" x14ac:dyDescent="0.35">
      <c r="A3598">
        <v>3597</v>
      </c>
      <c r="B3598">
        <v>37</v>
      </c>
      <c r="C3598" t="s">
        <v>19</v>
      </c>
      <c r="D3598" t="s">
        <v>26</v>
      </c>
      <c r="E3598" t="s">
        <v>31</v>
      </c>
      <c r="F3598" t="s">
        <v>22</v>
      </c>
      <c r="G3598">
        <v>37</v>
      </c>
      <c r="H3598">
        <v>7.9</v>
      </c>
      <c r="I3598">
        <v>8.9</v>
      </c>
      <c r="J3598">
        <v>0</v>
      </c>
      <c r="K3598" t="s">
        <v>23</v>
      </c>
      <c r="L3598">
        <v>3</v>
      </c>
      <c r="M3598">
        <v>3.3</v>
      </c>
      <c r="N3598">
        <v>7.9</v>
      </c>
      <c r="O3598">
        <f>Table1[[#This Row],[Stress_Level]]*Table1[[#This Row],[Weekly_Work_Hours]]</f>
        <v>111</v>
      </c>
      <c r="P3598" s="9">
        <f>Table1[[#This Row],[Column1]]/Table1[[#This Row],[Productivity_Score]]</f>
        <v>14.050632911392404</v>
      </c>
      <c r="Q3598">
        <f>8-AVERAGE(Table1[[#This Row],[Sleep_Hours]])</f>
        <v>9.9999999999999645E-2</v>
      </c>
      <c r="R3598">
        <f>Table1[[#This Row],[Stress_Level]]/Table1[[#This Row],[Weekly_Work_Hours]]</f>
        <v>8.1081081081081086E-2</v>
      </c>
      <c r="S3598" s="5">
        <f>CORREL(Table1[Stress_Level],Table1[Sleep_Hours])</f>
        <v>-1.150943896331845E-2</v>
      </c>
      <c r="T3598" s="1">
        <f>((Table1[[#Totals],[Productivity_Score]] - Table1[[#This Row],[Productivity_Score]]) / Table1[[#Totals],[Productivity_Score]]) * 100</f>
        <v>16.84210526315789</v>
      </c>
    </row>
    <row r="3599" spans="1:20" x14ac:dyDescent="0.35">
      <c r="A3599">
        <v>3598</v>
      </c>
      <c r="B3599">
        <v>58</v>
      </c>
      <c r="C3599" t="s">
        <v>14</v>
      </c>
      <c r="D3599" t="s">
        <v>36</v>
      </c>
      <c r="E3599" t="s">
        <v>25</v>
      </c>
      <c r="F3599" t="s">
        <v>39</v>
      </c>
      <c r="G3599">
        <v>53</v>
      </c>
      <c r="H3599">
        <v>6.5</v>
      </c>
      <c r="I3599">
        <v>8</v>
      </c>
      <c r="J3599">
        <v>1</v>
      </c>
      <c r="K3599" t="s">
        <v>28</v>
      </c>
      <c r="L3599">
        <v>9.6999999999999993</v>
      </c>
      <c r="M3599">
        <v>4.0999999999999996</v>
      </c>
      <c r="N3599">
        <v>4.2</v>
      </c>
      <c r="O3599">
        <f>Table1[[#This Row],[Stress_Level]]*Table1[[#This Row],[Weekly_Work_Hours]]</f>
        <v>514.09999999999991</v>
      </c>
      <c r="P3599" s="9">
        <f>Table1[[#This Row],[Column1]]/Table1[[#This Row],[Productivity_Score]]</f>
        <v>122.40476190476188</v>
      </c>
      <c r="Q3599">
        <f>8-AVERAGE(Table1[[#This Row],[Sleep_Hours]])</f>
        <v>1.5</v>
      </c>
      <c r="R3599">
        <f>Table1[[#This Row],[Stress_Level]]/Table1[[#This Row],[Weekly_Work_Hours]]</f>
        <v>0.18301886792452829</v>
      </c>
      <c r="S3599" s="5">
        <f>CORREL(Table1[Stress_Level],Table1[Sleep_Hours])</f>
        <v>-1.150943896331845E-2</v>
      </c>
      <c r="T3599" s="1">
        <f>((Table1[[#Totals],[Productivity_Score]] - Table1[[#This Row],[Productivity_Score]]) / Table1[[#Totals],[Productivity_Score]]) * 100</f>
        <v>55.78947368421052</v>
      </c>
    </row>
    <row r="3600" spans="1:20" x14ac:dyDescent="0.35">
      <c r="A3600">
        <v>3599</v>
      </c>
      <c r="B3600">
        <v>35</v>
      </c>
      <c r="C3600" t="s">
        <v>19</v>
      </c>
      <c r="D3600" t="s">
        <v>34</v>
      </c>
      <c r="E3600" t="s">
        <v>25</v>
      </c>
      <c r="F3600" t="s">
        <v>39</v>
      </c>
      <c r="G3600">
        <v>47</v>
      </c>
      <c r="H3600">
        <v>5.5</v>
      </c>
      <c r="I3600">
        <v>7.1</v>
      </c>
      <c r="J3600">
        <v>1</v>
      </c>
      <c r="K3600" t="s">
        <v>29</v>
      </c>
      <c r="L3600">
        <v>8.6999999999999993</v>
      </c>
      <c r="M3600">
        <v>4.0999999999999996</v>
      </c>
      <c r="N3600">
        <v>4.2</v>
      </c>
      <c r="O3600">
        <f>Table1[[#This Row],[Stress_Level]]*Table1[[#This Row],[Weekly_Work_Hours]]</f>
        <v>408.9</v>
      </c>
      <c r="P3600" s="9">
        <f>Table1[[#This Row],[Column1]]/Table1[[#This Row],[Productivity_Score]]</f>
        <v>97.357142857142847</v>
      </c>
      <c r="Q3600">
        <f>8-AVERAGE(Table1[[#This Row],[Sleep_Hours]])</f>
        <v>2.5</v>
      </c>
      <c r="R3600">
        <f>Table1[[#This Row],[Stress_Level]]/Table1[[#This Row],[Weekly_Work_Hours]]</f>
        <v>0.18510638297872339</v>
      </c>
      <c r="S3600" s="5">
        <f>CORREL(Table1[Stress_Level],Table1[Sleep_Hours])</f>
        <v>-1.150943896331845E-2</v>
      </c>
      <c r="T3600" s="1">
        <f>((Table1[[#Totals],[Productivity_Score]] - Table1[[#This Row],[Productivity_Score]]) / Table1[[#Totals],[Productivity_Score]]) * 100</f>
        <v>55.78947368421052</v>
      </c>
    </row>
    <row r="3601" spans="1:20" x14ac:dyDescent="0.35">
      <c r="A3601">
        <v>3600</v>
      </c>
      <c r="B3601">
        <v>35</v>
      </c>
      <c r="C3601" t="s">
        <v>19</v>
      </c>
      <c r="D3601" t="s">
        <v>20</v>
      </c>
      <c r="E3601" t="s">
        <v>16</v>
      </c>
      <c r="F3601" t="s">
        <v>22</v>
      </c>
      <c r="G3601">
        <v>43</v>
      </c>
      <c r="H3601">
        <v>7.3</v>
      </c>
      <c r="I3601">
        <v>9.1999999999999993</v>
      </c>
      <c r="J3601">
        <v>0</v>
      </c>
      <c r="K3601" t="s">
        <v>23</v>
      </c>
      <c r="L3601">
        <v>7.5</v>
      </c>
      <c r="M3601">
        <v>4</v>
      </c>
      <c r="N3601">
        <v>5.9</v>
      </c>
      <c r="O3601">
        <f>Table1[[#This Row],[Stress_Level]]*Table1[[#This Row],[Weekly_Work_Hours]]</f>
        <v>322.5</v>
      </c>
      <c r="P3601" s="9">
        <f>Table1[[#This Row],[Column1]]/Table1[[#This Row],[Productivity_Score]]</f>
        <v>54.66101694915254</v>
      </c>
      <c r="Q3601">
        <f>8-AVERAGE(Table1[[#This Row],[Sleep_Hours]])</f>
        <v>0.70000000000000018</v>
      </c>
      <c r="R3601">
        <f>Table1[[#This Row],[Stress_Level]]/Table1[[#This Row],[Weekly_Work_Hours]]</f>
        <v>0.1744186046511628</v>
      </c>
      <c r="S3601" s="5">
        <f>CORREL(Table1[Stress_Level],Table1[Sleep_Hours])</f>
        <v>-1.150943896331845E-2</v>
      </c>
      <c r="T3601" s="1">
        <f>((Table1[[#Totals],[Productivity_Score]] - Table1[[#This Row],[Productivity_Score]]) / Table1[[#Totals],[Productivity_Score]]) * 100</f>
        <v>37.89473684210526</v>
      </c>
    </row>
    <row r="3602" spans="1:20" x14ac:dyDescent="0.35">
      <c r="A3602">
        <v>3601</v>
      </c>
      <c r="B3602">
        <v>57</v>
      </c>
      <c r="C3602" t="s">
        <v>14</v>
      </c>
      <c r="D3602" t="s">
        <v>37</v>
      </c>
      <c r="E3602" t="s">
        <v>16</v>
      </c>
      <c r="F3602" t="s">
        <v>39</v>
      </c>
      <c r="G3602">
        <v>38</v>
      </c>
      <c r="H3602">
        <v>5.5</v>
      </c>
      <c r="I3602">
        <v>8</v>
      </c>
      <c r="J3602">
        <v>0</v>
      </c>
      <c r="K3602" t="s">
        <v>23</v>
      </c>
      <c r="L3602">
        <v>7.5</v>
      </c>
      <c r="M3602">
        <v>3.2</v>
      </c>
      <c r="N3602">
        <v>5.3</v>
      </c>
      <c r="O3602">
        <f>Table1[[#This Row],[Stress_Level]]*Table1[[#This Row],[Weekly_Work_Hours]]</f>
        <v>285</v>
      </c>
      <c r="P3602" s="9">
        <f>Table1[[#This Row],[Column1]]/Table1[[#This Row],[Productivity_Score]]</f>
        <v>53.773584905660378</v>
      </c>
      <c r="Q3602">
        <f>8-AVERAGE(Table1[[#This Row],[Sleep_Hours]])</f>
        <v>2.5</v>
      </c>
      <c r="R3602">
        <f>Table1[[#This Row],[Stress_Level]]/Table1[[#This Row],[Weekly_Work_Hours]]</f>
        <v>0.19736842105263158</v>
      </c>
      <c r="S3602" s="5">
        <f>CORREL(Table1[Stress_Level],Table1[Sleep_Hours])</f>
        <v>-1.150943896331845E-2</v>
      </c>
      <c r="T3602" s="1">
        <f>((Table1[[#Totals],[Productivity_Score]] - Table1[[#This Row],[Productivity_Score]]) / Table1[[#Totals],[Productivity_Score]]) * 100</f>
        <v>44.21052631578948</v>
      </c>
    </row>
    <row r="3603" spans="1:20" x14ac:dyDescent="0.35">
      <c r="A3603">
        <v>3602</v>
      </c>
      <c r="B3603">
        <v>60</v>
      </c>
      <c r="C3603" t="s">
        <v>14</v>
      </c>
      <c r="D3603" t="s">
        <v>36</v>
      </c>
      <c r="E3603" t="s">
        <v>21</v>
      </c>
      <c r="F3603" t="s">
        <v>22</v>
      </c>
      <c r="G3603">
        <v>39</v>
      </c>
      <c r="H3603">
        <v>6.4</v>
      </c>
      <c r="I3603">
        <v>9.1</v>
      </c>
      <c r="J3603">
        <v>0</v>
      </c>
      <c r="K3603" t="s">
        <v>23</v>
      </c>
      <c r="L3603">
        <v>8.1999999999999993</v>
      </c>
      <c r="M3603">
        <v>4</v>
      </c>
      <c r="N3603">
        <v>5.5</v>
      </c>
      <c r="O3603">
        <f>Table1[[#This Row],[Stress_Level]]*Table1[[#This Row],[Weekly_Work_Hours]]</f>
        <v>319.79999999999995</v>
      </c>
      <c r="P3603" s="9">
        <f>Table1[[#This Row],[Column1]]/Table1[[#This Row],[Productivity_Score]]</f>
        <v>58.145454545454534</v>
      </c>
      <c r="Q3603">
        <f>8-AVERAGE(Table1[[#This Row],[Sleep_Hours]])</f>
        <v>1.5999999999999996</v>
      </c>
      <c r="R3603">
        <f>Table1[[#This Row],[Stress_Level]]/Table1[[#This Row],[Weekly_Work_Hours]]</f>
        <v>0.21025641025641023</v>
      </c>
      <c r="S3603" s="5">
        <f>CORREL(Table1[Stress_Level],Table1[Sleep_Hours])</f>
        <v>-1.150943896331845E-2</v>
      </c>
      <c r="T3603" s="1">
        <f>((Table1[[#Totals],[Productivity_Score]] - Table1[[#This Row],[Productivity_Score]]) / Table1[[#Totals],[Productivity_Score]]) * 100</f>
        <v>42.105263157894733</v>
      </c>
    </row>
    <row r="3604" spans="1:20" x14ac:dyDescent="0.35">
      <c r="A3604">
        <v>3603</v>
      </c>
      <c r="B3604">
        <v>26</v>
      </c>
      <c r="C3604" t="s">
        <v>14</v>
      </c>
      <c r="D3604" t="s">
        <v>36</v>
      </c>
      <c r="E3604" t="s">
        <v>38</v>
      </c>
      <c r="F3604" t="s">
        <v>22</v>
      </c>
      <c r="G3604">
        <v>61</v>
      </c>
      <c r="H3604">
        <v>5.6</v>
      </c>
      <c r="I3604">
        <v>5.8</v>
      </c>
      <c r="J3604">
        <v>1</v>
      </c>
      <c r="K3604" t="s">
        <v>18</v>
      </c>
      <c r="L3604">
        <v>10</v>
      </c>
      <c r="M3604">
        <v>6.2</v>
      </c>
      <c r="N3604">
        <v>2.9</v>
      </c>
      <c r="O3604">
        <f>Table1[[#This Row],[Stress_Level]]*Table1[[#This Row],[Weekly_Work_Hours]]</f>
        <v>610</v>
      </c>
      <c r="P3604" s="9">
        <f>Table1[[#This Row],[Column1]]/Table1[[#This Row],[Productivity_Score]]</f>
        <v>210.34482758620689</v>
      </c>
      <c r="Q3604">
        <f>8-AVERAGE(Table1[[#This Row],[Sleep_Hours]])</f>
        <v>2.4000000000000004</v>
      </c>
      <c r="R3604">
        <f>Table1[[#This Row],[Stress_Level]]/Table1[[#This Row],[Weekly_Work_Hours]]</f>
        <v>0.16393442622950818</v>
      </c>
      <c r="S3604" s="5">
        <f>CORREL(Table1[Stress_Level],Table1[Sleep_Hours])</f>
        <v>-1.150943896331845E-2</v>
      </c>
      <c r="T3604" s="1">
        <f>((Table1[[#Totals],[Productivity_Score]] - Table1[[#This Row],[Productivity_Score]]) / Table1[[#Totals],[Productivity_Score]]) * 100</f>
        <v>69.473684210526315</v>
      </c>
    </row>
    <row r="3605" spans="1:20" x14ac:dyDescent="0.35">
      <c r="A3605">
        <v>3604</v>
      </c>
      <c r="B3605">
        <v>33</v>
      </c>
      <c r="C3605" t="s">
        <v>14</v>
      </c>
      <c r="D3605" t="s">
        <v>37</v>
      </c>
      <c r="E3605" t="s">
        <v>16</v>
      </c>
      <c r="F3605" t="s">
        <v>22</v>
      </c>
      <c r="G3605">
        <v>45</v>
      </c>
      <c r="H3605">
        <v>6.6</v>
      </c>
      <c r="I3605">
        <v>8.9</v>
      </c>
      <c r="J3605">
        <v>0</v>
      </c>
      <c r="K3605" t="s">
        <v>23</v>
      </c>
      <c r="L3605">
        <v>5.8</v>
      </c>
      <c r="M3605">
        <v>4.9000000000000004</v>
      </c>
      <c r="N3605">
        <v>6.6</v>
      </c>
      <c r="O3605">
        <f>Table1[[#This Row],[Stress_Level]]*Table1[[#This Row],[Weekly_Work_Hours]]</f>
        <v>261</v>
      </c>
      <c r="P3605" s="9">
        <f>Table1[[#This Row],[Column1]]/Table1[[#This Row],[Productivity_Score]]</f>
        <v>39.545454545454547</v>
      </c>
      <c r="Q3605">
        <f>8-AVERAGE(Table1[[#This Row],[Sleep_Hours]])</f>
        <v>1.4000000000000004</v>
      </c>
      <c r="R3605">
        <f>Table1[[#This Row],[Stress_Level]]/Table1[[#This Row],[Weekly_Work_Hours]]</f>
        <v>0.12888888888888889</v>
      </c>
      <c r="S3605" s="5">
        <f>CORREL(Table1[Stress_Level],Table1[Sleep_Hours])</f>
        <v>-1.150943896331845E-2</v>
      </c>
      <c r="T3605" s="1">
        <f>((Table1[[#Totals],[Productivity_Score]] - Table1[[#This Row],[Productivity_Score]]) / Table1[[#Totals],[Productivity_Score]]) * 100</f>
        <v>30.526315789473692</v>
      </c>
    </row>
    <row r="3606" spans="1:20" x14ac:dyDescent="0.35">
      <c r="A3606">
        <v>3605</v>
      </c>
      <c r="B3606">
        <v>62</v>
      </c>
      <c r="C3606" t="s">
        <v>19</v>
      </c>
      <c r="D3606" t="s">
        <v>15</v>
      </c>
      <c r="E3606" t="s">
        <v>38</v>
      </c>
      <c r="F3606" t="s">
        <v>17</v>
      </c>
      <c r="G3606">
        <v>51</v>
      </c>
      <c r="H3606">
        <v>8.1</v>
      </c>
      <c r="I3606">
        <v>7.3</v>
      </c>
      <c r="J3606">
        <v>0</v>
      </c>
      <c r="K3606" t="s">
        <v>23</v>
      </c>
      <c r="L3606">
        <v>10</v>
      </c>
      <c r="M3606">
        <v>3.7</v>
      </c>
      <c r="N3606">
        <v>3.7</v>
      </c>
      <c r="O3606">
        <f>Table1[[#This Row],[Stress_Level]]*Table1[[#This Row],[Weekly_Work_Hours]]</f>
        <v>510</v>
      </c>
      <c r="P3606" s="9">
        <f>Table1[[#This Row],[Column1]]/Table1[[#This Row],[Productivity_Score]]</f>
        <v>137.83783783783784</v>
      </c>
      <c r="Q3606">
        <f>8-AVERAGE(Table1[[#This Row],[Sleep_Hours]])</f>
        <v>-9.9999999999999645E-2</v>
      </c>
      <c r="R3606">
        <f>Table1[[#This Row],[Stress_Level]]/Table1[[#This Row],[Weekly_Work_Hours]]</f>
        <v>0.19607843137254902</v>
      </c>
      <c r="S3606" s="5">
        <f>CORREL(Table1[Stress_Level],Table1[Sleep_Hours])</f>
        <v>-1.150943896331845E-2</v>
      </c>
      <c r="T3606" s="1">
        <f>((Table1[[#Totals],[Productivity_Score]] - Table1[[#This Row],[Productivity_Score]]) / Table1[[#Totals],[Productivity_Score]]) * 100</f>
        <v>61.05263157894737</v>
      </c>
    </row>
    <row r="3607" spans="1:20" x14ac:dyDescent="0.35">
      <c r="A3607">
        <v>3606</v>
      </c>
      <c r="B3607">
        <v>44</v>
      </c>
      <c r="C3607" t="s">
        <v>19</v>
      </c>
      <c r="D3607" t="s">
        <v>36</v>
      </c>
      <c r="E3607" t="s">
        <v>38</v>
      </c>
      <c r="F3607" t="s">
        <v>22</v>
      </c>
      <c r="G3607">
        <v>38</v>
      </c>
      <c r="H3607">
        <v>5.7</v>
      </c>
      <c r="I3607">
        <v>8.1999999999999993</v>
      </c>
      <c r="J3607">
        <v>0</v>
      </c>
      <c r="K3607" t="s">
        <v>23</v>
      </c>
      <c r="L3607">
        <v>6.7</v>
      </c>
      <c r="M3607">
        <v>4.5999999999999996</v>
      </c>
      <c r="N3607">
        <v>5.7</v>
      </c>
      <c r="O3607">
        <f>Table1[[#This Row],[Stress_Level]]*Table1[[#This Row],[Weekly_Work_Hours]]</f>
        <v>254.6</v>
      </c>
      <c r="P3607" s="9">
        <f>Table1[[#This Row],[Column1]]/Table1[[#This Row],[Productivity_Score]]</f>
        <v>44.666666666666664</v>
      </c>
      <c r="Q3607">
        <f>8-AVERAGE(Table1[[#This Row],[Sleep_Hours]])</f>
        <v>2.2999999999999998</v>
      </c>
      <c r="R3607">
        <f>Table1[[#This Row],[Stress_Level]]/Table1[[#This Row],[Weekly_Work_Hours]]</f>
        <v>0.1763157894736842</v>
      </c>
      <c r="S3607" s="5">
        <f>CORREL(Table1[Stress_Level],Table1[Sleep_Hours])</f>
        <v>-1.150943896331845E-2</v>
      </c>
      <c r="T3607" s="1">
        <f>((Table1[[#Totals],[Productivity_Score]] - Table1[[#This Row],[Productivity_Score]]) / Table1[[#Totals],[Productivity_Score]]) * 100</f>
        <v>40</v>
      </c>
    </row>
    <row r="3608" spans="1:20" x14ac:dyDescent="0.35">
      <c r="A3608">
        <v>3607</v>
      </c>
      <c r="B3608">
        <v>51</v>
      </c>
      <c r="C3608" t="s">
        <v>19</v>
      </c>
      <c r="D3608" t="s">
        <v>24</v>
      </c>
      <c r="E3608" t="s">
        <v>21</v>
      </c>
      <c r="F3608" t="s">
        <v>17</v>
      </c>
      <c r="G3608">
        <v>38</v>
      </c>
      <c r="H3608">
        <v>5.4</v>
      </c>
      <c r="I3608">
        <v>7.9</v>
      </c>
      <c r="J3608">
        <v>0</v>
      </c>
      <c r="K3608" t="s">
        <v>23</v>
      </c>
      <c r="L3608">
        <v>4.9000000000000004</v>
      </c>
      <c r="M3608">
        <v>3.5</v>
      </c>
      <c r="N3608">
        <v>6.5</v>
      </c>
      <c r="O3608">
        <f>Table1[[#This Row],[Stress_Level]]*Table1[[#This Row],[Weekly_Work_Hours]]</f>
        <v>186.20000000000002</v>
      </c>
      <c r="P3608" s="9">
        <f>Table1[[#This Row],[Column1]]/Table1[[#This Row],[Productivity_Score]]</f>
        <v>28.646153846153847</v>
      </c>
      <c r="Q3608">
        <f>8-AVERAGE(Table1[[#This Row],[Sleep_Hours]])</f>
        <v>2.5999999999999996</v>
      </c>
      <c r="R3608">
        <f>Table1[[#This Row],[Stress_Level]]/Table1[[#This Row],[Weekly_Work_Hours]]</f>
        <v>0.12894736842105264</v>
      </c>
      <c r="S3608" s="5">
        <f>CORREL(Table1[Stress_Level],Table1[Sleep_Hours])</f>
        <v>-1.150943896331845E-2</v>
      </c>
      <c r="T3608" s="1">
        <f>((Table1[[#Totals],[Productivity_Score]] - Table1[[#This Row],[Productivity_Score]]) / Table1[[#Totals],[Productivity_Score]]) * 100</f>
        <v>31.578947368421051</v>
      </c>
    </row>
    <row r="3609" spans="1:20" x14ac:dyDescent="0.35">
      <c r="A3609">
        <v>3608</v>
      </c>
      <c r="B3609">
        <v>57</v>
      </c>
      <c r="C3609" t="s">
        <v>14</v>
      </c>
      <c r="D3609" t="s">
        <v>36</v>
      </c>
      <c r="E3609" t="s">
        <v>27</v>
      </c>
      <c r="F3609" t="s">
        <v>17</v>
      </c>
      <c r="G3609">
        <v>53</v>
      </c>
      <c r="H3609">
        <v>6</v>
      </c>
      <c r="I3609">
        <v>7.3</v>
      </c>
      <c r="J3609">
        <v>1</v>
      </c>
      <c r="K3609" t="s">
        <v>18</v>
      </c>
      <c r="L3609">
        <v>9.1999999999999993</v>
      </c>
      <c r="M3609">
        <v>6.3</v>
      </c>
      <c r="N3609">
        <v>4</v>
      </c>
      <c r="O3609">
        <f>Table1[[#This Row],[Stress_Level]]*Table1[[#This Row],[Weekly_Work_Hours]]</f>
        <v>487.59999999999997</v>
      </c>
      <c r="P3609" s="9">
        <f>Table1[[#This Row],[Column1]]/Table1[[#This Row],[Productivity_Score]]</f>
        <v>121.89999999999999</v>
      </c>
      <c r="Q3609">
        <f>8-AVERAGE(Table1[[#This Row],[Sleep_Hours]])</f>
        <v>2</v>
      </c>
      <c r="R3609">
        <f>Table1[[#This Row],[Stress_Level]]/Table1[[#This Row],[Weekly_Work_Hours]]</f>
        <v>0.17358490566037735</v>
      </c>
      <c r="S3609" s="5">
        <f>CORREL(Table1[Stress_Level],Table1[Sleep_Hours])</f>
        <v>-1.150943896331845E-2</v>
      </c>
      <c r="T3609" s="1">
        <f>((Table1[[#Totals],[Productivity_Score]] - Table1[[#This Row],[Productivity_Score]]) / Table1[[#Totals],[Productivity_Score]]) * 100</f>
        <v>57.894736842105267</v>
      </c>
    </row>
    <row r="3610" spans="1:20" x14ac:dyDescent="0.35">
      <c r="A3610">
        <v>3609</v>
      </c>
      <c r="B3610">
        <v>41</v>
      </c>
      <c r="C3610" t="s">
        <v>14</v>
      </c>
      <c r="D3610" t="s">
        <v>26</v>
      </c>
      <c r="E3610" t="s">
        <v>38</v>
      </c>
      <c r="F3610" t="s">
        <v>22</v>
      </c>
      <c r="G3610">
        <v>34</v>
      </c>
      <c r="H3610">
        <v>4.4000000000000004</v>
      </c>
      <c r="I3610">
        <v>6.7</v>
      </c>
      <c r="J3610">
        <v>0</v>
      </c>
      <c r="K3610" t="s">
        <v>23</v>
      </c>
      <c r="L3610">
        <v>4.3</v>
      </c>
      <c r="M3610">
        <v>3.1</v>
      </c>
      <c r="N3610">
        <v>6.2</v>
      </c>
      <c r="O3610">
        <f>Table1[[#This Row],[Stress_Level]]*Table1[[#This Row],[Weekly_Work_Hours]]</f>
        <v>146.19999999999999</v>
      </c>
      <c r="P3610" s="9">
        <f>Table1[[#This Row],[Column1]]/Table1[[#This Row],[Productivity_Score]]</f>
        <v>23.58064516129032</v>
      </c>
      <c r="Q3610">
        <f>8-AVERAGE(Table1[[#This Row],[Sleep_Hours]])</f>
        <v>3.5999999999999996</v>
      </c>
      <c r="R3610">
        <f>Table1[[#This Row],[Stress_Level]]/Table1[[#This Row],[Weekly_Work_Hours]]</f>
        <v>0.12647058823529411</v>
      </c>
      <c r="S3610" s="5">
        <f>CORREL(Table1[Stress_Level],Table1[Sleep_Hours])</f>
        <v>-1.150943896331845E-2</v>
      </c>
      <c r="T3610" s="1">
        <f>((Table1[[#Totals],[Productivity_Score]] - Table1[[#This Row],[Productivity_Score]]) / Table1[[#Totals],[Productivity_Score]]) * 100</f>
        <v>34.736842105263158</v>
      </c>
    </row>
    <row r="3611" spans="1:20" x14ac:dyDescent="0.35">
      <c r="A3611">
        <v>3610</v>
      </c>
      <c r="B3611">
        <v>35</v>
      </c>
      <c r="C3611" t="s">
        <v>19</v>
      </c>
      <c r="D3611" t="s">
        <v>30</v>
      </c>
      <c r="E3611" t="s">
        <v>21</v>
      </c>
      <c r="F3611" t="s">
        <v>22</v>
      </c>
      <c r="G3611">
        <v>41</v>
      </c>
      <c r="H3611">
        <v>7.2</v>
      </c>
      <c r="I3611">
        <v>9.6</v>
      </c>
      <c r="J3611">
        <v>0</v>
      </c>
      <c r="K3611" t="s">
        <v>23</v>
      </c>
      <c r="L3611">
        <v>6.9</v>
      </c>
      <c r="M3611">
        <v>2.8</v>
      </c>
      <c r="N3611">
        <v>6.3</v>
      </c>
      <c r="O3611">
        <f>Table1[[#This Row],[Stress_Level]]*Table1[[#This Row],[Weekly_Work_Hours]]</f>
        <v>282.90000000000003</v>
      </c>
      <c r="P3611" s="9">
        <f>Table1[[#This Row],[Column1]]/Table1[[#This Row],[Productivity_Score]]</f>
        <v>44.904761904761912</v>
      </c>
      <c r="Q3611">
        <f>8-AVERAGE(Table1[[#This Row],[Sleep_Hours]])</f>
        <v>0.79999999999999982</v>
      </c>
      <c r="R3611">
        <f>Table1[[#This Row],[Stress_Level]]/Table1[[#This Row],[Weekly_Work_Hours]]</f>
        <v>0.16829268292682928</v>
      </c>
      <c r="S3611" s="5">
        <f>CORREL(Table1[Stress_Level],Table1[Sleep_Hours])</f>
        <v>-1.150943896331845E-2</v>
      </c>
      <c r="T3611" s="1">
        <f>((Table1[[#Totals],[Productivity_Score]] - Table1[[#This Row],[Productivity_Score]]) / Table1[[#Totals],[Productivity_Score]]) * 100</f>
        <v>33.684210526315788</v>
      </c>
    </row>
    <row r="3612" spans="1:20" x14ac:dyDescent="0.35">
      <c r="A3612">
        <v>3611</v>
      </c>
      <c r="B3612">
        <v>48</v>
      </c>
      <c r="C3612" t="s">
        <v>19</v>
      </c>
      <c r="D3612" t="s">
        <v>32</v>
      </c>
      <c r="E3612" t="s">
        <v>16</v>
      </c>
      <c r="F3612" t="s">
        <v>22</v>
      </c>
      <c r="G3612">
        <v>45</v>
      </c>
      <c r="H3612">
        <v>6.4</v>
      </c>
      <c r="I3612">
        <v>8.6</v>
      </c>
      <c r="J3612">
        <v>1</v>
      </c>
      <c r="K3612" t="s">
        <v>29</v>
      </c>
      <c r="L3612">
        <v>9.6999999999999993</v>
      </c>
      <c r="M3612">
        <v>4.5999999999999996</v>
      </c>
      <c r="N3612">
        <v>4.5</v>
      </c>
      <c r="O3612">
        <f>Table1[[#This Row],[Stress_Level]]*Table1[[#This Row],[Weekly_Work_Hours]]</f>
        <v>436.49999999999994</v>
      </c>
      <c r="P3612" s="9">
        <f>Table1[[#This Row],[Column1]]/Table1[[#This Row],[Productivity_Score]]</f>
        <v>96.999999999999986</v>
      </c>
      <c r="Q3612">
        <f>8-AVERAGE(Table1[[#This Row],[Sleep_Hours]])</f>
        <v>1.5999999999999996</v>
      </c>
      <c r="R3612">
        <f>Table1[[#This Row],[Stress_Level]]/Table1[[#This Row],[Weekly_Work_Hours]]</f>
        <v>0.21555555555555553</v>
      </c>
      <c r="S3612" s="5">
        <f>CORREL(Table1[Stress_Level],Table1[Sleep_Hours])</f>
        <v>-1.150943896331845E-2</v>
      </c>
      <c r="T3612" s="1">
        <f>((Table1[[#Totals],[Productivity_Score]] - Table1[[#This Row],[Productivity_Score]]) / Table1[[#Totals],[Productivity_Score]]) * 100</f>
        <v>52.631578947368418</v>
      </c>
    </row>
    <row r="3613" spans="1:20" x14ac:dyDescent="0.35">
      <c r="A3613">
        <v>3612</v>
      </c>
      <c r="B3613">
        <v>35</v>
      </c>
      <c r="C3613" t="s">
        <v>19</v>
      </c>
      <c r="D3613" t="s">
        <v>15</v>
      </c>
      <c r="E3613" t="s">
        <v>31</v>
      </c>
      <c r="F3613" t="s">
        <v>22</v>
      </c>
      <c r="G3613">
        <v>45</v>
      </c>
      <c r="H3613">
        <v>6.1</v>
      </c>
      <c r="I3613">
        <v>8.1999999999999993</v>
      </c>
      <c r="J3613">
        <v>1</v>
      </c>
      <c r="K3613" t="s">
        <v>18</v>
      </c>
      <c r="L3613">
        <v>6.2</v>
      </c>
      <c r="M3613">
        <v>2.6</v>
      </c>
      <c r="N3613">
        <v>6</v>
      </c>
      <c r="O3613">
        <f>Table1[[#This Row],[Stress_Level]]*Table1[[#This Row],[Weekly_Work_Hours]]</f>
        <v>279</v>
      </c>
      <c r="P3613" s="9">
        <f>Table1[[#This Row],[Column1]]/Table1[[#This Row],[Productivity_Score]]</f>
        <v>46.5</v>
      </c>
      <c r="Q3613">
        <f>8-AVERAGE(Table1[[#This Row],[Sleep_Hours]])</f>
        <v>1.9000000000000004</v>
      </c>
      <c r="R3613">
        <f>Table1[[#This Row],[Stress_Level]]/Table1[[#This Row],[Weekly_Work_Hours]]</f>
        <v>0.13777777777777778</v>
      </c>
      <c r="S3613" s="5">
        <f>CORREL(Table1[Stress_Level],Table1[Sleep_Hours])</f>
        <v>-1.150943896331845E-2</v>
      </c>
      <c r="T3613" s="1">
        <f>((Table1[[#Totals],[Productivity_Score]] - Table1[[#This Row],[Productivity_Score]]) / Table1[[#Totals],[Productivity_Score]]) * 100</f>
        <v>36.84210526315789</v>
      </c>
    </row>
    <row r="3614" spans="1:20" x14ac:dyDescent="0.35">
      <c r="A3614">
        <v>3613</v>
      </c>
      <c r="B3614">
        <v>31</v>
      </c>
      <c r="C3614" t="s">
        <v>14</v>
      </c>
      <c r="D3614" t="s">
        <v>34</v>
      </c>
      <c r="E3614" t="s">
        <v>16</v>
      </c>
      <c r="F3614" t="s">
        <v>17</v>
      </c>
      <c r="G3614">
        <v>43</v>
      </c>
      <c r="H3614">
        <v>6.7</v>
      </c>
      <c r="I3614">
        <v>9.1999999999999993</v>
      </c>
      <c r="J3614">
        <v>0</v>
      </c>
      <c r="K3614" t="s">
        <v>23</v>
      </c>
      <c r="L3614">
        <v>7.4</v>
      </c>
      <c r="M3614">
        <v>1.8</v>
      </c>
      <c r="N3614">
        <v>5.9</v>
      </c>
      <c r="O3614">
        <f>Table1[[#This Row],[Stress_Level]]*Table1[[#This Row],[Weekly_Work_Hours]]</f>
        <v>318.2</v>
      </c>
      <c r="P3614" s="9">
        <f>Table1[[#This Row],[Column1]]/Table1[[#This Row],[Productivity_Score]]</f>
        <v>53.932203389830505</v>
      </c>
      <c r="Q3614">
        <f>8-AVERAGE(Table1[[#This Row],[Sleep_Hours]])</f>
        <v>1.2999999999999998</v>
      </c>
      <c r="R3614">
        <f>Table1[[#This Row],[Stress_Level]]/Table1[[#This Row],[Weekly_Work_Hours]]</f>
        <v>0.17209302325581396</v>
      </c>
      <c r="S3614" s="5">
        <f>CORREL(Table1[Stress_Level],Table1[Sleep_Hours])</f>
        <v>-1.150943896331845E-2</v>
      </c>
      <c r="T3614" s="1">
        <f>((Table1[[#Totals],[Productivity_Score]] - Table1[[#This Row],[Productivity_Score]]) / Table1[[#Totals],[Productivity_Score]]) * 100</f>
        <v>37.89473684210526</v>
      </c>
    </row>
    <row r="3615" spans="1:20" x14ac:dyDescent="0.35">
      <c r="A3615">
        <v>3614</v>
      </c>
      <c r="B3615">
        <v>36</v>
      </c>
      <c r="C3615" t="s">
        <v>14</v>
      </c>
      <c r="D3615" t="s">
        <v>20</v>
      </c>
      <c r="E3615" t="s">
        <v>25</v>
      </c>
      <c r="F3615" t="s">
        <v>22</v>
      </c>
      <c r="G3615">
        <v>48</v>
      </c>
      <c r="H3615">
        <v>4</v>
      </c>
      <c r="I3615">
        <v>4.7</v>
      </c>
      <c r="J3615">
        <v>1</v>
      </c>
      <c r="K3615" t="s">
        <v>18</v>
      </c>
      <c r="L3615">
        <v>8.6</v>
      </c>
      <c r="M3615">
        <v>4.8</v>
      </c>
      <c r="N3615">
        <v>3</v>
      </c>
      <c r="O3615">
        <f>Table1[[#This Row],[Stress_Level]]*Table1[[#This Row],[Weekly_Work_Hours]]</f>
        <v>412.79999999999995</v>
      </c>
      <c r="P3615" s="9">
        <f>Table1[[#This Row],[Column1]]/Table1[[#This Row],[Productivity_Score]]</f>
        <v>137.6</v>
      </c>
      <c r="Q3615">
        <f>8-AVERAGE(Table1[[#This Row],[Sleep_Hours]])</f>
        <v>4</v>
      </c>
      <c r="R3615">
        <f>Table1[[#This Row],[Stress_Level]]/Table1[[#This Row],[Weekly_Work_Hours]]</f>
        <v>0.17916666666666667</v>
      </c>
      <c r="S3615" s="5">
        <f>CORREL(Table1[Stress_Level],Table1[Sleep_Hours])</f>
        <v>-1.150943896331845E-2</v>
      </c>
      <c r="T3615" s="1">
        <f>((Table1[[#Totals],[Productivity_Score]] - Table1[[#This Row],[Productivity_Score]]) / Table1[[#Totals],[Productivity_Score]]) * 100</f>
        <v>68.421052631578945</v>
      </c>
    </row>
    <row r="3616" spans="1:20" x14ac:dyDescent="0.35">
      <c r="A3616">
        <v>3615</v>
      </c>
      <c r="B3616">
        <v>56</v>
      </c>
      <c r="C3616" t="s">
        <v>14</v>
      </c>
      <c r="D3616" t="s">
        <v>24</v>
      </c>
      <c r="E3616" t="s">
        <v>16</v>
      </c>
      <c r="F3616" t="s">
        <v>22</v>
      </c>
      <c r="G3616">
        <v>50</v>
      </c>
      <c r="H3616">
        <v>8.3000000000000007</v>
      </c>
      <c r="I3616">
        <v>7</v>
      </c>
      <c r="J3616">
        <v>0</v>
      </c>
      <c r="K3616" t="s">
        <v>23</v>
      </c>
      <c r="L3616">
        <v>5.8</v>
      </c>
      <c r="M3616">
        <v>4.5</v>
      </c>
      <c r="N3616">
        <v>5.6</v>
      </c>
      <c r="O3616">
        <f>Table1[[#This Row],[Stress_Level]]*Table1[[#This Row],[Weekly_Work_Hours]]</f>
        <v>290</v>
      </c>
      <c r="P3616" s="9">
        <f>Table1[[#This Row],[Column1]]/Table1[[#This Row],[Productivity_Score]]</f>
        <v>51.785714285714292</v>
      </c>
      <c r="Q3616">
        <f>8-AVERAGE(Table1[[#This Row],[Sleep_Hours]])</f>
        <v>-0.30000000000000071</v>
      </c>
      <c r="R3616">
        <f>Table1[[#This Row],[Stress_Level]]/Table1[[#This Row],[Weekly_Work_Hours]]</f>
        <v>0.11599999999999999</v>
      </c>
      <c r="S3616" s="5">
        <f>CORREL(Table1[Stress_Level],Table1[Sleep_Hours])</f>
        <v>-1.150943896331845E-2</v>
      </c>
      <c r="T3616" s="1">
        <f>((Table1[[#Totals],[Productivity_Score]] - Table1[[#This Row],[Productivity_Score]]) / Table1[[#Totals],[Productivity_Score]]) * 100</f>
        <v>41.052631578947377</v>
      </c>
    </row>
    <row r="3617" spans="1:20" x14ac:dyDescent="0.35">
      <c r="A3617">
        <v>3616</v>
      </c>
      <c r="B3617">
        <v>46</v>
      </c>
      <c r="C3617" t="s">
        <v>40</v>
      </c>
      <c r="D3617" t="s">
        <v>15</v>
      </c>
      <c r="E3617" t="s">
        <v>27</v>
      </c>
      <c r="F3617" t="s">
        <v>22</v>
      </c>
      <c r="G3617">
        <v>50</v>
      </c>
      <c r="H3617">
        <v>5.4</v>
      </c>
      <c r="I3617">
        <v>6.6</v>
      </c>
      <c r="J3617">
        <v>1</v>
      </c>
      <c r="K3617" t="s">
        <v>18</v>
      </c>
      <c r="L3617">
        <v>10</v>
      </c>
      <c r="M3617">
        <v>5.6</v>
      </c>
      <c r="N3617">
        <v>3.3</v>
      </c>
      <c r="O3617">
        <f>Table1[[#This Row],[Stress_Level]]*Table1[[#This Row],[Weekly_Work_Hours]]</f>
        <v>500</v>
      </c>
      <c r="P3617" s="9">
        <f>Table1[[#This Row],[Column1]]/Table1[[#This Row],[Productivity_Score]]</f>
        <v>151.51515151515153</v>
      </c>
      <c r="Q3617">
        <f>8-AVERAGE(Table1[[#This Row],[Sleep_Hours]])</f>
        <v>2.5999999999999996</v>
      </c>
      <c r="R3617">
        <f>Table1[[#This Row],[Stress_Level]]/Table1[[#This Row],[Weekly_Work_Hours]]</f>
        <v>0.2</v>
      </c>
      <c r="S3617" s="5">
        <f>CORREL(Table1[Stress_Level],Table1[Sleep_Hours])</f>
        <v>-1.150943896331845E-2</v>
      </c>
      <c r="T3617" s="1">
        <f>((Table1[[#Totals],[Productivity_Score]] - Table1[[#This Row],[Productivity_Score]]) / Table1[[#Totals],[Productivity_Score]]) * 100</f>
        <v>65.26315789473685</v>
      </c>
    </row>
    <row r="3618" spans="1:20" x14ac:dyDescent="0.35">
      <c r="A3618">
        <v>3617</v>
      </c>
      <c r="B3618">
        <v>44</v>
      </c>
      <c r="C3618" t="s">
        <v>14</v>
      </c>
      <c r="D3618" t="s">
        <v>30</v>
      </c>
      <c r="E3618" t="s">
        <v>21</v>
      </c>
      <c r="F3618" t="s">
        <v>17</v>
      </c>
      <c r="G3618">
        <v>37</v>
      </c>
      <c r="H3618">
        <v>5.6</v>
      </c>
      <c r="I3618">
        <v>8.3000000000000007</v>
      </c>
      <c r="J3618">
        <v>1</v>
      </c>
      <c r="K3618" t="s">
        <v>35</v>
      </c>
      <c r="L3618">
        <v>5.8</v>
      </c>
      <c r="M3618">
        <v>2.4</v>
      </c>
      <c r="N3618">
        <v>6.2</v>
      </c>
      <c r="O3618">
        <f>Table1[[#This Row],[Stress_Level]]*Table1[[#This Row],[Weekly_Work_Hours]]</f>
        <v>214.6</v>
      </c>
      <c r="P3618" s="9">
        <f>Table1[[#This Row],[Column1]]/Table1[[#This Row],[Productivity_Score]]</f>
        <v>34.612903225806448</v>
      </c>
      <c r="Q3618">
        <f>8-AVERAGE(Table1[[#This Row],[Sleep_Hours]])</f>
        <v>2.4000000000000004</v>
      </c>
      <c r="R3618">
        <f>Table1[[#This Row],[Stress_Level]]/Table1[[#This Row],[Weekly_Work_Hours]]</f>
        <v>0.15675675675675677</v>
      </c>
      <c r="S3618" s="5">
        <f>CORREL(Table1[Stress_Level],Table1[Sleep_Hours])</f>
        <v>-1.150943896331845E-2</v>
      </c>
      <c r="T3618" s="1">
        <f>((Table1[[#Totals],[Productivity_Score]] - Table1[[#This Row],[Productivity_Score]]) / Table1[[#Totals],[Productivity_Score]]) * 100</f>
        <v>34.736842105263158</v>
      </c>
    </row>
    <row r="3619" spans="1:20" x14ac:dyDescent="0.35">
      <c r="A3619">
        <v>3618</v>
      </c>
      <c r="B3619">
        <v>32</v>
      </c>
      <c r="C3619" t="s">
        <v>19</v>
      </c>
      <c r="D3619" t="s">
        <v>26</v>
      </c>
      <c r="E3619" t="s">
        <v>38</v>
      </c>
      <c r="F3619" t="s">
        <v>17</v>
      </c>
      <c r="G3619">
        <v>42</v>
      </c>
      <c r="H3619">
        <v>7.5</v>
      </c>
      <c r="I3619">
        <v>9.1</v>
      </c>
      <c r="J3619">
        <v>0</v>
      </c>
      <c r="K3619" t="s">
        <v>23</v>
      </c>
      <c r="L3619">
        <v>8.5</v>
      </c>
      <c r="M3619">
        <v>3.2</v>
      </c>
      <c r="N3619">
        <v>5.3</v>
      </c>
      <c r="O3619">
        <f>Table1[[#This Row],[Stress_Level]]*Table1[[#This Row],[Weekly_Work_Hours]]</f>
        <v>357</v>
      </c>
      <c r="P3619" s="9">
        <f>Table1[[#This Row],[Column1]]/Table1[[#This Row],[Productivity_Score]]</f>
        <v>67.358490566037744</v>
      </c>
      <c r="Q3619">
        <f>8-AVERAGE(Table1[[#This Row],[Sleep_Hours]])</f>
        <v>0.5</v>
      </c>
      <c r="R3619">
        <f>Table1[[#This Row],[Stress_Level]]/Table1[[#This Row],[Weekly_Work_Hours]]</f>
        <v>0.20238095238095238</v>
      </c>
      <c r="S3619" s="5">
        <f>CORREL(Table1[Stress_Level],Table1[Sleep_Hours])</f>
        <v>-1.150943896331845E-2</v>
      </c>
      <c r="T3619" s="1">
        <f>((Table1[[#Totals],[Productivity_Score]] - Table1[[#This Row],[Productivity_Score]]) / Table1[[#Totals],[Productivity_Score]]) * 100</f>
        <v>44.21052631578948</v>
      </c>
    </row>
    <row r="3620" spans="1:20" x14ac:dyDescent="0.35">
      <c r="A3620">
        <v>3619</v>
      </c>
      <c r="B3620">
        <v>27</v>
      </c>
      <c r="C3620" t="s">
        <v>19</v>
      </c>
      <c r="D3620" t="s">
        <v>30</v>
      </c>
      <c r="E3620" t="s">
        <v>25</v>
      </c>
      <c r="F3620" t="s">
        <v>39</v>
      </c>
      <c r="G3620">
        <v>54</v>
      </c>
      <c r="H3620">
        <v>7.1</v>
      </c>
      <c r="I3620">
        <v>8.4</v>
      </c>
      <c r="J3620">
        <v>1</v>
      </c>
      <c r="K3620" t="s">
        <v>18</v>
      </c>
      <c r="L3620">
        <v>7.3</v>
      </c>
      <c r="M3620">
        <v>4.7</v>
      </c>
      <c r="N3620">
        <v>5.6</v>
      </c>
      <c r="O3620">
        <f>Table1[[#This Row],[Stress_Level]]*Table1[[#This Row],[Weekly_Work_Hours]]</f>
        <v>394.2</v>
      </c>
      <c r="P3620" s="9">
        <f>Table1[[#This Row],[Column1]]/Table1[[#This Row],[Productivity_Score]]</f>
        <v>70.392857142857139</v>
      </c>
      <c r="Q3620">
        <f>8-AVERAGE(Table1[[#This Row],[Sleep_Hours]])</f>
        <v>0.90000000000000036</v>
      </c>
      <c r="R3620">
        <f>Table1[[#This Row],[Stress_Level]]/Table1[[#This Row],[Weekly_Work_Hours]]</f>
        <v>0.13518518518518519</v>
      </c>
      <c r="S3620" s="5">
        <f>CORREL(Table1[Stress_Level],Table1[Sleep_Hours])</f>
        <v>-1.150943896331845E-2</v>
      </c>
      <c r="T3620" s="1">
        <f>((Table1[[#Totals],[Productivity_Score]] - Table1[[#This Row],[Productivity_Score]]) / Table1[[#Totals],[Productivity_Score]]) * 100</f>
        <v>41.052631578947377</v>
      </c>
    </row>
    <row r="3621" spans="1:20" x14ac:dyDescent="0.35">
      <c r="A3621">
        <v>3620</v>
      </c>
      <c r="B3621">
        <v>24</v>
      </c>
      <c r="C3621" t="s">
        <v>14</v>
      </c>
      <c r="D3621" t="s">
        <v>34</v>
      </c>
      <c r="E3621" t="s">
        <v>21</v>
      </c>
      <c r="F3621" t="s">
        <v>17</v>
      </c>
      <c r="G3621">
        <v>52</v>
      </c>
      <c r="H3621">
        <v>9</v>
      </c>
      <c r="I3621">
        <v>5.8</v>
      </c>
      <c r="J3621">
        <v>0</v>
      </c>
      <c r="K3621" t="s">
        <v>23</v>
      </c>
      <c r="L3621">
        <v>10</v>
      </c>
      <c r="M3621">
        <v>7.4</v>
      </c>
      <c r="N3621">
        <v>2.9</v>
      </c>
      <c r="O3621">
        <f>Table1[[#This Row],[Stress_Level]]*Table1[[#This Row],[Weekly_Work_Hours]]</f>
        <v>520</v>
      </c>
      <c r="P3621" s="9">
        <f>Table1[[#This Row],[Column1]]/Table1[[#This Row],[Productivity_Score]]</f>
        <v>179.31034482758622</v>
      </c>
      <c r="Q3621">
        <f>8-AVERAGE(Table1[[#This Row],[Sleep_Hours]])</f>
        <v>-1</v>
      </c>
      <c r="R3621">
        <f>Table1[[#This Row],[Stress_Level]]/Table1[[#This Row],[Weekly_Work_Hours]]</f>
        <v>0.19230769230769232</v>
      </c>
      <c r="S3621" s="5">
        <f>CORREL(Table1[Stress_Level],Table1[Sleep_Hours])</f>
        <v>-1.150943896331845E-2</v>
      </c>
      <c r="T3621" s="1">
        <f>((Table1[[#Totals],[Productivity_Score]] - Table1[[#This Row],[Productivity_Score]]) / Table1[[#Totals],[Productivity_Score]]) * 100</f>
        <v>69.473684210526315</v>
      </c>
    </row>
    <row r="3622" spans="1:20" x14ac:dyDescent="0.35">
      <c r="A3622">
        <v>3621</v>
      </c>
      <c r="B3622">
        <v>31</v>
      </c>
      <c r="C3622" t="s">
        <v>19</v>
      </c>
      <c r="D3622" t="s">
        <v>37</v>
      </c>
      <c r="E3622" t="s">
        <v>21</v>
      </c>
      <c r="F3622" t="s">
        <v>22</v>
      </c>
      <c r="G3622">
        <v>34</v>
      </c>
      <c r="H3622">
        <v>4.8</v>
      </c>
      <c r="I3622">
        <v>7.2</v>
      </c>
      <c r="J3622">
        <v>1</v>
      </c>
      <c r="K3622" t="s">
        <v>18</v>
      </c>
      <c r="L3622">
        <v>4.2</v>
      </c>
      <c r="M3622">
        <v>5</v>
      </c>
      <c r="N3622">
        <v>6.5</v>
      </c>
      <c r="O3622">
        <f>Table1[[#This Row],[Stress_Level]]*Table1[[#This Row],[Weekly_Work_Hours]]</f>
        <v>142.80000000000001</v>
      </c>
      <c r="P3622" s="9">
        <f>Table1[[#This Row],[Column1]]/Table1[[#This Row],[Productivity_Score]]</f>
        <v>21.969230769230769</v>
      </c>
      <c r="Q3622">
        <f>8-AVERAGE(Table1[[#This Row],[Sleep_Hours]])</f>
        <v>3.2</v>
      </c>
      <c r="R3622">
        <f>Table1[[#This Row],[Stress_Level]]/Table1[[#This Row],[Weekly_Work_Hours]]</f>
        <v>0.12352941176470589</v>
      </c>
      <c r="S3622" s="5">
        <f>CORREL(Table1[Stress_Level],Table1[Sleep_Hours])</f>
        <v>-1.150943896331845E-2</v>
      </c>
      <c r="T3622" s="1">
        <f>((Table1[[#Totals],[Productivity_Score]] - Table1[[#This Row],[Productivity_Score]]) / Table1[[#Totals],[Productivity_Score]]) * 100</f>
        <v>31.578947368421051</v>
      </c>
    </row>
    <row r="3623" spans="1:20" x14ac:dyDescent="0.35">
      <c r="A3623">
        <v>3622</v>
      </c>
      <c r="B3623">
        <v>60</v>
      </c>
      <c r="C3623" t="s">
        <v>19</v>
      </c>
      <c r="D3623" t="s">
        <v>20</v>
      </c>
      <c r="E3623" t="s">
        <v>38</v>
      </c>
      <c r="F3623" t="s">
        <v>22</v>
      </c>
      <c r="G3623">
        <v>47</v>
      </c>
      <c r="H3623">
        <v>4.8</v>
      </c>
      <c r="I3623">
        <v>6</v>
      </c>
      <c r="J3623">
        <v>1</v>
      </c>
      <c r="K3623" t="s">
        <v>35</v>
      </c>
      <c r="L3623">
        <v>4.5</v>
      </c>
      <c r="M3623">
        <v>3.2</v>
      </c>
      <c r="N3623">
        <v>5.7</v>
      </c>
      <c r="O3623">
        <f>Table1[[#This Row],[Stress_Level]]*Table1[[#This Row],[Weekly_Work_Hours]]</f>
        <v>211.5</v>
      </c>
      <c r="P3623" s="9">
        <f>Table1[[#This Row],[Column1]]/Table1[[#This Row],[Productivity_Score]]</f>
        <v>37.105263157894733</v>
      </c>
      <c r="Q3623">
        <f>8-AVERAGE(Table1[[#This Row],[Sleep_Hours]])</f>
        <v>3.2</v>
      </c>
      <c r="R3623">
        <f>Table1[[#This Row],[Stress_Level]]/Table1[[#This Row],[Weekly_Work_Hours]]</f>
        <v>9.5744680851063829E-2</v>
      </c>
      <c r="S3623" s="5">
        <f>CORREL(Table1[Stress_Level],Table1[Sleep_Hours])</f>
        <v>-1.150943896331845E-2</v>
      </c>
      <c r="T3623" s="1">
        <f>((Table1[[#Totals],[Productivity_Score]] - Table1[[#This Row],[Productivity_Score]]) / Table1[[#Totals],[Productivity_Score]]) * 100</f>
        <v>40</v>
      </c>
    </row>
    <row r="3624" spans="1:20" x14ac:dyDescent="0.35">
      <c r="A3624">
        <v>3623</v>
      </c>
      <c r="B3624">
        <v>22</v>
      </c>
      <c r="C3624" t="s">
        <v>19</v>
      </c>
      <c r="D3624" t="s">
        <v>37</v>
      </c>
      <c r="E3624" t="s">
        <v>16</v>
      </c>
      <c r="F3624" t="s">
        <v>17</v>
      </c>
      <c r="G3624">
        <v>30</v>
      </c>
      <c r="H3624">
        <v>4.4000000000000004</v>
      </c>
      <c r="I3624">
        <v>7.1</v>
      </c>
      <c r="J3624">
        <v>1</v>
      </c>
      <c r="K3624" t="s">
        <v>18</v>
      </c>
      <c r="L3624">
        <v>1.6</v>
      </c>
      <c r="M3624">
        <v>2.8</v>
      </c>
      <c r="N3624">
        <v>7.7</v>
      </c>
      <c r="O3624">
        <f>Table1[[#This Row],[Stress_Level]]*Table1[[#This Row],[Weekly_Work_Hours]]</f>
        <v>48</v>
      </c>
      <c r="P3624" s="9">
        <f>Table1[[#This Row],[Column1]]/Table1[[#This Row],[Productivity_Score]]</f>
        <v>6.2337662337662341</v>
      </c>
      <c r="Q3624">
        <f>8-AVERAGE(Table1[[#This Row],[Sleep_Hours]])</f>
        <v>3.5999999999999996</v>
      </c>
      <c r="R3624">
        <f>Table1[[#This Row],[Stress_Level]]/Table1[[#This Row],[Weekly_Work_Hours]]</f>
        <v>5.3333333333333337E-2</v>
      </c>
      <c r="S3624" s="5">
        <f>CORREL(Table1[Stress_Level],Table1[Sleep_Hours])</f>
        <v>-1.150943896331845E-2</v>
      </c>
      <c r="T3624" s="1">
        <f>((Table1[[#Totals],[Productivity_Score]] - Table1[[#This Row],[Productivity_Score]]) / Table1[[#Totals],[Productivity_Score]]) * 100</f>
        <v>18.94736842105263</v>
      </c>
    </row>
    <row r="3625" spans="1:20" x14ac:dyDescent="0.35">
      <c r="A3625">
        <v>3624</v>
      </c>
      <c r="B3625">
        <v>54</v>
      </c>
      <c r="C3625" t="s">
        <v>14</v>
      </c>
      <c r="D3625" t="s">
        <v>33</v>
      </c>
      <c r="E3625" t="s">
        <v>31</v>
      </c>
      <c r="F3625" t="s">
        <v>39</v>
      </c>
      <c r="G3625">
        <v>45</v>
      </c>
      <c r="H3625">
        <v>6.4</v>
      </c>
      <c r="I3625">
        <v>8.6</v>
      </c>
      <c r="J3625">
        <v>1</v>
      </c>
      <c r="K3625" t="s">
        <v>29</v>
      </c>
      <c r="L3625">
        <v>5.7</v>
      </c>
      <c r="M3625">
        <v>5</v>
      </c>
      <c r="N3625">
        <v>6.5</v>
      </c>
      <c r="O3625">
        <f>Table1[[#This Row],[Stress_Level]]*Table1[[#This Row],[Weekly_Work_Hours]]</f>
        <v>256.5</v>
      </c>
      <c r="P3625" s="9">
        <f>Table1[[#This Row],[Column1]]/Table1[[#This Row],[Productivity_Score]]</f>
        <v>39.46153846153846</v>
      </c>
      <c r="Q3625">
        <f>8-AVERAGE(Table1[[#This Row],[Sleep_Hours]])</f>
        <v>1.5999999999999996</v>
      </c>
      <c r="R3625">
        <f>Table1[[#This Row],[Stress_Level]]/Table1[[#This Row],[Weekly_Work_Hours]]</f>
        <v>0.12666666666666668</v>
      </c>
      <c r="S3625" s="5">
        <f>CORREL(Table1[Stress_Level],Table1[Sleep_Hours])</f>
        <v>-1.150943896331845E-2</v>
      </c>
      <c r="T3625" s="1">
        <f>((Table1[[#Totals],[Productivity_Score]] - Table1[[#This Row],[Productivity_Score]]) / Table1[[#Totals],[Productivity_Score]]) * 100</f>
        <v>31.578947368421051</v>
      </c>
    </row>
    <row r="3626" spans="1:20" x14ac:dyDescent="0.35">
      <c r="A3626">
        <v>3625</v>
      </c>
      <c r="B3626">
        <v>52</v>
      </c>
      <c r="C3626" t="s">
        <v>14</v>
      </c>
      <c r="D3626" t="s">
        <v>26</v>
      </c>
      <c r="E3626" t="s">
        <v>25</v>
      </c>
      <c r="F3626" t="s">
        <v>22</v>
      </c>
      <c r="G3626">
        <v>60</v>
      </c>
      <c r="H3626">
        <v>5.8</v>
      </c>
      <c r="I3626">
        <v>6.2</v>
      </c>
      <c r="J3626">
        <v>0</v>
      </c>
      <c r="K3626" t="s">
        <v>23</v>
      </c>
      <c r="L3626">
        <v>10</v>
      </c>
      <c r="M3626">
        <v>5.2</v>
      </c>
      <c r="N3626">
        <v>3.1</v>
      </c>
      <c r="O3626">
        <f>Table1[[#This Row],[Stress_Level]]*Table1[[#This Row],[Weekly_Work_Hours]]</f>
        <v>600</v>
      </c>
      <c r="P3626" s="9">
        <f>Table1[[#This Row],[Column1]]/Table1[[#This Row],[Productivity_Score]]</f>
        <v>193.54838709677418</v>
      </c>
      <c r="Q3626">
        <f>8-AVERAGE(Table1[[#This Row],[Sleep_Hours]])</f>
        <v>2.2000000000000002</v>
      </c>
      <c r="R3626">
        <f>Table1[[#This Row],[Stress_Level]]/Table1[[#This Row],[Weekly_Work_Hours]]</f>
        <v>0.16666666666666666</v>
      </c>
      <c r="S3626" s="5">
        <f>CORREL(Table1[Stress_Level],Table1[Sleep_Hours])</f>
        <v>-1.150943896331845E-2</v>
      </c>
      <c r="T3626" s="1">
        <f>((Table1[[#Totals],[Productivity_Score]] - Table1[[#This Row],[Productivity_Score]]) / Table1[[#Totals],[Productivity_Score]]) * 100</f>
        <v>67.368421052631575</v>
      </c>
    </row>
    <row r="3627" spans="1:20" x14ac:dyDescent="0.35">
      <c r="A3627">
        <v>3626</v>
      </c>
      <c r="B3627">
        <v>41</v>
      </c>
      <c r="C3627" t="s">
        <v>14</v>
      </c>
      <c r="D3627" t="s">
        <v>20</v>
      </c>
      <c r="E3627" t="s">
        <v>38</v>
      </c>
      <c r="F3627" t="s">
        <v>22</v>
      </c>
      <c r="G3627">
        <v>37</v>
      </c>
      <c r="H3627">
        <v>5.2</v>
      </c>
      <c r="I3627">
        <v>7.5</v>
      </c>
      <c r="J3627">
        <v>1</v>
      </c>
      <c r="K3627" t="s">
        <v>18</v>
      </c>
      <c r="L3627">
        <v>3.6</v>
      </c>
      <c r="M3627">
        <v>1.6</v>
      </c>
      <c r="N3627">
        <v>7</v>
      </c>
      <c r="O3627">
        <f>Table1[[#This Row],[Stress_Level]]*Table1[[#This Row],[Weekly_Work_Hours]]</f>
        <v>133.20000000000002</v>
      </c>
      <c r="P3627" s="9">
        <f>Table1[[#This Row],[Column1]]/Table1[[#This Row],[Productivity_Score]]</f>
        <v>19.028571428571432</v>
      </c>
      <c r="Q3627">
        <f>8-AVERAGE(Table1[[#This Row],[Sleep_Hours]])</f>
        <v>2.8</v>
      </c>
      <c r="R3627">
        <f>Table1[[#This Row],[Stress_Level]]/Table1[[#This Row],[Weekly_Work_Hours]]</f>
        <v>9.7297297297297303E-2</v>
      </c>
      <c r="S3627" s="5">
        <f>CORREL(Table1[Stress_Level],Table1[Sleep_Hours])</f>
        <v>-1.150943896331845E-2</v>
      </c>
      <c r="T3627" s="1">
        <f>((Table1[[#Totals],[Productivity_Score]] - Table1[[#This Row],[Productivity_Score]]) / Table1[[#Totals],[Productivity_Score]]) * 100</f>
        <v>26.315789473684209</v>
      </c>
    </row>
    <row r="3628" spans="1:20" x14ac:dyDescent="0.35">
      <c r="A3628">
        <v>3627</v>
      </c>
      <c r="B3628">
        <v>63</v>
      </c>
      <c r="C3628" t="s">
        <v>14</v>
      </c>
      <c r="D3628" t="s">
        <v>34</v>
      </c>
      <c r="E3628" t="s">
        <v>27</v>
      </c>
      <c r="F3628" t="s">
        <v>22</v>
      </c>
      <c r="G3628">
        <v>38</v>
      </c>
      <c r="H3628">
        <v>6.1</v>
      </c>
      <c r="I3628">
        <v>8.9</v>
      </c>
      <c r="J3628">
        <v>0</v>
      </c>
      <c r="K3628" t="s">
        <v>23</v>
      </c>
      <c r="L3628">
        <v>7</v>
      </c>
      <c r="M3628">
        <v>0.9</v>
      </c>
      <c r="N3628">
        <v>5.9</v>
      </c>
      <c r="O3628">
        <f>Table1[[#This Row],[Stress_Level]]*Table1[[#This Row],[Weekly_Work_Hours]]</f>
        <v>266</v>
      </c>
      <c r="P3628" s="9">
        <f>Table1[[#This Row],[Column1]]/Table1[[#This Row],[Productivity_Score]]</f>
        <v>45.084745762711862</v>
      </c>
      <c r="Q3628">
        <f>8-AVERAGE(Table1[[#This Row],[Sleep_Hours]])</f>
        <v>1.9000000000000004</v>
      </c>
      <c r="R3628">
        <f>Table1[[#This Row],[Stress_Level]]/Table1[[#This Row],[Weekly_Work_Hours]]</f>
        <v>0.18421052631578946</v>
      </c>
      <c r="S3628" s="5">
        <f>CORREL(Table1[Stress_Level],Table1[Sleep_Hours])</f>
        <v>-1.150943896331845E-2</v>
      </c>
      <c r="T3628" s="1">
        <f>((Table1[[#Totals],[Productivity_Score]] - Table1[[#This Row],[Productivity_Score]]) / Table1[[#Totals],[Productivity_Score]]) * 100</f>
        <v>37.89473684210526</v>
      </c>
    </row>
    <row r="3629" spans="1:20" x14ac:dyDescent="0.35">
      <c r="A3629">
        <v>3628</v>
      </c>
      <c r="B3629">
        <v>28</v>
      </c>
      <c r="C3629" t="s">
        <v>19</v>
      </c>
      <c r="D3629" t="s">
        <v>15</v>
      </c>
      <c r="E3629" t="s">
        <v>27</v>
      </c>
      <c r="F3629" t="s">
        <v>17</v>
      </c>
      <c r="G3629">
        <v>51</v>
      </c>
      <c r="H3629">
        <v>4.7</v>
      </c>
      <c r="I3629">
        <v>5.4</v>
      </c>
      <c r="J3629">
        <v>1</v>
      </c>
      <c r="K3629" t="s">
        <v>18</v>
      </c>
      <c r="L3629">
        <v>9.3000000000000007</v>
      </c>
      <c r="M3629">
        <v>5.3</v>
      </c>
      <c r="N3629">
        <v>3.1</v>
      </c>
      <c r="O3629">
        <f>Table1[[#This Row],[Stress_Level]]*Table1[[#This Row],[Weekly_Work_Hours]]</f>
        <v>474.3</v>
      </c>
      <c r="P3629" s="9">
        <f>Table1[[#This Row],[Column1]]/Table1[[#This Row],[Productivity_Score]]</f>
        <v>153</v>
      </c>
      <c r="Q3629">
        <f>8-AVERAGE(Table1[[#This Row],[Sleep_Hours]])</f>
        <v>3.3</v>
      </c>
      <c r="R3629">
        <f>Table1[[#This Row],[Stress_Level]]/Table1[[#This Row],[Weekly_Work_Hours]]</f>
        <v>0.18235294117647061</v>
      </c>
      <c r="S3629" s="5">
        <f>CORREL(Table1[Stress_Level],Table1[Sleep_Hours])</f>
        <v>-1.150943896331845E-2</v>
      </c>
      <c r="T3629" s="1">
        <f>((Table1[[#Totals],[Productivity_Score]] - Table1[[#This Row],[Productivity_Score]]) / Table1[[#Totals],[Productivity_Score]]) * 100</f>
        <v>67.368421052631575</v>
      </c>
    </row>
    <row r="3630" spans="1:20" x14ac:dyDescent="0.35">
      <c r="A3630">
        <v>3629</v>
      </c>
      <c r="B3630">
        <v>60</v>
      </c>
      <c r="C3630" t="s">
        <v>19</v>
      </c>
      <c r="D3630" t="s">
        <v>32</v>
      </c>
      <c r="E3630" t="s">
        <v>31</v>
      </c>
      <c r="F3630" t="s">
        <v>22</v>
      </c>
      <c r="G3630">
        <v>32</v>
      </c>
      <c r="H3630">
        <v>8.5</v>
      </c>
      <c r="I3630">
        <v>8.5</v>
      </c>
      <c r="J3630">
        <v>0</v>
      </c>
      <c r="K3630" t="s">
        <v>23</v>
      </c>
      <c r="L3630">
        <v>5</v>
      </c>
      <c r="M3630">
        <v>3.4</v>
      </c>
      <c r="N3630">
        <v>6.8</v>
      </c>
      <c r="O3630">
        <f>Table1[[#This Row],[Stress_Level]]*Table1[[#This Row],[Weekly_Work_Hours]]</f>
        <v>160</v>
      </c>
      <c r="P3630" s="9">
        <f>Table1[[#This Row],[Column1]]/Table1[[#This Row],[Productivity_Score]]</f>
        <v>23.529411764705884</v>
      </c>
      <c r="Q3630">
        <f>8-AVERAGE(Table1[[#This Row],[Sleep_Hours]])</f>
        <v>-0.5</v>
      </c>
      <c r="R3630">
        <f>Table1[[#This Row],[Stress_Level]]/Table1[[#This Row],[Weekly_Work_Hours]]</f>
        <v>0.15625</v>
      </c>
      <c r="S3630" s="5">
        <f>CORREL(Table1[Stress_Level],Table1[Sleep_Hours])</f>
        <v>-1.150943896331845E-2</v>
      </c>
      <c r="T3630" s="1">
        <f>((Table1[[#Totals],[Productivity_Score]] - Table1[[#This Row],[Productivity_Score]]) / Table1[[#Totals],[Productivity_Score]]) * 100</f>
        <v>28.421052631578945</v>
      </c>
    </row>
    <row r="3631" spans="1:20" x14ac:dyDescent="0.35">
      <c r="A3631">
        <v>3630</v>
      </c>
      <c r="B3631">
        <v>37</v>
      </c>
      <c r="C3631" t="s">
        <v>14</v>
      </c>
      <c r="D3631" t="s">
        <v>20</v>
      </c>
      <c r="E3631" t="s">
        <v>31</v>
      </c>
      <c r="F3631" t="s">
        <v>22</v>
      </c>
      <c r="G3631">
        <v>39</v>
      </c>
      <c r="H3631">
        <v>5.2</v>
      </c>
      <c r="I3631">
        <v>7.3</v>
      </c>
      <c r="J3631">
        <v>1</v>
      </c>
      <c r="K3631" t="s">
        <v>18</v>
      </c>
      <c r="L3631">
        <v>6.6</v>
      </c>
      <c r="M3631">
        <v>2.2000000000000002</v>
      </c>
      <c r="N3631">
        <v>5.3</v>
      </c>
      <c r="O3631">
        <f>Table1[[#This Row],[Stress_Level]]*Table1[[#This Row],[Weekly_Work_Hours]]</f>
        <v>257.39999999999998</v>
      </c>
      <c r="P3631" s="9">
        <f>Table1[[#This Row],[Column1]]/Table1[[#This Row],[Productivity_Score]]</f>
        <v>48.566037735849051</v>
      </c>
      <c r="Q3631">
        <f>8-AVERAGE(Table1[[#This Row],[Sleep_Hours]])</f>
        <v>2.8</v>
      </c>
      <c r="R3631">
        <f>Table1[[#This Row],[Stress_Level]]/Table1[[#This Row],[Weekly_Work_Hours]]</f>
        <v>0.16923076923076921</v>
      </c>
      <c r="S3631" s="5">
        <f>CORREL(Table1[Stress_Level],Table1[Sleep_Hours])</f>
        <v>-1.150943896331845E-2</v>
      </c>
      <c r="T3631" s="1">
        <f>((Table1[[#Totals],[Productivity_Score]] - Table1[[#This Row],[Productivity_Score]]) / Table1[[#Totals],[Productivity_Score]]) * 100</f>
        <v>44.21052631578948</v>
      </c>
    </row>
    <row r="3632" spans="1:20" x14ac:dyDescent="0.35">
      <c r="A3632">
        <v>3631</v>
      </c>
      <c r="B3632">
        <v>48</v>
      </c>
      <c r="C3632" t="s">
        <v>19</v>
      </c>
      <c r="D3632" t="s">
        <v>15</v>
      </c>
      <c r="E3632" t="s">
        <v>16</v>
      </c>
      <c r="F3632" t="s">
        <v>39</v>
      </c>
      <c r="G3632">
        <v>49</v>
      </c>
      <c r="H3632">
        <v>5.3</v>
      </c>
      <c r="I3632">
        <v>6.6</v>
      </c>
      <c r="J3632">
        <v>0</v>
      </c>
      <c r="K3632" t="s">
        <v>23</v>
      </c>
      <c r="L3632">
        <v>8.1</v>
      </c>
      <c r="M3632">
        <v>3</v>
      </c>
      <c r="N3632">
        <v>4.2</v>
      </c>
      <c r="O3632">
        <f>Table1[[#This Row],[Stress_Level]]*Table1[[#This Row],[Weekly_Work_Hours]]</f>
        <v>396.9</v>
      </c>
      <c r="P3632" s="9">
        <f>Table1[[#This Row],[Column1]]/Table1[[#This Row],[Productivity_Score]]</f>
        <v>94.499999999999986</v>
      </c>
      <c r="Q3632">
        <f>8-AVERAGE(Table1[[#This Row],[Sleep_Hours]])</f>
        <v>2.7</v>
      </c>
      <c r="R3632">
        <f>Table1[[#This Row],[Stress_Level]]/Table1[[#This Row],[Weekly_Work_Hours]]</f>
        <v>0.16530612244897958</v>
      </c>
      <c r="S3632" s="5">
        <f>CORREL(Table1[Stress_Level],Table1[Sleep_Hours])</f>
        <v>-1.150943896331845E-2</v>
      </c>
      <c r="T3632" s="1">
        <f>((Table1[[#Totals],[Productivity_Score]] - Table1[[#This Row],[Productivity_Score]]) / Table1[[#Totals],[Productivity_Score]]) * 100</f>
        <v>55.78947368421052</v>
      </c>
    </row>
    <row r="3633" spans="1:20" x14ac:dyDescent="0.35">
      <c r="A3633">
        <v>3632</v>
      </c>
      <c r="B3633">
        <v>58</v>
      </c>
      <c r="C3633" t="s">
        <v>19</v>
      </c>
      <c r="D3633" t="s">
        <v>15</v>
      </c>
      <c r="E3633" t="s">
        <v>27</v>
      </c>
      <c r="F3633" t="s">
        <v>22</v>
      </c>
      <c r="G3633">
        <v>39</v>
      </c>
      <c r="H3633">
        <v>3</v>
      </c>
      <c r="I3633">
        <v>4.0999999999999996</v>
      </c>
      <c r="J3633">
        <v>1</v>
      </c>
      <c r="K3633" t="s">
        <v>35</v>
      </c>
      <c r="L3633">
        <v>3.7</v>
      </c>
      <c r="M3633">
        <v>2.9</v>
      </c>
      <c r="N3633">
        <v>5.2</v>
      </c>
      <c r="O3633">
        <f>Table1[[#This Row],[Stress_Level]]*Table1[[#This Row],[Weekly_Work_Hours]]</f>
        <v>144.30000000000001</v>
      </c>
      <c r="P3633" s="9">
        <f>Table1[[#This Row],[Column1]]/Table1[[#This Row],[Productivity_Score]]</f>
        <v>27.75</v>
      </c>
      <c r="Q3633">
        <f>8-AVERAGE(Table1[[#This Row],[Sleep_Hours]])</f>
        <v>5</v>
      </c>
      <c r="R3633">
        <f>Table1[[#This Row],[Stress_Level]]/Table1[[#This Row],[Weekly_Work_Hours]]</f>
        <v>9.4871794871794882E-2</v>
      </c>
      <c r="S3633" s="5">
        <f>CORREL(Table1[Stress_Level],Table1[Sleep_Hours])</f>
        <v>-1.150943896331845E-2</v>
      </c>
      <c r="T3633" s="1">
        <f>((Table1[[#Totals],[Productivity_Score]] - Table1[[#This Row],[Productivity_Score]]) / Table1[[#Totals],[Productivity_Score]]) * 100</f>
        <v>45.263157894736835</v>
      </c>
    </row>
    <row r="3634" spans="1:20" x14ac:dyDescent="0.35">
      <c r="A3634">
        <v>3633</v>
      </c>
      <c r="B3634">
        <v>46</v>
      </c>
      <c r="C3634" t="s">
        <v>14</v>
      </c>
      <c r="D3634" t="s">
        <v>33</v>
      </c>
      <c r="E3634" t="s">
        <v>25</v>
      </c>
      <c r="F3634" t="s">
        <v>22</v>
      </c>
      <c r="G3634">
        <v>43</v>
      </c>
      <c r="H3634">
        <v>3.7</v>
      </c>
      <c r="I3634">
        <v>4.8</v>
      </c>
      <c r="J3634">
        <v>1</v>
      </c>
      <c r="K3634" t="s">
        <v>29</v>
      </c>
      <c r="L3634">
        <v>4.7</v>
      </c>
      <c r="M3634">
        <v>2.9</v>
      </c>
      <c r="N3634">
        <v>5</v>
      </c>
      <c r="O3634">
        <f>Table1[[#This Row],[Stress_Level]]*Table1[[#This Row],[Weekly_Work_Hours]]</f>
        <v>202.1</v>
      </c>
      <c r="P3634" s="9">
        <f>Table1[[#This Row],[Column1]]/Table1[[#This Row],[Productivity_Score]]</f>
        <v>40.42</v>
      </c>
      <c r="Q3634">
        <f>8-AVERAGE(Table1[[#This Row],[Sleep_Hours]])</f>
        <v>4.3</v>
      </c>
      <c r="R3634">
        <f>Table1[[#This Row],[Stress_Level]]/Table1[[#This Row],[Weekly_Work_Hours]]</f>
        <v>0.10930232558139535</v>
      </c>
      <c r="S3634" s="5">
        <f>CORREL(Table1[Stress_Level],Table1[Sleep_Hours])</f>
        <v>-1.150943896331845E-2</v>
      </c>
      <c r="T3634" s="1">
        <f>((Table1[[#Totals],[Productivity_Score]] - Table1[[#This Row],[Productivity_Score]]) / Table1[[#Totals],[Productivity_Score]]) * 100</f>
        <v>47.368421052631575</v>
      </c>
    </row>
    <row r="3635" spans="1:20" x14ac:dyDescent="0.35">
      <c r="A3635">
        <v>3634</v>
      </c>
      <c r="B3635">
        <v>55</v>
      </c>
      <c r="C3635" t="s">
        <v>14</v>
      </c>
      <c r="D3635" t="s">
        <v>24</v>
      </c>
      <c r="E3635" t="s">
        <v>38</v>
      </c>
      <c r="F3635" t="s">
        <v>22</v>
      </c>
      <c r="G3635">
        <v>50</v>
      </c>
      <c r="H3635">
        <v>5.3</v>
      </c>
      <c r="I3635">
        <v>6.5</v>
      </c>
      <c r="J3635">
        <v>1</v>
      </c>
      <c r="K3635" t="s">
        <v>18</v>
      </c>
      <c r="L3635">
        <v>6.5</v>
      </c>
      <c r="M3635">
        <v>5.9</v>
      </c>
      <c r="N3635">
        <v>5</v>
      </c>
      <c r="O3635">
        <f>Table1[[#This Row],[Stress_Level]]*Table1[[#This Row],[Weekly_Work_Hours]]</f>
        <v>325</v>
      </c>
      <c r="P3635" s="9">
        <f>Table1[[#This Row],[Column1]]/Table1[[#This Row],[Productivity_Score]]</f>
        <v>65</v>
      </c>
      <c r="Q3635">
        <f>8-AVERAGE(Table1[[#This Row],[Sleep_Hours]])</f>
        <v>2.7</v>
      </c>
      <c r="R3635">
        <f>Table1[[#This Row],[Stress_Level]]/Table1[[#This Row],[Weekly_Work_Hours]]</f>
        <v>0.13</v>
      </c>
      <c r="S3635" s="5">
        <f>CORREL(Table1[Stress_Level],Table1[Sleep_Hours])</f>
        <v>-1.150943896331845E-2</v>
      </c>
      <c r="T3635" s="1">
        <f>((Table1[[#Totals],[Productivity_Score]] - Table1[[#This Row],[Productivity_Score]]) / Table1[[#Totals],[Productivity_Score]]) * 100</f>
        <v>47.368421052631575</v>
      </c>
    </row>
    <row r="3636" spans="1:20" x14ac:dyDescent="0.35">
      <c r="A3636">
        <v>3635</v>
      </c>
      <c r="B3636">
        <v>64</v>
      </c>
      <c r="C3636" t="s">
        <v>19</v>
      </c>
      <c r="D3636" t="s">
        <v>26</v>
      </c>
      <c r="E3636" t="s">
        <v>31</v>
      </c>
      <c r="F3636" t="s">
        <v>22</v>
      </c>
      <c r="G3636">
        <v>48</v>
      </c>
      <c r="H3636">
        <v>5.7</v>
      </c>
      <c r="I3636">
        <v>7.3</v>
      </c>
      <c r="J3636">
        <v>0</v>
      </c>
      <c r="K3636" t="s">
        <v>23</v>
      </c>
      <c r="L3636">
        <v>6.6</v>
      </c>
      <c r="M3636">
        <v>5.9</v>
      </c>
      <c r="N3636">
        <v>5.4</v>
      </c>
      <c r="O3636">
        <f>Table1[[#This Row],[Stress_Level]]*Table1[[#This Row],[Weekly_Work_Hours]]</f>
        <v>316.79999999999995</v>
      </c>
      <c r="P3636" s="9">
        <f>Table1[[#This Row],[Column1]]/Table1[[#This Row],[Productivity_Score]]</f>
        <v>58.666666666666657</v>
      </c>
      <c r="Q3636">
        <f>8-AVERAGE(Table1[[#This Row],[Sleep_Hours]])</f>
        <v>2.2999999999999998</v>
      </c>
      <c r="R3636">
        <f>Table1[[#This Row],[Stress_Level]]/Table1[[#This Row],[Weekly_Work_Hours]]</f>
        <v>0.13749999999999998</v>
      </c>
      <c r="S3636" s="5">
        <f>CORREL(Table1[Stress_Level],Table1[Sleep_Hours])</f>
        <v>-1.150943896331845E-2</v>
      </c>
      <c r="T3636" s="1">
        <f>((Table1[[#Totals],[Productivity_Score]] - Table1[[#This Row],[Productivity_Score]]) / Table1[[#Totals],[Productivity_Score]]) * 100</f>
        <v>43.157894736842103</v>
      </c>
    </row>
    <row r="3637" spans="1:20" x14ac:dyDescent="0.35">
      <c r="A3637">
        <v>3636</v>
      </c>
      <c r="B3637">
        <v>36</v>
      </c>
      <c r="C3637" t="s">
        <v>19</v>
      </c>
      <c r="D3637" t="s">
        <v>26</v>
      </c>
      <c r="E3637" t="s">
        <v>31</v>
      </c>
      <c r="F3637" t="s">
        <v>22</v>
      </c>
      <c r="G3637">
        <v>47</v>
      </c>
      <c r="H3637">
        <v>7.3</v>
      </c>
      <c r="I3637">
        <v>8.9</v>
      </c>
      <c r="J3637">
        <v>0</v>
      </c>
      <c r="K3637" t="s">
        <v>23</v>
      </c>
      <c r="L3637">
        <v>10</v>
      </c>
      <c r="M3637">
        <v>4.3</v>
      </c>
      <c r="N3637">
        <v>4.4000000000000004</v>
      </c>
      <c r="O3637">
        <f>Table1[[#This Row],[Stress_Level]]*Table1[[#This Row],[Weekly_Work_Hours]]</f>
        <v>470</v>
      </c>
      <c r="P3637" s="9">
        <f>Table1[[#This Row],[Column1]]/Table1[[#This Row],[Productivity_Score]]</f>
        <v>106.81818181818181</v>
      </c>
      <c r="Q3637">
        <f>8-AVERAGE(Table1[[#This Row],[Sleep_Hours]])</f>
        <v>0.70000000000000018</v>
      </c>
      <c r="R3637">
        <f>Table1[[#This Row],[Stress_Level]]/Table1[[#This Row],[Weekly_Work_Hours]]</f>
        <v>0.21276595744680851</v>
      </c>
      <c r="S3637" s="5">
        <f>CORREL(Table1[Stress_Level],Table1[Sleep_Hours])</f>
        <v>-1.150943896331845E-2</v>
      </c>
      <c r="T3637" s="1">
        <f>((Table1[[#Totals],[Productivity_Score]] - Table1[[#This Row],[Productivity_Score]]) / Table1[[#Totals],[Productivity_Score]]) * 100</f>
        <v>53.684210526315788</v>
      </c>
    </row>
    <row r="3638" spans="1:20" x14ac:dyDescent="0.35">
      <c r="A3638">
        <v>3637</v>
      </c>
      <c r="B3638">
        <v>53</v>
      </c>
      <c r="C3638" t="s">
        <v>19</v>
      </c>
      <c r="D3638" t="s">
        <v>33</v>
      </c>
      <c r="E3638" t="s">
        <v>31</v>
      </c>
      <c r="F3638" t="s">
        <v>22</v>
      </c>
      <c r="G3638">
        <v>42</v>
      </c>
      <c r="H3638">
        <v>4</v>
      </c>
      <c r="I3638">
        <v>5.2</v>
      </c>
      <c r="J3638">
        <v>1</v>
      </c>
      <c r="K3638" t="s">
        <v>28</v>
      </c>
      <c r="L3638">
        <v>4.5</v>
      </c>
      <c r="M3638">
        <v>5.3</v>
      </c>
      <c r="N3638">
        <v>5.4</v>
      </c>
      <c r="O3638">
        <f>Table1[[#This Row],[Stress_Level]]*Table1[[#This Row],[Weekly_Work_Hours]]</f>
        <v>189</v>
      </c>
      <c r="P3638" s="9">
        <f>Table1[[#This Row],[Column1]]/Table1[[#This Row],[Productivity_Score]]</f>
        <v>35</v>
      </c>
      <c r="Q3638">
        <f>8-AVERAGE(Table1[[#This Row],[Sleep_Hours]])</f>
        <v>4</v>
      </c>
      <c r="R3638">
        <f>Table1[[#This Row],[Stress_Level]]/Table1[[#This Row],[Weekly_Work_Hours]]</f>
        <v>0.10714285714285714</v>
      </c>
      <c r="S3638" s="5">
        <f>CORREL(Table1[Stress_Level],Table1[Sleep_Hours])</f>
        <v>-1.150943896331845E-2</v>
      </c>
      <c r="T3638" s="1">
        <f>((Table1[[#Totals],[Productivity_Score]] - Table1[[#This Row],[Productivity_Score]]) / Table1[[#Totals],[Productivity_Score]]) * 100</f>
        <v>43.157894736842103</v>
      </c>
    </row>
    <row r="3639" spans="1:20" x14ac:dyDescent="0.35">
      <c r="A3639">
        <v>3638</v>
      </c>
      <c r="B3639">
        <v>22</v>
      </c>
      <c r="C3639" t="s">
        <v>14</v>
      </c>
      <c r="D3639" t="s">
        <v>37</v>
      </c>
      <c r="E3639" t="s">
        <v>38</v>
      </c>
      <c r="F3639" t="s">
        <v>22</v>
      </c>
      <c r="G3639">
        <v>47</v>
      </c>
      <c r="H3639">
        <v>6.9</v>
      </c>
      <c r="I3639">
        <v>9.1</v>
      </c>
      <c r="J3639">
        <v>1</v>
      </c>
      <c r="K3639" t="s">
        <v>41</v>
      </c>
      <c r="L3639">
        <v>10</v>
      </c>
      <c r="M3639">
        <v>7.3</v>
      </c>
      <c r="N3639">
        <v>4.5999999999999996</v>
      </c>
      <c r="O3639">
        <f>Table1[[#This Row],[Stress_Level]]*Table1[[#This Row],[Weekly_Work_Hours]]</f>
        <v>470</v>
      </c>
      <c r="P3639" s="9">
        <f>Table1[[#This Row],[Column1]]/Table1[[#This Row],[Productivity_Score]]</f>
        <v>102.17391304347827</v>
      </c>
      <c r="Q3639">
        <f>8-AVERAGE(Table1[[#This Row],[Sleep_Hours]])</f>
        <v>1.0999999999999996</v>
      </c>
      <c r="R3639">
        <f>Table1[[#This Row],[Stress_Level]]/Table1[[#This Row],[Weekly_Work_Hours]]</f>
        <v>0.21276595744680851</v>
      </c>
      <c r="S3639" s="5">
        <f>CORREL(Table1[Stress_Level],Table1[Sleep_Hours])</f>
        <v>-1.150943896331845E-2</v>
      </c>
      <c r="T3639" s="1">
        <f>((Table1[[#Totals],[Productivity_Score]] - Table1[[#This Row],[Productivity_Score]]) / Table1[[#Totals],[Productivity_Score]]) * 100</f>
        <v>51.578947368421055</v>
      </c>
    </row>
    <row r="3640" spans="1:20" x14ac:dyDescent="0.35">
      <c r="A3640">
        <v>3639</v>
      </c>
      <c r="B3640">
        <v>24</v>
      </c>
      <c r="C3640" t="s">
        <v>14</v>
      </c>
      <c r="D3640" t="s">
        <v>37</v>
      </c>
      <c r="E3640" t="s">
        <v>25</v>
      </c>
      <c r="F3640" t="s">
        <v>17</v>
      </c>
      <c r="G3640">
        <v>44</v>
      </c>
      <c r="H3640">
        <v>7.1</v>
      </c>
      <c r="I3640">
        <v>9.4</v>
      </c>
      <c r="J3640">
        <v>0</v>
      </c>
      <c r="K3640" t="s">
        <v>23</v>
      </c>
      <c r="L3640">
        <v>5.7</v>
      </c>
      <c r="M3640">
        <v>4.2</v>
      </c>
      <c r="N3640">
        <v>6.9</v>
      </c>
      <c r="O3640">
        <f>Table1[[#This Row],[Stress_Level]]*Table1[[#This Row],[Weekly_Work_Hours]]</f>
        <v>250.8</v>
      </c>
      <c r="P3640" s="9">
        <f>Table1[[#This Row],[Column1]]/Table1[[#This Row],[Productivity_Score]]</f>
        <v>36.347826086956523</v>
      </c>
      <c r="Q3640">
        <f>8-AVERAGE(Table1[[#This Row],[Sleep_Hours]])</f>
        <v>0.90000000000000036</v>
      </c>
      <c r="R3640">
        <f>Table1[[#This Row],[Stress_Level]]/Table1[[#This Row],[Weekly_Work_Hours]]</f>
        <v>0.12954545454545455</v>
      </c>
      <c r="S3640" s="5">
        <f>CORREL(Table1[Stress_Level],Table1[Sleep_Hours])</f>
        <v>-1.150943896331845E-2</v>
      </c>
      <c r="T3640" s="1">
        <f>((Table1[[#Totals],[Productivity_Score]] - Table1[[#This Row],[Productivity_Score]]) / Table1[[#Totals],[Productivity_Score]]) * 100</f>
        <v>27.368421052631575</v>
      </c>
    </row>
    <row r="3641" spans="1:20" x14ac:dyDescent="0.35">
      <c r="A3641">
        <v>3640</v>
      </c>
      <c r="B3641">
        <v>33</v>
      </c>
      <c r="C3641" t="s">
        <v>14</v>
      </c>
      <c r="D3641" t="s">
        <v>34</v>
      </c>
      <c r="E3641" t="s">
        <v>27</v>
      </c>
      <c r="F3641" t="s">
        <v>17</v>
      </c>
      <c r="G3641">
        <v>48</v>
      </c>
      <c r="H3641">
        <v>7.2</v>
      </c>
      <c r="I3641">
        <v>8.9</v>
      </c>
      <c r="J3641">
        <v>0</v>
      </c>
      <c r="K3641" t="s">
        <v>23</v>
      </c>
      <c r="L3641">
        <v>6.2</v>
      </c>
      <c r="M3641">
        <v>3</v>
      </c>
      <c r="N3641">
        <v>6.3</v>
      </c>
      <c r="O3641">
        <f>Table1[[#This Row],[Stress_Level]]*Table1[[#This Row],[Weekly_Work_Hours]]</f>
        <v>297.60000000000002</v>
      </c>
      <c r="P3641" s="9">
        <f>Table1[[#This Row],[Column1]]/Table1[[#This Row],[Productivity_Score]]</f>
        <v>47.238095238095241</v>
      </c>
      <c r="Q3641">
        <f>8-AVERAGE(Table1[[#This Row],[Sleep_Hours]])</f>
        <v>0.79999999999999982</v>
      </c>
      <c r="R3641">
        <f>Table1[[#This Row],[Stress_Level]]/Table1[[#This Row],[Weekly_Work_Hours]]</f>
        <v>0.12916666666666668</v>
      </c>
      <c r="S3641" s="5">
        <f>CORREL(Table1[Stress_Level],Table1[Sleep_Hours])</f>
        <v>-1.150943896331845E-2</v>
      </c>
      <c r="T3641" s="1">
        <f>((Table1[[#Totals],[Productivity_Score]] - Table1[[#This Row],[Productivity_Score]]) / Table1[[#Totals],[Productivity_Score]]) * 100</f>
        <v>33.684210526315788</v>
      </c>
    </row>
    <row r="3642" spans="1:20" x14ac:dyDescent="0.35">
      <c r="A3642">
        <v>3641</v>
      </c>
      <c r="B3642">
        <v>22</v>
      </c>
      <c r="C3642" t="s">
        <v>19</v>
      </c>
      <c r="D3642" t="s">
        <v>24</v>
      </c>
      <c r="E3642" t="s">
        <v>25</v>
      </c>
      <c r="F3642" t="s">
        <v>22</v>
      </c>
      <c r="G3642">
        <v>41</v>
      </c>
      <c r="H3642">
        <v>7.8</v>
      </c>
      <c r="I3642">
        <v>8.8000000000000007</v>
      </c>
      <c r="J3642">
        <v>0</v>
      </c>
      <c r="K3642" t="s">
        <v>23</v>
      </c>
      <c r="L3642">
        <v>7.1</v>
      </c>
      <c r="M3642">
        <v>4.5</v>
      </c>
      <c r="N3642">
        <v>5.8</v>
      </c>
      <c r="O3642">
        <f>Table1[[#This Row],[Stress_Level]]*Table1[[#This Row],[Weekly_Work_Hours]]</f>
        <v>291.09999999999997</v>
      </c>
      <c r="P3642" s="9">
        <f>Table1[[#This Row],[Column1]]/Table1[[#This Row],[Productivity_Score]]</f>
        <v>50.189655172413786</v>
      </c>
      <c r="Q3642">
        <f>8-AVERAGE(Table1[[#This Row],[Sleep_Hours]])</f>
        <v>0.20000000000000018</v>
      </c>
      <c r="R3642">
        <f>Table1[[#This Row],[Stress_Level]]/Table1[[#This Row],[Weekly_Work_Hours]]</f>
        <v>0.17317073170731706</v>
      </c>
      <c r="S3642" s="5">
        <f>CORREL(Table1[Stress_Level],Table1[Sleep_Hours])</f>
        <v>-1.150943896331845E-2</v>
      </c>
      <c r="T3642" s="1">
        <f>((Table1[[#Totals],[Productivity_Score]] - Table1[[#This Row],[Productivity_Score]]) / Table1[[#Totals],[Productivity_Score]]) * 100</f>
        <v>38.947368421052637</v>
      </c>
    </row>
    <row r="3643" spans="1:20" x14ac:dyDescent="0.35">
      <c r="A3643">
        <v>3642</v>
      </c>
      <c r="B3643">
        <v>42</v>
      </c>
      <c r="C3643" t="s">
        <v>19</v>
      </c>
      <c r="D3643" t="s">
        <v>15</v>
      </c>
      <c r="E3643" t="s">
        <v>38</v>
      </c>
      <c r="F3643" t="s">
        <v>22</v>
      </c>
      <c r="G3643">
        <v>43</v>
      </c>
      <c r="H3643">
        <v>4.5</v>
      </c>
      <c r="I3643">
        <v>5.9</v>
      </c>
      <c r="J3643">
        <v>0</v>
      </c>
      <c r="K3643" t="s">
        <v>23</v>
      </c>
      <c r="L3643">
        <v>8.9</v>
      </c>
      <c r="M3643">
        <v>2.4</v>
      </c>
      <c r="N3643">
        <v>3.5</v>
      </c>
      <c r="O3643">
        <f>Table1[[#This Row],[Stress_Level]]*Table1[[#This Row],[Weekly_Work_Hours]]</f>
        <v>382.7</v>
      </c>
      <c r="P3643" s="9">
        <f>Table1[[#This Row],[Column1]]/Table1[[#This Row],[Productivity_Score]]</f>
        <v>109.34285714285714</v>
      </c>
      <c r="Q3643">
        <f>8-AVERAGE(Table1[[#This Row],[Sleep_Hours]])</f>
        <v>3.5</v>
      </c>
      <c r="R3643">
        <f>Table1[[#This Row],[Stress_Level]]/Table1[[#This Row],[Weekly_Work_Hours]]</f>
        <v>0.20697674418604653</v>
      </c>
      <c r="S3643" s="5">
        <f>CORREL(Table1[Stress_Level],Table1[Sleep_Hours])</f>
        <v>-1.150943896331845E-2</v>
      </c>
      <c r="T3643" s="1">
        <f>((Table1[[#Totals],[Productivity_Score]] - Table1[[#This Row],[Productivity_Score]]) / Table1[[#Totals],[Productivity_Score]]) * 100</f>
        <v>63.157894736842103</v>
      </c>
    </row>
    <row r="3644" spans="1:20" x14ac:dyDescent="0.35">
      <c r="A3644">
        <v>3643</v>
      </c>
      <c r="B3644">
        <v>58</v>
      </c>
      <c r="C3644" t="s">
        <v>14</v>
      </c>
      <c r="D3644" t="s">
        <v>36</v>
      </c>
      <c r="E3644" t="s">
        <v>25</v>
      </c>
      <c r="F3644" t="s">
        <v>17</v>
      </c>
      <c r="G3644">
        <v>37</v>
      </c>
      <c r="H3644">
        <v>7</v>
      </c>
      <c r="I3644">
        <v>10</v>
      </c>
      <c r="J3644">
        <v>0</v>
      </c>
      <c r="K3644" t="s">
        <v>23</v>
      </c>
      <c r="L3644">
        <v>3.1</v>
      </c>
      <c r="M3644">
        <v>2.2999999999999998</v>
      </c>
      <c r="N3644">
        <v>8.5</v>
      </c>
      <c r="O3644">
        <f>Table1[[#This Row],[Stress_Level]]*Table1[[#This Row],[Weekly_Work_Hours]]</f>
        <v>114.7</v>
      </c>
      <c r="P3644" s="9">
        <f>Table1[[#This Row],[Column1]]/Table1[[#This Row],[Productivity_Score]]</f>
        <v>13.494117647058824</v>
      </c>
      <c r="Q3644">
        <f>8-AVERAGE(Table1[[#This Row],[Sleep_Hours]])</f>
        <v>1</v>
      </c>
      <c r="R3644">
        <f>Table1[[#This Row],[Stress_Level]]/Table1[[#This Row],[Weekly_Work_Hours]]</f>
        <v>8.3783783783783788E-2</v>
      </c>
      <c r="S3644" s="5">
        <f>CORREL(Table1[Stress_Level],Table1[Sleep_Hours])</f>
        <v>-1.150943896331845E-2</v>
      </c>
      <c r="T3644" s="1">
        <f>((Table1[[#Totals],[Productivity_Score]] - Table1[[#This Row],[Productivity_Score]]) / Table1[[#Totals],[Productivity_Score]]) * 100</f>
        <v>10.526315789473683</v>
      </c>
    </row>
    <row r="3645" spans="1:20" x14ac:dyDescent="0.35">
      <c r="A3645">
        <v>3644</v>
      </c>
      <c r="B3645">
        <v>49</v>
      </c>
      <c r="C3645" t="s">
        <v>19</v>
      </c>
      <c r="D3645" t="s">
        <v>36</v>
      </c>
      <c r="E3645" t="s">
        <v>16</v>
      </c>
      <c r="F3645" t="s">
        <v>22</v>
      </c>
      <c r="G3645">
        <v>44</v>
      </c>
      <c r="H3645">
        <v>8.8000000000000007</v>
      </c>
      <c r="I3645">
        <v>6.8</v>
      </c>
      <c r="J3645">
        <v>0</v>
      </c>
      <c r="K3645" t="s">
        <v>23</v>
      </c>
      <c r="L3645">
        <v>7.1</v>
      </c>
      <c r="M3645">
        <v>4.7</v>
      </c>
      <c r="N3645">
        <v>4.9000000000000004</v>
      </c>
      <c r="O3645">
        <f>Table1[[#This Row],[Stress_Level]]*Table1[[#This Row],[Weekly_Work_Hours]]</f>
        <v>312.39999999999998</v>
      </c>
      <c r="P3645" s="9">
        <f>Table1[[#This Row],[Column1]]/Table1[[#This Row],[Productivity_Score]]</f>
        <v>63.755102040816318</v>
      </c>
      <c r="Q3645">
        <f>8-AVERAGE(Table1[[#This Row],[Sleep_Hours]])</f>
        <v>-0.80000000000000071</v>
      </c>
      <c r="R3645">
        <f>Table1[[#This Row],[Stress_Level]]/Table1[[#This Row],[Weekly_Work_Hours]]</f>
        <v>0.16136363636363635</v>
      </c>
      <c r="S3645" s="5">
        <f>CORREL(Table1[Stress_Level],Table1[Sleep_Hours])</f>
        <v>-1.150943896331845E-2</v>
      </c>
      <c r="T3645" s="1">
        <f>((Table1[[#Totals],[Productivity_Score]] - Table1[[#This Row],[Productivity_Score]]) / Table1[[#Totals],[Productivity_Score]]) * 100</f>
        <v>48.421052631578945</v>
      </c>
    </row>
    <row r="3646" spans="1:20" x14ac:dyDescent="0.35">
      <c r="A3646">
        <v>3645</v>
      </c>
      <c r="B3646">
        <v>64</v>
      </c>
      <c r="C3646" t="s">
        <v>19</v>
      </c>
      <c r="D3646" t="s">
        <v>37</v>
      </c>
      <c r="E3646" t="s">
        <v>38</v>
      </c>
      <c r="F3646" t="s">
        <v>22</v>
      </c>
      <c r="G3646">
        <v>38</v>
      </c>
      <c r="H3646">
        <v>8.3000000000000007</v>
      </c>
      <c r="I3646">
        <v>8.1999999999999993</v>
      </c>
      <c r="J3646">
        <v>0</v>
      </c>
      <c r="K3646" t="s">
        <v>23</v>
      </c>
      <c r="L3646">
        <v>7.5</v>
      </c>
      <c r="M3646">
        <v>5</v>
      </c>
      <c r="N3646">
        <v>5.4</v>
      </c>
      <c r="O3646">
        <f>Table1[[#This Row],[Stress_Level]]*Table1[[#This Row],[Weekly_Work_Hours]]</f>
        <v>285</v>
      </c>
      <c r="P3646" s="9">
        <f>Table1[[#This Row],[Column1]]/Table1[[#This Row],[Productivity_Score]]</f>
        <v>52.777777777777771</v>
      </c>
      <c r="Q3646">
        <f>8-AVERAGE(Table1[[#This Row],[Sleep_Hours]])</f>
        <v>-0.30000000000000071</v>
      </c>
      <c r="R3646">
        <f>Table1[[#This Row],[Stress_Level]]/Table1[[#This Row],[Weekly_Work_Hours]]</f>
        <v>0.19736842105263158</v>
      </c>
      <c r="S3646" s="5">
        <f>CORREL(Table1[Stress_Level],Table1[Sleep_Hours])</f>
        <v>-1.150943896331845E-2</v>
      </c>
      <c r="T3646" s="1">
        <f>((Table1[[#Totals],[Productivity_Score]] - Table1[[#This Row],[Productivity_Score]]) / Table1[[#Totals],[Productivity_Score]]) * 100</f>
        <v>43.157894736842103</v>
      </c>
    </row>
    <row r="3647" spans="1:20" x14ac:dyDescent="0.35">
      <c r="A3647">
        <v>3646</v>
      </c>
      <c r="B3647">
        <v>42</v>
      </c>
      <c r="C3647" t="s">
        <v>19</v>
      </c>
      <c r="D3647" t="s">
        <v>33</v>
      </c>
      <c r="E3647" t="s">
        <v>31</v>
      </c>
      <c r="F3647" t="s">
        <v>22</v>
      </c>
      <c r="G3647">
        <v>36</v>
      </c>
      <c r="H3647">
        <v>9</v>
      </c>
      <c r="I3647">
        <v>7.4</v>
      </c>
      <c r="J3647">
        <v>0</v>
      </c>
      <c r="K3647" t="s">
        <v>23</v>
      </c>
      <c r="L3647">
        <v>6.6</v>
      </c>
      <c r="M3647">
        <v>3.7</v>
      </c>
      <c r="N3647">
        <v>5.4</v>
      </c>
      <c r="O3647">
        <f>Table1[[#This Row],[Stress_Level]]*Table1[[#This Row],[Weekly_Work_Hours]]</f>
        <v>237.6</v>
      </c>
      <c r="P3647" s="9">
        <f>Table1[[#This Row],[Column1]]/Table1[[#This Row],[Productivity_Score]]</f>
        <v>43.999999999999993</v>
      </c>
      <c r="Q3647">
        <f>8-AVERAGE(Table1[[#This Row],[Sleep_Hours]])</f>
        <v>-1</v>
      </c>
      <c r="R3647">
        <f>Table1[[#This Row],[Stress_Level]]/Table1[[#This Row],[Weekly_Work_Hours]]</f>
        <v>0.18333333333333332</v>
      </c>
      <c r="S3647" s="5">
        <f>CORREL(Table1[Stress_Level],Table1[Sleep_Hours])</f>
        <v>-1.150943896331845E-2</v>
      </c>
      <c r="T3647" s="1">
        <f>((Table1[[#Totals],[Productivity_Score]] - Table1[[#This Row],[Productivity_Score]]) / Table1[[#Totals],[Productivity_Score]]) * 100</f>
        <v>43.157894736842103</v>
      </c>
    </row>
    <row r="3648" spans="1:20" x14ac:dyDescent="0.35">
      <c r="A3648">
        <v>3647</v>
      </c>
      <c r="B3648">
        <v>46</v>
      </c>
      <c r="C3648" t="s">
        <v>40</v>
      </c>
      <c r="D3648" t="s">
        <v>24</v>
      </c>
      <c r="E3648" t="s">
        <v>27</v>
      </c>
      <c r="F3648" t="s">
        <v>17</v>
      </c>
      <c r="G3648">
        <v>47</v>
      </c>
      <c r="H3648">
        <v>6.6</v>
      </c>
      <c r="I3648">
        <v>8.6</v>
      </c>
      <c r="J3648">
        <v>0</v>
      </c>
      <c r="K3648" t="s">
        <v>23</v>
      </c>
      <c r="L3648">
        <v>5.7</v>
      </c>
      <c r="M3648">
        <v>4</v>
      </c>
      <c r="N3648">
        <v>6.5</v>
      </c>
      <c r="O3648">
        <f>Table1[[#This Row],[Stress_Level]]*Table1[[#This Row],[Weekly_Work_Hours]]</f>
        <v>267.90000000000003</v>
      </c>
      <c r="P3648" s="9">
        <f>Table1[[#This Row],[Column1]]/Table1[[#This Row],[Productivity_Score]]</f>
        <v>41.215384615384622</v>
      </c>
      <c r="Q3648">
        <f>8-AVERAGE(Table1[[#This Row],[Sleep_Hours]])</f>
        <v>1.4000000000000004</v>
      </c>
      <c r="R3648">
        <f>Table1[[#This Row],[Stress_Level]]/Table1[[#This Row],[Weekly_Work_Hours]]</f>
        <v>0.12127659574468086</v>
      </c>
      <c r="S3648" s="5">
        <f>CORREL(Table1[Stress_Level],Table1[Sleep_Hours])</f>
        <v>-1.150943896331845E-2</v>
      </c>
      <c r="T3648" s="1">
        <f>((Table1[[#Totals],[Productivity_Score]] - Table1[[#This Row],[Productivity_Score]]) / Table1[[#Totals],[Productivity_Score]]) * 100</f>
        <v>31.578947368421051</v>
      </c>
    </row>
    <row r="3649" spans="1:20" x14ac:dyDescent="0.35">
      <c r="A3649">
        <v>3648</v>
      </c>
      <c r="B3649">
        <v>29</v>
      </c>
      <c r="C3649" t="s">
        <v>14</v>
      </c>
      <c r="D3649" t="s">
        <v>30</v>
      </c>
      <c r="E3649" t="s">
        <v>16</v>
      </c>
      <c r="F3649" t="s">
        <v>22</v>
      </c>
      <c r="G3649">
        <v>46</v>
      </c>
      <c r="H3649">
        <v>5.3</v>
      </c>
      <c r="I3649">
        <v>6.9</v>
      </c>
      <c r="J3649">
        <v>1</v>
      </c>
      <c r="K3649" t="s">
        <v>18</v>
      </c>
      <c r="L3649">
        <v>7.4</v>
      </c>
      <c r="M3649">
        <v>3.3</v>
      </c>
      <c r="N3649">
        <v>4.7</v>
      </c>
      <c r="O3649">
        <f>Table1[[#This Row],[Stress_Level]]*Table1[[#This Row],[Weekly_Work_Hours]]</f>
        <v>340.40000000000003</v>
      </c>
      <c r="P3649" s="9">
        <f>Table1[[#This Row],[Column1]]/Table1[[#This Row],[Productivity_Score]]</f>
        <v>72.425531914893625</v>
      </c>
      <c r="Q3649">
        <f>8-AVERAGE(Table1[[#This Row],[Sleep_Hours]])</f>
        <v>2.7</v>
      </c>
      <c r="R3649">
        <f>Table1[[#This Row],[Stress_Level]]/Table1[[#This Row],[Weekly_Work_Hours]]</f>
        <v>0.16086956521739132</v>
      </c>
      <c r="S3649" s="5">
        <f>CORREL(Table1[Stress_Level],Table1[Sleep_Hours])</f>
        <v>-1.150943896331845E-2</v>
      </c>
      <c r="T3649" s="1">
        <f>((Table1[[#Totals],[Productivity_Score]] - Table1[[#This Row],[Productivity_Score]]) / Table1[[#Totals],[Productivity_Score]]) * 100</f>
        <v>50.526315789473685</v>
      </c>
    </row>
    <row r="3650" spans="1:20" x14ac:dyDescent="0.35">
      <c r="A3650">
        <v>3649</v>
      </c>
      <c r="B3650">
        <v>44</v>
      </c>
      <c r="C3650" t="s">
        <v>19</v>
      </c>
      <c r="D3650" t="s">
        <v>32</v>
      </c>
      <c r="E3650" t="s">
        <v>16</v>
      </c>
      <c r="F3650" t="s">
        <v>17</v>
      </c>
      <c r="G3650">
        <v>51</v>
      </c>
      <c r="H3650">
        <v>3</v>
      </c>
      <c r="I3650">
        <v>2.9</v>
      </c>
      <c r="J3650">
        <v>1</v>
      </c>
      <c r="K3650" t="s">
        <v>28</v>
      </c>
      <c r="L3650">
        <v>6.6</v>
      </c>
      <c r="M3650">
        <v>5.9</v>
      </c>
      <c r="N3650">
        <v>3.2</v>
      </c>
      <c r="O3650">
        <f>Table1[[#This Row],[Stress_Level]]*Table1[[#This Row],[Weekly_Work_Hours]]</f>
        <v>336.59999999999997</v>
      </c>
      <c r="P3650" s="9">
        <f>Table1[[#This Row],[Column1]]/Table1[[#This Row],[Productivity_Score]]</f>
        <v>105.18749999999999</v>
      </c>
      <c r="Q3650">
        <f>8-AVERAGE(Table1[[#This Row],[Sleep_Hours]])</f>
        <v>5</v>
      </c>
      <c r="R3650">
        <f>Table1[[#This Row],[Stress_Level]]/Table1[[#This Row],[Weekly_Work_Hours]]</f>
        <v>0.12941176470588234</v>
      </c>
      <c r="S3650" s="5">
        <f>CORREL(Table1[Stress_Level],Table1[Sleep_Hours])</f>
        <v>-1.150943896331845E-2</v>
      </c>
      <c r="T3650" s="1">
        <f>((Table1[[#Totals],[Productivity_Score]] - Table1[[#This Row],[Productivity_Score]]) / Table1[[#Totals],[Productivity_Score]]) * 100</f>
        <v>66.315789473684205</v>
      </c>
    </row>
    <row r="3651" spans="1:20" x14ac:dyDescent="0.35">
      <c r="A3651">
        <v>3650</v>
      </c>
      <c r="B3651">
        <v>32</v>
      </c>
      <c r="C3651" t="s">
        <v>14</v>
      </c>
      <c r="D3651" t="s">
        <v>24</v>
      </c>
      <c r="E3651" t="s">
        <v>38</v>
      </c>
      <c r="F3651" t="s">
        <v>17</v>
      </c>
      <c r="G3651">
        <v>41</v>
      </c>
      <c r="H3651">
        <v>4.3</v>
      </c>
      <c r="I3651">
        <v>5.9</v>
      </c>
      <c r="J3651">
        <v>1</v>
      </c>
      <c r="K3651" t="s">
        <v>18</v>
      </c>
      <c r="L3651">
        <v>7.1</v>
      </c>
      <c r="M3651">
        <v>6.1</v>
      </c>
      <c r="N3651">
        <v>4.4000000000000004</v>
      </c>
      <c r="O3651">
        <f>Table1[[#This Row],[Stress_Level]]*Table1[[#This Row],[Weekly_Work_Hours]]</f>
        <v>291.09999999999997</v>
      </c>
      <c r="P3651" s="9">
        <f>Table1[[#This Row],[Column1]]/Table1[[#This Row],[Productivity_Score]]</f>
        <v>66.159090909090892</v>
      </c>
      <c r="Q3651">
        <f>8-AVERAGE(Table1[[#This Row],[Sleep_Hours]])</f>
        <v>3.7</v>
      </c>
      <c r="R3651">
        <f>Table1[[#This Row],[Stress_Level]]/Table1[[#This Row],[Weekly_Work_Hours]]</f>
        <v>0.17317073170731706</v>
      </c>
      <c r="S3651" s="5">
        <f>CORREL(Table1[Stress_Level],Table1[Sleep_Hours])</f>
        <v>-1.150943896331845E-2</v>
      </c>
      <c r="T3651" s="1">
        <f>((Table1[[#Totals],[Productivity_Score]] - Table1[[#This Row],[Productivity_Score]]) / Table1[[#Totals],[Productivity_Score]]) * 100</f>
        <v>53.684210526315788</v>
      </c>
    </row>
    <row r="3652" spans="1:20" x14ac:dyDescent="0.35">
      <c r="A3652">
        <v>3651</v>
      </c>
      <c r="B3652">
        <v>35</v>
      </c>
      <c r="C3652" t="s">
        <v>14</v>
      </c>
      <c r="D3652" t="s">
        <v>34</v>
      </c>
      <c r="E3652" t="s">
        <v>21</v>
      </c>
      <c r="F3652" t="s">
        <v>39</v>
      </c>
      <c r="G3652">
        <v>48</v>
      </c>
      <c r="H3652">
        <v>5.4</v>
      </c>
      <c r="I3652">
        <v>6.8</v>
      </c>
      <c r="J3652">
        <v>1</v>
      </c>
      <c r="K3652" t="s">
        <v>18</v>
      </c>
      <c r="L3652">
        <v>8.5</v>
      </c>
      <c r="M3652">
        <v>5.7</v>
      </c>
      <c r="N3652">
        <v>4.2</v>
      </c>
      <c r="O3652">
        <f>Table1[[#This Row],[Stress_Level]]*Table1[[#This Row],[Weekly_Work_Hours]]</f>
        <v>408</v>
      </c>
      <c r="P3652" s="9">
        <f>Table1[[#This Row],[Column1]]/Table1[[#This Row],[Productivity_Score]]</f>
        <v>97.142857142857139</v>
      </c>
      <c r="Q3652">
        <f>8-AVERAGE(Table1[[#This Row],[Sleep_Hours]])</f>
        <v>2.5999999999999996</v>
      </c>
      <c r="R3652">
        <f>Table1[[#This Row],[Stress_Level]]/Table1[[#This Row],[Weekly_Work_Hours]]</f>
        <v>0.17708333333333334</v>
      </c>
      <c r="S3652" s="5">
        <f>CORREL(Table1[Stress_Level],Table1[Sleep_Hours])</f>
        <v>-1.150943896331845E-2</v>
      </c>
      <c r="T3652" s="1">
        <f>((Table1[[#Totals],[Productivity_Score]] - Table1[[#This Row],[Productivity_Score]]) / Table1[[#Totals],[Productivity_Score]]) * 100</f>
        <v>55.78947368421052</v>
      </c>
    </row>
    <row r="3653" spans="1:20" x14ac:dyDescent="0.35">
      <c r="A3653">
        <v>3652</v>
      </c>
      <c r="B3653">
        <v>60</v>
      </c>
      <c r="C3653" t="s">
        <v>19</v>
      </c>
      <c r="D3653" t="s">
        <v>15</v>
      </c>
      <c r="E3653" t="s">
        <v>31</v>
      </c>
      <c r="F3653" t="s">
        <v>22</v>
      </c>
      <c r="G3653">
        <v>49</v>
      </c>
      <c r="H3653">
        <v>5.7</v>
      </c>
      <c r="I3653">
        <v>7.1</v>
      </c>
      <c r="J3653">
        <v>1</v>
      </c>
      <c r="K3653" t="s">
        <v>35</v>
      </c>
      <c r="L3653">
        <v>9.3000000000000007</v>
      </c>
      <c r="M3653">
        <v>4.8</v>
      </c>
      <c r="N3653">
        <v>3.9</v>
      </c>
      <c r="O3653">
        <f>Table1[[#This Row],[Stress_Level]]*Table1[[#This Row],[Weekly_Work_Hours]]</f>
        <v>455.70000000000005</v>
      </c>
      <c r="P3653" s="9">
        <f>Table1[[#This Row],[Column1]]/Table1[[#This Row],[Productivity_Score]]</f>
        <v>116.84615384615385</v>
      </c>
      <c r="Q3653">
        <f>8-AVERAGE(Table1[[#This Row],[Sleep_Hours]])</f>
        <v>2.2999999999999998</v>
      </c>
      <c r="R3653">
        <f>Table1[[#This Row],[Stress_Level]]/Table1[[#This Row],[Weekly_Work_Hours]]</f>
        <v>0.18979591836734697</v>
      </c>
      <c r="S3653" s="5">
        <f>CORREL(Table1[Stress_Level],Table1[Sleep_Hours])</f>
        <v>-1.150943896331845E-2</v>
      </c>
      <c r="T3653" s="1">
        <f>((Table1[[#Totals],[Productivity_Score]] - Table1[[#This Row],[Productivity_Score]]) / Table1[[#Totals],[Productivity_Score]]) * 100</f>
        <v>58.947368421052623</v>
      </c>
    </row>
    <row r="3654" spans="1:20" x14ac:dyDescent="0.35">
      <c r="A3654">
        <v>3653</v>
      </c>
      <c r="B3654">
        <v>53</v>
      </c>
      <c r="C3654" t="s">
        <v>19</v>
      </c>
      <c r="D3654" t="s">
        <v>15</v>
      </c>
      <c r="E3654" t="s">
        <v>27</v>
      </c>
      <c r="F3654" t="s">
        <v>17</v>
      </c>
      <c r="G3654">
        <v>48</v>
      </c>
      <c r="H3654">
        <v>5</v>
      </c>
      <c r="I3654">
        <v>6.2</v>
      </c>
      <c r="J3654">
        <v>1</v>
      </c>
      <c r="K3654" t="s">
        <v>35</v>
      </c>
      <c r="L3654">
        <v>6.8</v>
      </c>
      <c r="M3654">
        <v>3.3</v>
      </c>
      <c r="N3654">
        <v>4.7</v>
      </c>
      <c r="O3654">
        <f>Table1[[#This Row],[Stress_Level]]*Table1[[#This Row],[Weekly_Work_Hours]]</f>
        <v>326.39999999999998</v>
      </c>
      <c r="P3654" s="9">
        <f>Table1[[#This Row],[Column1]]/Table1[[#This Row],[Productivity_Score]]</f>
        <v>69.446808510638292</v>
      </c>
      <c r="Q3654">
        <f>8-AVERAGE(Table1[[#This Row],[Sleep_Hours]])</f>
        <v>3</v>
      </c>
      <c r="R3654">
        <f>Table1[[#This Row],[Stress_Level]]/Table1[[#This Row],[Weekly_Work_Hours]]</f>
        <v>0.14166666666666666</v>
      </c>
      <c r="S3654" s="5">
        <f>CORREL(Table1[Stress_Level],Table1[Sleep_Hours])</f>
        <v>-1.150943896331845E-2</v>
      </c>
      <c r="T3654" s="1">
        <f>((Table1[[#Totals],[Productivity_Score]] - Table1[[#This Row],[Productivity_Score]]) / Table1[[#Totals],[Productivity_Score]]) * 100</f>
        <v>50.526315789473685</v>
      </c>
    </row>
    <row r="3655" spans="1:20" x14ac:dyDescent="0.35">
      <c r="A3655">
        <v>3654</v>
      </c>
      <c r="B3655">
        <v>56</v>
      </c>
      <c r="C3655" t="s">
        <v>19</v>
      </c>
      <c r="D3655" t="s">
        <v>26</v>
      </c>
      <c r="E3655" t="s">
        <v>27</v>
      </c>
      <c r="F3655" t="s">
        <v>22</v>
      </c>
      <c r="G3655">
        <v>38</v>
      </c>
      <c r="H3655">
        <v>6.7</v>
      </c>
      <c r="I3655">
        <v>9.8000000000000007</v>
      </c>
      <c r="J3655">
        <v>0</v>
      </c>
      <c r="K3655" t="s">
        <v>23</v>
      </c>
      <c r="L3655">
        <v>4.7</v>
      </c>
      <c r="M3655">
        <v>4.5999999999999996</v>
      </c>
      <c r="N3655">
        <v>7.5</v>
      </c>
      <c r="O3655">
        <f>Table1[[#This Row],[Stress_Level]]*Table1[[#This Row],[Weekly_Work_Hours]]</f>
        <v>178.6</v>
      </c>
      <c r="P3655" s="9">
        <f>Table1[[#This Row],[Column1]]/Table1[[#This Row],[Productivity_Score]]</f>
        <v>23.813333333333333</v>
      </c>
      <c r="Q3655">
        <f>8-AVERAGE(Table1[[#This Row],[Sleep_Hours]])</f>
        <v>1.2999999999999998</v>
      </c>
      <c r="R3655">
        <f>Table1[[#This Row],[Stress_Level]]/Table1[[#This Row],[Weekly_Work_Hours]]</f>
        <v>0.1236842105263158</v>
      </c>
      <c r="S3655" s="5">
        <f>CORREL(Table1[Stress_Level],Table1[Sleep_Hours])</f>
        <v>-1.150943896331845E-2</v>
      </c>
      <c r="T3655" s="1">
        <f>((Table1[[#Totals],[Productivity_Score]] - Table1[[#This Row],[Productivity_Score]]) / Table1[[#Totals],[Productivity_Score]]) * 100</f>
        <v>21.052631578947366</v>
      </c>
    </row>
    <row r="3656" spans="1:20" x14ac:dyDescent="0.35">
      <c r="A3656">
        <v>3655</v>
      </c>
      <c r="B3656">
        <v>41</v>
      </c>
      <c r="C3656" t="s">
        <v>19</v>
      </c>
      <c r="D3656" t="s">
        <v>20</v>
      </c>
      <c r="E3656" t="s">
        <v>27</v>
      </c>
      <c r="F3656" t="s">
        <v>22</v>
      </c>
      <c r="G3656">
        <v>46</v>
      </c>
      <c r="H3656">
        <v>6.5</v>
      </c>
      <c r="I3656">
        <v>8.6</v>
      </c>
      <c r="J3656">
        <v>1</v>
      </c>
      <c r="K3656" t="s">
        <v>29</v>
      </c>
      <c r="L3656">
        <v>9.1999999999999993</v>
      </c>
      <c r="M3656">
        <v>5.3</v>
      </c>
      <c r="N3656">
        <v>4.7</v>
      </c>
      <c r="O3656">
        <f>Table1[[#This Row],[Stress_Level]]*Table1[[#This Row],[Weekly_Work_Hours]]</f>
        <v>423.2</v>
      </c>
      <c r="P3656" s="9">
        <f>Table1[[#This Row],[Column1]]/Table1[[#This Row],[Productivity_Score]]</f>
        <v>90.042553191489361</v>
      </c>
      <c r="Q3656">
        <f>8-AVERAGE(Table1[[#This Row],[Sleep_Hours]])</f>
        <v>1.5</v>
      </c>
      <c r="R3656">
        <f>Table1[[#This Row],[Stress_Level]]/Table1[[#This Row],[Weekly_Work_Hours]]</f>
        <v>0.19999999999999998</v>
      </c>
      <c r="S3656" s="5">
        <f>CORREL(Table1[Stress_Level],Table1[Sleep_Hours])</f>
        <v>-1.150943896331845E-2</v>
      </c>
      <c r="T3656" s="1">
        <f>((Table1[[#Totals],[Productivity_Score]] - Table1[[#This Row],[Productivity_Score]]) / Table1[[#Totals],[Productivity_Score]]) * 100</f>
        <v>50.526315789473685</v>
      </c>
    </row>
    <row r="3657" spans="1:20" x14ac:dyDescent="0.35">
      <c r="A3657">
        <v>3656</v>
      </c>
      <c r="B3657">
        <v>36</v>
      </c>
      <c r="C3657" t="s">
        <v>19</v>
      </c>
      <c r="D3657" t="s">
        <v>20</v>
      </c>
      <c r="E3657" t="s">
        <v>38</v>
      </c>
      <c r="F3657" t="s">
        <v>22</v>
      </c>
      <c r="G3657">
        <v>47</v>
      </c>
      <c r="H3657">
        <v>6.3</v>
      </c>
      <c r="I3657">
        <v>8.1999999999999993</v>
      </c>
      <c r="J3657">
        <v>0</v>
      </c>
      <c r="K3657" t="s">
        <v>23</v>
      </c>
      <c r="L3657">
        <v>9.5</v>
      </c>
      <c r="M3657">
        <v>4</v>
      </c>
      <c r="N3657">
        <v>4.3</v>
      </c>
      <c r="O3657">
        <f>Table1[[#This Row],[Stress_Level]]*Table1[[#This Row],[Weekly_Work_Hours]]</f>
        <v>446.5</v>
      </c>
      <c r="P3657" s="9">
        <f>Table1[[#This Row],[Column1]]/Table1[[#This Row],[Productivity_Score]]</f>
        <v>103.83720930232559</v>
      </c>
      <c r="Q3657">
        <f>8-AVERAGE(Table1[[#This Row],[Sleep_Hours]])</f>
        <v>1.7000000000000002</v>
      </c>
      <c r="R3657">
        <f>Table1[[#This Row],[Stress_Level]]/Table1[[#This Row],[Weekly_Work_Hours]]</f>
        <v>0.20212765957446807</v>
      </c>
      <c r="S3657" s="5">
        <f>CORREL(Table1[Stress_Level],Table1[Sleep_Hours])</f>
        <v>-1.150943896331845E-2</v>
      </c>
      <c r="T3657" s="1">
        <f>((Table1[[#Totals],[Productivity_Score]] - Table1[[#This Row],[Productivity_Score]]) / Table1[[#Totals],[Productivity_Score]]) * 100</f>
        <v>54.736842105263165</v>
      </c>
    </row>
    <row r="3658" spans="1:20" x14ac:dyDescent="0.35">
      <c r="A3658">
        <v>3657</v>
      </c>
      <c r="B3658">
        <v>42</v>
      </c>
      <c r="C3658" t="s">
        <v>19</v>
      </c>
      <c r="D3658" t="s">
        <v>26</v>
      </c>
      <c r="E3658" t="s">
        <v>31</v>
      </c>
      <c r="F3658" t="s">
        <v>22</v>
      </c>
      <c r="G3658">
        <v>45</v>
      </c>
      <c r="H3658">
        <v>7.4</v>
      </c>
      <c r="I3658">
        <v>8.9</v>
      </c>
      <c r="J3658">
        <v>0</v>
      </c>
      <c r="K3658" t="s">
        <v>23</v>
      </c>
      <c r="L3658">
        <v>10</v>
      </c>
      <c r="M3658">
        <v>6.6</v>
      </c>
      <c r="N3658">
        <v>4.5</v>
      </c>
      <c r="O3658">
        <f>Table1[[#This Row],[Stress_Level]]*Table1[[#This Row],[Weekly_Work_Hours]]</f>
        <v>450</v>
      </c>
      <c r="P3658" s="9">
        <f>Table1[[#This Row],[Column1]]/Table1[[#This Row],[Productivity_Score]]</f>
        <v>100</v>
      </c>
      <c r="Q3658">
        <f>8-AVERAGE(Table1[[#This Row],[Sleep_Hours]])</f>
        <v>0.59999999999999964</v>
      </c>
      <c r="R3658">
        <f>Table1[[#This Row],[Stress_Level]]/Table1[[#This Row],[Weekly_Work_Hours]]</f>
        <v>0.22222222222222221</v>
      </c>
      <c r="S3658" s="5">
        <f>CORREL(Table1[Stress_Level],Table1[Sleep_Hours])</f>
        <v>-1.150943896331845E-2</v>
      </c>
      <c r="T3658" s="1">
        <f>((Table1[[#Totals],[Productivity_Score]] - Table1[[#This Row],[Productivity_Score]]) / Table1[[#Totals],[Productivity_Score]]) * 100</f>
        <v>52.631578947368418</v>
      </c>
    </row>
    <row r="3659" spans="1:20" x14ac:dyDescent="0.35">
      <c r="A3659">
        <v>3658</v>
      </c>
      <c r="B3659">
        <v>55</v>
      </c>
      <c r="C3659" t="s">
        <v>14</v>
      </c>
      <c r="D3659" t="s">
        <v>34</v>
      </c>
      <c r="E3659" t="s">
        <v>38</v>
      </c>
      <c r="F3659" t="s">
        <v>17</v>
      </c>
      <c r="G3659">
        <v>30</v>
      </c>
      <c r="H3659">
        <v>5.5</v>
      </c>
      <c r="I3659">
        <v>8.6999999999999993</v>
      </c>
      <c r="J3659">
        <v>0</v>
      </c>
      <c r="K3659" t="s">
        <v>23</v>
      </c>
      <c r="L3659">
        <v>5.9</v>
      </c>
      <c r="M3659">
        <v>3.4</v>
      </c>
      <c r="N3659">
        <v>6.4</v>
      </c>
      <c r="O3659">
        <f>Table1[[#This Row],[Stress_Level]]*Table1[[#This Row],[Weekly_Work_Hours]]</f>
        <v>177</v>
      </c>
      <c r="P3659" s="9">
        <f>Table1[[#This Row],[Column1]]/Table1[[#This Row],[Productivity_Score]]</f>
        <v>27.65625</v>
      </c>
      <c r="Q3659">
        <f>8-AVERAGE(Table1[[#This Row],[Sleep_Hours]])</f>
        <v>2.5</v>
      </c>
      <c r="R3659">
        <f>Table1[[#This Row],[Stress_Level]]/Table1[[#This Row],[Weekly_Work_Hours]]</f>
        <v>0.19666666666666668</v>
      </c>
      <c r="S3659" s="5">
        <f>CORREL(Table1[Stress_Level],Table1[Sleep_Hours])</f>
        <v>-1.150943896331845E-2</v>
      </c>
      <c r="T3659" s="1">
        <f>((Table1[[#Totals],[Productivity_Score]] - Table1[[#This Row],[Productivity_Score]]) / Table1[[#Totals],[Productivity_Score]]) * 100</f>
        <v>32.631578947368418</v>
      </c>
    </row>
    <row r="3660" spans="1:20" x14ac:dyDescent="0.35">
      <c r="A3660">
        <v>3659</v>
      </c>
      <c r="B3660">
        <v>28</v>
      </c>
      <c r="C3660" t="s">
        <v>19</v>
      </c>
      <c r="D3660" t="s">
        <v>15</v>
      </c>
      <c r="E3660" t="s">
        <v>27</v>
      </c>
      <c r="F3660" t="s">
        <v>22</v>
      </c>
      <c r="G3660">
        <v>46</v>
      </c>
      <c r="H3660">
        <v>7.8</v>
      </c>
      <c r="I3660">
        <v>8.1</v>
      </c>
      <c r="J3660">
        <v>0</v>
      </c>
      <c r="K3660" t="s">
        <v>23</v>
      </c>
      <c r="L3660">
        <v>5.3</v>
      </c>
      <c r="M3660">
        <v>2.7</v>
      </c>
      <c r="N3660">
        <v>6.4</v>
      </c>
      <c r="O3660">
        <f>Table1[[#This Row],[Stress_Level]]*Table1[[#This Row],[Weekly_Work_Hours]]</f>
        <v>243.79999999999998</v>
      </c>
      <c r="P3660" s="9">
        <f>Table1[[#This Row],[Column1]]/Table1[[#This Row],[Productivity_Score]]</f>
        <v>38.093749999999993</v>
      </c>
      <c r="Q3660">
        <f>8-AVERAGE(Table1[[#This Row],[Sleep_Hours]])</f>
        <v>0.20000000000000018</v>
      </c>
      <c r="R3660">
        <f>Table1[[#This Row],[Stress_Level]]/Table1[[#This Row],[Weekly_Work_Hours]]</f>
        <v>0.11521739130434783</v>
      </c>
      <c r="S3660" s="5">
        <f>CORREL(Table1[Stress_Level],Table1[Sleep_Hours])</f>
        <v>-1.150943896331845E-2</v>
      </c>
      <c r="T3660" s="1">
        <f>((Table1[[#Totals],[Productivity_Score]] - Table1[[#This Row],[Productivity_Score]]) / Table1[[#Totals],[Productivity_Score]]) * 100</f>
        <v>32.631578947368418</v>
      </c>
    </row>
    <row r="3661" spans="1:20" x14ac:dyDescent="0.35">
      <c r="A3661">
        <v>3660</v>
      </c>
      <c r="B3661">
        <v>21</v>
      </c>
      <c r="C3661" t="s">
        <v>19</v>
      </c>
      <c r="D3661" t="s">
        <v>20</v>
      </c>
      <c r="E3661" t="s">
        <v>25</v>
      </c>
      <c r="F3661" t="s">
        <v>22</v>
      </c>
      <c r="G3661">
        <v>62</v>
      </c>
      <c r="H3661">
        <v>4.4000000000000004</v>
      </c>
      <c r="I3661">
        <v>3.9</v>
      </c>
      <c r="J3661">
        <v>1</v>
      </c>
      <c r="K3661" t="s">
        <v>35</v>
      </c>
      <c r="L3661">
        <v>10</v>
      </c>
      <c r="M3661">
        <v>6.5</v>
      </c>
      <c r="N3661">
        <v>1.9</v>
      </c>
      <c r="O3661">
        <f>Table1[[#This Row],[Stress_Level]]*Table1[[#This Row],[Weekly_Work_Hours]]</f>
        <v>620</v>
      </c>
      <c r="P3661" s="9">
        <f>Table1[[#This Row],[Column1]]/Table1[[#This Row],[Productivity_Score]]</f>
        <v>326.31578947368422</v>
      </c>
      <c r="Q3661">
        <f>8-AVERAGE(Table1[[#This Row],[Sleep_Hours]])</f>
        <v>3.5999999999999996</v>
      </c>
      <c r="R3661">
        <f>Table1[[#This Row],[Stress_Level]]/Table1[[#This Row],[Weekly_Work_Hours]]</f>
        <v>0.16129032258064516</v>
      </c>
      <c r="S3661" s="5">
        <f>CORREL(Table1[Stress_Level],Table1[Sleep_Hours])</f>
        <v>-1.150943896331845E-2</v>
      </c>
      <c r="T3661" s="1">
        <f>((Table1[[#Totals],[Productivity_Score]] - Table1[[#This Row],[Productivity_Score]]) / Table1[[#Totals],[Productivity_Score]]) * 100</f>
        <v>80</v>
      </c>
    </row>
    <row r="3662" spans="1:20" x14ac:dyDescent="0.35">
      <c r="A3662">
        <v>3661</v>
      </c>
      <c r="B3662">
        <v>51</v>
      </c>
      <c r="C3662" t="s">
        <v>14</v>
      </c>
      <c r="D3662" t="s">
        <v>20</v>
      </c>
      <c r="E3662" t="s">
        <v>25</v>
      </c>
      <c r="F3662" t="s">
        <v>22</v>
      </c>
      <c r="G3662">
        <v>42</v>
      </c>
      <c r="H3662">
        <v>5.7</v>
      </c>
      <c r="I3662">
        <v>7.9</v>
      </c>
      <c r="J3662">
        <v>1</v>
      </c>
      <c r="K3662" t="s">
        <v>18</v>
      </c>
      <c r="L3662">
        <v>6.7</v>
      </c>
      <c r="M3662">
        <v>3.3</v>
      </c>
      <c r="N3662">
        <v>5.6</v>
      </c>
      <c r="O3662">
        <f>Table1[[#This Row],[Stress_Level]]*Table1[[#This Row],[Weekly_Work_Hours]]</f>
        <v>281.40000000000003</v>
      </c>
      <c r="P3662" s="9">
        <f>Table1[[#This Row],[Column1]]/Table1[[#This Row],[Productivity_Score]]</f>
        <v>50.250000000000007</v>
      </c>
      <c r="Q3662">
        <f>8-AVERAGE(Table1[[#This Row],[Sleep_Hours]])</f>
        <v>2.2999999999999998</v>
      </c>
      <c r="R3662">
        <f>Table1[[#This Row],[Stress_Level]]/Table1[[#This Row],[Weekly_Work_Hours]]</f>
        <v>0.15952380952380954</v>
      </c>
      <c r="S3662" s="5">
        <f>CORREL(Table1[Stress_Level],Table1[Sleep_Hours])</f>
        <v>-1.150943896331845E-2</v>
      </c>
      <c r="T3662" s="1">
        <f>((Table1[[#Totals],[Productivity_Score]] - Table1[[#This Row],[Productivity_Score]]) / Table1[[#Totals],[Productivity_Score]]) * 100</f>
        <v>41.052631578947377</v>
      </c>
    </row>
    <row r="3663" spans="1:20" x14ac:dyDescent="0.35">
      <c r="A3663">
        <v>3662</v>
      </c>
      <c r="B3663">
        <v>41</v>
      </c>
      <c r="C3663" t="s">
        <v>14</v>
      </c>
      <c r="D3663" t="s">
        <v>32</v>
      </c>
      <c r="E3663" t="s">
        <v>31</v>
      </c>
      <c r="F3663" t="s">
        <v>17</v>
      </c>
      <c r="G3663">
        <v>39</v>
      </c>
      <c r="H3663">
        <v>6.7</v>
      </c>
      <c r="I3663">
        <v>9.6</v>
      </c>
      <c r="J3663">
        <v>1</v>
      </c>
      <c r="K3663" t="s">
        <v>18</v>
      </c>
      <c r="L3663">
        <v>7.1</v>
      </c>
      <c r="M3663">
        <v>4.5</v>
      </c>
      <c r="N3663">
        <v>6.3</v>
      </c>
      <c r="O3663">
        <f>Table1[[#This Row],[Stress_Level]]*Table1[[#This Row],[Weekly_Work_Hours]]</f>
        <v>276.89999999999998</v>
      </c>
      <c r="P3663" s="9">
        <f>Table1[[#This Row],[Column1]]/Table1[[#This Row],[Productivity_Score]]</f>
        <v>43.952380952380949</v>
      </c>
      <c r="Q3663">
        <f>8-AVERAGE(Table1[[#This Row],[Sleep_Hours]])</f>
        <v>1.2999999999999998</v>
      </c>
      <c r="R3663">
        <f>Table1[[#This Row],[Stress_Level]]/Table1[[#This Row],[Weekly_Work_Hours]]</f>
        <v>0.18205128205128204</v>
      </c>
      <c r="S3663" s="5">
        <f>CORREL(Table1[Stress_Level],Table1[Sleep_Hours])</f>
        <v>-1.150943896331845E-2</v>
      </c>
      <c r="T3663" s="1">
        <f>((Table1[[#Totals],[Productivity_Score]] - Table1[[#This Row],[Productivity_Score]]) / Table1[[#Totals],[Productivity_Score]]) * 100</f>
        <v>33.684210526315788</v>
      </c>
    </row>
    <row r="3664" spans="1:20" x14ac:dyDescent="0.35">
      <c r="A3664">
        <v>3663</v>
      </c>
      <c r="B3664">
        <v>62</v>
      </c>
      <c r="C3664" t="s">
        <v>19</v>
      </c>
      <c r="D3664" t="s">
        <v>20</v>
      </c>
      <c r="E3664" t="s">
        <v>27</v>
      </c>
      <c r="F3664" t="s">
        <v>22</v>
      </c>
      <c r="G3664">
        <v>47</v>
      </c>
      <c r="H3664">
        <v>3.3</v>
      </c>
      <c r="I3664">
        <v>3.8</v>
      </c>
      <c r="J3664">
        <v>1</v>
      </c>
      <c r="K3664" t="s">
        <v>29</v>
      </c>
      <c r="L3664">
        <v>7.5</v>
      </c>
      <c r="M3664">
        <v>6</v>
      </c>
      <c r="N3664">
        <v>3.1</v>
      </c>
      <c r="O3664">
        <f>Table1[[#This Row],[Stress_Level]]*Table1[[#This Row],[Weekly_Work_Hours]]</f>
        <v>352.5</v>
      </c>
      <c r="P3664" s="9">
        <f>Table1[[#This Row],[Column1]]/Table1[[#This Row],[Productivity_Score]]</f>
        <v>113.70967741935483</v>
      </c>
      <c r="Q3664">
        <f>8-AVERAGE(Table1[[#This Row],[Sleep_Hours]])</f>
        <v>4.7</v>
      </c>
      <c r="R3664">
        <f>Table1[[#This Row],[Stress_Level]]/Table1[[#This Row],[Weekly_Work_Hours]]</f>
        <v>0.15957446808510639</v>
      </c>
      <c r="S3664" s="5">
        <f>CORREL(Table1[Stress_Level],Table1[Sleep_Hours])</f>
        <v>-1.150943896331845E-2</v>
      </c>
      <c r="T3664" s="1">
        <f>((Table1[[#Totals],[Productivity_Score]] - Table1[[#This Row],[Productivity_Score]]) / Table1[[#Totals],[Productivity_Score]]) * 100</f>
        <v>67.368421052631575</v>
      </c>
    </row>
    <row r="3665" spans="1:20" x14ac:dyDescent="0.35">
      <c r="A3665">
        <v>3664</v>
      </c>
      <c r="B3665">
        <v>32</v>
      </c>
      <c r="C3665" t="s">
        <v>19</v>
      </c>
      <c r="D3665" t="s">
        <v>15</v>
      </c>
      <c r="E3665" t="s">
        <v>38</v>
      </c>
      <c r="F3665" t="s">
        <v>17</v>
      </c>
      <c r="G3665">
        <v>47</v>
      </c>
      <c r="H3665">
        <v>5.4</v>
      </c>
      <c r="I3665">
        <v>7</v>
      </c>
      <c r="J3665">
        <v>1</v>
      </c>
      <c r="K3665" t="s">
        <v>18</v>
      </c>
      <c r="L3665">
        <v>6.6</v>
      </c>
      <c r="M3665">
        <v>5.6</v>
      </c>
      <c r="N3665">
        <v>5.2</v>
      </c>
      <c r="O3665">
        <f>Table1[[#This Row],[Stress_Level]]*Table1[[#This Row],[Weekly_Work_Hours]]</f>
        <v>310.2</v>
      </c>
      <c r="P3665" s="9">
        <f>Table1[[#This Row],[Column1]]/Table1[[#This Row],[Productivity_Score]]</f>
        <v>59.653846153846146</v>
      </c>
      <c r="Q3665">
        <f>8-AVERAGE(Table1[[#This Row],[Sleep_Hours]])</f>
        <v>2.5999999999999996</v>
      </c>
      <c r="R3665">
        <f>Table1[[#This Row],[Stress_Level]]/Table1[[#This Row],[Weekly_Work_Hours]]</f>
        <v>0.1404255319148936</v>
      </c>
      <c r="S3665" s="5">
        <f>CORREL(Table1[Stress_Level],Table1[Sleep_Hours])</f>
        <v>-1.150943896331845E-2</v>
      </c>
      <c r="T3665" s="1">
        <f>((Table1[[#Totals],[Productivity_Score]] - Table1[[#This Row],[Productivity_Score]]) / Table1[[#Totals],[Productivity_Score]]) * 100</f>
        <v>45.263157894736835</v>
      </c>
    </row>
    <row r="3666" spans="1:20" x14ac:dyDescent="0.35">
      <c r="A3666">
        <v>3665</v>
      </c>
      <c r="B3666">
        <v>27</v>
      </c>
      <c r="C3666" t="s">
        <v>19</v>
      </c>
      <c r="D3666" t="s">
        <v>34</v>
      </c>
      <c r="E3666" t="s">
        <v>21</v>
      </c>
      <c r="F3666" t="s">
        <v>17</v>
      </c>
      <c r="G3666">
        <v>54</v>
      </c>
      <c r="H3666">
        <v>7.3</v>
      </c>
      <c r="I3666">
        <v>8.1999999999999993</v>
      </c>
      <c r="J3666">
        <v>1</v>
      </c>
      <c r="K3666" t="s">
        <v>35</v>
      </c>
      <c r="L3666">
        <v>9.3000000000000007</v>
      </c>
      <c r="M3666">
        <v>5.5</v>
      </c>
      <c r="N3666">
        <v>4.4000000000000004</v>
      </c>
      <c r="O3666">
        <f>Table1[[#This Row],[Stress_Level]]*Table1[[#This Row],[Weekly_Work_Hours]]</f>
        <v>502.20000000000005</v>
      </c>
      <c r="P3666" s="9">
        <f>Table1[[#This Row],[Column1]]/Table1[[#This Row],[Productivity_Score]]</f>
        <v>114.13636363636364</v>
      </c>
      <c r="Q3666">
        <f>8-AVERAGE(Table1[[#This Row],[Sleep_Hours]])</f>
        <v>0.70000000000000018</v>
      </c>
      <c r="R3666">
        <f>Table1[[#This Row],[Stress_Level]]/Table1[[#This Row],[Weekly_Work_Hours]]</f>
        <v>0.17222222222222225</v>
      </c>
      <c r="S3666" s="5">
        <f>CORREL(Table1[Stress_Level],Table1[Sleep_Hours])</f>
        <v>-1.150943896331845E-2</v>
      </c>
      <c r="T3666" s="1">
        <f>((Table1[[#Totals],[Productivity_Score]] - Table1[[#This Row],[Productivity_Score]]) / Table1[[#Totals],[Productivity_Score]]) * 100</f>
        <v>53.684210526315788</v>
      </c>
    </row>
    <row r="3667" spans="1:20" x14ac:dyDescent="0.35">
      <c r="A3667">
        <v>3666</v>
      </c>
      <c r="B3667">
        <v>20</v>
      </c>
      <c r="C3667" t="s">
        <v>19</v>
      </c>
      <c r="D3667" t="s">
        <v>30</v>
      </c>
      <c r="E3667" t="s">
        <v>21</v>
      </c>
      <c r="F3667" t="s">
        <v>17</v>
      </c>
      <c r="G3667">
        <v>34</v>
      </c>
      <c r="H3667">
        <v>5.6</v>
      </c>
      <c r="I3667">
        <v>8.4</v>
      </c>
      <c r="J3667">
        <v>1</v>
      </c>
      <c r="K3667" t="s">
        <v>18</v>
      </c>
      <c r="L3667">
        <v>4.8</v>
      </c>
      <c r="M3667">
        <v>2.2000000000000002</v>
      </c>
      <c r="N3667">
        <v>6.8</v>
      </c>
      <c r="O3667">
        <f>Table1[[#This Row],[Stress_Level]]*Table1[[#This Row],[Weekly_Work_Hours]]</f>
        <v>163.19999999999999</v>
      </c>
      <c r="P3667" s="9">
        <f>Table1[[#This Row],[Column1]]/Table1[[#This Row],[Productivity_Score]]</f>
        <v>24</v>
      </c>
      <c r="Q3667">
        <f>8-AVERAGE(Table1[[#This Row],[Sleep_Hours]])</f>
        <v>2.4000000000000004</v>
      </c>
      <c r="R3667">
        <f>Table1[[#This Row],[Stress_Level]]/Table1[[#This Row],[Weekly_Work_Hours]]</f>
        <v>0.14117647058823529</v>
      </c>
      <c r="S3667" s="5">
        <f>CORREL(Table1[Stress_Level],Table1[Sleep_Hours])</f>
        <v>-1.150943896331845E-2</v>
      </c>
      <c r="T3667" s="1">
        <f>((Table1[[#Totals],[Productivity_Score]] - Table1[[#This Row],[Productivity_Score]]) / Table1[[#Totals],[Productivity_Score]]) * 100</f>
        <v>28.421052631578945</v>
      </c>
    </row>
    <row r="3668" spans="1:20" x14ac:dyDescent="0.35">
      <c r="A3668">
        <v>3667</v>
      </c>
      <c r="B3668">
        <v>36</v>
      </c>
      <c r="C3668" t="s">
        <v>14</v>
      </c>
      <c r="D3668" t="s">
        <v>37</v>
      </c>
      <c r="E3668" t="s">
        <v>21</v>
      </c>
      <c r="F3668" t="s">
        <v>22</v>
      </c>
      <c r="G3668">
        <v>50</v>
      </c>
      <c r="H3668">
        <v>3.5</v>
      </c>
      <c r="I3668">
        <v>3.7</v>
      </c>
      <c r="J3668">
        <v>1</v>
      </c>
      <c r="K3668" t="s">
        <v>18</v>
      </c>
      <c r="L3668">
        <v>9.1999999999999993</v>
      </c>
      <c r="M3668">
        <v>4.5</v>
      </c>
      <c r="N3668">
        <v>2.2999999999999998</v>
      </c>
      <c r="O3668">
        <f>Table1[[#This Row],[Stress_Level]]*Table1[[#This Row],[Weekly_Work_Hours]]</f>
        <v>459.99999999999994</v>
      </c>
      <c r="P3668" s="9">
        <f>Table1[[#This Row],[Column1]]/Table1[[#This Row],[Productivity_Score]]</f>
        <v>200</v>
      </c>
      <c r="Q3668">
        <f>8-AVERAGE(Table1[[#This Row],[Sleep_Hours]])</f>
        <v>4.5</v>
      </c>
      <c r="R3668">
        <f>Table1[[#This Row],[Stress_Level]]/Table1[[#This Row],[Weekly_Work_Hours]]</f>
        <v>0.184</v>
      </c>
      <c r="S3668" s="5">
        <f>CORREL(Table1[Stress_Level],Table1[Sleep_Hours])</f>
        <v>-1.150943896331845E-2</v>
      </c>
      <c r="T3668" s="1">
        <f>((Table1[[#Totals],[Productivity_Score]] - Table1[[#This Row],[Productivity_Score]]) / Table1[[#Totals],[Productivity_Score]]) * 100</f>
        <v>75.789473684210535</v>
      </c>
    </row>
    <row r="3669" spans="1:20" x14ac:dyDescent="0.35">
      <c r="A3669">
        <v>3668</v>
      </c>
      <c r="B3669">
        <v>31</v>
      </c>
      <c r="C3669" t="s">
        <v>19</v>
      </c>
      <c r="D3669" t="s">
        <v>24</v>
      </c>
      <c r="E3669" t="s">
        <v>25</v>
      </c>
      <c r="F3669" t="s">
        <v>17</v>
      </c>
      <c r="G3669">
        <v>49</v>
      </c>
      <c r="H3669">
        <v>4.9000000000000004</v>
      </c>
      <c r="I3669">
        <v>5.9</v>
      </c>
      <c r="J3669">
        <v>0</v>
      </c>
      <c r="K3669" t="s">
        <v>23</v>
      </c>
      <c r="L3669">
        <v>10</v>
      </c>
      <c r="M3669">
        <v>8</v>
      </c>
      <c r="N3669">
        <v>3</v>
      </c>
      <c r="O3669">
        <f>Table1[[#This Row],[Stress_Level]]*Table1[[#This Row],[Weekly_Work_Hours]]</f>
        <v>490</v>
      </c>
      <c r="P3669" s="9">
        <f>Table1[[#This Row],[Column1]]/Table1[[#This Row],[Productivity_Score]]</f>
        <v>163.33333333333334</v>
      </c>
      <c r="Q3669">
        <f>8-AVERAGE(Table1[[#This Row],[Sleep_Hours]])</f>
        <v>3.0999999999999996</v>
      </c>
      <c r="R3669">
        <f>Table1[[#This Row],[Stress_Level]]/Table1[[#This Row],[Weekly_Work_Hours]]</f>
        <v>0.20408163265306123</v>
      </c>
      <c r="S3669" s="5">
        <f>CORREL(Table1[Stress_Level],Table1[Sleep_Hours])</f>
        <v>-1.150943896331845E-2</v>
      </c>
      <c r="T3669" s="1">
        <f>((Table1[[#Totals],[Productivity_Score]] - Table1[[#This Row],[Productivity_Score]]) / Table1[[#Totals],[Productivity_Score]]) * 100</f>
        <v>68.421052631578945</v>
      </c>
    </row>
    <row r="3670" spans="1:20" x14ac:dyDescent="0.35">
      <c r="A3670">
        <v>3669</v>
      </c>
      <c r="B3670">
        <v>23</v>
      </c>
      <c r="C3670" t="s">
        <v>19</v>
      </c>
      <c r="D3670" t="s">
        <v>33</v>
      </c>
      <c r="E3670" t="s">
        <v>38</v>
      </c>
      <c r="F3670" t="s">
        <v>22</v>
      </c>
      <c r="G3670">
        <v>43</v>
      </c>
      <c r="H3670">
        <v>4.2</v>
      </c>
      <c r="I3670">
        <v>5.5</v>
      </c>
      <c r="J3670">
        <v>1</v>
      </c>
      <c r="K3670" t="s">
        <v>28</v>
      </c>
      <c r="L3670">
        <v>5.4</v>
      </c>
      <c r="M3670">
        <v>5</v>
      </c>
      <c r="N3670">
        <v>5</v>
      </c>
      <c r="O3670">
        <f>Table1[[#This Row],[Stress_Level]]*Table1[[#This Row],[Weekly_Work_Hours]]</f>
        <v>232.20000000000002</v>
      </c>
      <c r="P3670" s="9">
        <f>Table1[[#This Row],[Column1]]/Table1[[#This Row],[Productivity_Score]]</f>
        <v>46.440000000000005</v>
      </c>
      <c r="Q3670">
        <f>8-AVERAGE(Table1[[#This Row],[Sleep_Hours]])</f>
        <v>3.8</v>
      </c>
      <c r="R3670">
        <f>Table1[[#This Row],[Stress_Level]]/Table1[[#This Row],[Weekly_Work_Hours]]</f>
        <v>0.12558139534883722</v>
      </c>
      <c r="S3670" s="5">
        <f>CORREL(Table1[Stress_Level],Table1[Sleep_Hours])</f>
        <v>-1.150943896331845E-2</v>
      </c>
      <c r="T3670" s="1">
        <f>((Table1[[#Totals],[Productivity_Score]] - Table1[[#This Row],[Productivity_Score]]) / Table1[[#Totals],[Productivity_Score]]) * 100</f>
        <v>47.368421052631575</v>
      </c>
    </row>
    <row r="3671" spans="1:20" x14ac:dyDescent="0.35">
      <c r="A3671">
        <v>3670</v>
      </c>
      <c r="B3671">
        <v>32</v>
      </c>
      <c r="C3671" t="s">
        <v>19</v>
      </c>
      <c r="D3671" t="s">
        <v>36</v>
      </c>
      <c r="E3671" t="s">
        <v>21</v>
      </c>
      <c r="F3671" t="s">
        <v>17</v>
      </c>
      <c r="G3671">
        <v>47</v>
      </c>
      <c r="H3671">
        <v>6.9</v>
      </c>
      <c r="I3671">
        <v>9.1999999999999993</v>
      </c>
      <c r="J3671">
        <v>1</v>
      </c>
      <c r="K3671" t="s">
        <v>28</v>
      </c>
      <c r="L3671">
        <v>6.3</v>
      </c>
      <c r="M3671">
        <v>3.8</v>
      </c>
      <c r="N3671">
        <v>6.5</v>
      </c>
      <c r="O3671">
        <f>Table1[[#This Row],[Stress_Level]]*Table1[[#This Row],[Weekly_Work_Hours]]</f>
        <v>296.09999999999997</v>
      </c>
      <c r="P3671" s="9">
        <f>Table1[[#This Row],[Column1]]/Table1[[#This Row],[Productivity_Score]]</f>
        <v>45.553846153846152</v>
      </c>
      <c r="Q3671">
        <f>8-AVERAGE(Table1[[#This Row],[Sleep_Hours]])</f>
        <v>1.0999999999999996</v>
      </c>
      <c r="R3671">
        <f>Table1[[#This Row],[Stress_Level]]/Table1[[#This Row],[Weekly_Work_Hours]]</f>
        <v>0.13404255319148936</v>
      </c>
      <c r="S3671" s="5">
        <f>CORREL(Table1[Stress_Level],Table1[Sleep_Hours])</f>
        <v>-1.150943896331845E-2</v>
      </c>
      <c r="T3671" s="1">
        <f>((Table1[[#Totals],[Productivity_Score]] - Table1[[#This Row],[Productivity_Score]]) / Table1[[#Totals],[Productivity_Score]]) * 100</f>
        <v>31.578947368421051</v>
      </c>
    </row>
    <row r="3672" spans="1:20" x14ac:dyDescent="0.35">
      <c r="A3672">
        <v>3671</v>
      </c>
      <c r="B3672">
        <v>50</v>
      </c>
      <c r="C3672" t="s">
        <v>19</v>
      </c>
      <c r="D3672" t="s">
        <v>24</v>
      </c>
      <c r="E3672" t="s">
        <v>27</v>
      </c>
      <c r="F3672" t="s">
        <v>17</v>
      </c>
      <c r="G3672">
        <v>53</v>
      </c>
      <c r="H3672">
        <v>6.4</v>
      </c>
      <c r="I3672">
        <v>7.8</v>
      </c>
      <c r="J3672">
        <v>1</v>
      </c>
      <c r="K3672" t="s">
        <v>18</v>
      </c>
      <c r="L3672">
        <v>7.1</v>
      </c>
      <c r="M3672">
        <v>2.8</v>
      </c>
      <c r="N3672">
        <v>5.4</v>
      </c>
      <c r="O3672">
        <f>Table1[[#This Row],[Stress_Level]]*Table1[[#This Row],[Weekly_Work_Hours]]</f>
        <v>376.29999999999995</v>
      </c>
      <c r="P3672" s="9">
        <f>Table1[[#This Row],[Column1]]/Table1[[#This Row],[Productivity_Score]]</f>
        <v>69.685185185185176</v>
      </c>
      <c r="Q3672">
        <f>8-AVERAGE(Table1[[#This Row],[Sleep_Hours]])</f>
        <v>1.5999999999999996</v>
      </c>
      <c r="R3672">
        <f>Table1[[#This Row],[Stress_Level]]/Table1[[#This Row],[Weekly_Work_Hours]]</f>
        <v>0.13396226415094339</v>
      </c>
      <c r="S3672" s="5">
        <f>CORREL(Table1[Stress_Level],Table1[Sleep_Hours])</f>
        <v>-1.150943896331845E-2</v>
      </c>
      <c r="T3672" s="1">
        <f>((Table1[[#Totals],[Productivity_Score]] - Table1[[#This Row],[Productivity_Score]]) / Table1[[#Totals],[Productivity_Score]]) * 100</f>
        <v>43.157894736842103</v>
      </c>
    </row>
    <row r="3673" spans="1:20" x14ac:dyDescent="0.35">
      <c r="A3673">
        <v>3672</v>
      </c>
      <c r="B3673">
        <v>60</v>
      </c>
      <c r="C3673" t="s">
        <v>19</v>
      </c>
      <c r="D3673" t="s">
        <v>32</v>
      </c>
      <c r="E3673" t="s">
        <v>27</v>
      </c>
      <c r="F3673" t="s">
        <v>22</v>
      </c>
      <c r="G3673">
        <v>51</v>
      </c>
      <c r="H3673">
        <v>3.9</v>
      </c>
      <c r="I3673">
        <v>4.2</v>
      </c>
      <c r="J3673">
        <v>1</v>
      </c>
      <c r="K3673" t="s">
        <v>18</v>
      </c>
      <c r="L3673">
        <v>8.6999999999999993</v>
      </c>
      <c r="M3673">
        <v>2.6</v>
      </c>
      <c r="N3673">
        <v>2.8</v>
      </c>
      <c r="O3673">
        <f>Table1[[#This Row],[Stress_Level]]*Table1[[#This Row],[Weekly_Work_Hours]]</f>
        <v>443.7</v>
      </c>
      <c r="P3673" s="9">
        <f>Table1[[#This Row],[Column1]]/Table1[[#This Row],[Productivity_Score]]</f>
        <v>158.46428571428572</v>
      </c>
      <c r="Q3673">
        <f>8-AVERAGE(Table1[[#This Row],[Sleep_Hours]])</f>
        <v>4.0999999999999996</v>
      </c>
      <c r="R3673">
        <f>Table1[[#This Row],[Stress_Level]]/Table1[[#This Row],[Weekly_Work_Hours]]</f>
        <v>0.17058823529411762</v>
      </c>
      <c r="S3673" s="5">
        <f>CORREL(Table1[Stress_Level],Table1[Sleep_Hours])</f>
        <v>-1.150943896331845E-2</v>
      </c>
      <c r="T3673" s="1">
        <f>((Table1[[#Totals],[Productivity_Score]] - Table1[[#This Row],[Productivity_Score]]) / Table1[[#Totals],[Productivity_Score]]) * 100</f>
        <v>70.526315789473685</v>
      </c>
    </row>
    <row r="3674" spans="1:20" x14ac:dyDescent="0.35">
      <c r="A3674">
        <v>3673</v>
      </c>
      <c r="B3674">
        <v>26</v>
      </c>
      <c r="C3674" t="s">
        <v>19</v>
      </c>
      <c r="D3674" t="s">
        <v>20</v>
      </c>
      <c r="E3674" t="s">
        <v>21</v>
      </c>
      <c r="F3674" t="s">
        <v>17</v>
      </c>
      <c r="G3674">
        <v>35</v>
      </c>
      <c r="H3674">
        <v>3.7</v>
      </c>
      <c r="I3674">
        <v>5.6</v>
      </c>
      <c r="J3674">
        <v>1</v>
      </c>
      <c r="K3674" t="s">
        <v>29</v>
      </c>
      <c r="L3674">
        <v>3.7</v>
      </c>
      <c r="M3674">
        <v>4.7</v>
      </c>
      <c r="N3674">
        <v>6</v>
      </c>
      <c r="O3674">
        <f>Table1[[#This Row],[Stress_Level]]*Table1[[#This Row],[Weekly_Work_Hours]]</f>
        <v>129.5</v>
      </c>
      <c r="P3674" s="9">
        <f>Table1[[#This Row],[Column1]]/Table1[[#This Row],[Productivity_Score]]</f>
        <v>21.583333333333332</v>
      </c>
      <c r="Q3674">
        <f>8-AVERAGE(Table1[[#This Row],[Sleep_Hours]])</f>
        <v>4.3</v>
      </c>
      <c r="R3674">
        <f>Table1[[#This Row],[Stress_Level]]/Table1[[#This Row],[Weekly_Work_Hours]]</f>
        <v>0.10571428571428572</v>
      </c>
      <c r="S3674" s="5">
        <f>CORREL(Table1[Stress_Level],Table1[Sleep_Hours])</f>
        <v>-1.150943896331845E-2</v>
      </c>
      <c r="T3674" s="1">
        <f>((Table1[[#Totals],[Productivity_Score]] - Table1[[#This Row],[Productivity_Score]]) / Table1[[#Totals],[Productivity_Score]]) * 100</f>
        <v>36.84210526315789</v>
      </c>
    </row>
    <row r="3675" spans="1:20" x14ac:dyDescent="0.35">
      <c r="A3675">
        <v>3674</v>
      </c>
      <c r="B3675">
        <v>42</v>
      </c>
      <c r="C3675" t="s">
        <v>19</v>
      </c>
      <c r="D3675" t="s">
        <v>34</v>
      </c>
      <c r="E3675" t="s">
        <v>16</v>
      </c>
      <c r="F3675" t="s">
        <v>22</v>
      </c>
      <c r="G3675">
        <v>51</v>
      </c>
      <c r="H3675">
        <v>5.0999999999999996</v>
      </c>
      <c r="I3675">
        <v>6.1</v>
      </c>
      <c r="J3675">
        <v>1</v>
      </c>
      <c r="K3675" t="s">
        <v>29</v>
      </c>
      <c r="L3675">
        <v>8.5</v>
      </c>
      <c r="M3675">
        <v>6.3</v>
      </c>
      <c r="N3675">
        <v>3.8</v>
      </c>
      <c r="O3675">
        <f>Table1[[#This Row],[Stress_Level]]*Table1[[#This Row],[Weekly_Work_Hours]]</f>
        <v>433.5</v>
      </c>
      <c r="P3675" s="9">
        <f>Table1[[#This Row],[Column1]]/Table1[[#This Row],[Productivity_Score]]</f>
        <v>114.07894736842105</v>
      </c>
      <c r="Q3675">
        <f>8-AVERAGE(Table1[[#This Row],[Sleep_Hours]])</f>
        <v>2.9000000000000004</v>
      </c>
      <c r="R3675">
        <f>Table1[[#This Row],[Stress_Level]]/Table1[[#This Row],[Weekly_Work_Hours]]</f>
        <v>0.16666666666666666</v>
      </c>
      <c r="S3675" s="5">
        <f>CORREL(Table1[Stress_Level],Table1[Sleep_Hours])</f>
        <v>-1.150943896331845E-2</v>
      </c>
      <c r="T3675" s="1">
        <f>((Table1[[#Totals],[Productivity_Score]] - Table1[[#This Row],[Productivity_Score]]) / Table1[[#Totals],[Productivity_Score]]) * 100</f>
        <v>60</v>
      </c>
    </row>
    <row r="3676" spans="1:20" x14ac:dyDescent="0.35">
      <c r="A3676">
        <v>3675</v>
      </c>
      <c r="B3676">
        <v>43</v>
      </c>
      <c r="C3676" t="s">
        <v>14</v>
      </c>
      <c r="D3676" t="s">
        <v>30</v>
      </c>
      <c r="E3676" t="s">
        <v>21</v>
      </c>
      <c r="F3676" t="s">
        <v>22</v>
      </c>
      <c r="G3676">
        <v>44</v>
      </c>
      <c r="H3676">
        <v>6.2</v>
      </c>
      <c r="I3676">
        <v>8.5</v>
      </c>
      <c r="J3676">
        <v>0</v>
      </c>
      <c r="K3676" t="s">
        <v>23</v>
      </c>
      <c r="L3676">
        <v>7.3</v>
      </c>
      <c r="M3676">
        <v>4.4000000000000004</v>
      </c>
      <c r="N3676">
        <v>5.6</v>
      </c>
      <c r="O3676">
        <f>Table1[[#This Row],[Stress_Level]]*Table1[[#This Row],[Weekly_Work_Hours]]</f>
        <v>321.2</v>
      </c>
      <c r="P3676" s="9">
        <f>Table1[[#This Row],[Column1]]/Table1[[#This Row],[Productivity_Score]]</f>
        <v>57.357142857142861</v>
      </c>
      <c r="Q3676">
        <f>8-AVERAGE(Table1[[#This Row],[Sleep_Hours]])</f>
        <v>1.7999999999999998</v>
      </c>
      <c r="R3676">
        <f>Table1[[#This Row],[Stress_Level]]/Table1[[#This Row],[Weekly_Work_Hours]]</f>
        <v>0.16590909090909089</v>
      </c>
      <c r="S3676" s="5">
        <f>CORREL(Table1[Stress_Level],Table1[Sleep_Hours])</f>
        <v>-1.150943896331845E-2</v>
      </c>
      <c r="T3676" s="1">
        <f>((Table1[[#Totals],[Productivity_Score]] - Table1[[#This Row],[Productivity_Score]]) / Table1[[#Totals],[Productivity_Score]]) * 100</f>
        <v>41.052631578947377</v>
      </c>
    </row>
    <row r="3677" spans="1:20" x14ac:dyDescent="0.35">
      <c r="A3677">
        <v>3676</v>
      </c>
      <c r="B3677">
        <v>24</v>
      </c>
      <c r="C3677" t="s">
        <v>19</v>
      </c>
      <c r="D3677" t="s">
        <v>36</v>
      </c>
      <c r="E3677" t="s">
        <v>16</v>
      </c>
      <c r="F3677" t="s">
        <v>22</v>
      </c>
      <c r="G3677">
        <v>45</v>
      </c>
      <c r="H3677">
        <v>5.2</v>
      </c>
      <c r="I3677">
        <v>6.8</v>
      </c>
      <c r="J3677">
        <v>0</v>
      </c>
      <c r="K3677" t="s">
        <v>23</v>
      </c>
      <c r="L3677">
        <v>4.8</v>
      </c>
      <c r="M3677">
        <v>3.1</v>
      </c>
      <c r="N3677">
        <v>6</v>
      </c>
      <c r="O3677">
        <f>Table1[[#This Row],[Stress_Level]]*Table1[[#This Row],[Weekly_Work_Hours]]</f>
        <v>216</v>
      </c>
      <c r="P3677" s="9">
        <f>Table1[[#This Row],[Column1]]/Table1[[#This Row],[Productivity_Score]]</f>
        <v>36</v>
      </c>
      <c r="Q3677">
        <f>8-AVERAGE(Table1[[#This Row],[Sleep_Hours]])</f>
        <v>2.8</v>
      </c>
      <c r="R3677">
        <f>Table1[[#This Row],[Stress_Level]]/Table1[[#This Row],[Weekly_Work_Hours]]</f>
        <v>0.10666666666666666</v>
      </c>
      <c r="S3677" s="5">
        <f>CORREL(Table1[Stress_Level],Table1[Sleep_Hours])</f>
        <v>-1.150943896331845E-2</v>
      </c>
      <c r="T3677" s="1">
        <f>((Table1[[#Totals],[Productivity_Score]] - Table1[[#This Row],[Productivity_Score]]) / Table1[[#Totals],[Productivity_Score]]) * 100</f>
        <v>36.84210526315789</v>
      </c>
    </row>
    <row r="3678" spans="1:20" x14ac:dyDescent="0.35">
      <c r="A3678">
        <v>3677</v>
      </c>
      <c r="B3678">
        <v>24</v>
      </c>
      <c r="C3678" t="s">
        <v>14</v>
      </c>
      <c r="D3678" t="s">
        <v>26</v>
      </c>
      <c r="E3678" t="s">
        <v>31</v>
      </c>
      <c r="F3678" t="s">
        <v>39</v>
      </c>
      <c r="G3678">
        <v>45</v>
      </c>
      <c r="H3678">
        <v>6.7</v>
      </c>
      <c r="I3678">
        <v>9.1</v>
      </c>
      <c r="J3678">
        <v>1</v>
      </c>
      <c r="K3678" t="s">
        <v>28</v>
      </c>
      <c r="L3678">
        <v>6.7</v>
      </c>
      <c r="M3678">
        <v>5.6</v>
      </c>
      <c r="N3678">
        <v>6.2</v>
      </c>
      <c r="O3678">
        <f>Table1[[#This Row],[Stress_Level]]*Table1[[#This Row],[Weekly_Work_Hours]]</f>
        <v>301.5</v>
      </c>
      <c r="P3678" s="9">
        <f>Table1[[#This Row],[Column1]]/Table1[[#This Row],[Productivity_Score]]</f>
        <v>48.629032258064512</v>
      </c>
      <c r="Q3678">
        <f>8-AVERAGE(Table1[[#This Row],[Sleep_Hours]])</f>
        <v>1.2999999999999998</v>
      </c>
      <c r="R3678">
        <f>Table1[[#This Row],[Stress_Level]]/Table1[[#This Row],[Weekly_Work_Hours]]</f>
        <v>0.1488888888888889</v>
      </c>
      <c r="S3678" s="5">
        <f>CORREL(Table1[Stress_Level],Table1[Sleep_Hours])</f>
        <v>-1.150943896331845E-2</v>
      </c>
      <c r="T3678" s="1">
        <f>((Table1[[#Totals],[Productivity_Score]] - Table1[[#This Row],[Productivity_Score]]) / Table1[[#Totals],[Productivity_Score]]) * 100</f>
        <v>34.736842105263158</v>
      </c>
    </row>
    <row r="3679" spans="1:20" x14ac:dyDescent="0.35">
      <c r="A3679">
        <v>3678</v>
      </c>
      <c r="B3679">
        <v>36</v>
      </c>
      <c r="C3679" t="s">
        <v>14</v>
      </c>
      <c r="D3679" t="s">
        <v>30</v>
      </c>
      <c r="E3679" t="s">
        <v>31</v>
      </c>
      <c r="F3679" t="s">
        <v>39</v>
      </c>
      <c r="G3679">
        <v>43</v>
      </c>
      <c r="H3679">
        <v>6.7</v>
      </c>
      <c r="I3679">
        <v>9.1999999999999993</v>
      </c>
      <c r="J3679">
        <v>0</v>
      </c>
      <c r="K3679" t="s">
        <v>23</v>
      </c>
      <c r="L3679">
        <v>7.5</v>
      </c>
      <c r="M3679">
        <v>2.7</v>
      </c>
      <c r="N3679">
        <v>5.8</v>
      </c>
      <c r="O3679">
        <f>Table1[[#This Row],[Stress_Level]]*Table1[[#This Row],[Weekly_Work_Hours]]</f>
        <v>322.5</v>
      </c>
      <c r="P3679" s="9">
        <f>Table1[[#This Row],[Column1]]/Table1[[#This Row],[Productivity_Score]]</f>
        <v>55.603448275862071</v>
      </c>
      <c r="Q3679">
        <f>8-AVERAGE(Table1[[#This Row],[Sleep_Hours]])</f>
        <v>1.2999999999999998</v>
      </c>
      <c r="R3679">
        <f>Table1[[#This Row],[Stress_Level]]/Table1[[#This Row],[Weekly_Work_Hours]]</f>
        <v>0.1744186046511628</v>
      </c>
      <c r="S3679" s="5">
        <f>CORREL(Table1[Stress_Level],Table1[Sleep_Hours])</f>
        <v>-1.150943896331845E-2</v>
      </c>
      <c r="T3679" s="1">
        <f>((Table1[[#Totals],[Productivity_Score]] - Table1[[#This Row],[Productivity_Score]]) / Table1[[#Totals],[Productivity_Score]]) * 100</f>
        <v>38.947368421052637</v>
      </c>
    </row>
    <row r="3680" spans="1:20" x14ac:dyDescent="0.35">
      <c r="A3680">
        <v>3679</v>
      </c>
      <c r="B3680">
        <v>49</v>
      </c>
      <c r="C3680" t="s">
        <v>19</v>
      </c>
      <c r="D3680" t="s">
        <v>37</v>
      </c>
      <c r="E3680" t="s">
        <v>27</v>
      </c>
      <c r="F3680" t="s">
        <v>17</v>
      </c>
      <c r="G3680">
        <v>54</v>
      </c>
      <c r="H3680">
        <v>7</v>
      </c>
      <c r="I3680">
        <v>8.6</v>
      </c>
      <c r="J3680">
        <v>1</v>
      </c>
      <c r="K3680" t="s">
        <v>35</v>
      </c>
      <c r="L3680">
        <v>9.9</v>
      </c>
      <c r="M3680">
        <v>7.7</v>
      </c>
      <c r="N3680">
        <v>4.4000000000000004</v>
      </c>
      <c r="O3680">
        <f>Table1[[#This Row],[Stress_Level]]*Table1[[#This Row],[Weekly_Work_Hours]]</f>
        <v>534.6</v>
      </c>
      <c r="P3680" s="9">
        <f>Table1[[#This Row],[Column1]]/Table1[[#This Row],[Productivity_Score]]</f>
        <v>121.5</v>
      </c>
      <c r="Q3680">
        <f>8-AVERAGE(Table1[[#This Row],[Sleep_Hours]])</f>
        <v>1</v>
      </c>
      <c r="R3680">
        <f>Table1[[#This Row],[Stress_Level]]/Table1[[#This Row],[Weekly_Work_Hours]]</f>
        <v>0.18333333333333335</v>
      </c>
      <c r="S3680" s="5">
        <f>CORREL(Table1[Stress_Level],Table1[Sleep_Hours])</f>
        <v>-1.150943896331845E-2</v>
      </c>
      <c r="T3680" s="1">
        <f>((Table1[[#Totals],[Productivity_Score]] - Table1[[#This Row],[Productivity_Score]]) / Table1[[#Totals],[Productivity_Score]]) * 100</f>
        <v>53.684210526315788</v>
      </c>
    </row>
    <row r="3681" spans="1:20" x14ac:dyDescent="0.35">
      <c r="A3681">
        <v>3680</v>
      </c>
      <c r="B3681">
        <v>28</v>
      </c>
      <c r="C3681" t="s">
        <v>14</v>
      </c>
      <c r="D3681" t="s">
        <v>20</v>
      </c>
      <c r="E3681" t="s">
        <v>38</v>
      </c>
      <c r="F3681" t="s">
        <v>39</v>
      </c>
      <c r="G3681">
        <v>44</v>
      </c>
      <c r="H3681">
        <v>4.0999999999999996</v>
      </c>
      <c r="I3681">
        <v>5.2</v>
      </c>
      <c r="J3681">
        <v>1</v>
      </c>
      <c r="K3681" t="s">
        <v>35</v>
      </c>
      <c r="L3681">
        <v>6.7</v>
      </c>
      <c r="M3681">
        <v>5.0999999999999996</v>
      </c>
      <c r="N3681">
        <v>4.3</v>
      </c>
      <c r="O3681">
        <f>Table1[[#This Row],[Stress_Level]]*Table1[[#This Row],[Weekly_Work_Hours]]</f>
        <v>294.8</v>
      </c>
      <c r="P3681" s="9">
        <f>Table1[[#This Row],[Column1]]/Table1[[#This Row],[Productivity_Score]]</f>
        <v>68.558139534883722</v>
      </c>
      <c r="Q3681">
        <f>8-AVERAGE(Table1[[#This Row],[Sleep_Hours]])</f>
        <v>3.9000000000000004</v>
      </c>
      <c r="R3681">
        <f>Table1[[#This Row],[Stress_Level]]/Table1[[#This Row],[Weekly_Work_Hours]]</f>
        <v>0.15227272727272728</v>
      </c>
      <c r="S3681" s="5">
        <f>CORREL(Table1[Stress_Level],Table1[Sleep_Hours])</f>
        <v>-1.150943896331845E-2</v>
      </c>
      <c r="T3681" s="1">
        <f>((Table1[[#Totals],[Productivity_Score]] - Table1[[#This Row],[Productivity_Score]]) / Table1[[#Totals],[Productivity_Score]]) * 100</f>
        <v>54.736842105263165</v>
      </c>
    </row>
    <row r="3682" spans="1:20" x14ac:dyDescent="0.35">
      <c r="A3682">
        <v>3681</v>
      </c>
      <c r="B3682">
        <v>25</v>
      </c>
      <c r="C3682" t="s">
        <v>19</v>
      </c>
      <c r="D3682" t="s">
        <v>33</v>
      </c>
      <c r="E3682" t="s">
        <v>25</v>
      </c>
      <c r="F3682" t="s">
        <v>22</v>
      </c>
      <c r="G3682">
        <v>36</v>
      </c>
      <c r="H3682">
        <v>5.8</v>
      </c>
      <c r="I3682">
        <v>8.6</v>
      </c>
      <c r="J3682">
        <v>0</v>
      </c>
      <c r="K3682" t="s">
        <v>23</v>
      </c>
      <c r="L3682">
        <v>5.2</v>
      </c>
      <c r="M3682">
        <v>2.2000000000000002</v>
      </c>
      <c r="N3682">
        <v>6.7</v>
      </c>
      <c r="O3682">
        <f>Table1[[#This Row],[Stress_Level]]*Table1[[#This Row],[Weekly_Work_Hours]]</f>
        <v>187.20000000000002</v>
      </c>
      <c r="P3682" s="9">
        <f>Table1[[#This Row],[Column1]]/Table1[[#This Row],[Productivity_Score]]</f>
        <v>27.940298507462689</v>
      </c>
      <c r="Q3682">
        <f>8-AVERAGE(Table1[[#This Row],[Sleep_Hours]])</f>
        <v>2.2000000000000002</v>
      </c>
      <c r="R3682">
        <f>Table1[[#This Row],[Stress_Level]]/Table1[[#This Row],[Weekly_Work_Hours]]</f>
        <v>0.14444444444444446</v>
      </c>
      <c r="S3682" s="5">
        <f>CORREL(Table1[Stress_Level],Table1[Sleep_Hours])</f>
        <v>-1.150943896331845E-2</v>
      </c>
      <c r="T3682" s="1">
        <f>((Table1[[#Totals],[Productivity_Score]] - Table1[[#This Row],[Productivity_Score]]) / Table1[[#Totals],[Productivity_Score]]) * 100</f>
        <v>29.473684210526311</v>
      </c>
    </row>
    <row r="3683" spans="1:20" x14ac:dyDescent="0.35">
      <c r="A3683">
        <v>3682</v>
      </c>
      <c r="B3683">
        <v>44</v>
      </c>
      <c r="C3683" t="s">
        <v>14</v>
      </c>
      <c r="D3683" t="s">
        <v>36</v>
      </c>
      <c r="E3683" t="s">
        <v>38</v>
      </c>
      <c r="F3683" t="s">
        <v>39</v>
      </c>
      <c r="G3683">
        <v>41</v>
      </c>
      <c r="H3683">
        <v>7.8</v>
      </c>
      <c r="I3683">
        <v>8.6999999999999993</v>
      </c>
      <c r="J3683">
        <v>0</v>
      </c>
      <c r="K3683" t="s">
        <v>23</v>
      </c>
      <c r="L3683">
        <v>6.1</v>
      </c>
      <c r="M3683">
        <v>5</v>
      </c>
      <c r="N3683">
        <v>6.3</v>
      </c>
      <c r="O3683">
        <f>Table1[[#This Row],[Stress_Level]]*Table1[[#This Row],[Weekly_Work_Hours]]</f>
        <v>250.1</v>
      </c>
      <c r="P3683" s="9">
        <f>Table1[[#This Row],[Column1]]/Table1[[#This Row],[Productivity_Score]]</f>
        <v>39.698412698412696</v>
      </c>
      <c r="Q3683">
        <f>8-AVERAGE(Table1[[#This Row],[Sleep_Hours]])</f>
        <v>0.20000000000000018</v>
      </c>
      <c r="R3683">
        <f>Table1[[#This Row],[Stress_Level]]/Table1[[#This Row],[Weekly_Work_Hours]]</f>
        <v>0.14878048780487804</v>
      </c>
      <c r="S3683" s="5">
        <f>CORREL(Table1[Stress_Level],Table1[Sleep_Hours])</f>
        <v>-1.150943896331845E-2</v>
      </c>
      <c r="T3683" s="1">
        <f>((Table1[[#Totals],[Productivity_Score]] - Table1[[#This Row],[Productivity_Score]]) / Table1[[#Totals],[Productivity_Score]]) * 100</f>
        <v>33.684210526315788</v>
      </c>
    </row>
    <row r="3684" spans="1:20" x14ac:dyDescent="0.35">
      <c r="A3684">
        <v>3683</v>
      </c>
      <c r="B3684">
        <v>38</v>
      </c>
      <c r="C3684" t="s">
        <v>14</v>
      </c>
      <c r="D3684" t="s">
        <v>20</v>
      </c>
      <c r="E3684" t="s">
        <v>27</v>
      </c>
      <c r="F3684" t="s">
        <v>22</v>
      </c>
      <c r="G3684">
        <v>46</v>
      </c>
      <c r="H3684">
        <v>5.2</v>
      </c>
      <c r="I3684">
        <v>6.7</v>
      </c>
      <c r="J3684">
        <v>0</v>
      </c>
      <c r="K3684" t="s">
        <v>23</v>
      </c>
      <c r="L3684">
        <v>6.3</v>
      </c>
      <c r="M3684">
        <v>3.3</v>
      </c>
      <c r="N3684">
        <v>5.2</v>
      </c>
      <c r="O3684">
        <f>Table1[[#This Row],[Stress_Level]]*Table1[[#This Row],[Weekly_Work_Hours]]</f>
        <v>289.8</v>
      </c>
      <c r="P3684" s="9">
        <f>Table1[[#This Row],[Column1]]/Table1[[#This Row],[Productivity_Score]]</f>
        <v>55.730769230769234</v>
      </c>
      <c r="Q3684">
        <f>8-AVERAGE(Table1[[#This Row],[Sleep_Hours]])</f>
        <v>2.8</v>
      </c>
      <c r="R3684">
        <f>Table1[[#This Row],[Stress_Level]]/Table1[[#This Row],[Weekly_Work_Hours]]</f>
        <v>0.13695652173913042</v>
      </c>
      <c r="S3684" s="5">
        <f>CORREL(Table1[Stress_Level],Table1[Sleep_Hours])</f>
        <v>-1.150943896331845E-2</v>
      </c>
      <c r="T3684" s="1">
        <f>((Table1[[#Totals],[Productivity_Score]] - Table1[[#This Row],[Productivity_Score]]) / Table1[[#Totals],[Productivity_Score]]) * 100</f>
        <v>45.263157894736835</v>
      </c>
    </row>
    <row r="3685" spans="1:20" x14ac:dyDescent="0.35">
      <c r="A3685">
        <v>3684</v>
      </c>
      <c r="B3685">
        <v>35</v>
      </c>
      <c r="C3685" t="s">
        <v>19</v>
      </c>
      <c r="D3685" t="s">
        <v>36</v>
      </c>
      <c r="E3685" t="s">
        <v>27</v>
      </c>
      <c r="F3685" t="s">
        <v>17</v>
      </c>
      <c r="G3685">
        <v>54</v>
      </c>
      <c r="H3685">
        <v>5</v>
      </c>
      <c r="I3685">
        <v>5.6</v>
      </c>
      <c r="J3685">
        <v>1</v>
      </c>
      <c r="K3685" t="s">
        <v>35</v>
      </c>
      <c r="L3685">
        <v>8</v>
      </c>
      <c r="M3685">
        <v>3.1</v>
      </c>
      <c r="N3685">
        <v>3.8</v>
      </c>
      <c r="O3685">
        <f>Table1[[#This Row],[Stress_Level]]*Table1[[#This Row],[Weekly_Work_Hours]]</f>
        <v>432</v>
      </c>
      <c r="P3685" s="9">
        <f>Table1[[#This Row],[Column1]]/Table1[[#This Row],[Productivity_Score]]</f>
        <v>113.68421052631579</v>
      </c>
      <c r="Q3685">
        <f>8-AVERAGE(Table1[[#This Row],[Sleep_Hours]])</f>
        <v>3</v>
      </c>
      <c r="R3685">
        <f>Table1[[#This Row],[Stress_Level]]/Table1[[#This Row],[Weekly_Work_Hours]]</f>
        <v>0.14814814814814814</v>
      </c>
      <c r="S3685" s="5">
        <f>CORREL(Table1[Stress_Level],Table1[Sleep_Hours])</f>
        <v>-1.150943896331845E-2</v>
      </c>
      <c r="T3685" s="1">
        <f>((Table1[[#Totals],[Productivity_Score]] - Table1[[#This Row],[Productivity_Score]]) / Table1[[#Totals],[Productivity_Score]]) * 100</f>
        <v>60</v>
      </c>
    </row>
    <row r="3686" spans="1:20" x14ac:dyDescent="0.35">
      <c r="A3686">
        <v>3685</v>
      </c>
      <c r="B3686">
        <v>40</v>
      </c>
      <c r="C3686" t="s">
        <v>14</v>
      </c>
      <c r="D3686" t="s">
        <v>33</v>
      </c>
      <c r="E3686" t="s">
        <v>38</v>
      </c>
      <c r="F3686" t="s">
        <v>17</v>
      </c>
      <c r="G3686">
        <v>49</v>
      </c>
      <c r="H3686">
        <v>5.5</v>
      </c>
      <c r="I3686">
        <v>6.8</v>
      </c>
      <c r="J3686">
        <v>1</v>
      </c>
      <c r="K3686" t="s">
        <v>28</v>
      </c>
      <c r="L3686">
        <v>10</v>
      </c>
      <c r="M3686">
        <v>6.3</v>
      </c>
      <c r="N3686">
        <v>3.4</v>
      </c>
      <c r="O3686">
        <f>Table1[[#This Row],[Stress_Level]]*Table1[[#This Row],[Weekly_Work_Hours]]</f>
        <v>490</v>
      </c>
      <c r="P3686" s="9">
        <f>Table1[[#This Row],[Column1]]/Table1[[#This Row],[Productivity_Score]]</f>
        <v>144.11764705882354</v>
      </c>
      <c r="Q3686">
        <f>8-AVERAGE(Table1[[#This Row],[Sleep_Hours]])</f>
        <v>2.5</v>
      </c>
      <c r="R3686">
        <f>Table1[[#This Row],[Stress_Level]]/Table1[[#This Row],[Weekly_Work_Hours]]</f>
        <v>0.20408163265306123</v>
      </c>
      <c r="S3686" s="5">
        <f>CORREL(Table1[Stress_Level],Table1[Sleep_Hours])</f>
        <v>-1.150943896331845E-2</v>
      </c>
      <c r="T3686" s="1">
        <f>((Table1[[#Totals],[Productivity_Score]] - Table1[[#This Row],[Productivity_Score]]) / Table1[[#Totals],[Productivity_Score]]) * 100</f>
        <v>64.21052631578948</v>
      </c>
    </row>
    <row r="3687" spans="1:20" x14ac:dyDescent="0.35">
      <c r="A3687">
        <v>3686</v>
      </c>
      <c r="B3687">
        <v>21</v>
      </c>
      <c r="C3687" t="s">
        <v>19</v>
      </c>
      <c r="D3687" t="s">
        <v>37</v>
      </c>
      <c r="E3687" t="s">
        <v>25</v>
      </c>
      <c r="F3687" t="s">
        <v>22</v>
      </c>
      <c r="G3687">
        <v>38</v>
      </c>
      <c r="H3687">
        <v>5.4</v>
      </c>
      <c r="I3687">
        <v>7.8</v>
      </c>
      <c r="J3687">
        <v>0</v>
      </c>
      <c r="K3687" t="s">
        <v>23</v>
      </c>
      <c r="L3687">
        <v>6.7</v>
      </c>
      <c r="M3687">
        <v>2.9</v>
      </c>
      <c r="N3687">
        <v>5.6</v>
      </c>
      <c r="O3687">
        <f>Table1[[#This Row],[Stress_Level]]*Table1[[#This Row],[Weekly_Work_Hours]]</f>
        <v>254.6</v>
      </c>
      <c r="P3687" s="9">
        <f>Table1[[#This Row],[Column1]]/Table1[[#This Row],[Productivity_Score]]</f>
        <v>45.464285714285715</v>
      </c>
      <c r="Q3687">
        <f>8-AVERAGE(Table1[[#This Row],[Sleep_Hours]])</f>
        <v>2.5999999999999996</v>
      </c>
      <c r="R3687">
        <f>Table1[[#This Row],[Stress_Level]]/Table1[[#This Row],[Weekly_Work_Hours]]</f>
        <v>0.1763157894736842</v>
      </c>
      <c r="S3687" s="5">
        <f>CORREL(Table1[Stress_Level],Table1[Sleep_Hours])</f>
        <v>-1.150943896331845E-2</v>
      </c>
      <c r="T3687" s="1">
        <f>((Table1[[#Totals],[Productivity_Score]] - Table1[[#This Row],[Productivity_Score]]) / Table1[[#Totals],[Productivity_Score]]) * 100</f>
        <v>41.052631578947377</v>
      </c>
    </row>
    <row r="3688" spans="1:20" x14ac:dyDescent="0.35">
      <c r="A3688">
        <v>3687</v>
      </c>
      <c r="B3688">
        <v>29</v>
      </c>
      <c r="C3688" t="s">
        <v>14</v>
      </c>
      <c r="D3688" t="s">
        <v>26</v>
      </c>
      <c r="E3688" t="s">
        <v>27</v>
      </c>
      <c r="F3688" t="s">
        <v>22</v>
      </c>
      <c r="G3688">
        <v>64</v>
      </c>
      <c r="H3688">
        <v>6.4</v>
      </c>
      <c r="I3688">
        <v>6.7</v>
      </c>
      <c r="J3688">
        <v>0</v>
      </c>
      <c r="K3688" t="s">
        <v>23</v>
      </c>
      <c r="L3688">
        <v>10</v>
      </c>
      <c r="M3688">
        <v>3.7</v>
      </c>
      <c r="N3688">
        <v>3.3</v>
      </c>
      <c r="O3688">
        <f>Table1[[#This Row],[Stress_Level]]*Table1[[#This Row],[Weekly_Work_Hours]]</f>
        <v>640</v>
      </c>
      <c r="P3688" s="9">
        <f>Table1[[#This Row],[Column1]]/Table1[[#This Row],[Productivity_Score]]</f>
        <v>193.93939393939394</v>
      </c>
      <c r="Q3688">
        <f>8-AVERAGE(Table1[[#This Row],[Sleep_Hours]])</f>
        <v>1.5999999999999996</v>
      </c>
      <c r="R3688">
        <f>Table1[[#This Row],[Stress_Level]]/Table1[[#This Row],[Weekly_Work_Hours]]</f>
        <v>0.15625</v>
      </c>
      <c r="S3688" s="5">
        <f>CORREL(Table1[Stress_Level],Table1[Sleep_Hours])</f>
        <v>-1.150943896331845E-2</v>
      </c>
      <c r="T3688" s="1">
        <f>((Table1[[#Totals],[Productivity_Score]] - Table1[[#This Row],[Productivity_Score]]) / Table1[[#Totals],[Productivity_Score]]) * 100</f>
        <v>65.26315789473685</v>
      </c>
    </row>
    <row r="3689" spans="1:20" x14ac:dyDescent="0.35">
      <c r="A3689">
        <v>3688</v>
      </c>
      <c r="B3689">
        <v>35</v>
      </c>
      <c r="C3689" t="s">
        <v>14</v>
      </c>
      <c r="D3689" t="s">
        <v>15</v>
      </c>
      <c r="E3689" t="s">
        <v>25</v>
      </c>
      <c r="F3689" t="s">
        <v>22</v>
      </c>
      <c r="G3689">
        <v>47</v>
      </c>
      <c r="H3689">
        <v>5.3</v>
      </c>
      <c r="I3689">
        <v>6.8</v>
      </c>
      <c r="J3689">
        <v>1</v>
      </c>
      <c r="K3689" t="s">
        <v>29</v>
      </c>
      <c r="L3689">
        <v>8.9</v>
      </c>
      <c r="M3689">
        <v>5.6</v>
      </c>
      <c r="N3689">
        <v>3.9</v>
      </c>
      <c r="O3689">
        <f>Table1[[#This Row],[Stress_Level]]*Table1[[#This Row],[Weekly_Work_Hours]]</f>
        <v>418.3</v>
      </c>
      <c r="P3689" s="9">
        <f>Table1[[#This Row],[Column1]]/Table1[[#This Row],[Productivity_Score]]</f>
        <v>107.25641025641026</v>
      </c>
      <c r="Q3689">
        <f>8-AVERAGE(Table1[[#This Row],[Sleep_Hours]])</f>
        <v>2.7</v>
      </c>
      <c r="R3689">
        <f>Table1[[#This Row],[Stress_Level]]/Table1[[#This Row],[Weekly_Work_Hours]]</f>
        <v>0.18936170212765957</v>
      </c>
      <c r="S3689" s="5">
        <f>CORREL(Table1[Stress_Level],Table1[Sleep_Hours])</f>
        <v>-1.150943896331845E-2</v>
      </c>
      <c r="T3689" s="1">
        <f>((Table1[[#Totals],[Productivity_Score]] - Table1[[#This Row],[Productivity_Score]]) / Table1[[#Totals],[Productivity_Score]]) * 100</f>
        <v>58.947368421052623</v>
      </c>
    </row>
    <row r="3690" spans="1:20" x14ac:dyDescent="0.35">
      <c r="A3690">
        <v>3689</v>
      </c>
      <c r="B3690">
        <v>56</v>
      </c>
      <c r="C3690" t="s">
        <v>14</v>
      </c>
      <c r="D3690" t="s">
        <v>34</v>
      </c>
      <c r="E3690" t="s">
        <v>27</v>
      </c>
      <c r="F3690" t="s">
        <v>39</v>
      </c>
      <c r="G3690">
        <v>55</v>
      </c>
      <c r="H3690">
        <v>3.2</v>
      </c>
      <c r="I3690">
        <v>2.8</v>
      </c>
      <c r="J3690">
        <v>1</v>
      </c>
      <c r="K3690" t="s">
        <v>18</v>
      </c>
      <c r="L3690">
        <v>10</v>
      </c>
      <c r="M3690">
        <v>5.2</v>
      </c>
      <c r="N3690">
        <v>1.4</v>
      </c>
      <c r="O3690">
        <f>Table1[[#This Row],[Stress_Level]]*Table1[[#This Row],[Weekly_Work_Hours]]</f>
        <v>550</v>
      </c>
      <c r="P3690" s="9">
        <f>Table1[[#This Row],[Column1]]/Table1[[#This Row],[Productivity_Score]]</f>
        <v>392.85714285714289</v>
      </c>
      <c r="Q3690">
        <f>8-AVERAGE(Table1[[#This Row],[Sleep_Hours]])</f>
        <v>4.8</v>
      </c>
      <c r="R3690">
        <f>Table1[[#This Row],[Stress_Level]]/Table1[[#This Row],[Weekly_Work_Hours]]</f>
        <v>0.18181818181818182</v>
      </c>
      <c r="S3690" s="5">
        <f>CORREL(Table1[Stress_Level],Table1[Sleep_Hours])</f>
        <v>-1.150943896331845E-2</v>
      </c>
      <c r="T3690" s="1">
        <f>((Table1[[#Totals],[Productivity_Score]] - Table1[[#This Row],[Productivity_Score]]) / Table1[[#Totals],[Productivity_Score]]) * 100</f>
        <v>85.263157894736835</v>
      </c>
    </row>
    <row r="3691" spans="1:20" x14ac:dyDescent="0.35">
      <c r="A3691">
        <v>3690</v>
      </c>
      <c r="B3691">
        <v>34</v>
      </c>
      <c r="C3691" t="s">
        <v>14</v>
      </c>
      <c r="D3691" t="s">
        <v>30</v>
      </c>
      <c r="E3691" t="s">
        <v>31</v>
      </c>
      <c r="F3691" t="s">
        <v>22</v>
      </c>
      <c r="G3691">
        <v>43</v>
      </c>
      <c r="H3691">
        <v>8</v>
      </c>
      <c r="I3691">
        <v>8.1999999999999993</v>
      </c>
      <c r="J3691">
        <v>0</v>
      </c>
      <c r="K3691" t="s">
        <v>23</v>
      </c>
      <c r="L3691">
        <v>7.9</v>
      </c>
      <c r="M3691">
        <v>5.8</v>
      </c>
      <c r="N3691">
        <v>5.2</v>
      </c>
      <c r="O3691">
        <f>Table1[[#This Row],[Stress_Level]]*Table1[[#This Row],[Weekly_Work_Hours]]</f>
        <v>339.7</v>
      </c>
      <c r="P3691" s="9">
        <f>Table1[[#This Row],[Column1]]/Table1[[#This Row],[Productivity_Score]]</f>
        <v>65.326923076923066</v>
      </c>
      <c r="Q3691">
        <f>8-AVERAGE(Table1[[#This Row],[Sleep_Hours]])</f>
        <v>0</v>
      </c>
      <c r="R3691">
        <f>Table1[[#This Row],[Stress_Level]]/Table1[[#This Row],[Weekly_Work_Hours]]</f>
        <v>0.18372093023255814</v>
      </c>
      <c r="S3691" s="5">
        <f>CORREL(Table1[Stress_Level],Table1[Sleep_Hours])</f>
        <v>-1.150943896331845E-2</v>
      </c>
      <c r="T3691" s="1">
        <f>((Table1[[#Totals],[Productivity_Score]] - Table1[[#This Row],[Productivity_Score]]) / Table1[[#Totals],[Productivity_Score]]) * 100</f>
        <v>45.263157894736835</v>
      </c>
    </row>
    <row r="3692" spans="1:20" x14ac:dyDescent="0.35">
      <c r="A3692">
        <v>3691</v>
      </c>
      <c r="B3692">
        <v>32</v>
      </c>
      <c r="C3692" t="s">
        <v>19</v>
      </c>
      <c r="D3692" t="s">
        <v>24</v>
      </c>
      <c r="E3692" t="s">
        <v>16</v>
      </c>
      <c r="F3692" t="s">
        <v>22</v>
      </c>
      <c r="G3692">
        <v>49</v>
      </c>
      <c r="H3692">
        <v>7</v>
      </c>
      <c r="I3692">
        <v>9</v>
      </c>
      <c r="J3692">
        <v>0</v>
      </c>
      <c r="K3692" t="s">
        <v>23</v>
      </c>
      <c r="L3692">
        <v>5.3</v>
      </c>
      <c r="M3692">
        <v>3.4</v>
      </c>
      <c r="N3692">
        <v>6.8</v>
      </c>
      <c r="O3692">
        <f>Table1[[#This Row],[Stress_Level]]*Table1[[#This Row],[Weekly_Work_Hours]]</f>
        <v>259.7</v>
      </c>
      <c r="P3692" s="9">
        <f>Table1[[#This Row],[Column1]]/Table1[[#This Row],[Productivity_Score]]</f>
        <v>38.191176470588232</v>
      </c>
      <c r="Q3692">
        <f>8-AVERAGE(Table1[[#This Row],[Sleep_Hours]])</f>
        <v>1</v>
      </c>
      <c r="R3692">
        <f>Table1[[#This Row],[Stress_Level]]/Table1[[#This Row],[Weekly_Work_Hours]]</f>
        <v>0.10816326530612244</v>
      </c>
      <c r="S3692" s="5">
        <f>CORREL(Table1[Stress_Level],Table1[Sleep_Hours])</f>
        <v>-1.150943896331845E-2</v>
      </c>
      <c r="T3692" s="1">
        <f>((Table1[[#Totals],[Productivity_Score]] - Table1[[#This Row],[Productivity_Score]]) / Table1[[#Totals],[Productivity_Score]]) * 100</f>
        <v>28.421052631578945</v>
      </c>
    </row>
    <row r="3693" spans="1:20" x14ac:dyDescent="0.35">
      <c r="A3693">
        <v>3692</v>
      </c>
      <c r="B3693">
        <v>32</v>
      </c>
      <c r="C3693" t="s">
        <v>14</v>
      </c>
      <c r="D3693" t="s">
        <v>26</v>
      </c>
      <c r="E3693" t="s">
        <v>27</v>
      </c>
      <c r="F3693" t="s">
        <v>17</v>
      </c>
      <c r="G3693">
        <v>51</v>
      </c>
      <c r="H3693">
        <v>6.4</v>
      </c>
      <c r="I3693">
        <v>8</v>
      </c>
      <c r="J3693">
        <v>0</v>
      </c>
      <c r="K3693" t="s">
        <v>23</v>
      </c>
      <c r="L3693">
        <v>7.7</v>
      </c>
      <c r="M3693">
        <v>4.0999999999999996</v>
      </c>
      <c r="N3693">
        <v>5.0999999999999996</v>
      </c>
      <c r="O3693">
        <f>Table1[[#This Row],[Stress_Level]]*Table1[[#This Row],[Weekly_Work_Hours]]</f>
        <v>392.7</v>
      </c>
      <c r="P3693" s="9">
        <f>Table1[[#This Row],[Column1]]/Table1[[#This Row],[Productivity_Score]]</f>
        <v>77</v>
      </c>
      <c r="Q3693">
        <f>8-AVERAGE(Table1[[#This Row],[Sleep_Hours]])</f>
        <v>1.5999999999999996</v>
      </c>
      <c r="R3693">
        <f>Table1[[#This Row],[Stress_Level]]/Table1[[#This Row],[Weekly_Work_Hours]]</f>
        <v>0.15098039215686274</v>
      </c>
      <c r="S3693" s="5">
        <f>CORREL(Table1[Stress_Level],Table1[Sleep_Hours])</f>
        <v>-1.150943896331845E-2</v>
      </c>
      <c r="T3693" s="1">
        <f>((Table1[[#Totals],[Productivity_Score]] - Table1[[#This Row],[Productivity_Score]]) / Table1[[#Totals],[Productivity_Score]]) * 100</f>
        <v>46.315789473684212</v>
      </c>
    </row>
    <row r="3694" spans="1:20" x14ac:dyDescent="0.35">
      <c r="A3694">
        <v>3693</v>
      </c>
      <c r="B3694">
        <v>51</v>
      </c>
      <c r="C3694" t="s">
        <v>19</v>
      </c>
      <c r="D3694" t="s">
        <v>26</v>
      </c>
      <c r="E3694" t="s">
        <v>16</v>
      </c>
      <c r="F3694" t="s">
        <v>22</v>
      </c>
      <c r="G3694">
        <v>54</v>
      </c>
      <c r="H3694">
        <v>6.1</v>
      </c>
      <c r="I3694">
        <v>7.2</v>
      </c>
      <c r="J3694">
        <v>0</v>
      </c>
      <c r="K3694" t="s">
        <v>23</v>
      </c>
      <c r="L3694">
        <v>10</v>
      </c>
      <c r="M3694">
        <v>2.9</v>
      </c>
      <c r="N3694">
        <v>3.6</v>
      </c>
      <c r="O3694">
        <f>Table1[[#This Row],[Stress_Level]]*Table1[[#This Row],[Weekly_Work_Hours]]</f>
        <v>540</v>
      </c>
      <c r="P3694" s="9">
        <f>Table1[[#This Row],[Column1]]/Table1[[#This Row],[Productivity_Score]]</f>
        <v>150</v>
      </c>
      <c r="Q3694">
        <f>8-AVERAGE(Table1[[#This Row],[Sleep_Hours]])</f>
        <v>1.9000000000000004</v>
      </c>
      <c r="R3694">
        <f>Table1[[#This Row],[Stress_Level]]/Table1[[#This Row],[Weekly_Work_Hours]]</f>
        <v>0.18518518518518517</v>
      </c>
      <c r="S3694" s="5">
        <f>CORREL(Table1[Stress_Level],Table1[Sleep_Hours])</f>
        <v>-1.150943896331845E-2</v>
      </c>
      <c r="T3694" s="1">
        <f>((Table1[[#Totals],[Productivity_Score]] - Table1[[#This Row],[Productivity_Score]]) / Table1[[#Totals],[Productivity_Score]]) * 100</f>
        <v>62.10526315789474</v>
      </c>
    </row>
    <row r="3695" spans="1:20" x14ac:dyDescent="0.35">
      <c r="A3695">
        <v>3694</v>
      </c>
      <c r="B3695">
        <v>64</v>
      </c>
      <c r="C3695" t="s">
        <v>19</v>
      </c>
      <c r="D3695" t="s">
        <v>32</v>
      </c>
      <c r="E3695" t="s">
        <v>21</v>
      </c>
      <c r="F3695" t="s">
        <v>22</v>
      </c>
      <c r="G3695">
        <v>53</v>
      </c>
      <c r="H3695">
        <v>5.7</v>
      </c>
      <c r="I3695">
        <v>6.8</v>
      </c>
      <c r="J3695">
        <v>1</v>
      </c>
      <c r="K3695" t="s">
        <v>35</v>
      </c>
      <c r="L3695">
        <v>9.8000000000000007</v>
      </c>
      <c r="M3695">
        <v>5.9</v>
      </c>
      <c r="N3695">
        <v>3.5</v>
      </c>
      <c r="O3695">
        <f>Table1[[#This Row],[Stress_Level]]*Table1[[#This Row],[Weekly_Work_Hours]]</f>
        <v>519.40000000000009</v>
      </c>
      <c r="P3695" s="9">
        <f>Table1[[#This Row],[Column1]]/Table1[[#This Row],[Productivity_Score]]</f>
        <v>148.40000000000003</v>
      </c>
      <c r="Q3695">
        <f>8-AVERAGE(Table1[[#This Row],[Sleep_Hours]])</f>
        <v>2.2999999999999998</v>
      </c>
      <c r="R3695">
        <f>Table1[[#This Row],[Stress_Level]]/Table1[[#This Row],[Weekly_Work_Hours]]</f>
        <v>0.18490566037735851</v>
      </c>
      <c r="S3695" s="5">
        <f>CORREL(Table1[Stress_Level],Table1[Sleep_Hours])</f>
        <v>-1.150943896331845E-2</v>
      </c>
      <c r="T3695" s="1">
        <f>((Table1[[#Totals],[Productivity_Score]] - Table1[[#This Row],[Productivity_Score]]) / Table1[[#Totals],[Productivity_Score]]) * 100</f>
        <v>63.157894736842103</v>
      </c>
    </row>
    <row r="3696" spans="1:20" x14ac:dyDescent="0.35">
      <c r="A3696">
        <v>3695</v>
      </c>
      <c r="B3696">
        <v>27</v>
      </c>
      <c r="C3696" t="s">
        <v>19</v>
      </c>
      <c r="D3696" t="s">
        <v>36</v>
      </c>
      <c r="E3696" t="s">
        <v>27</v>
      </c>
      <c r="F3696" t="s">
        <v>17</v>
      </c>
      <c r="G3696">
        <v>51</v>
      </c>
      <c r="H3696">
        <v>5</v>
      </c>
      <c r="I3696">
        <v>5.9</v>
      </c>
      <c r="J3696">
        <v>0</v>
      </c>
      <c r="K3696" t="s">
        <v>23</v>
      </c>
      <c r="L3696">
        <v>9.1999999999999993</v>
      </c>
      <c r="M3696">
        <v>5</v>
      </c>
      <c r="N3696">
        <v>3.4</v>
      </c>
      <c r="O3696">
        <f>Table1[[#This Row],[Stress_Level]]*Table1[[#This Row],[Weekly_Work_Hours]]</f>
        <v>469.2</v>
      </c>
      <c r="P3696" s="9">
        <f>Table1[[#This Row],[Column1]]/Table1[[#This Row],[Productivity_Score]]</f>
        <v>138</v>
      </c>
      <c r="Q3696">
        <f>8-AVERAGE(Table1[[#This Row],[Sleep_Hours]])</f>
        <v>3</v>
      </c>
      <c r="R3696">
        <f>Table1[[#This Row],[Stress_Level]]/Table1[[#This Row],[Weekly_Work_Hours]]</f>
        <v>0.1803921568627451</v>
      </c>
      <c r="S3696" s="5">
        <f>CORREL(Table1[Stress_Level],Table1[Sleep_Hours])</f>
        <v>-1.150943896331845E-2</v>
      </c>
      <c r="T3696" s="1">
        <f>((Table1[[#Totals],[Productivity_Score]] - Table1[[#This Row],[Productivity_Score]]) / Table1[[#Totals],[Productivity_Score]]) * 100</f>
        <v>64.21052631578948</v>
      </c>
    </row>
    <row r="3697" spans="1:20" x14ac:dyDescent="0.35">
      <c r="A3697">
        <v>3696</v>
      </c>
      <c r="B3697">
        <v>62</v>
      </c>
      <c r="C3697" t="s">
        <v>19</v>
      </c>
      <c r="D3697" t="s">
        <v>36</v>
      </c>
      <c r="E3697" t="s">
        <v>31</v>
      </c>
      <c r="F3697" t="s">
        <v>22</v>
      </c>
      <c r="G3697">
        <v>42</v>
      </c>
      <c r="H3697">
        <v>3.4</v>
      </c>
      <c r="I3697">
        <v>4.4000000000000004</v>
      </c>
      <c r="J3697">
        <v>1</v>
      </c>
      <c r="K3697" t="s">
        <v>18</v>
      </c>
      <c r="L3697">
        <v>5.0999999999999996</v>
      </c>
      <c r="M3697">
        <v>5.0999999999999996</v>
      </c>
      <c r="N3697">
        <v>4.5999999999999996</v>
      </c>
      <c r="O3697">
        <f>Table1[[#This Row],[Stress_Level]]*Table1[[#This Row],[Weekly_Work_Hours]]</f>
        <v>214.2</v>
      </c>
      <c r="P3697" s="9">
        <f>Table1[[#This Row],[Column1]]/Table1[[#This Row],[Productivity_Score]]</f>
        <v>46.565217391304351</v>
      </c>
      <c r="Q3697">
        <f>8-AVERAGE(Table1[[#This Row],[Sleep_Hours]])</f>
        <v>4.5999999999999996</v>
      </c>
      <c r="R3697">
        <f>Table1[[#This Row],[Stress_Level]]/Table1[[#This Row],[Weekly_Work_Hours]]</f>
        <v>0.12142857142857141</v>
      </c>
      <c r="S3697" s="5">
        <f>CORREL(Table1[Stress_Level],Table1[Sleep_Hours])</f>
        <v>-1.150943896331845E-2</v>
      </c>
      <c r="T3697" s="1">
        <f>((Table1[[#Totals],[Productivity_Score]] - Table1[[#This Row],[Productivity_Score]]) / Table1[[#Totals],[Productivity_Score]]) * 100</f>
        <v>51.578947368421055</v>
      </c>
    </row>
    <row r="3698" spans="1:20" x14ac:dyDescent="0.35">
      <c r="A3698">
        <v>3697</v>
      </c>
      <c r="B3698">
        <v>37</v>
      </c>
      <c r="C3698" t="s">
        <v>14</v>
      </c>
      <c r="D3698" t="s">
        <v>32</v>
      </c>
      <c r="E3698" t="s">
        <v>25</v>
      </c>
      <c r="F3698" t="s">
        <v>17</v>
      </c>
      <c r="G3698">
        <v>40</v>
      </c>
      <c r="H3698">
        <v>8.6</v>
      </c>
      <c r="I3698">
        <v>7.5</v>
      </c>
      <c r="J3698">
        <v>0</v>
      </c>
      <c r="K3698" t="s">
        <v>23</v>
      </c>
      <c r="L3698">
        <v>5.4</v>
      </c>
      <c r="M3698">
        <v>4.7</v>
      </c>
      <c r="N3698">
        <v>6.1</v>
      </c>
      <c r="O3698">
        <f>Table1[[#This Row],[Stress_Level]]*Table1[[#This Row],[Weekly_Work_Hours]]</f>
        <v>216</v>
      </c>
      <c r="P3698" s="9">
        <f>Table1[[#This Row],[Column1]]/Table1[[#This Row],[Productivity_Score]]</f>
        <v>35.409836065573771</v>
      </c>
      <c r="Q3698">
        <f>8-AVERAGE(Table1[[#This Row],[Sleep_Hours]])</f>
        <v>-0.59999999999999964</v>
      </c>
      <c r="R3698">
        <f>Table1[[#This Row],[Stress_Level]]/Table1[[#This Row],[Weekly_Work_Hours]]</f>
        <v>0.13500000000000001</v>
      </c>
      <c r="S3698" s="5">
        <f>CORREL(Table1[Stress_Level],Table1[Sleep_Hours])</f>
        <v>-1.150943896331845E-2</v>
      </c>
      <c r="T3698" s="1">
        <f>((Table1[[#Totals],[Productivity_Score]] - Table1[[#This Row],[Productivity_Score]]) / Table1[[#Totals],[Productivity_Score]]) * 100</f>
        <v>35.789473684210535</v>
      </c>
    </row>
    <row r="3699" spans="1:20" x14ac:dyDescent="0.35">
      <c r="A3699">
        <v>3698</v>
      </c>
      <c r="B3699">
        <v>55</v>
      </c>
      <c r="C3699" t="s">
        <v>14</v>
      </c>
      <c r="D3699" t="s">
        <v>30</v>
      </c>
      <c r="E3699" t="s">
        <v>31</v>
      </c>
      <c r="F3699" t="s">
        <v>22</v>
      </c>
      <c r="G3699">
        <v>47</v>
      </c>
      <c r="H3699">
        <v>6.2</v>
      </c>
      <c r="I3699">
        <v>8.1</v>
      </c>
      <c r="J3699">
        <v>0</v>
      </c>
      <c r="K3699" t="s">
        <v>23</v>
      </c>
      <c r="L3699">
        <v>8.4</v>
      </c>
      <c r="M3699">
        <v>5.2</v>
      </c>
      <c r="N3699">
        <v>4.9000000000000004</v>
      </c>
      <c r="O3699">
        <f>Table1[[#This Row],[Stress_Level]]*Table1[[#This Row],[Weekly_Work_Hours]]</f>
        <v>394.8</v>
      </c>
      <c r="P3699" s="9">
        <f>Table1[[#This Row],[Column1]]/Table1[[#This Row],[Productivity_Score]]</f>
        <v>80.571428571428569</v>
      </c>
      <c r="Q3699">
        <f>8-AVERAGE(Table1[[#This Row],[Sleep_Hours]])</f>
        <v>1.7999999999999998</v>
      </c>
      <c r="R3699">
        <f>Table1[[#This Row],[Stress_Level]]/Table1[[#This Row],[Weekly_Work_Hours]]</f>
        <v>0.17872340425531916</v>
      </c>
      <c r="S3699" s="5">
        <f>CORREL(Table1[Stress_Level],Table1[Sleep_Hours])</f>
        <v>-1.150943896331845E-2</v>
      </c>
      <c r="T3699" s="1">
        <f>((Table1[[#Totals],[Productivity_Score]] - Table1[[#This Row],[Productivity_Score]]) / Table1[[#Totals],[Productivity_Score]]) * 100</f>
        <v>48.421052631578945</v>
      </c>
    </row>
    <row r="3700" spans="1:20" x14ac:dyDescent="0.35">
      <c r="A3700">
        <v>3699</v>
      </c>
      <c r="B3700">
        <v>45</v>
      </c>
      <c r="C3700" t="s">
        <v>19</v>
      </c>
      <c r="D3700" t="s">
        <v>36</v>
      </c>
      <c r="E3700" t="s">
        <v>16</v>
      </c>
      <c r="F3700" t="s">
        <v>22</v>
      </c>
      <c r="G3700">
        <v>52</v>
      </c>
      <c r="H3700">
        <v>3.8</v>
      </c>
      <c r="I3700">
        <v>4</v>
      </c>
      <c r="J3700">
        <v>1</v>
      </c>
      <c r="K3700" t="s">
        <v>35</v>
      </c>
      <c r="L3700">
        <v>9.3000000000000007</v>
      </c>
      <c r="M3700">
        <v>4.2</v>
      </c>
      <c r="N3700">
        <v>2.2999999999999998</v>
      </c>
      <c r="O3700">
        <f>Table1[[#This Row],[Stress_Level]]*Table1[[#This Row],[Weekly_Work_Hours]]</f>
        <v>483.6</v>
      </c>
      <c r="P3700" s="9">
        <f>Table1[[#This Row],[Column1]]/Table1[[#This Row],[Productivity_Score]]</f>
        <v>210.2608695652174</v>
      </c>
      <c r="Q3700">
        <f>8-AVERAGE(Table1[[#This Row],[Sleep_Hours]])</f>
        <v>4.2</v>
      </c>
      <c r="R3700">
        <f>Table1[[#This Row],[Stress_Level]]/Table1[[#This Row],[Weekly_Work_Hours]]</f>
        <v>0.17884615384615385</v>
      </c>
      <c r="S3700" s="5">
        <f>CORREL(Table1[Stress_Level],Table1[Sleep_Hours])</f>
        <v>-1.150943896331845E-2</v>
      </c>
      <c r="T3700" s="1">
        <f>((Table1[[#Totals],[Productivity_Score]] - Table1[[#This Row],[Productivity_Score]]) / Table1[[#Totals],[Productivity_Score]]) * 100</f>
        <v>75.789473684210535</v>
      </c>
    </row>
    <row r="3701" spans="1:20" x14ac:dyDescent="0.35">
      <c r="A3701">
        <v>3700</v>
      </c>
      <c r="B3701">
        <v>29</v>
      </c>
      <c r="C3701" t="s">
        <v>19</v>
      </c>
      <c r="D3701" t="s">
        <v>15</v>
      </c>
      <c r="E3701" t="s">
        <v>25</v>
      </c>
      <c r="F3701" t="s">
        <v>22</v>
      </c>
      <c r="G3701">
        <v>43</v>
      </c>
      <c r="H3701">
        <v>4.7</v>
      </c>
      <c r="I3701">
        <v>6.2</v>
      </c>
      <c r="J3701">
        <v>0</v>
      </c>
      <c r="K3701" t="s">
        <v>23</v>
      </c>
      <c r="L3701">
        <v>8.1999999999999993</v>
      </c>
      <c r="M3701">
        <v>4.2</v>
      </c>
      <c r="N3701">
        <v>4</v>
      </c>
      <c r="O3701">
        <f>Table1[[#This Row],[Stress_Level]]*Table1[[#This Row],[Weekly_Work_Hours]]</f>
        <v>352.59999999999997</v>
      </c>
      <c r="P3701" s="9">
        <f>Table1[[#This Row],[Column1]]/Table1[[#This Row],[Productivity_Score]]</f>
        <v>88.149999999999991</v>
      </c>
      <c r="Q3701">
        <f>8-AVERAGE(Table1[[#This Row],[Sleep_Hours]])</f>
        <v>3.3</v>
      </c>
      <c r="R3701">
        <f>Table1[[#This Row],[Stress_Level]]/Table1[[#This Row],[Weekly_Work_Hours]]</f>
        <v>0.19069767441860463</v>
      </c>
      <c r="S3701" s="5">
        <f>CORREL(Table1[Stress_Level],Table1[Sleep_Hours])</f>
        <v>-1.150943896331845E-2</v>
      </c>
      <c r="T3701" s="1">
        <f>((Table1[[#Totals],[Productivity_Score]] - Table1[[#This Row],[Productivity_Score]]) / Table1[[#Totals],[Productivity_Score]]) * 100</f>
        <v>57.894736842105267</v>
      </c>
    </row>
    <row r="3702" spans="1:20" x14ac:dyDescent="0.35">
      <c r="A3702">
        <v>3701</v>
      </c>
      <c r="B3702">
        <v>50</v>
      </c>
      <c r="C3702" t="s">
        <v>19</v>
      </c>
      <c r="D3702" t="s">
        <v>34</v>
      </c>
      <c r="E3702" t="s">
        <v>31</v>
      </c>
      <c r="F3702" t="s">
        <v>22</v>
      </c>
      <c r="G3702">
        <v>53</v>
      </c>
      <c r="H3702">
        <v>6.7</v>
      </c>
      <c r="I3702">
        <v>8.1999999999999993</v>
      </c>
      <c r="J3702">
        <v>0</v>
      </c>
      <c r="K3702" t="s">
        <v>23</v>
      </c>
      <c r="L3702">
        <v>7.9</v>
      </c>
      <c r="M3702">
        <v>5.3</v>
      </c>
      <c r="N3702">
        <v>5.0999999999999996</v>
      </c>
      <c r="O3702">
        <f>Table1[[#This Row],[Stress_Level]]*Table1[[#This Row],[Weekly_Work_Hours]]</f>
        <v>418.70000000000005</v>
      </c>
      <c r="P3702" s="9">
        <f>Table1[[#This Row],[Column1]]/Table1[[#This Row],[Productivity_Score]]</f>
        <v>82.098039215686285</v>
      </c>
      <c r="Q3702">
        <f>8-AVERAGE(Table1[[#This Row],[Sleep_Hours]])</f>
        <v>1.2999999999999998</v>
      </c>
      <c r="R3702">
        <f>Table1[[#This Row],[Stress_Level]]/Table1[[#This Row],[Weekly_Work_Hours]]</f>
        <v>0.1490566037735849</v>
      </c>
      <c r="S3702" s="5">
        <f>CORREL(Table1[Stress_Level],Table1[Sleep_Hours])</f>
        <v>-1.150943896331845E-2</v>
      </c>
      <c r="T3702" s="1">
        <f>((Table1[[#Totals],[Productivity_Score]] - Table1[[#This Row],[Productivity_Score]]) / Table1[[#Totals],[Productivity_Score]]) * 100</f>
        <v>46.315789473684212</v>
      </c>
    </row>
    <row r="3703" spans="1:20" x14ac:dyDescent="0.35">
      <c r="A3703">
        <v>3702</v>
      </c>
      <c r="B3703">
        <v>52</v>
      </c>
      <c r="C3703" t="s">
        <v>19</v>
      </c>
      <c r="D3703" t="s">
        <v>24</v>
      </c>
      <c r="E3703" t="s">
        <v>31</v>
      </c>
      <c r="F3703" t="s">
        <v>39</v>
      </c>
      <c r="G3703">
        <v>56</v>
      </c>
      <c r="H3703">
        <v>6.6</v>
      </c>
      <c r="I3703">
        <v>7.8</v>
      </c>
      <c r="J3703">
        <v>1</v>
      </c>
      <c r="K3703" t="s">
        <v>18</v>
      </c>
      <c r="L3703">
        <v>10</v>
      </c>
      <c r="M3703">
        <v>5.3</v>
      </c>
      <c r="N3703">
        <v>3.9</v>
      </c>
      <c r="O3703">
        <f>Table1[[#This Row],[Stress_Level]]*Table1[[#This Row],[Weekly_Work_Hours]]</f>
        <v>560</v>
      </c>
      <c r="P3703" s="9">
        <f>Table1[[#This Row],[Column1]]/Table1[[#This Row],[Productivity_Score]]</f>
        <v>143.58974358974359</v>
      </c>
      <c r="Q3703">
        <f>8-AVERAGE(Table1[[#This Row],[Sleep_Hours]])</f>
        <v>1.4000000000000004</v>
      </c>
      <c r="R3703">
        <f>Table1[[#This Row],[Stress_Level]]/Table1[[#This Row],[Weekly_Work_Hours]]</f>
        <v>0.17857142857142858</v>
      </c>
      <c r="S3703" s="5">
        <f>CORREL(Table1[Stress_Level],Table1[Sleep_Hours])</f>
        <v>-1.150943896331845E-2</v>
      </c>
      <c r="T3703" s="1">
        <f>((Table1[[#Totals],[Productivity_Score]] - Table1[[#This Row],[Productivity_Score]]) / Table1[[#Totals],[Productivity_Score]]) * 100</f>
        <v>58.947368421052623</v>
      </c>
    </row>
    <row r="3704" spans="1:20" x14ac:dyDescent="0.35">
      <c r="A3704">
        <v>3703</v>
      </c>
      <c r="B3704">
        <v>48</v>
      </c>
      <c r="C3704" t="s">
        <v>14</v>
      </c>
      <c r="D3704" t="s">
        <v>24</v>
      </c>
      <c r="E3704" t="s">
        <v>31</v>
      </c>
      <c r="F3704" t="s">
        <v>39</v>
      </c>
      <c r="G3704">
        <v>37</v>
      </c>
      <c r="H3704">
        <v>5.0999999999999996</v>
      </c>
      <c r="I3704">
        <v>7.4</v>
      </c>
      <c r="J3704">
        <v>1</v>
      </c>
      <c r="K3704" t="s">
        <v>29</v>
      </c>
      <c r="L3704">
        <v>4.5999999999999996</v>
      </c>
      <c r="M3704">
        <v>5.2</v>
      </c>
      <c r="N3704">
        <v>6.4</v>
      </c>
      <c r="O3704">
        <f>Table1[[#This Row],[Stress_Level]]*Table1[[#This Row],[Weekly_Work_Hours]]</f>
        <v>170.2</v>
      </c>
      <c r="P3704" s="9">
        <f>Table1[[#This Row],[Column1]]/Table1[[#This Row],[Productivity_Score]]</f>
        <v>26.593749999999996</v>
      </c>
      <c r="Q3704">
        <f>8-AVERAGE(Table1[[#This Row],[Sleep_Hours]])</f>
        <v>2.9000000000000004</v>
      </c>
      <c r="R3704">
        <f>Table1[[#This Row],[Stress_Level]]/Table1[[#This Row],[Weekly_Work_Hours]]</f>
        <v>0.12432432432432432</v>
      </c>
      <c r="S3704" s="5">
        <f>CORREL(Table1[Stress_Level],Table1[Sleep_Hours])</f>
        <v>-1.150943896331845E-2</v>
      </c>
      <c r="T3704" s="1">
        <f>((Table1[[#Totals],[Productivity_Score]] - Table1[[#This Row],[Productivity_Score]]) / Table1[[#Totals],[Productivity_Score]]) * 100</f>
        <v>32.631578947368418</v>
      </c>
    </row>
    <row r="3705" spans="1:20" x14ac:dyDescent="0.35">
      <c r="A3705">
        <v>3704</v>
      </c>
      <c r="B3705">
        <v>24</v>
      </c>
      <c r="C3705" t="s">
        <v>14</v>
      </c>
      <c r="D3705" t="s">
        <v>33</v>
      </c>
      <c r="E3705" t="s">
        <v>38</v>
      </c>
      <c r="F3705" t="s">
        <v>22</v>
      </c>
      <c r="G3705">
        <v>38</v>
      </c>
      <c r="H3705">
        <v>4.5999999999999996</v>
      </c>
      <c r="I3705">
        <v>6.6</v>
      </c>
      <c r="J3705">
        <v>1</v>
      </c>
      <c r="K3705" t="s">
        <v>35</v>
      </c>
      <c r="L3705">
        <v>5.2</v>
      </c>
      <c r="M3705">
        <v>5.3</v>
      </c>
      <c r="N3705">
        <v>5.7</v>
      </c>
      <c r="O3705">
        <f>Table1[[#This Row],[Stress_Level]]*Table1[[#This Row],[Weekly_Work_Hours]]</f>
        <v>197.6</v>
      </c>
      <c r="P3705" s="9">
        <f>Table1[[#This Row],[Column1]]/Table1[[#This Row],[Productivity_Score]]</f>
        <v>34.666666666666664</v>
      </c>
      <c r="Q3705">
        <f>8-AVERAGE(Table1[[#This Row],[Sleep_Hours]])</f>
        <v>3.4000000000000004</v>
      </c>
      <c r="R3705">
        <f>Table1[[#This Row],[Stress_Level]]/Table1[[#This Row],[Weekly_Work_Hours]]</f>
        <v>0.1368421052631579</v>
      </c>
      <c r="S3705" s="5">
        <f>CORREL(Table1[Stress_Level],Table1[Sleep_Hours])</f>
        <v>-1.150943896331845E-2</v>
      </c>
      <c r="T3705" s="1">
        <f>((Table1[[#Totals],[Productivity_Score]] - Table1[[#This Row],[Productivity_Score]]) / Table1[[#Totals],[Productivity_Score]]) * 100</f>
        <v>40</v>
      </c>
    </row>
    <row r="3706" spans="1:20" x14ac:dyDescent="0.35">
      <c r="A3706">
        <v>3705</v>
      </c>
      <c r="B3706">
        <v>32</v>
      </c>
      <c r="C3706" t="s">
        <v>19</v>
      </c>
      <c r="D3706" t="s">
        <v>33</v>
      </c>
      <c r="E3706" t="s">
        <v>25</v>
      </c>
      <c r="F3706" t="s">
        <v>22</v>
      </c>
      <c r="G3706">
        <v>43</v>
      </c>
      <c r="H3706">
        <v>5.3</v>
      </c>
      <c r="I3706">
        <v>7.2</v>
      </c>
      <c r="J3706">
        <v>1</v>
      </c>
      <c r="K3706" t="s">
        <v>18</v>
      </c>
      <c r="L3706">
        <v>6.9</v>
      </c>
      <c r="M3706">
        <v>4</v>
      </c>
      <c r="N3706">
        <v>5.0999999999999996</v>
      </c>
      <c r="O3706">
        <f>Table1[[#This Row],[Stress_Level]]*Table1[[#This Row],[Weekly_Work_Hours]]</f>
        <v>296.7</v>
      </c>
      <c r="P3706" s="9">
        <f>Table1[[#This Row],[Column1]]/Table1[[#This Row],[Productivity_Score]]</f>
        <v>58.176470588235297</v>
      </c>
      <c r="Q3706">
        <f>8-AVERAGE(Table1[[#This Row],[Sleep_Hours]])</f>
        <v>2.7</v>
      </c>
      <c r="R3706">
        <f>Table1[[#This Row],[Stress_Level]]/Table1[[#This Row],[Weekly_Work_Hours]]</f>
        <v>0.16046511627906979</v>
      </c>
      <c r="S3706" s="5">
        <f>CORREL(Table1[Stress_Level],Table1[Sleep_Hours])</f>
        <v>-1.150943896331845E-2</v>
      </c>
      <c r="T3706" s="1">
        <f>((Table1[[#Totals],[Productivity_Score]] - Table1[[#This Row],[Productivity_Score]]) / Table1[[#Totals],[Productivity_Score]]) * 100</f>
        <v>46.315789473684212</v>
      </c>
    </row>
    <row r="3707" spans="1:20" x14ac:dyDescent="0.35">
      <c r="A3707">
        <v>3706</v>
      </c>
      <c r="B3707">
        <v>20</v>
      </c>
      <c r="C3707" t="s">
        <v>19</v>
      </c>
      <c r="D3707" t="s">
        <v>34</v>
      </c>
      <c r="E3707" t="s">
        <v>31</v>
      </c>
      <c r="F3707" t="s">
        <v>22</v>
      </c>
      <c r="G3707">
        <v>47</v>
      </c>
      <c r="H3707">
        <v>3.3</v>
      </c>
      <c r="I3707">
        <v>3.8</v>
      </c>
      <c r="J3707">
        <v>1</v>
      </c>
      <c r="K3707" t="s">
        <v>28</v>
      </c>
      <c r="L3707">
        <v>5.4</v>
      </c>
      <c r="M3707">
        <v>3.9</v>
      </c>
      <c r="N3707">
        <v>4.2</v>
      </c>
      <c r="O3707">
        <f>Table1[[#This Row],[Stress_Level]]*Table1[[#This Row],[Weekly_Work_Hours]]</f>
        <v>253.8</v>
      </c>
      <c r="P3707" s="9">
        <f>Table1[[#This Row],[Column1]]/Table1[[#This Row],[Productivity_Score]]</f>
        <v>60.428571428571431</v>
      </c>
      <c r="Q3707">
        <f>8-AVERAGE(Table1[[#This Row],[Sleep_Hours]])</f>
        <v>4.7</v>
      </c>
      <c r="R3707">
        <f>Table1[[#This Row],[Stress_Level]]/Table1[[#This Row],[Weekly_Work_Hours]]</f>
        <v>0.11489361702127661</v>
      </c>
      <c r="S3707" s="5">
        <f>CORREL(Table1[Stress_Level],Table1[Sleep_Hours])</f>
        <v>-1.150943896331845E-2</v>
      </c>
      <c r="T3707" s="1">
        <f>((Table1[[#Totals],[Productivity_Score]] - Table1[[#This Row],[Productivity_Score]]) / Table1[[#Totals],[Productivity_Score]]) * 100</f>
        <v>55.78947368421052</v>
      </c>
    </row>
    <row r="3708" spans="1:20" x14ac:dyDescent="0.35">
      <c r="A3708">
        <v>3707</v>
      </c>
      <c r="B3708">
        <v>42</v>
      </c>
      <c r="C3708" t="s">
        <v>14</v>
      </c>
      <c r="D3708" t="s">
        <v>20</v>
      </c>
      <c r="E3708" t="s">
        <v>31</v>
      </c>
      <c r="F3708" t="s">
        <v>22</v>
      </c>
      <c r="G3708">
        <v>40</v>
      </c>
      <c r="H3708">
        <v>5.5</v>
      </c>
      <c r="I3708">
        <v>7.7</v>
      </c>
      <c r="J3708">
        <v>0</v>
      </c>
      <c r="K3708" t="s">
        <v>23</v>
      </c>
      <c r="L3708">
        <v>6.4</v>
      </c>
      <c r="M3708">
        <v>3.2</v>
      </c>
      <c r="N3708">
        <v>5.6</v>
      </c>
      <c r="O3708">
        <f>Table1[[#This Row],[Stress_Level]]*Table1[[#This Row],[Weekly_Work_Hours]]</f>
        <v>256</v>
      </c>
      <c r="P3708" s="9">
        <f>Table1[[#This Row],[Column1]]/Table1[[#This Row],[Productivity_Score]]</f>
        <v>45.714285714285715</v>
      </c>
      <c r="Q3708">
        <f>8-AVERAGE(Table1[[#This Row],[Sleep_Hours]])</f>
        <v>2.5</v>
      </c>
      <c r="R3708">
        <f>Table1[[#This Row],[Stress_Level]]/Table1[[#This Row],[Weekly_Work_Hours]]</f>
        <v>0.16</v>
      </c>
      <c r="S3708" s="5">
        <f>CORREL(Table1[Stress_Level],Table1[Sleep_Hours])</f>
        <v>-1.150943896331845E-2</v>
      </c>
      <c r="T3708" s="1">
        <f>((Table1[[#Totals],[Productivity_Score]] - Table1[[#This Row],[Productivity_Score]]) / Table1[[#Totals],[Productivity_Score]]) * 100</f>
        <v>41.052631578947377</v>
      </c>
    </row>
    <row r="3709" spans="1:20" x14ac:dyDescent="0.35">
      <c r="A3709">
        <v>3708</v>
      </c>
      <c r="B3709">
        <v>59</v>
      </c>
      <c r="C3709" t="s">
        <v>19</v>
      </c>
      <c r="D3709" t="s">
        <v>20</v>
      </c>
      <c r="E3709" t="s">
        <v>16</v>
      </c>
      <c r="F3709" t="s">
        <v>22</v>
      </c>
      <c r="G3709">
        <v>55</v>
      </c>
      <c r="H3709">
        <v>5.5</v>
      </c>
      <c r="I3709">
        <v>6.3</v>
      </c>
      <c r="J3709">
        <v>1</v>
      </c>
      <c r="K3709" t="s">
        <v>35</v>
      </c>
      <c r="L3709">
        <v>10</v>
      </c>
      <c r="M3709">
        <v>5.2</v>
      </c>
      <c r="N3709">
        <v>3.1</v>
      </c>
      <c r="O3709">
        <f>Table1[[#This Row],[Stress_Level]]*Table1[[#This Row],[Weekly_Work_Hours]]</f>
        <v>550</v>
      </c>
      <c r="P3709" s="9">
        <f>Table1[[#This Row],[Column1]]/Table1[[#This Row],[Productivity_Score]]</f>
        <v>177.41935483870967</v>
      </c>
      <c r="Q3709">
        <f>8-AVERAGE(Table1[[#This Row],[Sleep_Hours]])</f>
        <v>2.5</v>
      </c>
      <c r="R3709">
        <f>Table1[[#This Row],[Stress_Level]]/Table1[[#This Row],[Weekly_Work_Hours]]</f>
        <v>0.18181818181818182</v>
      </c>
      <c r="S3709" s="5">
        <f>CORREL(Table1[Stress_Level],Table1[Sleep_Hours])</f>
        <v>-1.150943896331845E-2</v>
      </c>
      <c r="T3709" s="1">
        <f>((Table1[[#Totals],[Productivity_Score]] - Table1[[#This Row],[Productivity_Score]]) / Table1[[#Totals],[Productivity_Score]]) * 100</f>
        <v>67.368421052631575</v>
      </c>
    </row>
    <row r="3710" spans="1:20" x14ac:dyDescent="0.35">
      <c r="A3710">
        <v>3709</v>
      </c>
      <c r="B3710">
        <v>22</v>
      </c>
      <c r="C3710" t="s">
        <v>14</v>
      </c>
      <c r="D3710" t="s">
        <v>26</v>
      </c>
      <c r="E3710" t="s">
        <v>31</v>
      </c>
      <c r="F3710" t="s">
        <v>17</v>
      </c>
      <c r="G3710">
        <v>48</v>
      </c>
      <c r="H3710">
        <v>8.5</v>
      </c>
      <c r="I3710">
        <v>7</v>
      </c>
      <c r="J3710">
        <v>0</v>
      </c>
      <c r="K3710" t="s">
        <v>23</v>
      </c>
      <c r="L3710">
        <v>6.4</v>
      </c>
      <c r="M3710">
        <v>5.3</v>
      </c>
      <c r="N3710">
        <v>5.3</v>
      </c>
      <c r="O3710">
        <f>Table1[[#This Row],[Stress_Level]]*Table1[[#This Row],[Weekly_Work_Hours]]</f>
        <v>307.20000000000005</v>
      </c>
      <c r="P3710" s="9">
        <f>Table1[[#This Row],[Column1]]/Table1[[#This Row],[Productivity_Score]]</f>
        <v>57.962264150943405</v>
      </c>
      <c r="Q3710">
        <f>8-AVERAGE(Table1[[#This Row],[Sleep_Hours]])</f>
        <v>-0.5</v>
      </c>
      <c r="R3710">
        <f>Table1[[#This Row],[Stress_Level]]/Table1[[#This Row],[Weekly_Work_Hours]]</f>
        <v>0.13333333333333333</v>
      </c>
      <c r="S3710" s="5">
        <f>CORREL(Table1[Stress_Level],Table1[Sleep_Hours])</f>
        <v>-1.150943896331845E-2</v>
      </c>
      <c r="T3710" s="1">
        <f>((Table1[[#Totals],[Productivity_Score]] - Table1[[#This Row],[Productivity_Score]]) / Table1[[#Totals],[Productivity_Score]]) * 100</f>
        <v>44.21052631578948</v>
      </c>
    </row>
    <row r="3711" spans="1:20" x14ac:dyDescent="0.35">
      <c r="A3711">
        <v>3710</v>
      </c>
      <c r="B3711">
        <v>22</v>
      </c>
      <c r="C3711" t="s">
        <v>14</v>
      </c>
      <c r="D3711" t="s">
        <v>26</v>
      </c>
      <c r="E3711" t="s">
        <v>31</v>
      </c>
      <c r="F3711" t="s">
        <v>22</v>
      </c>
      <c r="G3711">
        <v>45</v>
      </c>
      <c r="H3711">
        <v>5.5</v>
      </c>
      <c r="I3711">
        <v>7.3</v>
      </c>
      <c r="J3711">
        <v>1</v>
      </c>
      <c r="K3711" t="s">
        <v>18</v>
      </c>
      <c r="L3711">
        <v>10</v>
      </c>
      <c r="M3711">
        <v>4.7</v>
      </c>
      <c r="N3711">
        <v>3.6</v>
      </c>
      <c r="O3711">
        <f>Table1[[#This Row],[Stress_Level]]*Table1[[#This Row],[Weekly_Work_Hours]]</f>
        <v>450</v>
      </c>
      <c r="P3711" s="9">
        <f>Table1[[#This Row],[Column1]]/Table1[[#This Row],[Productivity_Score]]</f>
        <v>125</v>
      </c>
      <c r="Q3711">
        <f>8-AVERAGE(Table1[[#This Row],[Sleep_Hours]])</f>
        <v>2.5</v>
      </c>
      <c r="R3711">
        <f>Table1[[#This Row],[Stress_Level]]/Table1[[#This Row],[Weekly_Work_Hours]]</f>
        <v>0.22222222222222221</v>
      </c>
      <c r="S3711" s="5">
        <f>CORREL(Table1[Stress_Level],Table1[Sleep_Hours])</f>
        <v>-1.150943896331845E-2</v>
      </c>
      <c r="T3711" s="1">
        <f>((Table1[[#Totals],[Productivity_Score]] - Table1[[#This Row],[Productivity_Score]]) / Table1[[#Totals],[Productivity_Score]]) * 100</f>
        <v>62.10526315789474</v>
      </c>
    </row>
    <row r="3712" spans="1:20" x14ac:dyDescent="0.35">
      <c r="A3712">
        <v>3711</v>
      </c>
      <c r="B3712">
        <v>26</v>
      </c>
      <c r="C3712" t="s">
        <v>19</v>
      </c>
      <c r="D3712" t="s">
        <v>32</v>
      </c>
      <c r="E3712" t="s">
        <v>21</v>
      </c>
      <c r="F3712" t="s">
        <v>22</v>
      </c>
      <c r="G3712">
        <v>33</v>
      </c>
      <c r="H3712">
        <v>6.6</v>
      </c>
      <c r="I3712">
        <v>10</v>
      </c>
      <c r="J3712">
        <v>0</v>
      </c>
      <c r="K3712" t="s">
        <v>23</v>
      </c>
      <c r="L3712">
        <v>3.5</v>
      </c>
      <c r="M3712">
        <v>2.7</v>
      </c>
      <c r="N3712">
        <v>8.1999999999999993</v>
      </c>
      <c r="O3712">
        <f>Table1[[#This Row],[Stress_Level]]*Table1[[#This Row],[Weekly_Work_Hours]]</f>
        <v>115.5</v>
      </c>
      <c r="P3712" s="9">
        <f>Table1[[#This Row],[Column1]]/Table1[[#This Row],[Productivity_Score]]</f>
        <v>14.085365853658537</v>
      </c>
      <c r="Q3712">
        <f>8-AVERAGE(Table1[[#This Row],[Sleep_Hours]])</f>
        <v>1.4000000000000004</v>
      </c>
      <c r="R3712">
        <f>Table1[[#This Row],[Stress_Level]]/Table1[[#This Row],[Weekly_Work_Hours]]</f>
        <v>0.10606060606060606</v>
      </c>
      <c r="S3712" s="5">
        <f>CORREL(Table1[Stress_Level],Table1[Sleep_Hours])</f>
        <v>-1.150943896331845E-2</v>
      </c>
      <c r="T3712" s="1">
        <f>((Table1[[#Totals],[Productivity_Score]] - Table1[[#This Row],[Productivity_Score]]) / Table1[[#Totals],[Productivity_Score]]) * 100</f>
        <v>13.684210526315796</v>
      </c>
    </row>
    <row r="3713" spans="1:20" x14ac:dyDescent="0.35">
      <c r="A3713">
        <v>3712</v>
      </c>
      <c r="B3713">
        <v>55</v>
      </c>
      <c r="C3713" t="s">
        <v>19</v>
      </c>
      <c r="D3713" t="s">
        <v>37</v>
      </c>
      <c r="E3713" t="s">
        <v>25</v>
      </c>
      <c r="F3713" t="s">
        <v>22</v>
      </c>
      <c r="G3713">
        <v>34</v>
      </c>
      <c r="H3713">
        <v>8.6</v>
      </c>
      <c r="I3713">
        <v>8.1999999999999993</v>
      </c>
      <c r="J3713">
        <v>0</v>
      </c>
      <c r="K3713" t="s">
        <v>23</v>
      </c>
      <c r="L3713">
        <v>5.6</v>
      </c>
      <c r="M3713">
        <v>2.5</v>
      </c>
      <c r="N3713">
        <v>6.3</v>
      </c>
      <c r="O3713">
        <f>Table1[[#This Row],[Stress_Level]]*Table1[[#This Row],[Weekly_Work_Hours]]</f>
        <v>190.39999999999998</v>
      </c>
      <c r="P3713" s="9">
        <f>Table1[[#This Row],[Column1]]/Table1[[#This Row],[Productivity_Score]]</f>
        <v>30.222222222222218</v>
      </c>
      <c r="Q3713">
        <f>8-AVERAGE(Table1[[#This Row],[Sleep_Hours]])</f>
        <v>-0.59999999999999964</v>
      </c>
      <c r="R3713">
        <f>Table1[[#This Row],[Stress_Level]]/Table1[[#This Row],[Weekly_Work_Hours]]</f>
        <v>0.16470588235294117</v>
      </c>
      <c r="S3713" s="5">
        <f>CORREL(Table1[Stress_Level],Table1[Sleep_Hours])</f>
        <v>-1.150943896331845E-2</v>
      </c>
      <c r="T3713" s="1">
        <f>((Table1[[#Totals],[Productivity_Score]] - Table1[[#This Row],[Productivity_Score]]) / Table1[[#Totals],[Productivity_Score]]) * 100</f>
        <v>33.684210526315788</v>
      </c>
    </row>
    <row r="3714" spans="1:20" x14ac:dyDescent="0.35">
      <c r="A3714">
        <v>3713</v>
      </c>
      <c r="B3714">
        <v>54</v>
      </c>
      <c r="C3714" t="s">
        <v>19</v>
      </c>
      <c r="D3714" t="s">
        <v>33</v>
      </c>
      <c r="E3714" t="s">
        <v>21</v>
      </c>
      <c r="F3714" t="s">
        <v>22</v>
      </c>
      <c r="G3714">
        <v>47</v>
      </c>
      <c r="H3714">
        <v>4.5999999999999996</v>
      </c>
      <c r="I3714">
        <v>5.7</v>
      </c>
      <c r="J3714">
        <v>1</v>
      </c>
      <c r="K3714" t="s">
        <v>35</v>
      </c>
      <c r="L3714">
        <v>6</v>
      </c>
      <c r="M3714">
        <v>3.3</v>
      </c>
      <c r="N3714">
        <v>4.8</v>
      </c>
      <c r="O3714">
        <f>Table1[[#This Row],[Stress_Level]]*Table1[[#This Row],[Weekly_Work_Hours]]</f>
        <v>282</v>
      </c>
      <c r="P3714" s="9">
        <f>Table1[[#This Row],[Column1]]/Table1[[#This Row],[Productivity_Score]]</f>
        <v>58.75</v>
      </c>
      <c r="Q3714">
        <f>8-AVERAGE(Table1[[#This Row],[Sleep_Hours]])</f>
        <v>3.4000000000000004</v>
      </c>
      <c r="R3714">
        <f>Table1[[#This Row],[Stress_Level]]/Table1[[#This Row],[Weekly_Work_Hours]]</f>
        <v>0.1276595744680851</v>
      </c>
      <c r="S3714" s="5">
        <f>CORREL(Table1[Stress_Level],Table1[Sleep_Hours])</f>
        <v>-1.150943896331845E-2</v>
      </c>
      <c r="T3714" s="1">
        <f>((Table1[[#Totals],[Productivity_Score]] - Table1[[#This Row],[Productivity_Score]]) / Table1[[#Totals],[Productivity_Score]]) * 100</f>
        <v>49.473684210526322</v>
      </c>
    </row>
    <row r="3715" spans="1:20" x14ac:dyDescent="0.35">
      <c r="A3715">
        <v>3714</v>
      </c>
      <c r="B3715">
        <v>34</v>
      </c>
      <c r="C3715" t="s">
        <v>14</v>
      </c>
      <c r="D3715" t="s">
        <v>37</v>
      </c>
      <c r="E3715" t="s">
        <v>38</v>
      </c>
      <c r="F3715" t="s">
        <v>17</v>
      </c>
      <c r="G3715">
        <v>30</v>
      </c>
      <c r="H3715">
        <v>5.3</v>
      </c>
      <c r="I3715">
        <v>8.4</v>
      </c>
      <c r="J3715">
        <v>0</v>
      </c>
      <c r="K3715" t="s">
        <v>23</v>
      </c>
      <c r="L3715">
        <v>7</v>
      </c>
      <c r="M3715">
        <v>5.0999999999999996</v>
      </c>
      <c r="N3715">
        <v>5.7</v>
      </c>
      <c r="O3715">
        <f>Table1[[#This Row],[Stress_Level]]*Table1[[#This Row],[Weekly_Work_Hours]]</f>
        <v>210</v>
      </c>
      <c r="P3715" s="9">
        <f>Table1[[#This Row],[Column1]]/Table1[[#This Row],[Productivity_Score]]</f>
        <v>36.84210526315789</v>
      </c>
      <c r="Q3715">
        <f>8-AVERAGE(Table1[[#This Row],[Sleep_Hours]])</f>
        <v>2.7</v>
      </c>
      <c r="R3715">
        <f>Table1[[#This Row],[Stress_Level]]/Table1[[#This Row],[Weekly_Work_Hours]]</f>
        <v>0.23333333333333334</v>
      </c>
      <c r="S3715" s="5">
        <f>CORREL(Table1[Stress_Level],Table1[Sleep_Hours])</f>
        <v>-1.150943896331845E-2</v>
      </c>
      <c r="T3715" s="1">
        <f>((Table1[[#Totals],[Productivity_Score]] - Table1[[#This Row],[Productivity_Score]]) / Table1[[#Totals],[Productivity_Score]]) * 100</f>
        <v>40</v>
      </c>
    </row>
    <row r="3716" spans="1:20" x14ac:dyDescent="0.35">
      <c r="A3716">
        <v>3715</v>
      </c>
      <c r="B3716">
        <v>59</v>
      </c>
      <c r="C3716" t="s">
        <v>14</v>
      </c>
      <c r="D3716" t="s">
        <v>36</v>
      </c>
      <c r="E3716" t="s">
        <v>16</v>
      </c>
      <c r="F3716" t="s">
        <v>22</v>
      </c>
      <c r="G3716">
        <v>53</v>
      </c>
      <c r="H3716">
        <v>5.4</v>
      </c>
      <c r="I3716">
        <v>6.3</v>
      </c>
      <c r="J3716">
        <v>1</v>
      </c>
      <c r="K3716" t="s">
        <v>35</v>
      </c>
      <c r="L3716">
        <v>7.9</v>
      </c>
      <c r="M3716">
        <v>4.3</v>
      </c>
      <c r="N3716">
        <v>4.2</v>
      </c>
      <c r="O3716">
        <f>Table1[[#This Row],[Stress_Level]]*Table1[[#This Row],[Weekly_Work_Hours]]</f>
        <v>418.70000000000005</v>
      </c>
      <c r="P3716" s="9">
        <f>Table1[[#This Row],[Column1]]/Table1[[#This Row],[Productivity_Score]]</f>
        <v>99.690476190476204</v>
      </c>
      <c r="Q3716">
        <f>8-AVERAGE(Table1[[#This Row],[Sleep_Hours]])</f>
        <v>2.5999999999999996</v>
      </c>
      <c r="R3716">
        <f>Table1[[#This Row],[Stress_Level]]/Table1[[#This Row],[Weekly_Work_Hours]]</f>
        <v>0.1490566037735849</v>
      </c>
      <c r="S3716" s="5">
        <f>CORREL(Table1[Stress_Level],Table1[Sleep_Hours])</f>
        <v>-1.150943896331845E-2</v>
      </c>
      <c r="T3716" s="1">
        <f>((Table1[[#Totals],[Productivity_Score]] - Table1[[#This Row],[Productivity_Score]]) / Table1[[#Totals],[Productivity_Score]]) * 100</f>
        <v>55.78947368421052</v>
      </c>
    </row>
    <row r="3717" spans="1:20" x14ac:dyDescent="0.35">
      <c r="A3717">
        <v>3716</v>
      </c>
      <c r="B3717">
        <v>22</v>
      </c>
      <c r="C3717" t="s">
        <v>19</v>
      </c>
      <c r="D3717" t="s">
        <v>24</v>
      </c>
      <c r="E3717" t="s">
        <v>21</v>
      </c>
      <c r="F3717" t="s">
        <v>22</v>
      </c>
      <c r="G3717">
        <v>43</v>
      </c>
      <c r="H3717">
        <v>3.7</v>
      </c>
      <c r="I3717">
        <v>4.7</v>
      </c>
      <c r="J3717">
        <v>1</v>
      </c>
      <c r="K3717" t="s">
        <v>35</v>
      </c>
      <c r="L3717">
        <v>7.3</v>
      </c>
      <c r="M3717">
        <v>3.1</v>
      </c>
      <c r="N3717">
        <v>3.7</v>
      </c>
      <c r="O3717">
        <f>Table1[[#This Row],[Stress_Level]]*Table1[[#This Row],[Weekly_Work_Hours]]</f>
        <v>313.89999999999998</v>
      </c>
      <c r="P3717" s="9">
        <f>Table1[[#This Row],[Column1]]/Table1[[#This Row],[Productivity_Score]]</f>
        <v>84.837837837837824</v>
      </c>
      <c r="Q3717">
        <f>8-AVERAGE(Table1[[#This Row],[Sleep_Hours]])</f>
        <v>4.3</v>
      </c>
      <c r="R3717">
        <f>Table1[[#This Row],[Stress_Level]]/Table1[[#This Row],[Weekly_Work_Hours]]</f>
        <v>0.16976744186046511</v>
      </c>
      <c r="S3717" s="5">
        <f>CORREL(Table1[Stress_Level],Table1[Sleep_Hours])</f>
        <v>-1.150943896331845E-2</v>
      </c>
      <c r="T3717" s="1">
        <f>((Table1[[#Totals],[Productivity_Score]] - Table1[[#This Row],[Productivity_Score]]) / Table1[[#Totals],[Productivity_Score]]) * 100</f>
        <v>61.05263157894737</v>
      </c>
    </row>
    <row r="3718" spans="1:20" x14ac:dyDescent="0.35">
      <c r="A3718">
        <v>3717</v>
      </c>
      <c r="B3718">
        <v>48</v>
      </c>
      <c r="C3718" t="s">
        <v>14</v>
      </c>
      <c r="D3718" t="s">
        <v>26</v>
      </c>
      <c r="E3718" t="s">
        <v>38</v>
      </c>
      <c r="F3718" t="s">
        <v>22</v>
      </c>
      <c r="G3718">
        <v>70</v>
      </c>
      <c r="H3718">
        <v>5.8</v>
      </c>
      <c r="I3718">
        <v>5.2</v>
      </c>
      <c r="J3718">
        <v>1</v>
      </c>
      <c r="K3718" t="s">
        <v>18</v>
      </c>
      <c r="L3718">
        <v>10</v>
      </c>
      <c r="M3718">
        <v>5.6</v>
      </c>
      <c r="N3718">
        <v>2.6</v>
      </c>
      <c r="O3718">
        <f>Table1[[#This Row],[Stress_Level]]*Table1[[#This Row],[Weekly_Work_Hours]]</f>
        <v>700</v>
      </c>
      <c r="P3718" s="9">
        <f>Table1[[#This Row],[Column1]]/Table1[[#This Row],[Productivity_Score]]</f>
        <v>269.23076923076923</v>
      </c>
      <c r="Q3718">
        <f>8-AVERAGE(Table1[[#This Row],[Sleep_Hours]])</f>
        <v>2.2000000000000002</v>
      </c>
      <c r="R3718">
        <f>Table1[[#This Row],[Stress_Level]]/Table1[[#This Row],[Weekly_Work_Hours]]</f>
        <v>0.14285714285714285</v>
      </c>
      <c r="S3718" s="5">
        <f>CORREL(Table1[Stress_Level],Table1[Sleep_Hours])</f>
        <v>-1.150943896331845E-2</v>
      </c>
      <c r="T3718" s="1">
        <f>((Table1[[#Totals],[Productivity_Score]] - Table1[[#This Row],[Productivity_Score]]) / Table1[[#Totals],[Productivity_Score]]) * 100</f>
        <v>72.631578947368425</v>
      </c>
    </row>
    <row r="3719" spans="1:20" x14ac:dyDescent="0.35">
      <c r="A3719">
        <v>3718</v>
      </c>
      <c r="B3719">
        <v>49</v>
      </c>
      <c r="C3719" t="s">
        <v>19</v>
      </c>
      <c r="D3719" t="s">
        <v>20</v>
      </c>
      <c r="E3719" t="s">
        <v>27</v>
      </c>
      <c r="F3719" t="s">
        <v>39</v>
      </c>
      <c r="G3719">
        <v>63</v>
      </c>
      <c r="H3719">
        <v>7.9</v>
      </c>
      <c r="I3719">
        <v>6.3</v>
      </c>
      <c r="J3719">
        <v>1</v>
      </c>
      <c r="K3719" t="s">
        <v>35</v>
      </c>
      <c r="L3719">
        <v>10</v>
      </c>
      <c r="M3719">
        <v>5.3</v>
      </c>
      <c r="N3719">
        <v>3.1</v>
      </c>
      <c r="O3719">
        <f>Table1[[#This Row],[Stress_Level]]*Table1[[#This Row],[Weekly_Work_Hours]]</f>
        <v>630</v>
      </c>
      <c r="P3719" s="9">
        <f>Table1[[#This Row],[Column1]]/Table1[[#This Row],[Productivity_Score]]</f>
        <v>203.2258064516129</v>
      </c>
      <c r="Q3719">
        <f>8-AVERAGE(Table1[[#This Row],[Sleep_Hours]])</f>
        <v>9.9999999999999645E-2</v>
      </c>
      <c r="R3719">
        <f>Table1[[#This Row],[Stress_Level]]/Table1[[#This Row],[Weekly_Work_Hours]]</f>
        <v>0.15873015873015872</v>
      </c>
      <c r="S3719" s="5">
        <f>CORREL(Table1[Stress_Level],Table1[Sleep_Hours])</f>
        <v>-1.150943896331845E-2</v>
      </c>
      <c r="T3719" s="1">
        <f>((Table1[[#Totals],[Productivity_Score]] - Table1[[#This Row],[Productivity_Score]]) / Table1[[#Totals],[Productivity_Score]]) * 100</f>
        <v>67.368421052631575</v>
      </c>
    </row>
    <row r="3720" spans="1:20" x14ac:dyDescent="0.35">
      <c r="A3720">
        <v>3719</v>
      </c>
      <c r="B3720">
        <v>58</v>
      </c>
      <c r="C3720" t="s">
        <v>19</v>
      </c>
      <c r="D3720" t="s">
        <v>34</v>
      </c>
      <c r="E3720" t="s">
        <v>25</v>
      </c>
      <c r="F3720" t="s">
        <v>22</v>
      </c>
      <c r="G3720">
        <v>43</v>
      </c>
      <c r="H3720">
        <v>7.5</v>
      </c>
      <c r="I3720">
        <v>9</v>
      </c>
      <c r="J3720">
        <v>0</v>
      </c>
      <c r="K3720" t="s">
        <v>23</v>
      </c>
      <c r="L3720">
        <v>7.2</v>
      </c>
      <c r="M3720">
        <v>5.7</v>
      </c>
      <c r="N3720">
        <v>5.9</v>
      </c>
      <c r="O3720">
        <f>Table1[[#This Row],[Stress_Level]]*Table1[[#This Row],[Weekly_Work_Hours]]</f>
        <v>309.60000000000002</v>
      </c>
      <c r="P3720" s="9">
        <f>Table1[[#This Row],[Column1]]/Table1[[#This Row],[Productivity_Score]]</f>
        <v>52.474576271186443</v>
      </c>
      <c r="Q3720">
        <f>8-AVERAGE(Table1[[#This Row],[Sleep_Hours]])</f>
        <v>0.5</v>
      </c>
      <c r="R3720">
        <f>Table1[[#This Row],[Stress_Level]]/Table1[[#This Row],[Weekly_Work_Hours]]</f>
        <v>0.16744186046511628</v>
      </c>
      <c r="S3720" s="5">
        <f>CORREL(Table1[Stress_Level],Table1[Sleep_Hours])</f>
        <v>-1.150943896331845E-2</v>
      </c>
      <c r="T3720" s="1">
        <f>((Table1[[#Totals],[Productivity_Score]] - Table1[[#This Row],[Productivity_Score]]) / Table1[[#Totals],[Productivity_Score]]) * 100</f>
        <v>37.89473684210526</v>
      </c>
    </row>
    <row r="3721" spans="1:20" x14ac:dyDescent="0.35">
      <c r="A3721">
        <v>3720</v>
      </c>
      <c r="B3721">
        <v>37</v>
      </c>
      <c r="C3721" t="s">
        <v>19</v>
      </c>
      <c r="D3721" t="s">
        <v>33</v>
      </c>
      <c r="E3721" t="s">
        <v>31</v>
      </c>
      <c r="F3721" t="s">
        <v>39</v>
      </c>
      <c r="G3721">
        <v>44</v>
      </c>
      <c r="H3721">
        <v>8</v>
      </c>
      <c r="I3721">
        <v>8.1</v>
      </c>
      <c r="J3721">
        <v>0</v>
      </c>
      <c r="K3721" t="s">
        <v>23</v>
      </c>
      <c r="L3721">
        <v>6.8</v>
      </c>
      <c r="M3721">
        <v>4.0999999999999996</v>
      </c>
      <c r="N3721">
        <v>5.7</v>
      </c>
      <c r="O3721">
        <f>Table1[[#This Row],[Stress_Level]]*Table1[[#This Row],[Weekly_Work_Hours]]</f>
        <v>299.2</v>
      </c>
      <c r="P3721" s="9">
        <f>Table1[[#This Row],[Column1]]/Table1[[#This Row],[Productivity_Score]]</f>
        <v>52.491228070175438</v>
      </c>
      <c r="Q3721">
        <f>8-AVERAGE(Table1[[#This Row],[Sleep_Hours]])</f>
        <v>0</v>
      </c>
      <c r="R3721">
        <f>Table1[[#This Row],[Stress_Level]]/Table1[[#This Row],[Weekly_Work_Hours]]</f>
        <v>0.15454545454545454</v>
      </c>
      <c r="S3721" s="5">
        <f>CORREL(Table1[Stress_Level],Table1[Sleep_Hours])</f>
        <v>-1.150943896331845E-2</v>
      </c>
      <c r="T3721" s="1">
        <f>((Table1[[#Totals],[Productivity_Score]] - Table1[[#This Row],[Productivity_Score]]) / Table1[[#Totals],[Productivity_Score]]) * 100</f>
        <v>40</v>
      </c>
    </row>
    <row r="3722" spans="1:20" x14ac:dyDescent="0.35">
      <c r="A3722">
        <v>3721</v>
      </c>
      <c r="B3722">
        <v>30</v>
      </c>
      <c r="C3722" t="s">
        <v>14</v>
      </c>
      <c r="D3722" t="s">
        <v>24</v>
      </c>
      <c r="E3722" t="s">
        <v>21</v>
      </c>
      <c r="F3722" t="s">
        <v>22</v>
      </c>
      <c r="G3722">
        <v>52</v>
      </c>
      <c r="H3722">
        <v>5.2</v>
      </c>
      <c r="I3722">
        <v>6.2</v>
      </c>
      <c r="J3722">
        <v>1</v>
      </c>
      <c r="K3722" t="s">
        <v>35</v>
      </c>
      <c r="L3722">
        <v>8.1999999999999993</v>
      </c>
      <c r="M3722">
        <v>3.5</v>
      </c>
      <c r="N3722">
        <v>4</v>
      </c>
      <c r="O3722">
        <f>Table1[[#This Row],[Stress_Level]]*Table1[[#This Row],[Weekly_Work_Hours]]</f>
        <v>426.4</v>
      </c>
      <c r="P3722" s="9">
        <f>Table1[[#This Row],[Column1]]/Table1[[#This Row],[Productivity_Score]]</f>
        <v>106.6</v>
      </c>
      <c r="Q3722">
        <f>8-AVERAGE(Table1[[#This Row],[Sleep_Hours]])</f>
        <v>2.8</v>
      </c>
      <c r="R3722">
        <f>Table1[[#This Row],[Stress_Level]]/Table1[[#This Row],[Weekly_Work_Hours]]</f>
        <v>0.15769230769230769</v>
      </c>
      <c r="S3722" s="5">
        <f>CORREL(Table1[Stress_Level],Table1[Sleep_Hours])</f>
        <v>-1.150943896331845E-2</v>
      </c>
      <c r="T3722" s="1">
        <f>((Table1[[#Totals],[Productivity_Score]] - Table1[[#This Row],[Productivity_Score]]) / Table1[[#Totals],[Productivity_Score]]) * 100</f>
        <v>57.894736842105267</v>
      </c>
    </row>
    <row r="3723" spans="1:20" x14ac:dyDescent="0.35">
      <c r="A3723">
        <v>3722</v>
      </c>
      <c r="B3723">
        <v>62</v>
      </c>
      <c r="C3723" t="s">
        <v>19</v>
      </c>
      <c r="D3723" t="s">
        <v>30</v>
      </c>
      <c r="E3723" t="s">
        <v>21</v>
      </c>
      <c r="F3723" t="s">
        <v>39</v>
      </c>
      <c r="G3723">
        <v>58</v>
      </c>
      <c r="H3723">
        <v>4.5</v>
      </c>
      <c r="I3723">
        <v>4.5</v>
      </c>
      <c r="J3723">
        <v>1</v>
      </c>
      <c r="K3723" t="s">
        <v>18</v>
      </c>
      <c r="L3723">
        <v>10</v>
      </c>
      <c r="M3723">
        <v>6.5</v>
      </c>
      <c r="N3723">
        <v>2.2000000000000002</v>
      </c>
      <c r="O3723">
        <f>Table1[[#This Row],[Stress_Level]]*Table1[[#This Row],[Weekly_Work_Hours]]</f>
        <v>580</v>
      </c>
      <c r="P3723" s="9">
        <f>Table1[[#This Row],[Column1]]/Table1[[#This Row],[Productivity_Score]]</f>
        <v>263.63636363636363</v>
      </c>
      <c r="Q3723">
        <f>8-AVERAGE(Table1[[#This Row],[Sleep_Hours]])</f>
        <v>3.5</v>
      </c>
      <c r="R3723">
        <f>Table1[[#This Row],[Stress_Level]]/Table1[[#This Row],[Weekly_Work_Hours]]</f>
        <v>0.17241379310344829</v>
      </c>
      <c r="S3723" s="5">
        <f>CORREL(Table1[Stress_Level],Table1[Sleep_Hours])</f>
        <v>-1.150943896331845E-2</v>
      </c>
      <c r="T3723" s="1">
        <f>((Table1[[#Totals],[Productivity_Score]] - Table1[[#This Row],[Productivity_Score]]) / Table1[[#Totals],[Productivity_Score]]) * 100</f>
        <v>76.84210526315789</v>
      </c>
    </row>
    <row r="3724" spans="1:20" x14ac:dyDescent="0.35">
      <c r="A3724">
        <v>3723</v>
      </c>
      <c r="B3724">
        <v>57</v>
      </c>
      <c r="C3724" t="s">
        <v>14</v>
      </c>
      <c r="D3724" t="s">
        <v>34</v>
      </c>
      <c r="E3724" t="s">
        <v>31</v>
      </c>
      <c r="F3724" t="s">
        <v>17</v>
      </c>
      <c r="G3724">
        <v>31</v>
      </c>
      <c r="H3724">
        <v>9</v>
      </c>
      <c r="I3724">
        <v>7.9</v>
      </c>
      <c r="J3724">
        <v>0</v>
      </c>
      <c r="K3724" t="s">
        <v>23</v>
      </c>
      <c r="L3724">
        <v>3.9</v>
      </c>
      <c r="M3724">
        <v>2.1</v>
      </c>
      <c r="N3724">
        <v>7</v>
      </c>
      <c r="O3724">
        <f>Table1[[#This Row],[Stress_Level]]*Table1[[#This Row],[Weekly_Work_Hours]]</f>
        <v>120.89999999999999</v>
      </c>
      <c r="P3724" s="9">
        <f>Table1[[#This Row],[Column1]]/Table1[[#This Row],[Productivity_Score]]</f>
        <v>17.271428571428569</v>
      </c>
      <c r="Q3724">
        <f>8-AVERAGE(Table1[[#This Row],[Sleep_Hours]])</f>
        <v>-1</v>
      </c>
      <c r="R3724">
        <f>Table1[[#This Row],[Stress_Level]]/Table1[[#This Row],[Weekly_Work_Hours]]</f>
        <v>0.12580645161290321</v>
      </c>
      <c r="S3724" s="5">
        <f>CORREL(Table1[Stress_Level],Table1[Sleep_Hours])</f>
        <v>-1.150943896331845E-2</v>
      </c>
      <c r="T3724" s="1">
        <f>((Table1[[#Totals],[Productivity_Score]] - Table1[[#This Row],[Productivity_Score]]) / Table1[[#Totals],[Productivity_Score]]) * 100</f>
        <v>26.315789473684209</v>
      </c>
    </row>
    <row r="3725" spans="1:20" x14ac:dyDescent="0.35">
      <c r="A3725">
        <v>3724</v>
      </c>
      <c r="B3725">
        <v>59</v>
      </c>
      <c r="C3725" t="s">
        <v>14</v>
      </c>
      <c r="D3725" t="s">
        <v>37</v>
      </c>
      <c r="E3725" t="s">
        <v>31</v>
      </c>
      <c r="F3725" t="s">
        <v>22</v>
      </c>
      <c r="G3725">
        <v>30</v>
      </c>
      <c r="H3725">
        <v>6.5</v>
      </c>
      <c r="I3725">
        <v>10</v>
      </c>
      <c r="J3725">
        <v>0</v>
      </c>
      <c r="K3725" t="s">
        <v>23</v>
      </c>
      <c r="L3725">
        <v>4.2</v>
      </c>
      <c r="M3725">
        <v>1.9</v>
      </c>
      <c r="N3725">
        <v>7.9</v>
      </c>
      <c r="O3725">
        <f>Table1[[#This Row],[Stress_Level]]*Table1[[#This Row],[Weekly_Work_Hours]]</f>
        <v>126</v>
      </c>
      <c r="P3725" s="9">
        <f>Table1[[#This Row],[Column1]]/Table1[[#This Row],[Productivity_Score]]</f>
        <v>15.949367088607595</v>
      </c>
      <c r="Q3725">
        <f>8-AVERAGE(Table1[[#This Row],[Sleep_Hours]])</f>
        <v>1.5</v>
      </c>
      <c r="R3725">
        <f>Table1[[#This Row],[Stress_Level]]/Table1[[#This Row],[Weekly_Work_Hours]]</f>
        <v>0.14000000000000001</v>
      </c>
      <c r="S3725" s="5">
        <f>CORREL(Table1[Stress_Level],Table1[Sleep_Hours])</f>
        <v>-1.150943896331845E-2</v>
      </c>
      <c r="T3725" s="1">
        <f>((Table1[[#Totals],[Productivity_Score]] - Table1[[#This Row],[Productivity_Score]]) / Table1[[#Totals],[Productivity_Score]]) * 100</f>
        <v>16.84210526315789</v>
      </c>
    </row>
    <row r="3726" spans="1:20" x14ac:dyDescent="0.35">
      <c r="A3726">
        <v>3725</v>
      </c>
      <c r="B3726">
        <v>20</v>
      </c>
      <c r="C3726" t="s">
        <v>14</v>
      </c>
      <c r="D3726" t="s">
        <v>15</v>
      </c>
      <c r="E3726" t="s">
        <v>16</v>
      </c>
      <c r="F3726" t="s">
        <v>17</v>
      </c>
      <c r="G3726">
        <v>40</v>
      </c>
      <c r="H3726">
        <v>3.8</v>
      </c>
      <c r="I3726">
        <v>5.2</v>
      </c>
      <c r="J3726">
        <v>1</v>
      </c>
      <c r="K3726" t="s">
        <v>35</v>
      </c>
      <c r="L3726">
        <v>7</v>
      </c>
      <c r="M3726">
        <v>3.1</v>
      </c>
      <c r="N3726">
        <v>4.0999999999999996</v>
      </c>
      <c r="O3726">
        <f>Table1[[#This Row],[Stress_Level]]*Table1[[#This Row],[Weekly_Work_Hours]]</f>
        <v>280</v>
      </c>
      <c r="P3726" s="9">
        <f>Table1[[#This Row],[Column1]]/Table1[[#This Row],[Productivity_Score]]</f>
        <v>68.292682926829272</v>
      </c>
      <c r="Q3726">
        <f>8-AVERAGE(Table1[[#This Row],[Sleep_Hours]])</f>
        <v>4.2</v>
      </c>
      <c r="R3726">
        <f>Table1[[#This Row],[Stress_Level]]/Table1[[#This Row],[Weekly_Work_Hours]]</f>
        <v>0.17499999999999999</v>
      </c>
      <c r="S3726" s="5">
        <f>CORREL(Table1[Stress_Level],Table1[Sleep_Hours])</f>
        <v>-1.150943896331845E-2</v>
      </c>
      <c r="T3726" s="1">
        <f>((Table1[[#Totals],[Productivity_Score]] - Table1[[#This Row],[Productivity_Score]]) / Table1[[#Totals],[Productivity_Score]]) * 100</f>
        <v>56.84210526315789</v>
      </c>
    </row>
    <row r="3727" spans="1:20" x14ac:dyDescent="0.35">
      <c r="A3727">
        <v>3726</v>
      </c>
      <c r="B3727">
        <v>48</v>
      </c>
      <c r="C3727" t="s">
        <v>14</v>
      </c>
      <c r="D3727" t="s">
        <v>37</v>
      </c>
      <c r="E3727" t="s">
        <v>21</v>
      </c>
      <c r="F3727" t="s">
        <v>17</v>
      </c>
      <c r="G3727">
        <v>49</v>
      </c>
      <c r="H3727">
        <v>9</v>
      </c>
      <c r="I3727">
        <v>6.1</v>
      </c>
      <c r="J3727">
        <v>0</v>
      </c>
      <c r="K3727" t="s">
        <v>23</v>
      </c>
      <c r="L3727">
        <v>9.6999999999999993</v>
      </c>
      <c r="M3727">
        <v>4.5</v>
      </c>
      <c r="N3727">
        <v>3.2</v>
      </c>
      <c r="O3727">
        <f>Table1[[#This Row],[Stress_Level]]*Table1[[#This Row],[Weekly_Work_Hours]]</f>
        <v>475.29999999999995</v>
      </c>
      <c r="P3727" s="9">
        <f>Table1[[#This Row],[Column1]]/Table1[[#This Row],[Productivity_Score]]</f>
        <v>148.53124999999997</v>
      </c>
      <c r="Q3727">
        <f>8-AVERAGE(Table1[[#This Row],[Sleep_Hours]])</f>
        <v>-1</v>
      </c>
      <c r="R3727">
        <f>Table1[[#This Row],[Stress_Level]]/Table1[[#This Row],[Weekly_Work_Hours]]</f>
        <v>0.19795918367346937</v>
      </c>
      <c r="S3727" s="5">
        <f>CORREL(Table1[Stress_Level],Table1[Sleep_Hours])</f>
        <v>-1.150943896331845E-2</v>
      </c>
      <c r="T3727" s="1">
        <f>((Table1[[#Totals],[Productivity_Score]] - Table1[[#This Row],[Productivity_Score]]) / Table1[[#Totals],[Productivity_Score]]) * 100</f>
        <v>66.315789473684205</v>
      </c>
    </row>
    <row r="3728" spans="1:20" x14ac:dyDescent="0.35">
      <c r="A3728">
        <v>3727</v>
      </c>
      <c r="B3728">
        <v>29</v>
      </c>
      <c r="C3728" t="s">
        <v>19</v>
      </c>
      <c r="D3728" t="s">
        <v>33</v>
      </c>
      <c r="E3728" t="s">
        <v>21</v>
      </c>
      <c r="F3728" t="s">
        <v>22</v>
      </c>
      <c r="G3728">
        <v>48</v>
      </c>
      <c r="H3728">
        <v>6.1</v>
      </c>
      <c r="I3728">
        <v>7.8</v>
      </c>
      <c r="J3728">
        <v>0</v>
      </c>
      <c r="K3728" t="s">
        <v>23</v>
      </c>
      <c r="L3728">
        <v>9.1</v>
      </c>
      <c r="M3728">
        <v>2.8</v>
      </c>
      <c r="N3728">
        <v>4.4000000000000004</v>
      </c>
      <c r="O3728">
        <f>Table1[[#This Row],[Stress_Level]]*Table1[[#This Row],[Weekly_Work_Hours]]</f>
        <v>436.79999999999995</v>
      </c>
      <c r="P3728" s="9">
        <f>Table1[[#This Row],[Column1]]/Table1[[#This Row],[Productivity_Score]]</f>
        <v>99.272727272727252</v>
      </c>
      <c r="Q3728">
        <f>8-AVERAGE(Table1[[#This Row],[Sleep_Hours]])</f>
        <v>1.9000000000000004</v>
      </c>
      <c r="R3728">
        <f>Table1[[#This Row],[Stress_Level]]/Table1[[#This Row],[Weekly_Work_Hours]]</f>
        <v>0.18958333333333333</v>
      </c>
      <c r="S3728" s="5">
        <f>CORREL(Table1[Stress_Level],Table1[Sleep_Hours])</f>
        <v>-1.150943896331845E-2</v>
      </c>
      <c r="T3728" s="1">
        <f>((Table1[[#Totals],[Productivity_Score]] - Table1[[#This Row],[Productivity_Score]]) / Table1[[#Totals],[Productivity_Score]]) * 100</f>
        <v>53.684210526315788</v>
      </c>
    </row>
    <row r="3729" spans="1:20" x14ac:dyDescent="0.35">
      <c r="A3729">
        <v>3728</v>
      </c>
      <c r="B3729">
        <v>47</v>
      </c>
      <c r="C3729" t="s">
        <v>14</v>
      </c>
      <c r="D3729" t="s">
        <v>34</v>
      </c>
      <c r="E3729" t="s">
        <v>27</v>
      </c>
      <c r="F3729" t="s">
        <v>22</v>
      </c>
      <c r="G3729">
        <v>53</v>
      </c>
      <c r="H3729">
        <v>3</v>
      </c>
      <c r="I3729">
        <v>2.7</v>
      </c>
      <c r="J3729">
        <v>1</v>
      </c>
      <c r="K3729" t="s">
        <v>18</v>
      </c>
      <c r="L3729">
        <v>9.6999999999999993</v>
      </c>
      <c r="M3729">
        <v>3.2</v>
      </c>
      <c r="N3729">
        <v>1.5</v>
      </c>
      <c r="O3729">
        <f>Table1[[#This Row],[Stress_Level]]*Table1[[#This Row],[Weekly_Work_Hours]]</f>
        <v>514.09999999999991</v>
      </c>
      <c r="P3729" s="9">
        <f>Table1[[#This Row],[Column1]]/Table1[[#This Row],[Productivity_Score]]</f>
        <v>342.73333333333329</v>
      </c>
      <c r="Q3729">
        <f>8-AVERAGE(Table1[[#This Row],[Sleep_Hours]])</f>
        <v>5</v>
      </c>
      <c r="R3729">
        <f>Table1[[#This Row],[Stress_Level]]/Table1[[#This Row],[Weekly_Work_Hours]]</f>
        <v>0.18301886792452829</v>
      </c>
      <c r="S3729" s="5">
        <f>CORREL(Table1[Stress_Level],Table1[Sleep_Hours])</f>
        <v>-1.150943896331845E-2</v>
      </c>
      <c r="T3729" s="1">
        <f>((Table1[[#Totals],[Productivity_Score]] - Table1[[#This Row],[Productivity_Score]]) / Table1[[#Totals],[Productivity_Score]]) * 100</f>
        <v>84.210526315789465</v>
      </c>
    </row>
    <row r="3730" spans="1:20" x14ac:dyDescent="0.35">
      <c r="A3730">
        <v>3729</v>
      </c>
      <c r="B3730">
        <v>50</v>
      </c>
      <c r="C3730" t="s">
        <v>14</v>
      </c>
      <c r="D3730" t="s">
        <v>15</v>
      </c>
      <c r="E3730" t="s">
        <v>38</v>
      </c>
      <c r="F3730" t="s">
        <v>17</v>
      </c>
      <c r="G3730">
        <v>35</v>
      </c>
      <c r="H3730">
        <v>8.4</v>
      </c>
      <c r="I3730">
        <v>8.4</v>
      </c>
      <c r="J3730">
        <v>0</v>
      </c>
      <c r="K3730" t="s">
        <v>23</v>
      </c>
      <c r="L3730">
        <v>4.5999999999999996</v>
      </c>
      <c r="M3730">
        <v>4.5</v>
      </c>
      <c r="N3730">
        <v>6.9</v>
      </c>
      <c r="O3730">
        <f>Table1[[#This Row],[Stress_Level]]*Table1[[#This Row],[Weekly_Work_Hours]]</f>
        <v>161</v>
      </c>
      <c r="P3730" s="9">
        <f>Table1[[#This Row],[Column1]]/Table1[[#This Row],[Productivity_Score]]</f>
        <v>23.333333333333332</v>
      </c>
      <c r="Q3730">
        <f>8-AVERAGE(Table1[[#This Row],[Sleep_Hours]])</f>
        <v>-0.40000000000000036</v>
      </c>
      <c r="R3730">
        <f>Table1[[#This Row],[Stress_Level]]/Table1[[#This Row],[Weekly_Work_Hours]]</f>
        <v>0.13142857142857142</v>
      </c>
      <c r="S3730" s="5">
        <f>CORREL(Table1[Stress_Level],Table1[Sleep_Hours])</f>
        <v>-1.150943896331845E-2</v>
      </c>
      <c r="T3730" s="1">
        <f>((Table1[[#Totals],[Productivity_Score]] - Table1[[#This Row],[Productivity_Score]]) / Table1[[#Totals],[Productivity_Score]]) * 100</f>
        <v>27.368421052631575</v>
      </c>
    </row>
    <row r="3731" spans="1:20" x14ac:dyDescent="0.35">
      <c r="A3731">
        <v>3730</v>
      </c>
      <c r="B3731">
        <v>38</v>
      </c>
      <c r="C3731" t="s">
        <v>40</v>
      </c>
      <c r="D3731" t="s">
        <v>36</v>
      </c>
      <c r="E3731" t="s">
        <v>27</v>
      </c>
      <c r="F3731" t="s">
        <v>17</v>
      </c>
      <c r="G3731">
        <v>30</v>
      </c>
      <c r="H3731">
        <v>3</v>
      </c>
      <c r="I3731">
        <v>5</v>
      </c>
      <c r="J3731">
        <v>1</v>
      </c>
      <c r="K3731" t="s">
        <v>18</v>
      </c>
      <c r="L3731">
        <v>1.5</v>
      </c>
      <c r="M3731">
        <v>2.2999999999999998</v>
      </c>
      <c r="N3731">
        <v>6.8</v>
      </c>
      <c r="O3731">
        <f>Table1[[#This Row],[Stress_Level]]*Table1[[#This Row],[Weekly_Work_Hours]]</f>
        <v>45</v>
      </c>
      <c r="P3731" s="9">
        <f>Table1[[#This Row],[Column1]]/Table1[[#This Row],[Productivity_Score]]</f>
        <v>6.6176470588235299</v>
      </c>
      <c r="Q3731">
        <f>8-AVERAGE(Table1[[#This Row],[Sleep_Hours]])</f>
        <v>5</v>
      </c>
      <c r="R3731">
        <f>Table1[[#This Row],[Stress_Level]]/Table1[[#This Row],[Weekly_Work_Hours]]</f>
        <v>0.05</v>
      </c>
      <c r="S3731" s="5">
        <f>CORREL(Table1[Stress_Level],Table1[Sleep_Hours])</f>
        <v>-1.150943896331845E-2</v>
      </c>
      <c r="T3731" s="1">
        <f>((Table1[[#Totals],[Productivity_Score]] - Table1[[#This Row],[Productivity_Score]]) / Table1[[#Totals],[Productivity_Score]]) * 100</f>
        <v>28.421052631578945</v>
      </c>
    </row>
    <row r="3732" spans="1:20" x14ac:dyDescent="0.35">
      <c r="A3732">
        <v>3731</v>
      </c>
      <c r="B3732">
        <v>22</v>
      </c>
      <c r="C3732" t="s">
        <v>14</v>
      </c>
      <c r="D3732" t="s">
        <v>30</v>
      </c>
      <c r="E3732" t="s">
        <v>21</v>
      </c>
      <c r="F3732" t="s">
        <v>17</v>
      </c>
      <c r="G3732">
        <v>51</v>
      </c>
      <c r="H3732">
        <v>6.6</v>
      </c>
      <c r="I3732">
        <v>8.3000000000000007</v>
      </c>
      <c r="J3732">
        <v>0</v>
      </c>
      <c r="K3732" t="s">
        <v>23</v>
      </c>
      <c r="L3732">
        <v>9.1999999999999993</v>
      </c>
      <c r="M3732">
        <v>4.9000000000000004</v>
      </c>
      <c r="N3732">
        <v>4.5999999999999996</v>
      </c>
      <c r="O3732">
        <f>Table1[[#This Row],[Stress_Level]]*Table1[[#This Row],[Weekly_Work_Hours]]</f>
        <v>469.2</v>
      </c>
      <c r="P3732" s="9">
        <f>Table1[[#This Row],[Column1]]/Table1[[#This Row],[Productivity_Score]]</f>
        <v>102</v>
      </c>
      <c r="Q3732">
        <f>8-AVERAGE(Table1[[#This Row],[Sleep_Hours]])</f>
        <v>1.4000000000000004</v>
      </c>
      <c r="R3732">
        <f>Table1[[#This Row],[Stress_Level]]/Table1[[#This Row],[Weekly_Work_Hours]]</f>
        <v>0.1803921568627451</v>
      </c>
      <c r="S3732" s="5">
        <f>CORREL(Table1[Stress_Level],Table1[Sleep_Hours])</f>
        <v>-1.150943896331845E-2</v>
      </c>
      <c r="T3732" s="1">
        <f>((Table1[[#Totals],[Productivity_Score]] - Table1[[#This Row],[Productivity_Score]]) / Table1[[#Totals],[Productivity_Score]]) * 100</f>
        <v>51.578947368421055</v>
      </c>
    </row>
    <row r="3733" spans="1:20" x14ac:dyDescent="0.35">
      <c r="A3733">
        <v>3732</v>
      </c>
      <c r="B3733">
        <v>55</v>
      </c>
      <c r="C3733" t="s">
        <v>19</v>
      </c>
      <c r="D3733" t="s">
        <v>37</v>
      </c>
      <c r="E3733" t="s">
        <v>27</v>
      </c>
      <c r="F3733" t="s">
        <v>17</v>
      </c>
      <c r="G3733">
        <v>38</v>
      </c>
      <c r="H3733">
        <v>7.5</v>
      </c>
      <c r="I3733">
        <v>9.5</v>
      </c>
      <c r="J3733">
        <v>0</v>
      </c>
      <c r="K3733" t="s">
        <v>23</v>
      </c>
      <c r="L3733">
        <v>7.4</v>
      </c>
      <c r="M3733">
        <v>4.4000000000000004</v>
      </c>
      <c r="N3733">
        <v>6.1</v>
      </c>
      <c r="O3733">
        <f>Table1[[#This Row],[Stress_Level]]*Table1[[#This Row],[Weekly_Work_Hours]]</f>
        <v>281.2</v>
      </c>
      <c r="P3733" s="9">
        <f>Table1[[#This Row],[Column1]]/Table1[[#This Row],[Productivity_Score]]</f>
        <v>46.098360655737707</v>
      </c>
      <c r="Q3733">
        <f>8-AVERAGE(Table1[[#This Row],[Sleep_Hours]])</f>
        <v>0.5</v>
      </c>
      <c r="R3733">
        <f>Table1[[#This Row],[Stress_Level]]/Table1[[#This Row],[Weekly_Work_Hours]]</f>
        <v>0.19473684210526318</v>
      </c>
      <c r="S3733" s="5">
        <f>CORREL(Table1[Stress_Level],Table1[Sleep_Hours])</f>
        <v>-1.150943896331845E-2</v>
      </c>
      <c r="T3733" s="1">
        <f>((Table1[[#Totals],[Productivity_Score]] - Table1[[#This Row],[Productivity_Score]]) / Table1[[#Totals],[Productivity_Score]]) * 100</f>
        <v>35.789473684210535</v>
      </c>
    </row>
    <row r="3734" spans="1:20" x14ac:dyDescent="0.35">
      <c r="A3734">
        <v>3733</v>
      </c>
      <c r="B3734">
        <v>62</v>
      </c>
      <c r="C3734" t="s">
        <v>14</v>
      </c>
      <c r="D3734" t="s">
        <v>30</v>
      </c>
      <c r="E3734" t="s">
        <v>21</v>
      </c>
      <c r="F3734" t="s">
        <v>17</v>
      </c>
      <c r="G3734">
        <v>30</v>
      </c>
      <c r="H3734">
        <v>7.2</v>
      </c>
      <c r="I3734">
        <v>10</v>
      </c>
      <c r="J3734">
        <v>0</v>
      </c>
      <c r="K3734" t="s">
        <v>23</v>
      </c>
      <c r="L3734">
        <v>2.6</v>
      </c>
      <c r="M3734">
        <v>3.5</v>
      </c>
      <c r="N3734">
        <v>8.6999999999999993</v>
      </c>
      <c r="O3734">
        <f>Table1[[#This Row],[Stress_Level]]*Table1[[#This Row],[Weekly_Work_Hours]]</f>
        <v>78</v>
      </c>
      <c r="P3734" s="9">
        <f>Table1[[#This Row],[Column1]]/Table1[[#This Row],[Productivity_Score]]</f>
        <v>8.9655172413793114</v>
      </c>
      <c r="Q3734">
        <f>8-AVERAGE(Table1[[#This Row],[Sleep_Hours]])</f>
        <v>0.79999999999999982</v>
      </c>
      <c r="R3734">
        <f>Table1[[#This Row],[Stress_Level]]/Table1[[#This Row],[Weekly_Work_Hours]]</f>
        <v>8.666666666666667E-2</v>
      </c>
      <c r="S3734" s="5">
        <f>CORREL(Table1[Stress_Level],Table1[Sleep_Hours])</f>
        <v>-1.150943896331845E-2</v>
      </c>
      <c r="T3734" s="1">
        <f>((Table1[[#Totals],[Productivity_Score]] - Table1[[#This Row],[Productivity_Score]]) / Table1[[#Totals],[Productivity_Score]]) * 100</f>
        <v>8.4210526315789558</v>
      </c>
    </row>
    <row r="3735" spans="1:20" x14ac:dyDescent="0.35">
      <c r="A3735">
        <v>3734</v>
      </c>
      <c r="B3735">
        <v>34</v>
      </c>
      <c r="C3735" t="s">
        <v>14</v>
      </c>
      <c r="D3735" t="s">
        <v>34</v>
      </c>
      <c r="E3735" t="s">
        <v>25</v>
      </c>
      <c r="F3735" t="s">
        <v>17</v>
      </c>
      <c r="G3735">
        <v>46</v>
      </c>
      <c r="H3735">
        <v>8.5</v>
      </c>
      <c r="I3735">
        <v>7.1</v>
      </c>
      <c r="J3735">
        <v>0</v>
      </c>
      <c r="K3735" t="s">
        <v>23</v>
      </c>
      <c r="L3735">
        <v>6.7</v>
      </c>
      <c r="M3735">
        <v>3.3</v>
      </c>
      <c r="N3735">
        <v>5.2</v>
      </c>
      <c r="O3735">
        <f>Table1[[#This Row],[Stress_Level]]*Table1[[#This Row],[Weekly_Work_Hours]]</f>
        <v>308.2</v>
      </c>
      <c r="P3735" s="9">
        <f>Table1[[#This Row],[Column1]]/Table1[[#This Row],[Productivity_Score]]</f>
        <v>59.269230769230766</v>
      </c>
      <c r="Q3735">
        <f>8-AVERAGE(Table1[[#This Row],[Sleep_Hours]])</f>
        <v>-0.5</v>
      </c>
      <c r="R3735">
        <f>Table1[[#This Row],[Stress_Level]]/Table1[[#This Row],[Weekly_Work_Hours]]</f>
        <v>0.14565217391304347</v>
      </c>
      <c r="S3735" s="5">
        <f>CORREL(Table1[Stress_Level],Table1[Sleep_Hours])</f>
        <v>-1.150943896331845E-2</v>
      </c>
      <c r="T3735" s="1">
        <f>((Table1[[#Totals],[Productivity_Score]] - Table1[[#This Row],[Productivity_Score]]) / Table1[[#Totals],[Productivity_Score]]) * 100</f>
        <v>45.263157894736835</v>
      </c>
    </row>
    <row r="3736" spans="1:20" x14ac:dyDescent="0.35">
      <c r="A3736">
        <v>3735</v>
      </c>
      <c r="B3736">
        <v>52</v>
      </c>
      <c r="C3736" t="s">
        <v>19</v>
      </c>
      <c r="D3736" t="s">
        <v>24</v>
      </c>
      <c r="E3736" t="s">
        <v>16</v>
      </c>
      <c r="F3736" t="s">
        <v>22</v>
      </c>
      <c r="G3736">
        <v>51</v>
      </c>
      <c r="H3736">
        <v>7.7</v>
      </c>
      <c r="I3736">
        <v>7.8</v>
      </c>
      <c r="J3736">
        <v>0</v>
      </c>
      <c r="K3736" t="s">
        <v>23</v>
      </c>
      <c r="L3736">
        <v>10</v>
      </c>
      <c r="M3736">
        <v>6</v>
      </c>
      <c r="N3736">
        <v>3.9</v>
      </c>
      <c r="O3736">
        <f>Table1[[#This Row],[Stress_Level]]*Table1[[#This Row],[Weekly_Work_Hours]]</f>
        <v>510</v>
      </c>
      <c r="P3736" s="9">
        <f>Table1[[#This Row],[Column1]]/Table1[[#This Row],[Productivity_Score]]</f>
        <v>130.76923076923077</v>
      </c>
      <c r="Q3736">
        <f>8-AVERAGE(Table1[[#This Row],[Sleep_Hours]])</f>
        <v>0.29999999999999982</v>
      </c>
      <c r="R3736">
        <f>Table1[[#This Row],[Stress_Level]]/Table1[[#This Row],[Weekly_Work_Hours]]</f>
        <v>0.19607843137254902</v>
      </c>
      <c r="S3736" s="5">
        <f>CORREL(Table1[Stress_Level],Table1[Sleep_Hours])</f>
        <v>-1.150943896331845E-2</v>
      </c>
      <c r="T3736" s="1">
        <f>((Table1[[#Totals],[Productivity_Score]] - Table1[[#This Row],[Productivity_Score]]) / Table1[[#Totals],[Productivity_Score]]) * 100</f>
        <v>58.947368421052623</v>
      </c>
    </row>
    <row r="3737" spans="1:20" x14ac:dyDescent="0.35">
      <c r="A3737">
        <v>3736</v>
      </c>
      <c r="B3737">
        <v>60</v>
      </c>
      <c r="C3737" t="s">
        <v>14</v>
      </c>
      <c r="D3737" t="s">
        <v>34</v>
      </c>
      <c r="E3737" t="s">
        <v>27</v>
      </c>
      <c r="F3737" t="s">
        <v>22</v>
      </c>
      <c r="G3737">
        <v>44</v>
      </c>
      <c r="H3737">
        <v>9</v>
      </c>
      <c r="I3737">
        <v>6.6</v>
      </c>
      <c r="J3737">
        <v>0</v>
      </c>
      <c r="K3737" t="s">
        <v>23</v>
      </c>
      <c r="L3737">
        <v>9.6999999999999993</v>
      </c>
      <c r="M3737">
        <v>5.4</v>
      </c>
      <c r="N3737">
        <v>3.5</v>
      </c>
      <c r="O3737">
        <f>Table1[[#This Row],[Stress_Level]]*Table1[[#This Row],[Weekly_Work_Hours]]</f>
        <v>426.79999999999995</v>
      </c>
      <c r="P3737" s="9">
        <f>Table1[[#This Row],[Column1]]/Table1[[#This Row],[Productivity_Score]]</f>
        <v>121.94285714285714</v>
      </c>
      <c r="Q3737">
        <f>8-AVERAGE(Table1[[#This Row],[Sleep_Hours]])</f>
        <v>-1</v>
      </c>
      <c r="R3737">
        <f>Table1[[#This Row],[Stress_Level]]/Table1[[#This Row],[Weekly_Work_Hours]]</f>
        <v>0.22045454545454543</v>
      </c>
      <c r="S3737" s="5">
        <f>CORREL(Table1[Stress_Level],Table1[Sleep_Hours])</f>
        <v>-1.150943896331845E-2</v>
      </c>
      <c r="T3737" s="1">
        <f>((Table1[[#Totals],[Productivity_Score]] - Table1[[#This Row],[Productivity_Score]]) / Table1[[#Totals],[Productivity_Score]]) * 100</f>
        <v>63.157894736842103</v>
      </c>
    </row>
    <row r="3738" spans="1:20" x14ac:dyDescent="0.35">
      <c r="A3738">
        <v>3737</v>
      </c>
      <c r="B3738">
        <v>62</v>
      </c>
      <c r="C3738" t="s">
        <v>19</v>
      </c>
      <c r="D3738" t="s">
        <v>20</v>
      </c>
      <c r="E3738" t="s">
        <v>21</v>
      </c>
      <c r="F3738" t="s">
        <v>39</v>
      </c>
      <c r="G3738">
        <v>41</v>
      </c>
      <c r="H3738">
        <v>6.1</v>
      </c>
      <c r="I3738">
        <v>8.5</v>
      </c>
      <c r="J3738">
        <v>0</v>
      </c>
      <c r="K3738" t="s">
        <v>23</v>
      </c>
      <c r="L3738">
        <v>5.2</v>
      </c>
      <c r="M3738">
        <v>2.6</v>
      </c>
      <c r="N3738">
        <v>6.6</v>
      </c>
      <c r="O3738">
        <f>Table1[[#This Row],[Stress_Level]]*Table1[[#This Row],[Weekly_Work_Hours]]</f>
        <v>213.20000000000002</v>
      </c>
      <c r="P3738" s="9">
        <f>Table1[[#This Row],[Column1]]/Table1[[#This Row],[Productivity_Score]]</f>
        <v>32.303030303030305</v>
      </c>
      <c r="Q3738">
        <f>8-AVERAGE(Table1[[#This Row],[Sleep_Hours]])</f>
        <v>1.9000000000000004</v>
      </c>
      <c r="R3738">
        <f>Table1[[#This Row],[Stress_Level]]/Table1[[#This Row],[Weekly_Work_Hours]]</f>
        <v>0.12682926829268293</v>
      </c>
      <c r="S3738" s="5">
        <f>CORREL(Table1[Stress_Level],Table1[Sleep_Hours])</f>
        <v>-1.150943896331845E-2</v>
      </c>
      <c r="T3738" s="1">
        <f>((Table1[[#Totals],[Productivity_Score]] - Table1[[#This Row],[Productivity_Score]]) / Table1[[#Totals],[Productivity_Score]]) * 100</f>
        <v>30.526315789473692</v>
      </c>
    </row>
    <row r="3739" spans="1:20" x14ac:dyDescent="0.35">
      <c r="A3739">
        <v>3738</v>
      </c>
      <c r="B3739">
        <v>64</v>
      </c>
      <c r="C3739" t="s">
        <v>14</v>
      </c>
      <c r="D3739" t="s">
        <v>15</v>
      </c>
      <c r="E3739" t="s">
        <v>27</v>
      </c>
      <c r="F3739" t="s">
        <v>22</v>
      </c>
      <c r="G3739">
        <v>43</v>
      </c>
      <c r="H3739">
        <v>5.6</v>
      </c>
      <c r="I3739">
        <v>7.6</v>
      </c>
      <c r="J3739">
        <v>0</v>
      </c>
      <c r="K3739" t="s">
        <v>23</v>
      </c>
      <c r="L3739">
        <v>10</v>
      </c>
      <c r="M3739">
        <v>6.1</v>
      </c>
      <c r="N3739">
        <v>3.8</v>
      </c>
      <c r="O3739">
        <f>Table1[[#This Row],[Stress_Level]]*Table1[[#This Row],[Weekly_Work_Hours]]</f>
        <v>430</v>
      </c>
      <c r="P3739" s="9">
        <f>Table1[[#This Row],[Column1]]/Table1[[#This Row],[Productivity_Score]]</f>
        <v>113.15789473684211</v>
      </c>
      <c r="Q3739">
        <f>8-AVERAGE(Table1[[#This Row],[Sleep_Hours]])</f>
        <v>2.4000000000000004</v>
      </c>
      <c r="R3739">
        <f>Table1[[#This Row],[Stress_Level]]/Table1[[#This Row],[Weekly_Work_Hours]]</f>
        <v>0.23255813953488372</v>
      </c>
      <c r="S3739" s="5">
        <f>CORREL(Table1[Stress_Level],Table1[Sleep_Hours])</f>
        <v>-1.150943896331845E-2</v>
      </c>
      <c r="T3739" s="1">
        <f>((Table1[[#Totals],[Productivity_Score]] - Table1[[#This Row],[Productivity_Score]]) / Table1[[#Totals],[Productivity_Score]]) * 100</f>
        <v>60</v>
      </c>
    </row>
    <row r="3740" spans="1:20" x14ac:dyDescent="0.35">
      <c r="A3740">
        <v>3739</v>
      </c>
      <c r="B3740">
        <v>45</v>
      </c>
      <c r="C3740" t="s">
        <v>14</v>
      </c>
      <c r="D3740" t="s">
        <v>24</v>
      </c>
      <c r="E3740" t="s">
        <v>38</v>
      </c>
      <c r="F3740" t="s">
        <v>22</v>
      </c>
      <c r="G3740">
        <v>42</v>
      </c>
      <c r="H3740">
        <v>5.7</v>
      </c>
      <c r="I3740">
        <v>7.8</v>
      </c>
      <c r="J3740">
        <v>1</v>
      </c>
      <c r="K3740" t="s">
        <v>28</v>
      </c>
      <c r="L3740">
        <v>7.4</v>
      </c>
      <c r="M3740">
        <v>4.5</v>
      </c>
      <c r="N3740">
        <v>5.2</v>
      </c>
      <c r="O3740">
        <f>Table1[[#This Row],[Stress_Level]]*Table1[[#This Row],[Weekly_Work_Hours]]</f>
        <v>310.8</v>
      </c>
      <c r="P3740" s="9">
        <f>Table1[[#This Row],[Column1]]/Table1[[#This Row],[Productivity_Score]]</f>
        <v>59.769230769230766</v>
      </c>
      <c r="Q3740">
        <f>8-AVERAGE(Table1[[#This Row],[Sleep_Hours]])</f>
        <v>2.2999999999999998</v>
      </c>
      <c r="R3740">
        <f>Table1[[#This Row],[Stress_Level]]/Table1[[#This Row],[Weekly_Work_Hours]]</f>
        <v>0.1761904761904762</v>
      </c>
      <c r="S3740" s="5">
        <f>CORREL(Table1[Stress_Level],Table1[Sleep_Hours])</f>
        <v>-1.150943896331845E-2</v>
      </c>
      <c r="T3740" s="1">
        <f>((Table1[[#Totals],[Productivity_Score]] - Table1[[#This Row],[Productivity_Score]]) / Table1[[#Totals],[Productivity_Score]]) * 100</f>
        <v>45.263157894736835</v>
      </c>
    </row>
    <row r="3741" spans="1:20" x14ac:dyDescent="0.35">
      <c r="A3741">
        <v>3740</v>
      </c>
      <c r="B3741">
        <v>35</v>
      </c>
      <c r="C3741" t="s">
        <v>14</v>
      </c>
      <c r="D3741" t="s">
        <v>37</v>
      </c>
      <c r="E3741" t="s">
        <v>16</v>
      </c>
      <c r="F3741" t="s">
        <v>17</v>
      </c>
      <c r="G3741">
        <v>34</v>
      </c>
      <c r="H3741">
        <v>8.3000000000000007</v>
      </c>
      <c r="I3741">
        <v>8.6999999999999993</v>
      </c>
      <c r="J3741">
        <v>0</v>
      </c>
      <c r="K3741" t="s">
        <v>23</v>
      </c>
      <c r="L3741">
        <v>6.1</v>
      </c>
      <c r="M3741">
        <v>2.8</v>
      </c>
      <c r="N3741">
        <v>6.3</v>
      </c>
      <c r="O3741">
        <f>Table1[[#This Row],[Stress_Level]]*Table1[[#This Row],[Weekly_Work_Hours]]</f>
        <v>207.39999999999998</v>
      </c>
      <c r="P3741" s="9">
        <f>Table1[[#This Row],[Column1]]/Table1[[#This Row],[Productivity_Score]]</f>
        <v>32.920634920634917</v>
      </c>
      <c r="Q3741">
        <f>8-AVERAGE(Table1[[#This Row],[Sleep_Hours]])</f>
        <v>-0.30000000000000071</v>
      </c>
      <c r="R3741">
        <f>Table1[[#This Row],[Stress_Level]]/Table1[[#This Row],[Weekly_Work_Hours]]</f>
        <v>0.17941176470588235</v>
      </c>
      <c r="S3741" s="5">
        <f>CORREL(Table1[Stress_Level],Table1[Sleep_Hours])</f>
        <v>-1.150943896331845E-2</v>
      </c>
      <c r="T3741" s="1">
        <f>((Table1[[#Totals],[Productivity_Score]] - Table1[[#This Row],[Productivity_Score]]) / Table1[[#Totals],[Productivity_Score]]) * 100</f>
        <v>33.684210526315788</v>
      </c>
    </row>
    <row r="3742" spans="1:20" x14ac:dyDescent="0.35">
      <c r="A3742">
        <v>3741</v>
      </c>
      <c r="B3742">
        <v>55</v>
      </c>
      <c r="C3742" t="s">
        <v>14</v>
      </c>
      <c r="D3742" t="s">
        <v>36</v>
      </c>
      <c r="E3742" t="s">
        <v>25</v>
      </c>
      <c r="F3742" t="s">
        <v>22</v>
      </c>
      <c r="G3742">
        <v>39</v>
      </c>
      <c r="H3742">
        <v>5.2</v>
      </c>
      <c r="I3742">
        <v>7.5</v>
      </c>
      <c r="J3742">
        <v>1</v>
      </c>
      <c r="K3742" t="s">
        <v>18</v>
      </c>
      <c r="L3742">
        <v>5.5</v>
      </c>
      <c r="M3742">
        <v>2.7</v>
      </c>
      <c r="N3742">
        <v>6</v>
      </c>
      <c r="O3742">
        <f>Table1[[#This Row],[Stress_Level]]*Table1[[#This Row],[Weekly_Work_Hours]]</f>
        <v>214.5</v>
      </c>
      <c r="P3742" s="9">
        <f>Table1[[#This Row],[Column1]]/Table1[[#This Row],[Productivity_Score]]</f>
        <v>35.75</v>
      </c>
      <c r="Q3742">
        <f>8-AVERAGE(Table1[[#This Row],[Sleep_Hours]])</f>
        <v>2.8</v>
      </c>
      <c r="R3742">
        <f>Table1[[#This Row],[Stress_Level]]/Table1[[#This Row],[Weekly_Work_Hours]]</f>
        <v>0.14102564102564102</v>
      </c>
      <c r="S3742" s="5">
        <f>CORREL(Table1[Stress_Level],Table1[Sleep_Hours])</f>
        <v>-1.150943896331845E-2</v>
      </c>
      <c r="T3742" s="1">
        <f>((Table1[[#Totals],[Productivity_Score]] - Table1[[#This Row],[Productivity_Score]]) / Table1[[#Totals],[Productivity_Score]]) * 100</f>
        <v>36.84210526315789</v>
      </c>
    </row>
    <row r="3743" spans="1:20" x14ac:dyDescent="0.35">
      <c r="A3743">
        <v>3742</v>
      </c>
      <c r="B3743">
        <v>52</v>
      </c>
      <c r="C3743" t="s">
        <v>14</v>
      </c>
      <c r="D3743" t="s">
        <v>30</v>
      </c>
      <c r="E3743" t="s">
        <v>31</v>
      </c>
      <c r="F3743" t="s">
        <v>22</v>
      </c>
      <c r="G3743">
        <v>49</v>
      </c>
      <c r="H3743">
        <v>7.5</v>
      </c>
      <c r="I3743">
        <v>8.4</v>
      </c>
      <c r="J3743">
        <v>1</v>
      </c>
      <c r="K3743" t="s">
        <v>18</v>
      </c>
      <c r="L3743">
        <v>8.9</v>
      </c>
      <c r="M3743">
        <v>5.5</v>
      </c>
      <c r="N3743">
        <v>4.8</v>
      </c>
      <c r="O3743">
        <f>Table1[[#This Row],[Stress_Level]]*Table1[[#This Row],[Weekly_Work_Hours]]</f>
        <v>436.1</v>
      </c>
      <c r="P3743" s="9">
        <f>Table1[[#This Row],[Column1]]/Table1[[#This Row],[Productivity_Score]]</f>
        <v>90.854166666666671</v>
      </c>
      <c r="Q3743">
        <f>8-AVERAGE(Table1[[#This Row],[Sleep_Hours]])</f>
        <v>0.5</v>
      </c>
      <c r="R3743">
        <f>Table1[[#This Row],[Stress_Level]]/Table1[[#This Row],[Weekly_Work_Hours]]</f>
        <v>0.1816326530612245</v>
      </c>
      <c r="S3743" s="5">
        <f>CORREL(Table1[Stress_Level],Table1[Sleep_Hours])</f>
        <v>-1.150943896331845E-2</v>
      </c>
      <c r="T3743" s="1">
        <f>((Table1[[#Totals],[Productivity_Score]] - Table1[[#This Row],[Productivity_Score]]) / Table1[[#Totals],[Productivity_Score]]) * 100</f>
        <v>49.473684210526322</v>
      </c>
    </row>
    <row r="3744" spans="1:20" x14ac:dyDescent="0.35">
      <c r="A3744">
        <v>3743</v>
      </c>
      <c r="B3744">
        <v>39</v>
      </c>
      <c r="C3744" t="s">
        <v>19</v>
      </c>
      <c r="D3744" t="s">
        <v>34</v>
      </c>
      <c r="E3744" t="s">
        <v>31</v>
      </c>
      <c r="F3744" t="s">
        <v>22</v>
      </c>
      <c r="G3744">
        <v>47</v>
      </c>
      <c r="H3744">
        <v>4.9000000000000004</v>
      </c>
      <c r="I3744">
        <v>6.2</v>
      </c>
      <c r="J3744">
        <v>1</v>
      </c>
      <c r="K3744" t="s">
        <v>18</v>
      </c>
      <c r="L3744">
        <v>8.6</v>
      </c>
      <c r="M3744">
        <v>6.1</v>
      </c>
      <c r="N3744">
        <v>3.8</v>
      </c>
      <c r="O3744">
        <f>Table1[[#This Row],[Stress_Level]]*Table1[[#This Row],[Weekly_Work_Hours]]</f>
        <v>404.2</v>
      </c>
      <c r="P3744" s="9">
        <f>Table1[[#This Row],[Column1]]/Table1[[#This Row],[Productivity_Score]]</f>
        <v>106.36842105263158</v>
      </c>
      <c r="Q3744">
        <f>8-AVERAGE(Table1[[#This Row],[Sleep_Hours]])</f>
        <v>3.0999999999999996</v>
      </c>
      <c r="R3744">
        <f>Table1[[#This Row],[Stress_Level]]/Table1[[#This Row],[Weekly_Work_Hours]]</f>
        <v>0.18297872340425531</v>
      </c>
      <c r="S3744" s="5">
        <f>CORREL(Table1[Stress_Level],Table1[Sleep_Hours])</f>
        <v>-1.150943896331845E-2</v>
      </c>
      <c r="T3744" s="1">
        <f>((Table1[[#Totals],[Productivity_Score]] - Table1[[#This Row],[Productivity_Score]]) / Table1[[#Totals],[Productivity_Score]]) * 100</f>
        <v>60</v>
      </c>
    </row>
    <row r="3745" spans="1:20" x14ac:dyDescent="0.35">
      <c r="A3745">
        <v>3744</v>
      </c>
      <c r="B3745">
        <v>32</v>
      </c>
      <c r="C3745" t="s">
        <v>19</v>
      </c>
      <c r="D3745" t="s">
        <v>32</v>
      </c>
      <c r="E3745" t="s">
        <v>27</v>
      </c>
      <c r="F3745" t="s">
        <v>17</v>
      </c>
      <c r="G3745">
        <v>46</v>
      </c>
      <c r="H3745">
        <v>4.9000000000000004</v>
      </c>
      <c r="I3745">
        <v>6.3</v>
      </c>
      <c r="J3745">
        <v>1</v>
      </c>
      <c r="K3745" t="s">
        <v>35</v>
      </c>
      <c r="L3745">
        <v>6.4</v>
      </c>
      <c r="M3745">
        <v>4.5</v>
      </c>
      <c r="N3745">
        <v>5</v>
      </c>
      <c r="O3745">
        <f>Table1[[#This Row],[Stress_Level]]*Table1[[#This Row],[Weekly_Work_Hours]]</f>
        <v>294.40000000000003</v>
      </c>
      <c r="P3745" s="9">
        <f>Table1[[#This Row],[Column1]]/Table1[[#This Row],[Productivity_Score]]</f>
        <v>58.88000000000001</v>
      </c>
      <c r="Q3745">
        <f>8-AVERAGE(Table1[[#This Row],[Sleep_Hours]])</f>
        <v>3.0999999999999996</v>
      </c>
      <c r="R3745">
        <f>Table1[[#This Row],[Stress_Level]]/Table1[[#This Row],[Weekly_Work_Hours]]</f>
        <v>0.1391304347826087</v>
      </c>
      <c r="S3745" s="5">
        <f>CORREL(Table1[Stress_Level],Table1[Sleep_Hours])</f>
        <v>-1.150943896331845E-2</v>
      </c>
      <c r="T3745" s="1">
        <f>((Table1[[#Totals],[Productivity_Score]] - Table1[[#This Row],[Productivity_Score]]) / Table1[[#Totals],[Productivity_Score]]) * 100</f>
        <v>47.368421052631575</v>
      </c>
    </row>
    <row r="3746" spans="1:20" x14ac:dyDescent="0.35">
      <c r="A3746">
        <v>3745</v>
      </c>
      <c r="B3746">
        <v>52</v>
      </c>
      <c r="C3746" t="s">
        <v>14</v>
      </c>
      <c r="D3746" t="s">
        <v>33</v>
      </c>
      <c r="E3746" t="s">
        <v>21</v>
      </c>
      <c r="F3746" t="s">
        <v>39</v>
      </c>
      <c r="G3746">
        <v>37</v>
      </c>
      <c r="H3746">
        <v>8</v>
      </c>
      <c r="I3746">
        <v>8.8000000000000007</v>
      </c>
      <c r="J3746">
        <v>0</v>
      </c>
      <c r="K3746" t="s">
        <v>23</v>
      </c>
      <c r="L3746">
        <v>8</v>
      </c>
      <c r="M3746">
        <v>5.7</v>
      </c>
      <c r="N3746">
        <v>5.4</v>
      </c>
      <c r="O3746">
        <f>Table1[[#This Row],[Stress_Level]]*Table1[[#This Row],[Weekly_Work_Hours]]</f>
        <v>296</v>
      </c>
      <c r="P3746" s="9">
        <f>Table1[[#This Row],[Column1]]/Table1[[#This Row],[Productivity_Score]]</f>
        <v>54.81481481481481</v>
      </c>
      <c r="Q3746">
        <f>8-AVERAGE(Table1[[#This Row],[Sleep_Hours]])</f>
        <v>0</v>
      </c>
      <c r="R3746">
        <f>Table1[[#This Row],[Stress_Level]]/Table1[[#This Row],[Weekly_Work_Hours]]</f>
        <v>0.21621621621621623</v>
      </c>
      <c r="S3746" s="5">
        <f>CORREL(Table1[Stress_Level],Table1[Sleep_Hours])</f>
        <v>-1.150943896331845E-2</v>
      </c>
      <c r="T3746" s="1">
        <f>((Table1[[#Totals],[Productivity_Score]] - Table1[[#This Row],[Productivity_Score]]) / Table1[[#Totals],[Productivity_Score]]) * 100</f>
        <v>43.157894736842103</v>
      </c>
    </row>
    <row r="3747" spans="1:20" x14ac:dyDescent="0.35">
      <c r="A3747">
        <v>3746</v>
      </c>
      <c r="B3747">
        <v>24</v>
      </c>
      <c r="C3747" t="s">
        <v>14</v>
      </c>
      <c r="D3747" t="s">
        <v>37</v>
      </c>
      <c r="E3747" t="s">
        <v>38</v>
      </c>
      <c r="F3747" t="s">
        <v>22</v>
      </c>
      <c r="G3747">
        <v>43</v>
      </c>
      <c r="H3747">
        <v>6.9</v>
      </c>
      <c r="I3747">
        <v>9.5</v>
      </c>
      <c r="J3747">
        <v>1</v>
      </c>
      <c r="K3747" t="s">
        <v>29</v>
      </c>
      <c r="L3747">
        <v>6.9</v>
      </c>
      <c r="M3747">
        <v>5.8</v>
      </c>
      <c r="N3747">
        <v>6.3</v>
      </c>
      <c r="O3747">
        <f>Table1[[#This Row],[Stress_Level]]*Table1[[#This Row],[Weekly_Work_Hours]]</f>
        <v>296.7</v>
      </c>
      <c r="P3747" s="9">
        <f>Table1[[#This Row],[Column1]]/Table1[[#This Row],[Productivity_Score]]</f>
        <v>47.095238095238095</v>
      </c>
      <c r="Q3747">
        <f>8-AVERAGE(Table1[[#This Row],[Sleep_Hours]])</f>
        <v>1.0999999999999996</v>
      </c>
      <c r="R3747">
        <f>Table1[[#This Row],[Stress_Level]]/Table1[[#This Row],[Weekly_Work_Hours]]</f>
        <v>0.16046511627906979</v>
      </c>
      <c r="S3747" s="5">
        <f>CORREL(Table1[Stress_Level],Table1[Sleep_Hours])</f>
        <v>-1.150943896331845E-2</v>
      </c>
      <c r="T3747" s="1">
        <f>((Table1[[#Totals],[Productivity_Score]] - Table1[[#This Row],[Productivity_Score]]) / Table1[[#Totals],[Productivity_Score]]) * 100</f>
        <v>33.684210526315788</v>
      </c>
    </row>
    <row r="3748" spans="1:20" x14ac:dyDescent="0.35">
      <c r="A3748">
        <v>3747</v>
      </c>
      <c r="B3748">
        <v>56</v>
      </c>
      <c r="C3748" t="s">
        <v>19</v>
      </c>
      <c r="D3748" t="s">
        <v>33</v>
      </c>
      <c r="E3748" t="s">
        <v>16</v>
      </c>
      <c r="F3748" t="s">
        <v>22</v>
      </c>
      <c r="G3748">
        <v>30</v>
      </c>
      <c r="H3748">
        <v>3</v>
      </c>
      <c r="I3748">
        <v>5</v>
      </c>
      <c r="J3748">
        <v>1</v>
      </c>
      <c r="K3748" t="s">
        <v>28</v>
      </c>
      <c r="L3748">
        <v>3</v>
      </c>
      <c r="M3748">
        <v>2.7</v>
      </c>
      <c r="N3748">
        <v>6</v>
      </c>
      <c r="O3748">
        <f>Table1[[#This Row],[Stress_Level]]*Table1[[#This Row],[Weekly_Work_Hours]]</f>
        <v>90</v>
      </c>
      <c r="P3748" s="9">
        <f>Table1[[#This Row],[Column1]]/Table1[[#This Row],[Productivity_Score]]</f>
        <v>15</v>
      </c>
      <c r="Q3748">
        <f>8-AVERAGE(Table1[[#This Row],[Sleep_Hours]])</f>
        <v>5</v>
      </c>
      <c r="R3748">
        <f>Table1[[#This Row],[Stress_Level]]/Table1[[#This Row],[Weekly_Work_Hours]]</f>
        <v>0.1</v>
      </c>
      <c r="S3748" s="5">
        <f>CORREL(Table1[Stress_Level],Table1[Sleep_Hours])</f>
        <v>-1.150943896331845E-2</v>
      </c>
      <c r="T3748" s="1">
        <f>((Table1[[#Totals],[Productivity_Score]] - Table1[[#This Row],[Productivity_Score]]) / Table1[[#Totals],[Productivity_Score]]) * 100</f>
        <v>36.84210526315789</v>
      </c>
    </row>
    <row r="3749" spans="1:20" x14ac:dyDescent="0.35">
      <c r="A3749">
        <v>3748</v>
      </c>
      <c r="B3749">
        <v>33</v>
      </c>
      <c r="C3749" t="s">
        <v>19</v>
      </c>
      <c r="D3749" t="s">
        <v>24</v>
      </c>
      <c r="E3749" t="s">
        <v>25</v>
      </c>
      <c r="F3749" t="s">
        <v>22</v>
      </c>
      <c r="G3749">
        <v>46</v>
      </c>
      <c r="H3749">
        <v>4.9000000000000004</v>
      </c>
      <c r="I3749">
        <v>6.3</v>
      </c>
      <c r="J3749">
        <v>1</v>
      </c>
      <c r="K3749" t="s">
        <v>29</v>
      </c>
      <c r="L3749">
        <v>6</v>
      </c>
      <c r="M3749">
        <v>4.2</v>
      </c>
      <c r="N3749">
        <v>5.0999999999999996</v>
      </c>
      <c r="O3749">
        <f>Table1[[#This Row],[Stress_Level]]*Table1[[#This Row],[Weekly_Work_Hours]]</f>
        <v>276</v>
      </c>
      <c r="P3749" s="9">
        <f>Table1[[#This Row],[Column1]]/Table1[[#This Row],[Productivity_Score]]</f>
        <v>54.117647058823536</v>
      </c>
      <c r="Q3749">
        <f>8-AVERAGE(Table1[[#This Row],[Sleep_Hours]])</f>
        <v>3.0999999999999996</v>
      </c>
      <c r="R3749">
        <f>Table1[[#This Row],[Stress_Level]]/Table1[[#This Row],[Weekly_Work_Hours]]</f>
        <v>0.13043478260869565</v>
      </c>
      <c r="S3749" s="5">
        <f>CORREL(Table1[Stress_Level],Table1[Sleep_Hours])</f>
        <v>-1.150943896331845E-2</v>
      </c>
      <c r="T3749" s="1">
        <f>((Table1[[#Totals],[Productivity_Score]] - Table1[[#This Row],[Productivity_Score]]) / Table1[[#Totals],[Productivity_Score]]) * 100</f>
        <v>46.315789473684212</v>
      </c>
    </row>
    <row r="3750" spans="1:20" x14ac:dyDescent="0.35">
      <c r="A3750">
        <v>3749</v>
      </c>
      <c r="B3750">
        <v>46</v>
      </c>
      <c r="C3750" t="s">
        <v>19</v>
      </c>
      <c r="D3750" t="s">
        <v>20</v>
      </c>
      <c r="E3750" t="s">
        <v>25</v>
      </c>
      <c r="F3750" t="s">
        <v>22</v>
      </c>
      <c r="G3750">
        <v>56</v>
      </c>
      <c r="H3750">
        <v>3</v>
      </c>
      <c r="I3750">
        <v>2.4</v>
      </c>
      <c r="J3750">
        <v>1</v>
      </c>
      <c r="K3750" t="s">
        <v>29</v>
      </c>
      <c r="L3750">
        <v>10</v>
      </c>
      <c r="M3750">
        <v>6.1</v>
      </c>
      <c r="N3750">
        <v>1.2</v>
      </c>
      <c r="O3750">
        <f>Table1[[#This Row],[Stress_Level]]*Table1[[#This Row],[Weekly_Work_Hours]]</f>
        <v>560</v>
      </c>
      <c r="P3750" s="9">
        <f>Table1[[#This Row],[Column1]]/Table1[[#This Row],[Productivity_Score]]</f>
        <v>466.66666666666669</v>
      </c>
      <c r="Q3750">
        <f>8-AVERAGE(Table1[[#This Row],[Sleep_Hours]])</f>
        <v>5</v>
      </c>
      <c r="R3750">
        <f>Table1[[#This Row],[Stress_Level]]/Table1[[#This Row],[Weekly_Work_Hours]]</f>
        <v>0.17857142857142858</v>
      </c>
      <c r="S3750" s="5">
        <f>CORREL(Table1[Stress_Level],Table1[Sleep_Hours])</f>
        <v>-1.150943896331845E-2</v>
      </c>
      <c r="T3750" s="1">
        <f>((Table1[[#Totals],[Productivity_Score]] - Table1[[#This Row],[Productivity_Score]]) / Table1[[#Totals],[Productivity_Score]]) * 100</f>
        <v>87.368421052631589</v>
      </c>
    </row>
    <row r="3751" spans="1:20" x14ac:dyDescent="0.35">
      <c r="A3751">
        <v>3750</v>
      </c>
      <c r="B3751">
        <v>42</v>
      </c>
      <c r="C3751" t="s">
        <v>19</v>
      </c>
      <c r="D3751" t="s">
        <v>37</v>
      </c>
      <c r="E3751" t="s">
        <v>25</v>
      </c>
      <c r="F3751" t="s">
        <v>22</v>
      </c>
      <c r="G3751">
        <v>33</v>
      </c>
      <c r="H3751">
        <v>5.6</v>
      </c>
      <c r="I3751">
        <v>8.6999999999999993</v>
      </c>
      <c r="J3751">
        <v>0</v>
      </c>
      <c r="K3751" t="s">
        <v>23</v>
      </c>
      <c r="L3751">
        <v>4.9000000000000004</v>
      </c>
      <c r="M3751">
        <v>2.2999999999999998</v>
      </c>
      <c r="N3751">
        <v>6.9</v>
      </c>
      <c r="O3751">
        <f>Table1[[#This Row],[Stress_Level]]*Table1[[#This Row],[Weekly_Work_Hours]]</f>
        <v>161.70000000000002</v>
      </c>
      <c r="P3751" s="9">
        <f>Table1[[#This Row],[Column1]]/Table1[[#This Row],[Productivity_Score]]</f>
        <v>23.434782608695652</v>
      </c>
      <c r="Q3751">
        <f>8-AVERAGE(Table1[[#This Row],[Sleep_Hours]])</f>
        <v>2.4000000000000004</v>
      </c>
      <c r="R3751">
        <f>Table1[[#This Row],[Stress_Level]]/Table1[[#This Row],[Weekly_Work_Hours]]</f>
        <v>0.1484848484848485</v>
      </c>
      <c r="S3751" s="5">
        <f>CORREL(Table1[Stress_Level],Table1[Sleep_Hours])</f>
        <v>-1.150943896331845E-2</v>
      </c>
      <c r="T3751" s="1">
        <f>((Table1[[#Totals],[Productivity_Score]] - Table1[[#This Row],[Productivity_Score]]) / Table1[[#Totals],[Productivity_Score]]) * 100</f>
        <v>27.368421052631575</v>
      </c>
    </row>
    <row r="3752" spans="1:20" x14ac:dyDescent="0.35">
      <c r="A3752">
        <v>3751</v>
      </c>
      <c r="B3752">
        <v>33</v>
      </c>
      <c r="C3752" t="s">
        <v>14</v>
      </c>
      <c r="D3752" t="s">
        <v>20</v>
      </c>
      <c r="E3752" t="s">
        <v>31</v>
      </c>
      <c r="F3752" t="s">
        <v>22</v>
      </c>
      <c r="G3752">
        <v>40</v>
      </c>
      <c r="H3752">
        <v>5.8</v>
      </c>
      <c r="I3752">
        <v>8.1999999999999993</v>
      </c>
      <c r="J3752">
        <v>1</v>
      </c>
      <c r="K3752" t="s">
        <v>18</v>
      </c>
      <c r="L3752">
        <v>4.8</v>
      </c>
      <c r="M3752">
        <v>4.8</v>
      </c>
      <c r="N3752">
        <v>6.7</v>
      </c>
      <c r="O3752">
        <f>Table1[[#This Row],[Stress_Level]]*Table1[[#This Row],[Weekly_Work_Hours]]</f>
        <v>192</v>
      </c>
      <c r="P3752" s="9">
        <f>Table1[[#This Row],[Column1]]/Table1[[#This Row],[Productivity_Score]]</f>
        <v>28.656716417910449</v>
      </c>
      <c r="Q3752">
        <f>8-AVERAGE(Table1[[#This Row],[Sleep_Hours]])</f>
        <v>2.2000000000000002</v>
      </c>
      <c r="R3752">
        <f>Table1[[#This Row],[Stress_Level]]/Table1[[#This Row],[Weekly_Work_Hours]]</f>
        <v>0.12</v>
      </c>
      <c r="S3752" s="5">
        <f>CORREL(Table1[Stress_Level],Table1[Sleep_Hours])</f>
        <v>-1.150943896331845E-2</v>
      </c>
      <c r="T3752" s="1">
        <f>((Table1[[#Totals],[Productivity_Score]] - Table1[[#This Row],[Productivity_Score]]) / Table1[[#Totals],[Productivity_Score]]) * 100</f>
        <v>29.473684210526311</v>
      </c>
    </row>
    <row r="3753" spans="1:20" x14ac:dyDescent="0.35">
      <c r="A3753">
        <v>3752</v>
      </c>
      <c r="B3753">
        <v>59</v>
      </c>
      <c r="C3753" t="s">
        <v>14</v>
      </c>
      <c r="D3753" t="s">
        <v>20</v>
      </c>
      <c r="E3753" t="s">
        <v>16</v>
      </c>
      <c r="F3753" t="s">
        <v>22</v>
      </c>
      <c r="G3753">
        <v>47</v>
      </c>
      <c r="H3753">
        <v>5.5</v>
      </c>
      <c r="I3753">
        <v>7</v>
      </c>
      <c r="J3753">
        <v>1</v>
      </c>
      <c r="K3753" t="s">
        <v>18</v>
      </c>
      <c r="L3753">
        <v>8.1999999999999993</v>
      </c>
      <c r="M3753">
        <v>6.4</v>
      </c>
      <c r="N3753">
        <v>4.4000000000000004</v>
      </c>
      <c r="O3753">
        <f>Table1[[#This Row],[Stress_Level]]*Table1[[#This Row],[Weekly_Work_Hours]]</f>
        <v>385.4</v>
      </c>
      <c r="P3753" s="9">
        <f>Table1[[#This Row],[Column1]]/Table1[[#This Row],[Productivity_Score]]</f>
        <v>87.590909090909079</v>
      </c>
      <c r="Q3753">
        <f>8-AVERAGE(Table1[[#This Row],[Sleep_Hours]])</f>
        <v>2.5</v>
      </c>
      <c r="R3753">
        <f>Table1[[#This Row],[Stress_Level]]/Table1[[#This Row],[Weekly_Work_Hours]]</f>
        <v>0.17446808510638295</v>
      </c>
      <c r="S3753" s="5">
        <f>CORREL(Table1[Stress_Level],Table1[Sleep_Hours])</f>
        <v>-1.150943896331845E-2</v>
      </c>
      <c r="T3753" s="1">
        <f>((Table1[[#Totals],[Productivity_Score]] - Table1[[#This Row],[Productivity_Score]]) / Table1[[#Totals],[Productivity_Score]]) * 100</f>
        <v>53.684210526315788</v>
      </c>
    </row>
    <row r="3754" spans="1:20" x14ac:dyDescent="0.35">
      <c r="A3754">
        <v>3753</v>
      </c>
      <c r="B3754">
        <v>23</v>
      </c>
      <c r="C3754" t="s">
        <v>19</v>
      </c>
      <c r="D3754" t="s">
        <v>36</v>
      </c>
      <c r="E3754" t="s">
        <v>31</v>
      </c>
      <c r="F3754" t="s">
        <v>22</v>
      </c>
      <c r="G3754">
        <v>55</v>
      </c>
      <c r="H3754">
        <v>8</v>
      </c>
      <c r="I3754">
        <v>7</v>
      </c>
      <c r="J3754">
        <v>0</v>
      </c>
      <c r="K3754" t="s">
        <v>23</v>
      </c>
      <c r="L3754">
        <v>10</v>
      </c>
      <c r="M3754">
        <v>4.4000000000000004</v>
      </c>
      <c r="N3754">
        <v>3.5</v>
      </c>
      <c r="O3754">
        <f>Table1[[#This Row],[Stress_Level]]*Table1[[#This Row],[Weekly_Work_Hours]]</f>
        <v>550</v>
      </c>
      <c r="P3754" s="9">
        <f>Table1[[#This Row],[Column1]]/Table1[[#This Row],[Productivity_Score]]</f>
        <v>157.14285714285714</v>
      </c>
      <c r="Q3754">
        <f>8-AVERAGE(Table1[[#This Row],[Sleep_Hours]])</f>
        <v>0</v>
      </c>
      <c r="R3754">
        <f>Table1[[#This Row],[Stress_Level]]/Table1[[#This Row],[Weekly_Work_Hours]]</f>
        <v>0.18181818181818182</v>
      </c>
      <c r="S3754" s="5">
        <f>CORREL(Table1[Stress_Level],Table1[Sleep_Hours])</f>
        <v>-1.150943896331845E-2</v>
      </c>
      <c r="T3754" s="1">
        <f>((Table1[[#Totals],[Productivity_Score]] - Table1[[#This Row],[Productivity_Score]]) / Table1[[#Totals],[Productivity_Score]]) * 100</f>
        <v>63.157894736842103</v>
      </c>
    </row>
    <row r="3755" spans="1:20" x14ac:dyDescent="0.35">
      <c r="A3755">
        <v>3754</v>
      </c>
      <c r="B3755">
        <v>58</v>
      </c>
      <c r="C3755" t="s">
        <v>19</v>
      </c>
      <c r="D3755" t="s">
        <v>24</v>
      </c>
      <c r="E3755" t="s">
        <v>27</v>
      </c>
      <c r="F3755" t="s">
        <v>22</v>
      </c>
      <c r="G3755">
        <v>41</v>
      </c>
      <c r="H3755">
        <v>6.8</v>
      </c>
      <c r="I3755">
        <v>9.6</v>
      </c>
      <c r="J3755">
        <v>0</v>
      </c>
      <c r="K3755" t="s">
        <v>23</v>
      </c>
      <c r="L3755">
        <v>5.9</v>
      </c>
      <c r="M3755">
        <v>7.4</v>
      </c>
      <c r="N3755">
        <v>6.9</v>
      </c>
      <c r="O3755">
        <f>Table1[[#This Row],[Stress_Level]]*Table1[[#This Row],[Weekly_Work_Hours]]</f>
        <v>241.9</v>
      </c>
      <c r="P3755" s="9">
        <f>Table1[[#This Row],[Column1]]/Table1[[#This Row],[Productivity_Score]]</f>
        <v>35.05797101449275</v>
      </c>
      <c r="Q3755">
        <f>8-AVERAGE(Table1[[#This Row],[Sleep_Hours]])</f>
        <v>1.2000000000000002</v>
      </c>
      <c r="R3755">
        <f>Table1[[#This Row],[Stress_Level]]/Table1[[#This Row],[Weekly_Work_Hours]]</f>
        <v>0.14390243902439026</v>
      </c>
      <c r="S3755" s="5">
        <f>CORREL(Table1[Stress_Level],Table1[Sleep_Hours])</f>
        <v>-1.150943896331845E-2</v>
      </c>
      <c r="T3755" s="1">
        <f>((Table1[[#Totals],[Productivity_Score]] - Table1[[#This Row],[Productivity_Score]]) / Table1[[#Totals],[Productivity_Score]]) * 100</f>
        <v>27.368421052631575</v>
      </c>
    </row>
    <row r="3756" spans="1:20" x14ac:dyDescent="0.35">
      <c r="A3756">
        <v>3755</v>
      </c>
      <c r="B3756">
        <v>38</v>
      </c>
      <c r="C3756" t="s">
        <v>19</v>
      </c>
      <c r="D3756" t="s">
        <v>34</v>
      </c>
      <c r="E3756" t="s">
        <v>25</v>
      </c>
      <c r="F3756" t="s">
        <v>17</v>
      </c>
      <c r="G3756">
        <v>39</v>
      </c>
      <c r="H3756">
        <v>9</v>
      </c>
      <c r="I3756">
        <v>7.1</v>
      </c>
      <c r="J3756">
        <v>0</v>
      </c>
      <c r="K3756" t="s">
        <v>23</v>
      </c>
      <c r="L3756">
        <v>6.6</v>
      </c>
      <c r="M3756">
        <v>5.0999999999999996</v>
      </c>
      <c r="N3756">
        <v>5.3</v>
      </c>
      <c r="O3756">
        <f>Table1[[#This Row],[Stress_Level]]*Table1[[#This Row],[Weekly_Work_Hours]]</f>
        <v>257.39999999999998</v>
      </c>
      <c r="P3756" s="9">
        <f>Table1[[#This Row],[Column1]]/Table1[[#This Row],[Productivity_Score]]</f>
        <v>48.566037735849051</v>
      </c>
      <c r="Q3756">
        <f>8-AVERAGE(Table1[[#This Row],[Sleep_Hours]])</f>
        <v>-1</v>
      </c>
      <c r="R3756">
        <f>Table1[[#This Row],[Stress_Level]]/Table1[[#This Row],[Weekly_Work_Hours]]</f>
        <v>0.16923076923076921</v>
      </c>
      <c r="S3756" s="5">
        <f>CORREL(Table1[Stress_Level],Table1[Sleep_Hours])</f>
        <v>-1.150943896331845E-2</v>
      </c>
      <c r="T3756" s="1">
        <f>((Table1[[#Totals],[Productivity_Score]] - Table1[[#This Row],[Productivity_Score]]) / Table1[[#Totals],[Productivity_Score]]) * 100</f>
        <v>44.21052631578948</v>
      </c>
    </row>
    <row r="3757" spans="1:20" x14ac:dyDescent="0.35">
      <c r="A3757">
        <v>3756</v>
      </c>
      <c r="B3757">
        <v>23</v>
      </c>
      <c r="C3757" t="s">
        <v>14</v>
      </c>
      <c r="D3757" t="s">
        <v>32</v>
      </c>
      <c r="E3757" t="s">
        <v>16</v>
      </c>
      <c r="F3757" t="s">
        <v>39</v>
      </c>
      <c r="G3757">
        <v>30</v>
      </c>
      <c r="H3757">
        <v>7</v>
      </c>
      <c r="I3757">
        <v>10</v>
      </c>
      <c r="J3757">
        <v>0</v>
      </c>
      <c r="K3757" t="s">
        <v>23</v>
      </c>
      <c r="L3757">
        <v>3.8</v>
      </c>
      <c r="M3757">
        <v>3.1</v>
      </c>
      <c r="N3757">
        <v>8.1</v>
      </c>
      <c r="O3757">
        <f>Table1[[#This Row],[Stress_Level]]*Table1[[#This Row],[Weekly_Work_Hours]]</f>
        <v>114</v>
      </c>
      <c r="P3757" s="9">
        <f>Table1[[#This Row],[Column1]]/Table1[[#This Row],[Productivity_Score]]</f>
        <v>14.074074074074074</v>
      </c>
      <c r="Q3757">
        <f>8-AVERAGE(Table1[[#This Row],[Sleep_Hours]])</f>
        <v>1</v>
      </c>
      <c r="R3757">
        <f>Table1[[#This Row],[Stress_Level]]/Table1[[#This Row],[Weekly_Work_Hours]]</f>
        <v>0.12666666666666665</v>
      </c>
      <c r="S3757" s="5">
        <f>CORREL(Table1[Stress_Level],Table1[Sleep_Hours])</f>
        <v>-1.150943896331845E-2</v>
      </c>
      <c r="T3757" s="1">
        <f>((Table1[[#Totals],[Productivity_Score]] - Table1[[#This Row],[Productivity_Score]]) / Table1[[#Totals],[Productivity_Score]]) * 100</f>
        <v>14.736842105263163</v>
      </c>
    </row>
    <row r="3758" spans="1:20" x14ac:dyDescent="0.35">
      <c r="A3758">
        <v>3757</v>
      </c>
      <c r="B3758">
        <v>49</v>
      </c>
      <c r="C3758" t="s">
        <v>40</v>
      </c>
      <c r="D3758" t="s">
        <v>15</v>
      </c>
      <c r="E3758" t="s">
        <v>25</v>
      </c>
      <c r="F3758" t="s">
        <v>39</v>
      </c>
      <c r="G3758">
        <v>45</v>
      </c>
      <c r="H3758">
        <v>7</v>
      </c>
      <c r="I3758">
        <v>9.5</v>
      </c>
      <c r="J3758">
        <v>0</v>
      </c>
      <c r="K3758" t="s">
        <v>23</v>
      </c>
      <c r="L3758">
        <v>7.2</v>
      </c>
      <c r="M3758">
        <v>1.9</v>
      </c>
      <c r="N3758">
        <v>6.1</v>
      </c>
      <c r="O3758">
        <f>Table1[[#This Row],[Stress_Level]]*Table1[[#This Row],[Weekly_Work_Hours]]</f>
        <v>324</v>
      </c>
      <c r="P3758" s="9">
        <f>Table1[[#This Row],[Column1]]/Table1[[#This Row],[Productivity_Score]]</f>
        <v>53.114754098360656</v>
      </c>
      <c r="Q3758">
        <f>8-AVERAGE(Table1[[#This Row],[Sleep_Hours]])</f>
        <v>1</v>
      </c>
      <c r="R3758">
        <f>Table1[[#This Row],[Stress_Level]]/Table1[[#This Row],[Weekly_Work_Hours]]</f>
        <v>0.16</v>
      </c>
      <c r="S3758" s="5">
        <f>CORREL(Table1[Stress_Level],Table1[Sleep_Hours])</f>
        <v>-1.150943896331845E-2</v>
      </c>
      <c r="T3758" s="1">
        <f>((Table1[[#Totals],[Productivity_Score]] - Table1[[#This Row],[Productivity_Score]]) / Table1[[#Totals],[Productivity_Score]]) * 100</f>
        <v>35.789473684210535</v>
      </c>
    </row>
    <row r="3759" spans="1:20" x14ac:dyDescent="0.35">
      <c r="A3759">
        <v>3758</v>
      </c>
      <c r="B3759">
        <v>38</v>
      </c>
      <c r="C3759" t="s">
        <v>19</v>
      </c>
      <c r="D3759" t="s">
        <v>20</v>
      </c>
      <c r="E3759" t="s">
        <v>31</v>
      </c>
      <c r="F3759" t="s">
        <v>17</v>
      </c>
      <c r="G3759">
        <v>61</v>
      </c>
      <c r="H3759">
        <v>6.6</v>
      </c>
      <c r="I3759">
        <v>7.3</v>
      </c>
      <c r="J3759">
        <v>1</v>
      </c>
      <c r="K3759" t="s">
        <v>35</v>
      </c>
      <c r="L3759">
        <v>10</v>
      </c>
      <c r="M3759">
        <v>5.2</v>
      </c>
      <c r="N3759">
        <v>3.7</v>
      </c>
      <c r="O3759">
        <f>Table1[[#This Row],[Stress_Level]]*Table1[[#This Row],[Weekly_Work_Hours]]</f>
        <v>610</v>
      </c>
      <c r="P3759" s="9">
        <f>Table1[[#This Row],[Column1]]/Table1[[#This Row],[Productivity_Score]]</f>
        <v>164.86486486486487</v>
      </c>
      <c r="Q3759">
        <f>8-AVERAGE(Table1[[#This Row],[Sleep_Hours]])</f>
        <v>1.4000000000000004</v>
      </c>
      <c r="R3759">
        <f>Table1[[#This Row],[Stress_Level]]/Table1[[#This Row],[Weekly_Work_Hours]]</f>
        <v>0.16393442622950818</v>
      </c>
      <c r="S3759" s="5">
        <f>CORREL(Table1[Stress_Level],Table1[Sleep_Hours])</f>
        <v>-1.150943896331845E-2</v>
      </c>
      <c r="T3759" s="1">
        <f>((Table1[[#Totals],[Productivity_Score]] - Table1[[#This Row],[Productivity_Score]]) / Table1[[#Totals],[Productivity_Score]]) * 100</f>
        <v>61.05263157894737</v>
      </c>
    </row>
    <row r="3760" spans="1:20" x14ac:dyDescent="0.35">
      <c r="A3760">
        <v>3759</v>
      </c>
      <c r="B3760">
        <v>50</v>
      </c>
      <c r="C3760" t="s">
        <v>14</v>
      </c>
      <c r="D3760" t="s">
        <v>24</v>
      </c>
      <c r="E3760" t="s">
        <v>31</v>
      </c>
      <c r="F3760" t="s">
        <v>22</v>
      </c>
      <c r="G3760">
        <v>47</v>
      </c>
      <c r="H3760">
        <v>5.8</v>
      </c>
      <c r="I3760">
        <v>7.5</v>
      </c>
      <c r="J3760">
        <v>0</v>
      </c>
      <c r="K3760" t="s">
        <v>23</v>
      </c>
      <c r="L3760">
        <v>8.3000000000000007</v>
      </c>
      <c r="M3760">
        <v>5.3</v>
      </c>
      <c r="N3760">
        <v>4.5999999999999996</v>
      </c>
      <c r="O3760">
        <f>Table1[[#This Row],[Stress_Level]]*Table1[[#This Row],[Weekly_Work_Hours]]</f>
        <v>390.1</v>
      </c>
      <c r="P3760" s="9">
        <f>Table1[[#This Row],[Column1]]/Table1[[#This Row],[Productivity_Score]]</f>
        <v>84.804347826086968</v>
      </c>
      <c r="Q3760">
        <f>8-AVERAGE(Table1[[#This Row],[Sleep_Hours]])</f>
        <v>2.2000000000000002</v>
      </c>
      <c r="R3760">
        <f>Table1[[#This Row],[Stress_Level]]/Table1[[#This Row],[Weekly_Work_Hours]]</f>
        <v>0.17659574468085107</v>
      </c>
      <c r="S3760" s="5">
        <f>CORREL(Table1[Stress_Level],Table1[Sleep_Hours])</f>
        <v>-1.150943896331845E-2</v>
      </c>
      <c r="T3760" s="1">
        <f>((Table1[[#Totals],[Productivity_Score]] - Table1[[#This Row],[Productivity_Score]]) / Table1[[#Totals],[Productivity_Score]]) * 100</f>
        <v>51.578947368421055</v>
      </c>
    </row>
    <row r="3761" spans="1:20" x14ac:dyDescent="0.35">
      <c r="A3761">
        <v>3760</v>
      </c>
      <c r="B3761">
        <v>50</v>
      </c>
      <c r="C3761" t="s">
        <v>19</v>
      </c>
      <c r="D3761" t="s">
        <v>36</v>
      </c>
      <c r="E3761" t="s">
        <v>31</v>
      </c>
      <c r="F3761" t="s">
        <v>17</v>
      </c>
      <c r="G3761">
        <v>44</v>
      </c>
      <c r="H3761">
        <v>5.2</v>
      </c>
      <c r="I3761">
        <v>6.9</v>
      </c>
      <c r="J3761">
        <v>1</v>
      </c>
      <c r="K3761" t="s">
        <v>28</v>
      </c>
      <c r="L3761">
        <v>4.0999999999999996</v>
      </c>
      <c r="M3761">
        <v>3.7</v>
      </c>
      <c r="N3761">
        <v>6.4</v>
      </c>
      <c r="O3761">
        <f>Table1[[#This Row],[Stress_Level]]*Table1[[#This Row],[Weekly_Work_Hours]]</f>
        <v>180.39999999999998</v>
      </c>
      <c r="P3761" s="9">
        <f>Table1[[#This Row],[Column1]]/Table1[[#This Row],[Productivity_Score]]</f>
        <v>28.187499999999996</v>
      </c>
      <c r="Q3761">
        <f>8-AVERAGE(Table1[[#This Row],[Sleep_Hours]])</f>
        <v>2.8</v>
      </c>
      <c r="R3761">
        <f>Table1[[#This Row],[Stress_Level]]/Table1[[#This Row],[Weekly_Work_Hours]]</f>
        <v>9.3181818181818171E-2</v>
      </c>
      <c r="S3761" s="5">
        <f>CORREL(Table1[Stress_Level],Table1[Sleep_Hours])</f>
        <v>-1.150943896331845E-2</v>
      </c>
      <c r="T3761" s="1">
        <f>((Table1[[#Totals],[Productivity_Score]] - Table1[[#This Row],[Productivity_Score]]) / Table1[[#Totals],[Productivity_Score]]) * 100</f>
        <v>32.631578947368418</v>
      </c>
    </row>
    <row r="3762" spans="1:20" x14ac:dyDescent="0.35">
      <c r="A3762">
        <v>3761</v>
      </c>
      <c r="B3762">
        <v>28</v>
      </c>
      <c r="C3762" t="s">
        <v>14</v>
      </c>
      <c r="D3762" t="s">
        <v>37</v>
      </c>
      <c r="E3762" t="s">
        <v>25</v>
      </c>
      <c r="F3762" t="s">
        <v>22</v>
      </c>
      <c r="G3762">
        <v>47</v>
      </c>
      <c r="H3762">
        <v>5.8</v>
      </c>
      <c r="I3762">
        <v>7.6</v>
      </c>
      <c r="J3762">
        <v>1</v>
      </c>
      <c r="K3762" t="s">
        <v>18</v>
      </c>
      <c r="L3762">
        <v>10</v>
      </c>
      <c r="M3762">
        <v>3.8</v>
      </c>
      <c r="N3762">
        <v>3.8</v>
      </c>
      <c r="O3762">
        <f>Table1[[#This Row],[Stress_Level]]*Table1[[#This Row],[Weekly_Work_Hours]]</f>
        <v>470</v>
      </c>
      <c r="P3762" s="9">
        <f>Table1[[#This Row],[Column1]]/Table1[[#This Row],[Productivity_Score]]</f>
        <v>123.68421052631579</v>
      </c>
      <c r="Q3762">
        <f>8-AVERAGE(Table1[[#This Row],[Sleep_Hours]])</f>
        <v>2.2000000000000002</v>
      </c>
      <c r="R3762">
        <f>Table1[[#This Row],[Stress_Level]]/Table1[[#This Row],[Weekly_Work_Hours]]</f>
        <v>0.21276595744680851</v>
      </c>
      <c r="S3762" s="5">
        <f>CORREL(Table1[Stress_Level],Table1[Sleep_Hours])</f>
        <v>-1.150943896331845E-2</v>
      </c>
      <c r="T3762" s="1">
        <f>((Table1[[#Totals],[Productivity_Score]] - Table1[[#This Row],[Productivity_Score]]) / Table1[[#Totals],[Productivity_Score]]) * 100</f>
        <v>60</v>
      </c>
    </row>
    <row r="3763" spans="1:20" x14ac:dyDescent="0.35">
      <c r="A3763">
        <v>3762</v>
      </c>
      <c r="B3763">
        <v>32</v>
      </c>
      <c r="C3763" t="s">
        <v>14</v>
      </c>
      <c r="D3763" t="s">
        <v>26</v>
      </c>
      <c r="E3763" t="s">
        <v>16</v>
      </c>
      <c r="F3763" t="s">
        <v>17</v>
      </c>
      <c r="G3763">
        <v>44</v>
      </c>
      <c r="H3763">
        <v>5.9</v>
      </c>
      <c r="I3763">
        <v>8</v>
      </c>
      <c r="J3763">
        <v>0</v>
      </c>
      <c r="K3763" t="s">
        <v>23</v>
      </c>
      <c r="L3763">
        <v>9</v>
      </c>
      <c r="M3763">
        <v>4.2</v>
      </c>
      <c r="N3763">
        <v>4.5</v>
      </c>
      <c r="O3763">
        <f>Table1[[#This Row],[Stress_Level]]*Table1[[#This Row],[Weekly_Work_Hours]]</f>
        <v>396</v>
      </c>
      <c r="P3763" s="9">
        <f>Table1[[#This Row],[Column1]]/Table1[[#This Row],[Productivity_Score]]</f>
        <v>88</v>
      </c>
      <c r="Q3763">
        <f>8-AVERAGE(Table1[[#This Row],[Sleep_Hours]])</f>
        <v>2.0999999999999996</v>
      </c>
      <c r="R3763">
        <f>Table1[[#This Row],[Stress_Level]]/Table1[[#This Row],[Weekly_Work_Hours]]</f>
        <v>0.20454545454545456</v>
      </c>
      <c r="S3763" s="5">
        <f>CORREL(Table1[Stress_Level],Table1[Sleep_Hours])</f>
        <v>-1.150943896331845E-2</v>
      </c>
      <c r="T3763" s="1">
        <f>((Table1[[#Totals],[Productivity_Score]] - Table1[[#This Row],[Productivity_Score]]) / Table1[[#Totals],[Productivity_Score]]) * 100</f>
        <v>52.631578947368418</v>
      </c>
    </row>
    <row r="3764" spans="1:20" x14ac:dyDescent="0.35">
      <c r="A3764">
        <v>3763</v>
      </c>
      <c r="B3764">
        <v>33</v>
      </c>
      <c r="C3764" t="s">
        <v>14</v>
      </c>
      <c r="D3764" t="s">
        <v>26</v>
      </c>
      <c r="E3764" t="s">
        <v>16</v>
      </c>
      <c r="F3764" t="s">
        <v>17</v>
      </c>
      <c r="G3764">
        <v>38</v>
      </c>
      <c r="H3764">
        <v>6.1</v>
      </c>
      <c r="I3764">
        <v>8.8000000000000007</v>
      </c>
      <c r="J3764">
        <v>0</v>
      </c>
      <c r="K3764" t="s">
        <v>23</v>
      </c>
      <c r="L3764">
        <v>4.2</v>
      </c>
      <c r="M3764">
        <v>4.2</v>
      </c>
      <c r="N3764">
        <v>7.3</v>
      </c>
      <c r="O3764">
        <f>Table1[[#This Row],[Stress_Level]]*Table1[[#This Row],[Weekly_Work_Hours]]</f>
        <v>159.6</v>
      </c>
      <c r="P3764" s="9">
        <f>Table1[[#This Row],[Column1]]/Table1[[#This Row],[Productivity_Score]]</f>
        <v>21.863013698630137</v>
      </c>
      <c r="Q3764">
        <f>8-AVERAGE(Table1[[#This Row],[Sleep_Hours]])</f>
        <v>1.9000000000000004</v>
      </c>
      <c r="R3764">
        <f>Table1[[#This Row],[Stress_Level]]/Table1[[#This Row],[Weekly_Work_Hours]]</f>
        <v>0.11052631578947369</v>
      </c>
      <c r="S3764" s="5">
        <f>CORREL(Table1[Stress_Level],Table1[Sleep_Hours])</f>
        <v>-1.150943896331845E-2</v>
      </c>
      <c r="T3764" s="1">
        <f>((Table1[[#Totals],[Productivity_Score]] - Table1[[#This Row],[Productivity_Score]]) / Table1[[#Totals],[Productivity_Score]]) * 100</f>
        <v>23.157894736842106</v>
      </c>
    </row>
    <row r="3765" spans="1:20" x14ac:dyDescent="0.35">
      <c r="A3765">
        <v>3764</v>
      </c>
      <c r="B3765">
        <v>29</v>
      </c>
      <c r="C3765" t="s">
        <v>14</v>
      </c>
      <c r="D3765" t="s">
        <v>32</v>
      </c>
      <c r="E3765" t="s">
        <v>27</v>
      </c>
      <c r="F3765" t="s">
        <v>17</v>
      </c>
      <c r="G3765">
        <v>51</v>
      </c>
      <c r="H3765">
        <v>7.2</v>
      </c>
      <c r="I3765">
        <v>8.6999999999999993</v>
      </c>
      <c r="J3765">
        <v>1</v>
      </c>
      <c r="K3765" t="s">
        <v>28</v>
      </c>
      <c r="L3765">
        <v>6.8</v>
      </c>
      <c r="M3765">
        <v>5</v>
      </c>
      <c r="N3765">
        <v>5.9</v>
      </c>
      <c r="O3765">
        <f>Table1[[#This Row],[Stress_Level]]*Table1[[#This Row],[Weekly_Work_Hours]]</f>
        <v>346.8</v>
      </c>
      <c r="P3765" s="9">
        <f>Table1[[#This Row],[Column1]]/Table1[[#This Row],[Productivity_Score]]</f>
        <v>58.779661016949149</v>
      </c>
      <c r="Q3765">
        <f>8-AVERAGE(Table1[[#This Row],[Sleep_Hours]])</f>
        <v>0.79999999999999982</v>
      </c>
      <c r="R3765">
        <f>Table1[[#This Row],[Stress_Level]]/Table1[[#This Row],[Weekly_Work_Hours]]</f>
        <v>0.13333333333333333</v>
      </c>
      <c r="S3765" s="5">
        <f>CORREL(Table1[Stress_Level],Table1[Sleep_Hours])</f>
        <v>-1.150943896331845E-2</v>
      </c>
      <c r="T3765" s="1">
        <f>((Table1[[#Totals],[Productivity_Score]] - Table1[[#This Row],[Productivity_Score]]) / Table1[[#Totals],[Productivity_Score]]) * 100</f>
        <v>37.89473684210526</v>
      </c>
    </row>
    <row r="3766" spans="1:20" x14ac:dyDescent="0.35">
      <c r="A3766">
        <v>3765</v>
      </c>
      <c r="B3766">
        <v>50</v>
      </c>
      <c r="C3766" t="s">
        <v>14</v>
      </c>
      <c r="D3766" t="s">
        <v>36</v>
      </c>
      <c r="E3766" t="s">
        <v>25</v>
      </c>
      <c r="F3766" t="s">
        <v>39</v>
      </c>
      <c r="G3766">
        <v>46</v>
      </c>
      <c r="H3766">
        <v>6.7</v>
      </c>
      <c r="I3766">
        <v>8.9</v>
      </c>
      <c r="J3766">
        <v>0</v>
      </c>
      <c r="K3766" t="s">
        <v>23</v>
      </c>
      <c r="L3766">
        <v>9.5</v>
      </c>
      <c r="M3766">
        <v>6.3</v>
      </c>
      <c r="N3766">
        <v>4.7</v>
      </c>
      <c r="O3766">
        <f>Table1[[#This Row],[Stress_Level]]*Table1[[#This Row],[Weekly_Work_Hours]]</f>
        <v>437</v>
      </c>
      <c r="P3766" s="9">
        <f>Table1[[#This Row],[Column1]]/Table1[[#This Row],[Productivity_Score]]</f>
        <v>92.978723404255319</v>
      </c>
      <c r="Q3766">
        <f>8-AVERAGE(Table1[[#This Row],[Sleep_Hours]])</f>
        <v>1.2999999999999998</v>
      </c>
      <c r="R3766">
        <f>Table1[[#This Row],[Stress_Level]]/Table1[[#This Row],[Weekly_Work_Hours]]</f>
        <v>0.20652173913043478</v>
      </c>
      <c r="S3766" s="5">
        <f>CORREL(Table1[Stress_Level],Table1[Sleep_Hours])</f>
        <v>-1.150943896331845E-2</v>
      </c>
      <c r="T3766" s="1">
        <f>((Table1[[#Totals],[Productivity_Score]] - Table1[[#This Row],[Productivity_Score]]) / Table1[[#Totals],[Productivity_Score]]) * 100</f>
        <v>50.526315789473685</v>
      </c>
    </row>
    <row r="3767" spans="1:20" x14ac:dyDescent="0.35">
      <c r="A3767">
        <v>3766</v>
      </c>
      <c r="B3767">
        <v>56</v>
      </c>
      <c r="C3767" t="s">
        <v>19</v>
      </c>
      <c r="D3767" t="s">
        <v>24</v>
      </c>
      <c r="E3767" t="s">
        <v>27</v>
      </c>
      <c r="F3767" t="s">
        <v>17</v>
      </c>
      <c r="G3767">
        <v>45</v>
      </c>
      <c r="H3767">
        <v>5.4</v>
      </c>
      <c r="I3767">
        <v>7.1</v>
      </c>
      <c r="J3767">
        <v>1</v>
      </c>
      <c r="K3767" t="s">
        <v>29</v>
      </c>
      <c r="L3767">
        <v>7.3</v>
      </c>
      <c r="M3767">
        <v>4.5999999999999996</v>
      </c>
      <c r="N3767">
        <v>4.9000000000000004</v>
      </c>
      <c r="O3767">
        <f>Table1[[#This Row],[Stress_Level]]*Table1[[#This Row],[Weekly_Work_Hours]]</f>
        <v>328.5</v>
      </c>
      <c r="P3767" s="9">
        <f>Table1[[#This Row],[Column1]]/Table1[[#This Row],[Productivity_Score]]</f>
        <v>67.040816326530603</v>
      </c>
      <c r="Q3767">
        <f>8-AVERAGE(Table1[[#This Row],[Sleep_Hours]])</f>
        <v>2.5999999999999996</v>
      </c>
      <c r="R3767">
        <f>Table1[[#This Row],[Stress_Level]]/Table1[[#This Row],[Weekly_Work_Hours]]</f>
        <v>0.16222222222222221</v>
      </c>
      <c r="S3767" s="5">
        <f>CORREL(Table1[Stress_Level],Table1[Sleep_Hours])</f>
        <v>-1.150943896331845E-2</v>
      </c>
      <c r="T3767" s="1">
        <f>((Table1[[#Totals],[Productivity_Score]] - Table1[[#This Row],[Productivity_Score]]) / Table1[[#Totals],[Productivity_Score]]) * 100</f>
        <v>48.421052631578945</v>
      </c>
    </row>
    <row r="3768" spans="1:20" x14ac:dyDescent="0.35">
      <c r="A3768">
        <v>3767</v>
      </c>
      <c r="B3768">
        <v>42</v>
      </c>
      <c r="C3768" t="s">
        <v>14</v>
      </c>
      <c r="D3768" t="s">
        <v>36</v>
      </c>
      <c r="E3768" t="s">
        <v>38</v>
      </c>
      <c r="F3768" t="s">
        <v>17</v>
      </c>
      <c r="G3768">
        <v>37</v>
      </c>
      <c r="H3768">
        <v>5.0999999999999996</v>
      </c>
      <c r="I3768">
        <v>7.4</v>
      </c>
      <c r="J3768">
        <v>1</v>
      </c>
      <c r="K3768" t="s">
        <v>18</v>
      </c>
      <c r="L3768">
        <v>5.6</v>
      </c>
      <c r="M3768">
        <v>3.8</v>
      </c>
      <c r="N3768">
        <v>5.9</v>
      </c>
      <c r="O3768">
        <f>Table1[[#This Row],[Stress_Level]]*Table1[[#This Row],[Weekly_Work_Hours]]</f>
        <v>207.2</v>
      </c>
      <c r="P3768" s="9">
        <f>Table1[[#This Row],[Column1]]/Table1[[#This Row],[Productivity_Score]]</f>
        <v>35.118644067796609</v>
      </c>
      <c r="Q3768">
        <f>8-AVERAGE(Table1[[#This Row],[Sleep_Hours]])</f>
        <v>2.9000000000000004</v>
      </c>
      <c r="R3768">
        <f>Table1[[#This Row],[Stress_Level]]/Table1[[#This Row],[Weekly_Work_Hours]]</f>
        <v>0.15135135135135133</v>
      </c>
      <c r="S3768" s="5">
        <f>CORREL(Table1[Stress_Level],Table1[Sleep_Hours])</f>
        <v>-1.150943896331845E-2</v>
      </c>
      <c r="T3768" s="1">
        <f>((Table1[[#Totals],[Productivity_Score]] - Table1[[#This Row],[Productivity_Score]]) / Table1[[#Totals],[Productivity_Score]]) * 100</f>
        <v>37.89473684210526</v>
      </c>
    </row>
    <row r="3769" spans="1:20" x14ac:dyDescent="0.35">
      <c r="A3769">
        <v>3768</v>
      </c>
      <c r="B3769">
        <v>46</v>
      </c>
      <c r="C3769" t="s">
        <v>19</v>
      </c>
      <c r="D3769" t="s">
        <v>15</v>
      </c>
      <c r="E3769" t="s">
        <v>27</v>
      </c>
      <c r="F3769" t="s">
        <v>22</v>
      </c>
      <c r="G3769">
        <v>55</v>
      </c>
      <c r="H3769">
        <v>6.5</v>
      </c>
      <c r="I3769">
        <v>7.8</v>
      </c>
      <c r="J3769">
        <v>1</v>
      </c>
      <c r="K3769" t="s">
        <v>35</v>
      </c>
      <c r="L3769">
        <v>10</v>
      </c>
      <c r="M3769">
        <v>5.9</v>
      </c>
      <c r="N3769">
        <v>3.9</v>
      </c>
      <c r="O3769">
        <f>Table1[[#This Row],[Stress_Level]]*Table1[[#This Row],[Weekly_Work_Hours]]</f>
        <v>550</v>
      </c>
      <c r="P3769" s="9">
        <f>Table1[[#This Row],[Column1]]/Table1[[#This Row],[Productivity_Score]]</f>
        <v>141.02564102564102</v>
      </c>
      <c r="Q3769">
        <f>8-AVERAGE(Table1[[#This Row],[Sleep_Hours]])</f>
        <v>1.5</v>
      </c>
      <c r="R3769">
        <f>Table1[[#This Row],[Stress_Level]]/Table1[[#This Row],[Weekly_Work_Hours]]</f>
        <v>0.18181818181818182</v>
      </c>
      <c r="S3769" s="5">
        <f>CORREL(Table1[Stress_Level],Table1[Sleep_Hours])</f>
        <v>-1.150943896331845E-2</v>
      </c>
      <c r="T3769" s="1">
        <f>((Table1[[#Totals],[Productivity_Score]] - Table1[[#This Row],[Productivity_Score]]) / Table1[[#Totals],[Productivity_Score]]) * 100</f>
        <v>58.947368421052623</v>
      </c>
    </row>
    <row r="3770" spans="1:20" x14ac:dyDescent="0.35">
      <c r="A3770">
        <v>3769</v>
      </c>
      <c r="B3770">
        <v>25</v>
      </c>
      <c r="C3770" t="s">
        <v>14</v>
      </c>
      <c r="D3770" t="s">
        <v>15</v>
      </c>
      <c r="E3770" t="s">
        <v>27</v>
      </c>
      <c r="F3770" t="s">
        <v>39</v>
      </c>
      <c r="G3770">
        <v>50</v>
      </c>
      <c r="H3770">
        <v>4.8</v>
      </c>
      <c r="I3770">
        <v>5.7</v>
      </c>
      <c r="J3770">
        <v>1</v>
      </c>
      <c r="K3770" t="s">
        <v>35</v>
      </c>
      <c r="L3770">
        <v>6.8</v>
      </c>
      <c r="M3770">
        <v>4.4000000000000004</v>
      </c>
      <c r="N3770">
        <v>4.5</v>
      </c>
      <c r="O3770">
        <f>Table1[[#This Row],[Stress_Level]]*Table1[[#This Row],[Weekly_Work_Hours]]</f>
        <v>340</v>
      </c>
      <c r="P3770" s="9">
        <f>Table1[[#This Row],[Column1]]/Table1[[#This Row],[Productivity_Score]]</f>
        <v>75.555555555555557</v>
      </c>
      <c r="Q3770">
        <f>8-AVERAGE(Table1[[#This Row],[Sleep_Hours]])</f>
        <v>3.2</v>
      </c>
      <c r="R3770">
        <f>Table1[[#This Row],[Stress_Level]]/Table1[[#This Row],[Weekly_Work_Hours]]</f>
        <v>0.13600000000000001</v>
      </c>
      <c r="S3770" s="5">
        <f>CORREL(Table1[Stress_Level],Table1[Sleep_Hours])</f>
        <v>-1.150943896331845E-2</v>
      </c>
      <c r="T3770" s="1">
        <f>((Table1[[#Totals],[Productivity_Score]] - Table1[[#This Row],[Productivity_Score]]) / Table1[[#Totals],[Productivity_Score]]) * 100</f>
        <v>52.631578947368418</v>
      </c>
    </row>
    <row r="3771" spans="1:20" x14ac:dyDescent="0.35">
      <c r="A3771">
        <v>3770</v>
      </c>
      <c r="B3771">
        <v>45</v>
      </c>
      <c r="C3771" t="s">
        <v>14</v>
      </c>
      <c r="D3771" t="s">
        <v>34</v>
      </c>
      <c r="E3771" t="s">
        <v>27</v>
      </c>
      <c r="F3771" t="s">
        <v>22</v>
      </c>
      <c r="G3771">
        <v>40</v>
      </c>
      <c r="H3771">
        <v>5.6</v>
      </c>
      <c r="I3771">
        <v>7.8</v>
      </c>
      <c r="J3771">
        <v>1</v>
      </c>
      <c r="K3771" t="s">
        <v>18</v>
      </c>
      <c r="L3771">
        <v>7.4</v>
      </c>
      <c r="M3771">
        <v>2.6</v>
      </c>
      <c r="N3771">
        <v>5.2</v>
      </c>
      <c r="O3771">
        <f>Table1[[#This Row],[Stress_Level]]*Table1[[#This Row],[Weekly_Work_Hours]]</f>
        <v>296</v>
      </c>
      <c r="P3771" s="9">
        <f>Table1[[#This Row],[Column1]]/Table1[[#This Row],[Productivity_Score]]</f>
        <v>56.92307692307692</v>
      </c>
      <c r="Q3771">
        <f>8-AVERAGE(Table1[[#This Row],[Sleep_Hours]])</f>
        <v>2.4000000000000004</v>
      </c>
      <c r="R3771">
        <f>Table1[[#This Row],[Stress_Level]]/Table1[[#This Row],[Weekly_Work_Hours]]</f>
        <v>0.185</v>
      </c>
      <c r="S3771" s="5">
        <f>CORREL(Table1[Stress_Level],Table1[Sleep_Hours])</f>
        <v>-1.150943896331845E-2</v>
      </c>
      <c r="T3771" s="1">
        <f>((Table1[[#Totals],[Productivity_Score]] - Table1[[#This Row],[Productivity_Score]]) / Table1[[#Totals],[Productivity_Score]]) * 100</f>
        <v>45.263157894736835</v>
      </c>
    </row>
    <row r="3772" spans="1:20" x14ac:dyDescent="0.35">
      <c r="A3772">
        <v>3771</v>
      </c>
      <c r="B3772">
        <v>21</v>
      </c>
      <c r="C3772" t="s">
        <v>19</v>
      </c>
      <c r="D3772" t="s">
        <v>26</v>
      </c>
      <c r="E3772" t="s">
        <v>31</v>
      </c>
      <c r="F3772" t="s">
        <v>39</v>
      </c>
      <c r="G3772">
        <v>53</v>
      </c>
      <c r="H3772">
        <v>5.4</v>
      </c>
      <c r="I3772">
        <v>6.3</v>
      </c>
      <c r="J3772">
        <v>1</v>
      </c>
      <c r="K3772" t="s">
        <v>18</v>
      </c>
      <c r="L3772">
        <v>10</v>
      </c>
      <c r="M3772">
        <v>7.2</v>
      </c>
      <c r="N3772">
        <v>3.2</v>
      </c>
      <c r="O3772">
        <f>Table1[[#This Row],[Stress_Level]]*Table1[[#This Row],[Weekly_Work_Hours]]</f>
        <v>530</v>
      </c>
      <c r="P3772" s="9">
        <f>Table1[[#This Row],[Column1]]/Table1[[#This Row],[Productivity_Score]]</f>
        <v>165.625</v>
      </c>
      <c r="Q3772">
        <f>8-AVERAGE(Table1[[#This Row],[Sleep_Hours]])</f>
        <v>2.5999999999999996</v>
      </c>
      <c r="R3772">
        <f>Table1[[#This Row],[Stress_Level]]/Table1[[#This Row],[Weekly_Work_Hours]]</f>
        <v>0.18867924528301888</v>
      </c>
      <c r="S3772" s="5">
        <f>CORREL(Table1[Stress_Level],Table1[Sleep_Hours])</f>
        <v>-1.150943896331845E-2</v>
      </c>
      <c r="T3772" s="1">
        <f>((Table1[[#Totals],[Productivity_Score]] - Table1[[#This Row],[Productivity_Score]]) / Table1[[#Totals],[Productivity_Score]]) * 100</f>
        <v>66.315789473684205</v>
      </c>
    </row>
    <row r="3773" spans="1:20" x14ac:dyDescent="0.35">
      <c r="A3773">
        <v>3772</v>
      </c>
      <c r="B3773">
        <v>64</v>
      </c>
      <c r="C3773" t="s">
        <v>19</v>
      </c>
      <c r="D3773" t="s">
        <v>26</v>
      </c>
      <c r="E3773" t="s">
        <v>38</v>
      </c>
      <c r="F3773" t="s">
        <v>22</v>
      </c>
      <c r="G3773">
        <v>41</v>
      </c>
      <c r="H3773">
        <v>9</v>
      </c>
      <c r="I3773">
        <v>6.9</v>
      </c>
      <c r="J3773">
        <v>0</v>
      </c>
      <c r="K3773" t="s">
        <v>23</v>
      </c>
      <c r="L3773">
        <v>6.5</v>
      </c>
      <c r="M3773">
        <v>5.3</v>
      </c>
      <c r="N3773">
        <v>5.2</v>
      </c>
      <c r="O3773">
        <f>Table1[[#This Row],[Stress_Level]]*Table1[[#This Row],[Weekly_Work_Hours]]</f>
        <v>266.5</v>
      </c>
      <c r="P3773" s="9">
        <f>Table1[[#This Row],[Column1]]/Table1[[#This Row],[Productivity_Score]]</f>
        <v>51.25</v>
      </c>
      <c r="Q3773">
        <f>8-AVERAGE(Table1[[#This Row],[Sleep_Hours]])</f>
        <v>-1</v>
      </c>
      <c r="R3773">
        <f>Table1[[#This Row],[Stress_Level]]/Table1[[#This Row],[Weekly_Work_Hours]]</f>
        <v>0.15853658536585366</v>
      </c>
      <c r="S3773" s="5">
        <f>CORREL(Table1[Stress_Level],Table1[Sleep_Hours])</f>
        <v>-1.150943896331845E-2</v>
      </c>
      <c r="T3773" s="1">
        <f>((Table1[[#Totals],[Productivity_Score]] - Table1[[#This Row],[Productivity_Score]]) / Table1[[#Totals],[Productivity_Score]]) * 100</f>
        <v>45.263157894736835</v>
      </c>
    </row>
    <row r="3774" spans="1:20" x14ac:dyDescent="0.35">
      <c r="A3774">
        <v>3773</v>
      </c>
      <c r="B3774">
        <v>32</v>
      </c>
      <c r="C3774" t="s">
        <v>19</v>
      </c>
      <c r="D3774" t="s">
        <v>15</v>
      </c>
      <c r="E3774" t="s">
        <v>27</v>
      </c>
      <c r="F3774" t="s">
        <v>22</v>
      </c>
      <c r="G3774">
        <v>38</v>
      </c>
      <c r="H3774">
        <v>4.3</v>
      </c>
      <c r="I3774">
        <v>6.1</v>
      </c>
      <c r="J3774">
        <v>1</v>
      </c>
      <c r="K3774" t="s">
        <v>18</v>
      </c>
      <c r="L3774">
        <v>2.2999999999999998</v>
      </c>
      <c r="M3774">
        <v>3.3</v>
      </c>
      <c r="N3774">
        <v>6.9</v>
      </c>
      <c r="O3774">
        <f>Table1[[#This Row],[Stress_Level]]*Table1[[#This Row],[Weekly_Work_Hours]]</f>
        <v>87.399999999999991</v>
      </c>
      <c r="P3774" s="9">
        <f>Table1[[#This Row],[Column1]]/Table1[[#This Row],[Productivity_Score]]</f>
        <v>12.666666666666664</v>
      </c>
      <c r="Q3774">
        <f>8-AVERAGE(Table1[[#This Row],[Sleep_Hours]])</f>
        <v>3.7</v>
      </c>
      <c r="R3774">
        <f>Table1[[#This Row],[Stress_Level]]/Table1[[#This Row],[Weekly_Work_Hours]]</f>
        <v>6.0526315789473678E-2</v>
      </c>
      <c r="S3774" s="5">
        <f>CORREL(Table1[Stress_Level],Table1[Sleep_Hours])</f>
        <v>-1.150943896331845E-2</v>
      </c>
      <c r="T3774" s="1">
        <f>((Table1[[#Totals],[Productivity_Score]] - Table1[[#This Row],[Productivity_Score]]) / Table1[[#Totals],[Productivity_Score]]) * 100</f>
        <v>27.368421052631575</v>
      </c>
    </row>
    <row r="3775" spans="1:20" x14ac:dyDescent="0.35">
      <c r="A3775">
        <v>3774</v>
      </c>
      <c r="B3775">
        <v>38</v>
      </c>
      <c r="C3775" t="s">
        <v>40</v>
      </c>
      <c r="D3775" t="s">
        <v>36</v>
      </c>
      <c r="E3775" t="s">
        <v>16</v>
      </c>
      <c r="F3775" t="s">
        <v>17</v>
      </c>
      <c r="G3775">
        <v>38</v>
      </c>
      <c r="H3775">
        <v>5</v>
      </c>
      <c r="I3775">
        <v>7.2</v>
      </c>
      <c r="J3775">
        <v>1</v>
      </c>
      <c r="K3775" t="s">
        <v>18</v>
      </c>
      <c r="L3775">
        <v>6.5</v>
      </c>
      <c r="M3775">
        <v>2.5</v>
      </c>
      <c r="N3775">
        <v>5.4</v>
      </c>
      <c r="O3775">
        <f>Table1[[#This Row],[Stress_Level]]*Table1[[#This Row],[Weekly_Work_Hours]]</f>
        <v>247</v>
      </c>
      <c r="P3775" s="9">
        <f>Table1[[#This Row],[Column1]]/Table1[[#This Row],[Productivity_Score]]</f>
        <v>45.74074074074074</v>
      </c>
      <c r="Q3775">
        <f>8-AVERAGE(Table1[[#This Row],[Sleep_Hours]])</f>
        <v>3</v>
      </c>
      <c r="R3775">
        <f>Table1[[#This Row],[Stress_Level]]/Table1[[#This Row],[Weekly_Work_Hours]]</f>
        <v>0.17105263157894737</v>
      </c>
      <c r="S3775" s="5">
        <f>CORREL(Table1[Stress_Level],Table1[Sleep_Hours])</f>
        <v>-1.150943896331845E-2</v>
      </c>
      <c r="T3775" s="1">
        <f>((Table1[[#Totals],[Productivity_Score]] - Table1[[#This Row],[Productivity_Score]]) / Table1[[#Totals],[Productivity_Score]]) * 100</f>
        <v>43.157894736842103</v>
      </c>
    </row>
    <row r="3776" spans="1:20" x14ac:dyDescent="0.35">
      <c r="A3776">
        <v>3775</v>
      </c>
      <c r="B3776">
        <v>20</v>
      </c>
      <c r="C3776" t="s">
        <v>14</v>
      </c>
      <c r="D3776" t="s">
        <v>32</v>
      </c>
      <c r="E3776" t="s">
        <v>27</v>
      </c>
      <c r="F3776" t="s">
        <v>22</v>
      </c>
      <c r="G3776">
        <v>30</v>
      </c>
      <c r="H3776">
        <v>5.4</v>
      </c>
      <c r="I3776">
        <v>8.5</v>
      </c>
      <c r="J3776">
        <v>0</v>
      </c>
      <c r="K3776" t="s">
        <v>23</v>
      </c>
      <c r="L3776">
        <v>4.3</v>
      </c>
      <c r="M3776">
        <v>4.4000000000000004</v>
      </c>
      <c r="N3776">
        <v>7.1</v>
      </c>
      <c r="O3776">
        <f>Table1[[#This Row],[Stress_Level]]*Table1[[#This Row],[Weekly_Work_Hours]]</f>
        <v>129</v>
      </c>
      <c r="P3776" s="9">
        <f>Table1[[#This Row],[Column1]]/Table1[[#This Row],[Productivity_Score]]</f>
        <v>18.169014084507044</v>
      </c>
      <c r="Q3776">
        <f>8-AVERAGE(Table1[[#This Row],[Sleep_Hours]])</f>
        <v>2.5999999999999996</v>
      </c>
      <c r="R3776">
        <f>Table1[[#This Row],[Stress_Level]]/Table1[[#This Row],[Weekly_Work_Hours]]</f>
        <v>0.14333333333333334</v>
      </c>
      <c r="S3776" s="5">
        <f>CORREL(Table1[Stress_Level],Table1[Sleep_Hours])</f>
        <v>-1.150943896331845E-2</v>
      </c>
      <c r="T3776" s="1">
        <f>((Table1[[#Totals],[Productivity_Score]] - Table1[[#This Row],[Productivity_Score]]) / Table1[[#Totals],[Productivity_Score]]) * 100</f>
        <v>25.26315789473685</v>
      </c>
    </row>
    <row r="3777" spans="1:20" x14ac:dyDescent="0.35">
      <c r="A3777">
        <v>3776</v>
      </c>
      <c r="B3777">
        <v>59</v>
      </c>
      <c r="C3777" t="s">
        <v>14</v>
      </c>
      <c r="D3777" t="s">
        <v>32</v>
      </c>
      <c r="E3777" t="s">
        <v>31</v>
      </c>
      <c r="F3777" t="s">
        <v>17</v>
      </c>
      <c r="G3777">
        <v>48</v>
      </c>
      <c r="H3777">
        <v>5.5</v>
      </c>
      <c r="I3777">
        <v>7</v>
      </c>
      <c r="J3777">
        <v>0</v>
      </c>
      <c r="K3777" t="s">
        <v>23</v>
      </c>
      <c r="L3777">
        <v>8.1</v>
      </c>
      <c r="M3777">
        <v>4.2</v>
      </c>
      <c r="N3777">
        <v>4.4000000000000004</v>
      </c>
      <c r="O3777">
        <f>Table1[[#This Row],[Stress_Level]]*Table1[[#This Row],[Weekly_Work_Hours]]</f>
        <v>388.79999999999995</v>
      </c>
      <c r="P3777" s="9">
        <f>Table1[[#This Row],[Column1]]/Table1[[#This Row],[Productivity_Score]]</f>
        <v>88.363636363636346</v>
      </c>
      <c r="Q3777">
        <f>8-AVERAGE(Table1[[#This Row],[Sleep_Hours]])</f>
        <v>2.5</v>
      </c>
      <c r="R3777">
        <f>Table1[[#This Row],[Stress_Level]]/Table1[[#This Row],[Weekly_Work_Hours]]</f>
        <v>0.16874999999999998</v>
      </c>
      <c r="S3777" s="5">
        <f>CORREL(Table1[Stress_Level],Table1[Sleep_Hours])</f>
        <v>-1.150943896331845E-2</v>
      </c>
      <c r="T3777" s="1">
        <f>((Table1[[#Totals],[Productivity_Score]] - Table1[[#This Row],[Productivity_Score]]) / Table1[[#Totals],[Productivity_Score]]) * 100</f>
        <v>53.684210526315788</v>
      </c>
    </row>
    <row r="3778" spans="1:20" x14ac:dyDescent="0.35">
      <c r="A3778">
        <v>3777</v>
      </c>
      <c r="B3778">
        <v>51</v>
      </c>
      <c r="C3778" t="s">
        <v>19</v>
      </c>
      <c r="D3778" t="s">
        <v>20</v>
      </c>
      <c r="E3778" t="s">
        <v>21</v>
      </c>
      <c r="F3778" t="s">
        <v>22</v>
      </c>
      <c r="G3778">
        <v>30</v>
      </c>
      <c r="H3778">
        <v>7.7</v>
      </c>
      <c r="I3778">
        <v>10</v>
      </c>
      <c r="J3778">
        <v>0</v>
      </c>
      <c r="K3778" t="s">
        <v>23</v>
      </c>
      <c r="L3778">
        <v>5.2</v>
      </c>
      <c r="M3778">
        <v>4.7</v>
      </c>
      <c r="N3778">
        <v>7.4</v>
      </c>
      <c r="O3778">
        <f>Table1[[#This Row],[Stress_Level]]*Table1[[#This Row],[Weekly_Work_Hours]]</f>
        <v>156</v>
      </c>
      <c r="P3778" s="9">
        <f>Table1[[#This Row],[Column1]]/Table1[[#This Row],[Productivity_Score]]</f>
        <v>21.081081081081081</v>
      </c>
      <c r="Q3778">
        <f>8-AVERAGE(Table1[[#This Row],[Sleep_Hours]])</f>
        <v>0.29999999999999982</v>
      </c>
      <c r="R3778">
        <f>Table1[[#This Row],[Stress_Level]]/Table1[[#This Row],[Weekly_Work_Hours]]</f>
        <v>0.17333333333333334</v>
      </c>
      <c r="S3778" s="5">
        <f>CORREL(Table1[Stress_Level],Table1[Sleep_Hours])</f>
        <v>-1.150943896331845E-2</v>
      </c>
      <c r="T3778" s="1">
        <f>((Table1[[#Totals],[Productivity_Score]] - Table1[[#This Row],[Productivity_Score]]) / Table1[[#Totals],[Productivity_Score]]) * 100</f>
        <v>22.105263157894733</v>
      </c>
    </row>
    <row r="3779" spans="1:20" x14ac:dyDescent="0.35">
      <c r="A3779">
        <v>3778</v>
      </c>
      <c r="B3779">
        <v>41</v>
      </c>
      <c r="C3779" t="s">
        <v>40</v>
      </c>
      <c r="D3779" t="s">
        <v>37</v>
      </c>
      <c r="E3779" t="s">
        <v>38</v>
      </c>
      <c r="F3779" t="s">
        <v>39</v>
      </c>
      <c r="G3779">
        <v>35</v>
      </c>
      <c r="H3779">
        <v>5.8</v>
      </c>
      <c r="I3779">
        <v>8.6999999999999993</v>
      </c>
      <c r="J3779">
        <v>0</v>
      </c>
      <c r="K3779" t="s">
        <v>23</v>
      </c>
      <c r="L3779">
        <v>6.7</v>
      </c>
      <c r="M3779">
        <v>4.9000000000000004</v>
      </c>
      <c r="N3779">
        <v>6</v>
      </c>
      <c r="O3779">
        <f>Table1[[#This Row],[Stress_Level]]*Table1[[#This Row],[Weekly_Work_Hours]]</f>
        <v>234.5</v>
      </c>
      <c r="P3779" s="9">
        <f>Table1[[#This Row],[Column1]]/Table1[[#This Row],[Productivity_Score]]</f>
        <v>39.083333333333336</v>
      </c>
      <c r="Q3779">
        <f>8-AVERAGE(Table1[[#This Row],[Sleep_Hours]])</f>
        <v>2.2000000000000002</v>
      </c>
      <c r="R3779">
        <f>Table1[[#This Row],[Stress_Level]]/Table1[[#This Row],[Weekly_Work_Hours]]</f>
        <v>0.19142857142857142</v>
      </c>
      <c r="S3779" s="5">
        <f>CORREL(Table1[Stress_Level],Table1[Sleep_Hours])</f>
        <v>-1.150943896331845E-2</v>
      </c>
      <c r="T3779" s="1">
        <f>((Table1[[#Totals],[Productivity_Score]] - Table1[[#This Row],[Productivity_Score]]) / Table1[[#Totals],[Productivity_Score]]) * 100</f>
        <v>36.84210526315789</v>
      </c>
    </row>
    <row r="3780" spans="1:20" x14ac:dyDescent="0.35">
      <c r="A3780">
        <v>3779</v>
      </c>
      <c r="B3780">
        <v>48</v>
      </c>
      <c r="C3780" t="s">
        <v>19</v>
      </c>
      <c r="D3780" t="s">
        <v>26</v>
      </c>
      <c r="E3780" t="s">
        <v>21</v>
      </c>
      <c r="F3780" t="s">
        <v>17</v>
      </c>
      <c r="G3780">
        <v>30</v>
      </c>
      <c r="H3780">
        <v>4.2</v>
      </c>
      <c r="I3780">
        <v>6.8</v>
      </c>
      <c r="J3780">
        <v>1</v>
      </c>
      <c r="K3780" t="s">
        <v>35</v>
      </c>
      <c r="L3780">
        <v>4.3</v>
      </c>
      <c r="M3780">
        <v>3</v>
      </c>
      <c r="N3780">
        <v>6.3</v>
      </c>
      <c r="O3780">
        <f>Table1[[#This Row],[Stress_Level]]*Table1[[#This Row],[Weekly_Work_Hours]]</f>
        <v>129</v>
      </c>
      <c r="P3780" s="9">
        <f>Table1[[#This Row],[Column1]]/Table1[[#This Row],[Productivity_Score]]</f>
        <v>20.476190476190478</v>
      </c>
      <c r="Q3780">
        <f>8-AVERAGE(Table1[[#This Row],[Sleep_Hours]])</f>
        <v>3.8</v>
      </c>
      <c r="R3780">
        <f>Table1[[#This Row],[Stress_Level]]/Table1[[#This Row],[Weekly_Work_Hours]]</f>
        <v>0.14333333333333334</v>
      </c>
      <c r="S3780" s="5">
        <f>CORREL(Table1[Stress_Level],Table1[Sleep_Hours])</f>
        <v>-1.150943896331845E-2</v>
      </c>
      <c r="T3780" s="1">
        <f>((Table1[[#Totals],[Productivity_Score]] - Table1[[#This Row],[Productivity_Score]]) / Table1[[#Totals],[Productivity_Score]]) * 100</f>
        <v>33.684210526315788</v>
      </c>
    </row>
    <row r="3781" spans="1:20" x14ac:dyDescent="0.35">
      <c r="A3781">
        <v>3780</v>
      </c>
      <c r="B3781">
        <v>21</v>
      </c>
      <c r="C3781" t="s">
        <v>19</v>
      </c>
      <c r="D3781" t="s">
        <v>15</v>
      </c>
      <c r="E3781" t="s">
        <v>21</v>
      </c>
      <c r="F3781" t="s">
        <v>17</v>
      </c>
      <c r="G3781">
        <v>44</v>
      </c>
      <c r="H3781">
        <v>8.3000000000000007</v>
      </c>
      <c r="I3781">
        <v>7.6</v>
      </c>
      <c r="J3781">
        <v>0</v>
      </c>
      <c r="K3781" t="s">
        <v>23</v>
      </c>
      <c r="L3781">
        <v>5</v>
      </c>
      <c r="M3781">
        <v>4.9000000000000004</v>
      </c>
      <c r="N3781">
        <v>6.3</v>
      </c>
      <c r="O3781">
        <f>Table1[[#This Row],[Stress_Level]]*Table1[[#This Row],[Weekly_Work_Hours]]</f>
        <v>220</v>
      </c>
      <c r="P3781" s="9">
        <f>Table1[[#This Row],[Column1]]/Table1[[#This Row],[Productivity_Score]]</f>
        <v>34.920634920634924</v>
      </c>
      <c r="Q3781">
        <f>8-AVERAGE(Table1[[#This Row],[Sleep_Hours]])</f>
        <v>-0.30000000000000071</v>
      </c>
      <c r="R3781">
        <f>Table1[[#This Row],[Stress_Level]]/Table1[[#This Row],[Weekly_Work_Hours]]</f>
        <v>0.11363636363636363</v>
      </c>
      <c r="S3781" s="5">
        <f>CORREL(Table1[Stress_Level],Table1[Sleep_Hours])</f>
        <v>-1.150943896331845E-2</v>
      </c>
      <c r="T3781" s="1">
        <f>((Table1[[#Totals],[Productivity_Score]] - Table1[[#This Row],[Productivity_Score]]) / Table1[[#Totals],[Productivity_Score]]) * 100</f>
        <v>33.684210526315788</v>
      </c>
    </row>
    <row r="3782" spans="1:20" x14ac:dyDescent="0.35">
      <c r="A3782">
        <v>3781</v>
      </c>
      <c r="B3782">
        <v>59</v>
      </c>
      <c r="C3782" t="s">
        <v>19</v>
      </c>
      <c r="D3782" t="s">
        <v>36</v>
      </c>
      <c r="E3782" t="s">
        <v>38</v>
      </c>
      <c r="F3782" t="s">
        <v>22</v>
      </c>
      <c r="G3782">
        <v>43</v>
      </c>
      <c r="H3782">
        <v>6.6</v>
      </c>
      <c r="I3782">
        <v>9.1</v>
      </c>
      <c r="J3782">
        <v>0</v>
      </c>
      <c r="K3782" t="s">
        <v>23</v>
      </c>
      <c r="L3782">
        <v>5.0999999999999996</v>
      </c>
      <c r="M3782">
        <v>2.2999999999999998</v>
      </c>
      <c r="N3782">
        <v>7</v>
      </c>
      <c r="O3782">
        <f>Table1[[#This Row],[Stress_Level]]*Table1[[#This Row],[Weekly_Work_Hours]]</f>
        <v>219.29999999999998</v>
      </c>
      <c r="P3782" s="9">
        <f>Table1[[#This Row],[Column1]]/Table1[[#This Row],[Productivity_Score]]</f>
        <v>31.328571428571426</v>
      </c>
      <c r="Q3782">
        <f>8-AVERAGE(Table1[[#This Row],[Sleep_Hours]])</f>
        <v>1.4000000000000004</v>
      </c>
      <c r="R3782">
        <f>Table1[[#This Row],[Stress_Level]]/Table1[[#This Row],[Weekly_Work_Hours]]</f>
        <v>0.11860465116279069</v>
      </c>
      <c r="S3782" s="5">
        <f>CORREL(Table1[Stress_Level],Table1[Sleep_Hours])</f>
        <v>-1.150943896331845E-2</v>
      </c>
      <c r="T3782" s="1">
        <f>((Table1[[#Totals],[Productivity_Score]] - Table1[[#This Row],[Productivity_Score]]) / Table1[[#Totals],[Productivity_Score]]) * 100</f>
        <v>26.315789473684209</v>
      </c>
    </row>
    <row r="3783" spans="1:20" x14ac:dyDescent="0.35">
      <c r="A3783">
        <v>3782</v>
      </c>
      <c r="B3783">
        <v>57</v>
      </c>
      <c r="C3783" t="s">
        <v>14</v>
      </c>
      <c r="D3783" t="s">
        <v>24</v>
      </c>
      <c r="E3783" t="s">
        <v>25</v>
      </c>
      <c r="F3783" t="s">
        <v>22</v>
      </c>
      <c r="G3783">
        <v>42</v>
      </c>
      <c r="H3783">
        <v>6.8</v>
      </c>
      <c r="I3783">
        <v>9.5</v>
      </c>
      <c r="J3783">
        <v>1</v>
      </c>
      <c r="K3783" t="s">
        <v>35</v>
      </c>
      <c r="L3783">
        <v>5.7</v>
      </c>
      <c r="M3783">
        <v>4</v>
      </c>
      <c r="N3783">
        <v>6.9</v>
      </c>
      <c r="O3783">
        <f>Table1[[#This Row],[Stress_Level]]*Table1[[#This Row],[Weekly_Work_Hours]]</f>
        <v>239.4</v>
      </c>
      <c r="P3783" s="9">
        <f>Table1[[#This Row],[Column1]]/Table1[[#This Row],[Productivity_Score]]</f>
        <v>34.695652173913039</v>
      </c>
      <c r="Q3783">
        <f>8-AVERAGE(Table1[[#This Row],[Sleep_Hours]])</f>
        <v>1.2000000000000002</v>
      </c>
      <c r="R3783">
        <f>Table1[[#This Row],[Stress_Level]]/Table1[[#This Row],[Weekly_Work_Hours]]</f>
        <v>0.13571428571428573</v>
      </c>
      <c r="S3783" s="5">
        <f>CORREL(Table1[Stress_Level],Table1[Sleep_Hours])</f>
        <v>-1.150943896331845E-2</v>
      </c>
      <c r="T3783" s="1">
        <f>((Table1[[#Totals],[Productivity_Score]] - Table1[[#This Row],[Productivity_Score]]) / Table1[[#Totals],[Productivity_Score]]) * 100</f>
        <v>27.368421052631575</v>
      </c>
    </row>
    <row r="3784" spans="1:20" x14ac:dyDescent="0.35">
      <c r="A3784">
        <v>3783</v>
      </c>
      <c r="B3784">
        <v>30</v>
      </c>
      <c r="C3784" t="s">
        <v>19</v>
      </c>
      <c r="D3784" t="s">
        <v>37</v>
      </c>
      <c r="E3784" t="s">
        <v>16</v>
      </c>
      <c r="F3784" t="s">
        <v>17</v>
      </c>
      <c r="G3784">
        <v>36</v>
      </c>
      <c r="H3784">
        <v>7.2</v>
      </c>
      <c r="I3784">
        <v>10</v>
      </c>
      <c r="J3784">
        <v>0</v>
      </c>
      <c r="K3784" t="s">
        <v>23</v>
      </c>
      <c r="L3784">
        <v>4.9000000000000004</v>
      </c>
      <c r="M3784">
        <v>5.6</v>
      </c>
      <c r="N3784">
        <v>7.6</v>
      </c>
      <c r="O3784">
        <f>Table1[[#This Row],[Stress_Level]]*Table1[[#This Row],[Weekly_Work_Hours]]</f>
        <v>176.4</v>
      </c>
      <c r="P3784" s="9">
        <f>Table1[[#This Row],[Column1]]/Table1[[#This Row],[Productivity_Score]]</f>
        <v>23.210526315789476</v>
      </c>
      <c r="Q3784">
        <f>8-AVERAGE(Table1[[#This Row],[Sleep_Hours]])</f>
        <v>0.79999999999999982</v>
      </c>
      <c r="R3784">
        <f>Table1[[#This Row],[Stress_Level]]/Table1[[#This Row],[Weekly_Work_Hours]]</f>
        <v>0.13611111111111113</v>
      </c>
      <c r="S3784" s="5">
        <f>CORREL(Table1[Stress_Level],Table1[Sleep_Hours])</f>
        <v>-1.150943896331845E-2</v>
      </c>
      <c r="T3784" s="1">
        <f>((Table1[[#Totals],[Productivity_Score]] - Table1[[#This Row],[Productivity_Score]]) / Table1[[#Totals],[Productivity_Score]]) * 100</f>
        <v>20.000000000000004</v>
      </c>
    </row>
    <row r="3785" spans="1:20" x14ac:dyDescent="0.35">
      <c r="A3785">
        <v>3784</v>
      </c>
      <c r="B3785">
        <v>36</v>
      </c>
      <c r="C3785" t="s">
        <v>19</v>
      </c>
      <c r="D3785" t="s">
        <v>32</v>
      </c>
      <c r="E3785" t="s">
        <v>31</v>
      </c>
      <c r="F3785" t="s">
        <v>22</v>
      </c>
      <c r="G3785">
        <v>35</v>
      </c>
      <c r="H3785">
        <v>4.4000000000000004</v>
      </c>
      <c r="I3785">
        <v>6.5</v>
      </c>
      <c r="J3785">
        <v>0</v>
      </c>
      <c r="K3785" t="s">
        <v>23</v>
      </c>
      <c r="L3785">
        <v>6.3</v>
      </c>
      <c r="M3785">
        <v>4.7</v>
      </c>
      <c r="N3785">
        <v>5.0999999999999996</v>
      </c>
      <c r="O3785">
        <f>Table1[[#This Row],[Stress_Level]]*Table1[[#This Row],[Weekly_Work_Hours]]</f>
        <v>220.5</v>
      </c>
      <c r="P3785" s="9">
        <f>Table1[[#This Row],[Column1]]/Table1[[#This Row],[Productivity_Score]]</f>
        <v>43.235294117647065</v>
      </c>
      <c r="Q3785">
        <f>8-AVERAGE(Table1[[#This Row],[Sleep_Hours]])</f>
        <v>3.5999999999999996</v>
      </c>
      <c r="R3785">
        <f>Table1[[#This Row],[Stress_Level]]/Table1[[#This Row],[Weekly_Work_Hours]]</f>
        <v>0.18</v>
      </c>
      <c r="S3785" s="5">
        <f>CORREL(Table1[Stress_Level],Table1[Sleep_Hours])</f>
        <v>-1.150943896331845E-2</v>
      </c>
      <c r="T3785" s="1">
        <f>((Table1[[#Totals],[Productivity_Score]] - Table1[[#This Row],[Productivity_Score]]) / Table1[[#Totals],[Productivity_Score]]) * 100</f>
        <v>46.315789473684212</v>
      </c>
    </row>
    <row r="3786" spans="1:20" x14ac:dyDescent="0.35">
      <c r="A3786">
        <v>3785</v>
      </c>
      <c r="B3786">
        <v>62</v>
      </c>
      <c r="C3786" t="s">
        <v>19</v>
      </c>
      <c r="D3786" t="s">
        <v>33</v>
      </c>
      <c r="E3786" t="s">
        <v>38</v>
      </c>
      <c r="F3786" t="s">
        <v>22</v>
      </c>
      <c r="G3786">
        <v>48</v>
      </c>
      <c r="H3786">
        <v>6.2</v>
      </c>
      <c r="I3786">
        <v>8</v>
      </c>
      <c r="J3786">
        <v>1</v>
      </c>
      <c r="K3786" t="s">
        <v>18</v>
      </c>
      <c r="L3786">
        <v>8.6999999999999993</v>
      </c>
      <c r="M3786">
        <v>6</v>
      </c>
      <c r="N3786">
        <v>4.5999999999999996</v>
      </c>
      <c r="O3786">
        <f>Table1[[#This Row],[Stress_Level]]*Table1[[#This Row],[Weekly_Work_Hours]]</f>
        <v>417.59999999999997</v>
      </c>
      <c r="P3786" s="9">
        <f>Table1[[#This Row],[Column1]]/Table1[[#This Row],[Productivity_Score]]</f>
        <v>90.782608695652172</v>
      </c>
      <c r="Q3786">
        <f>8-AVERAGE(Table1[[#This Row],[Sleep_Hours]])</f>
        <v>1.7999999999999998</v>
      </c>
      <c r="R3786">
        <f>Table1[[#This Row],[Stress_Level]]/Table1[[#This Row],[Weekly_Work_Hours]]</f>
        <v>0.18124999999999999</v>
      </c>
      <c r="S3786" s="5">
        <f>CORREL(Table1[Stress_Level],Table1[Sleep_Hours])</f>
        <v>-1.150943896331845E-2</v>
      </c>
      <c r="T3786" s="1">
        <f>((Table1[[#Totals],[Productivity_Score]] - Table1[[#This Row],[Productivity_Score]]) / Table1[[#Totals],[Productivity_Score]]) * 100</f>
        <v>51.578947368421055</v>
      </c>
    </row>
    <row r="3787" spans="1:20" x14ac:dyDescent="0.35">
      <c r="A3787">
        <v>3786</v>
      </c>
      <c r="B3787">
        <v>27</v>
      </c>
      <c r="C3787" t="s">
        <v>14</v>
      </c>
      <c r="D3787" t="s">
        <v>33</v>
      </c>
      <c r="E3787" t="s">
        <v>21</v>
      </c>
      <c r="F3787" t="s">
        <v>17</v>
      </c>
      <c r="G3787">
        <v>40</v>
      </c>
      <c r="H3787">
        <v>7.4</v>
      </c>
      <c r="I3787">
        <v>9.4</v>
      </c>
      <c r="J3787">
        <v>0</v>
      </c>
      <c r="K3787" t="s">
        <v>23</v>
      </c>
      <c r="L3787">
        <v>6</v>
      </c>
      <c r="M3787">
        <v>4.0999999999999996</v>
      </c>
      <c r="N3787">
        <v>6.7</v>
      </c>
      <c r="O3787">
        <f>Table1[[#This Row],[Stress_Level]]*Table1[[#This Row],[Weekly_Work_Hours]]</f>
        <v>240</v>
      </c>
      <c r="P3787" s="9">
        <f>Table1[[#This Row],[Column1]]/Table1[[#This Row],[Productivity_Score]]</f>
        <v>35.820895522388057</v>
      </c>
      <c r="Q3787">
        <f>8-AVERAGE(Table1[[#This Row],[Sleep_Hours]])</f>
        <v>0.59999999999999964</v>
      </c>
      <c r="R3787">
        <f>Table1[[#This Row],[Stress_Level]]/Table1[[#This Row],[Weekly_Work_Hours]]</f>
        <v>0.15</v>
      </c>
      <c r="S3787" s="5">
        <f>CORREL(Table1[Stress_Level],Table1[Sleep_Hours])</f>
        <v>-1.150943896331845E-2</v>
      </c>
      <c r="T3787" s="1">
        <f>((Table1[[#Totals],[Productivity_Score]] - Table1[[#This Row],[Productivity_Score]]) / Table1[[#Totals],[Productivity_Score]]) * 100</f>
        <v>29.473684210526311</v>
      </c>
    </row>
    <row r="3788" spans="1:20" x14ac:dyDescent="0.35">
      <c r="A3788">
        <v>3787</v>
      </c>
      <c r="B3788">
        <v>41</v>
      </c>
      <c r="C3788" t="s">
        <v>14</v>
      </c>
      <c r="D3788" t="s">
        <v>36</v>
      </c>
      <c r="E3788" t="s">
        <v>31</v>
      </c>
      <c r="F3788" t="s">
        <v>22</v>
      </c>
      <c r="G3788">
        <v>47</v>
      </c>
      <c r="H3788">
        <v>5.2</v>
      </c>
      <c r="I3788">
        <v>6.7</v>
      </c>
      <c r="J3788">
        <v>1</v>
      </c>
      <c r="K3788" t="s">
        <v>41</v>
      </c>
      <c r="L3788">
        <v>8.9</v>
      </c>
      <c r="M3788">
        <v>5</v>
      </c>
      <c r="N3788">
        <v>3.9</v>
      </c>
      <c r="O3788">
        <f>Table1[[#This Row],[Stress_Level]]*Table1[[#This Row],[Weekly_Work_Hours]]</f>
        <v>418.3</v>
      </c>
      <c r="P3788" s="9">
        <f>Table1[[#This Row],[Column1]]/Table1[[#This Row],[Productivity_Score]]</f>
        <v>107.25641025641026</v>
      </c>
      <c r="Q3788">
        <f>8-AVERAGE(Table1[[#This Row],[Sleep_Hours]])</f>
        <v>2.8</v>
      </c>
      <c r="R3788">
        <f>Table1[[#This Row],[Stress_Level]]/Table1[[#This Row],[Weekly_Work_Hours]]</f>
        <v>0.18936170212765957</v>
      </c>
      <c r="S3788" s="5">
        <f>CORREL(Table1[Stress_Level],Table1[Sleep_Hours])</f>
        <v>-1.150943896331845E-2</v>
      </c>
      <c r="T3788" s="1">
        <f>((Table1[[#Totals],[Productivity_Score]] - Table1[[#This Row],[Productivity_Score]]) / Table1[[#Totals],[Productivity_Score]]) * 100</f>
        <v>58.947368421052623</v>
      </c>
    </row>
    <row r="3789" spans="1:20" x14ac:dyDescent="0.35">
      <c r="A3789">
        <v>3788</v>
      </c>
      <c r="B3789">
        <v>23</v>
      </c>
      <c r="C3789" t="s">
        <v>14</v>
      </c>
      <c r="D3789" t="s">
        <v>30</v>
      </c>
      <c r="E3789" t="s">
        <v>31</v>
      </c>
      <c r="F3789" t="s">
        <v>22</v>
      </c>
      <c r="G3789">
        <v>37</v>
      </c>
      <c r="H3789">
        <v>6.7</v>
      </c>
      <c r="I3789">
        <v>9.8000000000000007</v>
      </c>
      <c r="J3789">
        <v>0</v>
      </c>
      <c r="K3789" t="s">
        <v>23</v>
      </c>
      <c r="L3789">
        <v>4.3</v>
      </c>
      <c r="M3789">
        <v>2</v>
      </c>
      <c r="N3789">
        <v>7.7</v>
      </c>
      <c r="O3789">
        <f>Table1[[#This Row],[Stress_Level]]*Table1[[#This Row],[Weekly_Work_Hours]]</f>
        <v>159.1</v>
      </c>
      <c r="P3789" s="9">
        <f>Table1[[#This Row],[Column1]]/Table1[[#This Row],[Productivity_Score]]</f>
        <v>20.662337662337663</v>
      </c>
      <c r="Q3789">
        <f>8-AVERAGE(Table1[[#This Row],[Sleep_Hours]])</f>
        <v>1.2999999999999998</v>
      </c>
      <c r="R3789">
        <f>Table1[[#This Row],[Stress_Level]]/Table1[[#This Row],[Weekly_Work_Hours]]</f>
        <v>0.11621621621621621</v>
      </c>
      <c r="S3789" s="5">
        <f>CORREL(Table1[Stress_Level],Table1[Sleep_Hours])</f>
        <v>-1.150943896331845E-2</v>
      </c>
      <c r="T3789" s="1">
        <f>((Table1[[#Totals],[Productivity_Score]] - Table1[[#This Row],[Productivity_Score]]) / Table1[[#Totals],[Productivity_Score]]) * 100</f>
        <v>18.94736842105263</v>
      </c>
    </row>
    <row r="3790" spans="1:20" x14ac:dyDescent="0.35">
      <c r="A3790">
        <v>3789</v>
      </c>
      <c r="B3790">
        <v>30</v>
      </c>
      <c r="C3790" t="s">
        <v>14</v>
      </c>
      <c r="D3790" t="s">
        <v>30</v>
      </c>
      <c r="E3790" t="s">
        <v>25</v>
      </c>
      <c r="F3790" t="s">
        <v>22</v>
      </c>
      <c r="G3790">
        <v>46</v>
      </c>
      <c r="H3790">
        <v>7</v>
      </c>
      <c r="I3790">
        <v>9.4</v>
      </c>
      <c r="J3790">
        <v>1</v>
      </c>
      <c r="K3790" t="s">
        <v>28</v>
      </c>
      <c r="L3790">
        <v>8.6999999999999993</v>
      </c>
      <c r="M3790">
        <v>4.7</v>
      </c>
      <c r="N3790">
        <v>5.3</v>
      </c>
      <c r="O3790">
        <f>Table1[[#This Row],[Stress_Level]]*Table1[[#This Row],[Weekly_Work_Hours]]</f>
        <v>400.2</v>
      </c>
      <c r="P3790" s="9">
        <f>Table1[[#This Row],[Column1]]/Table1[[#This Row],[Productivity_Score]]</f>
        <v>75.509433962264154</v>
      </c>
      <c r="Q3790">
        <f>8-AVERAGE(Table1[[#This Row],[Sleep_Hours]])</f>
        <v>1</v>
      </c>
      <c r="R3790">
        <f>Table1[[#This Row],[Stress_Level]]/Table1[[#This Row],[Weekly_Work_Hours]]</f>
        <v>0.18913043478260869</v>
      </c>
      <c r="S3790" s="5">
        <f>CORREL(Table1[Stress_Level],Table1[Sleep_Hours])</f>
        <v>-1.150943896331845E-2</v>
      </c>
      <c r="T3790" s="1">
        <f>((Table1[[#Totals],[Productivity_Score]] - Table1[[#This Row],[Productivity_Score]]) / Table1[[#Totals],[Productivity_Score]]) * 100</f>
        <v>44.21052631578948</v>
      </c>
    </row>
    <row r="3791" spans="1:20" x14ac:dyDescent="0.35">
      <c r="A3791">
        <v>3790</v>
      </c>
      <c r="B3791">
        <v>27</v>
      </c>
      <c r="C3791" t="s">
        <v>19</v>
      </c>
      <c r="D3791" t="s">
        <v>26</v>
      </c>
      <c r="E3791" t="s">
        <v>21</v>
      </c>
      <c r="F3791" t="s">
        <v>22</v>
      </c>
      <c r="G3791">
        <v>55</v>
      </c>
      <c r="H3791">
        <v>4</v>
      </c>
      <c r="I3791">
        <v>4</v>
      </c>
      <c r="J3791">
        <v>1</v>
      </c>
      <c r="K3791" t="s">
        <v>18</v>
      </c>
      <c r="L3791">
        <v>10</v>
      </c>
      <c r="M3791">
        <v>6.1</v>
      </c>
      <c r="N3791">
        <v>2</v>
      </c>
      <c r="O3791">
        <f>Table1[[#This Row],[Stress_Level]]*Table1[[#This Row],[Weekly_Work_Hours]]</f>
        <v>550</v>
      </c>
      <c r="P3791" s="9">
        <f>Table1[[#This Row],[Column1]]/Table1[[#This Row],[Productivity_Score]]</f>
        <v>275</v>
      </c>
      <c r="Q3791">
        <f>8-AVERAGE(Table1[[#This Row],[Sleep_Hours]])</f>
        <v>4</v>
      </c>
      <c r="R3791">
        <f>Table1[[#This Row],[Stress_Level]]/Table1[[#This Row],[Weekly_Work_Hours]]</f>
        <v>0.18181818181818182</v>
      </c>
      <c r="S3791" s="5">
        <f>CORREL(Table1[Stress_Level],Table1[Sleep_Hours])</f>
        <v>-1.150943896331845E-2</v>
      </c>
      <c r="T3791" s="1">
        <f>((Table1[[#Totals],[Productivity_Score]] - Table1[[#This Row],[Productivity_Score]]) / Table1[[#Totals],[Productivity_Score]]) * 100</f>
        <v>78.94736842105263</v>
      </c>
    </row>
    <row r="3792" spans="1:20" x14ac:dyDescent="0.35">
      <c r="A3792">
        <v>3791</v>
      </c>
      <c r="B3792">
        <v>28</v>
      </c>
      <c r="C3792" t="s">
        <v>14</v>
      </c>
      <c r="D3792" t="s">
        <v>24</v>
      </c>
      <c r="E3792" t="s">
        <v>27</v>
      </c>
      <c r="F3792" t="s">
        <v>39</v>
      </c>
      <c r="G3792">
        <v>49</v>
      </c>
      <c r="H3792">
        <v>4.7</v>
      </c>
      <c r="I3792">
        <v>5.6</v>
      </c>
      <c r="J3792">
        <v>0</v>
      </c>
      <c r="K3792" t="s">
        <v>23</v>
      </c>
      <c r="L3792">
        <v>9.3000000000000007</v>
      </c>
      <c r="M3792">
        <v>3.8</v>
      </c>
      <c r="N3792">
        <v>3.1</v>
      </c>
      <c r="O3792">
        <f>Table1[[#This Row],[Stress_Level]]*Table1[[#This Row],[Weekly_Work_Hours]]</f>
        <v>455.70000000000005</v>
      </c>
      <c r="P3792" s="9">
        <f>Table1[[#This Row],[Column1]]/Table1[[#This Row],[Productivity_Score]]</f>
        <v>147</v>
      </c>
      <c r="Q3792">
        <f>8-AVERAGE(Table1[[#This Row],[Sleep_Hours]])</f>
        <v>3.3</v>
      </c>
      <c r="R3792">
        <f>Table1[[#This Row],[Stress_Level]]/Table1[[#This Row],[Weekly_Work_Hours]]</f>
        <v>0.18979591836734697</v>
      </c>
      <c r="S3792" s="5">
        <f>CORREL(Table1[Stress_Level],Table1[Sleep_Hours])</f>
        <v>-1.150943896331845E-2</v>
      </c>
      <c r="T3792" s="1">
        <f>((Table1[[#Totals],[Productivity_Score]] - Table1[[#This Row],[Productivity_Score]]) / Table1[[#Totals],[Productivity_Score]]) * 100</f>
        <v>67.368421052631575</v>
      </c>
    </row>
    <row r="3793" spans="1:20" x14ac:dyDescent="0.35">
      <c r="A3793">
        <v>3792</v>
      </c>
      <c r="B3793">
        <v>45</v>
      </c>
      <c r="C3793" t="s">
        <v>14</v>
      </c>
      <c r="D3793" t="s">
        <v>20</v>
      </c>
      <c r="E3793" t="s">
        <v>31</v>
      </c>
      <c r="F3793" t="s">
        <v>22</v>
      </c>
      <c r="G3793">
        <v>41</v>
      </c>
      <c r="H3793">
        <v>3</v>
      </c>
      <c r="I3793">
        <v>3.9</v>
      </c>
      <c r="J3793">
        <v>1</v>
      </c>
      <c r="K3793" t="s">
        <v>18</v>
      </c>
      <c r="L3793">
        <v>7.8</v>
      </c>
      <c r="M3793">
        <v>3.4</v>
      </c>
      <c r="N3793">
        <v>3.1</v>
      </c>
      <c r="O3793">
        <f>Table1[[#This Row],[Stress_Level]]*Table1[[#This Row],[Weekly_Work_Hours]]</f>
        <v>319.8</v>
      </c>
      <c r="P3793" s="9">
        <f>Table1[[#This Row],[Column1]]/Table1[[#This Row],[Productivity_Score]]</f>
        <v>103.16129032258064</v>
      </c>
      <c r="Q3793">
        <f>8-AVERAGE(Table1[[#This Row],[Sleep_Hours]])</f>
        <v>5</v>
      </c>
      <c r="R3793">
        <f>Table1[[#This Row],[Stress_Level]]/Table1[[#This Row],[Weekly_Work_Hours]]</f>
        <v>0.19024390243902439</v>
      </c>
      <c r="S3793" s="5">
        <f>CORREL(Table1[Stress_Level],Table1[Sleep_Hours])</f>
        <v>-1.150943896331845E-2</v>
      </c>
      <c r="T3793" s="1">
        <f>((Table1[[#Totals],[Productivity_Score]] - Table1[[#This Row],[Productivity_Score]]) / Table1[[#Totals],[Productivity_Score]]) * 100</f>
        <v>67.368421052631575</v>
      </c>
    </row>
    <row r="3794" spans="1:20" x14ac:dyDescent="0.35">
      <c r="A3794">
        <v>3793</v>
      </c>
      <c r="B3794">
        <v>21</v>
      </c>
      <c r="C3794" t="s">
        <v>14</v>
      </c>
      <c r="D3794" t="s">
        <v>36</v>
      </c>
      <c r="E3794" t="s">
        <v>21</v>
      </c>
      <c r="F3794" t="s">
        <v>39</v>
      </c>
      <c r="G3794">
        <v>47</v>
      </c>
      <c r="H3794">
        <v>6.5</v>
      </c>
      <c r="I3794">
        <v>8.6</v>
      </c>
      <c r="J3794">
        <v>1</v>
      </c>
      <c r="K3794" t="s">
        <v>41</v>
      </c>
      <c r="L3794">
        <v>7.9</v>
      </c>
      <c r="M3794">
        <v>5.0999999999999996</v>
      </c>
      <c r="N3794">
        <v>5.3</v>
      </c>
      <c r="O3794">
        <f>Table1[[#This Row],[Stress_Level]]*Table1[[#This Row],[Weekly_Work_Hours]]</f>
        <v>371.3</v>
      </c>
      <c r="P3794" s="9">
        <f>Table1[[#This Row],[Column1]]/Table1[[#This Row],[Productivity_Score]]</f>
        <v>70.056603773584911</v>
      </c>
      <c r="Q3794">
        <f>8-AVERAGE(Table1[[#This Row],[Sleep_Hours]])</f>
        <v>1.5</v>
      </c>
      <c r="R3794">
        <f>Table1[[#This Row],[Stress_Level]]/Table1[[#This Row],[Weekly_Work_Hours]]</f>
        <v>0.16808510638297874</v>
      </c>
      <c r="S3794" s="5">
        <f>CORREL(Table1[Stress_Level],Table1[Sleep_Hours])</f>
        <v>-1.150943896331845E-2</v>
      </c>
      <c r="T3794" s="1">
        <f>((Table1[[#Totals],[Productivity_Score]] - Table1[[#This Row],[Productivity_Score]]) / Table1[[#Totals],[Productivity_Score]]) * 100</f>
        <v>44.21052631578948</v>
      </c>
    </row>
    <row r="3795" spans="1:20" x14ac:dyDescent="0.35">
      <c r="A3795">
        <v>3794</v>
      </c>
      <c r="B3795">
        <v>35</v>
      </c>
      <c r="C3795" t="s">
        <v>19</v>
      </c>
      <c r="D3795" t="s">
        <v>33</v>
      </c>
      <c r="E3795" t="s">
        <v>31</v>
      </c>
      <c r="F3795" t="s">
        <v>22</v>
      </c>
      <c r="G3795">
        <v>43</v>
      </c>
      <c r="H3795">
        <v>9</v>
      </c>
      <c r="I3795">
        <v>6.7</v>
      </c>
      <c r="J3795">
        <v>0</v>
      </c>
      <c r="K3795" t="s">
        <v>23</v>
      </c>
      <c r="L3795">
        <v>4</v>
      </c>
      <c r="M3795">
        <v>4.3</v>
      </c>
      <c r="N3795">
        <v>6.3</v>
      </c>
      <c r="O3795">
        <f>Table1[[#This Row],[Stress_Level]]*Table1[[#This Row],[Weekly_Work_Hours]]</f>
        <v>172</v>
      </c>
      <c r="P3795" s="9">
        <f>Table1[[#This Row],[Column1]]/Table1[[#This Row],[Productivity_Score]]</f>
        <v>27.301587301587304</v>
      </c>
      <c r="Q3795">
        <f>8-AVERAGE(Table1[[#This Row],[Sleep_Hours]])</f>
        <v>-1</v>
      </c>
      <c r="R3795">
        <f>Table1[[#This Row],[Stress_Level]]/Table1[[#This Row],[Weekly_Work_Hours]]</f>
        <v>9.3023255813953487E-2</v>
      </c>
      <c r="S3795" s="5">
        <f>CORREL(Table1[Stress_Level],Table1[Sleep_Hours])</f>
        <v>-1.150943896331845E-2</v>
      </c>
      <c r="T3795" s="1">
        <f>((Table1[[#Totals],[Productivity_Score]] - Table1[[#This Row],[Productivity_Score]]) / Table1[[#Totals],[Productivity_Score]]) * 100</f>
        <v>33.684210526315788</v>
      </c>
    </row>
    <row r="3796" spans="1:20" x14ac:dyDescent="0.35">
      <c r="A3796">
        <v>3795</v>
      </c>
      <c r="B3796">
        <v>50</v>
      </c>
      <c r="C3796" t="s">
        <v>19</v>
      </c>
      <c r="D3796" t="s">
        <v>33</v>
      </c>
      <c r="E3796" t="s">
        <v>25</v>
      </c>
      <c r="F3796" t="s">
        <v>22</v>
      </c>
      <c r="G3796">
        <v>45</v>
      </c>
      <c r="H3796">
        <v>5.2</v>
      </c>
      <c r="I3796">
        <v>6.7</v>
      </c>
      <c r="J3796">
        <v>0</v>
      </c>
      <c r="K3796" t="s">
        <v>23</v>
      </c>
      <c r="L3796">
        <v>6.5</v>
      </c>
      <c r="M3796">
        <v>6.6</v>
      </c>
      <c r="N3796">
        <v>5.0999999999999996</v>
      </c>
      <c r="O3796">
        <f>Table1[[#This Row],[Stress_Level]]*Table1[[#This Row],[Weekly_Work_Hours]]</f>
        <v>292.5</v>
      </c>
      <c r="P3796" s="9">
        <f>Table1[[#This Row],[Column1]]/Table1[[#This Row],[Productivity_Score]]</f>
        <v>57.352941176470594</v>
      </c>
      <c r="Q3796">
        <f>8-AVERAGE(Table1[[#This Row],[Sleep_Hours]])</f>
        <v>2.8</v>
      </c>
      <c r="R3796">
        <f>Table1[[#This Row],[Stress_Level]]/Table1[[#This Row],[Weekly_Work_Hours]]</f>
        <v>0.14444444444444443</v>
      </c>
      <c r="S3796" s="5">
        <f>CORREL(Table1[Stress_Level],Table1[Sleep_Hours])</f>
        <v>-1.150943896331845E-2</v>
      </c>
      <c r="T3796" s="1">
        <f>((Table1[[#Totals],[Productivity_Score]] - Table1[[#This Row],[Productivity_Score]]) / Table1[[#Totals],[Productivity_Score]]) * 100</f>
        <v>46.315789473684212</v>
      </c>
    </row>
    <row r="3797" spans="1:20" x14ac:dyDescent="0.35">
      <c r="A3797">
        <v>3796</v>
      </c>
      <c r="B3797">
        <v>25</v>
      </c>
      <c r="C3797" t="s">
        <v>14</v>
      </c>
      <c r="D3797" t="s">
        <v>24</v>
      </c>
      <c r="E3797" t="s">
        <v>25</v>
      </c>
      <c r="F3797" t="s">
        <v>22</v>
      </c>
      <c r="G3797">
        <v>42</v>
      </c>
      <c r="H3797">
        <v>5.9</v>
      </c>
      <c r="I3797">
        <v>8.1999999999999993</v>
      </c>
      <c r="J3797">
        <v>0</v>
      </c>
      <c r="K3797" t="s">
        <v>23</v>
      </c>
      <c r="L3797">
        <v>7.9</v>
      </c>
      <c r="M3797">
        <v>4.3</v>
      </c>
      <c r="N3797">
        <v>5.0999999999999996</v>
      </c>
      <c r="O3797">
        <f>Table1[[#This Row],[Stress_Level]]*Table1[[#This Row],[Weekly_Work_Hours]]</f>
        <v>331.8</v>
      </c>
      <c r="P3797" s="9">
        <f>Table1[[#This Row],[Column1]]/Table1[[#This Row],[Productivity_Score]]</f>
        <v>65.058823529411768</v>
      </c>
      <c r="Q3797">
        <f>8-AVERAGE(Table1[[#This Row],[Sleep_Hours]])</f>
        <v>2.0999999999999996</v>
      </c>
      <c r="R3797">
        <f>Table1[[#This Row],[Stress_Level]]/Table1[[#This Row],[Weekly_Work_Hours]]</f>
        <v>0.18809523809523809</v>
      </c>
      <c r="S3797" s="5">
        <f>CORREL(Table1[Stress_Level],Table1[Sleep_Hours])</f>
        <v>-1.150943896331845E-2</v>
      </c>
      <c r="T3797" s="1">
        <f>((Table1[[#Totals],[Productivity_Score]] - Table1[[#This Row],[Productivity_Score]]) / Table1[[#Totals],[Productivity_Score]]) * 100</f>
        <v>46.315789473684212</v>
      </c>
    </row>
    <row r="3798" spans="1:20" x14ac:dyDescent="0.35">
      <c r="A3798">
        <v>3797</v>
      </c>
      <c r="B3798">
        <v>40</v>
      </c>
      <c r="C3798" t="s">
        <v>14</v>
      </c>
      <c r="D3798" t="s">
        <v>26</v>
      </c>
      <c r="E3798" t="s">
        <v>27</v>
      </c>
      <c r="F3798" t="s">
        <v>22</v>
      </c>
      <c r="G3798">
        <v>43</v>
      </c>
      <c r="H3798">
        <v>7.7</v>
      </c>
      <c r="I3798">
        <v>8.6</v>
      </c>
      <c r="J3798">
        <v>0</v>
      </c>
      <c r="K3798" t="s">
        <v>23</v>
      </c>
      <c r="L3798">
        <v>6.2</v>
      </c>
      <c r="M3798">
        <v>3.8</v>
      </c>
      <c r="N3798">
        <v>6.2</v>
      </c>
      <c r="O3798">
        <f>Table1[[#This Row],[Stress_Level]]*Table1[[#This Row],[Weekly_Work_Hours]]</f>
        <v>266.60000000000002</v>
      </c>
      <c r="P3798" s="9">
        <f>Table1[[#This Row],[Column1]]/Table1[[#This Row],[Productivity_Score]]</f>
        <v>43</v>
      </c>
      <c r="Q3798">
        <f>8-AVERAGE(Table1[[#This Row],[Sleep_Hours]])</f>
        <v>0.29999999999999982</v>
      </c>
      <c r="R3798">
        <f>Table1[[#This Row],[Stress_Level]]/Table1[[#This Row],[Weekly_Work_Hours]]</f>
        <v>0.14418604651162792</v>
      </c>
      <c r="S3798" s="5">
        <f>CORREL(Table1[Stress_Level],Table1[Sleep_Hours])</f>
        <v>-1.150943896331845E-2</v>
      </c>
      <c r="T3798" s="1">
        <f>((Table1[[#Totals],[Productivity_Score]] - Table1[[#This Row],[Productivity_Score]]) / Table1[[#Totals],[Productivity_Score]]) * 100</f>
        <v>34.736842105263158</v>
      </c>
    </row>
    <row r="3799" spans="1:20" x14ac:dyDescent="0.35">
      <c r="A3799">
        <v>3798</v>
      </c>
      <c r="B3799">
        <v>45</v>
      </c>
      <c r="C3799" t="s">
        <v>14</v>
      </c>
      <c r="D3799" t="s">
        <v>30</v>
      </c>
      <c r="E3799" t="s">
        <v>25</v>
      </c>
      <c r="F3799" t="s">
        <v>17</v>
      </c>
      <c r="G3799">
        <v>46</v>
      </c>
      <c r="H3799">
        <v>6.6</v>
      </c>
      <c r="I3799">
        <v>8.8000000000000007</v>
      </c>
      <c r="J3799">
        <v>1</v>
      </c>
      <c r="K3799" t="s">
        <v>18</v>
      </c>
      <c r="L3799">
        <v>6.8</v>
      </c>
      <c r="M3799">
        <v>5.2</v>
      </c>
      <c r="N3799">
        <v>6</v>
      </c>
      <c r="O3799">
        <f>Table1[[#This Row],[Stress_Level]]*Table1[[#This Row],[Weekly_Work_Hours]]</f>
        <v>312.8</v>
      </c>
      <c r="P3799" s="9">
        <f>Table1[[#This Row],[Column1]]/Table1[[#This Row],[Productivity_Score]]</f>
        <v>52.133333333333333</v>
      </c>
      <c r="Q3799">
        <f>8-AVERAGE(Table1[[#This Row],[Sleep_Hours]])</f>
        <v>1.4000000000000004</v>
      </c>
      <c r="R3799">
        <f>Table1[[#This Row],[Stress_Level]]/Table1[[#This Row],[Weekly_Work_Hours]]</f>
        <v>0.14782608695652175</v>
      </c>
      <c r="S3799" s="5">
        <f>CORREL(Table1[Stress_Level],Table1[Sleep_Hours])</f>
        <v>-1.150943896331845E-2</v>
      </c>
      <c r="T3799" s="1">
        <f>((Table1[[#Totals],[Productivity_Score]] - Table1[[#This Row],[Productivity_Score]]) / Table1[[#Totals],[Productivity_Score]]) * 100</f>
        <v>36.84210526315789</v>
      </c>
    </row>
    <row r="3800" spans="1:20" x14ac:dyDescent="0.35">
      <c r="A3800">
        <v>3799</v>
      </c>
      <c r="B3800">
        <v>38</v>
      </c>
      <c r="C3800" t="s">
        <v>19</v>
      </c>
      <c r="D3800" t="s">
        <v>34</v>
      </c>
      <c r="E3800" t="s">
        <v>21</v>
      </c>
      <c r="F3800" t="s">
        <v>39</v>
      </c>
      <c r="G3800">
        <v>37</v>
      </c>
      <c r="H3800">
        <v>4.7</v>
      </c>
      <c r="I3800">
        <v>6.9</v>
      </c>
      <c r="J3800">
        <v>0</v>
      </c>
      <c r="K3800" t="s">
        <v>23</v>
      </c>
      <c r="L3800">
        <v>5.6</v>
      </c>
      <c r="M3800">
        <v>4.5</v>
      </c>
      <c r="N3800">
        <v>5.7</v>
      </c>
      <c r="O3800">
        <f>Table1[[#This Row],[Stress_Level]]*Table1[[#This Row],[Weekly_Work_Hours]]</f>
        <v>207.2</v>
      </c>
      <c r="P3800" s="9">
        <f>Table1[[#This Row],[Column1]]/Table1[[#This Row],[Productivity_Score]]</f>
        <v>36.350877192982452</v>
      </c>
      <c r="Q3800">
        <f>8-AVERAGE(Table1[[#This Row],[Sleep_Hours]])</f>
        <v>3.3</v>
      </c>
      <c r="R3800">
        <f>Table1[[#This Row],[Stress_Level]]/Table1[[#This Row],[Weekly_Work_Hours]]</f>
        <v>0.15135135135135133</v>
      </c>
      <c r="S3800" s="5">
        <f>CORREL(Table1[Stress_Level],Table1[Sleep_Hours])</f>
        <v>-1.150943896331845E-2</v>
      </c>
      <c r="T3800" s="1">
        <f>((Table1[[#Totals],[Productivity_Score]] - Table1[[#This Row],[Productivity_Score]]) / Table1[[#Totals],[Productivity_Score]]) * 100</f>
        <v>40</v>
      </c>
    </row>
    <row r="3801" spans="1:20" x14ac:dyDescent="0.35">
      <c r="A3801">
        <v>3800</v>
      </c>
      <c r="B3801">
        <v>47</v>
      </c>
      <c r="C3801" t="s">
        <v>14</v>
      </c>
      <c r="D3801" t="s">
        <v>26</v>
      </c>
      <c r="E3801" t="s">
        <v>38</v>
      </c>
      <c r="F3801" t="s">
        <v>22</v>
      </c>
      <c r="G3801">
        <v>36</v>
      </c>
      <c r="H3801">
        <v>8.5</v>
      </c>
      <c r="I3801">
        <v>8.1999999999999993</v>
      </c>
      <c r="J3801">
        <v>0</v>
      </c>
      <c r="K3801" t="s">
        <v>23</v>
      </c>
      <c r="L3801">
        <v>6.9</v>
      </c>
      <c r="M3801">
        <v>4</v>
      </c>
      <c r="N3801">
        <v>5.6</v>
      </c>
      <c r="O3801">
        <f>Table1[[#This Row],[Stress_Level]]*Table1[[#This Row],[Weekly_Work_Hours]]</f>
        <v>248.4</v>
      </c>
      <c r="P3801" s="9">
        <f>Table1[[#This Row],[Column1]]/Table1[[#This Row],[Productivity_Score]]</f>
        <v>44.357142857142861</v>
      </c>
      <c r="Q3801">
        <f>8-AVERAGE(Table1[[#This Row],[Sleep_Hours]])</f>
        <v>-0.5</v>
      </c>
      <c r="R3801">
        <f>Table1[[#This Row],[Stress_Level]]/Table1[[#This Row],[Weekly_Work_Hours]]</f>
        <v>0.19166666666666668</v>
      </c>
      <c r="S3801" s="5">
        <f>CORREL(Table1[Stress_Level],Table1[Sleep_Hours])</f>
        <v>-1.150943896331845E-2</v>
      </c>
      <c r="T3801" s="1">
        <f>((Table1[[#Totals],[Productivity_Score]] - Table1[[#This Row],[Productivity_Score]]) / Table1[[#Totals],[Productivity_Score]]) * 100</f>
        <v>41.052631578947377</v>
      </c>
    </row>
    <row r="3802" spans="1:20" x14ac:dyDescent="0.35">
      <c r="A3802">
        <v>3801</v>
      </c>
      <c r="B3802">
        <v>27</v>
      </c>
      <c r="C3802" t="s">
        <v>19</v>
      </c>
      <c r="D3802" t="s">
        <v>26</v>
      </c>
      <c r="E3802" t="s">
        <v>25</v>
      </c>
      <c r="F3802" t="s">
        <v>17</v>
      </c>
      <c r="G3802">
        <v>33</v>
      </c>
      <c r="H3802">
        <v>6.5</v>
      </c>
      <c r="I3802">
        <v>9.9</v>
      </c>
      <c r="J3802">
        <v>0</v>
      </c>
      <c r="K3802" t="s">
        <v>23</v>
      </c>
      <c r="L3802">
        <v>5.2</v>
      </c>
      <c r="M3802">
        <v>3.7</v>
      </c>
      <c r="N3802">
        <v>7.4</v>
      </c>
      <c r="O3802">
        <f>Table1[[#This Row],[Stress_Level]]*Table1[[#This Row],[Weekly_Work_Hours]]</f>
        <v>171.6</v>
      </c>
      <c r="P3802" s="9">
        <f>Table1[[#This Row],[Column1]]/Table1[[#This Row],[Productivity_Score]]</f>
        <v>23.189189189189186</v>
      </c>
      <c r="Q3802">
        <f>8-AVERAGE(Table1[[#This Row],[Sleep_Hours]])</f>
        <v>1.5</v>
      </c>
      <c r="R3802">
        <f>Table1[[#This Row],[Stress_Level]]/Table1[[#This Row],[Weekly_Work_Hours]]</f>
        <v>0.15757575757575759</v>
      </c>
      <c r="S3802" s="5">
        <f>CORREL(Table1[Stress_Level],Table1[Sleep_Hours])</f>
        <v>-1.150943896331845E-2</v>
      </c>
      <c r="T3802" s="1">
        <f>((Table1[[#Totals],[Productivity_Score]] - Table1[[#This Row],[Productivity_Score]]) / Table1[[#Totals],[Productivity_Score]]) * 100</f>
        <v>22.105263157894733</v>
      </c>
    </row>
    <row r="3803" spans="1:20" x14ac:dyDescent="0.35">
      <c r="A3803">
        <v>3802</v>
      </c>
      <c r="B3803">
        <v>33</v>
      </c>
      <c r="C3803" t="s">
        <v>14</v>
      </c>
      <c r="D3803" t="s">
        <v>32</v>
      </c>
      <c r="E3803" t="s">
        <v>38</v>
      </c>
      <c r="F3803" t="s">
        <v>22</v>
      </c>
      <c r="G3803">
        <v>32</v>
      </c>
      <c r="H3803">
        <v>5.9</v>
      </c>
      <c r="I3803">
        <v>9.1</v>
      </c>
      <c r="J3803">
        <v>0</v>
      </c>
      <c r="K3803" t="s">
        <v>23</v>
      </c>
      <c r="L3803">
        <v>6.9</v>
      </c>
      <c r="M3803">
        <v>3.5</v>
      </c>
      <c r="N3803">
        <v>6.1</v>
      </c>
      <c r="O3803">
        <f>Table1[[#This Row],[Stress_Level]]*Table1[[#This Row],[Weekly_Work_Hours]]</f>
        <v>220.8</v>
      </c>
      <c r="P3803" s="9">
        <f>Table1[[#This Row],[Column1]]/Table1[[#This Row],[Productivity_Score]]</f>
        <v>36.196721311475414</v>
      </c>
      <c r="Q3803">
        <f>8-AVERAGE(Table1[[#This Row],[Sleep_Hours]])</f>
        <v>2.0999999999999996</v>
      </c>
      <c r="R3803">
        <f>Table1[[#This Row],[Stress_Level]]/Table1[[#This Row],[Weekly_Work_Hours]]</f>
        <v>0.21562500000000001</v>
      </c>
      <c r="S3803" s="5">
        <f>CORREL(Table1[Stress_Level],Table1[Sleep_Hours])</f>
        <v>-1.150943896331845E-2</v>
      </c>
      <c r="T3803" s="1">
        <f>((Table1[[#Totals],[Productivity_Score]] - Table1[[#This Row],[Productivity_Score]]) / Table1[[#Totals],[Productivity_Score]]) * 100</f>
        <v>35.789473684210535</v>
      </c>
    </row>
    <row r="3804" spans="1:20" x14ac:dyDescent="0.35">
      <c r="A3804">
        <v>3803</v>
      </c>
      <c r="B3804">
        <v>43</v>
      </c>
      <c r="C3804" t="s">
        <v>14</v>
      </c>
      <c r="D3804" t="s">
        <v>20</v>
      </c>
      <c r="E3804" t="s">
        <v>27</v>
      </c>
      <c r="F3804" t="s">
        <v>22</v>
      </c>
      <c r="G3804">
        <v>35</v>
      </c>
      <c r="H3804">
        <v>6</v>
      </c>
      <c r="I3804">
        <v>9</v>
      </c>
      <c r="J3804">
        <v>0</v>
      </c>
      <c r="K3804" t="s">
        <v>23</v>
      </c>
      <c r="L3804">
        <v>5.6</v>
      </c>
      <c r="M3804">
        <v>2.5</v>
      </c>
      <c r="N3804">
        <v>6.7</v>
      </c>
      <c r="O3804">
        <f>Table1[[#This Row],[Stress_Level]]*Table1[[#This Row],[Weekly_Work_Hours]]</f>
        <v>196</v>
      </c>
      <c r="P3804" s="9">
        <f>Table1[[#This Row],[Column1]]/Table1[[#This Row],[Productivity_Score]]</f>
        <v>29.253731343283583</v>
      </c>
      <c r="Q3804">
        <f>8-AVERAGE(Table1[[#This Row],[Sleep_Hours]])</f>
        <v>2</v>
      </c>
      <c r="R3804">
        <f>Table1[[#This Row],[Stress_Level]]/Table1[[#This Row],[Weekly_Work_Hours]]</f>
        <v>0.16</v>
      </c>
      <c r="S3804" s="5">
        <f>CORREL(Table1[Stress_Level],Table1[Sleep_Hours])</f>
        <v>-1.150943896331845E-2</v>
      </c>
      <c r="T3804" s="1">
        <f>((Table1[[#Totals],[Productivity_Score]] - Table1[[#This Row],[Productivity_Score]]) / Table1[[#Totals],[Productivity_Score]]) * 100</f>
        <v>29.473684210526311</v>
      </c>
    </row>
    <row r="3805" spans="1:20" x14ac:dyDescent="0.35">
      <c r="A3805">
        <v>3804</v>
      </c>
      <c r="B3805">
        <v>63</v>
      </c>
      <c r="C3805" t="s">
        <v>19</v>
      </c>
      <c r="D3805" t="s">
        <v>20</v>
      </c>
      <c r="E3805" t="s">
        <v>16</v>
      </c>
      <c r="F3805" t="s">
        <v>22</v>
      </c>
      <c r="G3805">
        <v>46</v>
      </c>
      <c r="H3805">
        <v>7.1</v>
      </c>
      <c r="I3805">
        <v>9.3000000000000007</v>
      </c>
      <c r="J3805">
        <v>0</v>
      </c>
      <c r="K3805" t="s">
        <v>23</v>
      </c>
      <c r="L3805">
        <v>8.3000000000000007</v>
      </c>
      <c r="M3805">
        <v>4.5999999999999996</v>
      </c>
      <c r="N3805">
        <v>5.5</v>
      </c>
      <c r="O3805">
        <f>Table1[[#This Row],[Stress_Level]]*Table1[[#This Row],[Weekly_Work_Hours]]</f>
        <v>381.8</v>
      </c>
      <c r="P3805" s="9">
        <f>Table1[[#This Row],[Column1]]/Table1[[#This Row],[Productivity_Score]]</f>
        <v>69.418181818181822</v>
      </c>
      <c r="Q3805">
        <f>8-AVERAGE(Table1[[#This Row],[Sleep_Hours]])</f>
        <v>0.90000000000000036</v>
      </c>
      <c r="R3805">
        <f>Table1[[#This Row],[Stress_Level]]/Table1[[#This Row],[Weekly_Work_Hours]]</f>
        <v>0.18043478260869567</v>
      </c>
      <c r="S3805" s="5">
        <f>CORREL(Table1[Stress_Level],Table1[Sleep_Hours])</f>
        <v>-1.150943896331845E-2</v>
      </c>
      <c r="T3805" s="1">
        <f>((Table1[[#Totals],[Productivity_Score]] - Table1[[#This Row],[Productivity_Score]]) / Table1[[#Totals],[Productivity_Score]]) * 100</f>
        <v>42.105263157894733</v>
      </c>
    </row>
    <row r="3806" spans="1:20" x14ac:dyDescent="0.35">
      <c r="A3806">
        <v>3805</v>
      </c>
      <c r="B3806">
        <v>56</v>
      </c>
      <c r="C3806" t="s">
        <v>14</v>
      </c>
      <c r="D3806" t="s">
        <v>33</v>
      </c>
      <c r="E3806" t="s">
        <v>31</v>
      </c>
      <c r="F3806" t="s">
        <v>39</v>
      </c>
      <c r="G3806">
        <v>37</v>
      </c>
      <c r="H3806">
        <v>5.3</v>
      </c>
      <c r="I3806">
        <v>7.7</v>
      </c>
      <c r="J3806">
        <v>1</v>
      </c>
      <c r="K3806" t="s">
        <v>28</v>
      </c>
      <c r="L3806">
        <v>5.0999999999999996</v>
      </c>
      <c r="M3806">
        <v>5.5</v>
      </c>
      <c r="N3806">
        <v>6.3</v>
      </c>
      <c r="O3806">
        <f>Table1[[#This Row],[Stress_Level]]*Table1[[#This Row],[Weekly_Work_Hours]]</f>
        <v>188.7</v>
      </c>
      <c r="P3806" s="9">
        <f>Table1[[#This Row],[Column1]]/Table1[[#This Row],[Productivity_Score]]</f>
        <v>29.952380952380953</v>
      </c>
      <c r="Q3806">
        <f>8-AVERAGE(Table1[[#This Row],[Sleep_Hours]])</f>
        <v>2.7</v>
      </c>
      <c r="R3806">
        <f>Table1[[#This Row],[Stress_Level]]/Table1[[#This Row],[Weekly_Work_Hours]]</f>
        <v>0.13783783783783782</v>
      </c>
      <c r="S3806" s="5">
        <f>CORREL(Table1[Stress_Level],Table1[Sleep_Hours])</f>
        <v>-1.150943896331845E-2</v>
      </c>
      <c r="T3806" s="1">
        <f>((Table1[[#Totals],[Productivity_Score]] - Table1[[#This Row],[Productivity_Score]]) / Table1[[#Totals],[Productivity_Score]]) * 100</f>
        <v>33.684210526315788</v>
      </c>
    </row>
    <row r="3807" spans="1:20" x14ac:dyDescent="0.35">
      <c r="A3807">
        <v>3806</v>
      </c>
      <c r="B3807">
        <v>45</v>
      </c>
      <c r="C3807" t="s">
        <v>19</v>
      </c>
      <c r="D3807" t="s">
        <v>20</v>
      </c>
      <c r="E3807" t="s">
        <v>31</v>
      </c>
      <c r="F3807" t="s">
        <v>22</v>
      </c>
      <c r="G3807">
        <v>49</v>
      </c>
      <c r="H3807">
        <v>8.6</v>
      </c>
      <c r="I3807">
        <v>6.8</v>
      </c>
      <c r="J3807">
        <v>0</v>
      </c>
      <c r="K3807" t="s">
        <v>23</v>
      </c>
      <c r="L3807">
        <v>6.2</v>
      </c>
      <c r="M3807">
        <v>3.2</v>
      </c>
      <c r="N3807">
        <v>5.3</v>
      </c>
      <c r="O3807">
        <f>Table1[[#This Row],[Stress_Level]]*Table1[[#This Row],[Weekly_Work_Hours]]</f>
        <v>303.8</v>
      </c>
      <c r="P3807" s="9">
        <f>Table1[[#This Row],[Column1]]/Table1[[#This Row],[Productivity_Score]]</f>
        <v>57.320754716981135</v>
      </c>
      <c r="Q3807">
        <f>8-AVERAGE(Table1[[#This Row],[Sleep_Hours]])</f>
        <v>-0.59999999999999964</v>
      </c>
      <c r="R3807">
        <f>Table1[[#This Row],[Stress_Level]]/Table1[[#This Row],[Weekly_Work_Hours]]</f>
        <v>0.12653061224489795</v>
      </c>
      <c r="S3807" s="5">
        <f>CORREL(Table1[Stress_Level],Table1[Sleep_Hours])</f>
        <v>-1.150943896331845E-2</v>
      </c>
      <c r="T3807" s="1">
        <f>((Table1[[#Totals],[Productivity_Score]] - Table1[[#This Row],[Productivity_Score]]) / Table1[[#Totals],[Productivity_Score]]) * 100</f>
        <v>44.21052631578948</v>
      </c>
    </row>
    <row r="3808" spans="1:20" x14ac:dyDescent="0.35">
      <c r="A3808">
        <v>3807</v>
      </c>
      <c r="B3808">
        <v>50</v>
      </c>
      <c r="C3808" t="s">
        <v>14</v>
      </c>
      <c r="D3808" t="s">
        <v>33</v>
      </c>
      <c r="E3808" t="s">
        <v>21</v>
      </c>
      <c r="F3808" t="s">
        <v>39</v>
      </c>
      <c r="G3808">
        <v>45</v>
      </c>
      <c r="H3808">
        <v>8.1</v>
      </c>
      <c r="I3808">
        <v>7.9</v>
      </c>
      <c r="J3808">
        <v>0</v>
      </c>
      <c r="K3808" t="s">
        <v>23</v>
      </c>
      <c r="L3808">
        <v>7.7</v>
      </c>
      <c r="M3808">
        <v>2.9</v>
      </c>
      <c r="N3808">
        <v>5.0999999999999996</v>
      </c>
      <c r="O3808">
        <f>Table1[[#This Row],[Stress_Level]]*Table1[[#This Row],[Weekly_Work_Hours]]</f>
        <v>346.5</v>
      </c>
      <c r="P3808" s="9">
        <f>Table1[[#This Row],[Column1]]/Table1[[#This Row],[Productivity_Score]]</f>
        <v>67.941176470588246</v>
      </c>
      <c r="Q3808">
        <f>8-AVERAGE(Table1[[#This Row],[Sleep_Hours]])</f>
        <v>-9.9999999999999645E-2</v>
      </c>
      <c r="R3808">
        <f>Table1[[#This Row],[Stress_Level]]/Table1[[#This Row],[Weekly_Work_Hours]]</f>
        <v>0.1711111111111111</v>
      </c>
      <c r="S3808" s="5">
        <f>CORREL(Table1[Stress_Level],Table1[Sleep_Hours])</f>
        <v>-1.150943896331845E-2</v>
      </c>
      <c r="T3808" s="1">
        <f>((Table1[[#Totals],[Productivity_Score]] - Table1[[#This Row],[Productivity_Score]]) / Table1[[#Totals],[Productivity_Score]]) * 100</f>
        <v>46.315789473684212</v>
      </c>
    </row>
    <row r="3809" spans="1:20" x14ac:dyDescent="0.35">
      <c r="A3809">
        <v>3808</v>
      </c>
      <c r="B3809">
        <v>51</v>
      </c>
      <c r="C3809" t="s">
        <v>19</v>
      </c>
      <c r="D3809" t="s">
        <v>26</v>
      </c>
      <c r="E3809" t="s">
        <v>27</v>
      </c>
      <c r="F3809" t="s">
        <v>22</v>
      </c>
      <c r="G3809">
        <v>30</v>
      </c>
      <c r="H3809">
        <v>6.2</v>
      </c>
      <c r="I3809">
        <v>9.8000000000000007</v>
      </c>
      <c r="J3809">
        <v>1</v>
      </c>
      <c r="K3809" t="s">
        <v>18</v>
      </c>
      <c r="L3809">
        <v>3.8</v>
      </c>
      <c r="M3809">
        <v>2.1</v>
      </c>
      <c r="N3809">
        <v>8</v>
      </c>
      <c r="O3809">
        <f>Table1[[#This Row],[Stress_Level]]*Table1[[#This Row],[Weekly_Work_Hours]]</f>
        <v>114</v>
      </c>
      <c r="P3809" s="9">
        <f>Table1[[#This Row],[Column1]]/Table1[[#This Row],[Productivity_Score]]</f>
        <v>14.25</v>
      </c>
      <c r="Q3809">
        <f>8-AVERAGE(Table1[[#This Row],[Sleep_Hours]])</f>
        <v>1.7999999999999998</v>
      </c>
      <c r="R3809">
        <f>Table1[[#This Row],[Stress_Level]]/Table1[[#This Row],[Weekly_Work_Hours]]</f>
        <v>0.12666666666666665</v>
      </c>
      <c r="S3809" s="5">
        <f>CORREL(Table1[Stress_Level],Table1[Sleep_Hours])</f>
        <v>-1.150943896331845E-2</v>
      </c>
      <c r="T3809" s="1">
        <f>((Table1[[#Totals],[Productivity_Score]] - Table1[[#This Row],[Productivity_Score]]) / Table1[[#Totals],[Productivity_Score]]) * 100</f>
        <v>15.789473684210526</v>
      </c>
    </row>
    <row r="3810" spans="1:20" x14ac:dyDescent="0.35">
      <c r="A3810">
        <v>3809</v>
      </c>
      <c r="B3810">
        <v>60</v>
      </c>
      <c r="C3810" t="s">
        <v>19</v>
      </c>
      <c r="D3810" t="s">
        <v>24</v>
      </c>
      <c r="E3810" t="s">
        <v>27</v>
      </c>
      <c r="F3810" t="s">
        <v>22</v>
      </c>
      <c r="G3810">
        <v>50</v>
      </c>
      <c r="H3810">
        <v>6.3</v>
      </c>
      <c r="I3810">
        <v>7.9</v>
      </c>
      <c r="J3810">
        <v>1</v>
      </c>
      <c r="K3810" t="s">
        <v>35</v>
      </c>
      <c r="L3810">
        <v>9.6999999999999993</v>
      </c>
      <c r="M3810">
        <v>5.9</v>
      </c>
      <c r="N3810">
        <v>4.0999999999999996</v>
      </c>
      <c r="O3810">
        <f>Table1[[#This Row],[Stress_Level]]*Table1[[#This Row],[Weekly_Work_Hours]]</f>
        <v>484.99999999999994</v>
      </c>
      <c r="P3810" s="9">
        <f>Table1[[#This Row],[Column1]]/Table1[[#This Row],[Productivity_Score]]</f>
        <v>118.29268292682926</v>
      </c>
      <c r="Q3810">
        <f>8-AVERAGE(Table1[[#This Row],[Sleep_Hours]])</f>
        <v>1.7000000000000002</v>
      </c>
      <c r="R3810">
        <f>Table1[[#This Row],[Stress_Level]]/Table1[[#This Row],[Weekly_Work_Hours]]</f>
        <v>0.19399999999999998</v>
      </c>
      <c r="S3810" s="5">
        <f>CORREL(Table1[Stress_Level],Table1[Sleep_Hours])</f>
        <v>-1.150943896331845E-2</v>
      </c>
      <c r="T3810" s="1">
        <f>((Table1[[#Totals],[Productivity_Score]] - Table1[[#This Row],[Productivity_Score]]) / Table1[[#Totals],[Productivity_Score]]) * 100</f>
        <v>56.84210526315789</v>
      </c>
    </row>
    <row r="3811" spans="1:20" x14ac:dyDescent="0.35">
      <c r="A3811">
        <v>3810</v>
      </c>
      <c r="B3811">
        <v>21</v>
      </c>
      <c r="C3811" t="s">
        <v>19</v>
      </c>
      <c r="D3811" t="s">
        <v>34</v>
      </c>
      <c r="E3811" t="s">
        <v>27</v>
      </c>
      <c r="F3811" t="s">
        <v>22</v>
      </c>
      <c r="G3811">
        <v>51</v>
      </c>
      <c r="H3811">
        <v>4.9000000000000004</v>
      </c>
      <c r="I3811">
        <v>5.8</v>
      </c>
      <c r="J3811">
        <v>1</v>
      </c>
      <c r="K3811" t="s">
        <v>41</v>
      </c>
      <c r="L3811">
        <v>9.5</v>
      </c>
      <c r="M3811">
        <v>5.7</v>
      </c>
      <c r="N3811">
        <v>3.2</v>
      </c>
      <c r="O3811">
        <f>Table1[[#This Row],[Stress_Level]]*Table1[[#This Row],[Weekly_Work_Hours]]</f>
        <v>484.5</v>
      </c>
      <c r="P3811" s="9">
        <f>Table1[[#This Row],[Column1]]/Table1[[#This Row],[Productivity_Score]]</f>
        <v>151.40625</v>
      </c>
      <c r="Q3811">
        <f>8-AVERAGE(Table1[[#This Row],[Sleep_Hours]])</f>
        <v>3.0999999999999996</v>
      </c>
      <c r="R3811">
        <f>Table1[[#This Row],[Stress_Level]]/Table1[[#This Row],[Weekly_Work_Hours]]</f>
        <v>0.18627450980392157</v>
      </c>
      <c r="S3811" s="5">
        <f>CORREL(Table1[Stress_Level],Table1[Sleep_Hours])</f>
        <v>-1.150943896331845E-2</v>
      </c>
      <c r="T3811" s="1">
        <f>((Table1[[#Totals],[Productivity_Score]] - Table1[[#This Row],[Productivity_Score]]) / Table1[[#Totals],[Productivity_Score]]) * 100</f>
        <v>66.315789473684205</v>
      </c>
    </row>
    <row r="3812" spans="1:20" x14ac:dyDescent="0.35">
      <c r="A3812">
        <v>3811</v>
      </c>
      <c r="B3812">
        <v>44</v>
      </c>
      <c r="C3812" t="s">
        <v>14</v>
      </c>
      <c r="D3812" t="s">
        <v>24</v>
      </c>
      <c r="E3812" t="s">
        <v>31</v>
      </c>
      <c r="F3812" t="s">
        <v>17</v>
      </c>
      <c r="G3812">
        <v>37</v>
      </c>
      <c r="H3812">
        <v>5.2</v>
      </c>
      <c r="I3812">
        <v>7.7</v>
      </c>
      <c r="J3812">
        <v>1</v>
      </c>
      <c r="K3812" t="s">
        <v>35</v>
      </c>
      <c r="L3812">
        <v>5.9</v>
      </c>
      <c r="M3812">
        <v>5.5</v>
      </c>
      <c r="N3812">
        <v>5.9</v>
      </c>
      <c r="O3812">
        <f>Table1[[#This Row],[Stress_Level]]*Table1[[#This Row],[Weekly_Work_Hours]]</f>
        <v>218.3</v>
      </c>
      <c r="P3812" s="9">
        <f>Table1[[#This Row],[Column1]]/Table1[[#This Row],[Productivity_Score]]</f>
        <v>37</v>
      </c>
      <c r="Q3812">
        <f>8-AVERAGE(Table1[[#This Row],[Sleep_Hours]])</f>
        <v>2.8</v>
      </c>
      <c r="R3812">
        <f>Table1[[#This Row],[Stress_Level]]/Table1[[#This Row],[Weekly_Work_Hours]]</f>
        <v>0.15945945945945947</v>
      </c>
      <c r="S3812" s="5">
        <f>CORREL(Table1[Stress_Level],Table1[Sleep_Hours])</f>
        <v>-1.150943896331845E-2</v>
      </c>
      <c r="T3812" s="1">
        <f>((Table1[[#Totals],[Productivity_Score]] - Table1[[#This Row],[Productivity_Score]]) / Table1[[#Totals],[Productivity_Score]]) * 100</f>
        <v>37.89473684210526</v>
      </c>
    </row>
    <row r="3813" spans="1:20" x14ac:dyDescent="0.35">
      <c r="A3813">
        <v>3812</v>
      </c>
      <c r="B3813">
        <v>63</v>
      </c>
      <c r="C3813" t="s">
        <v>14</v>
      </c>
      <c r="D3813" t="s">
        <v>26</v>
      </c>
      <c r="E3813" t="s">
        <v>25</v>
      </c>
      <c r="F3813" t="s">
        <v>17</v>
      </c>
      <c r="G3813">
        <v>48</v>
      </c>
      <c r="H3813">
        <v>4.5</v>
      </c>
      <c r="I3813">
        <v>5.4</v>
      </c>
      <c r="J3813">
        <v>1</v>
      </c>
      <c r="K3813" t="s">
        <v>29</v>
      </c>
      <c r="L3813">
        <v>10</v>
      </c>
      <c r="M3813">
        <v>6.6</v>
      </c>
      <c r="N3813">
        <v>2.7</v>
      </c>
      <c r="O3813">
        <f>Table1[[#This Row],[Stress_Level]]*Table1[[#This Row],[Weekly_Work_Hours]]</f>
        <v>480</v>
      </c>
      <c r="P3813" s="9">
        <f>Table1[[#This Row],[Column1]]/Table1[[#This Row],[Productivity_Score]]</f>
        <v>177.77777777777777</v>
      </c>
      <c r="Q3813">
        <f>8-AVERAGE(Table1[[#This Row],[Sleep_Hours]])</f>
        <v>3.5</v>
      </c>
      <c r="R3813">
        <f>Table1[[#This Row],[Stress_Level]]/Table1[[#This Row],[Weekly_Work_Hours]]</f>
        <v>0.20833333333333334</v>
      </c>
      <c r="S3813" s="5">
        <f>CORREL(Table1[Stress_Level],Table1[Sleep_Hours])</f>
        <v>-1.150943896331845E-2</v>
      </c>
      <c r="T3813" s="1">
        <f>((Table1[[#Totals],[Productivity_Score]] - Table1[[#This Row],[Productivity_Score]]) / Table1[[#Totals],[Productivity_Score]]) * 100</f>
        <v>71.578947368421055</v>
      </c>
    </row>
    <row r="3814" spans="1:20" x14ac:dyDescent="0.35">
      <c r="A3814">
        <v>3813</v>
      </c>
      <c r="B3814">
        <v>21</v>
      </c>
      <c r="C3814" t="s">
        <v>14</v>
      </c>
      <c r="D3814" t="s">
        <v>15</v>
      </c>
      <c r="E3814" t="s">
        <v>31</v>
      </c>
      <c r="F3814" t="s">
        <v>22</v>
      </c>
      <c r="G3814">
        <v>38</v>
      </c>
      <c r="H3814">
        <v>5.9</v>
      </c>
      <c r="I3814">
        <v>8.5</v>
      </c>
      <c r="J3814">
        <v>1</v>
      </c>
      <c r="K3814" t="s">
        <v>18</v>
      </c>
      <c r="L3814">
        <v>5.4</v>
      </c>
      <c r="M3814">
        <v>4.0999999999999996</v>
      </c>
      <c r="N3814">
        <v>6.6</v>
      </c>
      <c r="O3814">
        <f>Table1[[#This Row],[Stress_Level]]*Table1[[#This Row],[Weekly_Work_Hours]]</f>
        <v>205.20000000000002</v>
      </c>
      <c r="P3814" s="9">
        <f>Table1[[#This Row],[Column1]]/Table1[[#This Row],[Productivity_Score]]</f>
        <v>31.090909090909093</v>
      </c>
      <c r="Q3814">
        <f>8-AVERAGE(Table1[[#This Row],[Sleep_Hours]])</f>
        <v>2.0999999999999996</v>
      </c>
      <c r="R3814">
        <f>Table1[[#This Row],[Stress_Level]]/Table1[[#This Row],[Weekly_Work_Hours]]</f>
        <v>0.14210526315789473</v>
      </c>
      <c r="S3814" s="5">
        <f>CORREL(Table1[Stress_Level],Table1[Sleep_Hours])</f>
        <v>-1.150943896331845E-2</v>
      </c>
      <c r="T3814" s="1">
        <f>((Table1[[#Totals],[Productivity_Score]] - Table1[[#This Row],[Productivity_Score]]) / Table1[[#Totals],[Productivity_Score]]) * 100</f>
        <v>30.526315789473692</v>
      </c>
    </row>
    <row r="3815" spans="1:20" x14ac:dyDescent="0.35">
      <c r="A3815">
        <v>3814</v>
      </c>
      <c r="B3815">
        <v>61</v>
      </c>
      <c r="C3815" t="s">
        <v>19</v>
      </c>
      <c r="D3815" t="s">
        <v>36</v>
      </c>
      <c r="E3815" t="s">
        <v>31</v>
      </c>
      <c r="F3815" t="s">
        <v>39</v>
      </c>
      <c r="G3815">
        <v>45</v>
      </c>
      <c r="H3815">
        <v>6.3</v>
      </c>
      <c r="I3815">
        <v>8.4</v>
      </c>
      <c r="J3815">
        <v>1</v>
      </c>
      <c r="K3815" t="s">
        <v>28</v>
      </c>
      <c r="L3815">
        <v>8.8000000000000007</v>
      </c>
      <c r="M3815">
        <v>5.7</v>
      </c>
      <c r="N3815">
        <v>4.8</v>
      </c>
      <c r="O3815">
        <f>Table1[[#This Row],[Stress_Level]]*Table1[[#This Row],[Weekly_Work_Hours]]</f>
        <v>396.00000000000006</v>
      </c>
      <c r="P3815" s="9">
        <f>Table1[[#This Row],[Column1]]/Table1[[#This Row],[Productivity_Score]]</f>
        <v>82.500000000000014</v>
      </c>
      <c r="Q3815">
        <f>8-AVERAGE(Table1[[#This Row],[Sleep_Hours]])</f>
        <v>1.7000000000000002</v>
      </c>
      <c r="R3815">
        <f>Table1[[#This Row],[Stress_Level]]/Table1[[#This Row],[Weekly_Work_Hours]]</f>
        <v>0.19555555555555557</v>
      </c>
      <c r="S3815" s="5">
        <f>CORREL(Table1[Stress_Level],Table1[Sleep_Hours])</f>
        <v>-1.150943896331845E-2</v>
      </c>
      <c r="T3815" s="1">
        <f>((Table1[[#Totals],[Productivity_Score]] - Table1[[#This Row],[Productivity_Score]]) / Table1[[#Totals],[Productivity_Score]]) * 100</f>
        <v>49.473684210526322</v>
      </c>
    </row>
    <row r="3816" spans="1:20" x14ac:dyDescent="0.35">
      <c r="A3816">
        <v>3815</v>
      </c>
      <c r="B3816">
        <v>20</v>
      </c>
      <c r="C3816" t="s">
        <v>19</v>
      </c>
      <c r="D3816" t="s">
        <v>30</v>
      </c>
      <c r="E3816" t="s">
        <v>31</v>
      </c>
      <c r="F3816" t="s">
        <v>22</v>
      </c>
      <c r="G3816">
        <v>34</v>
      </c>
      <c r="H3816">
        <v>3.8</v>
      </c>
      <c r="I3816">
        <v>5.8</v>
      </c>
      <c r="J3816">
        <v>1</v>
      </c>
      <c r="K3816" t="s">
        <v>29</v>
      </c>
      <c r="L3816">
        <v>6.7</v>
      </c>
      <c r="M3816">
        <v>3.3</v>
      </c>
      <c r="N3816">
        <v>4.5999999999999996</v>
      </c>
      <c r="O3816">
        <f>Table1[[#This Row],[Stress_Level]]*Table1[[#This Row],[Weekly_Work_Hours]]</f>
        <v>227.8</v>
      </c>
      <c r="P3816" s="9">
        <f>Table1[[#This Row],[Column1]]/Table1[[#This Row],[Productivity_Score]]</f>
        <v>49.521739130434788</v>
      </c>
      <c r="Q3816">
        <f>8-AVERAGE(Table1[[#This Row],[Sleep_Hours]])</f>
        <v>4.2</v>
      </c>
      <c r="R3816">
        <f>Table1[[#This Row],[Stress_Level]]/Table1[[#This Row],[Weekly_Work_Hours]]</f>
        <v>0.19705882352941176</v>
      </c>
      <c r="S3816" s="5">
        <f>CORREL(Table1[Stress_Level],Table1[Sleep_Hours])</f>
        <v>-1.150943896331845E-2</v>
      </c>
      <c r="T3816" s="1">
        <f>((Table1[[#Totals],[Productivity_Score]] - Table1[[#This Row],[Productivity_Score]]) / Table1[[#Totals],[Productivity_Score]]) * 100</f>
        <v>51.578947368421055</v>
      </c>
    </row>
    <row r="3817" spans="1:20" x14ac:dyDescent="0.35">
      <c r="A3817">
        <v>3816</v>
      </c>
      <c r="B3817">
        <v>55</v>
      </c>
      <c r="C3817" t="s">
        <v>14</v>
      </c>
      <c r="D3817" t="s">
        <v>36</v>
      </c>
      <c r="E3817" t="s">
        <v>25</v>
      </c>
      <c r="F3817" t="s">
        <v>39</v>
      </c>
      <c r="G3817">
        <v>30</v>
      </c>
      <c r="H3817">
        <v>7.2</v>
      </c>
      <c r="I3817">
        <v>10</v>
      </c>
      <c r="J3817">
        <v>0</v>
      </c>
      <c r="K3817" t="s">
        <v>23</v>
      </c>
      <c r="L3817">
        <v>2.9</v>
      </c>
      <c r="M3817">
        <v>3.8</v>
      </c>
      <c r="N3817">
        <v>8.5</v>
      </c>
      <c r="O3817">
        <f>Table1[[#This Row],[Stress_Level]]*Table1[[#This Row],[Weekly_Work_Hours]]</f>
        <v>87</v>
      </c>
      <c r="P3817" s="9">
        <f>Table1[[#This Row],[Column1]]/Table1[[#This Row],[Productivity_Score]]</f>
        <v>10.235294117647058</v>
      </c>
      <c r="Q3817">
        <f>8-AVERAGE(Table1[[#This Row],[Sleep_Hours]])</f>
        <v>0.79999999999999982</v>
      </c>
      <c r="R3817">
        <f>Table1[[#This Row],[Stress_Level]]/Table1[[#This Row],[Weekly_Work_Hours]]</f>
        <v>9.6666666666666665E-2</v>
      </c>
      <c r="S3817" s="5">
        <f>CORREL(Table1[Stress_Level],Table1[Sleep_Hours])</f>
        <v>-1.150943896331845E-2</v>
      </c>
      <c r="T3817" s="1">
        <f>((Table1[[#Totals],[Productivity_Score]] - Table1[[#This Row],[Productivity_Score]]) / Table1[[#Totals],[Productivity_Score]]) * 100</f>
        <v>10.526315789473683</v>
      </c>
    </row>
    <row r="3818" spans="1:20" x14ac:dyDescent="0.35">
      <c r="A3818">
        <v>3817</v>
      </c>
      <c r="B3818">
        <v>31</v>
      </c>
      <c r="C3818" t="s">
        <v>14</v>
      </c>
      <c r="D3818" t="s">
        <v>34</v>
      </c>
      <c r="E3818" t="s">
        <v>16</v>
      </c>
      <c r="F3818" t="s">
        <v>17</v>
      </c>
      <c r="G3818">
        <v>41</v>
      </c>
      <c r="H3818">
        <v>4.9000000000000004</v>
      </c>
      <c r="I3818">
        <v>6.7</v>
      </c>
      <c r="J3818">
        <v>0</v>
      </c>
      <c r="K3818" t="s">
        <v>23</v>
      </c>
      <c r="L3818">
        <v>5.9</v>
      </c>
      <c r="M3818">
        <v>3.8</v>
      </c>
      <c r="N3818">
        <v>5.4</v>
      </c>
      <c r="O3818">
        <f>Table1[[#This Row],[Stress_Level]]*Table1[[#This Row],[Weekly_Work_Hours]]</f>
        <v>241.9</v>
      </c>
      <c r="P3818" s="9">
        <f>Table1[[#This Row],[Column1]]/Table1[[#This Row],[Productivity_Score]]</f>
        <v>44.796296296296298</v>
      </c>
      <c r="Q3818">
        <f>8-AVERAGE(Table1[[#This Row],[Sleep_Hours]])</f>
        <v>3.0999999999999996</v>
      </c>
      <c r="R3818">
        <f>Table1[[#This Row],[Stress_Level]]/Table1[[#This Row],[Weekly_Work_Hours]]</f>
        <v>0.14390243902439026</v>
      </c>
      <c r="S3818" s="5">
        <f>CORREL(Table1[Stress_Level],Table1[Sleep_Hours])</f>
        <v>-1.150943896331845E-2</v>
      </c>
      <c r="T3818" s="1">
        <f>((Table1[[#Totals],[Productivity_Score]] - Table1[[#This Row],[Productivity_Score]]) / Table1[[#Totals],[Productivity_Score]]) * 100</f>
        <v>43.157894736842103</v>
      </c>
    </row>
    <row r="3819" spans="1:20" x14ac:dyDescent="0.35">
      <c r="A3819">
        <v>3818</v>
      </c>
      <c r="B3819">
        <v>28</v>
      </c>
      <c r="C3819" t="s">
        <v>19</v>
      </c>
      <c r="D3819" t="s">
        <v>20</v>
      </c>
      <c r="E3819" t="s">
        <v>21</v>
      </c>
      <c r="F3819" t="s">
        <v>17</v>
      </c>
      <c r="G3819">
        <v>44</v>
      </c>
      <c r="H3819">
        <v>6.8</v>
      </c>
      <c r="I3819">
        <v>9.3000000000000007</v>
      </c>
      <c r="J3819">
        <v>0</v>
      </c>
      <c r="K3819" t="s">
        <v>23</v>
      </c>
      <c r="L3819">
        <v>6.1</v>
      </c>
      <c r="M3819">
        <v>5.0999999999999996</v>
      </c>
      <c r="N3819">
        <v>6.6</v>
      </c>
      <c r="O3819">
        <f>Table1[[#This Row],[Stress_Level]]*Table1[[#This Row],[Weekly_Work_Hours]]</f>
        <v>268.39999999999998</v>
      </c>
      <c r="P3819" s="9">
        <f>Table1[[#This Row],[Column1]]/Table1[[#This Row],[Productivity_Score]]</f>
        <v>40.666666666666664</v>
      </c>
      <c r="Q3819">
        <f>8-AVERAGE(Table1[[#This Row],[Sleep_Hours]])</f>
        <v>1.2000000000000002</v>
      </c>
      <c r="R3819">
        <f>Table1[[#This Row],[Stress_Level]]/Table1[[#This Row],[Weekly_Work_Hours]]</f>
        <v>0.13863636363636364</v>
      </c>
      <c r="S3819" s="5">
        <f>CORREL(Table1[Stress_Level],Table1[Sleep_Hours])</f>
        <v>-1.150943896331845E-2</v>
      </c>
      <c r="T3819" s="1">
        <f>((Table1[[#Totals],[Productivity_Score]] - Table1[[#This Row],[Productivity_Score]]) / Table1[[#Totals],[Productivity_Score]]) * 100</f>
        <v>30.526315789473692</v>
      </c>
    </row>
    <row r="3820" spans="1:20" x14ac:dyDescent="0.35">
      <c r="A3820">
        <v>3819</v>
      </c>
      <c r="B3820">
        <v>55</v>
      </c>
      <c r="C3820" t="s">
        <v>14</v>
      </c>
      <c r="D3820" t="s">
        <v>36</v>
      </c>
      <c r="E3820" t="s">
        <v>16</v>
      </c>
      <c r="F3820" t="s">
        <v>17</v>
      </c>
      <c r="G3820">
        <v>41</v>
      </c>
      <c r="H3820">
        <v>7.4</v>
      </c>
      <c r="I3820">
        <v>9.3000000000000007</v>
      </c>
      <c r="J3820">
        <v>0</v>
      </c>
      <c r="K3820" t="s">
        <v>23</v>
      </c>
      <c r="L3820">
        <v>4.5</v>
      </c>
      <c r="M3820">
        <v>4</v>
      </c>
      <c r="N3820">
        <v>7.4</v>
      </c>
      <c r="O3820">
        <f>Table1[[#This Row],[Stress_Level]]*Table1[[#This Row],[Weekly_Work_Hours]]</f>
        <v>184.5</v>
      </c>
      <c r="P3820" s="9">
        <f>Table1[[#This Row],[Column1]]/Table1[[#This Row],[Productivity_Score]]</f>
        <v>24.932432432432432</v>
      </c>
      <c r="Q3820">
        <f>8-AVERAGE(Table1[[#This Row],[Sleep_Hours]])</f>
        <v>0.59999999999999964</v>
      </c>
      <c r="R3820">
        <f>Table1[[#This Row],[Stress_Level]]/Table1[[#This Row],[Weekly_Work_Hours]]</f>
        <v>0.10975609756097561</v>
      </c>
      <c r="S3820" s="5">
        <f>CORREL(Table1[Stress_Level],Table1[Sleep_Hours])</f>
        <v>-1.150943896331845E-2</v>
      </c>
      <c r="T3820" s="1">
        <f>((Table1[[#Totals],[Productivity_Score]] - Table1[[#This Row],[Productivity_Score]]) / Table1[[#Totals],[Productivity_Score]]) * 100</f>
        <v>22.105263157894733</v>
      </c>
    </row>
    <row r="3821" spans="1:20" x14ac:dyDescent="0.35">
      <c r="A3821">
        <v>3820</v>
      </c>
      <c r="B3821">
        <v>60</v>
      </c>
      <c r="C3821" t="s">
        <v>14</v>
      </c>
      <c r="D3821" t="s">
        <v>20</v>
      </c>
      <c r="E3821" t="s">
        <v>16</v>
      </c>
      <c r="F3821" t="s">
        <v>22</v>
      </c>
      <c r="G3821">
        <v>35</v>
      </c>
      <c r="H3821">
        <v>8.1999999999999993</v>
      </c>
      <c r="I3821">
        <v>8.8000000000000007</v>
      </c>
      <c r="J3821">
        <v>0</v>
      </c>
      <c r="K3821" t="s">
        <v>23</v>
      </c>
      <c r="L3821">
        <v>7.8</v>
      </c>
      <c r="M3821">
        <v>4</v>
      </c>
      <c r="N3821">
        <v>5.5</v>
      </c>
      <c r="O3821">
        <f>Table1[[#This Row],[Stress_Level]]*Table1[[#This Row],[Weekly_Work_Hours]]</f>
        <v>273</v>
      </c>
      <c r="P3821" s="9">
        <f>Table1[[#This Row],[Column1]]/Table1[[#This Row],[Productivity_Score]]</f>
        <v>49.636363636363633</v>
      </c>
      <c r="Q3821">
        <f>8-AVERAGE(Table1[[#This Row],[Sleep_Hours]])</f>
        <v>-0.19999999999999929</v>
      </c>
      <c r="R3821">
        <f>Table1[[#This Row],[Stress_Level]]/Table1[[#This Row],[Weekly_Work_Hours]]</f>
        <v>0.22285714285714286</v>
      </c>
      <c r="S3821" s="5">
        <f>CORREL(Table1[Stress_Level],Table1[Sleep_Hours])</f>
        <v>-1.150943896331845E-2</v>
      </c>
      <c r="T3821" s="1">
        <f>((Table1[[#Totals],[Productivity_Score]] - Table1[[#This Row],[Productivity_Score]]) / Table1[[#Totals],[Productivity_Score]]) * 100</f>
        <v>42.105263157894733</v>
      </c>
    </row>
    <row r="3822" spans="1:20" x14ac:dyDescent="0.35">
      <c r="A3822">
        <v>3821</v>
      </c>
      <c r="B3822">
        <v>47</v>
      </c>
      <c r="C3822" t="s">
        <v>14</v>
      </c>
      <c r="D3822" t="s">
        <v>26</v>
      </c>
      <c r="E3822" t="s">
        <v>31</v>
      </c>
      <c r="F3822" t="s">
        <v>17</v>
      </c>
      <c r="G3822">
        <v>41</v>
      </c>
      <c r="H3822">
        <v>7.8</v>
      </c>
      <c r="I3822">
        <v>8.6</v>
      </c>
      <c r="J3822">
        <v>0</v>
      </c>
      <c r="K3822" t="s">
        <v>23</v>
      </c>
      <c r="L3822">
        <v>10</v>
      </c>
      <c r="M3822">
        <v>4</v>
      </c>
      <c r="N3822">
        <v>4.3</v>
      </c>
      <c r="O3822">
        <f>Table1[[#This Row],[Stress_Level]]*Table1[[#This Row],[Weekly_Work_Hours]]</f>
        <v>410</v>
      </c>
      <c r="P3822" s="9">
        <f>Table1[[#This Row],[Column1]]/Table1[[#This Row],[Productivity_Score]]</f>
        <v>95.348837209302332</v>
      </c>
      <c r="Q3822">
        <f>8-AVERAGE(Table1[[#This Row],[Sleep_Hours]])</f>
        <v>0.20000000000000018</v>
      </c>
      <c r="R3822">
        <f>Table1[[#This Row],[Stress_Level]]/Table1[[#This Row],[Weekly_Work_Hours]]</f>
        <v>0.24390243902439024</v>
      </c>
      <c r="S3822" s="5">
        <f>CORREL(Table1[Stress_Level],Table1[Sleep_Hours])</f>
        <v>-1.150943896331845E-2</v>
      </c>
      <c r="T3822" s="1">
        <f>((Table1[[#Totals],[Productivity_Score]] - Table1[[#This Row],[Productivity_Score]]) / Table1[[#Totals],[Productivity_Score]]) * 100</f>
        <v>54.736842105263165</v>
      </c>
    </row>
    <row r="3823" spans="1:20" x14ac:dyDescent="0.35">
      <c r="A3823">
        <v>3822</v>
      </c>
      <c r="B3823">
        <v>57</v>
      </c>
      <c r="C3823" t="s">
        <v>19</v>
      </c>
      <c r="D3823" t="s">
        <v>34</v>
      </c>
      <c r="E3823" t="s">
        <v>16</v>
      </c>
      <c r="F3823" t="s">
        <v>22</v>
      </c>
      <c r="G3823">
        <v>47</v>
      </c>
      <c r="H3823">
        <v>8.6999999999999993</v>
      </c>
      <c r="I3823">
        <v>6.8</v>
      </c>
      <c r="J3823">
        <v>0</v>
      </c>
      <c r="K3823" t="s">
        <v>23</v>
      </c>
      <c r="L3823">
        <v>8.3000000000000007</v>
      </c>
      <c r="M3823">
        <v>4.2</v>
      </c>
      <c r="N3823">
        <v>4.2</v>
      </c>
      <c r="O3823">
        <f>Table1[[#This Row],[Stress_Level]]*Table1[[#This Row],[Weekly_Work_Hours]]</f>
        <v>390.1</v>
      </c>
      <c r="P3823" s="9">
        <f>Table1[[#This Row],[Column1]]/Table1[[#This Row],[Productivity_Score]]</f>
        <v>92.88095238095238</v>
      </c>
      <c r="Q3823">
        <f>8-AVERAGE(Table1[[#This Row],[Sleep_Hours]])</f>
        <v>-0.69999999999999929</v>
      </c>
      <c r="R3823">
        <f>Table1[[#This Row],[Stress_Level]]/Table1[[#This Row],[Weekly_Work_Hours]]</f>
        <v>0.17659574468085107</v>
      </c>
      <c r="S3823" s="5">
        <f>CORREL(Table1[Stress_Level],Table1[Sleep_Hours])</f>
        <v>-1.150943896331845E-2</v>
      </c>
      <c r="T3823" s="1">
        <f>((Table1[[#Totals],[Productivity_Score]] - Table1[[#This Row],[Productivity_Score]]) / Table1[[#Totals],[Productivity_Score]]) * 100</f>
        <v>55.78947368421052</v>
      </c>
    </row>
    <row r="3824" spans="1:20" x14ac:dyDescent="0.35">
      <c r="A3824">
        <v>3823</v>
      </c>
      <c r="B3824">
        <v>52</v>
      </c>
      <c r="C3824" t="s">
        <v>19</v>
      </c>
      <c r="D3824" t="s">
        <v>32</v>
      </c>
      <c r="E3824" t="s">
        <v>31</v>
      </c>
      <c r="F3824" t="s">
        <v>22</v>
      </c>
      <c r="G3824">
        <v>44</v>
      </c>
      <c r="H3824">
        <v>7.4</v>
      </c>
      <c r="I3824">
        <v>9</v>
      </c>
      <c r="J3824">
        <v>1</v>
      </c>
      <c r="K3824" t="s">
        <v>18</v>
      </c>
      <c r="L3824">
        <v>6.8</v>
      </c>
      <c r="M3824">
        <v>4.5</v>
      </c>
      <c r="N3824">
        <v>6.1</v>
      </c>
      <c r="O3824">
        <f>Table1[[#This Row],[Stress_Level]]*Table1[[#This Row],[Weekly_Work_Hours]]</f>
        <v>299.2</v>
      </c>
      <c r="P3824" s="9">
        <f>Table1[[#This Row],[Column1]]/Table1[[#This Row],[Productivity_Score]]</f>
        <v>49.049180327868854</v>
      </c>
      <c r="Q3824">
        <f>8-AVERAGE(Table1[[#This Row],[Sleep_Hours]])</f>
        <v>0.59999999999999964</v>
      </c>
      <c r="R3824">
        <f>Table1[[#This Row],[Stress_Level]]/Table1[[#This Row],[Weekly_Work_Hours]]</f>
        <v>0.15454545454545454</v>
      </c>
      <c r="S3824" s="5">
        <f>CORREL(Table1[Stress_Level],Table1[Sleep_Hours])</f>
        <v>-1.150943896331845E-2</v>
      </c>
      <c r="T3824" s="1">
        <f>((Table1[[#Totals],[Productivity_Score]] - Table1[[#This Row],[Productivity_Score]]) / Table1[[#Totals],[Productivity_Score]]) * 100</f>
        <v>35.789473684210535</v>
      </c>
    </row>
    <row r="3825" spans="1:20" x14ac:dyDescent="0.35">
      <c r="A3825">
        <v>3824</v>
      </c>
      <c r="B3825">
        <v>61</v>
      </c>
      <c r="C3825" t="s">
        <v>40</v>
      </c>
      <c r="D3825" t="s">
        <v>30</v>
      </c>
      <c r="E3825" t="s">
        <v>31</v>
      </c>
      <c r="F3825" t="s">
        <v>22</v>
      </c>
      <c r="G3825">
        <v>46</v>
      </c>
      <c r="H3825">
        <v>6.5</v>
      </c>
      <c r="I3825">
        <v>8.6</v>
      </c>
      <c r="J3825">
        <v>1</v>
      </c>
      <c r="K3825" t="s">
        <v>35</v>
      </c>
      <c r="L3825">
        <v>10</v>
      </c>
      <c r="M3825">
        <v>4.4000000000000004</v>
      </c>
      <c r="N3825">
        <v>4.3</v>
      </c>
      <c r="O3825">
        <f>Table1[[#This Row],[Stress_Level]]*Table1[[#This Row],[Weekly_Work_Hours]]</f>
        <v>460</v>
      </c>
      <c r="P3825" s="9">
        <f>Table1[[#This Row],[Column1]]/Table1[[#This Row],[Productivity_Score]]</f>
        <v>106.97674418604652</v>
      </c>
      <c r="Q3825">
        <f>8-AVERAGE(Table1[[#This Row],[Sleep_Hours]])</f>
        <v>1.5</v>
      </c>
      <c r="R3825">
        <f>Table1[[#This Row],[Stress_Level]]/Table1[[#This Row],[Weekly_Work_Hours]]</f>
        <v>0.21739130434782608</v>
      </c>
      <c r="S3825" s="5">
        <f>CORREL(Table1[Stress_Level],Table1[Sleep_Hours])</f>
        <v>-1.150943896331845E-2</v>
      </c>
      <c r="T3825" s="1">
        <f>((Table1[[#Totals],[Productivity_Score]] - Table1[[#This Row],[Productivity_Score]]) / Table1[[#Totals],[Productivity_Score]]) * 100</f>
        <v>54.736842105263165</v>
      </c>
    </row>
    <row r="3826" spans="1:20" x14ac:dyDescent="0.35">
      <c r="A3826">
        <v>3825</v>
      </c>
      <c r="B3826">
        <v>41</v>
      </c>
      <c r="C3826" t="s">
        <v>14</v>
      </c>
      <c r="D3826" t="s">
        <v>30</v>
      </c>
      <c r="E3826" t="s">
        <v>21</v>
      </c>
      <c r="F3826" t="s">
        <v>22</v>
      </c>
      <c r="G3826">
        <v>39</v>
      </c>
      <c r="H3826">
        <v>5.5</v>
      </c>
      <c r="I3826">
        <v>7.8</v>
      </c>
      <c r="J3826">
        <v>1</v>
      </c>
      <c r="K3826" t="s">
        <v>28</v>
      </c>
      <c r="L3826">
        <v>6.9</v>
      </c>
      <c r="M3826">
        <v>4.0999999999999996</v>
      </c>
      <c r="N3826">
        <v>5.5</v>
      </c>
      <c r="O3826">
        <f>Table1[[#This Row],[Stress_Level]]*Table1[[#This Row],[Weekly_Work_Hours]]</f>
        <v>269.10000000000002</v>
      </c>
      <c r="P3826" s="9">
        <f>Table1[[#This Row],[Column1]]/Table1[[#This Row],[Productivity_Score]]</f>
        <v>48.927272727272729</v>
      </c>
      <c r="Q3826">
        <f>8-AVERAGE(Table1[[#This Row],[Sleep_Hours]])</f>
        <v>2.5</v>
      </c>
      <c r="R3826">
        <f>Table1[[#This Row],[Stress_Level]]/Table1[[#This Row],[Weekly_Work_Hours]]</f>
        <v>0.17692307692307693</v>
      </c>
      <c r="S3826" s="5">
        <f>CORREL(Table1[Stress_Level],Table1[Sleep_Hours])</f>
        <v>-1.150943896331845E-2</v>
      </c>
      <c r="T3826" s="1">
        <f>((Table1[[#Totals],[Productivity_Score]] - Table1[[#This Row],[Productivity_Score]]) / Table1[[#Totals],[Productivity_Score]]) * 100</f>
        <v>42.105263157894733</v>
      </c>
    </row>
    <row r="3827" spans="1:20" x14ac:dyDescent="0.35">
      <c r="A3827">
        <v>3826</v>
      </c>
      <c r="B3827">
        <v>44</v>
      </c>
      <c r="C3827" t="s">
        <v>19</v>
      </c>
      <c r="D3827" t="s">
        <v>15</v>
      </c>
      <c r="E3827" t="s">
        <v>27</v>
      </c>
      <c r="F3827" t="s">
        <v>22</v>
      </c>
      <c r="G3827">
        <v>54</v>
      </c>
      <c r="H3827">
        <v>6</v>
      </c>
      <c r="I3827">
        <v>7.1</v>
      </c>
      <c r="J3827">
        <v>0</v>
      </c>
      <c r="K3827" t="s">
        <v>23</v>
      </c>
      <c r="L3827">
        <v>8.6</v>
      </c>
      <c r="M3827">
        <v>6.2</v>
      </c>
      <c r="N3827">
        <v>4.3</v>
      </c>
      <c r="O3827">
        <f>Table1[[#This Row],[Stress_Level]]*Table1[[#This Row],[Weekly_Work_Hours]]</f>
        <v>464.4</v>
      </c>
      <c r="P3827" s="9">
        <f>Table1[[#This Row],[Column1]]/Table1[[#This Row],[Productivity_Score]]</f>
        <v>108</v>
      </c>
      <c r="Q3827">
        <f>8-AVERAGE(Table1[[#This Row],[Sleep_Hours]])</f>
        <v>2</v>
      </c>
      <c r="R3827">
        <f>Table1[[#This Row],[Stress_Level]]/Table1[[#This Row],[Weekly_Work_Hours]]</f>
        <v>0.15925925925925924</v>
      </c>
      <c r="S3827" s="5">
        <f>CORREL(Table1[Stress_Level],Table1[Sleep_Hours])</f>
        <v>-1.150943896331845E-2</v>
      </c>
      <c r="T3827" s="1">
        <f>((Table1[[#Totals],[Productivity_Score]] - Table1[[#This Row],[Productivity_Score]]) / Table1[[#Totals],[Productivity_Score]]) * 100</f>
        <v>54.736842105263165</v>
      </c>
    </row>
    <row r="3828" spans="1:20" x14ac:dyDescent="0.35">
      <c r="A3828">
        <v>3827</v>
      </c>
      <c r="B3828">
        <v>37</v>
      </c>
      <c r="C3828" t="s">
        <v>19</v>
      </c>
      <c r="D3828" t="s">
        <v>32</v>
      </c>
      <c r="E3828" t="s">
        <v>31</v>
      </c>
      <c r="F3828" t="s">
        <v>22</v>
      </c>
      <c r="G3828">
        <v>35</v>
      </c>
      <c r="H3828">
        <v>8.6</v>
      </c>
      <c r="I3828">
        <v>8</v>
      </c>
      <c r="J3828">
        <v>0</v>
      </c>
      <c r="K3828" t="s">
        <v>23</v>
      </c>
      <c r="L3828">
        <v>3.7</v>
      </c>
      <c r="M3828">
        <v>4.5999999999999996</v>
      </c>
      <c r="N3828">
        <v>7.2</v>
      </c>
      <c r="O3828">
        <f>Table1[[#This Row],[Stress_Level]]*Table1[[#This Row],[Weekly_Work_Hours]]</f>
        <v>129.5</v>
      </c>
      <c r="P3828" s="9">
        <f>Table1[[#This Row],[Column1]]/Table1[[#This Row],[Productivity_Score]]</f>
        <v>17.986111111111111</v>
      </c>
      <c r="Q3828">
        <f>8-AVERAGE(Table1[[#This Row],[Sleep_Hours]])</f>
        <v>-0.59999999999999964</v>
      </c>
      <c r="R3828">
        <f>Table1[[#This Row],[Stress_Level]]/Table1[[#This Row],[Weekly_Work_Hours]]</f>
        <v>0.10571428571428572</v>
      </c>
      <c r="S3828" s="5">
        <f>CORREL(Table1[Stress_Level],Table1[Sleep_Hours])</f>
        <v>-1.150943896331845E-2</v>
      </c>
      <c r="T3828" s="1">
        <f>((Table1[[#Totals],[Productivity_Score]] - Table1[[#This Row],[Productivity_Score]]) / Table1[[#Totals],[Productivity_Score]]) * 100</f>
        <v>24.210526315789473</v>
      </c>
    </row>
    <row r="3829" spans="1:20" x14ac:dyDescent="0.35">
      <c r="A3829">
        <v>3828</v>
      </c>
      <c r="B3829">
        <v>25</v>
      </c>
      <c r="C3829" t="s">
        <v>14</v>
      </c>
      <c r="D3829" t="s">
        <v>33</v>
      </c>
      <c r="E3829" t="s">
        <v>16</v>
      </c>
      <c r="F3829" t="s">
        <v>22</v>
      </c>
      <c r="G3829">
        <v>48</v>
      </c>
      <c r="H3829">
        <v>5.9</v>
      </c>
      <c r="I3829">
        <v>7.6</v>
      </c>
      <c r="J3829">
        <v>0</v>
      </c>
      <c r="K3829" t="s">
        <v>23</v>
      </c>
      <c r="L3829">
        <v>9.5</v>
      </c>
      <c r="M3829">
        <v>5.7</v>
      </c>
      <c r="N3829">
        <v>4</v>
      </c>
      <c r="O3829">
        <f>Table1[[#This Row],[Stress_Level]]*Table1[[#This Row],[Weekly_Work_Hours]]</f>
        <v>456</v>
      </c>
      <c r="P3829" s="9">
        <f>Table1[[#This Row],[Column1]]/Table1[[#This Row],[Productivity_Score]]</f>
        <v>114</v>
      </c>
      <c r="Q3829">
        <f>8-AVERAGE(Table1[[#This Row],[Sleep_Hours]])</f>
        <v>2.0999999999999996</v>
      </c>
      <c r="R3829">
        <f>Table1[[#This Row],[Stress_Level]]/Table1[[#This Row],[Weekly_Work_Hours]]</f>
        <v>0.19791666666666666</v>
      </c>
      <c r="S3829" s="5">
        <f>CORREL(Table1[Stress_Level],Table1[Sleep_Hours])</f>
        <v>-1.150943896331845E-2</v>
      </c>
      <c r="T3829" s="1">
        <f>((Table1[[#Totals],[Productivity_Score]] - Table1[[#This Row],[Productivity_Score]]) / Table1[[#Totals],[Productivity_Score]]) * 100</f>
        <v>57.894736842105267</v>
      </c>
    </row>
    <row r="3830" spans="1:20" x14ac:dyDescent="0.35">
      <c r="A3830">
        <v>3829</v>
      </c>
      <c r="B3830">
        <v>37</v>
      </c>
      <c r="C3830" t="s">
        <v>19</v>
      </c>
      <c r="D3830" t="s">
        <v>30</v>
      </c>
      <c r="E3830" t="s">
        <v>21</v>
      </c>
      <c r="F3830" t="s">
        <v>22</v>
      </c>
      <c r="G3830">
        <v>54</v>
      </c>
      <c r="H3830">
        <v>6.2</v>
      </c>
      <c r="I3830">
        <v>7.4</v>
      </c>
      <c r="J3830">
        <v>1</v>
      </c>
      <c r="K3830" t="s">
        <v>18</v>
      </c>
      <c r="L3830">
        <v>10</v>
      </c>
      <c r="M3830">
        <v>7</v>
      </c>
      <c r="N3830">
        <v>3.7</v>
      </c>
      <c r="O3830">
        <f>Table1[[#This Row],[Stress_Level]]*Table1[[#This Row],[Weekly_Work_Hours]]</f>
        <v>540</v>
      </c>
      <c r="P3830" s="9">
        <f>Table1[[#This Row],[Column1]]/Table1[[#This Row],[Productivity_Score]]</f>
        <v>145.94594594594594</v>
      </c>
      <c r="Q3830">
        <f>8-AVERAGE(Table1[[#This Row],[Sleep_Hours]])</f>
        <v>1.7999999999999998</v>
      </c>
      <c r="R3830">
        <f>Table1[[#This Row],[Stress_Level]]/Table1[[#This Row],[Weekly_Work_Hours]]</f>
        <v>0.18518518518518517</v>
      </c>
      <c r="S3830" s="5">
        <f>CORREL(Table1[Stress_Level],Table1[Sleep_Hours])</f>
        <v>-1.150943896331845E-2</v>
      </c>
      <c r="T3830" s="1">
        <f>((Table1[[#Totals],[Productivity_Score]] - Table1[[#This Row],[Productivity_Score]]) / Table1[[#Totals],[Productivity_Score]]) * 100</f>
        <v>61.05263157894737</v>
      </c>
    </row>
    <row r="3831" spans="1:20" x14ac:dyDescent="0.35">
      <c r="A3831">
        <v>3830</v>
      </c>
      <c r="B3831">
        <v>35</v>
      </c>
      <c r="C3831" t="s">
        <v>14</v>
      </c>
      <c r="D3831" t="s">
        <v>37</v>
      </c>
      <c r="E3831" t="s">
        <v>38</v>
      </c>
      <c r="F3831" t="s">
        <v>39</v>
      </c>
      <c r="G3831">
        <v>48</v>
      </c>
      <c r="H3831">
        <v>8.4</v>
      </c>
      <c r="I3831">
        <v>7.1</v>
      </c>
      <c r="J3831">
        <v>0</v>
      </c>
      <c r="K3831" t="s">
        <v>23</v>
      </c>
      <c r="L3831">
        <v>9.9</v>
      </c>
      <c r="M3831">
        <v>3.8</v>
      </c>
      <c r="N3831">
        <v>3.6</v>
      </c>
      <c r="O3831">
        <f>Table1[[#This Row],[Stress_Level]]*Table1[[#This Row],[Weekly_Work_Hours]]</f>
        <v>475.20000000000005</v>
      </c>
      <c r="P3831" s="9">
        <f>Table1[[#This Row],[Column1]]/Table1[[#This Row],[Productivity_Score]]</f>
        <v>132</v>
      </c>
      <c r="Q3831">
        <f>8-AVERAGE(Table1[[#This Row],[Sleep_Hours]])</f>
        <v>-0.40000000000000036</v>
      </c>
      <c r="R3831">
        <f>Table1[[#This Row],[Stress_Level]]/Table1[[#This Row],[Weekly_Work_Hours]]</f>
        <v>0.20625000000000002</v>
      </c>
      <c r="S3831" s="5">
        <f>CORREL(Table1[Stress_Level],Table1[Sleep_Hours])</f>
        <v>-1.150943896331845E-2</v>
      </c>
      <c r="T3831" s="1">
        <f>((Table1[[#Totals],[Productivity_Score]] - Table1[[#This Row],[Productivity_Score]]) / Table1[[#Totals],[Productivity_Score]]) * 100</f>
        <v>62.10526315789474</v>
      </c>
    </row>
    <row r="3832" spans="1:20" x14ac:dyDescent="0.35">
      <c r="A3832">
        <v>3831</v>
      </c>
      <c r="B3832">
        <v>34</v>
      </c>
      <c r="C3832" t="s">
        <v>14</v>
      </c>
      <c r="D3832" t="s">
        <v>33</v>
      </c>
      <c r="E3832" t="s">
        <v>38</v>
      </c>
      <c r="F3832" t="s">
        <v>22</v>
      </c>
      <c r="G3832">
        <v>43</v>
      </c>
      <c r="H3832">
        <v>5.9</v>
      </c>
      <c r="I3832">
        <v>8</v>
      </c>
      <c r="J3832">
        <v>1</v>
      </c>
      <c r="K3832" t="s">
        <v>18</v>
      </c>
      <c r="L3832">
        <v>8.1</v>
      </c>
      <c r="M3832">
        <v>6.2</v>
      </c>
      <c r="N3832">
        <v>5</v>
      </c>
      <c r="O3832">
        <f>Table1[[#This Row],[Stress_Level]]*Table1[[#This Row],[Weekly_Work_Hours]]</f>
        <v>348.3</v>
      </c>
      <c r="P3832" s="9">
        <f>Table1[[#This Row],[Column1]]/Table1[[#This Row],[Productivity_Score]]</f>
        <v>69.66</v>
      </c>
      <c r="Q3832">
        <f>8-AVERAGE(Table1[[#This Row],[Sleep_Hours]])</f>
        <v>2.0999999999999996</v>
      </c>
      <c r="R3832">
        <f>Table1[[#This Row],[Stress_Level]]/Table1[[#This Row],[Weekly_Work_Hours]]</f>
        <v>0.1883720930232558</v>
      </c>
      <c r="S3832" s="5">
        <f>CORREL(Table1[Stress_Level],Table1[Sleep_Hours])</f>
        <v>-1.150943896331845E-2</v>
      </c>
      <c r="T3832" s="1">
        <f>((Table1[[#Totals],[Productivity_Score]] - Table1[[#This Row],[Productivity_Score]]) / Table1[[#Totals],[Productivity_Score]]) * 100</f>
        <v>47.368421052631575</v>
      </c>
    </row>
    <row r="3833" spans="1:20" x14ac:dyDescent="0.35">
      <c r="A3833">
        <v>3832</v>
      </c>
      <c r="B3833">
        <v>27</v>
      </c>
      <c r="C3833" t="s">
        <v>14</v>
      </c>
      <c r="D3833" t="s">
        <v>30</v>
      </c>
      <c r="E3833" t="s">
        <v>38</v>
      </c>
      <c r="F3833" t="s">
        <v>17</v>
      </c>
      <c r="G3833">
        <v>40</v>
      </c>
      <c r="H3833">
        <v>5</v>
      </c>
      <c r="I3833">
        <v>7</v>
      </c>
      <c r="J3833">
        <v>1</v>
      </c>
      <c r="K3833" t="s">
        <v>18</v>
      </c>
      <c r="L3833">
        <v>4.4000000000000004</v>
      </c>
      <c r="M3833">
        <v>1.8</v>
      </c>
      <c r="N3833">
        <v>6.3</v>
      </c>
      <c r="O3833">
        <f>Table1[[#This Row],[Stress_Level]]*Table1[[#This Row],[Weekly_Work_Hours]]</f>
        <v>176</v>
      </c>
      <c r="P3833" s="9">
        <f>Table1[[#This Row],[Column1]]/Table1[[#This Row],[Productivity_Score]]</f>
        <v>27.936507936507937</v>
      </c>
      <c r="Q3833">
        <f>8-AVERAGE(Table1[[#This Row],[Sleep_Hours]])</f>
        <v>3</v>
      </c>
      <c r="R3833">
        <f>Table1[[#This Row],[Stress_Level]]/Table1[[#This Row],[Weekly_Work_Hours]]</f>
        <v>0.11000000000000001</v>
      </c>
      <c r="S3833" s="5">
        <f>CORREL(Table1[Stress_Level],Table1[Sleep_Hours])</f>
        <v>-1.150943896331845E-2</v>
      </c>
      <c r="T3833" s="1">
        <f>((Table1[[#Totals],[Productivity_Score]] - Table1[[#This Row],[Productivity_Score]]) / Table1[[#Totals],[Productivity_Score]]) * 100</f>
        <v>33.684210526315788</v>
      </c>
    </row>
    <row r="3834" spans="1:20" x14ac:dyDescent="0.35">
      <c r="A3834">
        <v>3833</v>
      </c>
      <c r="B3834">
        <v>32</v>
      </c>
      <c r="C3834" t="s">
        <v>14</v>
      </c>
      <c r="D3834" t="s">
        <v>26</v>
      </c>
      <c r="E3834" t="s">
        <v>16</v>
      </c>
      <c r="F3834" t="s">
        <v>22</v>
      </c>
      <c r="G3834">
        <v>53</v>
      </c>
      <c r="H3834">
        <v>7.9</v>
      </c>
      <c r="I3834">
        <v>7.4</v>
      </c>
      <c r="J3834">
        <v>0</v>
      </c>
      <c r="K3834" t="s">
        <v>23</v>
      </c>
      <c r="L3834">
        <v>8.3000000000000007</v>
      </c>
      <c r="M3834">
        <v>4.8</v>
      </c>
      <c r="N3834">
        <v>4.5</v>
      </c>
      <c r="O3834">
        <f>Table1[[#This Row],[Stress_Level]]*Table1[[#This Row],[Weekly_Work_Hours]]</f>
        <v>439.90000000000003</v>
      </c>
      <c r="P3834" s="9">
        <f>Table1[[#This Row],[Column1]]/Table1[[#This Row],[Productivity_Score]]</f>
        <v>97.75555555555556</v>
      </c>
      <c r="Q3834">
        <f>8-AVERAGE(Table1[[#This Row],[Sleep_Hours]])</f>
        <v>9.9999999999999645E-2</v>
      </c>
      <c r="R3834">
        <f>Table1[[#This Row],[Stress_Level]]/Table1[[#This Row],[Weekly_Work_Hours]]</f>
        <v>0.15660377358490568</v>
      </c>
      <c r="S3834" s="5">
        <f>CORREL(Table1[Stress_Level],Table1[Sleep_Hours])</f>
        <v>-1.150943896331845E-2</v>
      </c>
      <c r="T3834" s="1">
        <f>((Table1[[#Totals],[Productivity_Score]] - Table1[[#This Row],[Productivity_Score]]) / Table1[[#Totals],[Productivity_Score]]) * 100</f>
        <v>52.631578947368418</v>
      </c>
    </row>
    <row r="3835" spans="1:20" x14ac:dyDescent="0.35">
      <c r="A3835">
        <v>3834</v>
      </c>
      <c r="B3835">
        <v>62</v>
      </c>
      <c r="C3835" t="s">
        <v>19</v>
      </c>
      <c r="D3835" t="s">
        <v>34</v>
      </c>
      <c r="E3835" t="s">
        <v>27</v>
      </c>
      <c r="F3835" t="s">
        <v>22</v>
      </c>
      <c r="G3835">
        <v>33</v>
      </c>
      <c r="H3835">
        <v>5</v>
      </c>
      <c r="I3835">
        <v>7.6</v>
      </c>
      <c r="J3835">
        <v>0</v>
      </c>
      <c r="K3835" t="s">
        <v>23</v>
      </c>
      <c r="L3835">
        <v>3.2</v>
      </c>
      <c r="M3835">
        <v>2.1</v>
      </c>
      <c r="N3835">
        <v>7.2</v>
      </c>
      <c r="O3835">
        <f>Table1[[#This Row],[Stress_Level]]*Table1[[#This Row],[Weekly_Work_Hours]]</f>
        <v>105.60000000000001</v>
      </c>
      <c r="P3835" s="9">
        <f>Table1[[#This Row],[Column1]]/Table1[[#This Row],[Productivity_Score]]</f>
        <v>14.666666666666668</v>
      </c>
      <c r="Q3835">
        <f>8-AVERAGE(Table1[[#This Row],[Sleep_Hours]])</f>
        <v>3</v>
      </c>
      <c r="R3835">
        <f>Table1[[#This Row],[Stress_Level]]/Table1[[#This Row],[Weekly_Work_Hours]]</f>
        <v>9.696969696969697E-2</v>
      </c>
      <c r="S3835" s="5">
        <f>CORREL(Table1[Stress_Level],Table1[Sleep_Hours])</f>
        <v>-1.150943896331845E-2</v>
      </c>
      <c r="T3835" s="1">
        <f>((Table1[[#Totals],[Productivity_Score]] - Table1[[#This Row],[Productivity_Score]]) / Table1[[#Totals],[Productivity_Score]]) * 100</f>
        <v>24.210526315789473</v>
      </c>
    </row>
    <row r="3836" spans="1:20" x14ac:dyDescent="0.35">
      <c r="A3836">
        <v>3835</v>
      </c>
      <c r="B3836">
        <v>26</v>
      </c>
      <c r="C3836" t="s">
        <v>14</v>
      </c>
      <c r="D3836" t="s">
        <v>34</v>
      </c>
      <c r="E3836" t="s">
        <v>25</v>
      </c>
      <c r="F3836" t="s">
        <v>22</v>
      </c>
      <c r="G3836">
        <v>37</v>
      </c>
      <c r="H3836">
        <v>6.8</v>
      </c>
      <c r="I3836">
        <v>10</v>
      </c>
      <c r="J3836">
        <v>0</v>
      </c>
      <c r="K3836" t="s">
        <v>23</v>
      </c>
      <c r="L3836">
        <v>5.8</v>
      </c>
      <c r="M3836">
        <v>4.8</v>
      </c>
      <c r="N3836">
        <v>7.1</v>
      </c>
      <c r="O3836">
        <f>Table1[[#This Row],[Stress_Level]]*Table1[[#This Row],[Weekly_Work_Hours]]</f>
        <v>214.6</v>
      </c>
      <c r="P3836" s="9">
        <f>Table1[[#This Row],[Column1]]/Table1[[#This Row],[Productivity_Score]]</f>
        <v>30.225352112676056</v>
      </c>
      <c r="Q3836">
        <f>8-AVERAGE(Table1[[#This Row],[Sleep_Hours]])</f>
        <v>1.2000000000000002</v>
      </c>
      <c r="R3836">
        <f>Table1[[#This Row],[Stress_Level]]/Table1[[#This Row],[Weekly_Work_Hours]]</f>
        <v>0.15675675675675677</v>
      </c>
      <c r="S3836" s="5">
        <f>CORREL(Table1[Stress_Level],Table1[Sleep_Hours])</f>
        <v>-1.150943896331845E-2</v>
      </c>
      <c r="T3836" s="1">
        <f>((Table1[[#Totals],[Productivity_Score]] - Table1[[#This Row],[Productivity_Score]]) / Table1[[#Totals],[Productivity_Score]]) * 100</f>
        <v>25.26315789473685</v>
      </c>
    </row>
    <row r="3837" spans="1:20" x14ac:dyDescent="0.35">
      <c r="A3837">
        <v>3836</v>
      </c>
      <c r="B3837">
        <v>36</v>
      </c>
      <c r="C3837" t="s">
        <v>14</v>
      </c>
      <c r="D3837" t="s">
        <v>37</v>
      </c>
      <c r="E3837" t="s">
        <v>27</v>
      </c>
      <c r="F3837" t="s">
        <v>22</v>
      </c>
      <c r="G3837">
        <v>41</v>
      </c>
      <c r="H3837">
        <v>6.5</v>
      </c>
      <c r="I3837">
        <v>9.1999999999999993</v>
      </c>
      <c r="J3837">
        <v>1</v>
      </c>
      <c r="K3837" t="s">
        <v>35</v>
      </c>
      <c r="L3837">
        <v>6.3</v>
      </c>
      <c r="M3837">
        <v>2.2000000000000002</v>
      </c>
      <c r="N3837">
        <v>6.4</v>
      </c>
      <c r="O3837">
        <f>Table1[[#This Row],[Stress_Level]]*Table1[[#This Row],[Weekly_Work_Hours]]</f>
        <v>258.3</v>
      </c>
      <c r="P3837" s="9">
        <f>Table1[[#This Row],[Column1]]/Table1[[#This Row],[Productivity_Score]]</f>
        <v>40.359375</v>
      </c>
      <c r="Q3837">
        <f>8-AVERAGE(Table1[[#This Row],[Sleep_Hours]])</f>
        <v>1.5</v>
      </c>
      <c r="R3837">
        <f>Table1[[#This Row],[Stress_Level]]/Table1[[#This Row],[Weekly_Work_Hours]]</f>
        <v>0.15365853658536585</v>
      </c>
      <c r="S3837" s="5">
        <f>CORREL(Table1[Stress_Level],Table1[Sleep_Hours])</f>
        <v>-1.150943896331845E-2</v>
      </c>
      <c r="T3837" s="1">
        <f>((Table1[[#Totals],[Productivity_Score]] - Table1[[#This Row],[Productivity_Score]]) / Table1[[#Totals],[Productivity_Score]]) * 100</f>
        <v>32.631578947368418</v>
      </c>
    </row>
    <row r="3838" spans="1:20" x14ac:dyDescent="0.35">
      <c r="A3838">
        <v>3837</v>
      </c>
      <c r="B3838">
        <v>51</v>
      </c>
      <c r="C3838" t="s">
        <v>14</v>
      </c>
      <c r="D3838" t="s">
        <v>26</v>
      </c>
      <c r="E3838" t="s">
        <v>21</v>
      </c>
      <c r="F3838" t="s">
        <v>17</v>
      </c>
      <c r="G3838">
        <v>54</v>
      </c>
      <c r="H3838">
        <v>6.7</v>
      </c>
      <c r="I3838">
        <v>8.1</v>
      </c>
      <c r="J3838">
        <v>1</v>
      </c>
      <c r="K3838" t="s">
        <v>41</v>
      </c>
      <c r="L3838">
        <v>9.1</v>
      </c>
      <c r="M3838">
        <v>2.9</v>
      </c>
      <c r="N3838">
        <v>4.5</v>
      </c>
      <c r="O3838">
        <f>Table1[[#This Row],[Stress_Level]]*Table1[[#This Row],[Weekly_Work_Hours]]</f>
        <v>491.4</v>
      </c>
      <c r="P3838" s="9">
        <f>Table1[[#This Row],[Column1]]/Table1[[#This Row],[Productivity_Score]]</f>
        <v>109.19999999999999</v>
      </c>
      <c r="Q3838">
        <f>8-AVERAGE(Table1[[#This Row],[Sleep_Hours]])</f>
        <v>1.2999999999999998</v>
      </c>
      <c r="R3838">
        <f>Table1[[#This Row],[Stress_Level]]/Table1[[#This Row],[Weekly_Work_Hours]]</f>
        <v>0.16851851851851851</v>
      </c>
      <c r="S3838" s="5">
        <f>CORREL(Table1[Stress_Level],Table1[Sleep_Hours])</f>
        <v>-1.150943896331845E-2</v>
      </c>
      <c r="T3838" s="1">
        <f>((Table1[[#Totals],[Productivity_Score]] - Table1[[#This Row],[Productivity_Score]]) / Table1[[#Totals],[Productivity_Score]]) * 100</f>
        <v>52.631578947368418</v>
      </c>
    </row>
    <row r="3839" spans="1:20" x14ac:dyDescent="0.35">
      <c r="A3839">
        <v>3838</v>
      </c>
      <c r="B3839">
        <v>41</v>
      </c>
      <c r="C3839" t="s">
        <v>19</v>
      </c>
      <c r="D3839" t="s">
        <v>37</v>
      </c>
      <c r="E3839" t="s">
        <v>27</v>
      </c>
      <c r="F3839" t="s">
        <v>17</v>
      </c>
      <c r="G3839">
        <v>48</v>
      </c>
      <c r="H3839">
        <v>3</v>
      </c>
      <c r="I3839">
        <v>3.2</v>
      </c>
      <c r="J3839">
        <v>1</v>
      </c>
      <c r="K3839" t="s">
        <v>29</v>
      </c>
      <c r="L3839">
        <v>7.8</v>
      </c>
      <c r="M3839">
        <v>3.8</v>
      </c>
      <c r="N3839">
        <v>2.7</v>
      </c>
      <c r="O3839">
        <f>Table1[[#This Row],[Stress_Level]]*Table1[[#This Row],[Weekly_Work_Hours]]</f>
        <v>374.4</v>
      </c>
      <c r="P3839" s="9">
        <f>Table1[[#This Row],[Column1]]/Table1[[#This Row],[Productivity_Score]]</f>
        <v>138.66666666666666</v>
      </c>
      <c r="Q3839">
        <f>8-AVERAGE(Table1[[#This Row],[Sleep_Hours]])</f>
        <v>5</v>
      </c>
      <c r="R3839">
        <f>Table1[[#This Row],[Stress_Level]]/Table1[[#This Row],[Weekly_Work_Hours]]</f>
        <v>0.16250000000000001</v>
      </c>
      <c r="S3839" s="5">
        <f>CORREL(Table1[Stress_Level],Table1[Sleep_Hours])</f>
        <v>-1.150943896331845E-2</v>
      </c>
      <c r="T3839" s="1">
        <f>((Table1[[#Totals],[Productivity_Score]] - Table1[[#This Row],[Productivity_Score]]) / Table1[[#Totals],[Productivity_Score]]) * 100</f>
        <v>71.578947368421055</v>
      </c>
    </row>
    <row r="3840" spans="1:20" x14ac:dyDescent="0.35">
      <c r="A3840">
        <v>3839</v>
      </c>
      <c r="B3840">
        <v>32</v>
      </c>
      <c r="C3840" t="s">
        <v>19</v>
      </c>
      <c r="D3840" t="s">
        <v>20</v>
      </c>
      <c r="E3840" t="s">
        <v>38</v>
      </c>
      <c r="F3840" t="s">
        <v>22</v>
      </c>
      <c r="G3840">
        <v>37</v>
      </c>
      <c r="H3840">
        <v>7.4</v>
      </c>
      <c r="I3840">
        <v>9.6999999999999993</v>
      </c>
      <c r="J3840">
        <v>0</v>
      </c>
      <c r="K3840" t="s">
        <v>23</v>
      </c>
      <c r="L3840">
        <v>6.5</v>
      </c>
      <c r="M3840">
        <v>3.3</v>
      </c>
      <c r="N3840">
        <v>6.6</v>
      </c>
      <c r="O3840">
        <f>Table1[[#This Row],[Stress_Level]]*Table1[[#This Row],[Weekly_Work_Hours]]</f>
        <v>240.5</v>
      </c>
      <c r="P3840" s="9">
        <f>Table1[[#This Row],[Column1]]/Table1[[#This Row],[Productivity_Score]]</f>
        <v>36.439393939393945</v>
      </c>
      <c r="Q3840">
        <f>8-AVERAGE(Table1[[#This Row],[Sleep_Hours]])</f>
        <v>0.59999999999999964</v>
      </c>
      <c r="R3840">
        <f>Table1[[#This Row],[Stress_Level]]/Table1[[#This Row],[Weekly_Work_Hours]]</f>
        <v>0.17567567567567569</v>
      </c>
      <c r="S3840" s="5">
        <f>CORREL(Table1[Stress_Level],Table1[Sleep_Hours])</f>
        <v>-1.150943896331845E-2</v>
      </c>
      <c r="T3840" s="1">
        <f>((Table1[[#Totals],[Productivity_Score]] - Table1[[#This Row],[Productivity_Score]]) / Table1[[#Totals],[Productivity_Score]]) * 100</f>
        <v>30.526315789473692</v>
      </c>
    </row>
    <row r="3841" spans="1:20" x14ac:dyDescent="0.35">
      <c r="A3841">
        <v>3840</v>
      </c>
      <c r="B3841">
        <v>42</v>
      </c>
      <c r="C3841" t="s">
        <v>19</v>
      </c>
      <c r="D3841" t="s">
        <v>24</v>
      </c>
      <c r="E3841" t="s">
        <v>27</v>
      </c>
      <c r="F3841" t="s">
        <v>22</v>
      </c>
      <c r="G3841">
        <v>42</v>
      </c>
      <c r="H3841">
        <v>6.1</v>
      </c>
      <c r="I3841">
        <v>8.5</v>
      </c>
      <c r="J3841">
        <v>0</v>
      </c>
      <c r="K3841" t="s">
        <v>23</v>
      </c>
      <c r="L3841">
        <v>6.5</v>
      </c>
      <c r="M3841">
        <v>3.5</v>
      </c>
      <c r="N3841">
        <v>6</v>
      </c>
      <c r="O3841">
        <f>Table1[[#This Row],[Stress_Level]]*Table1[[#This Row],[Weekly_Work_Hours]]</f>
        <v>273</v>
      </c>
      <c r="P3841" s="9">
        <f>Table1[[#This Row],[Column1]]/Table1[[#This Row],[Productivity_Score]]</f>
        <v>45.5</v>
      </c>
      <c r="Q3841">
        <f>8-AVERAGE(Table1[[#This Row],[Sleep_Hours]])</f>
        <v>1.9000000000000004</v>
      </c>
      <c r="R3841">
        <f>Table1[[#This Row],[Stress_Level]]/Table1[[#This Row],[Weekly_Work_Hours]]</f>
        <v>0.15476190476190477</v>
      </c>
      <c r="S3841" s="5">
        <f>CORREL(Table1[Stress_Level],Table1[Sleep_Hours])</f>
        <v>-1.150943896331845E-2</v>
      </c>
      <c r="T3841" s="1">
        <f>((Table1[[#Totals],[Productivity_Score]] - Table1[[#This Row],[Productivity_Score]]) / Table1[[#Totals],[Productivity_Score]]) * 100</f>
        <v>36.84210526315789</v>
      </c>
    </row>
    <row r="3842" spans="1:20" x14ac:dyDescent="0.35">
      <c r="A3842">
        <v>3841</v>
      </c>
      <c r="B3842">
        <v>48</v>
      </c>
      <c r="C3842" t="s">
        <v>19</v>
      </c>
      <c r="D3842" t="s">
        <v>30</v>
      </c>
      <c r="E3842" t="s">
        <v>21</v>
      </c>
      <c r="F3842" t="s">
        <v>39</v>
      </c>
      <c r="G3842">
        <v>40</v>
      </c>
      <c r="H3842">
        <v>7.1</v>
      </c>
      <c r="I3842">
        <v>9.8000000000000007</v>
      </c>
      <c r="J3842">
        <v>0</v>
      </c>
      <c r="K3842" t="s">
        <v>23</v>
      </c>
      <c r="L3842">
        <v>5.2</v>
      </c>
      <c r="M3842">
        <v>2.9</v>
      </c>
      <c r="N3842">
        <v>7.3</v>
      </c>
      <c r="O3842">
        <f>Table1[[#This Row],[Stress_Level]]*Table1[[#This Row],[Weekly_Work_Hours]]</f>
        <v>208</v>
      </c>
      <c r="P3842" s="9">
        <f>Table1[[#This Row],[Column1]]/Table1[[#This Row],[Productivity_Score]]</f>
        <v>28.493150684931507</v>
      </c>
      <c r="Q3842">
        <f>8-AVERAGE(Table1[[#This Row],[Sleep_Hours]])</f>
        <v>0.90000000000000036</v>
      </c>
      <c r="R3842">
        <f>Table1[[#This Row],[Stress_Level]]/Table1[[#This Row],[Weekly_Work_Hours]]</f>
        <v>0.13</v>
      </c>
      <c r="S3842" s="5">
        <f>CORREL(Table1[Stress_Level],Table1[Sleep_Hours])</f>
        <v>-1.150943896331845E-2</v>
      </c>
      <c r="T3842" s="1">
        <f>((Table1[[#Totals],[Productivity_Score]] - Table1[[#This Row],[Productivity_Score]]) / Table1[[#Totals],[Productivity_Score]]) * 100</f>
        <v>23.157894736842106</v>
      </c>
    </row>
    <row r="3843" spans="1:20" x14ac:dyDescent="0.35">
      <c r="A3843">
        <v>3842</v>
      </c>
      <c r="B3843">
        <v>41</v>
      </c>
      <c r="C3843" t="s">
        <v>14</v>
      </c>
      <c r="D3843" t="s">
        <v>26</v>
      </c>
      <c r="E3843" t="s">
        <v>21</v>
      </c>
      <c r="F3843" t="s">
        <v>22</v>
      </c>
      <c r="G3843">
        <v>39</v>
      </c>
      <c r="H3843">
        <v>7</v>
      </c>
      <c r="I3843">
        <v>10</v>
      </c>
      <c r="J3843">
        <v>0</v>
      </c>
      <c r="K3843" t="s">
        <v>23</v>
      </c>
      <c r="L3843">
        <v>4</v>
      </c>
      <c r="M3843">
        <v>4.2</v>
      </c>
      <c r="N3843">
        <v>8</v>
      </c>
      <c r="O3843">
        <f>Table1[[#This Row],[Stress_Level]]*Table1[[#This Row],[Weekly_Work_Hours]]</f>
        <v>156</v>
      </c>
      <c r="P3843" s="9">
        <f>Table1[[#This Row],[Column1]]/Table1[[#This Row],[Productivity_Score]]</f>
        <v>19.5</v>
      </c>
      <c r="Q3843">
        <f>8-AVERAGE(Table1[[#This Row],[Sleep_Hours]])</f>
        <v>1</v>
      </c>
      <c r="R3843">
        <f>Table1[[#This Row],[Stress_Level]]/Table1[[#This Row],[Weekly_Work_Hours]]</f>
        <v>0.10256410256410256</v>
      </c>
      <c r="S3843" s="5">
        <f>CORREL(Table1[Stress_Level],Table1[Sleep_Hours])</f>
        <v>-1.150943896331845E-2</v>
      </c>
      <c r="T3843" s="1">
        <f>((Table1[[#Totals],[Productivity_Score]] - Table1[[#This Row],[Productivity_Score]]) / Table1[[#Totals],[Productivity_Score]]) * 100</f>
        <v>15.789473684210526</v>
      </c>
    </row>
    <row r="3844" spans="1:20" x14ac:dyDescent="0.35">
      <c r="A3844">
        <v>3843</v>
      </c>
      <c r="B3844">
        <v>20</v>
      </c>
      <c r="C3844" t="s">
        <v>14</v>
      </c>
      <c r="D3844" t="s">
        <v>24</v>
      </c>
      <c r="E3844" t="s">
        <v>38</v>
      </c>
      <c r="F3844" t="s">
        <v>22</v>
      </c>
      <c r="G3844">
        <v>52</v>
      </c>
      <c r="H3844">
        <v>6.7</v>
      </c>
      <c r="I3844">
        <v>8.3000000000000007</v>
      </c>
      <c r="J3844">
        <v>0</v>
      </c>
      <c r="K3844" t="s">
        <v>23</v>
      </c>
      <c r="L3844">
        <v>7.9</v>
      </c>
      <c r="M3844">
        <v>4.5</v>
      </c>
      <c r="N3844">
        <v>5.2</v>
      </c>
      <c r="O3844">
        <f>Table1[[#This Row],[Stress_Level]]*Table1[[#This Row],[Weekly_Work_Hours]]</f>
        <v>410.8</v>
      </c>
      <c r="P3844" s="9">
        <f>Table1[[#This Row],[Column1]]/Table1[[#This Row],[Productivity_Score]]</f>
        <v>79</v>
      </c>
      <c r="Q3844">
        <f>8-AVERAGE(Table1[[#This Row],[Sleep_Hours]])</f>
        <v>1.2999999999999998</v>
      </c>
      <c r="R3844">
        <f>Table1[[#This Row],[Stress_Level]]/Table1[[#This Row],[Weekly_Work_Hours]]</f>
        <v>0.15192307692307694</v>
      </c>
      <c r="S3844" s="5">
        <f>CORREL(Table1[Stress_Level],Table1[Sleep_Hours])</f>
        <v>-1.150943896331845E-2</v>
      </c>
      <c r="T3844" s="1">
        <f>((Table1[[#Totals],[Productivity_Score]] - Table1[[#This Row],[Productivity_Score]]) / Table1[[#Totals],[Productivity_Score]]) * 100</f>
        <v>45.263157894736835</v>
      </c>
    </row>
    <row r="3845" spans="1:20" x14ac:dyDescent="0.35">
      <c r="A3845">
        <v>3844</v>
      </c>
      <c r="B3845">
        <v>48</v>
      </c>
      <c r="C3845" t="s">
        <v>19</v>
      </c>
      <c r="D3845" t="s">
        <v>24</v>
      </c>
      <c r="E3845" t="s">
        <v>16</v>
      </c>
      <c r="F3845" t="s">
        <v>17</v>
      </c>
      <c r="G3845">
        <v>34</v>
      </c>
      <c r="H3845">
        <v>5.6</v>
      </c>
      <c r="I3845">
        <v>8.5</v>
      </c>
      <c r="J3845">
        <v>1</v>
      </c>
      <c r="K3845" t="s">
        <v>18</v>
      </c>
      <c r="L3845">
        <v>6.4</v>
      </c>
      <c r="M3845">
        <v>6</v>
      </c>
      <c r="N3845">
        <v>6.1</v>
      </c>
      <c r="O3845">
        <f>Table1[[#This Row],[Stress_Level]]*Table1[[#This Row],[Weekly_Work_Hours]]</f>
        <v>217.60000000000002</v>
      </c>
      <c r="P3845" s="9">
        <f>Table1[[#This Row],[Column1]]/Table1[[#This Row],[Productivity_Score]]</f>
        <v>35.672131147540988</v>
      </c>
      <c r="Q3845">
        <f>8-AVERAGE(Table1[[#This Row],[Sleep_Hours]])</f>
        <v>2.4000000000000004</v>
      </c>
      <c r="R3845">
        <f>Table1[[#This Row],[Stress_Level]]/Table1[[#This Row],[Weekly_Work_Hours]]</f>
        <v>0.18823529411764706</v>
      </c>
      <c r="S3845" s="5">
        <f>CORREL(Table1[Stress_Level],Table1[Sleep_Hours])</f>
        <v>-1.150943896331845E-2</v>
      </c>
      <c r="T3845" s="1">
        <f>((Table1[[#Totals],[Productivity_Score]] - Table1[[#This Row],[Productivity_Score]]) / Table1[[#Totals],[Productivity_Score]]) * 100</f>
        <v>35.789473684210535</v>
      </c>
    </row>
    <row r="3846" spans="1:20" x14ac:dyDescent="0.35">
      <c r="A3846">
        <v>3845</v>
      </c>
      <c r="B3846">
        <v>24</v>
      </c>
      <c r="C3846" t="s">
        <v>14</v>
      </c>
      <c r="D3846" t="s">
        <v>34</v>
      </c>
      <c r="E3846" t="s">
        <v>31</v>
      </c>
      <c r="F3846" t="s">
        <v>22</v>
      </c>
      <c r="G3846">
        <v>57</v>
      </c>
      <c r="H3846">
        <v>5.6</v>
      </c>
      <c r="I3846">
        <v>6.2</v>
      </c>
      <c r="J3846">
        <v>1</v>
      </c>
      <c r="K3846" t="s">
        <v>35</v>
      </c>
      <c r="L3846">
        <v>9.5</v>
      </c>
      <c r="M3846">
        <v>5.4</v>
      </c>
      <c r="N3846">
        <v>3.4</v>
      </c>
      <c r="O3846">
        <f>Table1[[#This Row],[Stress_Level]]*Table1[[#This Row],[Weekly_Work_Hours]]</f>
        <v>541.5</v>
      </c>
      <c r="P3846" s="9">
        <f>Table1[[#This Row],[Column1]]/Table1[[#This Row],[Productivity_Score]]</f>
        <v>159.26470588235296</v>
      </c>
      <c r="Q3846">
        <f>8-AVERAGE(Table1[[#This Row],[Sleep_Hours]])</f>
        <v>2.4000000000000004</v>
      </c>
      <c r="R3846">
        <f>Table1[[#This Row],[Stress_Level]]/Table1[[#This Row],[Weekly_Work_Hours]]</f>
        <v>0.16666666666666666</v>
      </c>
      <c r="S3846" s="5">
        <f>CORREL(Table1[Stress_Level],Table1[Sleep_Hours])</f>
        <v>-1.150943896331845E-2</v>
      </c>
      <c r="T3846" s="1">
        <f>((Table1[[#Totals],[Productivity_Score]] - Table1[[#This Row],[Productivity_Score]]) / Table1[[#Totals],[Productivity_Score]]) * 100</f>
        <v>64.21052631578948</v>
      </c>
    </row>
    <row r="3847" spans="1:20" x14ac:dyDescent="0.35">
      <c r="A3847">
        <v>3846</v>
      </c>
      <c r="B3847">
        <v>54</v>
      </c>
      <c r="C3847" t="s">
        <v>14</v>
      </c>
      <c r="D3847" t="s">
        <v>34</v>
      </c>
      <c r="E3847" t="s">
        <v>25</v>
      </c>
      <c r="F3847" t="s">
        <v>39</v>
      </c>
      <c r="G3847">
        <v>51</v>
      </c>
      <c r="H3847">
        <v>6.1</v>
      </c>
      <c r="I3847">
        <v>7.6</v>
      </c>
      <c r="J3847">
        <v>1</v>
      </c>
      <c r="K3847" t="s">
        <v>18</v>
      </c>
      <c r="L3847">
        <v>10</v>
      </c>
      <c r="M3847">
        <v>6.4</v>
      </c>
      <c r="N3847">
        <v>3.8</v>
      </c>
      <c r="O3847">
        <f>Table1[[#This Row],[Stress_Level]]*Table1[[#This Row],[Weekly_Work_Hours]]</f>
        <v>510</v>
      </c>
      <c r="P3847" s="9">
        <f>Table1[[#This Row],[Column1]]/Table1[[#This Row],[Productivity_Score]]</f>
        <v>134.21052631578948</v>
      </c>
      <c r="Q3847">
        <f>8-AVERAGE(Table1[[#This Row],[Sleep_Hours]])</f>
        <v>1.9000000000000004</v>
      </c>
      <c r="R3847">
        <f>Table1[[#This Row],[Stress_Level]]/Table1[[#This Row],[Weekly_Work_Hours]]</f>
        <v>0.19607843137254902</v>
      </c>
      <c r="S3847" s="5">
        <f>CORREL(Table1[Stress_Level],Table1[Sleep_Hours])</f>
        <v>-1.150943896331845E-2</v>
      </c>
      <c r="T3847" s="1">
        <f>((Table1[[#Totals],[Productivity_Score]] - Table1[[#This Row],[Productivity_Score]]) / Table1[[#Totals],[Productivity_Score]]) * 100</f>
        <v>60</v>
      </c>
    </row>
    <row r="3848" spans="1:20" x14ac:dyDescent="0.35">
      <c r="A3848">
        <v>3847</v>
      </c>
      <c r="B3848">
        <v>29</v>
      </c>
      <c r="C3848" t="s">
        <v>19</v>
      </c>
      <c r="D3848" t="s">
        <v>32</v>
      </c>
      <c r="E3848" t="s">
        <v>25</v>
      </c>
      <c r="F3848" t="s">
        <v>17</v>
      </c>
      <c r="G3848">
        <v>53</v>
      </c>
      <c r="H3848">
        <v>6.5</v>
      </c>
      <c r="I3848">
        <v>7.9</v>
      </c>
      <c r="J3848">
        <v>0</v>
      </c>
      <c r="K3848" t="s">
        <v>23</v>
      </c>
      <c r="L3848">
        <v>10</v>
      </c>
      <c r="M3848">
        <v>6</v>
      </c>
      <c r="N3848">
        <v>3.9</v>
      </c>
      <c r="O3848">
        <f>Table1[[#This Row],[Stress_Level]]*Table1[[#This Row],[Weekly_Work_Hours]]</f>
        <v>530</v>
      </c>
      <c r="P3848" s="9">
        <f>Table1[[#This Row],[Column1]]/Table1[[#This Row],[Productivity_Score]]</f>
        <v>135.89743589743591</v>
      </c>
      <c r="Q3848">
        <f>8-AVERAGE(Table1[[#This Row],[Sleep_Hours]])</f>
        <v>1.5</v>
      </c>
      <c r="R3848">
        <f>Table1[[#This Row],[Stress_Level]]/Table1[[#This Row],[Weekly_Work_Hours]]</f>
        <v>0.18867924528301888</v>
      </c>
      <c r="S3848" s="5">
        <f>CORREL(Table1[Stress_Level],Table1[Sleep_Hours])</f>
        <v>-1.150943896331845E-2</v>
      </c>
      <c r="T3848" s="1">
        <f>((Table1[[#Totals],[Productivity_Score]] - Table1[[#This Row],[Productivity_Score]]) / Table1[[#Totals],[Productivity_Score]]) * 100</f>
        <v>58.947368421052623</v>
      </c>
    </row>
    <row r="3849" spans="1:20" x14ac:dyDescent="0.35">
      <c r="A3849">
        <v>3848</v>
      </c>
      <c r="B3849">
        <v>38</v>
      </c>
      <c r="C3849" t="s">
        <v>14</v>
      </c>
      <c r="D3849" t="s">
        <v>20</v>
      </c>
      <c r="E3849" t="s">
        <v>38</v>
      </c>
      <c r="F3849" t="s">
        <v>22</v>
      </c>
      <c r="G3849">
        <v>41</v>
      </c>
      <c r="H3849">
        <v>5.6</v>
      </c>
      <c r="I3849">
        <v>7.7</v>
      </c>
      <c r="J3849">
        <v>0</v>
      </c>
      <c r="K3849" t="s">
        <v>23</v>
      </c>
      <c r="L3849">
        <v>5.3</v>
      </c>
      <c r="M3849">
        <v>2.7</v>
      </c>
      <c r="N3849">
        <v>6.2</v>
      </c>
      <c r="O3849">
        <f>Table1[[#This Row],[Stress_Level]]*Table1[[#This Row],[Weekly_Work_Hours]]</f>
        <v>217.29999999999998</v>
      </c>
      <c r="P3849" s="9">
        <f>Table1[[#This Row],[Column1]]/Table1[[#This Row],[Productivity_Score]]</f>
        <v>35.048387096774192</v>
      </c>
      <c r="Q3849">
        <f>8-AVERAGE(Table1[[#This Row],[Sleep_Hours]])</f>
        <v>2.4000000000000004</v>
      </c>
      <c r="R3849">
        <f>Table1[[#This Row],[Stress_Level]]/Table1[[#This Row],[Weekly_Work_Hours]]</f>
        <v>0.12926829268292683</v>
      </c>
      <c r="S3849" s="5">
        <f>CORREL(Table1[Stress_Level],Table1[Sleep_Hours])</f>
        <v>-1.150943896331845E-2</v>
      </c>
      <c r="T3849" s="1">
        <f>((Table1[[#Totals],[Productivity_Score]] - Table1[[#This Row],[Productivity_Score]]) / Table1[[#Totals],[Productivity_Score]]) * 100</f>
        <v>34.736842105263158</v>
      </c>
    </row>
    <row r="3850" spans="1:20" x14ac:dyDescent="0.35">
      <c r="A3850">
        <v>3849</v>
      </c>
      <c r="B3850">
        <v>56</v>
      </c>
      <c r="C3850" t="s">
        <v>14</v>
      </c>
      <c r="D3850" t="s">
        <v>26</v>
      </c>
      <c r="E3850" t="s">
        <v>25</v>
      </c>
      <c r="F3850" t="s">
        <v>22</v>
      </c>
      <c r="G3850">
        <v>43</v>
      </c>
      <c r="H3850">
        <v>7.6</v>
      </c>
      <c r="I3850">
        <v>8.8000000000000007</v>
      </c>
      <c r="J3850">
        <v>0</v>
      </c>
      <c r="K3850" t="s">
        <v>23</v>
      </c>
      <c r="L3850">
        <v>6.1</v>
      </c>
      <c r="M3850">
        <v>3.4</v>
      </c>
      <c r="N3850">
        <v>6.3</v>
      </c>
      <c r="O3850">
        <f>Table1[[#This Row],[Stress_Level]]*Table1[[#This Row],[Weekly_Work_Hours]]</f>
        <v>262.3</v>
      </c>
      <c r="P3850" s="9">
        <f>Table1[[#This Row],[Column1]]/Table1[[#This Row],[Productivity_Score]]</f>
        <v>41.63492063492064</v>
      </c>
      <c r="Q3850">
        <f>8-AVERAGE(Table1[[#This Row],[Sleep_Hours]])</f>
        <v>0.40000000000000036</v>
      </c>
      <c r="R3850">
        <f>Table1[[#This Row],[Stress_Level]]/Table1[[#This Row],[Weekly_Work_Hours]]</f>
        <v>0.14186046511627906</v>
      </c>
      <c r="S3850" s="5">
        <f>CORREL(Table1[Stress_Level],Table1[Sleep_Hours])</f>
        <v>-1.150943896331845E-2</v>
      </c>
      <c r="T3850" s="1">
        <f>((Table1[[#Totals],[Productivity_Score]] - Table1[[#This Row],[Productivity_Score]]) / Table1[[#Totals],[Productivity_Score]]) * 100</f>
        <v>33.684210526315788</v>
      </c>
    </row>
    <row r="3851" spans="1:20" x14ac:dyDescent="0.35">
      <c r="A3851">
        <v>3850</v>
      </c>
      <c r="B3851">
        <v>26</v>
      </c>
      <c r="C3851" t="s">
        <v>14</v>
      </c>
      <c r="D3851" t="s">
        <v>15</v>
      </c>
      <c r="E3851" t="s">
        <v>27</v>
      </c>
      <c r="F3851" t="s">
        <v>22</v>
      </c>
      <c r="G3851">
        <v>33</v>
      </c>
      <c r="H3851">
        <v>5.7</v>
      </c>
      <c r="I3851">
        <v>8.8000000000000007</v>
      </c>
      <c r="J3851">
        <v>0</v>
      </c>
      <c r="K3851" t="s">
        <v>23</v>
      </c>
      <c r="L3851">
        <v>1.3</v>
      </c>
      <c r="M3851">
        <v>3.6</v>
      </c>
      <c r="N3851">
        <v>8.6999999999999993</v>
      </c>
      <c r="O3851">
        <f>Table1[[#This Row],[Stress_Level]]*Table1[[#This Row],[Weekly_Work_Hours]]</f>
        <v>42.9</v>
      </c>
      <c r="P3851" s="9">
        <f>Table1[[#This Row],[Column1]]/Table1[[#This Row],[Productivity_Score]]</f>
        <v>4.931034482758621</v>
      </c>
      <c r="Q3851">
        <f>8-AVERAGE(Table1[[#This Row],[Sleep_Hours]])</f>
        <v>2.2999999999999998</v>
      </c>
      <c r="R3851">
        <f>Table1[[#This Row],[Stress_Level]]/Table1[[#This Row],[Weekly_Work_Hours]]</f>
        <v>3.9393939393939398E-2</v>
      </c>
      <c r="S3851" s="5">
        <f>CORREL(Table1[Stress_Level],Table1[Sleep_Hours])</f>
        <v>-1.150943896331845E-2</v>
      </c>
      <c r="T3851" s="1">
        <f>((Table1[[#Totals],[Productivity_Score]] - Table1[[#This Row],[Productivity_Score]]) / Table1[[#Totals],[Productivity_Score]]) * 100</f>
        <v>8.4210526315789558</v>
      </c>
    </row>
    <row r="3852" spans="1:20" x14ac:dyDescent="0.35">
      <c r="A3852">
        <v>3851</v>
      </c>
      <c r="B3852">
        <v>54</v>
      </c>
      <c r="C3852" t="s">
        <v>14</v>
      </c>
      <c r="D3852" t="s">
        <v>26</v>
      </c>
      <c r="E3852" t="s">
        <v>21</v>
      </c>
      <c r="F3852" t="s">
        <v>22</v>
      </c>
      <c r="G3852">
        <v>40</v>
      </c>
      <c r="H3852">
        <v>4.7</v>
      </c>
      <c r="I3852">
        <v>6.6</v>
      </c>
      <c r="J3852">
        <v>1</v>
      </c>
      <c r="K3852" t="s">
        <v>35</v>
      </c>
      <c r="L3852">
        <v>5.6</v>
      </c>
      <c r="M3852">
        <v>1.7</v>
      </c>
      <c r="N3852">
        <v>5.5</v>
      </c>
      <c r="O3852">
        <f>Table1[[#This Row],[Stress_Level]]*Table1[[#This Row],[Weekly_Work_Hours]]</f>
        <v>224</v>
      </c>
      <c r="P3852" s="9">
        <f>Table1[[#This Row],[Column1]]/Table1[[#This Row],[Productivity_Score]]</f>
        <v>40.727272727272727</v>
      </c>
      <c r="Q3852">
        <f>8-AVERAGE(Table1[[#This Row],[Sleep_Hours]])</f>
        <v>3.3</v>
      </c>
      <c r="R3852">
        <f>Table1[[#This Row],[Stress_Level]]/Table1[[#This Row],[Weekly_Work_Hours]]</f>
        <v>0.13999999999999999</v>
      </c>
      <c r="S3852" s="5">
        <f>CORREL(Table1[Stress_Level],Table1[Sleep_Hours])</f>
        <v>-1.150943896331845E-2</v>
      </c>
      <c r="T3852" s="1">
        <f>((Table1[[#Totals],[Productivity_Score]] - Table1[[#This Row],[Productivity_Score]]) / Table1[[#Totals],[Productivity_Score]]) * 100</f>
        <v>42.105263157894733</v>
      </c>
    </row>
    <row r="3853" spans="1:20" x14ac:dyDescent="0.35">
      <c r="A3853">
        <v>3852</v>
      </c>
      <c r="B3853">
        <v>64</v>
      </c>
      <c r="C3853" t="s">
        <v>19</v>
      </c>
      <c r="D3853" t="s">
        <v>20</v>
      </c>
      <c r="E3853" t="s">
        <v>21</v>
      </c>
      <c r="F3853" t="s">
        <v>39</v>
      </c>
      <c r="G3853">
        <v>48</v>
      </c>
      <c r="H3853">
        <v>7.1</v>
      </c>
      <c r="I3853">
        <v>9.1</v>
      </c>
      <c r="J3853">
        <v>1</v>
      </c>
      <c r="K3853" t="s">
        <v>35</v>
      </c>
      <c r="L3853">
        <v>10</v>
      </c>
      <c r="M3853">
        <v>5.9</v>
      </c>
      <c r="N3853">
        <v>4.5</v>
      </c>
      <c r="O3853">
        <f>Table1[[#This Row],[Stress_Level]]*Table1[[#This Row],[Weekly_Work_Hours]]</f>
        <v>480</v>
      </c>
      <c r="P3853" s="9">
        <f>Table1[[#This Row],[Column1]]/Table1[[#This Row],[Productivity_Score]]</f>
        <v>106.66666666666667</v>
      </c>
      <c r="Q3853">
        <f>8-AVERAGE(Table1[[#This Row],[Sleep_Hours]])</f>
        <v>0.90000000000000036</v>
      </c>
      <c r="R3853">
        <f>Table1[[#This Row],[Stress_Level]]/Table1[[#This Row],[Weekly_Work_Hours]]</f>
        <v>0.20833333333333334</v>
      </c>
      <c r="S3853" s="5">
        <f>CORREL(Table1[Stress_Level],Table1[Sleep_Hours])</f>
        <v>-1.150943896331845E-2</v>
      </c>
      <c r="T3853" s="1">
        <f>((Table1[[#Totals],[Productivity_Score]] - Table1[[#This Row],[Productivity_Score]]) / Table1[[#Totals],[Productivity_Score]]) * 100</f>
        <v>52.631578947368418</v>
      </c>
    </row>
    <row r="3854" spans="1:20" x14ac:dyDescent="0.35">
      <c r="A3854">
        <v>3853</v>
      </c>
      <c r="B3854">
        <v>32</v>
      </c>
      <c r="C3854" t="s">
        <v>19</v>
      </c>
      <c r="D3854" t="s">
        <v>34</v>
      </c>
      <c r="E3854" t="s">
        <v>38</v>
      </c>
      <c r="F3854" t="s">
        <v>17</v>
      </c>
      <c r="G3854">
        <v>55</v>
      </c>
      <c r="H3854">
        <v>9</v>
      </c>
      <c r="I3854">
        <v>5.5</v>
      </c>
      <c r="J3854">
        <v>0</v>
      </c>
      <c r="K3854" t="s">
        <v>23</v>
      </c>
      <c r="L3854">
        <v>10</v>
      </c>
      <c r="M3854">
        <v>5.0999999999999996</v>
      </c>
      <c r="N3854">
        <v>2.8</v>
      </c>
      <c r="O3854">
        <f>Table1[[#This Row],[Stress_Level]]*Table1[[#This Row],[Weekly_Work_Hours]]</f>
        <v>550</v>
      </c>
      <c r="P3854" s="9">
        <f>Table1[[#This Row],[Column1]]/Table1[[#This Row],[Productivity_Score]]</f>
        <v>196.42857142857144</v>
      </c>
      <c r="Q3854">
        <f>8-AVERAGE(Table1[[#This Row],[Sleep_Hours]])</f>
        <v>-1</v>
      </c>
      <c r="R3854">
        <f>Table1[[#This Row],[Stress_Level]]/Table1[[#This Row],[Weekly_Work_Hours]]</f>
        <v>0.18181818181818182</v>
      </c>
      <c r="S3854" s="5">
        <f>CORREL(Table1[Stress_Level],Table1[Sleep_Hours])</f>
        <v>-1.150943896331845E-2</v>
      </c>
      <c r="T3854" s="1">
        <f>((Table1[[#Totals],[Productivity_Score]] - Table1[[#This Row],[Productivity_Score]]) / Table1[[#Totals],[Productivity_Score]]) * 100</f>
        <v>70.526315789473685</v>
      </c>
    </row>
    <row r="3855" spans="1:20" x14ac:dyDescent="0.35">
      <c r="A3855">
        <v>3854</v>
      </c>
      <c r="B3855">
        <v>29</v>
      </c>
      <c r="C3855" t="s">
        <v>19</v>
      </c>
      <c r="D3855" t="s">
        <v>34</v>
      </c>
      <c r="E3855" t="s">
        <v>21</v>
      </c>
      <c r="F3855" t="s">
        <v>22</v>
      </c>
      <c r="G3855">
        <v>36</v>
      </c>
      <c r="H3855">
        <v>4.4000000000000004</v>
      </c>
      <c r="I3855">
        <v>6.6</v>
      </c>
      <c r="J3855">
        <v>1</v>
      </c>
      <c r="K3855" t="s">
        <v>35</v>
      </c>
      <c r="L3855">
        <v>7.7</v>
      </c>
      <c r="M3855">
        <v>3.7</v>
      </c>
      <c r="N3855">
        <v>4.5</v>
      </c>
      <c r="O3855">
        <f>Table1[[#This Row],[Stress_Level]]*Table1[[#This Row],[Weekly_Work_Hours]]</f>
        <v>277.2</v>
      </c>
      <c r="P3855" s="9">
        <f>Table1[[#This Row],[Column1]]/Table1[[#This Row],[Productivity_Score]]</f>
        <v>61.599999999999994</v>
      </c>
      <c r="Q3855">
        <f>8-AVERAGE(Table1[[#This Row],[Sleep_Hours]])</f>
        <v>3.5999999999999996</v>
      </c>
      <c r="R3855">
        <f>Table1[[#This Row],[Stress_Level]]/Table1[[#This Row],[Weekly_Work_Hours]]</f>
        <v>0.21388888888888891</v>
      </c>
      <c r="S3855" s="5">
        <f>CORREL(Table1[Stress_Level],Table1[Sleep_Hours])</f>
        <v>-1.150943896331845E-2</v>
      </c>
      <c r="T3855" s="1">
        <f>((Table1[[#Totals],[Productivity_Score]] - Table1[[#This Row],[Productivity_Score]]) / Table1[[#Totals],[Productivity_Score]]) * 100</f>
        <v>52.631578947368418</v>
      </c>
    </row>
    <row r="3856" spans="1:20" x14ac:dyDescent="0.35">
      <c r="A3856">
        <v>3855</v>
      </c>
      <c r="B3856">
        <v>21</v>
      </c>
      <c r="C3856" t="s">
        <v>19</v>
      </c>
      <c r="D3856" t="s">
        <v>30</v>
      </c>
      <c r="E3856" t="s">
        <v>31</v>
      </c>
      <c r="F3856" t="s">
        <v>22</v>
      </c>
      <c r="G3856">
        <v>42</v>
      </c>
      <c r="H3856">
        <v>6</v>
      </c>
      <c r="I3856">
        <v>8.3000000000000007</v>
      </c>
      <c r="J3856">
        <v>1</v>
      </c>
      <c r="K3856" t="s">
        <v>18</v>
      </c>
      <c r="L3856">
        <v>7.7</v>
      </c>
      <c r="M3856">
        <v>4.2</v>
      </c>
      <c r="N3856">
        <v>5.3</v>
      </c>
      <c r="O3856">
        <f>Table1[[#This Row],[Stress_Level]]*Table1[[#This Row],[Weekly_Work_Hours]]</f>
        <v>323.40000000000003</v>
      </c>
      <c r="P3856" s="9">
        <f>Table1[[#This Row],[Column1]]/Table1[[#This Row],[Productivity_Score]]</f>
        <v>61.018867924528308</v>
      </c>
      <c r="Q3856">
        <f>8-AVERAGE(Table1[[#This Row],[Sleep_Hours]])</f>
        <v>2</v>
      </c>
      <c r="R3856">
        <f>Table1[[#This Row],[Stress_Level]]/Table1[[#This Row],[Weekly_Work_Hours]]</f>
        <v>0.18333333333333335</v>
      </c>
      <c r="S3856" s="5">
        <f>CORREL(Table1[Stress_Level],Table1[Sleep_Hours])</f>
        <v>-1.150943896331845E-2</v>
      </c>
      <c r="T3856" s="1">
        <f>((Table1[[#Totals],[Productivity_Score]] - Table1[[#This Row],[Productivity_Score]]) / Table1[[#Totals],[Productivity_Score]]) * 100</f>
        <v>44.21052631578948</v>
      </c>
    </row>
    <row r="3857" spans="1:20" x14ac:dyDescent="0.35">
      <c r="A3857">
        <v>3856</v>
      </c>
      <c r="B3857">
        <v>25</v>
      </c>
      <c r="C3857" t="s">
        <v>14</v>
      </c>
      <c r="D3857" t="s">
        <v>36</v>
      </c>
      <c r="E3857" t="s">
        <v>21</v>
      </c>
      <c r="F3857" t="s">
        <v>22</v>
      </c>
      <c r="G3857">
        <v>43</v>
      </c>
      <c r="H3857">
        <v>7.8</v>
      </c>
      <c r="I3857">
        <v>8.5</v>
      </c>
      <c r="J3857">
        <v>0</v>
      </c>
      <c r="K3857" t="s">
        <v>23</v>
      </c>
      <c r="L3857">
        <v>6.7</v>
      </c>
      <c r="M3857">
        <v>6.2</v>
      </c>
      <c r="N3857">
        <v>5.9</v>
      </c>
      <c r="O3857">
        <f>Table1[[#This Row],[Stress_Level]]*Table1[[#This Row],[Weekly_Work_Hours]]</f>
        <v>288.10000000000002</v>
      </c>
      <c r="P3857" s="9">
        <f>Table1[[#This Row],[Column1]]/Table1[[#This Row],[Productivity_Score]]</f>
        <v>48.83050847457627</v>
      </c>
      <c r="Q3857">
        <f>8-AVERAGE(Table1[[#This Row],[Sleep_Hours]])</f>
        <v>0.20000000000000018</v>
      </c>
      <c r="R3857">
        <f>Table1[[#This Row],[Stress_Level]]/Table1[[#This Row],[Weekly_Work_Hours]]</f>
        <v>0.1558139534883721</v>
      </c>
      <c r="S3857" s="5">
        <f>CORREL(Table1[Stress_Level],Table1[Sleep_Hours])</f>
        <v>-1.150943896331845E-2</v>
      </c>
      <c r="T3857" s="1">
        <f>((Table1[[#Totals],[Productivity_Score]] - Table1[[#This Row],[Productivity_Score]]) / Table1[[#Totals],[Productivity_Score]]) * 100</f>
        <v>37.89473684210526</v>
      </c>
    </row>
    <row r="3858" spans="1:20" x14ac:dyDescent="0.35">
      <c r="A3858">
        <v>3857</v>
      </c>
      <c r="B3858">
        <v>27</v>
      </c>
      <c r="C3858" t="s">
        <v>14</v>
      </c>
      <c r="D3858" t="s">
        <v>34</v>
      </c>
      <c r="E3858" t="s">
        <v>21</v>
      </c>
      <c r="F3858" t="s">
        <v>22</v>
      </c>
      <c r="G3858">
        <v>33</v>
      </c>
      <c r="H3858">
        <v>7.1</v>
      </c>
      <c r="I3858">
        <v>10</v>
      </c>
      <c r="J3858">
        <v>0</v>
      </c>
      <c r="K3858" t="s">
        <v>23</v>
      </c>
      <c r="L3858">
        <v>4.5999999999999996</v>
      </c>
      <c r="M3858">
        <v>1.5</v>
      </c>
      <c r="N3858">
        <v>7.7</v>
      </c>
      <c r="O3858">
        <f>Table1[[#This Row],[Stress_Level]]*Table1[[#This Row],[Weekly_Work_Hours]]</f>
        <v>151.79999999999998</v>
      </c>
      <c r="P3858" s="9">
        <f>Table1[[#This Row],[Column1]]/Table1[[#This Row],[Productivity_Score]]</f>
        <v>19.714285714285712</v>
      </c>
      <c r="Q3858">
        <f>8-AVERAGE(Table1[[#This Row],[Sleep_Hours]])</f>
        <v>0.90000000000000036</v>
      </c>
      <c r="R3858">
        <f>Table1[[#This Row],[Stress_Level]]/Table1[[#This Row],[Weekly_Work_Hours]]</f>
        <v>0.13939393939393938</v>
      </c>
      <c r="S3858" s="5">
        <f>CORREL(Table1[Stress_Level],Table1[Sleep_Hours])</f>
        <v>-1.150943896331845E-2</v>
      </c>
      <c r="T3858" s="1">
        <f>((Table1[[#Totals],[Productivity_Score]] - Table1[[#This Row],[Productivity_Score]]) / Table1[[#Totals],[Productivity_Score]]) * 100</f>
        <v>18.94736842105263</v>
      </c>
    </row>
    <row r="3859" spans="1:20" x14ac:dyDescent="0.35">
      <c r="A3859">
        <v>3858</v>
      </c>
      <c r="B3859">
        <v>55</v>
      </c>
      <c r="C3859" t="s">
        <v>14</v>
      </c>
      <c r="D3859" t="s">
        <v>37</v>
      </c>
      <c r="E3859" t="s">
        <v>27</v>
      </c>
      <c r="F3859" t="s">
        <v>17</v>
      </c>
      <c r="G3859">
        <v>49</v>
      </c>
      <c r="H3859">
        <v>7.1</v>
      </c>
      <c r="I3859">
        <v>8.9</v>
      </c>
      <c r="J3859">
        <v>0</v>
      </c>
      <c r="K3859" t="s">
        <v>23</v>
      </c>
      <c r="L3859">
        <v>9.3000000000000007</v>
      </c>
      <c r="M3859">
        <v>3.6</v>
      </c>
      <c r="N3859">
        <v>4.8</v>
      </c>
      <c r="O3859">
        <f>Table1[[#This Row],[Stress_Level]]*Table1[[#This Row],[Weekly_Work_Hours]]</f>
        <v>455.70000000000005</v>
      </c>
      <c r="P3859" s="9">
        <f>Table1[[#This Row],[Column1]]/Table1[[#This Row],[Productivity_Score]]</f>
        <v>94.937500000000014</v>
      </c>
      <c r="Q3859">
        <f>8-AVERAGE(Table1[[#This Row],[Sleep_Hours]])</f>
        <v>0.90000000000000036</v>
      </c>
      <c r="R3859">
        <f>Table1[[#This Row],[Stress_Level]]/Table1[[#This Row],[Weekly_Work_Hours]]</f>
        <v>0.18979591836734697</v>
      </c>
      <c r="S3859" s="5">
        <f>CORREL(Table1[Stress_Level],Table1[Sleep_Hours])</f>
        <v>-1.150943896331845E-2</v>
      </c>
      <c r="T3859" s="1">
        <f>((Table1[[#Totals],[Productivity_Score]] - Table1[[#This Row],[Productivity_Score]]) / Table1[[#Totals],[Productivity_Score]]) * 100</f>
        <v>49.473684210526322</v>
      </c>
    </row>
    <row r="3860" spans="1:20" x14ac:dyDescent="0.35">
      <c r="A3860">
        <v>3859</v>
      </c>
      <c r="B3860">
        <v>44</v>
      </c>
      <c r="C3860" t="s">
        <v>14</v>
      </c>
      <c r="D3860" t="s">
        <v>30</v>
      </c>
      <c r="E3860" t="s">
        <v>16</v>
      </c>
      <c r="F3860" t="s">
        <v>17</v>
      </c>
      <c r="G3860">
        <v>39</v>
      </c>
      <c r="H3860">
        <v>6.2</v>
      </c>
      <c r="I3860">
        <v>9</v>
      </c>
      <c r="J3860">
        <v>0</v>
      </c>
      <c r="K3860" t="s">
        <v>23</v>
      </c>
      <c r="L3860">
        <v>6</v>
      </c>
      <c r="M3860">
        <v>1.7</v>
      </c>
      <c r="N3860">
        <v>6.5</v>
      </c>
      <c r="O3860">
        <f>Table1[[#This Row],[Stress_Level]]*Table1[[#This Row],[Weekly_Work_Hours]]</f>
        <v>234</v>
      </c>
      <c r="P3860" s="9">
        <f>Table1[[#This Row],[Column1]]/Table1[[#This Row],[Productivity_Score]]</f>
        <v>36</v>
      </c>
      <c r="Q3860">
        <f>8-AVERAGE(Table1[[#This Row],[Sleep_Hours]])</f>
        <v>1.7999999999999998</v>
      </c>
      <c r="R3860">
        <f>Table1[[#This Row],[Stress_Level]]/Table1[[#This Row],[Weekly_Work_Hours]]</f>
        <v>0.15384615384615385</v>
      </c>
      <c r="S3860" s="5">
        <f>CORREL(Table1[Stress_Level],Table1[Sleep_Hours])</f>
        <v>-1.150943896331845E-2</v>
      </c>
      <c r="T3860" s="1">
        <f>((Table1[[#Totals],[Productivity_Score]] - Table1[[#This Row],[Productivity_Score]]) / Table1[[#Totals],[Productivity_Score]]) * 100</f>
        <v>31.578947368421051</v>
      </c>
    </row>
    <row r="3861" spans="1:20" x14ac:dyDescent="0.35">
      <c r="A3861">
        <v>3860</v>
      </c>
      <c r="B3861">
        <v>63</v>
      </c>
      <c r="C3861" t="s">
        <v>40</v>
      </c>
      <c r="D3861" t="s">
        <v>33</v>
      </c>
      <c r="E3861" t="s">
        <v>25</v>
      </c>
      <c r="F3861" t="s">
        <v>22</v>
      </c>
      <c r="G3861">
        <v>43</v>
      </c>
      <c r="H3861">
        <v>3</v>
      </c>
      <c r="I3861">
        <v>3.7</v>
      </c>
      <c r="J3861">
        <v>1</v>
      </c>
      <c r="K3861" t="s">
        <v>28</v>
      </c>
      <c r="L3861">
        <v>5.8</v>
      </c>
      <c r="M3861">
        <v>3.4</v>
      </c>
      <c r="N3861">
        <v>3.9</v>
      </c>
      <c r="O3861">
        <f>Table1[[#This Row],[Stress_Level]]*Table1[[#This Row],[Weekly_Work_Hours]]</f>
        <v>249.4</v>
      </c>
      <c r="P3861" s="9">
        <f>Table1[[#This Row],[Column1]]/Table1[[#This Row],[Productivity_Score]]</f>
        <v>63.948717948717949</v>
      </c>
      <c r="Q3861">
        <f>8-AVERAGE(Table1[[#This Row],[Sleep_Hours]])</f>
        <v>5</v>
      </c>
      <c r="R3861">
        <f>Table1[[#This Row],[Stress_Level]]/Table1[[#This Row],[Weekly_Work_Hours]]</f>
        <v>0.13488372093023254</v>
      </c>
      <c r="S3861" s="5">
        <f>CORREL(Table1[Stress_Level],Table1[Sleep_Hours])</f>
        <v>-1.150943896331845E-2</v>
      </c>
      <c r="T3861" s="1">
        <f>((Table1[[#Totals],[Productivity_Score]] - Table1[[#This Row],[Productivity_Score]]) / Table1[[#Totals],[Productivity_Score]]) * 100</f>
        <v>58.947368421052623</v>
      </c>
    </row>
    <row r="3862" spans="1:20" x14ac:dyDescent="0.35">
      <c r="A3862">
        <v>3861</v>
      </c>
      <c r="B3862">
        <v>59</v>
      </c>
      <c r="C3862" t="s">
        <v>19</v>
      </c>
      <c r="D3862" t="s">
        <v>36</v>
      </c>
      <c r="E3862" t="s">
        <v>27</v>
      </c>
      <c r="F3862" t="s">
        <v>22</v>
      </c>
      <c r="G3862">
        <v>41</v>
      </c>
      <c r="H3862">
        <v>6.6</v>
      </c>
      <c r="I3862">
        <v>9.3000000000000007</v>
      </c>
      <c r="J3862">
        <v>0</v>
      </c>
      <c r="K3862" t="s">
        <v>23</v>
      </c>
      <c r="L3862">
        <v>6.4</v>
      </c>
      <c r="M3862">
        <v>3.4</v>
      </c>
      <c r="N3862">
        <v>6.4</v>
      </c>
      <c r="O3862">
        <f>Table1[[#This Row],[Stress_Level]]*Table1[[#This Row],[Weekly_Work_Hours]]</f>
        <v>262.40000000000003</v>
      </c>
      <c r="P3862" s="9">
        <f>Table1[[#This Row],[Column1]]/Table1[[#This Row],[Productivity_Score]]</f>
        <v>41</v>
      </c>
      <c r="Q3862">
        <f>8-AVERAGE(Table1[[#This Row],[Sleep_Hours]])</f>
        <v>1.4000000000000004</v>
      </c>
      <c r="R3862">
        <f>Table1[[#This Row],[Stress_Level]]/Table1[[#This Row],[Weekly_Work_Hours]]</f>
        <v>0.15609756097560976</v>
      </c>
      <c r="S3862" s="5">
        <f>CORREL(Table1[Stress_Level],Table1[Sleep_Hours])</f>
        <v>-1.150943896331845E-2</v>
      </c>
      <c r="T3862" s="1">
        <f>((Table1[[#Totals],[Productivity_Score]] - Table1[[#This Row],[Productivity_Score]]) / Table1[[#Totals],[Productivity_Score]]) * 100</f>
        <v>32.631578947368418</v>
      </c>
    </row>
    <row r="3863" spans="1:20" x14ac:dyDescent="0.35">
      <c r="A3863">
        <v>3862</v>
      </c>
      <c r="B3863">
        <v>26</v>
      </c>
      <c r="C3863" t="s">
        <v>14</v>
      </c>
      <c r="D3863" t="s">
        <v>36</v>
      </c>
      <c r="E3863" t="s">
        <v>27</v>
      </c>
      <c r="F3863" t="s">
        <v>17</v>
      </c>
      <c r="G3863">
        <v>38</v>
      </c>
      <c r="H3863">
        <v>6.8</v>
      </c>
      <c r="I3863">
        <v>9.8000000000000007</v>
      </c>
      <c r="J3863">
        <v>0</v>
      </c>
      <c r="K3863" t="s">
        <v>23</v>
      </c>
      <c r="L3863">
        <v>3.7</v>
      </c>
      <c r="M3863">
        <v>3.4</v>
      </c>
      <c r="N3863">
        <v>8.1</v>
      </c>
      <c r="O3863">
        <f>Table1[[#This Row],[Stress_Level]]*Table1[[#This Row],[Weekly_Work_Hours]]</f>
        <v>140.6</v>
      </c>
      <c r="P3863" s="9">
        <f>Table1[[#This Row],[Column1]]/Table1[[#This Row],[Productivity_Score]]</f>
        <v>17.358024691358025</v>
      </c>
      <c r="Q3863">
        <f>8-AVERAGE(Table1[[#This Row],[Sleep_Hours]])</f>
        <v>1.2000000000000002</v>
      </c>
      <c r="R3863">
        <f>Table1[[#This Row],[Stress_Level]]/Table1[[#This Row],[Weekly_Work_Hours]]</f>
        <v>9.736842105263159E-2</v>
      </c>
      <c r="S3863" s="5">
        <f>CORREL(Table1[Stress_Level],Table1[Sleep_Hours])</f>
        <v>-1.150943896331845E-2</v>
      </c>
      <c r="T3863" s="1">
        <f>((Table1[[#Totals],[Productivity_Score]] - Table1[[#This Row],[Productivity_Score]]) / Table1[[#Totals],[Productivity_Score]]) * 100</f>
        <v>14.736842105263163</v>
      </c>
    </row>
    <row r="3864" spans="1:20" x14ac:dyDescent="0.35">
      <c r="A3864">
        <v>3863</v>
      </c>
      <c r="B3864">
        <v>42</v>
      </c>
      <c r="C3864" t="s">
        <v>14</v>
      </c>
      <c r="D3864" t="s">
        <v>37</v>
      </c>
      <c r="E3864" t="s">
        <v>27</v>
      </c>
      <c r="F3864" t="s">
        <v>22</v>
      </c>
      <c r="G3864">
        <v>44</v>
      </c>
      <c r="H3864">
        <v>7.9</v>
      </c>
      <c r="I3864">
        <v>8.3000000000000007</v>
      </c>
      <c r="J3864">
        <v>0</v>
      </c>
      <c r="K3864" t="s">
        <v>23</v>
      </c>
      <c r="L3864">
        <v>8.1</v>
      </c>
      <c r="M3864">
        <v>4.0999999999999996</v>
      </c>
      <c r="N3864">
        <v>5.0999999999999996</v>
      </c>
      <c r="O3864">
        <f>Table1[[#This Row],[Stress_Level]]*Table1[[#This Row],[Weekly_Work_Hours]]</f>
        <v>356.4</v>
      </c>
      <c r="P3864" s="9">
        <f>Table1[[#This Row],[Column1]]/Table1[[#This Row],[Productivity_Score]]</f>
        <v>69.882352941176464</v>
      </c>
      <c r="Q3864">
        <f>8-AVERAGE(Table1[[#This Row],[Sleep_Hours]])</f>
        <v>9.9999999999999645E-2</v>
      </c>
      <c r="R3864">
        <f>Table1[[#This Row],[Stress_Level]]/Table1[[#This Row],[Weekly_Work_Hours]]</f>
        <v>0.18409090909090908</v>
      </c>
      <c r="S3864" s="5">
        <f>CORREL(Table1[Stress_Level],Table1[Sleep_Hours])</f>
        <v>-1.150943896331845E-2</v>
      </c>
      <c r="T3864" s="1">
        <f>((Table1[[#Totals],[Productivity_Score]] - Table1[[#This Row],[Productivity_Score]]) / Table1[[#Totals],[Productivity_Score]]) * 100</f>
        <v>46.315789473684212</v>
      </c>
    </row>
    <row r="3865" spans="1:20" x14ac:dyDescent="0.35">
      <c r="A3865">
        <v>3864</v>
      </c>
      <c r="B3865">
        <v>38</v>
      </c>
      <c r="C3865" t="s">
        <v>14</v>
      </c>
      <c r="D3865" t="s">
        <v>36</v>
      </c>
      <c r="E3865" t="s">
        <v>25</v>
      </c>
      <c r="F3865" t="s">
        <v>17</v>
      </c>
      <c r="G3865">
        <v>43</v>
      </c>
      <c r="H3865">
        <v>5.0999999999999996</v>
      </c>
      <c r="I3865">
        <v>6.8</v>
      </c>
      <c r="J3865">
        <v>0</v>
      </c>
      <c r="K3865" t="s">
        <v>23</v>
      </c>
      <c r="L3865">
        <v>5.6</v>
      </c>
      <c r="M3865">
        <v>4.4000000000000004</v>
      </c>
      <c r="N3865">
        <v>5.6</v>
      </c>
      <c r="O3865">
        <f>Table1[[#This Row],[Stress_Level]]*Table1[[#This Row],[Weekly_Work_Hours]]</f>
        <v>240.79999999999998</v>
      </c>
      <c r="P3865" s="9">
        <f>Table1[[#This Row],[Column1]]/Table1[[#This Row],[Productivity_Score]]</f>
        <v>43</v>
      </c>
      <c r="Q3865">
        <f>8-AVERAGE(Table1[[#This Row],[Sleep_Hours]])</f>
        <v>2.9000000000000004</v>
      </c>
      <c r="R3865">
        <f>Table1[[#This Row],[Stress_Level]]/Table1[[#This Row],[Weekly_Work_Hours]]</f>
        <v>0.13023255813953488</v>
      </c>
      <c r="S3865" s="5">
        <f>CORREL(Table1[Stress_Level],Table1[Sleep_Hours])</f>
        <v>-1.150943896331845E-2</v>
      </c>
      <c r="T3865" s="1">
        <f>((Table1[[#Totals],[Productivity_Score]] - Table1[[#This Row],[Productivity_Score]]) / Table1[[#Totals],[Productivity_Score]]) * 100</f>
        <v>41.052631578947377</v>
      </c>
    </row>
    <row r="3866" spans="1:20" x14ac:dyDescent="0.35">
      <c r="A3866">
        <v>3865</v>
      </c>
      <c r="B3866">
        <v>41</v>
      </c>
      <c r="C3866" t="s">
        <v>14</v>
      </c>
      <c r="D3866" t="s">
        <v>15</v>
      </c>
      <c r="E3866" t="s">
        <v>38</v>
      </c>
      <c r="F3866" t="s">
        <v>22</v>
      </c>
      <c r="G3866">
        <v>42</v>
      </c>
      <c r="H3866">
        <v>8.6999999999999993</v>
      </c>
      <c r="I3866">
        <v>7.2</v>
      </c>
      <c r="J3866">
        <v>0</v>
      </c>
      <c r="K3866" t="s">
        <v>23</v>
      </c>
      <c r="L3866">
        <v>7.6</v>
      </c>
      <c r="M3866">
        <v>3.6</v>
      </c>
      <c r="N3866">
        <v>4.8</v>
      </c>
      <c r="O3866">
        <f>Table1[[#This Row],[Stress_Level]]*Table1[[#This Row],[Weekly_Work_Hours]]</f>
        <v>319.2</v>
      </c>
      <c r="P3866" s="9">
        <f>Table1[[#This Row],[Column1]]/Table1[[#This Row],[Productivity_Score]]</f>
        <v>66.5</v>
      </c>
      <c r="Q3866">
        <f>8-AVERAGE(Table1[[#This Row],[Sleep_Hours]])</f>
        <v>-0.69999999999999929</v>
      </c>
      <c r="R3866">
        <f>Table1[[#This Row],[Stress_Level]]/Table1[[#This Row],[Weekly_Work_Hours]]</f>
        <v>0.18095238095238095</v>
      </c>
      <c r="S3866" s="5">
        <f>CORREL(Table1[Stress_Level],Table1[Sleep_Hours])</f>
        <v>-1.150943896331845E-2</v>
      </c>
      <c r="T3866" s="1">
        <f>((Table1[[#Totals],[Productivity_Score]] - Table1[[#This Row],[Productivity_Score]]) / Table1[[#Totals],[Productivity_Score]]) * 100</f>
        <v>49.473684210526322</v>
      </c>
    </row>
    <row r="3867" spans="1:20" x14ac:dyDescent="0.35">
      <c r="A3867">
        <v>3866</v>
      </c>
      <c r="B3867">
        <v>32</v>
      </c>
      <c r="C3867" t="s">
        <v>14</v>
      </c>
      <c r="D3867" t="s">
        <v>34</v>
      </c>
      <c r="E3867" t="s">
        <v>27</v>
      </c>
      <c r="F3867" t="s">
        <v>17</v>
      </c>
      <c r="G3867">
        <v>39</v>
      </c>
      <c r="H3867">
        <v>5.7</v>
      </c>
      <c r="I3867">
        <v>8.1999999999999993</v>
      </c>
      <c r="J3867">
        <v>0</v>
      </c>
      <c r="K3867" t="s">
        <v>23</v>
      </c>
      <c r="L3867">
        <v>4.4000000000000004</v>
      </c>
      <c r="M3867">
        <v>6</v>
      </c>
      <c r="N3867">
        <v>6.9</v>
      </c>
      <c r="O3867">
        <f>Table1[[#This Row],[Stress_Level]]*Table1[[#This Row],[Weekly_Work_Hours]]</f>
        <v>171.60000000000002</v>
      </c>
      <c r="P3867" s="9">
        <f>Table1[[#This Row],[Column1]]/Table1[[#This Row],[Productivity_Score]]</f>
        <v>24.869565217391305</v>
      </c>
      <c r="Q3867">
        <f>8-AVERAGE(Table1[[#This Row],[Sleep_Hours]])</f>
        <v>2.2999999999999998</v>
      </c>
      <c r="R3867">
        <f>Table1[[#This Row],[Stress_Level]]/Table1[[#This Row],[Weekly_Work_Hours]]</f>
        <v>0.11282051282051284</v>
      </c>
      <c r="S3867" s="5">
        <f>CORREL(Table1[Stress_Level],Table1[Sleep_Hours])</f>
        <v>-1.150943896331845E-2</v>
      </c>
      <c r="T3867" s="1">
        <f>((Table1[[#Totals],[Productivity_Score]] - Table1[[#This Row],[Productivity_Score]]) / Table1[[#Totals],[Productivity_Score]]) * 100</f>
        <v>27.368421052631575</v>
      </c>
    </row>
    <row r="3868" spans="1:20" x14ac:dyDescent="0.35">
      <c r="A3868">
        <v>3867</v>
      </c>
      <c r="B3868">
        <v>40</v>
      </c>
      <c r="C3868" t="s">
        <v>19</v>
      </c>
      <c r="D3868" t="s">
        <v>34</v>
      </c>
      <c r="E3868" t="s">
        <v>16</v>
      </c>
      <c r="F3868" t="s">
        <v>39</v>
      </c>
      <c r="G3868">
        <v>47</v>
      </c>
      <c r="H3868">
        <v>5.5</v>
      </c>
      <c r="I3868">
        <v>7</v>
      </c>
      <c r="J3868">
        <v>1</v>
      </c>
      <c r="K3868" t="s">
        <v>18</v>
      </c>
      <c r="L3868">
        <v>7.8</v>
      </c>
      <c r="M3868">
        <v>5.3</v>
      </c>
      <c r="N3868">
        <v>4.5999999999999996</v>
      </c>
      <c r="O3868">
        <f>Table1[[#This Row],[Stress_Level]]*Table1[[#This Row],[Weekly_Work_Hours]]</f>
        <v>366.59999999999997</v>
      </c>
      <c r="P3868" s="9">
        <f>Table1[[#This Row],[Column1]]/Table1[[#This Row],[Productivity_Score]]</f>
        <v>79.695652173913047</v>
      </c>
      <c r="Q3868">
        <f>8-AVERAGE(Table1[[#This Row],[Sleep_Hours]])</f>
        <v>2.5</v>
      </c>
      <c r="R3868">
        <f>Table1[[#This Row],[Stress_Level]]/Table1[[#This Row],[Weekly_Work_Hours]]</f>
        <v>0.16595744680851063</v>
      </c>
      <c r="S3868" s="5">
        <f>CORREL(Table1[Stress_Level],Table1[Sleep_Hours])</f>
        <v>-1.150943896331845E-2</v>
      </c>
      <c r="T3868" s="1">
        <f>((Table1[[#Totals],[Productivity_Score]] - Table1[[#This Row],[Productivity_Score]]) / Table1[[#Totals],[Productivity_Score]]) * 100</f>
        <v>51.578947368421055</v>
      </c>
    </row>
    <row r="3869" spans="1:20" x14ac:dyDescent="0.35">
      <c r="A3869">
        <v>3868</v>
      </c>
      <c r="B3869">
        <v>20</v>
      </c>
      <c r="C3869" t="s">
        <v>19</v>
      </c>
      <c r="D3869" t="s">
        <v>30</v>
      </c>
      <c r="E3869" t="s">
        <v>38</v>
      </c>
      <c r="F3869" t="s">
        <v>39</v>
      </c>
      <c r="G3869">
        <v>58</v>
      </c>
      <c r="H3869">
        <v>5.0999999999999996</v>
      </c>
      <c r="I3869">
        <v>5.4</v>
      </c>
      <c r="J3869">
        <v>1</v>
      </c>
      <c r="K3869" t="s">
        <v>18</v>
      </c>
      <c r="L3869">
        <v>10</v>
      </c>
      <c r="M3869">
        <v>6</v>
      </c>
      <c r="N3869">
        <v>2.7</v>
      </c>
      <c r="O3869">
        <f>Table1[[#This Row],[Stress_Level]]*Table1[[#This Row],[Weekly_Work_Hours]]</f>
        <v>580</v>
      </c>
      <c r="P3869" s="9">
        <f>Table1[[#This Row],[Column1]]/Table1[[#This Row],[Productivity_Score]]</f>
        <v>214.81481481481481</v>
      </c>
      <c r="Q3869">
        <f>8-AVERAGE(Table1[[#This Row],[Sleep_Hours]])</f>
        <v>2.9000000000000004</v>
      </c>
      <c r="R3869">
        <f>Table1[[#This Row],[Stress_Level]]/Table1[[#This Row],[Weekly_Work_Hours]]</f>
        <v>0.17241379310344829</v>
      </c>
      <c r="S3869" s="5">
        <f>CORREL(Table1[Stress_Level],Table1[Sleep_Hours])</f>
        <v>-1.150943896331845E-2</v>
      </c>
      <c r="T3869" s="1">
        <f>((Table1[[#Totals],[Productivity_Score]] - Table1[[#This Row],[Productivity_Score]]) / Table1[[#Totals],[Productivity_Score]]) * 100</f>
        <v>71.578947368421055</v>
      </c>
    </row>
    <row r="3870" spans="1:20" x14ac:dyDescent="0.35">
      <c r="A3870">
        <v>3869</v>
      </c>
      <c r="B3870">
        <v>38</v>
      </c>
      <c r="C3870" t="s">
        <v>19</v>
      </c>
      <c r="D3870" t="s">
        <v>20</v>
      </c>
      <c r="E3870" t="s">
        <v>21</v>
      </c>
      <c r="F3870" t="s">
        <v>39</v>
      </c>
      <c r="G3870">
        <v>46</v>
      </c>
      <c r="H3870">
        <v>7.8</v>
      </c>
      <c r="I3870">
        <v>8.1999999999999993</v>
      </c>
      <c r="J3870">
        <v>0</v>
      </c>
      <c r="K3870" t="s">
        <v>23</v>
      </c>
      <c r="L3870">
        <v>7.5</v>
      </c>
      <c r="M3870">
        <v>5.3</v>
      </c>
      <c r="N3870">
        <v>5.4</v>
      </c>
      <c r="O3870">
        <f>Table1[[#This Row],[Stress_Level]]*Table1[[#This Row],[Weekly_Work_Hours]]</f>
        <v>345</v>
      </c>
      <c r="P3870" s="9">
        <f>Table1[[#This Row],[Column1]]/Table1[[#This Row],[Productivity_Score]]</f>
        <v>63.888888888888886</v>
      </c>
      <c r="Q3870">
        <f>8-AVERAGE(Table1[[#This Row],[Sleep_Hours]])</f>
        <v>0.20000000000000018</v>
      </c>
      <c r="R3870">
        <f>Table1[[#This Row],[Stress_Level]]/Table1[[#This Row],[Weekly_Work_Hours]]</f>
        <v>0.16304347826086957</v>
      </c>
      <c r="S3870" s="5">
        <f>CORREL(Table1[Stress_Level],Table1[Sleep_Hours])</f>
        <v>-1.150943896331845E-2</v>
      </c>
      <c r="T3870" s="1">
        <f>((Table1[[#Totals],[Productivity_Score]] - Table1[[#This Row],[Productivity_Score]]) / Table1[[#Totals],[Productivity_Score]]) * 100</f>
        <v>43.157894736842103</v>
      </c>
    </row>
    <row r="3871" spans="1:20" x14ac:dyDescent="0.35">
      <c r="A3871">
        <v>3870</v>
      </c>
      <c r="B3871">
        <v>52</v>
      </c>
      <c r="C3871" t="s">
        <v>14</v>
      </c>
      <c r="D3871" t="s">
        <v>37</v>
      </c>
      <c r="E3871" t="s">
        <v>16</v>
      </c>
      <c r="F3871" t="s">
        <v>39</v>
      </c>
      <c r="G3871">
        <v>52</v>
      </c>
      <c r="H3871">
        <v>4.5999999999999996</v>
      </c>
      <c r="I3871">
        <v>5.0999999999999996</v>
      </c>
      <c r="J3871">
        <v>1</v>
      </c>
      <c r="K3871" t="s">
        <v>18</v>
      </c>
      <c r="L3871">
        <v>10</v>
      </c>
      <c r="M3871">
        <v>4.0999999999999996</v>
      </c>
      <c r="N3871">
        <v>2.6</v>
      </c>
      <c r="O3871">
        <f>Table1[[#This Row],[Stress_Level]]*Table1[[#This Row],[Weekly_Work_Hours]]</f>
        <v>520</v>
      </c>
      <c r="P3871" s="9">
        <f>Table1[[#This Row],[Column1]]/Table1[[#This Row],[Productivity_Score]]</f>
        <v>200</v>
      </c>
      <c r="Q3871">
        <f>8-AVERAGE(Table1[[#This Row],[Sleep_Hours]])</f>
        <v>3.4000000000000004</v>
      </c>
      <c r="R3871">
        <f>Table1[[#This Row],[Stress_Level]]/Table1[[#This Row],[Weekly_Work_Hours]]</f>
        <v>0.19230769230769232</v>
      </c>
      <c r="S3871" s="5">
        <f>CORREL(Table1[Stress_Level],Table1[Sleep_Hours])</f>
        <v>-1.150943896331845E-2</v>
      </c>
      <c r="T3871" s="1">
        <f>((Table1[[#Totals],[Productivity_Score]] - Table1[[#This Row],[Productivity_Score]]) / Table1[[#Totals],[Productivity_Score]]) * 100</f>
        <v>72.631578947368425</v>
      </c>
    </row>
    <row r="3872" spans="1:20" x14ac:dyDescent="0.35">
      <c r="A3872">
        <v>3871</v>
      </c>
      <c r="B3872">
        <v>23</v>
      </c>
      <c r="C3872" t="s">
        <v>14</v>
      </c>
      <c r="D3872" t="s">
        <v>34</v>
      </c>
      <c r="E3872" t="s">
        <v>38</v>
      </c>
      <c r="F3872" t="s">
        <v>17</v>
      </c>
      <c r="G3872">
        <v>33</v>
      </c>
      <c r="H3872">
        <v>7.1</v>
      </c>
      <c r="I3872">
        <v>10</v>
      </c>
      <c r="J3872">
        <v>0</v>
      </c>
      <c r="K3872" t="s">
        <v>23</v>
      </c>
      <c r="L3872">
        <v>5.2</v>
      </c>
      <c r="M3872">
        <v>3.4</v>
      </c>
      <c r="N3872">
        <v>7.4</v>
      </c>
      <c r="O3872">
        <f>Table1[[#This Row],[Stress_Level]]*Table1[[#This Row],[Weekly_Work_Hours]]</f>
        <v>171.6</v>
      </c>
      <c r="P3872" s="9">
        <f>Table1[[#This Row],[Column1]]/Table1[[#This Row],[Productivity_Score]]</f>
        <v>23.189189189189186</v>
      </c>
      <c r="Q3872">
        <f>8-AVERAGE(Table1[[#This Row],[Sleep_Hours]])</f>
        <v>0.90000000000000036</v>
      </c>
      <c r="R3872">
        <f>Table1[[#This Row],[Stress_Level]]/Table1[[#This Row],[Weekly_Work_Hours]]</f>
        <v>0.15757575757575759</v>
      </c>
      <c r="S3872" s="5">
        <f>CORREL(Table1[Stress_Level],Table1[Sleep_Hours])</f>
        <v>-1.150943896331845E-2</v>
      </c>
      <c r="T3872" s="1">
        <f>((Table1[[#Totals],[Productivity_Score]] - Table1[[#This Row],[Productivity_Score]]) / Table1[[#Totals],[Productivity_Score]]) * 100</f>
        <v>22.105263157894733</v>
      </c>
    </row>
    <row r="3873" spans="1:20" x14ac:dyDescent="0.35">
      <c r="A3873">
        <v>3872</v>
      </c>
      <c r="B3873">
        <v>61</v>
      </c>
      <c r="C3873" t="s">
        <v>19</v>
      </c>
      <c r="D3873" t="s">
        <v>24</v>
      </c>
      <c r="E3873" t="s">
        <v>21</v>
      </c>
      <c r="F3873" t="s">
        <v>39</v>
      </c>
      <c r="G3873">
        <v>46</v>
      </c>
      <c r="H3873">
        <v>5</v>
      </c>
      <c r="I3873">
        <v>6.4</v>
      </c>
      <c r="J3873">
        <v>1</v>
      </c>
      <c r="K3873" t="s">
        <v>18</v>
      </c>
      <c r="L3873">
        <v>7.1</v>
      </c>
      <c r="M3873">
        <v>4.0999999999999996</v>
      </c>
      <c r="N3873">
        <v>4.5999999999999996</v>
      </c>
      <c r="O3873">
        <f>Table1[[#This Row],[Stress_Level]]*Table1[[#This Row],[Weekly_Work_Hours]]</f>
        <v>326.59999999999997</v>
      </c>
      <c r="P3873" s="9">
        <f>Table1[[#This Row],[Column1]]/Table1[[#This Row],[Productivity_Score]]</f>
        <v>71</v>
      </c>
      <c r="Q3873">
        <f>8-AVERAGE(Table1[[#This Row],[Sleep_Hours]])</f>
        <v>3</v>
      </c>
      <c r="R3873">
        <f>Table1[[#This Row],[Stress_Level]]/Table1[[#This Row],[Weekly_Work_Hours]]</f>
        <v>0.15434782608695652</v>
      </c>
      <c r="S3873" s="5">
        <f>CORREL(Table1[Stress_Level],Table1[Sleep_Hours])</f>
        <v>-1.150943896331845E-2</v>
      </c>
      <c r="T3873" s="1">
        <f>((Table1[[#Totals],[Productivity_Score]] - Table1[[#This Row],[Productivity_Score]]) / Table1[[#Totals],[Productivity_Score]]) * 100</f>
        <v>51.578947368421055</v>
      </c>
    </row>
    <row r="3874" spans="1:20" x14ac:dyDescent="0.35">
      <c r="A3874">
        <v>3873</v>
      </c>
      <c r="B3874">
        <v>22</v>
      </c>
      <c r="C3874" t="s">
        <v>19</v>
      </c>
      <c r="D3874" t="s">
        <v>32</v>
      </c>
      <c r="E3874" t="s">
        <v>21</v>
      </c>
      <c r="F3874" t="s">
        <v>39</v>
      </c>
      <c r="G3874">
        <v>36</v>
      </c>
      <c r="H3874">
        <v>6.1</v>
      </c>
      <c r="I3874">
        <v>9.1</v>
      </c>
      <c r="J3874">
        <v>0</v>
      </c>
      <c r="K3874" t="s">
        <v>23</v>
      </c>
      <c r="L3874">
        <v>4.4000000000000004</v>
      </c>
      <c r="M3874">
        <v>2.9</v>
      </c>
      <c r="N3874">
        <v>7.4</v>
      </c>
      <c r="O3874">
        <f>Table1[[#This Row],[Stress_Level]]*Table1[[#This Row],[Weekly_Work_Hours]]</f>
        <v>158.4</v>
      </c>
      <c r="P3874" s="9">
        <f>Table1[[#This Row],[Column1]]/Table1[[#This Row],[Productivity_Score]]</f>
        <v>21.405405405405403</v>
      </c>
      <c r="Q3874">
        <f>8-AVERAGE(Table1[[#This Row],[Sleep_Hours]])</f>
        <v>1.9000000000000004</v>
      </c>
      <c r="R3874">
        <f>Table1[[#This Row],[Stress_Level]]/Table1[[#This Row],[Weekly_Work_Hours]]</f>
        <v>0.12222222222222223</v>
      </c>
      <c r="S3874" s="5">
        <f>CORREL(Table1[Stress_Level],Table1[Sleep_Hours])</f>
        <v>-1.150943896331845E-2</v>
      </c>
      <c r="T3874" s="1">
        <f>((Table1[[#Totals],[Productivity_Score]] - Table1[[#This Row],[Productivity_Score]]) / Table1[[#Totals],[Productivity_Score]]) * 100</f>
        <v>22.105263157894733</v>
      </c>
    </row>
    <row r="3875" spans="1:20" x14ac:dyDescent="0.35">
      <c r="A3875">
        <v>3874</v>
      </c>
      <c r="B3875">
        <v>46</v>
      </c>
      <c r="C3875" t="s">
        <v>19</v>
      </c>
      <c r="D3875" t="s">
        <v>34</v>
      </c>
      <c r="E3875" t="s">
        <v>27</v>
      </c>
      <c r="F3875" t="s">
        <v>17</v>
      </c>
      <c r="G3875">
        <v>33</v>
      </c>
      <c r="H3875">
        <v>3.9</v>
      </c>
      <c r="I3875">
        <v>6.1</v>
      </c>
      <c r="J3875">
        <v>1</v>
      </c>
      <c r="K3875" t="s">
        <v>41</v>
      </c>
      <c r="L3875">
        <v>3.5</v>
      </c>
      <c r="M3875">
        <v>2.8</v>
      </c>
      <c r="N3875">
        <v>6.3</v>
      </c>
      <c r="O3875">
        <f>Table1[[#This Row],[Stress_Level]]*Table1[[#This Row],[Weekly_Work_Hours]]</f>
        <v>115.5</v>
      </c>
      <c r="P3875" s="9">
        <f>Table1[[#This Row],[Column1]]/Table1[[#This Row],[Productivity_Score]]</f>
        <v>18.333333333333332</v>
      </c>
      <c r="Q3875">
        <f>8-AVERAGE(Table1[[#This Row],[Sleep_Hours]])</f>
        <v>4.0999999999999996</v>
      </c>
      <c r="R3875">
        <f>Table1[[#This Row],[Stress_Level]]/Table1[[#This Row],[Weekly_Work_Hours]]</f>
        <v>0.10606060606060606</v>
      </c>
      <c r="S3875" s="5">
        <f>CORREL(Table1[Stress_Level],Table1[Sleep_Hours])</f>
        <v>-1.150943896331845E-2</v>
      </c>
      <c r="T3875" s="1">
        <f>((Table1[[#Totals],[Productivity_Score]] - Table1[[#This Row],[Productivity_Score]]) / Table1[[#Totals],[Productivity_Score]]) * 100</f>
        <v>33.684210526315788</v>
      </c>
    </row>
    <row r="3876" spans="1:20" x14ac:dyDescent="0.35">
      <c r="A3876">
        <v>3875</v>
      </c>
      <c r="B3876">
        <v>60</v>
      </c>
      <c r="C3876" t="s">
        <v>19</v>
      </c>
      <c r="D3876" t="s">
        <v>26</v>
      </c>
      <c r="E3876" t="s">
        <v>27</v>
      </c>
      <c r="F3876" t="s">
        <v>22</v>
      </c>
      <c r="G3876">
        <v>39</v>
      </c>
      <c r="H3876">
        <v>7.4</v>
      </c>
      <c r="I3876">
        <v>9.5</v>
      </c>
      <c r="J3876">
        <v>0</v>
      </c>
      <c r="K3876" t="s">
        <v>23</v>
      </c>
      <c r="L3876">
        <v>4.8</v>
      </c>
      <c r="M3876">
        <v>4.5999999999999996</v>
      </c>
      <c r="N3876">
        <v>7.4</v>
      </c>
      <c r="O3876">
        <f>Table1[[#This Row],[Stress_Level]]*Table1[[#This Row],[Weekly_Work_Hours]]</f>
        <v>187.2</v>
      </c>
      <c r="P3876" s="9">
        <f>Table1[[#This Row],[Column1]]/Table1[[#This Row],[Productivity_Score]]</f>
        <v>25.297297297297295</v>
      </c>
      <c r="Q3876">
        <f>8-AVERAGE(Table1[[#This Row],[Sleep_Hours]])</f>
        <v>0.59999999999999964</v>
      </c>
      <c r="R3876">
        <f>Table1[[#This Row],[Stress_Level]]/Table1[[#This Row],[Weekly_Work_Hours]]</f>
        <v>0.12307692307692307</v>
      </c>
      <c r="S3876" s="5">
        <f>CORREL(Table1[Stress_Level],Table1[Sleep_Hours])</f>
        <v>-1.150943896331845E-2</v>
      </c>
      <c r="T3876" s="1">
        <f>((Table1[[#Totals],[Productivity_Score]] - Table1[[#This Row],[Productivity_Score]]) / Table1[[#Totals],[Productivity_Score]]) * 100</f>
        <v>22.105263157894733</v>
      </c>
    </row>
    <row r="3877" spans="1:20" x14ac:dyDescent="0.35">
      <c r="A3877">
        <v>3876</v>
      </c>
      <c r="B3877">
        <v>54</v>
      </c>
      <c r="C3877" t="s">
        <v>19</v>
      </c>
      <c r="D3877" t="s">
        <v>24</v>
      </c>
      <c r="E3877" t="s">
        <v>25</v>
      </c>
      <c r="F3877" t="s">
        <v>22</v>
      </c>
      <c r="G3877">
        <v>54</v>
      </c>
      <c r="H3877">
        <v>6</v>
      </c>
      <c r="I3877">
        <v>7.1</v>
      </c>
      <c r="J3877">
        <v>1</v>
      </c>
      <c r="K3877" t="s">
        <v>35</v>
      </c>
      <c r="L3877">
        <v>10</v>
      </c>
      <c r="M3877">
        <v>5.3</v>
      </c>
      <c r="N3877">
        <v>3.5</v>
      </c>
      <c r="O3877">
        <f>Table1[[#This Row],[Stress_Level]]*Table1[[#This Row],[Weekly_Work_Hours]]</f>
        <v>540</v>
      </c>
      <c r="P3877" s="9">
        <f>Table1[[#This Row],[Column1]]/Table1[[#This Row],[Productivity_Score]]</f>
        <v>154.28571428571428</v>
      </c>
      <c r="Q3877">
        <f>8-AVERAGE(Table1[[#This Row],[Sleep_Hours]])</f>
        <v>2</v>
      </c>
      <c r="R3877">
        <f>Table1[[#This Row],[Stress_Level]]/Table1[[#This Row],[Weekly_Work_Hours]]</f>
        <v>0.18518518518518517</v>
      </c>
      <c r="S3877" s="5">
        <f>CORREL(Table1[Stress_Level],Table1[Sleep_Hours])</f>
        <v>-1.150943896331845E-2</v>
      </c>
      <c r="T3877" s="1">
        <f>((Table1[[#Totals],[Productivity_Score]] - Table1[[#This Row],[Productivity_Score]]) / Table1[[#Totals],[Productivity_Score]]) * 100</f>
        <v>63.157894736842103</v>
      </c>
    </row>
    <row r="3878" spans="1:20" x14ac:dyDescent="0.35">
      <c r="A3878">
        <v>3877</v>
      </c>
      <c r="B3878">
        <v>47</v>
      </c>
      <c r="C3878" t="s">
        <v>19</v>
      </c>
      <c r="D3878" t="s">
        <v>20</v>
      </c>
      <c r="E3878" t="s">
        <v>31</v>
      </c>
      <c r="F3878" t="s">
        <v>17</v>
      </c>
      <c r="G3878">
        <v>52</v>
      </c>
      <c r="H3878">
        <v>7</v>
      </c>
      <c r="I3878">
        <v>8.6999999999999993</v>
      </c>
      <c r="J3878">
        <v>1</v>
      </c>
      <c r="K3878" t="s">
        <v>28</v>
      </c>
      <c r="L3878">
        <v>8.3000000000000007</v>
      </c>
      <c r="M3878">
        <v>5.0999999999999996</v>
      </c>
      <c r="N3878">
        <v>5.2</v>
      </c>
      <c r="O3878">
        <f>Table1[[#This Row],[Stress_Level]]*Table1[[#This Row],[Weekly_Work_Hours]]</f>
        <v>431.6</v>
      </c>
      <c r="P3878" s="9">
        <f>Table1[[#This Row],[Column1]]/Table1[[#This Row],[Productivity_Score]]</f>
        <v>83</v>
      </c>
      <c r="Q3878">
        <f>8-AVERAGE(Table1[[#This Row],[Sleep_Hours]])</f>
        <v>1</v>
      </c>
      <c r="R3878">
        <f>Table1[[#This Row],[Stress_Level]]/Table1[[#This Row],[Weekly_Work_Hours]]</f>
        <v>0.15961538461538463</v>
      </c>
      <c r="S3878" s="5">
        <f>CORREL(Table1[Stress_Level],Table1[Sleep_Hours])</f>
        <v>-1.150943896331845E-2</v>
      </c>
      <c r="T3878" s="1">
        <f>((Table1[[#Totals],[Productivity_Score]] - Table1[[#This Row],[Productivity_Score]]) / Table1[[#Totals],[Productivity_Score]]) * 100</f>
        <v>45.263157894736835</v>
      </c>
    </row>
    <row r="3879" spans="1:20" x14ac:dyDescent="0.35">
      <c r="A3879">
        <v>3878</v>
      </c>
      <c r="B3879">
        <v>25</v>
      </c>
      <c r="C3879" t="s">
        <v>14</v>
      </c>
      <c r="D3879" t="s">
        <v>24</v>
      </c>
      <c r="E3879" t="s">
        <v>16</v>
      </c>
      <c r="F3879" t="s">
        <v>22</v>
      </c>
      <c r="G3879">
        <v>46</v>
      </c>
      <c r="H3879">
        <v>5.9</v>
      </c>
      <c r="I3879">
        <v>7.8</v>
      </c>
      <c r="J3879">
        <v>0</v>
      </c>
      <c r="K3879" t="s">
        <v>23</v>
      </c>
      <c r="L3879">
        <v>9.4</v>
      </c>
      <c r="M3879">
        <v>3.1</v>
      </c>
      <c r="N3879">
        <v>4.2</v>
      </c>
      <c r="O3879">
        <f>Table1[[#This Row],[Stress_Level]]*Table1[[#This Row],[Weekly_Work_Hours]]</f>
        <v>432.40000000000003</v>
      </c>
      <c r="P3879" s="9">
        <f>Table1[[#This Row],[Column1]]/Table1[[#This Row],[Productivity_Score]]</f>
        <v>102.95238095238096</v>
      </c>
      <c r="Q3879">
        <f>8-AVERAGE(Table1[[#This Row],[Sleep_Hours]])</f>
        <v>2.0999999999999996</v>
      </c>
      <c r="R3879">
        <f>Table1[[#This Row],[Stress_Level]]/Table1[[#This Row],[Weekly_Work_Hours]]</f>
        <v>0.20434782608695654</v>
      </c>
      <c r="S3879" s="5">
        <f>CORREL(Table1[Stress_Level],Table1[Sleep_Hours])</f>
        <v>-1.150943896331845E-2</v>
      </c>
      <c r="T3879" s="1">
        <f>((Table1[[#Totals],[Productivity_Score]] - Table1[[#This Row],[Productivity_Score]]) / Table1[[#Totals],[Productivity_Score]]) * 100</f>
        <v>55.78947368421052</v>
      </c>
    </row>
    <row r="3880" spans="1:20" x14ac:dyDescent="0.35">
      <c r="A3880">
        <v>3879</v>
      </c>
      <c r="B3880">
        <v>25</v>
      </c>
      <c r="C3880" t="s">
        <v>19</v>
      </c>
      <c r="D3880" t="s">
        <v>36</v>
      </c>
      <c r="E3880" t="s">
        <v>25</v>
      </c>
      <c r="F3880" t="s">
        <v>17</v>
      </c>
      <c r="G3880">
        <v>32</v>
      </c>
      <c r="H3880">
        <v>7</v>
      </c>
      <c r="I3880">
        <v>10</v>
      </c>
      <c r="J3880">
        <v>0</v>
      </c>
      <c r="K3880" t="s">
        <v>23</v>
      </c>
      <c r="L3880">
        <v>4.5</v>
      </c>
      <c r="M3880">
        <v>1.4</v>
      </c>
      <c r="N3880">
        <v>7.8</v>
      </c>
      <c r="O3880">
        <f>Table1[[#This Row],[Stress_Level]]*Table1[[#This Row],[Weekly_Work_Hours]]</f>
        <v>144</v>
      </c>
      <c r="P3880" s="9">
        <f>Table1[[#This Row],[Column1]]/Table1[[#This Row],[Productivity_Score]]</f>
        <v>18.461538461538463</v>
      </c>
      <c r="Q3880">
        <f>8-AVERAGE(Table1[[#This Row],[Sleep_Hours]])</f>
        <v>1</v>
      </c>
      <c r="R3880">
        <f>Table1[[#This Row],[Stress_Level]]/Table1[[#This Row],[Weekly_Work_Hours]]</f>
        <v>0.140625</v>
      </c>
      <c r="S3880" s="5">
        <f>CORREL(Table1[Stress_Level],Table1[Sleep_Hours])</f>
        <v>-1.150943896331845E-2</v>
      </c>
      <c r="T3880" s="1">
        <f>((Table1[[#Totals],[Productivity_Score]] - Table1[[#This Row],[Productivity_Score]]) / Table1[[#Totals],[Productivity_Score]]) * 100</f>
        <v>17.894736842105267</v>
      </c>
    </row>
    <row r="3881" spans="1:20" x14ac:dyDescent="0.35">
      <c r="A3881">
        <v>3880</v>
      </c>
      <c r="B3881">
        <v>63</v>
      </c>
      <c r="C3881" t="s">
        <v>14</v>
      </c>
      <c r="D3881" t="s">
        <v>32</v>
      </c>
      <c r="E3881" t="s">
        <v>25</v>
      </c>
      <c r="F3881" t="s">
        <v>22</v>
      </c>
      <c r="G3881">
        <v>43</v>
      </c>
      <c r="H3881">
        <v>6.1</v>
      </c>
      <c r="I3881">
        <v>8.4</v>
      </c>
      <c r="J3881">
        <v>0</v>
      </c>
      <c r="K3881" t="s">
        <v>23</v>
      </c>
      <c r="L3881">
        <v>6.5</v>
      </c>
      <c r="M3881">
        <v>3</v>
      </c>
      <c r="N3881">
        <v>6</v>
      </c>
      <c r="O3881">
        <f>Table1[[#This Row],[Stress_Level]]*Table1[[#This Row],[Weekly_Work_Hours]]</f>
        <v>279.5</v>
      </c>
      <c r="P3881" s="9">
        <f>Table1[[#This Row],[Column1]]/Table1[[#This Row],[Productivity_Score]]</f>
        <v>46.583333333333336</v>
      </c>
      <c r="Q3881">
        <f>8-AVERAGE(Table1[[#This Row],[Sleep_Hours]])</f>
        <v>1.9000000000000004</v>
      </c>
      <c r="R3881">
        <f>Table1[[#This Row],[Stress_Level]]/Table1[[#This Row],[Weekly_Work_Hours]]</f>
        <v>0.15116279069767441</v>
      </c>
      <c r="S3881" s="5">
        <f>CORREL(Table1[Stress_Level],Table1[Sleep_Hours])</f>
        <v>-1.150943896331845E-2</v>
      </c>
      <c r="T3881" s="1">
        <f>((Table1[[#Totals],[Productivity_Score]] - Table1[[#This Row],[Productivity_Score]]) / Table1[[#Totals],[Productivity_Score]]) * 100</f>
        <v>36.84210526315789</v>
      </c>
    </row>
    <row r="3882" spans="1:20" x14ac:dyDescent="0.35">
      <c r="A3882">
        <v>3881</v>
      </c>
      <c r="B3882">
        <v>42</v>
      </c>
      <c r="C3882" t="s">
        <v>14</v>
      </c>
      <c r="D3882" t="s">
        <v>33</v>
      </c>
      <c r="E3882" t="s">
        <v>16</v>
      </c>
      <c r="F3882" t="s">
        <v>22</v>
      </c>
      <c r="G3882">
        <v>47</v>
      </c>
      <c r="H3882">
        <v>7.3</v>
      </c>
      <c r="I3882">
        <v>8.8000000000000007</v>
      </c>
      <c r="J3882">
        <v>0</v>
      </c>
      <c r="K3882" t="s">
        <v>23</v>
      </c>
      <c r="L3882">
        <v>8.3000000000000007</v>
      </c>
      <c r="M3882">
        <v>6.7</v>
      </c>
      <c r="N3882">
        <v>5.3</v>
      </c>
      <c r="O3882">
        <f>Table1[[#This Row],[Stress_Level]]*Table1[[#This Row],[Weekly_Work_Hours]]</f>
        <v>390.1</v>
      </c>
      <c r="P3882" s="9">
        <f>Table1[[#This Row],[Column1]]/Table1[[#This Row],[Productivity_Score]]</f>
        <v>73.603773584905667</v>
      </c>
      <c r="Q3882">
        <f>8-AVERAGE(Table1[[#This Row],[Sleep_Hours]])</f>
        <v>0.70000000000000018</v>
      </c>
      <c r="R3882">
        <f>Table1[[#This Row],[Stress_Level]]/Table1[[#This Row],[Weekly_Work_Hours]]</f>
        <v>0.17659574468085107</v>
      </c>
      <c r="S3882" s="5">
        <f>CORREL(Table1[Stress_Level],Table1[Sleep_Hours])</f>
        <v>-1.150943896331845E-2</v>
      </c>
      <c r="T3882" s="1">
        <f>((Table1[[#Totals],[Productivity_Score]] - Table1[[#This Row],[Productivity_Score]]) / Table1[[#Totals],[Productivity_Score]]) * 100</f>
        <v>44.21052631578948</v>
      </c>
    </row>
    <row r="3883" spans="1:20" x14ac:dyDescent="0.35">
      <c r="A3883">
        <v>3882</v>
      </c>
      <c r="B3883">
        <v>52</v>
      </c>
      <c r="C3883" t="s">
        <v>19</v>
      </c>
      <c r="D3883" t="s">
        <v>32</v>
      </c>
      <c r="E3883" t="s">
        <v>38</v>
      </c>
      <c r="F3883" t="s">
        <v>17</v>
      </c>
      <c r="G3883">
        <v>46</v>
      </c>
      <c r="H3883">
        <v>7</v>
      </c>
      <c r="I3883">
        <v>9.4</v>
      </c>
      <c r="J3883">
        <v>1</v>
      </c>
      <c r="K3883" t="s">
        <v>41</v>
      </c>
      <c r="L3883">
        <v>8.1</v>
      </c>
      <c r="M3883">
        <v>7.1</v>
      </c>
      <c r="N3883">
        <v>5.6</v>
      </c>
      <c r="O3883">
        <f>Table1[[#This Row],[Stress_Level]]*Table1[[#This Row],[Weekly_Work_Hours]]</f>
        <v>372.59999999999997</v>
      </c>
      <c r="P3883" s="9">
        <f>Table1[[#This Row],[Column1]]/Table1[[#This Row],[Productivity_Score]]</f>
        <v>66.535714285714278</v>
      </c>
      <c r="Q3883">
        <f>8-AVERAGE(Table1[[#This Row],[Sleep_Hours]])</f>
        <v>1</v>
      </c>
      <c r="R3883">
        <f>Table1[[#This Row],[Stress_Level]]/Table1[[#This Row],[Weekly_Work_Hours]]</f>
        <v>0.17608695652173911</v>
      </c>
      <c r="S3883" s="5">
        <f>CORREL(Table1[Stress_Level],Table1[Sleep_Hours])</f>
        <v>-1.150943896331845E-2</v>
      </c>
      <c r="T3883" s="1">
        <f>((Table1[[#Totals],[Productivity_Score]] - Table1[[#This Row],[Productivity_Score]]) / Table1[[#Totals],[Productivity_Score]]) * 100</f>
        <v>41.052631578947377</v>
      </c>
    </row>
    <row r="3884" spans="1:20" x14ac:dyDescent="0.35">
      <c r="A3884">
        <v>3883</v>
      </c>
      <c r="B3884">
        <v>35</v>
      </c>
      <c r="C3884" t="s">
        <v>14</v>
      </c>
      <c r="D3884" t="s">
        <v>34</v>
      </c>
      <c r="E3884" t="s">
        <v>16</v>
      </c>
      <c r="F3884" t="s">
        <v>39</v>
      </c>
      <c r="G3884">
        <v>30</v>
      </c>
      <c r="H3884">
        <v>6.5</v>
      </c>
      <c r="I3884">
        <v>10</v>
      </c>
      <c r="J3884">
        <v>0</v>
      </c>
      <c r="K3884" t="s">
        <v>23</v>
      </c>
      <c r="L3884">
        <v>1.1000000000000001</v>
      </c>
      <c r="M3884">
        <v>3.6</v>
      </c>
      <c r="N3884">
        <v>9.4</v>
      </c>
      <c r="O3884">
        <f>Table1[[#This Row],[Stress_Level]]*Table1[[#This Row],[Weekly_Work_Hours]]</f>
        <v>33</v>
      </c>
      <c r="P3884" s="9">
        <f>Table1[[#This Row],[Column1]]/Table1[[#This Row],[Productivity_Score]]</f>
        <v>3.5106382978723403</v>
      </c>
      <c r="Q3884">
        <f>8-AVERAGE(Table1[[#This Row],[Sleep_Hours]])</f>
        <v>1.5</v>
      </c>
      <c r="R3884">
        <f>Table1[[#This Row],[Stress_Level]]/Table1[[#This Row],[Weekly_Work_Hours]]</f>
        <v>3.6666666666666667E-2</v>
      </c>
      <c r="S3884" s="5">
        <f>CORREL(Table1[Stress_Level],Table1[Sleep_Hours])</f>
        <v>-1.150943896331845E-2</v>
      </c>
      <c r="T3884" s="1">
        <f>((Table1[[#Totals],[Productivity_Score]] - Table1[[#This Row],[Productivity_Score]]) / Table1[[#Totals],[Productivity_Score]]) * 100</f>
        <v>1.0526315789473648</v>
      </c>
    </row>
    <row r="3885" spans="1:20" x14ac:dyDescent="0.35">
      <c r="A3885">
        <v>3884</v>
      </c>
      <c r="B3885">
        <v>43</v>
      </c>
      <c r="C3885" t="s">
        <v>14</v>
      </c>
      <c r="D3885" t="s">
        <v>30</v>
      </c>
      <c r="E3885" t="s">
        <v>21</v>
      </c>
      <c r="F3885" t="s">
        <v>22</v>
      </c>
      <c r="G3885">
        <v>37</v>
      </c>
      <c r="H3885">
        <v>4.8</v>
      </c>
      <c r="I3885">
        <v>7.1</v>
      </c>
      <c r="J3885">
        <v>0</v>
      </c>
      <c r="K3885" t="s">
        <v>23</v>
      </c>
      <c r="L3885">
        <v>5.4</v>
      </c>
      <c r="M3885">
        <v>3.3</v>
      </c>
      <c r="N3885">
        <v>5.8</v>
      </c>
      <c r="O3885">
        <f>Table1[[#This Row],[Stress_Level]]*Table1[[#This Row],[Weekly_Work_Hours]]</f>
        <v>199.8</v>
      </c>
      <c r="P3885" s="9">
        <f>Table1[[#This Row],[Column1]]/Table1[[#This Row],[Productivity_Score]]</f>
        <v>34.448275862068968</v>
      </c>
      <c r="Q3885">
        <f>8-AVERAGE(Table1[[#This Row],[Sleep_Hours]])</f>
        <v>3.2</v>
      </c>
      <c r="R3885">
        <f>Table1[[#This Row],[Stress_Level]]/Table1[[#This Row],[Weekly_Work_Hours]]</f>
        <v>0.14594594594594595</v>
      </c>
      <c r="S3885" s="5">
        <f>CORREL(Table1[Stress_Level],Table1[Sleep_Hours])</f>
        <v>-1.150943896331845E-2</v>
      </c>
      <c r="T3885" s="1">
        <f>((Table1[[#Totals],[Productivity_Score]] - Table1[[#This Row],[Productivity_Score]]) / Table1[[#Totals],[Productivity_Score]]) * 100</f>
        <v>38.947368421052637</v>
      </c>
    </row>
    <row r="3886" spans="1:20" x14ac:dyDescent="0.35">
      <c r="A3886">
        <v>3885</v>
      </c>
      <c r="B3886">
        <v>24</v>
      </c>
      <c r="C3886" t="s">
        <v>14</v>
      </c>
      <c r="D3886" t="s">
        <v>15</v>
      </c>
      <c r="E3886" t="s">
        <v>31</v>
      </c>
      <c r="F3886" t="s">
        <v>39</v>
      </c>
      <c r="G3886">
        <v>44</v>
      </c>
      <c r="H3886">
        <v>5.5</v>
      </c>
      <c r="I3886">
        <v>7.4</v>
      </c>
      <c r="J3886">
        <v>0</v>
      </c>
      <c r="K3886" t="s">
        <v>23</v>
      </c>
      <c r="L3886">
        <v>7.3</v>
      </c>
      <c r="M3886">
        <v>4.9000000000000004</v>
      </c>
      <c r="N3886">
        <v>5.0999999999999996</v>
      </c>
      <c r="O3886">
        <f>Table1[[#This Row],[Stress_Level]]*Table1[[#This Row],[Weekly_Work_Hours]]</f>
        <v>321.2</v>
      </c>
      <c r="P3886" s="9">
        <f>Table1[[#This Row],[Column1]]/Table1[[#This Row],[Productivity_Score]]</f>
        <v>62.980392156862749</v>
      </c>
      <c r="Q3886">
        <f>8-AVERAGE(Table1[[#This Row],[Sleep_Hours]])</f>
        <v>2.5</v>
      </c>
      <c r="R3886">
        <f>Table1[[#This Row],[Stress_Level]]/Table1[[#This Row],[Weekly_Work_Hours]]</f>
        <v>0.16590909090909089</v>
      </c>
      <c r="S3886" s="5">
        <f>CORREL(Table1[Stress_Level],Table1[Sleep_Hours])</f>
        <v>-1.150943896331845E-2</v>
      </c>
      <c r="T3886" s="1">
        <f>((Table1[[#Totals],[Productivity_Score]] - Table1[[#This Row],[Productivity_Score]]) / Table1[[#Totals],[Productivity_Score]]) * 100</f>
        <v>46.315789473684212</v>
      </c>
    </row>
    <row r="3887" spans="1:20" x14ac:dyDescent="0.35">
      <c r="A3887">
        <v>3886</v>
      </c>
      <c r="B3887">
        <v>60</v>
      </c>
      <c r="C3887" t="s">
        <v>14</v>
      </c>
      <c r="D3887" t="s">
        <v>20</v>
      </c>
      <c r="E3887" t="s">
        <v>38</v>
      </c>
      <c r="F3887" t="s">
        <v>17</v>
      </c>
      <c r="G3887">
        <v>49</v>
      </c>
      <c r="H3887">
        <v>5</v>
      </c>
      <c r="I3887">
        <v>6.2</v>
      </c>
      <c r="J3887">
        <v>1</v>
      </c>
      <c r="K3887" t="s">
        <v>29</v>
      </c>
      <c r="L3887">
        <v>8</v>
      </c>
      <c r="M3887">
        <v>6.2</v>
      </c>
      <c r="N3887">
        <v>4.0999999999999996</v>
      </c>
      <c r="O3887">
        <f>Table1[[#This Row],[Stress_Level]]*Table1[[#This Row],[Weekly_Work_Hours]]</f>
        <v>392</v>
      </c>
      <c r="P3887" s="9">
        <f>Table1[[#This Row],[Column1]]/Table1[[#This Row],[Productivity_Score]]</f>
        <v>95.609756097560989</v>
      </c>
      <c r="Q3887">
        <f>8-AVERAGE(Table1[[#This Row],[Sleep_Hours]])</f>
        <v>3</v>
      </c>
      <c r="R3887">
        <f>Table1[[#This Row],[Stress_Level]]/Table1[[#This Row],[Weekly_Work_Hours]]</f>
        <v>0.16326530612244897</v>
      </c>
      <c r="S3887" s="5">
        <f>CORREL(Table1[Stress_Level],Table1[Sleep_Hours])</f>
        <v>-1.150943896331845E-2</v>
      </c>
      <c r="T3887" s="1">
        <f>((Table1[[#Totals],[Productivity_Score]] - Table1[[#This Row],[Productivity_Score]]) / Table1[[#Totals],[Productivity_Score]]) * 100</f>
        <v>56.84210526315789</v>
      </c>
    </row>
    <row r="3888" spans="1:20" x14ac:dyDescent="0.35">
      <c r="A3888">
        <v>3887</v>
      </c>
      <c r="B3888">
        <v>61</v>
      </c>
      <c r="C3888" t="s">
        <v>14</v>
      </c>
      <c r="D3888" t="s">
        <v>30</v>
      </c>
      <c r="E3888" t="s">
        <v>27</v>
      </c>
      <c r="F3888" t="s">
        <v>22</v>
      </c>
      <c r="G3888">
        <v>30</v>
      </c>
      <c r="H3888">
        <v>8.3000000000000007</v>
      </c>
      <c r="I3888">
        <v>9</v>
      </c>
      <c r="J3888">
        <v>0</v>
      </c>
      <c r="K3888" t="s">
        <v>23</v>
      </c>
      <c r="L3888">
        <v>1</v>
      </c>
      <c r="M3888">
        <v>4.5999999999999996</v>
      </c>
      <c r="N3888">
        <v>9</v>
      </c>
      <c r="O3888">
        <f>Table1[[#This Row],[Stress_Level]]*Table1[[#This Row],[Weekly_Work_Hours]]</f>
        <v>30</v>
      </c>
      <c r="P3888" s="9">
        <f>Table1[[#This Row],[Column1]]/Table1[[#This Row],[Productivity_Score]]</f>
        <v>3.3333333333333335</v>
      </c>
      <c r="Q3888">
        <f>8-AVERAGE(Table1[[#This Row],[Sleep_Hours]])</f>
        <v>-0.30000000000000071</v>
      </c>
      <c r="R3888">
        <f>Table1[[#This Row],[Stress_Level]]/Table1[[#This Row],[Weekly_Work_Hours]]</f>
        <v>3.3333333333333333E-2</v>
      </c>
      <c r="S3888" s="5">
        <f>CORREL(Table1[Stress_Level],Table1[Sleep_Hours])</f>
        <v>-1.150943896331845E-2</v>
      </c>
      <c r="T3888" s="1">
        <f>((Table1[[#Totals],[Productivity_Score]] - Table1[[#This Row],[Productivity_Score]]) / Table1[[#Totals],[Productivity_Score]]) * 100</f>
        <v>5.2631578947368416</v>
      </c>
    </row>
    <row r="3889" spans="1:20" x14ac:dyDescent="0.35">
      <c r="A3889">
        <v>3888</v>
      </c>
      <c r="B3889">
        <v>32</v>
      </c>
      <c r="C3889" t="s">
        <v>14</v>
      </c>
      <c r="D3889" t="s">
        <v>34</v>
      </c>
      <c r="E3889" t="s">
        <v>31</v>
      </c>
      <c r="F3889" t="s">
        <v>22</v>
      </c>
      <c r="G3889">
        <v>43</v>
      </c>
      <c r="H3889">
        <v>7.4</v>
      </c>
      <c r="I3889">
        <v>9.1</v>
      </c>
      <c r="J3889">
        <v>0</v>
      </c>
      <c r="K3889" t="s">
        <v>23</v>
      </c>
      <c r="L3889">
        <v>6.5</v>
      </c>
      <c r="M3889">
        <v>2.8</v>
      </c>
      <c r="N3889">
        <v>6.3</v>
      </c>
      <c r="O3889">
        <f>Table1[[#This Row],[Stress_Level]]*Table1[[#This Row],[Weekly_Work_Hours]]</f>
        <v>279.5</v>
      </c>
      <c r="P3889" s="9">
        <f>Table1[[#This Row],[Column1]]/Table1[[#This Row],[Productivity_Score]]</f>
        <v>44.365079365079367</v>
      </c>
      <c r="Q3889">
        <f>8-AVERAGE(Table1[[#This Row],[Sleep_Hours]])</f>
        <v>0.59999999999999964</v>
      </c>
      <c r="R3889">
        <f>Table1[[#This Row],[Stress_Level]]/Table1[[#This Row],[Weekly_Work_Hours]]</f>
        <v>0.15116279069767441</v>
      </c>
      <c r="S3889" s="5">
        <f>CORREL(Table1[Stress_Level],Table1[Sleep_Hours])</f>
        <v>-1.150943896331845E-2</v>
      </c>
      <c r="T3889" s="1">
        <f>((Table1[[#Totals],[Productivity_Score]] - Table1[[#This Row],[Productivity_Score]]) / Table1[[#Totals],[Productivity_Score]]) * 100</f>
        <v>33.684210526315788</v>
      </c>
    </row>
    <row r="3890" spans="1:20" x14ac:dyDescent="0.35">
      <c r="A3890">
        <v>3889</v>
      </c>
      <c r="B3890">
        <v>31</v>
      </c>
      <c r="C3890" t="s">
        <v>14</v>
      </c>
      <c r="D3890" t="s">
        <v>30</v>
      </c>
      <c r="E3890" t="s">
        <v>31</v>
      </c>
      <c r="F3890" t="s">
        <v>22</v>
      </c>
      <c r="G3890">
        <v>46</v>
      </c>
      <c r="H3890">
        <v>6.3</v>
      </c>
      <c r="I3890">
        <v>8.3000000000000007</v>
      </c>
      <c r="J3890">
        <v>0</v>
      </c>
      <c r="K3890" t="s">
        <v>23</v>
      </c>
      <c r="L3890">
        <v>10</v>
      </c>
      <c r="M3890">
        <v>5.6</v>
      </c>
      <c r="N3890">
        <v>4.0999999999999996</v>
      </c>
      <c r="O3890">
        <f>Table1[[#This Row],[Stress_Level]]*Table1[[#This Row],[Weekly_Work_Hours]]</f>
        <v>460</v>
      </c>
      <c r="P3890" s="9">
        <f>Table1[[#This Row],[Column1]]/Table1[[#This Row],[Productivity_Score]]</f>
        <v>112.19512195121952</v>
      </c>
      <c r="Q3890">
        <f>8-AVERAGE(Table1[[#This Row],[Sleep_Hours]])</f>
        <v>1.7000000000000002</v>
      </c>
      <c r="R3890">
        <f>Table1[[#This Row],[Stress_Level]]/Table1[[#This Row],[Weekly_Work_Hours]]</f>
        <v>0.21739130434782608</v>
      </c>
      <c r="S3890" s="5">
        <f>CORREL(Table1[Stress_Level],Table1[Sleep_Hours])</f>
        <v>-1.150943896331845E-2</v>
      </c>
      <c r="T3890" s="1">
        <f>((Table1[[#Totals],[Productivity_Score]] - Table1[[#This Row],[Productivity_Score]]) / Table1[[#Totals],[Productivity_Score]]) * 100</f>
        <v>56.84210526315789</v>
      </c>
    </row>
    <row r="3891" spans="1:20" x14ac:dyDescent="0.35">
      <c r="A3891">
        <v>3890</v>
      </c>
      <c r="B3891">
        <v>24</v>
      </c>
      <c r="C3891" t="s">
        <v>14</v>
      </c>
      <c r="D3891" t="s">
        <v>26</v>
      </c>
      <c r="E3891" t="s">
        <v>27</v>
      </c>
      <c r="F3891" t="s">
        <v>22</v>
      </c>
      <c r="G3891">
        <v>51</v>
      </c>
      <c r="H3891">
        <v>5.4</v>
      </c>
      <c r="I3891">
        <v>6.4</v>
      </c>
      <c r="J3891">
        <v>1</v>
      </c>
      <c r="K3891" t="s">
        <v>29</v>
      </c>
      <c r="L3891">
        <v>9.8000000000000007</v>
      </c>
      <c r="M3891">
        <v>4.9000000000000004</v>
      </c>
      <c r="N3891">
        <v>3.3</v>
      </c>
      <c r="O3891">
        <f>Table1[[#This Row],[Stress_Level]]*Table1[[#This Row],[Weekly_Work_Hours]]</f>
        <v>499.8</v>
      </c>
      <c r="P3891" s="9">
        <f>Table1[[#This Row],[Column1]]/Table1[[#This Row],[Productivity_Score]]</f>
        <v>151.45454545454547</v>
      </c>
      <c r="Q3891">
        <f>8-AVERAGE(Table1[[#This Row],[Sleep_Hours]])</f>
        <v>2.5999999999999996</v>
      </c>
      <c r="R3891">
        <f>Table1[[#This Row],[Stress_Level]]/Table1[[#This Row],[Weekly_Work_Hours]]</f>
        <v>0.19215686274509805</v>
      </c>
      <c r="S3891" s="5">
        <f>CORREL(Table1[Stress_Level],Table1[Sleep_Hours])</f>
        <v>-1.150943896331845E-2</v>
      </c>
      <c r="T3891" s="1">
        <f>((Table1[[#Totals],[Productivity_Score]] - Table1[[#This Row],[Productivity_Score]]) / Table1[[#Totals],[Productivity_Score]]) * 100</f>
        <v>65.26315789473685</v>
      </c>
    </row>
    <row r="3892" spans="1:20" x14ac:dyDescent="0.35">
      <c r="A3892">
        <v>3891</v>
      </c>
      <c r="B3892">
        <v>56</v>
      </c>
      <c r="C3892" t="s">
        <v>40</v>
      </c>
      <c r="D3892" t="s">
        <v>24</v>
      </c>
      <c r="E3892" t="s">
        <v>31</v>
      </c>
      <c r="F3892" t="s">
        <v>22</v>
      </c>
      <c r="G3892">
        <v>50</v>
      </c>
      <c r="H3892">
        <v>5</v>
      </c>
      <c r="I3892">
        <v>6</v>
      </c>
      <c r="J3892">
        <v>1</v>
      </c>
      <c r="K3892" t="s">
        <v>18</v>
      </c>
      <c r="L3892">
        <v>7.2</v>
      </c>
      <c r="M3892">
        <v>5.0999999999999996</v>
      </c>
      <c r="N3892">
        <v>4.4000000000000004</v>
      </c>
      <c r="O3892">
        <f>Table1[[#This Row],[Stress_Level]]*Table1[[#This Row],[Weekly_Work_Hours]]</f>
        <v>360</v>
      </c>
      <c r="P3892" s="9">
        <f>Table1[[#This Row],[Column1]]/Table1[[#This Row],[Productivity_Score]]</f>
        <v>81.818181818181813</v>
      </c>
      <c r="Q3892">
        <f>8-AVERAGE(Table1[[#This Row],[Sleep_Hours]])</f>
        <v>3</v>
      </c>
      <c r="R3892">
        <f>Table1[[#This Row],[Stress_Level]]/Table1[[#This Row],[Weekly_Work_Hours]]</f>
        <v>0.14400000000000002</v>
      </c>
      <c r="S3892" s="5">
        <f>CORREL(Table1[Stress_Level],Table1[Sleep_Hours])</f>
        <v>-1.150943896331845E-2</v>
      </c>
      <c r="T3892" s="1">
        <f>((Table1[[#Totals],[Productivity_Score]] - Table1[[#This Row],[Productivity_Score]]) / Table1[[#Totals],[Productivity_Score]]) * 100</f>
        <v>53.684210526315788</v>
      </c>
    </row>
    <row r="3893" spans="1:20" x14ac:dyDescent="0.35">
      <c r="A3893">
        <v>3892</v>
      </c>
      <c r="B3893">
        <v>50</v>
      </c>
      <c r="C3893" t="s">
        <v>14</v>
      </c>
      <c r="D3893" t="s">
        <v>15</v>
      </c>
      <c r="E3893" t="s">
        <v>38</v>
      </c>
      <c r="F3893" t="s">
        <v>22</v>
      </c>
      <c r="G3893">
        <v>49</v>
      </c>
      <c r="H3893">
        <v>6.4</v>
      </c>
      <c r="I3893">
        <v>8.1999999999999993</v>
      </c>
      <c r="J3893">
        <v>1</v>
      </c>
      <c r="K3893" t="s">
        <v>18</v>
      </c>
      <c r="L3893">
        <v>9.8000000000000007</v>
      </c>
      <c r="M3893">
        <v>5.3</v>
      </c>
      <c r="N3893">
        <v>4.2</v>
      </c>
      <c r="O3893">
        <f>Table1[[#This Row],[Stress_Level]]*Table1[[#This Row],[Weekly_Work_Hours]]</f>
        <v>480.20000000000005</v>
      </c>
      <c r="P3893" s="9">
        <f>Table1[[#This Row],[Column1]]/Table1[[#This Row],[Productivity_Score]]</f>
        <v>114.33333333333334</v>
      </c>
      <c r="Q3893">
        <f>8-AVERAGE(Table1[[#This Row],[Sleep_Hours]])</f>
        <v>1.5999999999999996</v>
      </c>
      <c r="R3893">
        <f>Table1[[#This Row],[Stress_Level]]/Table1[[#This Row],[Weekly_Work_Hours]]</f>
        <v>0.2</v>
      </c>
      <c r="S3893" s="5">
        <f>CORREL(Table1[Stress_Level],Table1[Sleep_Hours])</f>
        <v>-1.150943896331845E-2</v>
      </c>
      <c r="T3893" s="1">
        <f>((Table1[[#Totals],[Productivity_Score]] - Table1[[#This Row],[Productivity_Score]]) / Table1[[#Totals],[Productivity_Score]]) * 100</f>
        <v>55.78947368421052</v>
      </c>
    </row>
    <row r="3894" spans="1:20" x14ac:dyDescent="0.35">
      <c r="A3894">
        <v>3893</v>
      </c>
      <c r="B3894">
        <v>47</v>
      </c>
      <c r="C3894" t="s">
        <v>14</v>
      </c>
      <c r="D3894" t="s">
        <v>34</v>
      </c>
      <c r="E3894" t="s">
        <v>38</v>
      </c>
      <c r="F3894" t="s">
        <v>22</v>
      </c>
      <c r="G3894">
        <v>38</v>
      </c>
      <c r="H3894">
        <v>9</v>
      </c>
      <c r="I3894">
        <v>7.3</v>
      </c>
      <c r="J3894">
        <v>0</v>
      </c>
      <c r="K3894" t="s">
        <v>23</v>
      </c>
      <c r="L3894">
        <v>4.0999999999999996</v>
      </c>
      <c r="M3894">
        <v>2.2000000000000002</v>
      </c>
      <c r="N3894">
        <v>6.6</v>
      </c>
      <c r="O3894">
        <f>Table1[[#This Row],[Stress_Level]]*Table1[[#This Row],[Weekly_Work_Hours]]</f>
        <v>155.79999999999998</v>
      </c>
      <c r="P3894" s="9">
        <f>Table1[[#This Row],[Column1]]/Table1[[#This Row],[Productivity_Score]]</f>
        <v>23.606060606060606</v>
      </c>
      <c r="Q3894">
        <f>8-AVERAGE(Table1[[#This Row],[Sleep_Hours]])</f>
        <v>-1</v>
      </c>
      <c r="R3894">
        <f>Table1[[#This Row],[Stress_Level]]/Table1[[#This Row],[Weekly_Work_Hours]]</f>
        <v>0.10789473684210525</v>
      </c>
      <c r="S3894" s="5">
        <f>CORREL(Table1[Stress_Level],Table1[Sleep_Hours])</f>
        <v>-1.150943896331845E-2</v>
      </c>
      <c r="T3894" s="1">
        <f>((Table1[[#Totals],[Productivity_Score]] - Table1[[#This Row],[Productivity_Score]]) / Table1[[#Totals],[Productivity_Score]]) * 100</f>
        <v>30.526315789473692</v>
      </c>
    </row>
    <row r="3895" spans="1:20" x14ac:dyDescent="0.35">
      <c r="A3895">
        <v>3894</v>
      </c>
      <c r="B3895">
        <v>47</v>
      </c>
      <c r="C3895" t="s">
        <v>19</v>
      </c>
      <c r="D3895" t="s">
        <v>36</v>
      </c>
      <c r="E3895" t="s">
        <v>38</v>
      </c>
      <c r="F3895" t="s">
        <v>17</v>
      </c>
      <c r="G3895">
        <v>30</v>
      </c>
      <c r="H3895">
        <v>6.2</v>
      </c>
      <c r="I3895">
        <v>9.8000000000000007</v>
      </c>
      <c r="J3895">
        <v>0</v>
      </c>
      <c r="K3895" t="s">
        <v>23</v>
      </c>
      <c r="L3895">
        <v>4.2</v>
      </c>
      <c r="M3895">
        <v>3.9</v>
      </c>
      <c r="N3895">
        <v>7.8</v>
      </c>
      <c r="O3895">
        <f>Table1[[#This Row],[Stress_Level]]*Table1[[#This Row],[Weekly_Work_Hours]]</f>
        <v>126</v>
      </c>
      <c r="P3895" s="9">
        <f>Table1[[#This Row],[Column1]]/Table1[[#This Row],[Productivity_Score]]</f>
        <v>16.153846153846153</v>
      </c>
      <c r="Q3895">
        <f>8-AVERAGE(Table1[[#This Row],[Sleep_Hours]])</f>
        <v>1.7999999999999998</v>
      </c>
      <c r="R3895">
        <f>Table1[[#This Row],[Stress_Level]]/Table1[[#This Row],[Weekly_Work_Hours]]</f>
        <v>0.14000000000000001</v>
      </c>
      <c r="S3895" s="5">
        <f>CORREL(Table1[Stress_Level],Table1[Sleep_Hours])</f>
        <v>-1.150943896331845E-2</v>
      </c>
      <c r="T3895" s="1">
        <f>((Table1[[#Totals],[Productivity_Score]] - Table1[[#This Row],[Productivity_Score]]) / Table1[[#Totals],[Productivity_Score]]) * 100</f>
        <v>17.894736842105267</v>
      </c>
    </row>
    <row r="3896" spans="1:20" x14ac:dyDescent="0.35">
      <c r="A3896">
        <v>3895</v>
      </c>
      <c r="B3896">
        <v>49</v>
      </c>
      <c r="C3896" t="s">
        <v>19</v>
      </c>
      <c r="D3896" t="s">
        <v>20</v>
      </c>
      <c r="E3896" t="s">
        <v>25</v>
      </c>
      <c r="F3896" t="s">
        <v>22</v>
      </c>
      <c r="G3896">
        <v>41</v>
      </c>
      <c r="H3896">
        <v>8</v>
      </c>
      <c r="I3896">
        <v>8.4</v>
      </c>
      <c r="J3896">
        <v>0</v>
      </c>
      <c r="K3896" t="s">
        <v>23</v>
      </c>
      <c r="L3896">
        <v>6.9</v>
      </c>
      <c r="M3896">
        <v>3.5</v>
      </c>
      <c r="N3896">
        <v>5.7</v>
      </c>
      <c r="O3896">
        <f>Table1[[#This Row],[Stress_Level]]*Table1[[#This Row],[Weekly_Work_Hours]]</f>
        <v>282.90000000000003</v>
      </c>
      <c r="P3896" s="9">
        <f>Table1[[#This Row],[Column1]]/Table1[[#This Row],[Productivity_Score]]</f>
        <v>49.631578947368425</v>
      </c>
      <c r="Q3896">
        <f>8-AVERAGE(Table1[[#This Row],[Sleep_Hours]])</f>
        <v>0</v>
      </c>
      <c r="R3896">
        <f>Table1[[#This Row],[Stress_Level]]/Table1[[#This Row],[Weekly_Work_Hours]]</f>
        <v>0.16829268292682928</v>
      </c>
      <c r="S3896" s="5">
        <f>CORREL(Table1[Stress_Level],Table1[Sleep_Hours])</f>
        <v>-1.150943896331845E-2</v>
      </c>
      <c r="T3896" s="1">
        <f>((Table1[[#Totals],[Productivity_Score]] - Table1[[#This Row],[Productivity_Score]]) / Table1[[#Totals],[Productivity_Score]]) * 100</f>
        <v>40</v>
      </c>
    </row>
    <row r="3897" spans="1:20" x14ac:dyDescent="0.35">
      <c r="A3897">
        <v>3896</v>
      </c>
      <c r="B3897">
        <v>37</v>
      </c>
      <c r="C3897" t="s">
        <v>19</v>
      </c>
      <c r="D3897" t="s">
        <v>36</v>
      </c>
      <c r="E3897" t="s">
        <v>25</v>
      </c>
      <c r="F3897" t="s">
        <v>17</v>
      </c>
      <c r="G3897">
        <v>53</v>
      </c>
      <c r="H3897">
        <v>6.6</v>
      </c>
      <c r="I3897">
        <v>8.1</v>
      </c>
      <c r="J3897">
        <v>1</v>
      </c>
      <c r="K3897" t="s">
        <v>35</v>
      </c>
      <c r="L3897">
        <v>8.9</v>
      </c>
      <c r="M3897">
        <v>4.9000000000000004</v>
      </c>
      <c r="N3897">
        <v>4.5999999999999996</v>
      </c>
      <c r="O3897">
        <f>Table1[[#This Row],[Stress_Level]]*Table1[[#This Row],[Weekly_Work_Hours]]</f>
        <v>471.70000000000005</v>
      </c>
      <c r="P3897" s="9">
        <f>Table1[[#This Row],[Column1]]/Table1[[#This Row],[Productivity_Score]]</f>
        <v>102.54347826086958</v>
      </c>
      <c r="Q3897">
        <f>8-AVERAGE(Table1[[#This Row],[Sleep_Hours]])</f>
        <v>1.4000000000000004</v>
      </c>
      <c r="R3897">
        <f>Table1[[#This Row],[Stress_Level]]/Table1[[#This Row],[Weekly_Work_Hours]]</f>
        <v>0.16792452830188681</v>
      </c>
      <c r="S3897" s="5">
        <f>CORREL(Table1[Stress_Level],Table1[Sleep_Hours])</f>
        <v>-1.150943896331845E-2</v>
      </c>
      <c r="T3897" s="1">
        <f>((Table1[[#Totals],[Productivity_Score]] - Table1[[#This Row],[Productivity_Score]]) / Table1[[#Totals],[Productivity_Score]]) * 100</f>
        <v>51.578947368421055</v>
      </c>
    </row>
    <row r="3898" spans="1:20" x14ac:dyDescent="0.35">
      <c r="A3898">
        <v>3897</v>
      </c>
      <c r="B3898">
        <v>63</v>
      </c>
      <c r="C3898" t="s">
        <v>14</v>
      </c>
      <c r="D3898" t="s">
        <v>24</v>
      </c>
      <c r="E3898" t="s">
        <v>38</v>
      </c>
      <c r="F3898" t="s">
        <v>22</v>
      </c>
      <c r="G3898">
        <v>56</v>
      </c>
      <c r="H3898">
        <v>7</v>
      </c>
      <c r="I3898">
        <v>8.3000000000000007</v>
      </c>
      <c r="J3898">
        <v>1</v>
      </c>
      <c r="K3898" t="s">
        <v>28</v>
      </c>
      <c r="L3898">
        <v>10</v>
      </c>
      <c r="M3898">
        <v>5.3</v>
      </c>
      <c r="N3898">
        <v>4.2</v>
      </c>
      <c r="O3898">
        <f>Table1[[#This Row],[Stress_Level]]*Table1[[#This Row],[Weekly_Work_Hours]]</f>
        <v>560</v>
      </c>
      <c r="P3898" s="9">
        <f>Table1[[#This Row],[Column1]]/Table1[[#This Row],[Productivity_Score]]</f>
        <v>133.33333333333331</v>
      </c>
      <c r="Q3898">
        <f>8-AVERAGE(Table1[[#This Row],[Sleep_Hours]])</f>
        <v>1</v>
      </c>
      <c r="R3898">
        <f>Table1[[#This Row],[Stress_Level]]/Table1[[#This Row],[Weekly_Work_Hours]]</f>
        <v>0.17857142857142858</v>
      </c>
      <c r="S3898" s="5">
        <f>CORREL(Table1[Stress_Level],Table1[Sleep_Hours])</f>
        <v>-1.150943896331845E-2</v>
      </c>
      <c r="T3898" s="1">
        <f>((Table1[[#Totals],[Productivity_Score]] - Table1[[#This Row],[Productivity_Score]]) / Table1[[#Totals],[Productivity_Score]]) * 100</f>
        <v>55.78947368421052</v>
      </c>
    </row>
    <row r="3899" spans="1:20" x14ac:dyDescent="0.35">
      <c r="A3899">
        <v>3898</v>
      </c>
      <c r="B3899">
        <v>46</v>
      </c>
      <c r="C3899" t="s">
        <v>19</v>
      </c>
      <c r="D3899" t="s">
        <v>15</v>
      </c>
      <c r="E3899" t="s">
        <v>27</v>
      </c>
      <c r="F3899" t="s">
        <v>17</v>
      </c>
      <c r="G3899">
        <v>50</v>
      </c>
      <c r="H3899">
        <v>5.5</v>
      </c>
      <c r="I3899">
        <v>6.7</v>
      </c>
      <c r="J3899">
        <v>1</v>
      </c>
      <c r="K3899" t="s">
        <v>18</v>
      </c>
      <c r="L3899">
        <v>9.9</v>
      </c>
      <c r="M3899">
        <v>7.3</v>
      </c>
      <c r="N3899">
        <v>3.4</v>
      </c>
      <c r="O3899">
        <f>Table1[[#This Row],[Stress_Level]]*Table1[[#This Row],[Weekly_Work_Hours]]</f>
        <v>495</v>
      </c>
      <c r="P3899" s="9">
        <f>Table1[[#This Row],[Column1]]/Table1[[#This Row],[Productivity_Score]]</f>
        <v>145.58823529411765</v>
      </c>
      <c r="Q3899">
        <f>8-AVERAGE(Table1[[#This Row],[Sleep_Hours]])</f>
        <v>2.5</v>
      </c>
      <c r="R3899">
        <f>Table1[[#This Row],[Stress_Level]]/Table1[[#This Row],[Weekly_Work_Hours]]</f>
        <v>0.19800000000000001</v>
      </c>
      <c r="S3899" s="5">
        <f>CORREL(Table1[Stress_Level],Table1[Sleep_Hours])</f>
        <v>-1.150943896331845E-2</v>
      </c>
      <c r="T3899" s="1">
        <f>((Table1[[#Totals],[Productivity_Score]] - Table1[[#This Row],[Productivity_Score]]) / Table1[[#Totals],[Productivity_Score]]) * 100</f>
        <v>64.21052631578948</v>
      </c>
    </row>
    <row r="3900" spans="1:20" x14ac:dyDescent="0.35">
      <c r="A3900">
        <v>3899</v>
      </c>
      <c r="B3900">
        <v>54</v>
      </c>
      <c r="C3900" t="s">
        <v>19</v>
      </c>
      <c r="D3900" t="s">
        <v>24</v>
      </c>
      <c r="E3900" t="s">
        <v>27</v>
      </c>
      <c r="F3900" t="s">
        <v>39</v>
      </c>
      <c r="G3900">
        <v>48</v>
      </c>
      <c r="H3900">
        <v>5.9</v>
      </c>
      <c r="I3900">
        <v>7.6</v>
      </c>
      <c r="J3900">
        <v>1</v>
      </c>
      <c r="K3900" t="s">
        <v>28</v>
      </c>
      <c r="L3900">
        <v>7.1</v>
      </c>
      <c r="M3900">
        <v>4.7</v>
      </c>
      <c r="N3900">
        <v>5.2</v>
      </c>
      <c r="O3900">
        <f>Table1[[#This Row],[Stress_Level]]*Table1[[#This Row],[Weekly_Work_Hours]]</f>
        <v>340.79999999999995</v>
      </c>
      <c r="P3900" s="9">
        <f>Table1[[#This Row],[Column1]]/Table1[[#This Row],[Productivity_Score]]</f>
        <v>65.538461538461533</v>
      </c>
      <c r="Q3900">
        <f>8-AVERAGE(Table1[[#This Row],[Sleep_Hours]])</f>
        <v>2.0999999999999996</v>
      </c>
      <c r="R3900">
        <f>Table1[[#This Row],[Stress_Level]]/Table1[[#This Row],[Weekly_Work_Hours]]</f>
        <v>0.14791666666666667</v>
      </c>
      <c r="S3900" s="5">
        <f>CORREL(Table1[Stress_Level],Table1[Sleep_Hours])</f>
        <v>-1.150943896331845E-2</v>
      </c>
      <c r="T3900" s="1">
        <f>((Table1[[#Totals],[Productivity_Score]] - Table1[[#This Row],[Productivity_Score]]) / Table1[[#Totals],[Productivity_Score]]) * 100</f>
        <v>45.263157894736835</v>
      </c>
    </row>
    <row r="3901" spans="1:20" x14ac:dyDescent="0.35">
      <c r="A3901">
        <v>3900</v>
      </c>
      <c r="B3901">
        <v>45</v>
      </c>
      <c r="C3901" t="s">
        <v>19</v>
      </c>
      <c r="D3901" t="s">
        <v>37</v>
      </c>
      <c r="E3901" t="s">
        <v>16</v>
      </c>
      <c r="F3901" t="s">
        <v>22</v>
      </c>
      <c r="G3901">
        <v>48</v>
      </c>
      <c r="H3901">
        <v>5</v>
      </c>
      <c r="I3901">
        <v>6.1</v>
      </c>
      <c r="J3901">
        <v>1</v>
      </c>
      <c r="K3901" t="s">
        <v>28</v>
      </c>
      <c r="L3901">
        <v>7.8</v>
      </c>
      <c r="M3901">
        <v>4.5</v>
      </c>
      <c r="N3901">
        <v>4.2</v>
      </c>
      <c r="O3901">
        <f>Table1[[#This Row],[Stress_Level]]*Table1[[#This Row],[Weekly_Work_Hours]]</f>
        <v>374.4</v>
      </c>
      <c r="P3901" s="9">
        <f>Table1[[#This Row],[Column1]]/Table1[[#This Row],[Productivity_Score]]</f>
        <v>89.142857142857139</v>
      </c>
      <c r="Q3901">
        <f>8-AVERAGE(Table1[[#This Row],[Sleep_Hours]])</f>
        <v>3</v>
      </c>
      <c r="R3901">
        <f>Table1[[#This Row],[Stress_Level]]/Table1[[#This Row],[Weekly_Work_Hours]]</f>
        <v>0.16250000000000001</v>
      </c>
      <c r="S3901" s="5">
        <f>CORREL(Table1[Stress_Level],Table1[Sleep_Hours])</f>
        <v>-1.150943896331845E-2</v>
      </c>
      <c r="T3901" s="1">
        <f>((Table1[[#Totals],[Productivity_Score]] - Table1[[#This Row],[Productivity_Score]]) / Table1[[#Totals],[Productivity_Score]]) * 100</f>
        <v>55.78947368421052</v>
      </c>
    </row>
    <row r="3902" spans="1:20" x14ac:dyDescent="0.35">
      <c r="A3902">
        <v>3901</v>
      </c>
      <c r="B3902">
        <v>58</v>
      </c>
      <c r="C3902" t="s">
        <v>19</v>
      </c>
      <c r="D3902" t="s">
        <v>36</v>
      </c>
      <c r="E3902" t="s">
        <v>16</v>
      </c>
      <c r="F3902" t="s">
        <v>39</v>
      </c>
      <c r="G3902">
        <v>40</v>
      </c>
      <c r="H3902">
        <v>6.7</v>
      </c>
      <c r="I3902">
        <v>9.5</v>
      </c>
      <c r="J3902">
        <v>0</v>
      </c>
      <c r="K3902" t="s">
        <v>23</v>
      </c>
      <c r="L3902">
        <v>5</v>
      </c>
      <c r="M3902">
        <v>4.5</v>
      </c>
      <c r="N3902">
        <v>7.3</v>
      </c>
      <c r="O3902">
        <f>Table1[[#This Row],[Stress_Level]]*Table1[[#This Row],[Weekly_Work_Hours]]</f>
        <v>200</v>
      </c>
      <c r="P3902" s="9">
        <f>Table1[[#This Row],[Column1]]/Table1[[#This Row],[Productivity_Score]]</f>
        <v>27.397260273972602</v>
      </c>
      <c r="Q3902">
        <f>8-AVERAGE(Table1[[#This Row],[Sleep_Hours]])</f>
        <v>1.2999999999999998</v>
      </c>
      <c r="R3902">
        <f>Table1[[#This Row],[Stress_Level]]/Table1[[#This Row],[Weekly_Work_Hours]]</f>
        <v>0.125</v>
      </c>
      <c r="S3902" s="5">
        <f>CORREL(Table1[Stress_Level],Table1[Sleep_Hours])</f>
        <v>-1.150943896331845E-2</v>
      </c>
      <c r="T3902" s="1">
        <f>((Table1[[#Totals],[Productivity_Score]] - Table1[[#This Row],[Productivity_Score]]) / Table1[[#Totals],[Productivity_Score]]) * 100</f>
        <v>23.157894736842106</v>
      </c>
    </row>
    <row r="3903" spans="1:20" x14ac:dyDescent="0.35">
      <c r="A3903">
        <v>3902</v>
      </c>
      <c r="B3903">
        <v>37</v>
      </c>
      <c r="C3903" t="s">
        <v>19</v>
      </c>
      <c r="D3903" t="s">
        <v>24</v>
      </c>
      <c r="E3903" t="s">
        <v>38</v>
      </c>
      <c r="F3903" t="s">
        <v>17</v>
      </c>
      <c r="G3903">
        <v>43</v>
      </c>
      <c r="H3903">
        <v>5.8</v>
      </c>
      <c r="I3903">
        <v>8</v>
      </c>
      <c r="J3903">
        <v>1</v>
      </c>
      <c r="K3903" t="s">
        <v>35</v>
      </c>
      <c r="L3903">
        <v>6.1</v>
      </c>
      <c r="M3903">
        <v>3</v>
      </c>
      <c r="N3903">
        <v>5.9</v>
      </c>
      <c r="O3903">
        <f>Table1[[#This Row],[Stress_Level]]*Table1[[#This Row],[Weekly_Work_Hours]]</f>
        <v>262.3</v>
      </c>
      <c r="P3903" s="9">
        <f>Table1[[#This Row],[Column1]]/Table1[[#This Row],[Productivity_Score]]</f>
        <v>44.457627118644069</v>
      </c>
      <c r="Q3903">
        <f>8-AVERAGE(Table1[[#This Row],[Sleep_Hours]])</f>
        <v>2.2000000000000002</v>
      </c>
      <c r="R3903">
        <f>Table1[[#This Row],[Stress_Level]]/Table1[[#This Row],[Weekly_Work_Hours]]</f>
        <v>0.14186046511627906</v>
      </c>
      <c r="S3903" s="5">
        <f>CORREL(Table1[Stress_Level],Table1[Sleep_Hours])</f>
        <v>-1.150943896331845E-2</v>
      </c>
      <c r="T3903" s="1">
        <f>((Table1[[#Totals],[Productivity_Score]] - Table1[[#This Row],[Productivity_Score]]) / Table1[[#Totals],[Productivity_Score]]) * 100</f>
        <v>37.89473684210526</v>
      </c>
    </row>
    <row r="3904" spans="1:20" x14ac:dyDescent="0.35">
      <c r="A3904">
        <v>3903</v>
      </c>
      <c r="B3904">
        <v>52</v>
      </c>
      <c r="C3904" t="s">
        <v>19</v>
      </c>
      <c r="D3904" t="s">
        <v>24</v>
      </c>
      <c r="E3904" t="s">
        <v>31</v>
      </c>
      <c r="F3904" t="s">
        <v>17</v>
      </c>
      <c r="G3904">
        <v>58</v>
      </c>
      <c r="H3904">
        <v>6.7</v>
      </c>
      <c r="I3904">
        <v>7.8</v>
      </c>
      <c r="J3904">
        <v>1</v>
      </c>
      <c r="K3904" t="s">
        <v>18</v>
      </c>
      <c r="L3904">
        <v>10</v>
      </c>
      <c r="M3904">
        <v>5.5</v>
      </c>
      <c r="N3904">
        <v>3.9</v>
      </c>
      <c r="O3904">
        <f>Table1[[#This Row],[Stress_Level]]*Table1[[#This Row],[Weekly_Work_Hours]]</f>
        <v>580</v>
      </c>
      <c r="P3904" s="9">
        <f>Table1[[#This Row],[Column1]]/Table1[[#This Row],[Productivity_Score]]</f>
        <v>148.71794871794873</v>
      </c>
      <c r="Q3904">
        <f>8-AVERAGE(Table1[[#This Row],[Sleep_Hours]])</f>
        <v>1.2999999999999998</v>
      </c>
      <c r="R3904">
        <f>Table1[[#This Row],[Stress_Level]]/Table1[[#This Row],[Weekly_Work_Hours]]</f>
        <v>0.17241379310344829</v>
      </c>
      <c r="S3904" s="5">
        <f>CORREL(Table1[Stress_Level],Table1[Sleep_Hours])</f>
        <v>-1.150943896331845E-2</v>
      </c>
      <c r="T3904" s="1">
        <f>((Table1[[#Totals],[Productivity_Score]] - Table1[[#This Row],[Productivity_Score]]) / Table1[[#Totals],[Productivity_Score]]) * 100</f>
        <v>58.947368421052623</v>
      </c>
    </row>
    <row r="3905" spans="1:20" x14ac:dyDescent="0.35">
      <c r="A3905">
        <v>3904</v>
      </c>
      <c r="B3905">
        <v>44</v>
      </c>
      <c r="C3905" t="s">
        <v>19</v>
      </c>
      <c r="D3905" t="s">
        <v>30</v>
      </c>
      <c r="E3905" t="s">
        <v>31</v>
      </c>
      <c r="F3905" t="s">
        <v>17</v>
      </c>
      <c r="G3905">
        <v>37</v>
      </c>
      <c r="H3905">
        <v>4.7</v>
      </c>
      <c r="I3905">
        <v>6.9</v>
      </c>
      <c r="J3905">
        <v>0</v>
      </c>
      <c r="K3905" t="s">
        <v>23</v>
      </c>
      <c r="L3905">
        <v>5.5</v>
      </c>
      <c r="M3905">
        <v>4.5999999999999996</v>
      </c>
      <c r="N3905">
        <v>5.7</v>
      </c>
      <c r="O3905">
        <f>Table1[[#This Row],[Stress_Level]]*Table1[[#This Row],[Weekly_Work_Hours]]</f>
        <v>203.5</v>
      </c>
      <c r="P3905" s="9">
        <f>Table1[[#This Row],[Column1]]/Table1[[#This Row],[Productivity_Score]]</f>
        <v>35.701754385964911</v>
      </c>
      <c r="Q3905">
        <f>8-AVERAGE(Table1[[#This Row],[Sleep_Hours]])</f>
        <v>3.3</v>
      </c>
      <c r="R3905">
        <f>Table1[[#This Row],[Stress_Level]]/Table1[[#This Row],[Weekly_Work_Hours]]</f>
        <v>0.14864864864864866</v>
      </c>
      <c r="S3905" s="5">
        <f>CORREL(Table1[Stress_Level],Table1[Sleep_Hours])</f>
        <v>-1.150943896331845E-2</v>
      </c>
      <c r="T3905" s="1">
        <f>((Table1[[#Totals],[Productivity_Score]] - Table1[[#This Row],[Productivity_Score]]) / Table1[[#Totals],[Productivity_Score]]) * 100</f>
        <v>40</v>
      </c>
    </row>
    <row r="3906" spans="1:20" x14ac:dyDescent="0.35">
      <c r="A3906">
        <v>3905</v>
      </c>
      <c r="B3906">
        <v>50</v>
      </c>
      <c r="C3906" t="s">
        <v>14</v>
      </c>
      <c r="D3906" t="s">
        <v>34</v>
      </c>
      <c r="E3906" t="s">
        <v>27</v>
      </c>
      <c r="F3906" t="s">
        <v>22</v>
      </c>
      <c r="G3906">
        <v>57</v>
      </c>
      <c r="H3906">
        <v>6.9</v>
      </c>
      <c r="I3906">
        <v>8.1</v>
      </c>
      <c r="J3906">
        <v>0</v>
      </c>
      <c r="K3906" t="s">
        <v>23</v>
      </c>
      <c r="L3906">
        <v>10</v>
      </c>
      <c r="M3906">
        <v>6</v>
      </c>
      <c r="N3906">
        <v>4.0999999999999996</v>
      </c>
      <c r="O3906">
        <f>Table1[[#This Row],[Stress_Level]]*Table1[[#This Row],[Weekly_Work_Hours]]</f>
        <v>570</v>
      </c>
      <c r="P3906" s="9">
        <f>Table1[[#This Row],[Column1]]/Table1[[#This Row],[Productivity_Score]]</f>
        <v>139.02439024390245</v>
      </c>
      <c r="Q3906">
        <f>8-AVERAGE(Table1[[#This Row],[Sleep_Hours]])</f>
        <v>1.0999999999999996</v>
      </c>
      <c r="R3906">
        <f>Table1[[#This Row],[Stress_Level]]/Table1[[#This Row],[Weekly_Work_Hours]]</f>
        <v>0.17543859649122806</v>
      </c>
      <c r="S3906" s="5">
        <f>CORREL(Table1[Stress_Level],Table1[Sleep_Hours])</f>
        <v>-1.150943896331845E-2</v>
      </c>
      <c r="T3906" s="1">
        <f>((Table1[[#Totals],[Productivity_Score]] - Table1[[#This Row],[Productivity_Score]]) / Table1[[#Totals],[Productivity_Score]]) * 100</f>
        <v>56.84210526315789</v>
      </c>
    </row>
    <row r="3907" spans="1:20" x14ac:dyDescent="0.35">
      <c r="A3907">
        <v>3906</v>
      </c>
      <c r="B3907">
        <v>56</v>
      </c>
      <c r="C3907" t="s">
        <v>19</v>
      </c>
      <c r="D3907" t="s">
        <v>30</v>
      </c>
      <c r="E3907" t="s">
        <v>31</v>
      </c>
      <c r="F3907" t="s">
        <v>22</v>
      </c>
      <c r="G3907">
        <v>42</v>
      </c>
      <c r="H3907">
        <v>6.5</v>
      </c>
      <c r="I3907">
        <v>9</v>
      </c>
      <c r="J3907">
        <v>0</v>
      </c>
      <c r="K3907" t="s">
        <v>23</v>
      </c>
      <c r="L3907">
        <v>4.4000000000000004</v>
      </c>
      <c r="M3907">
        <v>2.8</v>
      </c>
      <c r="N3907">
        <v>7.3</v>
      </c>
      <c r="O3907">
        <f>Table1[[#This Row],[Stress_Level]]*Table1[[#This Row],[Weekly_Work_Hours]]</f>
        <v>184.8</v>
      </c>
      <c r="P3907" s="9">
        <f>Table1[[#This Row],[Column1]]/Table1[[#This Row],[Productivity_Score]]</f>
        <v>25.315068493150687</v>
      </c>
      <c r="Q3907">
        <f>8-AVERAGE(Table1[[#This Row],[Sleep_Hours]])</f>
        <v>1.5</v>
      </c>
      <c r="R3907">
        <f>Table1[[#This Row],[Stress_Level]]/Table1[[#This Row],[Weekly_Work_Hours]]</f>
        <v>0.10476190476190476</v>
      </c>
      <c r="S3907" s="5">
        <f>CORREL(Table1[Stress_Level],Table1[Sleep_Hours])</f>
        <v>-1.150943896331845E-2</v>
      </c>
      <c r="T3907" s="1">
        <f>((Table1[[#Totals],[Productivity_Score]] - Table1[[#This Row],[Productivity_Score]]) / Table1[[#Totals],[Productivity_Score]]) * 100</f>
        <v>23.157894736842106</v>
      </c>
    </row>
    <row r="3908" spans="1:20" x14ac:dyDescent="0.35">
      <c r="A3908">
        <v>3907</v>
      </c>
      <c r="B3908">
        <v>21</v>
      </c>
      <c r="C3908" t="s">
        <v>19</v>
      </c>
      <c r="D3908" t="s">
        <v>37</v>
      </c>
      <c r="E3908" t="s">
        <v>21</v>
      </c>
      <c r="F3908" t="s">
        <v>22</v>
      </c>
      <c r="G3908">
        <v>55</v>
      </c>
      <c r="H3908">
        <v>6.4</v>
      </c>
      <c r="I3908">
        <v>7.6</v>
      </c>
      <c r="J3908">
        <v>0</v>
      </c>
      <c r="K3908" t="s">
        <v>23</v>
      </c>
      <c r="L3908">
        <v>10</v>
      </c>
      <c r="M3908">
        <v>5.8</v>
      </c>
      <c r="N3908">
        <v>3.8</v>
      </c>
      <c r="O3908">
        <f>Table1[[#This Row],[Stress_Level]]*Table1[[#This Row],[Weekly_Work_Hours]]</f>
        <v>550</v>
      </c>
      <c r="P3908" s="9">
        <f>Table1[[#This Row],[Column1]]/Table1[[#This Row],[Productivity_Score]]</f>
        <v>144.73684210526318</v>
      </c>
      <c r="Q3908">
        <f>8-AVERAGE(Table1[[#This Row],[Sleep_Hours]])</f>
        <v>1.5999999999999996</v>
      </c>
      <c r="R3908">
        <f>Table1[[#This Row],[Stress_Level]]/Table1[[#This Row],[Weekly_Work_Hours]]</f>
        <v>0.18181818181818182</v>
      </c>
      <c r="S3908" s="5">
        <f>CORREL(Table1[Stress_Level],Table1[Sleep_Hours])</f>
        <v>-1.150943896331845E-2</v>
      </c>
      <c r="T3908" s="1">
        <f>((Table1[[#Totals],[Productivity_Score]] - Table1[[#This Row],[Productivity_Score]]) / Table1[[#Totals],[Productivity_Score]]) * 100</f>
        <v>60</v>
      </c>
    </row>
    <row r="3909" spans="1:20" x14ac:dyDescent="0.35">
      <c r="A3909">
        <v>3908</v>
      </c>
      <c r="B3909">
        <v>52</v>
      </c>
      <c r="C3909" t="s">
        <v>14</v>
      </c>
      <c r="D3909" t="s">
        <v>32</v>
      </c>
      <c r="E3909" t="s">
        <v>25</v>
      </c>
      <c r="F3909" t="s">
        <v>22</v>
      </c>
      <c r="G3909">
        <v>33</v>
      </c>
      <c r="H3909">
        <v>6.8</v>
      </c>
      <c r="I3909">
        <v>10</v>
      </c>
      <c r="J3909">
        <v>0</v>
      </c>
      <c r="K3909" t="s">
        <v>23</v>
      </c>
      <c r="L3909">
        <v>5.7</v>
      </c>
      <c r="M3909">
        <v>4.7</v>
      </c>
      <c r="N3909">
        <v>7.1</v>
      </c>
      <c r="O3909">
        <f>Table1[[#This Row],[Stress_Level]]*Table1[[#This Row],[Weekly_Work_Hours]]</f>
        <v>188.1</v>
      </c>
      <c r="P3909" s="9">
        <f>Table1[[#This Row],[Column1]]/Table1[[#This Row],[Productivity_Score]]</f>
        <v>26.492957746478872</v>
      </c>
      <c r="Q3909">
        <f>8-AVERAGE(Table1[[#This Row],[Sleep_Hours]])</f>
        <v>1.2000000000000002</v>
      </c>
      <c r="R3909">
        <f>Table1[[#This Row],[Stress_Level]]/Table1[[#This Row],[Weekly_Work_Hours]]</f>
        <v>0.17272727272727273</v>
      </c>
      <c r="S3909" s="5">
        <f>CORREL(Table1[Stress_Level],Table1[Sleep_Hours])</f>
        <v>-1.150943896331845E-2</v>
      </c>
      <c r="T3909" s="1">
        <f>((Table1[[#Totals],[Productivity_Score]] - Table1[[#This Row],[Productivity_Score]]) / Table1[[#Totals],[Productivity_Score]]) * 100</f>
        <v>25.26315789473685</v>
      </c>
    </row>
    <row r="3910" spans="1:20" x14ac:dyDescent="0.35">
      <c r="A3910">
        <v>3909</v>
      </c>
      <c r="B3910">
        <v>58</v>
      </c>
      <c r="C3910" t="s">
        <v>40</v>
      </c>
      <c r="D3910" t="s">
        <v>32</v>
      </c>
      <c r="E3910" t="s">
        <v>31</v>
      </c>
      <c r="F3910" t="s">
        <v>22</v>
      </c>
      <c r="G3910">
        <v>49</v>
      </c>
      <c r="H3910">
        <v>5.8</v>
      </c>
      <c r="I3910">
        <v>7.4</v>
      </c>
      <c r="J3910">
        <v>1</v>
      </c>
      <c r="K3910" t="s">
        <v>28</v>
      </c>
      <c r="L3910">
        <v>8.6999999999999993</v>
      </c>
      <c r="M3910">
        <v>3.8</v>
      </c>
      <c r="N3910">
        <v>4.4000000000000004</v>
      </c>
      <c r="O3910">
        <f>Table1[[#This Row],[Stress_Level]]*Table1[[#This Row],[Weekly_Work_Hours]]</f>
        <v>426.29999999999995</v>
      </c>
      <c r="P3910" s="9">
        <f>Table1[[#This Row],[Column1]]/Table1[[#This Row],[Productivity_Score]]</f>
        <v>96.886363636363612</v>
      </c>
      <c r="Q3910">
        <f>8-AVERAGE(Table1[[#This Row],[Sleep_Hours]])</f>
        <v>2.2000000000000002</v>
      </c>
      <c r="R3910">
        <f>Table1[[#This Row],[Stress_Level]]/Table1[[#This Row],[Weekly_Work_Hours]]</f>
        <v>0.17755102040816326</v>
      </c>
      <c r="S3910" s="5">
        <f>CORREL(Table1[Stress_Level],Table1[Sleep_Hours])</f>
        <v>-1.150943896331845E-2</v>
      </c>
      <c r="T3910" s="1">
        <f>((Table1[[#Totals],[Productivity_Score]] - Table1[[#This Row],[Productivity_Score]]) / Table1[[#Totals],[Productivity_Score]]) * 100</f>
        <v>53.684210526315788</v>
      </c>
    </row>
    <row r="3911" spans="1:20" x14ac:dyDescent="0.35">
      <c r="A3911">
        <v>3910</v>
      </c>
      <c r="B3911">
        <v>62</v>
      </c>
      <c r="C3911" t="s">
        <v>14</v>
      </c>
      <c r="D3911" t="s">
        <v>30</v>
      </c>
      <c r="E3911" t="s">
        <v>31</v>
      </c>
      <c r="F3911" t="s">
        <v>39</v>
      </c>
      <c r="G3911">
        <v>39</v>
      </c>
      <c r="H3911">
        <v>9</v>
      </c>
      <c r="I3911">
        <v>7.1</v>
      </c>
      <c r="J3911">
        <v>0</v>
      </c>
      <c r="K3911" t="s">
        <v>23</v>
      </c>
      <c r="L3911">
        <v>4</v>
      </c>
      <c r="M3911">
        <v>2.6</v>
      </c>
      <c r="N3911">
        <v>6.6</v>
      </c>
      <c r="O3911">
        <f>Table1[[#This Row],[Stress_Level]]*Table1[[#This Row],[Weekly_Work_Hours]]</f>
        <v>156</v>
      </c>
      <c r="P3911" s="9">
        <f>Table1[[#This Row],[Column1]]/Table1[[#This Row],[Productivity_Score]]</f>
        <v>23.636363636363637</v>
      </c>
      <c r="Q3911">
        <f>8-AVERAGE(Table1[[#This Row],[Sleep_Hours]])</f>
        <v>-1</v>
      </c>
      <c r="R3911">
        <f>Table1[[#This Row],[Stress_Level]]/Table1[[#This Row],[Weekly_Work_Hours]]</f>
        <v>0.10256410256410256</v>
      </c>
      <c r="S3911" s="5">
        <f>CORREL(Table1[Stress_Level],Table1[Sleep_Hours])</f>
        <v>-1.150943896331845E-2</v>
      </c>
      <c r="T3911" s="1">
        <f>((Table1[[#Totals],[Productivity_Score]] - Table1[[#This Row],[Productivity_Score]]) / Table1[[#Totals],[Productivity_Score]]) * 100</f>
        <v>30.526315789473692</v>
      </c>
    </row>
    <row r="3912" spans="1:20" x14ac:dyDescent="0.35">
      <c r="A3912">
        <v>3911</v>
      </c>
      <c r="B3912">
        <v>62</v>
      </c>
      <c r="C3912" t="s">
        <v>14</v>
      </c>
      <c r="D3912" t="s">
        <v>33</v>
      </c>
      <c r="E3912" t="s">
        <v>16</v>
      </c>
      <c r="F3912" t="s">
        <v>22</v>
      </c>
      <c r="G3912">
        <v>33</v>
      </c>
      <c r="H3912">
        <v>6.9</v>
      </c>
      <c r="I3912">
        <v>10</v>
      </c>
      <c r="J3912">
        <v>0</v>
      </c>
      <c r="K3912" t="s">
        <v>23</v>
      </c>
      <c r="L3912">
        <v>2.9</v>
      </c>
      <c r="M3912">
        <v>2.6</v>
      </c>
      <c r="N3912">
        <v>8.5</v>
      </c>
      <c r="O3912">
        <f>Table1[[#This Row],[Stress_Level]]*Table1[[#This Row],[Weekly_Work_Hours]]</f>
        <v>95.7</v>
      </c>
      <c r="P3912" s="9">
        <f>Table1[[#This Row],[Column1]]/Table1[[#This Row],[Productivity_Score]]</f>
        <v>11.258823529411766</v>
      </c>
      <c r="Q3912">
        <f>8-AVERAGE(Table1[[#This Row],[Sleep_Hours]])</f>
        <v>1.0999999999999996</v>
      </c>
      <c r="R3912">
        <f>Table1[[#This Row],[Stress_Level]]/Table1[[#This Row],[Weekly_Work_Hours]]</f>
        <v>8.7878787878787876E-2</v>
      </c>
      <c r="S3912" s="5">
        <f>CORREL(Table1[Stress_Level],Table1[Sleep_Hours])</f>
        <v>-1.150943896331845E-2</v>
      </c>
      <c r="T3912" s="1">
        <f>((Table1[[#Totals],[Productivity_Score]] - Table1[[#This Row],[Productivity_Score]]) / Table1[[#Totals],[Productivity_Score]]) * 100</f>
        <v>10.526315789473683</v>
      </c>
    </row>
    <row r="3913" spans="1:20" x14ac:dyDescent="0.35">
      <c r="A3913">
        <v>3912</v>
      </c>
      <c r="B3913">
        <v>51</v>
      </c>
      <c r="C3913" t="s">
        <v>19</v>
      </c>
      <c r="D3913" t="s">
        <v>36</v>
      </c>
      <c r="E3913" t="s">
        <v>21</v>
      </c>
      <c r="F3913" t="s">
        <v>39</v>
      </c>
      <c r="G3913">
        <v>46</v>
      </c>
      <c r="H3913">
        <v>6.4</v>
      </c>
      <c r="I3913">
        <v>8.4</v>
      </c>
      <c r="J3913">
        <v>0</v>
      </c>
      <c r="K3913" t="s">
        <v>23</v>
      </c>
      <c r="L3913">
        <v>9.1</v>
      </c>
      <c r="M3913">
        <v>7.8</v>
      </c>
      <c r="N3913">
        <v>4.7</v>
      </c>
      <c r="O3913">
        <f>Table1[[#This Row],[Stress_Level]]*Table1[[#This Row],[Weekly_Work_Hours]]</f>
        <v>418.59999999999997</v>
      </c>
      <c r="P3913" s="9">
        <f>Table1[[#This Row],[Column1]]/Table1[[#This Row],[Productivity_Score]]</f>
        <v>89.063829787234027</v>
      </c>
      <c r="Q3913">
        <f>8-AVERAGE(Table1[[#This Row],[Sleep_Hours]])</f>
        <v>1.5999999999999996</v>
      </c>
      <c r="R3913">
        <f>Table1[[#This Row],[Stress_Level]]/Table1[[#This Row],[Weekly_Work_Hours]]</f>
        <v>0.19782608695652174</v>
      </c>
      <c r="S3913" s="5">
        <f>CORREL(Table1[Stress_Level],Table1[Sleep_Hours])</f>
        <v>-1.150943896331845E-2</v>
      </c>
      <c r="T3913" s="1">
        <f>((Table1[[#Totals],[Productivity_Score]] - Table1[[#This Row],[Productivity_Score]]) / Table1[[#Totals],[Productivity_Score]]) * 100</f>
        <v>50.526315789473685</v>
      </c>
    </row>
    <row r="3914" spans="1:20" x14ac:dyDescent="0.35">
      <c r="A3914">
        <v>3913</v>
      </c>
      <c r="B3914">
        <v>37</v>
      </c>
      <c r="C3914" t="s">
        <v>14</v>
      </c>
      <c r="D3914" t="s">
        <v>30</v>
      </c>
      <c r="E3914" t="s">
        <v>31</v>
      </c>
      <c r="F3914" t="s">
        <v>22</v>
      </c>
      <c r="G3914">
        <v>53</v>
      </c>
      <c r="H3914">
        <v>7.3</v>
      </c>
      <c r="I3914">
        <v>8.1999999999999993</v>
      </c>
      <c r="J3914">
        <v>0</v>
      </c>
      <c r="K3914" t="s">
        <v>23</v>
      </c>
      <c r="L3914">
        <v>8.6999999999999993</v>
      </c>
      <c r="M3914">
        <v>4</v>
      </c>
      <c r="N3914">
        <v>4.8</v>
      </c>
      <c r="O3914">
        <f>Table1[[#This Row],[Stress_Level]]*Table1[[#This Row],[Weekly_Work_Hours]]</f>
        <v>461.09999999999997</v>
      </c>
      <c r="P3914" s="9">
        <f>Table1[[#This Row],[Column1]]/Table1[[#This Row],[Productivity_Score]]</f>
        <v>96.0625</v>
      </c>
      <c r="Q3914">
        <f>8-AVERAGE(Table1[[#This Row],[Sleep_Hours]])</f>
        <v>0.70000000000000018</v>
      </c>
      <c r="R3914">
        <f>Table1[[#This Row],[Stress_Level]]/Table1[[#This Row],[Weekly_Work_Hours]]</f>
        <v>0.16415094339622641</v>
      </c>
      <c r="S3914" s="5">
        <f>CORREL(Table1[Stress_Level],Table1[Sleep_Hours])</f>
        <v>-1.150943896331845E-2</v>
      </c>
      <c r="T3914" s="1">
        <f>((Table1[[#Totals],[Productivity_Score]] - Table1[[#This Row],[Productivity_Score]]) / Table1[[#Totals],[Productivity_Score]]) * 100</f>
        <v>49.473684210526322</v>
      </c>
    </row>
    <row r="3915" spans="1:20" x14ac:dyDescent="0.35">
      <c r="A3915">
        <v>3914</v>
      </c>
      <c r="B3915">
        <v>36</v>
      </c>
      <c r="C3915" t="s">
        <v>14</v>
      </c>
      <c r="D3915" t="s">
        <v>26</v>
      </c>
      <c r="E3915" t="s">
        <v>25</v>
      </c>
      <c r="F3915" t="s">
        <v>22</v>
      </c>
      <c r="G3915">
        <v>38</v>
      </c>
      <c r="H3915">
        <v>5.4</v>
      </c>
      <c r="I3915">
        <v>7.8</v>
      </c>
      <c r="J3915">
        <v>0</v>
      </c>
      <c r="K3915" t="s">
        <v>23</v>
      </c>
      <c r="L3915">
        <v>4.5999999999999996</v>
      </c>
      <c r="M3915">
        <v>3.9</v>
      </c>
      <c r="N3915">
        <v>6.6</v>
      </c>
      <c r="O3915">
        <f>Table1[[#This Row],[Stress_Level]]*Table1[[#This Row],[Weekly_Work_Hours]]</f>
        <v>174.79999999999998</v>
      </c>
      <c r="P3915" s="9">
        <f>Table1[[#This Row],[Column1]]/Table1[[#This Row],[Productivity_Score]]</f>
        <v>26.484848484848484</v>
      </c>
      <c r="Q3915">
        <f>8-AVERAGE(Table1[[#This Row],[Sleep_Hours]])</f>
        <v>2.5999999999999996</v>
      </c>
      <c r="R3915">
        <f>Table1[[#This Row],[Stress_Level]]/Table1[[#This Row],[Weekly_Work_Hours]]</f>
        <v>0.12105263157894736</v>
      </c>
      <c r="S3915" s="5">
        <f>CORREL(Table1[Stress_Level],Table1[Sleep_Hours])</f>
        <v>-1.150943896331845E-2</v>
      </c>
      <c r="T3915" s="1">
        <f>((Table1[[#Totals],[Productivity_Score]] - Table1[[#This Row],[Productivity_Score]]) / Table1[[#Totals],[Productivity_Score]]) * 100</f>
        <v>30.526315789473692</v>
      </c>
    </row>
    <row r="3916" spans="1:20" x14ac:dyDescent="0.35">
      <c r="A3916">
        <v>3915</v>
      </c>
      <c r="B3916">
        <v>53</v>
      </c>
      <c r="C3916" t="s">
        <v>14</v>
      </c>
      <c r="D3916" t="s">
        <v>26</v>
      </c>
      <c r="E3916" t="s">
        <v>31</v>
      </c>
      <c r="F3916" t="s">
        <v>22</v>
      </c>
      <c r="G3916">
        <v>33</v>
      </c>
      <c r="H3916">
        <v>5.4</v>
      </c>
      <c r="I3916">
        <v>8.3000000000000007</v>
      </c>
      <c r="J3916">
        <v>0</v>
      </c>
      <c r="K3916" t="s">
        <v>23</v>
      </c>
      <c r="L3916">
        <v>4</v>
      </c>
      <c r="M3916">
        <v>2.9</v>
      </c>
      <c r="N3916">
        <v>7.1</v>
      </c>
      <c r="O3916">
        <f>Table1[[#This Row],[Stress_Level]]*Table1[[#This Row],[Weekly_Work_Hours]]</f>
        <v>132</v>
      </c>
      <c r="P3916" s="9">
        <f>Table1[[#This Row],[Column1]]/Table1[[#This Row],[Productivity_Score]]</f>
        <v>18.591549295774648</v>
      </c>
      <c r="Q3916">
        <f>8-AVERAGE(Table1[[#This Row],[Sleep_Hours]])</f>
        <v>2.5999999999999996</v>
      </c>
      <c r="R3916">
        <f>Table1[[#This Row],[Stress_Level]]/Table1[[#This Row],[Weekly_Work_Hours]]</f>
        <v>0.12121212121212122</v>
      </c>
      <c r="S3916" s="5">
        <f>CORREL(Table1[Stress_Level],Table1[Sleep_Hours])</f>
        <v>-1.150943896331845E-2</v>
      </c>
      <c r="T3916" s="1">
        <f>((Table1[[#Totals],[Productivity_Score]] - Table1[[#This Row],[Productivity_Score]]) / Table1[[#Totals],[Productivity_Score]]) * 100</f>
        <v>25.26315789473685</v>
      </c>
    </row>
    <row r="3917" spans="1:20" x14ac:dyDescent="0.35">
      <c r="A3917">
        <v>3916</v>
      </c>
      <c r="B3917">
        <v>58</v>
      </c>
      <c r="C3917" t="s">
        <v>14</v>
      </c>
      <c r="D3917" t="s">
        <v>20</v>
      </c>
      <c r="E3917" t="s">
        <v>27</v>
      </c>
      <c r="F3917" t="s">
        <v>22</v>
      </c>
      <c r="G3917">
        <v>44</v>
      </c>
      <c r="H3917">
        <v>7.4</v>
      </c>
      <c r="I3917">
        <v>9</v>
      </c>
      <c r="J3917">
        <v>0</v>
      </c>
      <c r="K3917" t="s">
        <v>23</v>
      </c>
      <c r="L3917">
        <v>6.9</v>
      </c>
      <c r="M3917">
        <v>3.2</v>
      </c>
      <c r="N3917">
        <v>6.1</v>
      </c>
      <c r="O3917">
        <f>Table1[[#This Row],[Stress_Level]]*Table1[[#This Row],[Weekly_Work_Hours]]</f>
        <v>303.60000000000002</v>
      </c>
      <c r="P3917" s="9">
        <f>Table1[[#This Row],[Column1]]/Table1[[#This Row],[Productivity_Score]]</f>
        <v>49.770491803278695</v>
      </c>
      <c r="Q3917">
        <f>8-AVERAGE(Table1[[#This Row],[Sleep_Hours]])</f>
        <v>0.59999999999999964</v>
      </c>
      <c r="R3917">
        <f>Table1[[#This Row],[Stress_Level]]/Table1[[#This Row],[Weekly_Work_Hours]]</f>
        <v>0.15681818181818183</v>
      </c>
      <c r="S3917" s="5">
        <f>CORREL(Table1[Stress_Level],Table1[Sleep_Hours])</f>
        <v>-1.150943896331845E-2</v>
      </c>
      <c r="T3917" s="1">
        <f>((Table1[[#Totals],[Productivity_Score]] - Table1[[#This Row],[Productivity_Score]]) / Table1[[#Totals],[Productivity_Score]]) * 100</f>
        <v>35.789473684210535</v>
      </c>
    </row>
    <row r="3918" spans="1:20" x14ac:dyDescent="0.35">
      <c r="A3918">
        <v>3917</v>
      </c>
      <c r="B3918">
        <v>26</v>
      </c>
      <c r="C3918" t="s">
        <v>14</v>
      </c>
      <c r="D3918" t="s">
        <v>37</v>
      </c>
      <c r="E3918" t="s">
        <v>21</v>
      </c>
      <c r="F3918" t="s">
        <v>39</v>
      </c>
      <c r="G3918">
        <v>44</v>
      </c>
      <c r="H3918">
        <v>7.5</v>
      </c>
      <c r="I3918">
        <v>8.8000000000000007</v>
      </c>
      <c r="J3918">
        <v>0</v>
      </c>
      <c r="K3918" t="s">
        <v>23</v>
      </c>
      <c r="L3918">
        <v>9</v>
      </c>
      <c r="M3918">
        <v>5.8</v>
      </c>
      <c r="N3918">
        <v>4.9000000000000004</v>
      </c>
      <c r="O3918">
        <f>Table1[[#This Row],[Stress_Level]]*Table1[[#This Row],[Weekly_Work_Hours]]</f>
        <v>396</v>
      </c>
      <c r="P3918" s="9">
        <f>Table1[[#This Row],[Column1]]/Table1[[#This Row],[Productivity_Score]]</f>
        <v>80.816326530612244</v>
      </c>
      <c r="Q3918">
        <f>8-AVERAGE(Table1[[#This Row],[Sleep_Hours]])</f>
        <v>0.5</v>
      </c>
      <c r="R3918">
        <f>Table1[[#This Row],[Stress_Level]]/Table1[[#This Row],[Weekly_Work_Hours]]</f>
        <v>0.20454545454545456</v>
      </c>
      <c r="S3918" s="5">
        <f>CORREL(Table1[Stress_Level],Table1[Sleep_Hours])</f>
        <v>-1.150943896331845E-2</v>
      </c>
      <c r="T3918" s="1">
        <f>((Table1[[#Totals],[Productivity_Score]] - Table1[[#This Row],[Productivity_Score]]) / Table1[[#Totals],[Productivity_Score]]) * 100</f>
        <v>48.421052631578945</v>
      </c>
    </row>
    <row r="3919" spans="1:20" x14ac:dyDescent="0.35">
      <c r="A3919">
        <v>3918</v>
      </c>
      <c r="B3919">
        <v>61</v>
      </c>
      <c r="C3919" t="s">
        <v>14</v>
      </c>
      <c r="D3919" t="s">
        <v>37</v>
      </c>
      <c r="E3919" t="s">
        <v>31</v>
      </c>
      <c r="F3919" t="s">
        <v>17</v>
      </c>
      <c r="G3919">
        <v>49</v>
      </c>
      <c r="H3919">
        <v>8</v>
      </c>
      <c r="I3919">
        <v>7.6</v>
      </c>
      <c r="J3919">
        <v>1</v>
      </c>
      <c r="K3919" t="s">
        <v>35</v>
      </c>
      <c r="L3919">
        <v>5.9</v>
      </c>
      <c r="M3919">
        <v>2.2999999999999998</v>
      </c>
      <c r="N3919">
        <v>5.9</v>
      </c>
      <c r="O3919">
        <f>Table1[[#This Row],[Stress_Level]]*Table1[[#This Row],[Weekly_Work_Hours]]</f>
        <v>289.10000000000002</v>
      </c>
      <c r="P3919" s="9">
        <f>Table1[[#This Row],[Column1]]/Table1[[#This Row],[Productivity_Score]]</f>
        <v>49</v>
      </c>
      <c r="Q3919">
        <f>8-AVERAGE(Table1[[#This Row],[Sleep_Hours]])</f>
        <v>0</v>
      </c>
      <c r="R3919">
        <f>Table1[[#This Row],[Stress_Level]]/Table1[[#This Row],[Weekly_Work_Hours]]</f>
        <v>0.12040816326530612</v>
      </c>
      <c r="S3919" s="5">
        <f>CORREL(Table1[Stress_Level],Table1[Sleep_Hours])</f>
        <v>-1.150943896331845E-2</v>
      </c>
      <c r="T3919" s="1">
        <f>((Table1[[#Totals],[Productivity_Score]] - Table1[[#This Row],[Productivity_Score]]) / Table1[[#Totals],[Productivity_Score]]) * 100</f>
        <v>37.89473684210526</v>
      </c>
    </row>
    <row r="3920" spans="1:20" x14ac:dyDescent="0.35">
      <c r="A3920">
        <v>3919</v>
      </c>
      <c r="B3920">
        <v>54</v>
      </c>
      <c r="C3920" t="s">
        <v>14</v>
      </c>
      <c r="D3920" t="s">
        <v>30</v>
      </c>
      <c r="E3920" t="s">
        <v>21</v>
      </c>
      <c r="F3920" t="s">
        <v>22</v>
      </c>
      <c r="G3920">
        <v>52</v>
      </c>
      <c r="H3920">
        <v>4.0999999999999996</v>
      </c>
      <c r="I3920">
        <v>4.4000000000000004</v>
      </c>
      <c r="J3920">
        <v>1</v>
      </c>
      <c r="K3920" t="s">
        <v>18</v>
      </c>
      <c r="L3920">
        <v>10</v>
      </c>
      <c r="M3920">
        <v>7.1</v>
      </c>
      <c r="N3920">
        <v>2.2000000000000002</v>
      </c>
      <c r="O3920">
        <f>Table1[[#This Row],[Stress_Level]]*Table1[[#This Row],[Weekly_Work_Hours]]</f>
        <v>520</v>
      </c>
      <c r="P3920" s="9">
        <f>Table1[[#This Row],[Column1]]/Table1[[#This Row],[Productivity_Score]]</f>
        <v>236.36363636363635</v>
      </c>
      <c r="Q3920">
        <f>8-AVERAGE(Table1[[#This Row],[Sleep_Hours]])</f>
        <v>3.9000000000000004</v>
      </c>
      <c r="R3920">
        <f>Table1[[#This Row],[Stress_Level]]/Table1[[#This Row],[Weekly_Work_Hours]]</f>
        <v>0.19230769230769232</v>
      </c>
      <c r="S3920" s="5">
        <f>CORREL(Table1[Stress_Level],Table1[Sleep_Hours])</f>
        <v>-1.150943896331845E-2</v>
      </c>
      <c r="T3920" s="1">
        <f>((Table1[[#Totals],[Productivity_Score]] - Table1[[#This Row],[Productivity_Score]]) / Table1[[#Totals],[Productivity_Score]]) * 100</f>
        <v>76.84210526315789</v>
      </c>
    </row>
    <row r="3921" spans="1:20" x14ac:dyDescent="0.35">
      <c r="A3921">
        <v>3920</v>
      </c>
      <c r="B3921">
        <v>49</v>
      </c>
      <c r="C3921" t="s">
        <v>40</v>
      </c>
      <c r="D3921" t="s">
        <v>15</v>
      </c>
      <c r="E3921" t="s">
        <v>31</v>
      </c>
      <c r="F3921" t="s">
        <v>39</v>
      </c>
      <c r="G3921">
        <v>44</v>
      </c>
      <c r="H3921">
        <v>6</v>
      </c>
      <c r="I3921">
        <v>8.1</v>
      </c>
      <c r="J3921">
        <v>0</v>
      </c>
      <c r="K3921" t="s">
        <v>23</v>
      </c>
      <c r="L3921">
        <v>9.4</v>
      </c>
      <c r="M3921">
        <v>3.9</v>
      </c>
      <c r="N3921">
        <v>4.3</v>
      </c>
      <c r="O3921">
        <f>Table1[[#This Row],[Stress_Level]]*Table1[[#This Row],[Weekly_Work_Hours]]</f>
        <v>413.6</v>
      </c>
      <c r="P3921" s="9">
        <f>Table1[[#This Row],[Column1]]/Table1[[#This Row],[Productivity_Score]]</f>
        <v>96.186046511627922</v>
      </c>
      <c r="Q3921">
        <f>8-AVERAGE(Table1[[#This Row],[Sleep_Hours]])</f>
        <v>2</v>
      </c>
      <c r="R3921">
        <f>Table1[[#This Row],[Stress_Level]]/Table1[[#This Row],[Weekly_Work_Hours]]</f>
        <v>0.21363636363636365</v>
      </c>
      <c r="S3921" s="5">
        <f>CORREL(Table1[Stress_Level],Table1[Sleep_Hours])</f>
        <v>-1.150943896331845E-2</v>
      </c>
      <c r="T3921" s="1">
        <f>((Table1[[#Totals],[Productivity_Score]] - Table1[[#This Row],[Productivity_Score]]) / Table1[[#Totals],[Productivity_Score]]) * 100</f>
        <v>54.736842105263165</v>
      </c>
    </row>
    <row r="3922" spans="1:20" x14ac:dyDescent="0.35">
      <c r="A3922">
        <v>3921</v>
      </c>
      <c r="B3922">
        <v>31</v>
      </c>
      <c r="C3922" t="s">
        <v>40</v>
      </c>
      <c r="D3922" t="s">
        <v>24</v>
      </c>
      <c r="E3922" t="s">
        <v>25</v>
      </c>
      <c r="F3922" t="s">
        <v>17</v>
      </c>
      <c r="G3922">
        <v>59</v>
      </c>
      <c r="H3922">
        <v>6.7</v>
      </c>
      <c r="I3922">
        <v>7.6</v>
      </c>
      <c r="J3922">
        <v>1</v>
      </c>
      <c r="K3922" t="s">
        <v>18</v>
      </c>
      <c r="L3922">
        <v>10</v>
      </c>
      <c r="M3922">
        <v>4.5</v>
      </c>
      <c r="N3922">
        <v>3.8</v>
      </c>
      <c r="O3922">
        <f>Table1[[#This Row],[Stress_Level]]*Table1[[#This Row],[Weekly_Work_Hours]]</f>
        <v>590</v>
      </c>
      <c r="P3922" s="9">
        <f>Table1[[#This Row],[Column1]]/Table1[[#This Row],[Productivity_Score]]</f>
        <v>155.26315789473685</v>
      </c>
      <c r="Q3922">
        <f>8-AVERAGE(Table1[[#This Row],[Sleep_Hours]])</f>
        <v>1.2999999999999998</v>
      </c>
      <c r="R3922">
        <f>Table1[[#This Row],[Stress_Level]]/Table1[[#This Row],[Weekly_Work_Hours]]</f>
        <v>0.16949152542372881</v>
      </c>
      <c r="S3922" s="5">
        <f>CORREL(Table1[Stress_Level],Table1[Sleep_Hours])</f>
        <v>-1.150943896331845E-2</v>
      </c>
      <c r="T3922" s="1">
        <f>((Table1[[#Totals],[Productivity_Score]] - Table1[[#This Row],[Productivity_Score]]) / Table1[[#Totals],[Productivity_Score]]) * 100</f>
        <v>60</v>
      </c>
    </row>
    <row r="3923" spans="1:20" x14ac:dyDescent="0.35">
      <c r="A3923">
        <v>3922</v>
      </c>
      <c r="B3923">
        <v>54</v>
      </c>
      <c r="C3923" t="s">
        <v>14</v>
      </c>
      <c r="D3923" t="s">
        <v>34</v>
      </c>
      <c r="E3923" t="s">
        <v>25</v>
      </c>
      <c r="F3923" t="s">
        <v>22</v>
      </c>
      <c r="G3923">
        <v>46</v>
      </c>
      <c r="H3923">
        <v>7.3</v>
      </c>
      <c r="I3923">
        <v>9</v>
      </c>
      <c r="J3923">
        <v>0</v>
      </c>
      <c r="K3923" t="s">
        <v>23</v>
      </c>
      <c r="L3923">
        <v>10</v>
      </c>
      <c r="M3923">
        <v>6</v>
      </c>
      <c r="N3923">
        <v>4.5</v>
      </c>
      <c r="O3923">
        <f>Table1[[#This Row],[Stress_Level]]*Table1[[#This Row],[Weekly_Work_Hours]]</f>
        <v>460</v>
      </c>
      <c r="P3923" s="9">
        <f>Table1[[#This Row],[Column1]]/Table1[[#This Row],[Productivity_Score]]</f>
        <v>102.22222222222223</v>
      </c>
      <c r="Q3923">
        <f>8-AVERAGE(Table1[[#This Row],[Sleep_Hours]])</f>
        <v>0.70000000000000018</v>
      </c>
      <c r="R3923">
        <f>Table1[[#This Row],[Stress_Level]]/Table1[[#This Row],[Weekly_Work_Hours]]</f>
        <v>0.21739130434782608</v>
      </c>
      <c r="S3923" s="5">
        <f>CORREL(Table1[Stress_Level],Table1[Sleep_Hours])</f>
        <v>-1.150943896331845E-2</v>
      </c>
      <c r="T3923" s="1">
        <f>((Table1[[#Totals],[Productivity_Score]] - Table1[[#This Row],[Productivity_Score]]) / Table1[[#Totals],[Productivity_Score]]) * 100</f>
        <v>52.631578947368418</v>
      </c>
    </row>
    <row r="3924" spans="1:20" x14ac:dyDescent="0.35">
      <c r="A3924">
        <v>3923</v>
      </c>
      <c r="B3924">
        <v>30</v>
      </c>
      <c r="C3924" t="s">
        <v>19</v>
      </c>
      <c r="D3924" t="s">
        <v>24</v>
      </c>
      <c r="E3924" t="s">
        <v>21</v>
      </c>
      <c r="F3924" t="s">
        <v>17</v>
      </c>
      <c r="G3924">
        <v>42</v>
      </c>
      <c r="H3924">
        <v>7</v>
      </c>
      <c r="I3924">
        <v>9.8000000000000007</v>
      </c>
      <c r="J3924">
        <v>0</v>
      </c>
      <c r="K3924" t="s">
        <v>23</v>
      </c>
      <c r="L3924">
        <v>6.1</v>
      </c>
      <c r="M3924">
        <v>4.9000000000000004</v>
      </c>
      <c r="N3924">
        <v>6.9</v>
      </c>
      <c r="O3924">
        <f>Table1[[#This Row],[Stress_Level]]*Table1[[#This Row],[Weekly_Work_Hours]]</f>
        <v>256.2</v>
      </c>
      <c r="P3924" s="9">
        <f>Table1[[#This Row],[Column1]]/Table1[[#This Row],[Productivity_Score]]</f>
        <v>37.130434782608695</v>
      </c>
      <c r="Q3924">
        <f>8-AVERAGE(Table1[[#This Row],[Sleep_Hours]])</f>
        <v>1</v>
      </c>
      <c r="R3924">
        <f>Table1[[#This Row],[Stress_Level]]/Table1[[#This Row],[Weekly_Work_Hours]]</f>
        <v>0.14523809523809522</v>
      </c>
      <c r="S3924" s="5">
        <f>CORREL(Table1[Stress_Level],Table1[Sleep_Hours])</f>
        <v>-1.150943896331845E-2</v>
      </c>
      <c r="T3924" s="1">
        <f>((Table1[[#Totals],[Productivity_Score]] - Table1[[#This Row],[Productivity_Score]]) / Table1[[#Totals],[Productivity_Score]]) * 100</f>
        <v>27.368421052631575</v>
      </c>
    </row>
    <row r="3925" spans="1:20" x14ac:dyDescent="0.35">
      <c r="A3925">
        <v>3924</v>
      </c>
      <c r="B3925">
        <v>63</v>
      </c>
      <c r="C3925" t="s">
        <v>14</v>
      </c>
      <c r="D3925" t="s">
        <v>24</v>
      </c>
      <c r="E3925" t="s">
        <v>38</v>
      </c>
      <c r="F3925" t="s">
        <v>17</v>
      </c>
      <c r="G3925">
        <v>32</v>
      </c>
      <c r="H3925">
        <v>4.9000000000000004</v>
      </c>
      <c r="I3925">
        <v>7.7</v>
      </c>
      <c r="J3925">
        <v>1</v>
      </c>
      <c r="K3925" t="s">
        <v>35</v>
      </c>
      <c r="L3925">
        <v>5.6</v>
      </c>
      <c r="M3925">
        <v>4.0999999999999996</v>
      </c>
      <c r="N3925">
        <v>6</v>
      </c>
      <c r="O3925">
        <f>Table1[[#This Row],[Stress_Level]]*Table1[[#This Row],[Weekly_Work_Hours]]</f>
        <v>179.2</v>
      </c>
      <c r="P3925" s="9">
        <f>Table1[[#This Row],[Column1]]/Table1[[#This Row],[Productivity_Score]]</f>
        <v>29.866666666666664</v>
      </c>
      <c r="Q3925">
        <f>8-AVERAGE(Table1[[#This Row],[Sleep_Hours]])</f>
        <v>3.0999999999999996</v>
      </c>
      <c r="R3925">
        <f>Table1[[#This Row],[Stress_Level]]/Table1[[#This Row],[Weekly_Work_Hours]]</f>
        <v>0.17499999999999999</v>
      </c>
      <c r="S3925" s="5">
        <f>CORREL(Table1[Stress_Level],Table1[Sleep_Hours])</f>
        <v>-1.150943896331845E-2</v>
      </c>
      <c r="T3925" s="1">
        <f>((Table1[[#Totals],[Productivity_Score]] - Table1[[#This Row],[Productivity_Score]]) / Table1[[#Totals],[Productivity_Score]]) * 100</f>
        <v>36.84210526315789</v>
      </c>
    </row>
    <row r="3926" spans="1:20" x14ac:dyDescent="0.35">
      <c r="A3926">
        <v>3925</v>
      </c>
      <c r="B3926">
        <v>23</v>
      </c>
      <c r="C3926" t="s">
        <v>14</v>
      </c>
      <c r="D3926" t="s">
        <v>37</v>
      </c>
      <c r="E3926" t="s">
        <v>16</v>
      </c>
      <c r="F3926" t="s">
        <v>22</v>
      </c>
      <c r="G3926">
        <v>42</v>
      </c>
      <c r="H3926">
        <v>7</v>
      </c>
      <c r="I3926">
        <v>9.8000000000000007</v>
      </c>
      <c r="J3926">
        <v>0</v>
      </c>
      <c r="K3926" t="s">
        <v>23</v>
      </c>
      <c r="L3926">
        <v>6.6</v>
      </c>
      <c r="M3926">
        <v>3.6</v>
      </c>
      <c r="N3926">
        <v>6.6</v>
      </c>
      <c r="O3926">
        <f>Table1[[#This Row],[Stress_Level]]*Table1[[#This Row],[Weekly_Work_Hours]]</f>
        <v>277.2</v>
      </c>
      <c r="P3926" s="9">
        <f>Table1[[#This Row],[Column1]]/Table1[[#This Row],[Productivity_Score]]</f>
        <v>42</v>
      </c>
      <c r="Q3926">
        <f>8-AVERAGE(Table1[[#This Row],[Sleep_Hours]])</f>
        <v>1</v>
      </c>
      <c r="R3926">
        <f>Table1[[#This Row],[Stress_Level]]/Table1[[#This Row],[Weekly_Work_Hours]]</f>
        <v>0.15714285714285714</v>
      </c>
      <c r="S3926" s="5">
        <f>CORREL(Table1[Stress_Level],Table1[Sleep_Hours])</f>
        <v>-1.150943896331845E-2</v>
      </c>
      <c r="T3926" s="1">
        <f>((Table1[[#Totals],[Productivity_Score]] - Table1[[#This Row],[Productivity_Score]]) / Table1[[#Totals],[Productivity_Score]]) * 100</f>
        <v>30.526315789473692</v>
      </c>
    </row>
    <row r="3927" spans="1:20" x14ac:dyDescent="0.35">
      <c r="A3927">
        <v>3926</v>
      </c>
      <c r="B3927">
        <v>44</v>
      </c>
      <c r="C3927" t="s">
        <v>14</v>
      </c>
      <c r="D3927" t="s">
        <v>37</v>
      </c>
      <c r="E3927" t="s">
        <v>16</v>
      </c>
      <c r="F3927" t="s">
        <v>17</v>
      </c>
      <c r="G3927">
        <v>42</v>
      </c>
      <c r="H3927">
        <v>6.7</v>
      </c>
      <c r="I3927">
        <v>9.3000000000000007</v>
      </c>
      <c r="J3927">
        <v>0</v>
      </c>
      <c r="K3927" t="s">
        <v>23</v>
      </c>
      <c r="L3927">
        <v>6</v>
      </c>
      <c r="M3927">
        <v>2.1</v>
      </c>
      <c r="N3927">
        <v>6.7</v>
      </c>
      <c r="O3927">
        <f>Table1[[#This Row],[Stress_Level]]*Table1[[#This Row],[Weekly_Work_Hours]]</f>
        <v>252</v>
      </c>
      <c r="P3927" s="9">
        <f>Table1[[#This Row],[Column1]]/Table1[[#This Row],[Productivity_Score]]</f>
        <v>37.611940298507463</v>
      </c>
      <c r="Q3927">
        <f>8-AVERAGE(Table1[[#This Row],[Sleep_Hours]])</f>
        <v>1.2999999999999998</v>
      </c>
      <c r="R3927">
        <f>Table1[[#This Row],[Stress_Level]]/Table1[[#This Row],[Weekly_Work_Hours]]</f>
        <v>0.14285714285714285</v>
      </c>
      <c r="S3927" s="5">
        <f>CORREL(Table1[Stress_Level],Table1[Sleep_Hours])</f>
        <v>-1.150943896331845E-2</v>
      </c>
      <c r="T3927" s="1">
        <f>((Table1[[#Totals],[Productivity_Score]] - Table1[[#This Row],[Productivity_Score]]) / Table1[[#Totals],[Productivity_Score]]) * 100</f>
        <v>29.473684210526311</v>
      </c>
    </row>
    <row r="3928" spans="1:20" x14ac:dyDescent="0.35">
      <c r="A3928">
        <v>3927</v>
      </c>
      <c r="B3928">
        <v>51</v>
      </c>
      <c r="C3928" t="s">
        <v>40</v>
      </c>
      <c r="D3928" t="s">
        <v>26</v>
      </c>
      <c r="E3928" t="s">
        <v>27</v>
      </c>
      <c r="F3928" t="s">
        <v>22</v>
      </c>
      <c r="G3928">
        <v>52</v>
      </c>
      <c r="H3928">
        <v>6.7</v>
      </c>
      <c r="I3928">
        <v>8.3000000000000007</v>
      </c>
      <c r="J3928">
        <v>0</v>
      </c>
      <c r="K3928" t="s">
        <v>23</v>
      </c>
      <c r="L3928">
        <v>5.9</v>
      </c>
      <c r="M3928">
        <v>3.9</v>
      </c>
      <c r="N3928">
        <v>6.2</v>
      </c>
      <c r="O3928">
        <f>Table1[[#This Row],[Stress_Level]]*Table1[[#This Row],[Weekly_Work_Hours]]</f>
        <v>306.8</v>
      </c>
      <c r="P3928" s="9">
        <f>Table1[[#This Row],[Column1]]/Table1[[#This Row],[Productivity_Score]]</f>
        <v>49.483870967741936</v>
      </c>
      <c r="Q3928">
        <f>8-AVERAGE(Table1[[#This Row],[Sleep_Hours]])</f>
        <v>1.2999999999999998</v>
      </c>
      <c r="R3928">
        <f>Table1[[#This Row],[Stress_Level]]/Table1[[#This Row],[Weekly_Work_Hours]]</f>
        <v>0.11346153846153847</v>
      </c>
      <c r="S3928" s="5">
        <f>CORREL(Table1[Stress_Level],Table1[Sleep_Hours])</f>
        <v>-1.150943896331845E-2</v>
      </c>
      <c r="T3928" s="1">
        <f>((Table1[[#Totals],[Productivity_Score]] - Table1[[#This Row],[Productivity_Score]]) / Table1[[#Totals],[Productivity_Score]]) * 100</f>
        <v>34.736842105263158</v>
      </c>
    </row>
    <row r="3929" spans="1:20" x14ac:dyDescent="0.35">
      <c r="A3929">
        <v>3928</v>
      </c>
      <c r="B3929">
        <v>39</v>
      </c>
      <c r="C3929" t="s">
        <v>19</v>
      </c>
      <c r="D3929" t="s">
        <v>37</v>
      </c>
      <c r="E3929" t="s">
        <v>38</v>
      </c>
      <c r="F3929" t="s">
        <v>22</v>
      </c>
      <c r="G3929">
        <v>48</v>
      </c>
      <c r="H3929">
        <v>4.5999999999999996</v>
      </c>
      <c r="I3929">
        <v>5.5</v>
      </c>
      <c r="J3929">
        <v>1</v>
      </c>
      <c r="K3929" t="s">
        <v>18</v>
      </c>
      <c r="L3929">
        <v>7.6</v>
      </c>
      <c r="M3929">
        <v>3.5</v>
      </c>
      <c r="N3929">
        <v>4</v>
      </c>
      <c r="O3929">
        <f>Table1[[#This Row],[Stress_Level]]*Table1[[#This Row],[Weekly_Work_Hours]]</f>
        <v>364.79999999999995</v>
      </c>
      <c r="P3929" s="9">
        <f>Table1[[#This Row],[Column1]]/Table1[[#This Row],[Productivity_Score]]</f>
        <v>91.199999999999989</v>
      </c>
      <c r="Q3929">
        <f>8-AVERAGE(Table1[[#This Row],[Sleep_Hours]])</f>
        <v>3.4000000000000004</v>
      </c>
      <c r="R3929">
        <f>Table1[[#This Row],[Stress_Level]]/Table1[[#This Row],[Weekly_Work_Hours]]</f>
        <v>0.15833333333333333</v>
      </c>
      <c r="S3929" s="5">
        <f>CORREL(Table1[Stress_Level],Table1[Sleep_Hours])</f>
        <v>-1.150943896331845E-2</v>
      </c>
      <c r="T3929" s="1">
        <f>((Table1[[#Totals],[Productivity_Score]] - Table1[[#This Row],[Productivity_Score]]) / Table1[[#Totals],[Productivity_Score]]) * 100</f>
        <v>57.894736842105267</v>
      </c>
    </row>
    <row r="3930" spans="1:20" x14ac:dyDescent="0.35">
      <c r="A3930">
        <v>3929</v>
      </c>
      <c r="B3930">
        <v>50</v>
      </c>
      <c r="C3930" t="s">
        <v>14</v>
      </c>
      <c r="D3930" t="s">
        <v>30</v>
      </c>
      <c r="E3930" t="s">
        <v>16</v>
      </c>
      <c r="F3930" t="s">
        <v>22</v>
      </c>
      <c r="G3930">
        <v>35</v>
      </c>
      <c r="H3930">
        <v>4.8</v>
      </c>
      <c r="I3930">
        <v>7.2</v>
      </c>
      <c r="J3930">
        <v>0</v>
      </c>
      <c r="K3930" t="s">
        <v>23</v>
      </c>
      <c r="L3930">
        <v>6.6</v>
      </c>
      <c r="M3930">
        <v>7.1</v>
      </c>
      <c r="N3930">
        <v>5.3</v>
      </c>
      <c r="O3930">
        <f>Table1[[#This Row],[Stress_Level]]*Table1[[#This Row],[Weekly_Work_Hours]]</f>
        <v>231</v>
      </c>
      <c r="P3930" s="9">
        <f>Table1[[#This Row],[Column1]]/Table1[[#This Row],[Productivity_Score]]</f>
        <v>43.584905660377359</v>
      </c>
      <c r="Q3930">
        <f>8-AVERAGE(Table1[[#This Row],[Sleep_Hours]])</f>
        <v>3.2</v>
      </c>
      <c r="R3930">
        <f>Table1[[#This Row],[Stress_Level]]/Table1[[#This Row],[Weekly_Work_Hours]]</f>
        <v>0.18857142857142856</v>
      </c>
      <c r="S3930" s="5">
        <f>CORREL(Table1[Stress_Level],Table1[Sleep_Hours])</f>
        <v>-1.150943896331845E-2</v>
      </c>
      <c r="T3930" s="1">
        <f>((Table1[[#Totals],[Productivity_Score]] - Table1[[#This Row],[Productivity_Score]]) / Table1[[#Totals],[Productivity_Score]]) * 100</f>
        <v>44.21052631578948</v>
      </c>
    </row>
    <row r="3931" spans="1:20" x14ac:dyDescent="0.35">
      <c r="A3931">
        <v>3930</v>
      </c>
      <c r="B3931">
        <v>23</v>
      </c>
      <c r="C3931" t="s">
        <v>14</v>
      </c>
      <c r="D3931" t="s">
        <v>26</v>
      </c>
      <c r="E3931" t="s">
        <v>21</v>
      </c>
      <c r="F3931" t="s">
        <v>39</v>
      </c>
      <c r="G3931">
        <v>46</v>
      </c>
      <c r="H3931">
        <v>8.9</v>
      </c>
      <c r="I3931">
        <v>6.5</v>
      </c>
      <c r="J3931">
        <v>0</v>
      </c>
      <c r="K3931" t="s">
        <v>23</v>
      </c>
      <c r="L3931">
        <v>5.2</v>
      </c>
      <c r="M3931">
        <v>3.9</v>
      </c>
      <c r="N3931">
        <v>5.7</v>
      </c>
      <c r="O3931">
        <f>Table1[[#This Row],[Stress_Level]]*Table1[[#This Row],[Weekly_Work_Hours]]</f>
        <v>239.20000000000002</v>
      </c>
      <c r="P3931" s="9">
        <f>Table1[[#This Row],[Column1]]/Table1[[#This Row],[Productivity_Score]]</f>
        <v>41.964912280701753</v>
      </c>
      <c r="Q3931">
        <f>8-AVERAGE(Table1[[#This Row],[Sleep_Hours]])</f>
        <v>-0.90000000000000036</v>
      </c>
      <c r="R3931">
        <f>Table1[[#This Row],[Stress_Level]]/Table1[[#This Row],[Weekly_Work_Hours]]</f>
        <v>0.11304347826086956</v>
      </c>
      <c r="S3931" s="5">
        <f>CORREL(Table1[Stress_Level],Table1[Sleep_Hours])</f>
        <v>-1.150943896331845E-2</v>
      </c>
      <c r="T3931" s="1">
        <f>((Table1[[#Totals],[Productivity_Score]] - Table1[[#This Row],[Productivity_Score]]) / Table1[[#Totals],[Productivity_Score]]) * 100</f>
        <v>40</v>
      </c>
    </row>
    <row r="3932" spans="1:20" x14ac:dyDescent="0.35">
      <c r="A3932">
        <v>3931</v>
      </c>
      <c r="B3932">
        <v>57</v>
      </c>
      <c r="C3932" t="s">
        <v>14</v>
      </c>
      <c r="D3932" t="s">
        <v>36</v>
      </c>
      <c r="E3932" t="s">
        <v>16</v>
      </c>
      <c r="F3932" t="s">
        <v>17</v>
      </c>
      <c r="G3932">
        <v>50</v>
      </c>
      <c r="H3932">
        <v>7.7</v>
      </c>
      <c r="I3932">
        <v>8</v>
      </c>
      <c r="J3932">
        <v>0</v>
      </c>
      <c r="K3932" t="s">
        <v>23</v>
      </c>
      <c r="L3932">
        <v>10</v>
      </c>
      <c r="M3932">
        <v>3.8</v>
      </c>
      <c r="N3932">
        <v>4</v>
      </c>
      <c r="O3932">
        <f>Table1[[#This Row],[Stress_Level]]*Table1[[#This Row],[Weekly_Work_Hours]]</f>
        <v>500</v>
      </c>
      <c r="P3932" s="9">
        <f>Table1[[#This Row],[Column1]]/Table1[[#This Row],[Productivity_Score]]</f>
        <v>125</v>
      </c>
      <c r="Q3932">
        <f>8-AVERAGE(Table1[[#This Row],[Sleep_Hours]])</f>
        <v>0.29999999999999982</v>
      </c>
      <c r="R3932">
        <f>Table1[[#This Row],[Stress_Level]]/Table1[[#This Row],[Weekly_Work_Hours]]</f>
        <v>0.2</v>
      </c>
      <c r="S3932" s="5">
        <f>CORREL(Table1[Stress_Level],Table1[Sleep_Hours])</f>
        <v>-1.150943896331845E-2</v>
      </c>
      <c r="T3932" s="1">
        <f>((Table1[[#Totals],[Productivity_Score]] - Table1[[#This Row],[Productivity_Score]]) / Table1[[#Totals],[Productivity_Score]]) * 100</f>
        <v>57.894736842105267</v>
      </c>
    </row>
    <row r="3933" spans="1:20" x14ac:dyDescent="0.35">
      <c r="A3933">
        <v>3932</v>
      </c>
      <c r="B3933">
        <v>20</v>
      </c>
      <c r="C3933" t="s">
        <v>19</v>
      </c>
      <c r="D3933" t="s">
        <v>24</v>
      </c>
      <c r="E3933" t="s">
        <v>27</v>
      </c>
      <c r="F3933" t="s">
        <v>22</v>
      </c>
      <c r="G3933">
        <v>57</v>
      </c>
      <c r="H3933">
        <v>6.1</v>
      </c>
      <c r="I3933">
        <v>7</v>
      </c>
      <c r="J3933">
        <v>1</v>
      </c>
      <c r="K3933" t="s">
        <v>18</v>
      </c>
      <c r="L3933">
        <v>10</v>
      </c>
      <c r="M3933">
        <v>4.9000000000000004</v>
      </c>
      <c r="N3933">
        <v>3.5</v>
      </c>
      <c r="O3933">
        <f>Table1[[#This Row],[Stress_Level]]*Table1[[#This Row],[Weekly_Work_Hours]]</f>
        <v>570</v>
      </c>
      <c r="P3933" s="9">
        <f>Table1[[#This Row],[Column1]]/Table1[[#This Row],[Productivity_Score]]</f>
        <v>162.85714285714286</v>
      </c>
      <c r="Q3933">
        <f>8-AVERAGE(Table1[[#This Row],[Sleep_Hours]])</f>
        <v>1.9000000000000004</v>
      </c>
      <c r="R3933">
        <f>Table1[[#This Row],[Stress_Level]]/Table1[[#This Row],[Weekly_Work_Hours]]</f>
        <v>0.17543859649122806</v>
      </c>
      <c r="S3933" s="5">
        <f>CORREL(Table1[Stress_Level],Table1[Sleep_Hours])</f>
        <v>-1.150943896331845E-2</v>
      </c>
      <c r="T3933" s="1">
        <f>((Table1[[#Totals],[Productivity_Score]] - Table1[[#This Row],[Productivity_Score]]) / Table1[[#Totals],[Productivity_Score]]) * 100</f>
        <v>63.157894736842103</v>
      </c>
    </row>
    <row r="3934" spans="1:20" x14ac:dyDescent="0.35">
      <c r="A3934">
        <v>3933</v>
      </c>
      <c r="B3934">
        <v>22</v>
      </c>
      <c r="C3934" t="s">
        <v>19</v>
      </c>
      <c r="D3934" t="s">
        <v>36</v>
      </c>
      <c r="E3934" t="s">
        <v>31</v>
      </c>
      <c r="F3934" t="s">
        <v>22</v>
      </c>
      <c r="G3934">
        <v>52</v>
      </c>
      <c r="H3934">
        <v>6.1</v>
      </c>
      <c r="I3934">
        <v>7.5</v>
      </c>
      <c r="J3934">
        <v>1</v>
      </c>
      <c r="K3934" t="s">
        <v>18</v>
      </c>
      <c r="L3934">
        <v>7.6</v>
      </c>
      <c r="M3934">
        <v>5.4</v>
      </c>
      <c r="N3934">
        <v>5</v>
      </c>
      <c r="O3934">
        <f>Table1[[#This Row],[Stress_Level]]*Table1[[#This Row],[Weekly_Work_Hours]]</f>
        <v>395.2</v>
      </c>
      <c r="P3934" s="9">
        <f>Table1[[#This Row],[Column1]]/Table1[[#This Row],[Productivity_Score]]</f>
        <v>79.039999999999992</v>
      </c>
      <c r="Q3934">
        <f>8-AVERAGE(Table1[[#This Row],[Sleep_Hours]])</f>
        <v>1.9000000000000004</v>
      </c>
      <c r="R3934">
        <f>Table1[[#This Row],[Stress_Level]]/Table1[[#This Row],[Weekly_Work_Hours]]</f>
        <v>0.14615384615384613</v>
      </c>
      <c r="S3934" s="5">
        <f>CORREL(Table1[Stress_Level],Table1[Sleep_Hours])</f>
        <v>-1.150943896331845E-2</v>
      </c>
      <c r="T3934" s="1">
        <f>((Table1[[#Totals],[Productivity_Score]] - Table1[[#This Row],[Productivity_Score]]) / Table1[[#Totals],[Productivity_Score]]) * 100</f>
        <v>47.368421052631575</v>
      </c>
    </row>
    <row r="3935" spans="1:20" x14ac:dyDescent="0.35">
      <c r="A3935">
        <v>3934</v>
      </c>
      <c r="B3935">
        <v>56</v>
      </c>
      <c r="C3935" t="s">
        <v>14</v>
      </c>
      <c r="D3935" t="s">
        <v>24</v>
      </c>
      <c r="E3935" t="s">
        <v>16</v>
      </c>
      <c r="F3935" t="s">
        <v>22</v>
      </c>
      <c r="G3935">
        <v>51</v>
      </c>
      <c r="H3935">
        <v>9</v>
      </c>
      <c r="I3935">
        <v>5.9</v>
      </c>
      <c r="J3935">
        <v>0</v>
      </c>
      <c r="K3935" t="s">
        <v>23</v>
      </c>
      <c r="L3935">
        <v>9.3000000000000007</v>
      </c>
      <c r="M3935">
        <v>6.5</v>
      </c>
      <c r="N3935">
        <v>3.3</v>
      </c>
      <c r="O3935">
        <f>Table1[[#This Row],[Stress_Level]]*Table1[[#This Row],[Weekly_Work_Hours]]</f>
        <v>474.3</v>
      </c>
      <c r="P3935" s="9">
        <f>Table1[[#This Row],[Column1]]/Table1[[#This Row],[Productivity_Score]]</f>
        <v>143.72727272727275</v>
      </c>
      <c r="Q3935">
        <f>8-AVERAGE(Table1[[#This Row],[Sleep_Hours]])</f>
        <v>-1</v>
      </c>
      <c r="R3935">
        <f>Table1[[#This Row],[Stress_Level]]/Table1[[#This Row],[Weekly_Work_Hours]]</f>
        <v>0.18235294117647061</v>
      </c>
      <c r="S3935" s="5">
        <f>CORREL(Table1[Stress_Level],Table1[Sleep_Hours])</f>
        <v>-1.150943896331845E-2</v>
      </c>
      <c r="T3935" s="1">
        <f>((Table1[[#Totals],[Productivity_Score]] - Table1[[#This Row],[Productivity_Score]]) / Table1[[#Totals],[Productivity_Score]]) * 100</f>
        <v>65.26315789473685</v>
      </c>
    </row>
    <row r="3936" spans="1:20" x14ac:dyDescent="0.35">
      <c r="A3936">
        <v>3935</v>
      </c>
      <c r="B3936">
        <v>41</v>
      </c>
      <c r="C3936" t="s">
        <v>19</v>
      </c>
      <c r="D3936" t="s">
        <v>24</v>
      </c>
      <c r="E3936" t="s">
        <v>21</v>
      </c>
      <c r="F3936" t="s">
        <v>17</v>
      </c>
      <c r="G3936">
        <v>45</v>
      </c>
      <c r="H3936">
        <v>6.3</v>
      </c>
      <c r="I3936">
        <v>8.4</v>
      </c>
      <c r="J3936">
        <v>0</v>
      </c>
      <c r="K3936" t="s">
        <v>23</v>
      </c>
      <c r="L3936">
        <v>8.5</v>
      </c>
      <c r="M3936">
        <v>4.5</v>
      </c>
      <c r="N3936">
        <v>4.9000000000000004</v>
      </c>
      <c r="O3936">
        <f>Table1[[#This Row],[Stress_Level]]*Table1[[#This Row],[Weekly_Work_Hours]]</f>
        <v>382.5</v>
      </c>
      <c r="P3936" s="9">
        <f>Table1[[#This Row],[Column1]]/Table1[[#This Row],[Productivity_Score]]</f>
        <v>78.061224489795919</v>
      </c>
      <c r="Q3936">
        <f>8-AVERAGE(Table1[[#This Row],[Sleep_Hours]])</f>
        <v>1.7000000000000002</v>
      </c>
      <c r="R3936">
        <f>Table1[[#This Row],[Stress_Level]]/Table1[[#This Row],[Weekly_Work_Hours]]</f>
        <v>0.18888888888888888</v>
      </c>
      <c r="S3936" s="5">
        <f>CORREL(Table1[Stress_Level],Table1[Sleep_Hours])</f>
        <v>-1.150943896331845E-2</v>
      </c>
      <c r="T3936" s="1">
        <f>((Table1[[#Totals],[Productivity_Score]] - Table1[[#This Row],[Productivity_Score]]) / Table1[[#Totals],[Productivity_Score]]) * 100</f>
        <v>48.421052631578945</v>
      </c>
    </row>
    <row r="3937" spans="1:20" x14ac:dyDescent="0.35">
      <c r="A3937">
        <v>3936</v>
      </c>
      <c r="B3937">
        <v>36</v>
      </c>
      <c r="C3937" t="s">
        <v>14</v>
      </c>
      <c r="D3937" t="s">
        <v>20</v>
      </c>
      <c r="E3937" t="s">
        <v>21</v>
      </c>
      <c r="F3937" t="s">
        <v>22</v>
      </c>
      <c r="G3937">
        <v>48</v>
      </c>
      <c r="H3937">
        <v>6</v>
      </c>
      <c r="I3937">
        <v>7.7</v>
      </c>
      <c r="J3937">
        <v>0</v>
      </c>
      <c r="K3937" t="s">
        <v>23</v>
      </c>
      <c r="L3937">
        <v>7.5</v>
      </c>
      <c r="M3937">
        <v>4.4000000000000004</v>
      </c>
      <c r="N3937">
        <v>5.0999999999999996</v>
      </c>
      <c r="O3937">
        <f>Table1[[#This Row],[Stress_Level]]*Table1[[#This Row],[Weekly_Work_Hours]]</f>
        <v>360</v>
      </c>
      <c r="P3937" s="9">
        <f>Table1[[#This Row],[Column1]]/Table1[[#This Row],[Productivity_Score]]</f>
        <v>70.588235294117652</v>
      </c>
      <c r="Q3937">
        <f>8-AVERAGE(Table1[[#This Row],[Sleep_Hours]])</f>
        <v>2</v>
      </c>
      <c r="R3937">
        <f>Table1[[#This Row],[Stress_Level]]/Table1[[#This Row],[Weekly_Work_Hours]]</f>
        <v>0.15625</v>
      </c>
      <c r="S3937" s="5">
        <f>CORREL(Table1[Stress_Level],Table1[Sleep_Hours])</f>
        <v>-1.150943896331845E-2</v>
      </c>
      <c r="T3937" s="1">
        <f>((Table1[[#Totals],[Productivity_Score]] - Table1[[#This Row],[Productivity_Score]]) / Table1[[#Totals],[Productivity_Score]]) * 100</f>
        <v>46.315789473684212</v>
      </c>
    </row>
    <row r="3938" spans="1:20" x14ac:dyDescent="0.35">
      <c r="A3938">
        <v>3937</v>
      </c>
      <c r="B3938">
        <v>33</v>
      </c>
      <c r="C3938" t="s">
        <v>19</v>
      </c>
      <c r="D3938" t="s">
        <v>24</v>
      </c>
      <c r="E3938" t="s">
        <v>27</v>
      </c>
      <c r="F3938" t="s">
        <v>17</v>
      </c>
      <c r="G3938">
        <v>54</v>
      </c>
      <c r="H3938">
        <v>5</v>
      </c>
      <c r="I3938">
        <v>5.6</v>
      </c>
      <c r="J3938">
        <v>1</v>
      </c>
      <c r="K3938" t="s">
        <v>18</v>
      </c>
      <c r="L3938">
        <v>8.8000000000000007</v>
      </c>
      <c r="M3938">
        <v>5.6</v>
      </c>
      <c r="N3938">
        <v>3.4</v>
      </c>
      <c r="O3938">
        <f>Table1[[#This Row],[Stress_Level]]*Table1[[#This Row],[Weekly_Work_Hours]]</f>
        <v>475.20000000000005</v>
      </c>
      <c r="P3938" s="9">
        <f>Table1[[#This Row],[Column1]]/Table1[[#This Row],[Productivity_Score]]</f>
        <v>139.76470588235296</v>
      </c>
      <c r="Q3938">
        <f>8-AVERAGE(Table1[[#This Row],[Sleep_Hours]])</f>
        <v>3</v>
      </c>
      <c r="R3938">
        <f>Table1[[#This Row],[Stress_Level]]/Table1[[#This Row],[Weekly_Work_Hours]]</f>
        <v>0.16296296296296298</v>
      </c>
      <c r="S3938" s="5">
        <f>CORREL(Table1[Stress_Level],Table1[Sleep_Hours])</f>
        <v>-1.150943896331845E-2</v>
      </c>
      <c r="T3938" s="1">
        <f>((Table1[[#Totals],[Productivity_Score]] - Table1[[#This Row],[Productivity_Score]]) / Table1[[#Totals],[Productivity_Score]]) * 100</f>
        <v>64.21052631578948</v>
      </c>
    </row>
    <row r="3939" spans="1:20" x14ac:dyDescent="0.35">
      <c r="A3939">
        <v>3938</v>
      </c>
      <c r="B3939">
        <v>60</v>
      </c>
      <c r="C3939" t="s">
        <v>19</v>
      </c>
      <c r="D3939" t="s">
        <v>15</v>
      </c>
      <c r="E3939" t="s">
        <v>27</v>
      </c>
      <c r="F3939" t="s">
        <v>39</v>
      </c>
      <c r="G3939">
        <v>34</v>
      </c>
      <c r="H3939">
        <v>5.8</v>
      </c>
      <c r="I3939">
        <v>8.9</v>
      </c>
      <c r="J3939">
        <v>1</v>
      </c>
      <c r="K3939" t="s">
        <v>18</v>
      </c>
      <c r="L3939">
        <v>7.7</v>
      </c>
      <c r="M3939">
        <v>3.4</v>
      </c>
      <c r="N3939">
        <v>5.6</v>
      </c>
      <c r="O3939">
        <f>Table1[[#This Row],[Stress_Level]]*Table1[[#This Row],[Weekly_Work_Hours]]</f>
        <v>261.8</v>
      </c>
      <c r="P3939" s="9">
        <f>Table1[[#This Row],[Column1]]/Table1[[#This Row],[Productivity_Score]]</f>
        <v>46.750000000000007</v>
      </c>
      <c r="Q3939">
        <f>8-AVERAGE(Table1[[#This Row],[Sleep_Hours]])</f>
        <v>2.2000000000000002</v>
      </c>
      <c r="R3939">
        <f>Table1[[#This Row],[Stress_Level]]/Table1[[#This Row],[Weekly_Work_Hours]]</f>
        <v>0.22647058823529412</v>
      </c>
      <c r="S3939" s="5">
        <f>CORREL(Table1[Stress_Level],Table1[Sleep_Hours])</f>
        <v>-1.150943896331845E-2</v>
      </c>
      <c r="T3939" s="1">
        <f>((Table1[[#Totals],[Productivity_Score]] - Table1[[#This Row],[Productivity_Score]]) / Table1[[#Totals],[Productivity_Score]]) * 100</f>
        <v>41.052631578947377</v>
      </c>
    </row>
    <row r="3940" spans="1:20" x14ac:dyDescent="0.35">
      <c r="A3940">
        <v>3939</v>
      </c>
      <c r="B3940">
        <v>54</v>
      </c>
      <c r="C3940" t="s">
        <v>14</v>
      </c>
      <c r="D3940" t="s">
        <v>36</v>
      </c>
      <c r="E3940" t="s">
        <v>25</v>
      </c>
      <c r="F3940" t="s">
        <v>17</v>
      </c>
      <c r="G3940">
        <v>42</v>
      </c>
      <c r="H3940">
        <v>3.7</v>
      </c>
      <c r="I3940">
        <v>4.8</v>
      </c>
      <c r="J3940">
        <v>1</v>
      </c>
      <c r="K3940" t="s">
        <v>35</v>
      </c>
      <c r="L3940">
        <v>6.2</v>
      </c>
      <c r="M3940">
        <v>4.5</v>
      </c>
      <c r="N3940">
        <v>4.3</v>
      </c>
      <c r="O3940">
        <f>Table1[[#This Row],[Stress_Level]]*Table1[[#This Row],[Weekly_Work_Hours]]</f>
        <v>260.40000000000003</v>
      </c>
      <c r="P3940" s="9">
        <f>Table1[[#This Row],[Column1]]/Table1[[#This Row],[Productivity_Score]]</f>
        <v>60.558139534883729</v>
      </c>
      <c r="Q3940">
        <f>8-AVERAGE(Table1[[#This Row],[Sleep_Hours]])</f>
        <v>4.3</v>
      </c>
      <c r="R3940">
        <f>Table1[[#This Row],[Stress_Level]]/Table1[[#This Row],[Weekly_Work_Hours]]</f>
        <v>0.14761904761904762</v>
      </c>
      <c r="S3940" s="5">
        <f>CORREL(Table1[Stress_Level],Table1[Sleep_Hours])</f>
        <v>-1.150943896331845E-2</v>
      </c>
      <c r="T3940" s="1">
        <f>((Table1[[#Totals],[Productivity_Score]] - Table1[[#This Row],[Productivity_Score]]) / Table1[[#Totals],[Productivity_Score]]) * 100</f>
        <v>54.736842105263165</v>
      </c>
    </row>
    <row r="3941" spans="1:20" x14ac:dyDescent="0.35">
      <c r="A3941">
        <v>3940</v>
      </c>
      <c r="B3941">
        <v>32</v>
      </c>
      <c r="C3941" t="s">
        <v>19</v>
      </c>
      <c r="D3941" t="s">
        <v>24</v>
      </c>
      <c r="E3941" t="s">
        <v>25</v>
      </c>
      <c r="F3941" t="s">
        <v>22</v>
      </c>
      <c r="G3941">
        <v>38</v>
      </c>
      <c r="H3941">
        <v>7</v>
      </c>
      <c r="I3941">
        <v>10</v>
      </c>
      <c r="J3941">
        <v>0</v>
      </c>
      <c r="K3941" t="s">
        <v>23</v>
      </c>
      <c r="L3941">
        <v>5.5</v>
      </c>
      <c r="M3941">
        <v>4.2</v>
      </c>
      <c r="N3941">
        <v>7.2</v>
      </c>
      <c r="O3941">
        <f>Table1[[#This Row],[Stress_Level]]*Table1[[#This Row],[Weekly_Work_Hours]]</f>
        <v>209</v>
      </c>
      <c r="P3941" s="9">
        <f>Table1[[#This Row],[Column1]]/Table1[[#This Row],[Productivity_Score]]</f>
        <v>29.027777777777779</v>
      </c>
      <c r="Q3941">
        <f>8-AVERAGE(Table1[[#This Row],[Sleep_Hours]])</f>
        <v>1</v>
      </c>
      <c r="R3941">
        <f>Table1[[#This Row],[Stress_Level]]/Table1[[#This Row],[Weekly_Work_Hours]]</f>
        <v>0.14473684210526316</v>
      </c>
      <c r="S3941" s="5">
        <f>CORREL(Table1[Stress_Level],Table1[Sleep_Hours])</f>
        <v>-1.150943896331845E-2</v>
      </c>
      <c r="T3941" s="1">
        <f>((Table1[[#Totals],[Productivity_Score]] - Table1[[#This Row],[Productivity_Score]]) / Table1[[#Totals],[Productivity_Score]]) * 100</f>
        <v>24.210526315789473</v>
      </c>
    </row>
    <row r="3942" spans="1:20" x14ac:dyDescent="0.35">
      <c r="A3942">
        <v>3941</v>
      </c>
      <c r="B3942">
        <v>54</v>
      </c>
      <c r="C3942" t="s">
        <v>19</v>
      </c>
      <c r="D3942" t="s">
        <v>33</v>
      </c>
      <c r="E3942" t="s">
        <v>25</v>
      </c>
      <c r="F3942" t="s">
        <v>22</v>
      </c>
      <c r="G3942">
        <v>48</v>
      </c>
      <c r="H3942">
        <v>8.1</v>
      </c>
      <c r="I3942">
        <v>7.6</v>
      </c>
      <c r="J3942">
        <v>0</v>
      </c>
      <c r="K3942" t="s">
        <v>23</v>
      </c>
      <c r="L3942">
        <v>10</v>
      </c>
      <c r="M3942">
        <v>6</v>
      </c>
      <c r="N3942">
        <v>3.8</v>
      </c>
      <c r="O3942">
        <f>Table1[[#This Row],[Stress_Level]]*Table1[[#This Row],[Weekly_Work_Hours]]</f>
        <v>480</v>
      </c>
      <c r="P3942" s="9">
        <f>Table1[[#This Row],[Column1]]/Table1[[#This Row],[Productivity_Score]]</f>
        <v>126.31578947368422</v>
      </c>
      <c r="Q3942">
        <f>8-AVERAGE(Table1[[#This Row],[Sleep_Hours]])</f>
        <v>-9.9999999999999645E-2</v>
      </c>
      <c r="R3942">
        <f>Table1[[#This Row],[Stress_Level]]/Table1[[#This Row],[Weekly_Work_Hours]]</f>
        <v>0.20833333333333334</v>
      </c>
      <c r="S3942" s="5">
        <f>CORREL(Table1[Stress_Level],Table1[Sleep_Hours])</f>
        <v>-1.150943896331845E-2</v>
      </c>
      <c r="T3942" s="1">
        <f>((Table1[[#Totals],[Productivity_Score]] - Table1[[#This Row],[Productivity_Score]]) / Table1[[#Totals],[Productivity_Score]]) * 100</f>
        <v>60</v>
      </c>
    </row>
    <row r="3943" spans="1:20" x14ac:dyDescent="0.35">
      <c r="A3943">
        <v>3942</v>
      </c>
      <c r="B3943">
        <v>62</v>
      </c>
      <c r="C3943" t="s">
        <v>14</v>
      </c>
      <c r="D3943" t="s">
        <v>33</v>
      </c>
      <c r="E3943" t="s">
        <v>31</v>
      </c>
      <c r="F3943" t="s">
        <v>22</v>
      </c>
      <c r="G3943">
        <v>54</v>
      </c>
      <c r="H3943">
        <v>8.1</v>
      </c>
      <c r="I3943">
        <v>6.9</v>
      </c>
      <c r="J3943">
        <v>1</v>
      </c>
      <c r="K3943" t="s">
        <v>18</v>
      </c>
      <c r="L3943">
        <v>9.6</v>
      </c>
      <c r="M3943">
        <v>5.2</v>
      </c>
      <c r="N3943">
        <v>3.7</v>
      </c>
      <c r="O3943">
        <f>Table1[[#This Row],[Stress_Level]]*Table1[[#This Row],[Weekly_Work_Hours]]</f>
        <v>518.4</v>
      </c>
      <c r="P3943" s="9">
        <f>Table1[[#This Row],[Column1]]/Table1[[#This Row],[Productivity_Score]]</f>
        <v>140.1081081081081</v>
      </c>
      <c r="Q3943">
        <f>8-AVERAGE(Table1[[#This Row],[Sleep_Hours]])</f>
        <v>-9.9999999999999645E-2</v>
      </c>
      <c r="R3943">
        <f>Table1[[#This Row],[Stress_Level]]/Table1[[#This Row],[Weekly_Work_Hours]]</f>
        <v>0.17777777777777778</v>
      </c>
      <c r="S3943" s="5">
        <f>CORREL(Table1[Stress_Level],Table1[Sleep_Hours])</f>
        <v>-1.150943896331845E-2</v>
      </c>
      <c r="T3943" s="1">
        <f>((Table1[[#Totals],[Productivity_Score]] - Table1[[#This Row],[Productivity_Score]]) / Table1[[#Totals],[Productivity_Score]]) * 100</f>
        <v>61.05263157894737</v>
      </c>
    </row>
    <row r="3944" spans="1:20" x14ac:dyDescent="0.35">
      <c r="A3944">
        <v>3943</v>
      </c>
      <c r="B3944">
        <v>21</v>
      </c>
      <c r="C3944" t="s">
        <v>14</v>
      </c>
      <c r="D3944" t="s">
        <v>33</v>
      </c>
      <c r="E3944" t="s">
        <v>21</v>
      </c>
      <c r="F3944" t="s">
        <v>17</v>
      </c>
      <c r="G3944">
        <v>40</v>
      </c>
      <c r="H3944">
        <v>5.0999999999999996</v>
      </c>
      <c r="I3944">
        <v>7.2</v>
      </c>
      <c r="J3944">
        <v>0</v>
      </c>
      <c r="K3944" t="s">
        <v>23</v>
      </c>
      <c r="L3944">
        <v>7.4</v>
      </c>
      <c r="M3944">
        <v>2.6</v>
      </c>
      <c r="N3944">
        <v>4.9000000000000004</v>
      </c>
      <c r="O3944">
        <f>Table1[[#This Row],[Stress_Level]]*Table1[[#This Row],[Weekly_Work_Hours]]</f>
        <v>296</v>
      </c>
      <c r="P3944" s="9">
        <f>Table1[[#This Row],[Column1]]/Table1[[#This Row],[Productivity_Score]]</f>
        <v>60.408163265306115</v>
      </c>
      <c r="Q3944">
        <f>8-AVERAGE(Table1[[#This Row],[Sleep_Hours]])</f>
        <v>2.9000000000000004</v>
      </c>
      <c r="R3944">
        <f>Table1[[#This Row],[Stress_Level]]/Table1[[#This Row],[Weekly_Work_Hours]]</f>
        <v>0.185</v>
      </c>
      <c r="S3944" s="5">
        <f>CORREL(Table1[Stress_Level],Table1[Sleep_Hours])</f>
        <v>-1.150943896331845E-2</v>
      </c>
      <c r="T3944" s="1">
        <f>((Table1[[#Totals],[Productivity_Score]] - Table1[[#This Row],[Productivity_Score]]) / Table1[[#Totals],[Productivity_Score]]) * 100</f>
        <v>48.421052631578945</v>
      </c>
    </row>
    <row r="3945" spans="1:20" x14ac:dyDescent="0.35">
      <c r="A3945">
        <v>3944</v>
      </c>
      <c r="B3945">
        <v>32</v>
      </c>
      <c r="C3945" t="s">
        <v>19</v>
      </c>
      <c r="D3945" t="s">
        <v>30</v>
      </c>
      <c r="E3945" t="s">
        <v>25</v>
      </c>
      <c r="F3945" t="s">
        <v>17</v>
      </c>
      <c r="G3945">
        <v>30</v>
      </c>
      <c r="H3945">
        <v>3</v>
      </c>
      <c r="I3945">
        <v>5</v>
      </c>
      <c r="J3945">
        <v>1</v>
      </c>
      <c r="K3945" t="s">
        <v>28</v>
      </c>
      <c r="L3945">
        <v>3</v>
      </c>
      <c r="M3945">
        <v>3.3</v>
      </c>
      <c r="N3945">
        <v>6</v>
      </c>
      <c r="O3945">
        <f>Table1[[#This Row],[Stress_Level]]*Table1[[#This Row],[Weekly_Work_Hours]]</f>
        <v>90</v>
      </c>
      <c r="P3945" s="9">
        <f>Table1[[#This Row],[Column1]]/Table1[[#This Row],[Productivity_Score]]</f>
        <v>15</v>
      </c>
      <c r="Q3945">
        <f>8-AVERAGE(Table1[[#This Row],[Sleep_Hours]])</f>
        <v>5</v>
      </c>
      <c r="R3945">
        <f>Table1[[#This Row],[Stress_Level]]/Table1[[#This Row],[Weekly_Work_Hours]]</f>
        <v>0.1</v>
      </c>
      <c r="S3945" s="5">
        <f>CORREL(Table1[Stress_Level],Table1[Sleep_Hours])</f>
        <v>-1.150943896331845E-2</v>
      </c>
      <c r="T3945" s="1">
        <f>((Table1[[#Totals],[Productivity_Score]] - Table1[[#This Row],[Productivity_Score]]) / Table1[[#Totals],[Productivity_Score]]) * 100</f>
        <v>36.84210526315789</v>
      </c>
    </row>
    <row r="3946" spans="1:20" x14ac:dyDescent="0.35">
      <c r="A3946">
        <v>3945</v>
      </c>
      <c r="B3946">
        <v>35</v>
      </c>
      <c r="C3946" t="s">
        <v>14</v>
      </c>
      <c r="D3946" t="s">
        <v>26</v>
      </c>
      <c r="E3946" t="s">
        <v>21</v>
      </c>
      <c r="F3946" t="s">
        <v>22</v>
      </c>
      <c r="G3946">
        <v>41</v>
      </c>
      <c r="H3946">
        <v>6.7</v>
      </c>
      <c r="I3946">
        <v>9.5</v>
      </c>
      <c r="J3946">
        <v>0</v>
      </c>
      <c r="K3946" t="s">
        <v>23</v>
      </c>
      <c r="L3946">
        <v>5.5</v>
      </c>
      <c r="M3946">
        <v>2.8</v>
      </c>
      <c r="N3946">
        <v>7</v>
      </c>
      <c r="O3946">
        <f>Table1[[#This Row],[Stress_Level]]*Table1[[#This Row],[Weekly_Work_Hours]]</f>
        <v>225.5</v>
      </c>
      <c r="P3946" s="9">
        <f>Table1[[#This Row],[Column1]]/Table1[[#This Row],[Productivity_Score]]</f>
        <v>32.214285714285715</v>
      </c>
      <c r="Q3946">
        <f>8-AVERAGE(Table1[[#This Row],[Sleep_Hours]])</f>
        <v>1.2999999999999998</v>
      </c>
      <c r="R3946">
        <f>Table1[[#This Row],[Stress_Level]]/Table1[[#This Row],[Weekly_Work_Hours]]</f>
        <v>0.13414634146341464</v>
      </c>
      <c r="S3946" s="5">
        <f>CORREL(Table1[Stress_Level],Table1[Sleep_Hours])</f>
        <v>-1.150943896331845E-2</v>
      </c>
      <c r="T3946" s="1">
        <f>((Table1[[#Totals],[Productivity_Score]] - Table1[[#This Row],[Productivity_Score]]) / Table1[[#Totals],[Productivity_Score]]) * 100</f>
        <v>26.315789473684209</v>
      </c>
    </row>
    <row r="3947" spans="1:20" x14ac:dyDescent="0.35">
      <c r="A3947">
        <v>3946</v>
      </c>
      <c r="B3947">
        <v>37</v>
      </c>
      <c r="C3947" t="s">
        <v>14</v>
      </c>
      <c r="D3947" t="s">
        <v>36</v>
      </c>
      <c r="E3947" t="s">
        <v>27</v>
      </c>
      <c r="F3947" t="s">
        <v>22</v>
      </c>
      <c r="G3947">
        <v>52</v>
      </c>
      <c r="H3947">
        <v>8.1999999999999993</v>
      </c>
      <c r="I3947">
        <v>7</v>
      </c>
      <c r="J3947">
        <v>1</v>
      </c>
      <c r="K3947" t="s">
        <v>18</v>
      </c>
      <c r="L3947">
        <v>9.8000000000000007</v>
      </c>
      <c r="M3947">
        <v>7.3</v>
      </c>
      <c r="N3947">
        <v>3.6</v>
      </c>
      <c r="O3947">
        <f>Table1[[#This Row],[Stress_Level]]*Table1[[#This Row],[Weekly_Work_Hours]]</f>
        <v>509.6</v>
      </c>
      <c r="P3947" s="9">
        <f>Table1[[#This Row],[Column1]]/Table1[[#This Row],[Productivity_Score]]</f>
        <v>141.55555555555557</v>
      </c>
      <c r="Q3947">
        <f>8-AVERAGE(Table1[[#This Row],[Sleep_Hours]])</f>
        <v>-0.19999999999999929</v>
      </c>
      <c r="R3947">
        <f>Table1[[#This Row],[Stress_Level]]/Table1[[#This Row],[Weekly_Work_Hours]]</f>
        <v>0.18846153846153849</v>
      </c>
      <c r="S3947" s="5">
        <f>CORREL(Table1[Stress_Level],Table1[Sleep_Hours])</f>
        <v>-1.150943896331845E-2</v>
      </c>
      <c r="T3947" s="1">
        <f>((Table1[[#Totals],[Productivity_Score]] - Table1[[#This Row],[Productivity_Score]]) / Table1[[#Totals],[Productivity_Score]]) * 100</f>
        <v>62.10526315789474</v>
      </c>
    </row>
    <row r="3948" spans="1:20" x14ac:dyDescent="0.35">
      <c r="A3948">
        <v>3947</v>
      </c>
      <c r="B3948">
        <v>26</v>
      </c>
      <c r="C3948" t="s">
        <v>14</v>
      </c>
      <c r="D3948" t="s">
        <v>24</v>
      </c>
      <c r="E3948" t="s">
        <v>31</v>
      </c>
      <c r="F3948" t="s">
        <v>39</v>
      </c>
      <c r="G3948">
        <v>49</v>
      </c>
      <c r="H3948">
        <v>3.8</v>
      </c>
      <c r="I3948">
        <v>4.3</v>
      </c>
      <c r="J3948">
        <v>1</v>
      </c>
      <c r="K3948" t="s">
        <v>35</v>
      </c>
      <c r="L3948">
        <v>7</v>
      </c>
      <c r="M3948">
        <v>6.4</v>
      </c>
      <c r="N3948">
        <v>3.6</v>
      </c>
      <c r="O3948">
        <f>Table1[[#This Row],[Stress_Level]]*Table1[[#This Row],[Weekly_Work_Hours]]</f>
        <v>343</v>
      </c>
      <c r="P3948" s="9">
        <f>Table1[[#This Row],[Column1]]/Table1[[#This Row],[Productivity_Score]]</f>
        <v>95.277777777777771</v>
      </c>
      <c r="Q3948">
        <f>8-AVERAGE(Table1[[#This Row],[Sleep_Hours]])</f>
        <v>4.2</v>
      </c>
      <c r="R3948">
        <f>Table1[[#This Row],[Stress_Level]]/Table1[[#This Row],[Weekly_Work_Hours]]</f>
        <v>0.14285714285714285</v>
      </c>
      <c r="S3948" s="5">
        <f>CORREL(Table1[Stress_Level],Table1[Sleep_Hours])</f>
        <v>-1.150943896331845E-2</v>
      </c>
      <c r="T3948" s="1">
        <f>((Table1[[#Totals],[Productivity_Score]] - Table1[[#This Row],[Productivity_Score]]) / Table1[[#Totals],[Productivity_Score]]) * 100</f>
        <v>62.10526315789474</v>
      </c>
    </row>
    <row r="3949" spans="1:20" x14ac:dyDescent="0.35">
      <c r="A3949">
        <v>3948</v>
      </c>
      <c r="B3949">
        <v>64</v>
      </c>
      <c r="C3949" t="s">
        <v>19</v>
      </c>
      <c r="D3949" t="s">
        <v>32</v>
      </c>
      <c r="E3949" t="s">
        <v>27</v>
      </c>
      <c r="F3949" t="s">
        <v>22</v>
      </c>
      <c r="G3949">
        <v>48</v>
      </c>
      <c r="H3949">
        <v>5.6</v>
      </c>
      <c r="I3949">
        <v>7.2</v>
      </c>
      <c r="J3949">
        <v>1</v>
      </c>
      <c r="K3949" t="s">
        <v>18</v>
      </c>
      <c r="L3949">
        <v>8.9</v>
      </c>
      <c r="M3949">
        <v>3.6</v>
      </c>
      <c r="N3949">
        <v>4.0999999999999996</v>
      </c>
      <c r="O3949">
        <f>Table1[[#This Row],[Stress_Level]]*Table1[[#This Row],[Weekly_Work_Hours]]</f>
        <v>427.20000000000005</v>
      </c>
      <c r="P3949" s="9">
        <f>Table1[[#This Row],[Column1]]/Table1[[#This Row],[Productivity_Score]]</f>
        <v>104.19512195121953</v>
      </c>
      <c r="Q3949">
        <f>8-AVERAGE(Table1[[#This Row],[Sleep_Hours]])</f>
        <v>2.4000000000000004</v>
      </c>
      <c r="R3949">
        <f>Table1[[#This Row],[Stress_Level]]/Table1[[#This Row],[Weekly_Work_Hours]]</f>
        <v>0.18541666666666667</v>
      </c>
      <c r="S3949" s="5">
        <f>CORREL(Table1[Stress_Level],Table1[Sleep_Hours])</f>
        <v>-1.150943896331845E-2</v>
      </c>
      <c r="T3949" s="1">
        <f>((Table1[[#Totals],[Productivity_Score]] - Table1[[#This Row],[Productivity_Score]]) / Table1[[#Totals],[Productivity_Score]]) * 100</f>
        <v>56.84210526315789</v>
      </c>
    </row>
    <row r="3950" spans="1:20" x14ac:dyDescent="0.35">
      <c r="A3950">
        <v>3949</v>
      </c>
      <c r="B3950">
        <v>55</v>
      </c>
      <c r="C3950" t="s">
        <v>19</v>
      </c>
      <c r="D3950" t="s">
        <v>26</v>
      </c>
      <c r="E3950" t="s">
        <v>21</v>
      </c>
      <c r="F3950" t="s">
        <v>22</v>
      </c>
      <c r="G3950">
        <v>42</v>
      </c>
      <c r="H3950">
        <v>6.7</v>
      </c>
      <c r="I3950">
        <v>9.4</v>
      </c>
      <c r="J3950">
        <v>0</v>
      </c>
      <c r="K3950" t="s">
        <v>23</v>
      </c>
      <c r="L3950">
        <v>5.4</v>
      </c>
      <c r="M3950">
        <v>2.8</v>
      </c>
      <c r="N3950">
        <v>7</v>
      </c>
      <c r="O3950">
        <f>Table1[[#This Row],[Stress_Level]]*Table1[[#This Row],[Weekly_Work_Hours]]</f>
        <v>226.8</v>
      </c>
      <c r="P3950" s="9">
        <f>Table1[[#This Row],[Column1]]/Table1[[#This Row],[Productivity_Score]]</f>
        <v>32.4</v>
      </c>
      <c r="Q3950">
        <f>8-AVERAGE(Table1[[#This Row],[Sleep_Hours]])</f>
        <v>1.2999999999999998</v>
      </c>
      <c r="R3950">
        <f>Table1[[#This Row],[Stress_Level]]/Table1[[#This Row],[Weekly_Work_Hours]]</f>
        <v>0.12857142857142859</v>
      </c>
      <c r="S3950" s="5">
        <f>CORREL(Table1[Stress_Level],Table1[Sleep_Hours])</f>
        <v>-1.150943896331845E-2</v>
      </c>
      <c r="T3950" s="1">
        <f>((Table1[[#Totals],[Productivity_Score]] - Table1[[#This Row],[Productivity_Score]]) / Table1[[#Totals],[Productivity_Score]]) * 100</f>
        <v>26.315789473684209</v>
      </c>
    </row>
    <row r="3951" spans="1:20" x14ac:dyDescent="0.35">
      <c r="A3951">
        <v>3950</v>
      </c>
      <c r="B3951">
        <v>60</v>
      </c>
      <c r="C3951" t="s">
        <v>19</v>
      </c>
      <c r="D3951" t="s">
        <v>32</v>
      </c>
      <c r="E3951" t="s">
        <v>38</v>
      </c>
      <c r="F3951" t="s">
        <v>17</v>
      </c>
      <c r="G3951">
        <v>34</v>
      </c>
      <c r="H3951">
        <v>4.9000000000000004</v>
      </c>
      <c r="I3951">
        <v>7.5</v>
      </c>
      <c r="J3951">
        <v>1</v>
      </c>
      <c r="K3951" t="s">
        <v>35</v>
      </c>
      <c r="L3951">
        <v>5.3</v>
      </c>
      <c r="M3951">
        <v>1</v>
      </c>
      <c r="N3951">
        <v>6.1</v>
      </c>
      <c r="O3951">
        <f>Table1[[#This Row],[Stress_Level]]*Table1[[#This Row],[Weekly_Work_Hours]]</f>
        <v>180.2</v>
      </c>
      <c r="P3951" s="9">
        <f>Table1[[#This Row],[Column1]]/Table1[[#This Row],[Productivity_Score]]</f>
        <v>29.540983606557376</v>
      </c>
      <c r="Q3951">
        <f>8-AVERAGE(Table1[[#This Row],[Sleep_Hours]])</f>
        <v>3.0999999999999996</v>
      </c>
      <c r="R3951">
        <f>Table1[[#This Row],[Stress_Level]]/Table1[[#This Row],[Weekly_Work_Hours]]</f>
        <v>0.15588235294117647</v>
      </c>
      <c r="S3951" s="5">
        <f>CORREL(Table1[Stress_Level],Table1[Sleep_Hours])</f>
        <v>-1.150943896331845E-2</v>
      </c>
      <c r="T3951" s="1">
        <f>((Table1[[#Totals],[Productivity_Score]] - Table1[[#This Row],[Productivity_Score]]) / Table1[[#Totals],[Productivity_Score]]) * 100</f>
        <v>35.789473684210535</v>
      </c>
    </row>
    <row r="3952" spans="1:20" x14ac:dyDescent="0.35">
      <c r="A3952">
        <v>3951</v>
      </c>
      <c r="B3952">
        <v>49</v>
      </c>
      <c r="C3952" t="s">
        <v>19</v>
      </c>
      <c r="D3952" t="s">
        <v>34</v>
      </c>
      <c r="E3952" t="s">
        <v>38</v>
      </c>
      <c r="F3952" t="s">
        <v>22</v>
      </c>
      <c r="G3952">
        <v>49</v>
      </c>
      <c r="H3952">
        <v>3.6</v>
      </c>
      <c r="I3952">
        <v>4</v>
      </c>
      <c r="J3952">
        <v>1</v>
      </c>
      <c r="K3952" t="s">
        <v>18</v>
      </c>
      <c r="L3952">
        <v>10</v>
      </c>
      <c r="M3952">
        <v>6.2</v>
      </c>
      <c r="N3952">
        <v>2</v>
      </c>
      <c r="O3952">
        <f>Table1[[#This Row],[Stress_Level]]*Table1[[#This Row],[Weekly_Work_Hours]]</f>
        <v>490</v>
      </c>
      <c r="P3952" s="9">
        <f>Table1[[#This Row],[Column1]]/Table1[[#This Row],[Productivity_Score]]</f>
        <v>245</v>
      </c>
      <c r="Q3952">
        <f>8-AVERAGE(Table1[[#This Row],[Sleep_Hours]])</f>
        <v>4.4000000000000004</v>
      </c>
      <c r="R3952">
        <f>Table1[[#This Row],[Stress_Level]]/Table1[[#This Row],[Weekly_Work_Hours]]</f>
        <v>0.20408163265306123</v>
      </c>
      <c r="S3952" s="5">
        <f>CORREL(Table1[Stress_Level],Table1[Sleep_Hours])</f>
        <v>-1.150943896331845E-2</v>
      </c>
      <c r="T3952" s="1">
        <f>((Table1[[#Totals],[Productivity_Score]] - Table1[[#This Row],[Productivity_Score]]) / Table1[[#Totals],[Productivity_Score]]) * 100</f>
        <v>78.94736842105263</v>
      </c>
    </row>
    <row r="3953" spans="1:20" x14ac:dyDescent="0.35">
      <c r="A3953">
        <v>3952</v>
      </c>
      <c r="B3953">
        <v>61</v>
      </c>
      <c r="C3953" t="s">
        <v>14</v>
      </c>
      <c r="D3953" t="s">
        <v>15</v>
      </c>
      <c r="E3953" t="s">
        <v>25</v>
      </c>
      <c r="F3953" t="s">
        <v>17</v>
      </c>
      <c r="G3953">
        <v>38</v>
      </c>
      <c r="H3953">
        <v>5.0999999999999996</v>
      </c>
      <c r="I3953">
        <v>7.3</v>
      </c>
      <c r="J3953">
        <v>0</v>
      </c>
      <c r="K3953" t="s">
        <v>23</v>
      </c>
      <c r="L3953">
        <v>2.8</v>
      </c>
      <c r="M3953">
        <v>2.2000000000000002</v>
      </c>
      <c r="N3953">
        <v>7.3</v>
      </c>
      <c r="O3953">
        <f>Table1[[#This Row],[Stress_Level]]*Table1[[#This Row],[Weekly_Work_Hours]]</f>
        <v>106.39999999999999</v>
      </c>
      <c r="P3953" s="9">
        <f>Table1[[#This Row],[Column1]]/Table1[[#This Row],[Productivity_Score]]</f>
        <v>14.575342465753424</v>
      </c>
      <c r="Q3953">
        <f>8-AVERAGE(Table1[[#This Row],[Sleep_Hours]])</f>
        <v>2.9000000000000004</v>
      </c>
      <c r="R3953">
        <f>Table1[[#This Row],[Stress_Level]]/Table1[[#This Row],[Weekly_Work_Hours]]</f>
        <v>7.3684210526315783E-2</v>
      </c>
      <c r="S3953" s="5">
        <f>CORREL(Table1[Stress_Level],Table1[Sleep_Hours])</f>
        <v>-1.150943896331845E-2</v>
      </c>
      <c r="T3953" s="1">
        <f>((Table1[[#Totals],[Productivity_Score]] - Table1[[#This Row],[Productivity_Score]]) / Table1[[#Totals],[Productivity_Score]]) * 100</f>
        <v>23.157894736842106</v>
      </c>
    </row>
    <row r="3954" spans="1:20" x14ac:dyDescent="0.35">
      <c r="A3954">
        <v>3953</v>
      </c>
      <c r="B3954">
        <v>60</v>
      </c>
      <c r="C3954" t="s">
        <v>19</v>
      </c>
      <c r="D3954" t="s">
        <v>34</v>
      </c>
      <c r="E3954" t="s">
        <v>38</v>
      </c>
      <c r="F3954" t="s">
        <v>17</v>
      </c>
      <c r="G3954">
        <v>62</v>
      </c>
      <c r="H3954">
        <v>5.3</v>
      </c>
      <c r="I3954">
        <v>5.3</v>
      </c>
      <c r="J3954">
        <v>1</v>
      </c>
      <c r="K3954" t="s">
        <v>28</v>
      </c>
      <c r="L3954">
        <v>10</v>
      </c>
      <c r="M3954">
        <v>5.7</v>
      </c>
      <c r="N3954">
        <v>2.7</v>
      </c>
      <c r="O3954">
        <f>Table1[[#This Row],[Stress_Level]]*Table1[[#This Row],[Weekly_Work_Hours]]</f>
        <v>620</v>
      </c>
      <c r="P3954" s="9">
        <f>Table1[[#This Row],[Column1]]/Table1[[#This Row],[Productivity_Score]]</f>
        <v>229.62962962962962</v>
      </c>
      <c r="Q3954">
        <f>8-AVERAGE(Table1[[#This Row],[Sleep_Hours]])</f>
        <v>2.7</v>
      </c>
      <c r="R3954">
        <f>Table1[[#This Row],[Stress_Level]]/Table1[[#This Row],[Weekly_Work_Hours]]</f>
        <v>0.16129032258064516</v>
      </c>
      <c r="S3954" s="5">
        <f>CORREL(Table1[Stress_Level],Table1[Sleep_Hours])</f>
        <v>-1.150943896331845E-2</v>
      </c>
      <c r="T3954" s="1">
        <f>((Table1[[#Totals],[Productivity_Score]] - Table1[[#This Row],[Productivity_Score]]) / Table1[[#Totals],[Productivity_Score]]) * 100</f>
        <v>71.578947368421055</v>
      </c>
    </row>
    <row r="3955" spans="1:20" x14ac:dyDescent="0.35">
      <c r="A3955">
        <v>3954</v>
      </c>
      <c r="B3955">
        <v>26</v>
      </c>
      <c r="C3955" t="s">
        <v>19</v>
      </c>
      <c r="D3955" t="s">
        <v>37</v>
      </c>
      <c r="E3955" t="s">
        <v>27</v>
      </c>
      <c r="F3955" t="s">
        <v>17</v>
      </c>
      <c r="G3955">
        <v>49</v>
      </c>
      <c r="H3955">
        <v>3.4</v>
      </c>
      <c r="I3955">
        <v>3.7</v>
      </c>
      <c r="J3955">
        <v>1</v>
      </c>
      <c r="K3955" t="s">
        <v>28</v>
      </c>
      <c r="L3955">
        <v>5.6</v>
      </c>
      <c r="M3955">
        <v>3.2</v>
      </c>
      <c r="N3955">
        <v>4</v>
      </c>
      <c r="O3955">
        <f>Table1[[#This Row],[Stress_Level]]*Table1[[#This Row],[Weekly_Work_Hours]]</f>
        <v>274.39999999999998</v>
      </c>
      <c r="P3955" s="9">
        <f>Table1[[#This Row],[Column1]]/Table1[[#This Row],[Productivity_Score]]</f>
        <v>68.599999999999994</v>
      </c>
      <c r="Q3955">
        <f>8-AVERAGE(Table1[[#This Row],[Sleep_Hours]])</f>
        <v>4.5999999999999996</v>
      </c>
      <c r="R3955">
        <f>Table1[[#This Row],[Stress_Level]]/Table1[[#This Row],[Weekly_Work_Hours]]</f>
        <v>0.11428571428571428</v>
      </c>
      <c r="S3955" s="5">
        <f>CORREL(Table1[Stress_Level],Table1[Sleep_Hours])</f>
        <v>-1.150943896331845E-2</v>
      </c>
      <c r="T3955" s="1">
        <f>((Table1[[#Totals],[Productivity_Score]] - Table1[[#This Row],[Productivity_Score]]) / Table1[[#Totals],[Productivity_Score]]) * 100</f>
        <v>57.894736842105267</v>
      </c>
    </row>
    <row r="3956" spans="1:20" x14ac:dyDescent="0.35">
      <c r="A3956">
        <v>3955</v>
      </c>
      <c r="B3956">
        <v>34</v>
      </c>
      <c r="C3956" t="s">
        <v>14</v>
      </c>
      <c r="D3956" t="s">
        <v>26</v>
      </c>
      <c r="E3956" t="s">
        <v>38</v>
      </c>
      <c r="F3956" t="s">
        <v>22</v>
      </c>
      <c r="G3956">
        <v>40</v>
      </c>
      <c r="H3956">
        <v>7.8</v>
      </c>
      <c r="I3956">
        <v>8.8000000000000007</v>
      </c>
      <c r="J3956">
        <v>0</v>
      </c>
      <c r="K3956" t="s">
        <v>23</v>
      </c>
      <c r="L3956">
        <v>5.8</v>
      </c>
      <c r="M3956">
        <v>2</v>
      </c>
      <c r="N3956">
        <v>6.5</v>
      </c>
      <c r="O3956">
        <f>Table1[[#This Row],[Stress_Level]]*Table1[[#This Row],[Weekly_Work_Hours]]</f>
        <v>232</v>
      </c>
      <c r="P3956" s="9">
        <f>Table1[[#This Row],[Column1]]/Table1[[#This Row],[Productivity_Score]]</f>
        <v>35.692307692307693</v>
      </c>
      <c r="Q3956">
        <f>8-AVERAGE(Table1[[#This Row],[Sleep_Hours]])</f>
        <v>0.20000000000000018</v>
      </c>
      <c r="R3956">
        <f>Table1[[#This Row],[Stress_Level]]/Table1[[#This Row],[Weekly_Work_Hours]]</f>
        <v>0.14499999999999999</v>
      </c>
      <c r="S3956" s="5">
        <f>CORREL(Table1[Stress_Level],Table1[Sleep_Hours])</f>
        <v>-1.150943896331845E-2</v>
      </c>
      <c r="T3956" s="1">
        <f>((Table1[[#Totals],[Productivity_Score]] - Table1[[#This Row],[Productivity_Score]]) / Table1[[#Totals],[Productivity_Score]]) * 100</f>
        <v>31.578947368421051</v>
      </c>
    </row>
    <row r="3957" spans="1:20" x14ac:dyDescent="0.35">
      <c r="A3957">
        <v>3956</v>
      </c>
      <c r="B3957">
        <v>59</v>
      </c>
      <c r="C3957" t="s">
        <v>14</v>
      </c>
      <c r="D3957" t="s">
        <v>32</v>
      </c>
      <c r="E3957" t="s">
        <v>16</v>
      </c>
      <c r="F3957" t="s">
        <v>22</v>
      </c>
      <c r="G3957">
        <v>40</v>
      </c>
      <c r="H3957">
        <v>8.5</v>
      </c>
      <c r="I3957">
        <v>7.7</v>
      </c>
      <c r="J3957">
        <v>0</v>
      </c>
      <c r="K3957" t="s">
        <v>23</v>
      </c>
      <c r="L3957">
        <v>6.8</v>
      </c>
      <c r="M3957">
        <v>4.5</v>
      </c>
      <c r="N3957">
        <v>5.5</v>
      </c>
      <c r="O3957">
        <f>Table1[[#This Row],[Stress_Level]]*Table1[[#This Row],[Weekly_Work_Hours]]</f>
        <v>272</v>
      </c>
      <c r="P3957" s="9">
        <f>Table1[[#This Row],[Column1]]/Table1[[#This Row],[Productivity_Score]]</f>
        <v>49.454545454545453</v>
      </c>
      <c r="Q3957">
        <f>8-AVERAGE(Table1[[#This Row],[Sleep_Hours]])</f>
        <v>-0.5</v>
      </c>
      <c r="R3957">
        <f>Table1[[#This Row],[Stress_Level]]/Table1[[#This Row],[Weekly_Work_Hours]]</f>
        <v>0.16999999999999998</v>
      </c>
      <c r="S3957" s="5">
        <f>CORREL(Table1[Stress_Level],Table1[Sleep_Hours])</f>
        <v>-1.150943896331845E-2</v>
      </c>
      <c r="T3957" s="1">
        <f>((Table1[[#Totals],[Productivity_Score]] - Table1[[#This Row],[Productivity_Score]]) / Table1[[#Totals],[Productivity_Score]]) * 100</f>
        <v>42.105263157894733</v>
      </c>
    </row>
    <row r="3958" spans="1:20" x14ac:dyDescent="0.35">
      <c r="A3958">
        <v>3957</v>
      </c>
      <c r="B3958">
        <v>38</v>
      </c>
      <c r="C3958" t="s">
        <v>14</v>
      </c>
      <c r="D3958" t="s">
        <v>20</v>
      </c>
      <c r="E3958" t="s">
        <v>31</v>
      </c>
      <c r="F3958" t="s">
        <v>22</v>
      </c>
      <c r="G3958">
        <v>44</v>
      </c>
      <c r="H3958">
        <v>6.2</v>
      </c>
      <c r="I3958">
        <v>8.5</v>
      </c>
      <c r="J3958">
        <v>1</v>
      </c>
      <c r="K3958" t="s">
        <v>18</v>
      </c>
      <c r="L3958">
        <v>6.7</v>
      </c>
      <c r="M3958">
        <v>5.8</v>
      </c>
      <c r="N3958">
        <v>5.9</v>
      </c>
      <c r="O3958">
        <f>Table1[[#This Row],[Stress_Level]]*Table1[[#This Row],[Weekly_Work_Hours]]</f>
        <v>294.8</v>
      </c>
      <c r="P3958" s="9">
        <f>Table1[[#This Row],[Column1]]/Table1[[#This Row],[Productivity_Score]]</f>
        <v>49.966101694915253</v>
      </c>
      <c r="Q3958">
        <f>8-AVERAGE(Table1[[#This Row],[Sleep_Hours]])</f>
        <v>1.7999999999999998</v>
      </c>
      <c r="R3958">
        <f>Table1[[#This Row],[Stress_Level]]/Table1[[#This Row],[Weekly_Work_Hours]]</f>
        <v>0.15227272727272728</v>
      </c>
      <c r="S3958" s="5">
        <f>CORREL(Table1[Stress_Level],Table1[Sleep_Hours])</f>
        <v>-1.150943896331845E-2</v>
      </c>
      <c r="T3958" s="1">
        <f>((Table1[[#Totals],[Productivity_Score]] - Table1[[#This Row],[Productivity_Score]]) / Table1[[#Totals],[Productivity_Score]]) * 100</f>
        <v>37.89473684210526</v>
      </c>
    </row>
    <row r="3959" spans="1:20" x14ac:dyDescent="0.35">
      <c r="A3959">
        <v>3958</v>
      </c>
      <c r="B3959">
        <v>62</v>
      </c>
      <c r="C3959" t="s">
        <v>19</v>
      </c>
      <c r="D3959" t="s">
        <v>24</v>
      </c>
      <c r="E3959" t="s">
        <v>21</v>
      </c>
      <c r="F3959" t="s">
        <v>22</v>
      </c>
      <c r="G3959">
        <v>43</v>
      </c>
      <c r="H3959">
        <v>7.3</v>
      </c>
      <c r="I3959">
        <v>9.3000000000000007</v>
      </c>
      <c r="J3959">
        <v>0</v>
      </c>
      <c r="K3959" t="s">
        <v>23</v>
      </c>
      <c r="L3959">
        <v>3.8</v>
      </c>
      <c r="M3959">
        <v>3.2</v>
      </c>
      <c r="N3959">
        <v>7.7</v>
      </c>
      <c r="O3959">
        <f>Table1[[#This Row],[Stress_Level]]*Table1[[#This Row],[Weekly_Work_Hours]]</f>
        <v>163.4</v>
      </c>
      <c r="P3959" s="9">
        <f>Table1[[#This Row],[Column1]]/Table1[[#This Row],[Productivity_Score]]</f>
        <v>21.220779220779221</v>
      </c>
      <c r="Q3959">
        <f>8-AVERAGE(Table1[[#This Row],[Sleep_Hours]])</f>
        <v>0.70000000000000018</v>
      </c>
      <c r="R3959">
        <f>Table1[[#This Row],[Stress_Level]]/Table1[[#This Row],[Weekly_Work_Hours]]</f>
        <v>8.8372093023255813E-2</v>
      </c>
      <c r="S3959" s="5">
        <f>CORREL(Table1[Stress_Level],Table1[Sleep_Hours])</f>
        <v>-1.150943896331845E-2</v>
      </c>
      <c r="T3959" s="1">
        <f>((Table1[[#Totals],[Productivity_Score]] - Table1[[#This Row],[Productivity_Score]]) / Table1[[#Totals],[Productivity_Score]]) * 100</f>
        <v>18.94736842105263</v>
      </c>
    </row>
    <row r="3960" spans="1:20" x14ac:dyDescent="0.35">
      <c r="A3960">
        <v>3959</v>
      </c>
      <c r="B3960">
        <v>56</v>
      </c>
      <c r="C3960" t="s">
        <v>19</v>
      </c>
      <c r="D3960" t="s">
        <v>30</v>
      </c>
      <c r="E3960" t="s">
        <v>25</v>
      </c>
      <c r="F3960" t="s">
        <v>39</v>
      </c>
      <c r="G3960">
        <v>53</v>
      </c>
      <c r="H3960">
        <v>4</v>
      </c>
      <c r="I3960">
        <v>4.2</v>
      </c>
      <c r="J3960">
        <v>1</v>
      </c>
      <c r="K3960" t="s">
        <v>35</v>
      </c>
      <c r="L3960">
        <v>10</v>
      </c>
      <c r="M3960">
        <v>4.0999999999999996</v>
      </c>
      <c r="N3960">
        <v>2.1</v>
      </c>
      <c r="O3960">
        <f>Table1[[#This Row],[Stress_Level]]*Table1[[#This Row],[Weekly_Work_Hours]]</f>
        <v>530</v>
      </c>
      <c r="P3960" s="9">
        <f>Table1[[#This Row],[Column1]]/Table1[[#This Row],[Productivity_Score]]</f>
        <v>252.38095238095238</v>
      </c>
      <c r="Q3960">
        <f>8-AVERAGE(Table1[[#This Row],[Sleep_Hours]])</f>
        <v>4</v>
      </c>
      <c r="R3960">
        <f>Table1[[#This Row],[Stress_Level]]/Table1[[#This Row],[Weekly_Work_Hours]]</f>
        <v>0.18867924528301888</v>
      </c>
      <c r="S3960" s="5">
        <f>CORREL(Table1[Stress_Level],Table1[Sleep_Hours])</f>
        <v>-1.150943896331845E-2</v>
      </c>
      <c r="T3960" s="1">
        <f>((Table1[[#Totals],[Productivity_Score]] - Table1[[#This Row],[Productivity_Score]]) / Table1[[#Totals],[Productivity_Score]]) * 100</f>
        <v>77.894736842105274</v>
      </c>
    </row>
    <row r="3961" spans="1:20" x14ac:dyDescent="0.35">
      <c r="A3961">
        <v>3960</v>
      </c>
      <c r="B3961">
        <v>21</v>
      </c>
      <c r="C3961" t="s">
        <v>19</v>
      </c>
      <c r="D3961" t="s">
        <v>36</v>
      </c>
      <c r="E3961" t="s">
        <v>27</v>
      </c>
      <c r="F3961" t="s">
        <v>17</v>
      </c>
      <c r="G3961">
        <v>46</v>
      </c>
      <c r="H3961">
        <v>6</v>
      </c>
      <c r="I3961">
        <v>7.9</v>
      </c>
      <c r="J3961">
        <v>0</v>
      </c>
      <c r="K3961" t="s">
        <v>23</v>
      </c>
      <c r="L3961">
        <v>5.6</v>
      </c>
      <c r="M3961">
        <v>3.7</v>
      </c>
      <c r="N3961">
        <v>6.2</v>
      </c>
      <c r="O3961">
        <f>Table1[[#This Row],[Stress_Level]]*Table1[[#This Row],[Weekly_Work_Hours]]</f>
        <v>257.59999999999997</v>
      </c>
      <c r="P3961" s="9">
        <f>Table1[[#This Row],[Column1]]/Table1[[#This Row],[Productivity_Score]]</f>
        <v>41.548387096774185</v>
      </c>
      <c r="Q3961">
        <f>8-AVERAGE(Table1[[#This Row],[Sleep_Hours]])</f>
        <v>2</v>
      </c>
      <c r="R3961">
        <f>Table1[[#This Row],[Stress_Level]]/Table1[[#This Row],[Weekly_Work_Hours]]</f>
        <v>0.1217391304347826</v>
      </c>
      <c r="S3961" s="5">
        <f>CORREL(Table1[Stress_Level],Table1[Sleep_Hours])</f>
        <v>-1.150943896331845E-2</v>
      </c>
      <c r="T3961" s="1">
        <f>((Table1[[#Totals],[Productivity_Score]] - Table1[[#This Row],[Productivity_Score]]) / Table1[[#Totals],[Productivity_Score]]) * 100</f>
        <v>34.736842105263158</v>
      </c>
    </row>
    <row r="3962" spans="1:20" x14ac:dyDescent="0.35">
      <c r="A3962">
        <v>3961</v>
      </c>
      <c r="B3962">
        <v>61</v>
      </c>
      <c r="C3962" t="s">
        <v>40</v>
      </c>
      <c r="D3962" t="s">
        <v>24</v>
      </c>
      <c r="E3962" t="s">
        <v>31</v>
      </c>
      <c r="F3962" t="s">
        <v>22</v>
      </c>
      <c r="G3962">
        <v>39</v>
      </c>
      <c r="H3962">
        <v>5.3</v>
      </c>
      <c r="I3962">
        <v>7.6</v>
      </c>
      <c r="J3962">
        <v>0</v>
      </c>
      <c r="K3962" t="s">
        <v>23</v>
      </c>
      <c r="L3962">
        <v>7.3</v>
      </c>
      <c r="M3962">
        <v>5</v>
      </c>
      <c r="N3962">
        <v>5.2</v>
      </c>
      <c r="O3962">
        <f>Table1[[#This Row],[Stress_Level]]*Table1[[#This Row],[Weekly_Work_Hours]]</f>
        <v>284.7</v>
      </c>
      <c r="P3962" s="9">
        <f>Table1[[#This Row],[Column1]]/Table1[[#This Row],[Productivity_Score]]</f>
        <v>54.749999999999993</v>
      </c>
      <c r="Q3962">
        <f>8-AVERAGE(Table1[[#This Row],[Sleep_Hours]])</f>
        <v>2.7</v>
      </c>
      <c r="R3962">
        <f>Table1[[#This Row],[Stress_Level]]/Table1[[#This Row],[Weekly_Work_Hours]]</f>
        <v>0.18717948717948718</v>
      </c>
      <c r="S3962" s="5">
        <f>CORREL(Table1[Stress_Level],Table1[Sleep_Hours])</f>
        <v>-1.150943896331845E-2</v>
      </c>
      <c r="T3962" s="1">
        <f>((Table1[[#Totals],[Productivity_Score]] - Table1[[#This Row],[Productivity_Score]]) / Table1[[#Totals],[Productivity_Score]]) * 100</f>
        <v>45.263157894736835</v>
      </c>
    </row>
    <row r="3963" spans="1:20" x14ac:dyDescent="0.35">
      <c r="A3963">
        <v>3962</v>
      </c>
      <c r="B3963">
        <v>32</v>
      </c>
      <c r="C3963" t="s">
        <v>14</v>
      </c>
      <c r="D3963" t="s">
        <v>36</v>
      </c>
      <c r="E3963" t="s">
        <v>25</v>
      </c>
      <c r="F3963" t="s">
        <v>39</v>
      </c>
      <c r="G3963">
        <v>60</v>
      </c>
      <c r="H3963">
        <v>6.8</v>
      </c>
      <c r="I3963">
        <v>7.7</v>
      </c>
      <c r="J3963">
        <v>1</v>
      </c>
      <c r="K3963" t="s">
        <v>35</v>
      </c>
      <c r="L3963">
        <v>10</v>
      </c>
      <c r="M3963">
        <v>5.0999999999999996</v>
      </c>
      <c r="N3963">
        <v>3.9</v>
      </c>
      <c r="O3963">
        <f>Table1[[#This Row],[Stress_Level]]*Table1[[#This Row],[Weekly_Work_Hours]]</f>
        <v>600</v>
      </c>
      <c r="P3963" s="9">
        <f>Table1[[#This Row],[Column1]]/Table1[[#This Row],[Productivity_Score]]</f>
        <v>153.84615384615384</v>
      </c>
      <c r="Q3963">
        <f>8-AVERAGE(Table1[[#This Row],[Sleep_Hours]])</f>
        <v>1.2000000000000002</v>
      </c>
      <c r="R3963">
        <f>Table1[[#This Row],[Stress_Level]]/Table1[[#This Row],[Weekly_Work_Hours]]</f>
        <v>0.16666666666666666</v>
      </c>
      <c r="S3963" s="5">
        <f>CORREL(Table1[Stress_Level],Table1[Sleep_Hours])</f>
        <v>-1.150943896331845E-2</v>
      </c>
      <c r="T3963" s="1">
        <f>((Table1[[#Totals],[Productivity_Score]] - Table1[[#This Row],[Productivity_Score]]) / Table1[[#Totals],[Productivity_Score]]) * 100</f>
        <v>58.947368421052623</v>
      </c>
    </row>
    <row r="3964" spans="1:20" x14ac:dyDescent="0.35">
      <c r="A3964">
        <v>3963</v>
      </c>
      <c r="B3964">
        <v>59</v>
      </c>
      <c r="C3964" t="s">
        <v>19</v>
      </c>
      <c r="D3964" t="s">
        <v>20</v>
      </c>
      <c r="E3964" t="s">
        <v>27</v>
      </c>
      <c r="F3964" t="s">
        <v>17</v>
      </c>
      <c r="G3964">
        <v>45</v>
      </c>
      <c r="H3964">
        <v>3</v>
      </c>
      <c r="I3964">
        <v>3.5</v>
      </c>
      <c r="J3964">
        <v>1</v>
      </c>
      <c r="K3964" t="s">
        <v>18</v>
      </c>
      <c r="L3964">
        <v>6.2</v>
      </c>
      <c r="M3964">
        <v>2.7</v>
      </c>
      <c r="N3964">
        <v>3.7</v>
      </c>
      <c r="O3964">
        <f>Table1[[#This Row],[Stress_Level]]*Table1[[#This Row],[Weekly_Work_Hours]]</f>
        <v>279</v>
      </c>
      <c r="P3964" s="9">
        <f>Table1[[#This Row],[Column1]]/Table1[[#This Row],[Productivity_Score]]</f>
        <v>75.405405405405403</v>
      </c>
      <c r="Q3964">
        <f>8-AVERAGE(Table1[[#This Row],[Sleep_Hours]])</f>
        <v>5</v>
      </c>
      <c r="R3964">
        <f>Table1[[#This Row],[Stress_Level]]/Table1[[#This Row],[Weekly_Work_Hours]]</f>
        <v>0.13777777777777778</v>
      </c>
      <c r="S3964" s="5">
        <f>CORREL(Table1[Stress_Level],Table1[Sleep_Hours])</f>
        <v>-1.150943896331845E-2</v>
      </c>
      <c r="T3964" s="1">
        <f>((Table1[[#Totals],[Productivity_Score]] - Table1[[#This Row],[Productivity_Score]]) / Table1[[#Totals],[Productivity_Score]]) * 100</f>
        <v>61.05263157894737</v>
      </c>
    </row>
    <row r="3965" spans="1:20" x14ac:dyDescent="0.35">
      <c r="A3965">
        <v>3964</v>
      </c>
      <c r="B3965">
        <v>60</v>
      </c>
      <c r="C3965" t="s">
        <v>19</v>
      </c>
      <c r="D3965" t="s">
        <v>24</v>
      </c>
      <c r="E3965" t="s">
        <v>38</v>
      </c>
      <c r="F3965" t="s">
        <v>22</v>
      </c>
      <c r="G3965">
        <v>51</v>
      </c>
      <c r="H3965">
        <v>5.7</v>
      </c>
      <c r="I3965">
        <v>7</v>
      </c>
      <c r="J3965">
        <v>1</v>
      </c>
      <c r="K3965" t="s">
        <v>35</v>
      </c>
      <c r="L3965">
        <v>9</v>
      </c>
      <c r="M3965">
        <v>7.4</v>
      </c>
      <c r="N3965">
        <v>4</v>
      </c>
      <c r="O3965">
        <f>Table1[[#This Row],[Stress_Level]]*Table1[[#This Row],[Weekly_Work_Hours]]</f>
        <v>459</v>
      </c>
      <c r="P3965" s="9">
        <f>Table1[[#This Row],[Column1]]/Table1[[#This Row],[Productivity_Score]]</f>
        <v>114.75</v>
      </c>
      <c r="Q3965">
        <f>8-AVERAGE(Table1[[#This Row],[Sleep_Hours]])</f>
        <v>2.2999999999999998</v>
      </c>
      <c r="R3965">
        <f>Table1[[#This Row],[Stress_Level]]/Table1[[#This Row],[Weekly_Work_Hours]]</f>
        <v>0.17647058823529413</v>
      </c>
      <c r="S3965" s="5">
        <f>CORREL(Table1[Stress_Level],Table1[Sleep_Hours])</f>
        <v>-1.150943896331845E-2</v>
      </c>
      <c r="T3965" s="1">
        <f>((Table1[[#Totals],[Productivity_Score]] - Table1[[#This Row],[Productivity_Score]]) / Table1[[#Totals],[Productivity_Score]]) * 100</f>
        <v>57.894736842105267</v>
      </c>
    </row>
    <row r="3966" spans="1:20" x14ac:dyDescent="0.35">
      <c r="A3966">
        <v>3965</v>
      </c>
      <c r="B3966">
        <v>62</v>
      </c>
      <c r="C3966" t="s">
        <v>14</v>
      </c>
      <c r="D3966" t="s">
        <v>15</v>
      </c>
      <c r="E3966" t="s">
        <v>21</v>
      </c>
      <c r="F3966" t="s">
        <v>22</v>
      </c>
      <c r="G3966">
        <v>40</v>
      </c>
      <c r="H3966">
        <v>7.1</v>
      </c>
      <c r="I3966">
        <v>9.8000000000000007</v>
      </c>
      <c r="J3966">
        <v>0</v>
      </c>
      <c r="K3966" t="s">
        <v>23</v>
      </c>
      <c r="L3966">
        <v>7.8</v>
      </c>
      <c r="M3966">
        <v>2.8</v>
      </c>
      <c r="N3966">
        <v>6</v>
      </c>
      <c r="O3966">
        <f>Table1[[#This Row],[Stress_Level]]*Table1[[#This Row],[Weekly_Work_Hours]]</f>
        <v>312</v>
      </c>
      <c r="P3966" s="9">
        <f>Table1[[#This Row],[Column1]]/Table1[[#This Row],[Productivity_Score]]</f>
        <v>52</v>
      </c>
      <c r="Q3966">
        <f>8-AVERAGE(Table1[[#This Row],[Sleep_Hours]])</f>
        <v>0.90000000000000036</v>
      </c>
      <c r="R3966">
        <f>Table1[[#This Row],[Stress_Level]]/Table1[[#This Row],[Weekly_Work_Hours]]</f>
        <v>0.19500000000000001</v>
      </c>
      <c r="S3966" s="5">
        <f>CORREL(Table1[Stress_Level],Table1[Sleep_Hours])</f>
        <v>-1.150943896331845E-2</v>
      </c>
      <c r="T3966" s="1">
        <f>((Table1[[#Totals],[Productivity_Score]] - Table1[[#This Row],[Productivity_Score]]) / Table1[[#Totals],[Productivity_Score]]) * 100</f>
        <v>36.84210526315789</v>
      </c>
    </row>
    <row r="3967" spans="1:20" x14ac:dyDescent="0.35">
      <c r="A3967">
        <v>3966</v>
      </c>
      <c r="B3967">
        <v>62</v>
      </c>
      <c r="C3967" t="s">
        <v>40</v>
      </c>
      <c r="D3967" t="s">
        <v>37</v>
      </c>
      <c r="E3967" t="s">
        <v>16</v>
      </c>
      <c r="F3967" t="s">
        <v>22</v>
      </c>
      <c r="G3967">
        <v>47</v>
      </c>
      <c r="H3967">
        <v>6.6</v>
      </c>
      <c r="I3967">
        <v>8.6</v>
      </c>
      <c r="J3967">
        <v>1</v>
      </c>
      <c r="K3967" t="s">
        <v>28</v>
      </c>
      <c r="L3967">
        <v>10</v>
      </c>
      <c r="M3967">
        <v>8</v>
      </c>
      <c r="N3967">
        <v>4.3</v>
      </c>
      <c r="O3967">
        <f>Table1[[#This Row],[Stress_Level]]*Table1[[#This Row],[Weekly_Work_Hours]]</f>
        <v>470</v>
      </c>
      <c r="P3967" s="9">
        <f>Table1[[#This Row],[Column1]]/Table1[[#This Row],[Productivity_Score]]</f>
        <v>109.30232558139535</v>
      </c>
      <c r="Q3967">
        <f>8-AVERAGE(Table1[[#This Row],[Sleep_Hours]])</f>
        <v>1.4000000000000004</v>
      </c>
      <c r="R3967">
        <f>Table1[[#This Row],[Stress_Level]]/Table1[[#This Row],[Weekly_Work_Hours]]</f>
        <v>0.21276595744680851</v>
      </c>
      <c r="S3967" s="5">
        <f>CORREL(Table1[Stress_Level],Table1[Sleep_Hours])</f>
        <v>-1.150943896331845E-2</v>
      </c>
      <c r="T3967" s="1">
        <f>((Table1[[#Totals],[Productivity_Score]] - Table1[[#This Row],[Productivity_Score]]) / Table1[[#Totals],[Productivity_Score]]) * 100</f>
        <v>54.736842105263165</v>
      </c>
    </row>
    <row r="3968" spans="1:20" x14ac:dyDescent="0.35">
      <c r="A3968">
        <v>3967</v>
      </c>
      <c r="B3968">
        <v>50</v>
      </c>
      <c r="C3968" t="s">
        <v>14</v>
      </c>
      <c r="D3968" t="s">
        <v>33</v>
      </c>
      <c r="E3968" t="s">
        <v>16</v>
      </c>
      <c r="F3968" t="s">
        <v>39</v>
      </c>
      <c r="G3968">
        <v>47</v>
      </c>
      <c r="H3968">
        <v>7.4</v>
      </c>
      <c r="I3968">
        <v>8.6999999999999993</v>
      </c>
      <c r="J3968">
        <v>0</v>
      </c>
      <c r="K3968" t="s">
        <v>23</v>
      </c>
      <c r="L3968">
        <v>7.4</v>
      </c>
      <c r="M3968">
        <v>4.4000000000000004</v>
      </c>
      <c r="N3968">
        <v>5.7</v>
      </c>
      <c r="O3968">
        <f>Table1[[#This Row],[Stress_Level]]*Table1[[#This Row],[Weekly_Work_Hours]]</f>
        <v>347.8</v>
      </c>
      <c r="P3968" s="9">
        <f>Table1[[#This Row],[Column1]]/Table1[[#This Row],[Productivity_Score]]</f>
        <v>61.017543859649123</v>
      </c>
      <c r="Q3968">
        <f>8-AVERAGE(Table1[[#This Row],[Sleep_Hours]])</f>
        <v>0.59999999999999964</v>
      </c>
      <c r="R3968">
        <f>Table1[[#This Row],[Stress_Level]]/Table1[[#This Row],[Weekly_Work_Hours]]</f>
        <v>0.1574468085106383</v>
      </c>
      <c r="S3968" s="5">
        <f>CORREL(Table1[Stress_Level],Table1[Sleep_Hours])</f>
        <v>-1.150943896331845E-2</v>
      </c>
      <c r="T3968" s="1">
        <f>((Table1[[#Totals],[Productivity_Score]] - Table1[[#This Row],[Productivity_Score]]) / Table1[[#Totals],[Productivity_Score]]) * 100</f>
        <v>40</v>
      </c>
    </row>
    <row r="3969" spans="1:20" x14ac:dyDescent="0.35">
      <c r="A3969">
        <v>3968</v>
      </c>
      <c r="B3969">
        <v>35</v>
      </c>
      <c r="C3969" t="s">
        <v>19</v>
      </c>
      <c r="D3969" t="s">
        <v>20</v>
      </c>
      <c r="E3969" t="s">
        <v>38</v>
      </c>
      <c r="F3969" t="s">
        <v>22</v>
      </c>
      <c r="G3969">
        <v>30</v>
      </c>
      <c r="H3969">
        <v>5.3</v>
      </c>
      <c r="I3969">
        <v>8.5</v>
      </c>
      <c r="J3969">
        <v>0</v>
      </c>
      <c r="K3969" t="s">
        <v>23</v>
      </c>
      <c r="L3969">
        <v>1.8</v>
      </c>
      <c r="M3969">
        <v>3.7</v>
      </c>
      <c r="N3969">
        <v>8.3000000000000007</v>
      </c>
      <c r="O3969">
        <f>Table1[[#This Row],[Stress_Level]]*Table1[[#This Row],[Weekly_Work_Hours]]</f>
        <v>54</v>
      </c>
      <c r="P3969" s="9">
        <f>Table1[[#This Row],[Column1]]/Table1[[#This Row],[Productivity_Score]]</f>
        <v>6.5060240963855414</v>
      </c>
      <c r="Q3969">
        <f>8-AVERAGE(Table1[[#This Row],[Sleep_Hours]])</f>
        <v>2.7</v>
      </c>
      <c r="R3969">
        <f>Table1[[#This Row],[Stress_Level]]/Table1[[#This Row],[Weekly_Work_Hours]]</f>
        <v>6.0000000000000005E-2</v>
      </c>
      <c r="S3969" s="5">
        <f>CORREL(Table1[Stress_Level],Table1[Sleep_Hours])</f>
        <v>-1.150943896331845E-2</v>
      </c>
      <c r="T3969" s="1">
        <f>((Table1[[#Totals],[Productivity_Score]] - Table1[[#This Row],[Productivity_Score]]) / Table1[[#Totals],[Productivity_Score]]) * 100</f>
        <v>12.631578947368412</v>
      </c>
    </row>
    <row r="3970" spans="1:20" x14ac:dyDescent="0.35">
      <c r="A3970">
        <v>3969</v>
      </c>
      <c r="B3970">
        <v>61</v>
      </c>
      <c r="C3970" t="s">
        <v>19</v>
      </c>
      <c r="D3970" t="s">
        <v>37</v>
      </c>
      <c r="E3970" t="s">
        <v>21</v>
      </c>
      <c r="F3970" t="s">
        <v>39</v>
      </c>
      <c r="G3970">
        <v>61</v>
      </c>
      <c r="H3970">
        <v>3</v>
      </c>
      <c r="I3970">
        <v>1.9</v>
      </c>
      <c r="J3970">
        <v>1</v>
      </c>
      <c r="K3970" t="s">
        <v>35</v>
      </c>
      <c r="L3970">
        <v>10</v>
      </c>
      <c r="M3970">
        <v>5.6</v>
      </c>
      <c r="N3970">
        <v>1</v>
      </c>
      <c r="O3970">
        <f>Table1[[#This Row],[Stress_Level]]*Table1[[#This Row],[Weekly_Work_Hours]]</f>
        <v>610</v>
      </c>
      <c r="P3970" s="9">
        <f>Table1[[#This Row],[Column1]]/Table1[[#This Row],[Productivity_Score]]</f>
        <v>610</v>
      </c>
      <c r="Q3970">
        <f>8-AVERAGE(Table1[[#This Row],[Sleep_Hours]])</f>
        <v>5</v>
      </c>
      <c r="R3970">
        <f>Table1[[#This Row],[Stress_Level]]/Table1[[#This Row],[Weekly_Work_Hours]]</f>
        <v>0.16393442622950818</v>
      </c>
      <c r="S3970" s="5">
        <f>CORREL(Table1[Stress_Level],Table1[Sleep_Hours])</f>
        <v>-1.150943896331845E-2</v>
      </c>
      <c r="T3970" s="1">
        <f>((Table1[[#Totals],[Productivity_Score]] - Table1[[#This Row],[Productivity_Score]]) / Table1[[#Totals],[Productivity_Score]]) * 100</f>
        <v>89.473684210526315</v>
      </c>
    </row>
    <row r="3971" spans="1:20" x14ac:dyDescent="0.35">
      <c r="A3971">
        <v>3970</v>
      </c>
      <c r="B3971">
        <v>63</v>
      </c>
      <c r="C3971" t="s">
        <v>19</v>
      </c>
      <c r="D3971" t="s">
        <v>24</v>
      </c>
      <c r="E3971" t="s">
        <v>31</v>
      </c>
      <c r="F3971" t="s">
        <v>22</v>
      </c>
      <c r="G3971">
        <v>55</v>
      </c>
      <c r="H3971">
        <v>7.8</v>
      </c>
      <c r="I3971">
        <v>7.2</v>
      </c>
      <c r="J3971">
        <v>0</v>
      </c>
      <c r="K3971" t="s">
        <v>23</v>
      </c>
      <c r="L3971">
        <v>8</v>
      </c>
      <c r="M3971">
        <v>3.6</v>
      </c>
      <c r="N3971">
        <v>4.5999999999999996</v>
      </c>
      <c r="O3971">
        <f>Table1[[#This Row],[Stress_Level]]*Table1[[#This Row],[Weekly_Work_Hours]]</f>
        <v>440</v>
      </c>
      <c r="P3971" s="9">
        <f>Table1[[#This Row],[Column1]]/Table1[[#This Row],[Productivity_Score]]</f>
        <v>95.652173913043484</v>
      </c>
      <c r="Q3971">
        <f>8-AVERAGE(Table1[[#This Row],[Sleep_Hours]])</f>
        <v>0.20000000000000018</v>
      </c>
      <c r="R3971">
        <f>Table1[[#This Row],[Stress_Level]]/Table1[[#This Row],[Weekly_Work_Hours]]</f>
        <v>0.14545454545454545</v>
      </c>
      <c r="S3971" s="5">
        <f>CORREL(Table1[Stress_Level],Table1[Sleep_Hours])</f>
        <v>-1.150943896331845E-2</v>
      </c>
      <c r="T3971" s="1">
        <f>((Table1[[#Totals],[Productivity_Score]] - Table1[[#This Row],[Productivity_Score]]) / Table1[[#Totals],[Productivity_Score]]) * 100</f>
        <v>51.578947368421055</v>
      </c>
    </row>
    <row r="3972" spans="1:20" x14ac:dyDescent="0.35">
      <c r="A3972">
        <v>3971</v>
      </c>
      <c r="B3972">
        <v>25</v>
      </c>
      <c r="C3972" t="s">
        <v>19</v>
      </c>
      <c r="D3972" t="s">
        <v>32</v>
      </c>
      <c r="E3972" t="s">
        <v>21</v>
      </c>
      <c r="F3972" t="s">
        <v>39</v>
      </c>
      <c r="G3972">
        <v>41</v>
      </c>
      <c r="H3972">
        <v>7.3</v>
      </c>
      <c r="I3972">
        <v>9.4</v>
      </c>
      <c r="J3972">
        <v>0</v>
      </c>
      <c r="K3972" t="s">
        <v>23</v>
      </c>
      <c r="L3972">
        <v>7.6</v>
      </c>
      <c r="M3972">
        <v>6.1</v>
      </c>
      <c r="N3972">
        <v>5.9</v>
      </c>
      <c r="O3972">
        <f>Table1[[#This Row],[Stress_Level]]*Table1[[#This Row],[Weekly_Work_Hours]]</f>
        <v>311.59999999999997</v>
      </c>
      <c r="P3972" s="9">
        <f>Table1[[#This Row],[Column1]]/Table1[[#This Row],[Productivity_Score]]</f>
        <v>52.813559322033889</v>
      </c>
      <c r="Q3972">
        <f>8-AVERAGE(Table1[[#This Row],[Sleep_Hours]])</f>
        <v>0.70000000000000018</v>
      </c>
      <c r="R3972">
        <f>Table1[[#This Row],[Stress_Level]]/Table1[[#This Row],[Weekly_Work_Hours]]</f>
        <v>0.18536585365853658</v>
      </c>
      <c r="S3972" s="5">
        <f>CORREL(Table1[Stress_Level],Table1[Sleep_Hours])</f>
        <v>-1.150943896331845E-2</v>
      </c>
      <c r="T3972" s="1">
        <f>((Table1[[#Totals],[Productivity_Score]] - Table1[[#This Row],[Productivity_Score]]) / Table1[[#Totals],[Productivity_Score]]) * 100</f>
        <v>37.89473684210526</v>
      </c>
    </row>
    <row r="3973" spans="1:20" x14ac:dyDescent="0.35">
      <c r="A3973">
        <v>3972</v>
      </c>
      <c r="B3973">
        <v>47</v>
      </c>
      <c r="C3973" t="s">
        <v>14</v>
      </c>
      <c r="D3973" t="s">
        <v>37</v>
      </c>
      <c r="E3973" t="s">
        <v>38</v>
      </c>
      <c r="F3973" t="s">
        <v>22</v>
      </c>
      <c r="G3973">
        <v>36</v>
      </c>
      <c r="H3973">
        <v>8.6</v>
      </c>
      <c r="I3973">
        <v>8.1</v>
      </c>
      <c r="J3973">
        <v>0</v>
      </c>
      <c r="K3973" t="s">
        <v>23</v>
      </c>
      <c r="L3973">
        <v>5.9</v>
      </c>
      <c r="M3973">
        <v>4.7</v>
      </c>
      <c r="N3973">
        <v>6.1</v>
      </c>
      <c r="O3973">
        <f>Table1[[#This Row],[Stress_Level]]*Table1[[#This Row],[Weekly_Work_Hours]]</f>
        <v>212.4</v>
      </c>
      <c r="P3973" s="9">
        <f>Table1[[#This Row],[Column1]]/Table1[[#This Row],[Productivity_Score]]</f>
        <v>34.819672131147541</v>
      </c>
      <c r="Q3973">
        <f>8-AVERAGE(Table1[[#This Row],[Sleep_Hours]])</f>
        <v>-0.59999999999999964</v>
      </c>
      <c r="R3973">
        <f>Table1[[#This Row],[Stress_Level]]/Table1[[#This Row],[Weekly_Work_Hours]]</f>
        <v>0.16388888888888889</v>
      </c>
      <c r="S3973" s="5">
        <f>CORREL(Table1[Stress_Level],Table1[Sleep_Hours])</f>
        <v>-1.150943896331845E-2</v>
      </c>
      <c r="T3973" s="1">
        <f>((Table1[[#Totals],[Productivity_Score]] - Table1[[#This Row],[Productivity_Score]]) / Table1[[#Totals],[Productivity_Score]]) * 100</f>
        <v>35.789473684210535</v>
      </c>
    </row>
    <row r="3974" spans="1:20" x14ac:dyDescent="0.35">
      <c r="A3974">
        <v>3973</v>
      </c>
      <c r="B3974">
        <v>51</v>
      </c>
      <c r="C3974" t="s">
        <v>19</v>
      </c>
      <c r="D3974" t="s">
        <v>30</v>
      </c>
      <c r="E3974" t="s">
        <v>27</v>
      </c>
      <c r="F3974" t="s">
        <v>39</v>
      </c>
      <c r="G3974">
        <v>47</v>
      </c>
      <c r="H3974">
        <v>6.3</v>
      </c>
      <c r="I3974">
        <v>8.3000000000000007</v>
      </c>
      <c r="J3974">
        <v>0</v>
      </c>
      <c r="K3974" t="s">
        <v>23</v>
      </c>
      <c r="L3974">
        <v>10</v>
      </c>
      <c r="M3974">
        <v>5.2</v>
      </c>
      <c r="N3974">
        <v>4.0999999999999996</v>
      </c>
      <c r="O3974">
        <f>Table1[[#This Row],[Stress_Level]]*Table1[[#This Row],[Weekly_Work_Hours]]</f>
        <v>470</v>
      </c>
      <c r="P3974" s="9">
        <f>Table1[[#This Row],[Column1]]/Table1[[#This Row],[Productivity_Score]]</f>
        <v>114.63414634146342</v>
      </c>
      <c r="Q3974">
        <f>8-AVERAGE(Table1[[#This Row],[Sleep_Hours]])</f>
        <v>1.7000000000000002</v>
      </c>
      <c r="R3974">
        <f>Table1[[#This Row],[Stress_Level]]/Table1[[#This Row],[Weekly_Work_Hours]]</f>
        <v>0.21276595744680851</v>
      </c>
      <c r="S3974" s="5">
        <f>CORREL(Table1[Stress_Level],Table1[Sleep_Hours])</f>
        <v>-1.150943896331845E-2</v>
      </c>
      <c r="T3974" s="1">
        <f>((Table1[[#Totals],[Productivity_Score]] - Table1[[#This Row],[Productivity_Score]]) / Table1[[#Totals],[Productivity_Score]]) * 100</f>
        <v>56.84210526315789</v>
      </c>
    </row>
    <row r="3975" spans="1:20" x14ac:dyDescent="0.35">
      <c r="A3975">
        <v>3974</v>
      </c>
      <c r="B3975">
        <v>63</v>
      </c>
      <c r="C3975" t="s">
        <v>14</v>
      </c>
      <c r="D3975" t="s">
        <v>37</v>
      </c>
      <c r="E3975" t="s">
        <v>31</v>
      </c>
      <c r="F3975" t="s">
        <v>39</v>
      </c>
      <c r="G3975">
        <v>45</v>
      </c>
      <c r="H3975">
        <v>6.8</v>
      </c>
      <c r="I3975">
        <v>9.1999999999999993</v>
      </c>
      <c r="J3975">
        <v>1</v>
      </c>
      <c r="K3975" t="s">
        <v>35</v>
      </c>
      <c r="L3975">
        <v>9.1</v>
      </c>
      <c r="M3975">
        <v>5.9</v>
      </c>
      <c r="N3975">
        <v>5.0999999999999996</v>
      </c>
      <c r="O3975">
        <f>Table1[[#This Row],[Stress_Level]]*Table1[[#This Row],[Weekly_Work_Hours]]</f>
        <v>409.5</v>
      </c>
      <c r="P3975" s="9">
        <f>Table1[[#This Row],[Column1]]/Table1[[#This Row],[Productivity_Score]]</f>
        <v>80.294117647058826</v>
      </c>
      <c r="Q3975">
        <f>8-AVERAGE(Table1[[#This Row],[Sleep_Hours]])</f>
        <v>1.2000000000000002</v>
      </c>
      <c r="R3975">
        <f>Table1[[#This Row],[Stress_Level]]/Table1[[#This Row],[Weekly_Work_Hours]]</f>
        <v>0.20222222222222222</v>
      </c>
      <c r="S3975" s="5">
        <f>CORREL(Table1[Stress_Level],Table1[Sleep_Hours])</f>
        <v>-1.150943896331845E-2</v>
      </c>
      <c r="T3975" s="1">
        <f>((Table1[[#Totals],[Productivity_Score]] - Table1[[#This Row],[Productivity_Score]]) / Table1[[#Totals],[Productivity_Score]]) * 100</f>
        <v>46.315789473684212</v>
      </c>
    </row>
    <row r="3976" spans="1:20" x14ac:dyDescent="0.35">
      <c r="A3976">
        <v>3975</v>
      </c>
      <c r="B3976">
        <v>29</v>
      </c>
      <c r="C3976" t="s">
        <v>19</v>
      </c>
      <c r="D3976" t="s">
        <v>34</v>
      </c>
      <c r="E3976" t="s">
        <v>16</v>
      </c>
      <c r="F3976" t="s">
        <v>22</v>
      </c>
      <c r="G3976">
        <v>47</v>
      </c>
      <c r="H3976">
        <v>9</v>
      </c>
      <c r="I3976">
        <v>6.3</v>
      </c>
      <c r="J3976">
        <v>0</v>
      </c>
      <c r="K3976" t="s">
        <v>23</v>
      </c>
      <c r="L3976">
        <v>8.1999999999999993</v>
      </c>
      <c r="M3976">
        <v>4.5999999999999996</v>
      </c>
      <c r="N3976">
        <v>4</v>
      </c>
      <c r="O3976">
        <f>Table1[[#This Row],[Stress_Level]]*Table1[[#This Row],[Weekly_Work_Hours]]</f>
        <v>385.4</v>
      </c>
      <c r="P3976" s="9">
        <f>Table1[[#This Row],[Column1]]/Table1[[#This Row],[Productivity_Score]]</f>
        <v>96.35</v>
      </c>
      <c r="Q3976">
        <f>8-AVERAGE(Table1[[#This Row],[Sleep_Hours]])</f>
        <v>-1</v>
      </c>
      <c r="R3976">
        <f>Table1[[#This Row],[Stress_Level]]/Table1[[#This Row],[Weekly_Work_Hours]]</f>
        <v>0.17446808510638295</v>
      </c>
      <c r="S3976" s="5">
        <f>CORREL(Table1[Stress_Level],Table1[Sleep_Hours])</f>
        <v>-1.150943896331845E-2</v>
      </c>
      <c r="T3976" s="1">
        <f>((Table1[[#Totals],[Productivity_Score]] - Table1[[#This Row],[Productivity_Score]]) / Table1[[#Totals],[Productivity_Score]]) * 100</f>
        <v>57.894736842105267</v>
      </c>
    </row>
    <row r="3977" spans="1:20" x14ac:dyDescent="0.35">
      <c r="A3977">
        <v>3976</v>
      </c>
      <c r="B3977">
        <v>37</v>
      </c>
      <c r="C3977" t="s">
        <v>19</v>
      </c>
      <c r="D3977" t="s">
        <v>15</v>
      </c>
      <c r="E3977" t="s">
        <v>38</v>
      </c>
      <c r="F3977" t="s">
        <v>17</v>
      </c>
      <c r="G3977">
        <v>46</v>
      </c>
      <c r="H3977">
        <v>3.4</v>
      </c>
      <c r="I3977">
        <v>4</v>
      </c>
      <c r="J3977">
        <v>1</v>
      </c>
      <c r="K3977" t="s">
        <v>35</v>
      </c>
      <c r="L3977">
        <v>7.8</v>
      </c>
      <c r="M3977">
        <v>2</v>
      </c>
      <c r="N3977">
        <v>3.1</v>
      </c>
      <c r="O3977">
        <f>Table1[[#This Row],[Stress_Level]]*Table1[[#This Row],[Weekly_Work_Hours]]</f>
        <v>358.8</v>
      </c>
      <c r="P3977" s="9">
        <f>Table1[[#This Row],[Column1]]/Table1[[#This Row],[Productivity_Score]]</f>
        <v>115.74193548387098</v>
      </c>
      <c r="Q3977">
        <f>8-AVERAGE(Table1[[#This Row],[Sleep_Hours]])</f>
        <v>4.5999999999999996</v>
      </c>
      <c r="R3977">
        <f>Table1[[#This Row],[Stress_Level]]/Table1[[#This Row],[Weekly_Work_Hours]]</f>
        <v>0.16956521739130434</v>
      </c>
      <c r="S3977" s="5">
        <f>CORREL(Table1[Stress_Level],Table1[Sleep_Hours])</f>
        <v>-1.150943896331845E-2</v>
      </c>
      <c r="T3977" s="1">
        <f>((Table1[[#Totals],[Productivity_Score]] - Table1[[#This Row],[Productivity_Score]]) / Table1[[#Totals],[Productivity_Score]]) * 100</f>
        <v>67.368421052631575</v>
      </c>
    </row>
    <row r="3978" spans="1:20" x14ac:dyDescent="0.35">
      <c r="A3978">
        <v>3977</v>
      </c>
      <c r="B3978">
        <v>23</v>
      </c>
      <c r="C3978" t="s">
        <v>19</v>
      </c>
      <c r="D3978" t="s">
        <v>20</v>
      </c>
      <c r="E3978" t="s">
        <v>27</v>
      </c>
      <c r="F3978" t="s">
        <v>17</v>
      </c>
      <c r="G3978">
        <v>49</v>
      </c>
      <c r="H3978">
        <v>6.9</v>
      </c>
      <c r="I3978">
        <v>8.9</v>
      </c>
      <c r="J3978">
        <v>1</v>
      </c>
      <c r="K3978" t="s">
        <v>18</v>
      </c>
      <c r="L3978">
        <v>7.2</v>
      </c>
      <c r="M3978">
        <v>2.2999999999999998</v>
      </c>
      <c r="N3978">
        <v>5.9</v>
      </c>
      <c r="O3978">
        <f>Table1[[#This Row],[Stress_Level]]*Table1[[#This Row],[Weekly_Work_Hours]]</f>
        <v>352.8</v>
      </c>
      <c r="P3978" s="9">
        <f>Table1[[#This Row],[Column1]]/Table1[[#This Row],[Productivity_Score]]</f>
        <v>59.796610169491522</v>
      </c>
      <c r="Q3978">
        <f>8-AVERAGE(Table1[[#This Row],[Sleep_Hours]])</f>
        <v>1.0999999999999996</v>
      </c>
      <c r="R3978">
        <f>Table1[[#This Row],[Stress_Level]]/Table1[[#This Row],[Weekly_Work_Hours]]</f>
        <v>0.14693877551020409</v>
      </c>
      <c r="S3978" s="5">
        <f>CORREL(Table1[Stress_Level],Table1[Sleep_Hours])</f>
        <v>-1.150943896331845E-2</v>
      </c>
      <c r="T3978" s="1">
        <f>((Table1[[#Totals],[Productivity_Score]] - Table1[[#This Row],[Productivity_Score]]) / Table1[[#Totals],[Productivity_Score]]) * 100</f>
        <v>37.89473684210526</v>
      </c>
    </row>
    <row r="3979" spans="1:20" x14ac:dyDescent="0.35">
      <c r="A3979">
        <v>3978</v>
      </c>
      <c r="B3979">
        <v>28</v>
      </c>
      <c r="C3979" t="s">
        <v>14</v>
      </c>
      <c r="D3979" t="s">
        <v>33</v>
      </c>
      <c r="E3979" t="s">
        <v>38</v>
      </c>
      <c r="F3979" t="s">
        <v>39</v>
      </c>
      <c r="G3979">
        <v>56</v>
      </c>
      <c r="H3979">
        <v>8</v>
      </c>
      <c r="I3979">
        <v>6.9</v>
      </c>
      <c r="J3979">
        <v>0</v>
      </c>
      <c r="K3979" t="s">
        <v>23</v>
      </c>
      <c r="L3979">
        <v>8.9</v>
      </c>
      <c r="M3979">
        <v>4.9000000000000004</v>
      </c>
      <c r="N3979">
        <v>4</v>
      </c>
      <c r="O3979">
        <f>Table1[[#This Row],[Stress_Level]]*Table1[[#This Row],[Weekly_Work_Hours]]</f>
        <v>498.40000000000003</v>
      </c>
      <c r="P3979" s="9">
        <f>Table1[[#This Row],[Column1]]/Table1[[#This Row],[Productivity_Score]]</f>
        <v>124.60000000000001</v>
      </c>
      <c r="Q3979">
        <f>8-AVERAGE(Table1[[#This Row],[Sleep_Hours]])</f>
        <v>0</v>
      </c>
      <c r="R3979">
        <f>Table1[[#This Row],[Stress_Level]]/Table1[[#This Row],[Weekly_Work_Hours]]</f>
        <v>0.15892857142857145</v>
      </c>
      <c r="S3979" s="5">
        <f>CORREL(Table1[Stress_Level],Table1[Sleep_Hours])</f>
        <v>-1.150943896331845E-2</v>
      </c>
      <c r="T3979" s="1">
        <f>((Table1[[#Totals],[Productivity_Score]] - Table1[[#This Row],[Productivity_Score]]) / Table1[[#Totals],[Productivity_Score]]) * 100</f>
        <v>57.894736842105267</v>
      </c>
    </row>
    <row r="3980" spans="1:20" x14ac:dyDescent="0.35">
      <c r="A3980">
        <v>3979</v>
      </c>
      <c r="B3980">
        <v>26</v>
      </c>
      <c r="C3980" t="s">
        <v>19</v>
      </c>
      <c r="D3980" t="s">
        <v>24</v>
      </c>
      <c r="E3980" t="s">
        <v>25</v>
      </c>
      <c r="F3980" t="s">
        <v>22</v>
      </c>
      <c r="G3980">
        <v>49</v>
      </c>
      <c r="H3980">
        <v>6.5</v>
      </c>
      <c r="I3980">
        <v>8.4</v>
      </c>
      <c r="J3980">
        <v>0</v>
      </c>
      <c r="K3980" t="s">
        <v>23</v>
      </c>
      <c r="L3980">
        <v>8.4</v>
      </c>
      <c r="M3980">
        <v>4.4000000000000004</v>
      </c>
      <c r="N3980">
        <v>5</v>
      </c>
      <c r="O3980">
        <f>Table1[[#This Row],[Stress_Level]]*Table1[[#This Row],[Weekly_Work_Hours]]</f>
        <v>411.6</v>
      </c>
      <c r="P3980" s="9">
        <f>Table1[[#This Row],[Column1]]/Table1[[#This Row],[Productivity_Score]]</f>
        <v>82.320000000000007</v>
      </c>
      <c r="Q3980">
        <f>8-AVERAGE(Table1[[#This Row],[Sleep_Hours]])</f>
        <v>1.5</v>
      </c>
      <c r="R3980">
        <f>Table1[[#This Row],[Stress_Level]]/Table1[[#This Row],[Weekly_Work_Hours]]</f>
        <v>0.17142857142857143</v>
      </c>
      <c r="S3980" s="5">
        <f>CORREL(Table1[Stress_Level],Table1[Sleep_Hours])</f>
        <v>-1.150943896331845E-2</v>
      </c>
      <c r="T3980" s="1">
        <f>((Table1[[#Totals],[Productivity_Score]] - Table1[[#This Row],[Productivity_Score]]) / Table1[[#Totals],[Productivity_Score]]) * 100</f>
        <v>47.368421052631575</v>
      </c>
    </row>
    <row r="3981" spans="1:20" x14ac:dyDescent="0.35">
      <c r="A3981">
        <v>3980</v>
      </c>
      <c r="B3981">
        <v>27</v>
      </c>
      <c r="C3981" t="s">
        <v>19</v>
      </c>
      <c r="D3981" t="s">
        <v>20</v>
      </c>
      <c r="E3981" t="s">
        <v>25</v>
      </c>
      <c r="F3981" t="s">
        <v>22</v>
      </c>
      <c r="G3981">
        <v>36</v>
      </c>
      <c r="H3981">
        <v>6.3</v>
      </c>
      <c r="I3981">
        <v>9.3000000000000007</v>
      </c>
      <c r="J3981">
        <v>0</v>
      </c>
      <c r="K3981" t="s">
        <v>23</v>
      </c>
      <c r="L3981">
        <v>3.6</v>
      </c>
      <c r="M3981">
        <v>3.1</v>
      </c>
      <c r="N3981">
        <v>7.9</v>
      </c>
      <c r="O3981">
        <f>Table1[[#This Row],[Stress_Level]]*Table1[[#This Row],[Weekly_Work_Hours]]</f>
        <v>129.6</v>
      </c>
      <c r="P3981" s="9">
        <f>Table1[[#This Row],[Column1]]/Table1[[#This Row],[Productivity_Score]]</f>
        <v>16.405063291139239</v>
      </c>
      <c r="Q3981">
        <f>8-AVERAGE(Table1[[#This Row],[Sleep_Hours]])</f>
        <v>1.7000000000000002</v>
      </c>
      <c r="R3981">
        <f>Table1[[#This Row],[Stress_Level]]/Table1[[#This Row],[Weekly_Work_Hours]]</f>
        <v>0.1</v>
      </c>
      <c r="S3981" s="5">
        <f>CORREL(Table1[Stress_Level],Table1[Sleep_Hours])</f>
        <v>-1.150943896331845E-2</v>
      </c>
      <c r="T3981" s="1">
        <f>((Table1[[#Totals],[Productivity_Score]] - Table1[[#This Row],[Productivity_Score]]) / Table1[[#Totals],[Productivity_Score]]) * 100</f>
        <v>16.84210526315789</v>
      </c>
    </row>
    <row r="3982" spans="1:20" x14ac:dyDescent="0.35">
      <c r="A3982">
        <v>3981</v>
      </c>
      <c r="B3982">
        <v>62</v>
      </c>
      <c r="C3982" t="s">
        <v>19</v>
      </c>
      <c r="D3982" t="s">
        <v>26</v>
      </c>
      <c r="E3982" t="s">
        <v>25</v>
      </c>
      <c r="F3982" t="s">
        <v>39</v>
      </c>
      <c r="G3982">
        <v>55</v>
      </c>
      <c r="H3982">
        <v>4</v>
      </c>
      <c r="I3982">
        <v>4</v>
      </c>
      <c r="J3982">
        <v>1</v>
      </c>
      <c r="K3982" t="s">
        <v>35</v>
      </c>
      <c r="L3982">
        <v>9.6</v>
      </c>
      <c r="M3982">
        <v>4.8</v>
      </c>
      <c r="N3982">
        <v>2.2000000000000002</v>
      </c>
      <c r="O3982">
        <f>Table1[[#This Row],[Stress_Level]]*Table1[[#This Row],[Weekly_Work_Hours]]</f>
        <v>528</v>
      </c>
      <c r="P3982" s="9">
        <f>Table1[[#This Row],[Column1]]/Table1[[#This Row],[Productivity_Score]]</f>
        <v>239.99999999999997</v>
      </c>
      <c r="Q3982">
        <f>8-AVERAGE(Table1[[#This Row],[Sleep_Hours]])</f>
        <v>4</v>
      </c>
      <c r="R3982">
        <f>Table1[[#This Row],[Stress_Level]]/Table1[[#This Row],[Weekly_Work_Hours]]</f>
        <v>0.17454545454545453</v>
      </c>
      <c r="S3982" s="5">
        <f>CORREL(Table1[Stress_Level],Table1[Sleep_Hours])</f>
        <v>-1.150943896331845E-2</v>
      </c>
      <c r="T3982" s="1">
        <f>((Table1[[#Totals],[Productivity_Score]] - Table1[[#This Row],[Productivity_Score]]) / Table1[[#Totals],[Productivity_Score]]) * 100</f>
        <v>76.84210526315789</v>
      </c>
    </row>
    <row r="3983" spans="1:20" x14ac:dyDescent="0.35">
      <c r="A3983">
        <v>3982</v>
      </c>
      <c r="B3983">
        <v>26</v>
      </c>
      <c r="C3983" t="s">
        <v>14</v>
      </c>
      <c r="D3983" t="s">
        <v>20</v>
      </c>
      <c r="E3983" t="s">
        <v>16</v>
      </c>
      <c r="F3983" t="s">
        <v>17</v>
      </c>
      <c r="G3983">
        <v>58</v>
      </c>
      <c r="H3983">
        <v>8.4</v>
      </c>
      <c r="I3983">
        <v>6.1</v>
      </c>
      <c r="J3983">
        <v>0</v>
      </c>
      <c r="K3983" t="s">
        <v>23</v>
      </c>
      <c r="L3983">
        <v>10</v>
      </c>
      <c r="M3983">
        <v>4</v>
      </c>
      <c r="N3983">
        <v>3</v>
      </c>
      <c r="O3983">
        <f>Table1[[#This Row],[Stress_Level]]*Table1[[#This Row],[Weekly_Work_Hours]]</f>
        <v>580</v>
      </c>
      <c r="P3983" s="9">
        <f>Table1[[#This Row],[Column1]]/Table1[[#This Row],[Productivity_Score]]</f>
        <v>193.33333333333334</v>
      </c>
      <c r="Q3983">
        <f>8-AVERAGE(Table1[[#This Row],[Sleep_Hours]])</f>
        <v>-0.40000000000000036</v>
      </c>
      <c r="R3983">
        <f>Table1[[#This Row],[Stress_Level]]/Table1[[#This Row],[Weekly_Work_Hours]]</f>
        <v>0.17241379310344829</v>
      </c>
      <c r="S3983" s="5">
        <f>CORREL(Table1[Stress_Level],Table1[Sleep_Hours])</f>
        <v>-1.150943896331845E-2</v>
      </c>
      <c r="T3983" s="1">
        <f>((Table1[[#Totals],[Productivity_Score]] - Table1[[#This Row],[Productivity_Score]]) / Table1[[#Totals],[Productivity_Score]]) * 100</f>
        <v>68.421052631578945</v>
      </c>
    </row>
    <row r="3984" spans="1:20" x14ac:dyDescent="0.35">
      <c r="A3984">
        <v>3983</v>
      </c>
      <c r="B3984">
        <v>60</v>
      </c>
      <c r="C3984" t="s">
        <v>14</v>
      </c>
      <c r="D3984" t="s">
        <v>30</v>
      </c>
      <c r="E3984" t="s">
        <v>21</v>
      </c>
      <c r="F3984" t="s">
        <v>22</v>
      </c>
      <c r="G3984">
        <v>70</v>
      </c>
      <c r="H3984">
        <v>7.8</v>
      </c>
      <c r="I3984">
        <v>5.8</v>
      </c>
      <c r="J3984">
        <v>0</v>
      </c>
      <c r="K3984" t="s">
        <v>23</v>
      </c>
      <c r="L3984">
        <v>10</v>
      </c>
      <c r="M3984">
        <v>3.7</v>
      </c>
      <c r="N3984">
        <v>2.9</v>
      </c>
      <c r="O3984">
        <f>Table1[[#This Row],[Stress_Level]]*Table1[[#This Row],[Weekly_Work_Hours]]</f>
        <v>700</v>
      </c>
      <c r="P3984" s="9">
        <f>Table1[[#This Row],[Column1]]/Table1[[#This Row],[Productivity_Score]]</f>
        <v>241.37931034482759</v>
      </c>
      <c r="Q3984">
        <f>8-AVERAGE(Table1[[#This Row],[Sleep_Hours]])</f>
        <v>0.20000000000000018</v>
      </c>
      <c r="R3984">
        <f>Table1[[#This Row],[Stress_Level]]/Table1[[#This Row],[Weekly_Work_Hours]]</f>
        <v>0.14285714285714285</v>
      </c>
      <c r="S3984" s="5">
        <f>CORREL(Table1[Stress_Level],Table1[Sleep_Hours])</f>
        <v>-1.150943896331845E-2</v>
      </c>
      <c r="T3984" s="1">
        <f>((Table1[[#Totals],[Productivity_Score]] - Table1[[#This Row],[Productivity_Score]]) / Table1[[#Totals],[Productivity_Score]]) * 100</f>
        <v>69.473684210526315</v>
      </c>
    </row>
    <row r="3985" spans="1:20" x14ac:dyDescent="0.35">
      <c r="A3985">
        <v>3984</v>
      </c>
      <c r="B3985">
        <v>59</v>
      </c>
      <c r="C3985" t="s">
        <v>14</v>
      </c>
      <c r="D3985" t="s">
        <v>20</v>
      </c>
      <c r="E3985" t="s">
        <v>31</v>
      </c>
      <c r="F3985" t="s">
        <v>17</v>
      </c>
      <c r="G3985">
        <v>36</v>
      </c>
      <c r="H3985">
        <v>8.1</v>
      </c>
      <c r="I3985">
        <v>8.6999999999999993</v>
      </c>
      <c r="J3985">
        <v>0</v>
      </c>
      <c r="K3985" t="s">
        <v>23</v>
      </c>
      <c r="L3985">
        <v>5.2</v>
      </c>
      <c r="M3985">
        <v>2.7</v>
      </c>
      <c r="N3985">
        <v>6.7</v>
      </c>
      <c r="O3985">
        <f>Table1[[#This Row],[Stress_Level]]*Table1[[#This Row],[Weekly_Work_Hours]]</f>
        <v>187.20000000000002</v>
      </c>
      <c r="P3985" s="9">
        <f>Table1[[#This Row],[Column1]]/Table1[[#This Row],[Productivity_Score]]</f>
        <v>27.940298507462689</v>
      </c>
      <c r="Q3985">
        <f>8-AVERAGE(Table1[[#This Row],[Sleep_Hours]])</f>
        <v>-9.9999999999999645E-2</v>
      </c>
      <c r="R3985">
        <f>Table1[[#This Row],[Stress_Level]]/Table1[[#This Row],[Weekly_Work_Hours]]</f>
        <v>0.14444444444444446</v>
      </c>
      <c r="S3985" s="5">
        <f>CORREL(Table1[Stress_Level],Table1[Sleep_Hours])</f>
        <v>-1.150943896331845E-2</v>
      </c>
      <c r="T3985" s="1">
        <f>((Table1[[#Totals],[Productivity_Score]] - Table1[[#This Row],[Productivity_Score]]) / Table1[[#Totals],[Productivity_Score]]) * 100</f>
        <v>29.473684210526311</v>
      </c>
    </row>
    <row r="3986" spans="1:20" x14ac:dyDescent="0.35">
      <c r="A3986">
        <v>3985</v>
      </c>
      <c r="B3986">
        <v>22</v>
      </c>
      <c r="C3986" t="s">
        <v>19</v>
      </c>
      <c r="D3986" t="s">
        <v>26</v>
      </c>
      <c r="E3986" t="s">
        <v>16</v>
      </c>
      <c r="F3986" t="s">
        <v>22</v>
      </c>
      <c r="G3986">
        <v>46</v>
      </c>
      <c r="H3986">
        <v>6.2</v>
      </c>
      <c r="I3986">
        <v>8.1999999999999993</v>
      </c>
      <c r="J3986">
        <v>0</v>
      </c>
      <c r="K3986" t="s">
        <v>23</v>
      </c>
      <c r="L3986">
        <v>9.1999999999999993</v>
      </c>
      <c r="M3986">
        <v>6</v>
      </c>
      <c r="N3986">
        <v>4.5</v>
      </c>
      <c r="O3986">
        <f>Table1[[#This Row],[Stress_Level]]*Table1[[#This Row],[Weekly_Work_Hours]]</f>
        <v>423.2</v>
      </c>
      <c r="P3986" s="9">
        <f>Table1[[#This Row],[Column1]]/Table1[[#This Row],[Productivity_Score]]</f>
        <v>94.044444444444437</v>
      </c>
      <c r="Q3986">
        <f>8-AVERAGE(Table1[[#This Row],[Sleep_Hours]])</f>
        <v>1.7999999999999998</v>
      </c>
      <c r="R3986">
        <f>Table1[[#This Row],[Stress_Level]]/Table1[[#This Row],[Weekly_Work_Hours]]</f>
        <v>0.19999999999999998</v>
      </c>
      <c r="S3986" s="5">
        <f>CORREL(Table1[Stress_Level],Table1[Sleep_Hours])</f>
        <v>-1.150943896331845E-2</v>
      </c>
      <c r="T3986" s="1">
        <f>((Table1[[#Totals],[Productivity_Score]] - Table1[[#This Row],[Productivity_Score]]) / Table1[[#Totals],[Productivity_Score]]) * 100</f>
        <v>52.631578947368418</v>
      </c>
    </row>
    <row r="3987" spans="1:20" x14ac:dyDescent="0.35">
      <c r="A3987">
        <v>3986</v>
      </c>
      <c r="B3987">
        <v>36</v>
      </c>
      <c r="C3987" t="s">
        <v>19</v>
      </c>
      <c r="D3987" t="s">
        <v>37</v>
      </c>
      <c r="E3987" t="s">
        <v>27</v>
      </c>
      <c r="F3987" t="s">
        <v>17</v>
      </c>
      <c r="G3987">
        <v>30</v>
      </c>
      <c r="H3987">
        <v>5.7</v>
      </c>
      <c r="I3987">
        <v>9.1</v>
      </c>
      <c r="J3987">
        <v>0</v>
      </c>
      <c r="K3987" t="s">
        <v>23</v>
      </c>
      <c r="L3987">
        <v>3.3</v>
      </c>
      <c r="M3987">
        <v>2.1</v>
      </c>
      <c r="N3987">
        <v>7.9</v>
      </c>
      <c r="O3987">
        <f>Table1[[#This Row],[Stress_Level]]*Table1[[#This Row],[Weekly_Work_Hours]]</f>
        <v>99</v>
      </c>
      <c r="P3987" s="9">
        <f>Table1[[#This Row],[Column1]]/Table1[[#This Row],[Productivity_Score]]</f>
        <v>12.531645569620252</v>
      </c>
      <c r="Q3987">
        <f>8-AVERAGE(Table1[[#This Row],[Sleep_Hours]])</f>
        <v>2.2999999999999998</v>
      </c>
      <c r="R3987">
        <f>Table1[[#This Row],[Stress_Level]]/Table1[[#This Row],[Weekly_Work_Hours]]</f>
        <v>0.11</v>
      </c>
      <c r="S3987" s="5">
        <f>CORREL(Table1[Stress_Level],Table1[Sleep_Hours])</f>
        <v>-1.150943896331845E-2</v>
      </c>
      <c r="T3987" s="1">
        <f>((Table1[[#Totals],[Productivity_Score]] - Table1[[#This Row],[Productivity_Score]]) / Table1[[#Totals],[Productivity_Score]]) * 100</f>
        <v>16.84210526315789</v>
      </c>
    </row>
    <row r="3988" spans="1:20" x14ac:dyDescent="0.35">
      <c r="A3988">
        <v>3987</v>
      </c>
      <c r="B3988">
        <v>21</v>
      </c>
      <c r="C3988" t="s">
        <v>40</v>
      </c>
      <c r="D3988" t="s">
        <v>34</v>
      </c>
      <c r="E3988" t="s">
        <v>27</v>
      </c>
      <c r="F3988" t="s">
        <v>22</v>
      </c>
      <c r="G3988">
        <v>49</v>
      </c>
      <c r="H3988">
        <v>6.2</v>
      </c>
      <c r="I3988">
        <v>7.9</v>
      </c>
      <c r="J3988">
        <v>0</v>
      </c>
      <c r="K3988" t="s">
        <v>23</v>
      </c>
      <c r="L3988">
        <v>6.7</v>
      </c>
      <c r="M3988">
        <v>5.5</v>
      </c>
      <c r="N3988">
        <v>5.6</v>
      </c>
      <c r="O3988">
        <f>Table1[[#This Row],[Stress_Level]]*Table1[[#This Row],[Weekly_Work_Hours]]</f>
        <v>328.3</v>
      </c>
      <c r="P3988" s="9">
        <f>Table1[[#This Row],[Column1]]/Table1[[#This Row],[Productivity_Score]]</f>
        <v>58.625000000000007</v>
      </c>
      <c r="Q3988">
        <f>8-AVERAGE(Table1[[#This Row],[Sleep_Hours]])</f>
        <v>1.7999999999999998</v>
      </c>
      <c r="R3988">
        <f>Table1[[#This Row],[Stress_Level]]/Table1[[#This Row],[Weekly_Work_Hours]]</f>
        <v>0.13673469387755102</v>
      </c>
      <c r="S3988" s="5">
        <f>CORREL(Table1[Stress_Level],Table1[Sleep_Hours])</f>
        <v>-1.150943896331845E-2</v>
      </c>
      <c r="T3988" s="1">
        <f>((Table1[[#Totals],[Productivity_Score]] - Table1[[#This Row],[Productivity_Score]]) / Table1[[#Totals],[Productivity_Score]]) * 100</f>
        <v>41.052631578947377</v>
      </c>
    </row>
    <row r="3989" spans="1:20" x14ac:dyDescent="0.35">
      <c r="A3989">
        <v>3988</v>
      </c>
      <c r="B3989">
        <v>34</v>
      </c>
      <c r="C3989" t="s">
        <v>14</v>
      </c>
      <c r="D3989" t="s">
        <v>37</v>
      </c>
      <c r="E3989" t="s">
        <v>25</v>
      </c>
      <c r="F3989" t="s">
        <v>22</v>
      </c>
      <c r="G3989">
        <v>40</v>
      </c>
      <c r="H3989">
        <v>8.6999999999999993</v>
      </c>
      <c r="I3989">
        <v>7.4</v>
      </c>
      <c r="J3989">
        <v>0</v>
      </c>
      <c r="K3989" t="s">
        <v>23</v>
      </c>
      <c r="L3989">
        <v>7.1</v>
      </c>
      <c r="M3989">
        <v>3.1</v>
      </c>
      <c r="N3989">
        <v>5.2</v>
      </c>
      <c r="O3989">
        <f>Table1[[#This Row],[Stress_Level]]*Table1[[#This Row],[Weekly_Work_Hours]]</f>
        <v>284</v>
      </c>
      <c r="P3989" s="9">
        <f>Table1[[#This Row],[Column1]]/Table1[[#This Row],[Productivity_Score]]</f>
        <v>54.615384615384613</v>
      </c>
      <c r="Q3989">
        <f>8-AVERAGE(Table1[[#This Row],[Sleep_Hours]])</f>
        <v>-0.69999999999999929</v>
      </c>
      <c r="R3989">
        <f>Table1[[#This Row],[Stress_Level]]/Table1[[#This Row],[Weekly_Work_Hours]]</f>
        <v>0.17749999999999999</v>
      </c>
      <c r="S3989" s="5">
        <f>CORREL(Table1[Stress_Level],Table1[Sleep_Hours])</f>
        <v>-1.150943896331845E-2</v>
      </c>
      <c r="T3989" s="1">
        <f>((Table1[[#Totals],[Productivity_Score]] - Table1[[#This Row],[Productivity_Score]]) / Table1[[#Totals],[Productivity_Score]]) * 100</f>
        <v>45.263157894736835</v>
      </c>
    </row>
    <row r="3990" spans="1:20" x14ac:dyDescent="0.35">
      <c r="A3990">
        <v>3989</v>
      </c>
      <c r="B3990">
        <v>48</v>
      </c>
      <c r="C3990" t="s">
        <v>14</v>
      </c>
      <c r="D3990" t="s">
        <v>37</v>
      </c>
      <c r="E3990" t="s">
        <v>31</v>
      </c>
      <c r="F3990" t="s">
        <v>22</v>
      </c>
      <c r="G3990">
        <v>60</v>
      </c>
      <c r="H3990">
        <v>5.8</v>
      </c>
      <c r="I3990">
        <v>6.2</v>
      </c>
      <c r="J3990">
        <v>1</v>
      </c>
      <c r="K3990" t="s">
        <v>18</v>
      </c>
      <c r="L3990">
        <v>10</v>
      </c>
      <c r="M3990">
        <v>6.8</v>
      </c>
      <c r="N3990">
        <v>3.1</v>
      </c>
      <c r="O3990">
        <f>Table1[[#This Row],[Stress_Level]]*Table1[[#This Row],[Weekly_Work_Hours]]</f>
        <v>600</v>
      </c>
      <c r="P3990" s="9">
        <f>Table1[[#This Row],[Column1]]/Table1[[#This Row],[Productivity_Score]]</f>
        <v>193.54838709677418</v>
      </c>
      <c r="Q3990">
        <f>8-AVERAGE(Table1[[#This Row],[Sleep_Hours]])</f>
        <v>2.2000000000000002</v>
      </c>
      <c r="R3990">
        <f>Table1[[#This Row],[Stress_Level]]/Table1[[#This Row],[Weekly_Work_Hours]]</f>
        <v>0.16666666666666666</v>
      </c>
      <c r="S3990" s="5">
        <f>CORREL(Table1[Stress_Level],Table1[Sleep_Hours])</f>
        <v>-1.150943896331845E-2</v>
      </c>
      <c r="T3990" s="1">
        <f>((Table1[[#Totals],[Productivity_Score]] - Table1[[#This Row],[Productivity_Score]]) / Table1[[#Totals],[Productivity_Score]]) * 100</f>
        <v>67.368421052631575</v>
      </c>
    </row>
    <row r="3991" spans="1:20" x14ac:dyDescent="0.35">
      <c r="A3991">
        <v>3990</v>
      </c>
      <c r="B3991">
        <v>41</v>
      </c>
      <c r="C3991" t="s">
        <v>19</v>
      </c>
      <c r="D3991" t="s">
        <v>26</v>
      </c>
      <c r="E3991" t="s">
        <v>25</v>
      </c>
      <c r="F3991" t="s">
        <v>22</v>
      </c>
      <c r="G3991">
        <v>38</v>
      </c>
      <c r="H3991">
        <v>8.4</v>
      </c>
      <c r="I3991">
        <v>8.1</v>
      </c>
      <c r="J3991">
        <v>0</v>
      </c>
      <c r="K3991" t="s">
        <v>23</v>
      </c>
      <c r="L3991">
        <v>5.3</v>
      </c>
      <c r="M3991">
        <v>3.2</v>
      </c>
      <c r="N3991">
        <v>6.4</v>
      </c>
      <c r="O3991">
        <f>Table1[[#This Row],[Stress_Level]]*Table1[[#This Row],[Weekly_Work_Hours]]</f>
        <v>201.4</v>
      </c>
      <c r="P3991" s="9">
        <f>Table1[[#This Row],[Column1]]/Table1[[#This Row],[Productivity_Score]]</f>
        <v>31.46875</v>
      </c>
      <c r="Q3991">
        <f>8-AVERAGE(Table1[[#This Row],[Sleep_Hours]])</f>
        <v>-0.40000000000000036</v>
      </c>
      <c r="R3991">
        <f>Table1[[#This Row],[Stress_Level]]/Table1[[#This Row],[Weekly_Work_Hours]]</f>
        <v>0.13947368421052631</v>
      </c>
      <c r="S3991" s="5">
        <f>CORREL(Table1[Stress_Level],Table1[Sleep_Hours])</f>
        <v>-1.150943896331845E-2</v>
      </c>
      <c r="T3991" s="1">
        <f>((Table1[[#Totals],[Productivity_Score]] - Table1[[#This Row],[Productivity_Score]]) / Table1[[#Totals],[Productivity_Score]]) * 100</f>
        <v>32.631578947368418</v>
      </c>
    </row>
    <row r="3992" spans="1:20" x14ac:dyDescent="0.35">
      <c r="A3992">
        <v>3991</v>
      </c>
      <c r="B3992">
        <v>23</v>
      </c>
      <c r="C3992" t="s">
        <v>19</v>
      </c>
      <c r="D3992" t="s">
        <v>36</v>
      </c>
      <c r="E3992" t="s">
        <v>27</v>
      </c>
      <c r="F3992" t="s">
        <v>22</v>
      </c>
      <c r="G3992">
        <v>31</v>
      </c>
      <c r="H3992">
        <v>6</v>
      </c>
      <c r="I3992">
        <v>9.4</v>
      </c>
      <c r="J3992">
        <v>0</v>
      </c>
      <c r="K3992" t="s">
        <v>23</v>
      </c>
      <c r="L3992">
        <v>3.4</v>
      </c>
      <c r="M3992">
        <v>2.8</v>
      </c>
      <c r="N3992">
        <v>8</v>
      </c>
      <c r="O3992">
        <f>Table1[[#This Row],[Stress_Level]]*Table1[[#This Row],[Weekly_Work_Hours]]</f>
        <v>105.39999999999999</v>
      </c>
      <c r="P3992" s="9">
        <f>Table1[[#This Row],[Column1]]/Table1[[#This Row],[Productivity_Score]]</f>
        <v>13.174999999999999</v>
      </c>
      <c r="Q3992">
        <f>8-AVERAGE(Table1[[#This Row],[Sleep_Hours]])</f>
        <v>2</v>
      </c>
      <c r="R3992">
        <f>Table1[[#This Row],[Stress_Level]]/Table1[[#This Row],[Weekly_Work_Hours]]</f>
        <v>0.10967741935483871</v>
      </c>
      <c r="S3992" s="5">
        <f>CORREL(Table1[Stress_Level],Table1[Sleep_Hours])</f>
        <v>-1.150943896331845E-2</v>
      </c>
      <c r="T3992" s="1">
        <f>((Table1[[#Totals],[Productivity_Score]] - Table1[[#This Row],[Productivity_Score]]) / Table1[[#Totals],[Productivity_Score]]) * 100</f>
        <v>15.789473684210526</v>
      </c>
    </row>
    <row r="3993" spans="1:20" x14ac:dyDescent="0.35">
      <c r="A3993">
        <v>3992</v>
      </c>
      <c r="B3993">
        <v>25</v>
      </c>
      <c r="C3993" t="s">
        <v>19</v>
      </c>
      <c r="D3993" t="s">
        <v>33</v>
      </c>
      <c r="E3993" t="s">
        <v>27</v>
      </c>
      <c r="F3993" t="s">
        <v>22</v>
      </c>
      <c r="G3993">
        <v>41</v>
      </c>
      <c r="H3993">
        <v>4.9000000000000004</v>
      </c>
      <c r="I3993">
        <v>6.8</v>
      </c>
      <c r="J3993">
        <v>1</v>
      </c>
      <c r="K3993" t="s">
        <v>35</v>
      </c>
      <c r="L3993">
        <v>6.5</v>
      </c>
      <c r="M3993">
        <v>3.8</v>
      </c>
      <c r="N3993">
        <v>5.0999999999999996</v>
      </c>
      <c r="O3993">
        <f>Table1[[#This Row],[Stress_Level]]*Table1[[#This Row],[Weekly_Work_Hours]]</f>
        <v>266.5</v>
      </c>
      <c r="P3993" s="9">
        <f>Table1[[#This Row],[Column1]]/Table1[[#This Row],[Productivity_Score]]</f>
        <v>52.254901960784316</v>
      </c>
      <c r="Q3993">
        <f>8-AVERAGE(Table1[[#This Row],[Sleep_Hours]])</f>
        <v>3.0999999999999996</v>
      </c>
      <c r="R3993">
        <f>Table1[[#This Row],[Stress_Level]]/Table1[[#This Row],[Weekly_Work_Hours]]</f>
        <v>0.15853658536585366</v>
      </c>
      <c r="S3993" s="5">
        <f>CORREL(Table1[Stress_Level],Table1[Sleep_Hours])</f>
        <v>-1.150943896331845E-2</v>
      </c>
      <c r="T3993" s="1">
        <f>((Table1[[#Totals],[Productivity_Score]] - Table1[[#This Row],[Productivity_Score]]) / Table1[[#Totals],[Productivity_Score]]) * 100</f>
        <v>46.315789473684212</v>
      </c>
    </row>
    <row r="3994" spans="1:20" x14ac:dyDescent="0.35">
      <c r="A3994">
        <v>3993</v>
      </c>
      <c r="B3994">
        <v>57</v>
      </c>
      <c r="C3994" t="s">
        <v>19</v>
      </c>
      <c r="D3994" t="s">
        <v>26</v>
      </c>
      <c r="E3994" t="s">
        <v>21</v>
      </c>
      <c r="F3994" t="s">
        <v>22</v>
      </c>
      <c r="G3994">
        <v>30</v>
      </c>
      <c r="H3994">
        <v>3.1</v>
      </c>
      <c r="I3994">
        <v>5.0999999999999996</v>
      </c>
      <c r="J3994">
        <v>1</v>
      </c>
      <c r="K3994" t="s">
        <v>35</v>
      </c>
      <c r="L3994">
        <v>3.3</v>
      </c>
      <c r="M3994">
        <v>3.8</v>
      </c>
      <c r="N3994">
        <v>5.9</v>
      </c>
      <c r="O3994">
        <f>Table1[[#This Row],[Stress_Level]]*Table1[[#This Row],[Weekly_Work_Hours]]</f>
        <v>99</v>
      </c>
      <c r="P3994" s="9">
        <f>Table1[[#This Row],[Column1]]/Table1[[#This Row],[Productivity_Score]]</f>
        <v>16.779661016949152</v>
      </c>
      <c r="Q3994">
        <f>8-AVERAGE(Table1[[#This Row],[Sleep_Hours]])</f>
        <v>4.9000000000000004</v>
      </c>
      <c r="R3994">
        <f>Table1[[#This Row],[Stress_Level]]/Table1[[#This Row],[Weekly_Work_Hours]]</f>
        <v>0.11</v>
      </c>
      <c r="S3994" s="5">
        <f>CORREL(Table1[Stress_Level],Table1[Sleep_Hours])</f>
        <v>-1.150943896331845E-2</v>
      </c>
      <c r="T3994" s="1">
        <f>((Table1[[#Totals],[Productivity_Score]] - Table1[[#This Row],[Productivity_Score]]) / Table1[[#Totals],[Productivity_Score]]) * 100</f>
        <v>37.89473684210526</v>
      </c>
    </row>
    <row r="3995" spans="1:20" x14ac:dyDescent="0.35">
      <c r="A3995">
        <v>3994</v>
      </c>
      <c r="B3995">
        <v>45</v>
      </c>
      <c r="C3995" t="s">
        <v>14</v>
      </c>
      <c r="D3995" t="s">
        <v>37</v>
      </c>
      <c r="E3995" t="s">
        <v>21</v>
      </c>
      <c r="F3995" t="s">
        <v>22</v>
      </c>
      <c r="G3995">
        <v>51</v>
      </c>
      <c r="H3995">
        <v>7.1</v>
      </c>
      <c r="I3995">
        <v>8.8000000000000007</v>
      </c>
      <c r="J3995">
        <v>0</v>
      </c>
      <c r="K3995" t="s">
        <v>23</v>
      </c>
      <c r="L3995">
        <v>9.8000000000000007</v>
      </c>
      <c r="M3995">
        <v>5.6</v>
      </c>
      <c r="N3995">
        <v>4.5</v>
      </c>
      <c r="O3995">
        <f>Table1[[#This Row],[Stress_Level]]*Table1[[#This Row],[Weekly_Work_Hours]]</f>
        <v>499.8</v>
      </c>
      <c r="P3995" s="9">
        <f>Table1[[#This Row],[Column1]]/Table1[[#This Row],[Productivity_Score]]</f>
        <v>111.06666666666666</v>
      </c>
      <c r="Q3995">
        <f>8-AVERAGE(Table1[[#This Row],[Sleep_Hours]])</f>
        <v>0.90000000000000036</v>
      </c>
      <c r="R3995">
        <f>Table1[[#This Row],[Stress_Level]]/Table1[[#This Row],[Weekly_Work_Hours]]</f>
        <v>0.19215686274509805</v>
      </c>
      <c r="S3995" s="5">
        <f>CORREL(Table1[Stress_Level],Table1[Sleep_Hours])</f>
        <v>-1.150943896331845E-2</v>
      </c>
      <c r="T3995" s="1">
        <f>((Table1[[#Totals],[Productivity_Score]] - Table1[[#This Row],[Productivity_Score]]) / Table1[[#Totals],[Productivity_Score]]) * 100</f>
        <v>52.631578947368418</v>
      </c>
    </row>
    <row r="3996" spans="1:20" x14ac:dyDescent="0.35">
      <c r="A3996">
        <v>3995</v>
      </c>
      <c r="B3996">
        <v>30</v>
      </c>
      <c r="C3996" t="s">
        <v>19</v>
      </c>
      <c r="D3996" t="s">
        <v>20</v>
      </c>
      <c r="E3996" t="s">
        <v>21</v>
      </c>
      <c r="F3996" t="s">
        <v>17</v>
      </c>
      <c r="G3996">
        <v>30</v>
      </c>
      <c r="H3996">
        <v>7.4</v>
      </c>
      <c r="I3996">
        <v>10</v>
      </c>
      <c r="J3996">
        <v>0</v>
      </c>
      <c r="K3996" t="s">
        <v>23</v>
      </c>
      <c r="L3996">
        <v>4.9000000000000004</v>
      </c>
      <c r="M3996">
        <v>3.8</v>
      </c>
      <c r="N3996">
        <v>7.6</v>
      </c>
      <c r="O3996">
        <f>Table1[[#This Row],[Stress_Level]]*Table1[[#This Row],[Weekly_Work_Hours]]</f>
        <v>147</v>
      </c>
      <c r="P3996" s="9">
        <f>Table1[[#This Row],[Column1]]/Table1[[#This Row],[Productivity_Score]]</f>
        <v>19.342105263157897</v>
      </c>
      <c r="Q3996">
        <f>8-AVERAGE(Table1[[#This Row],[Sleep_Hours]])</f>
        <v>0.59999999999999964</v>
      </c>
      <c r="R3996">
        <f>Table1[[#This Row],[Stress_Level]]/Table1[[#This Row],[Weekly_Work_Hours]]</f>
        <v>0.16333333333333336</v>
      </c>
      <c r="S3996" s="5">
        <f>CORREL(Table1[Stress_Level],Table1[Sleep_Hours])</f>
        <v>-1.150943896331845E-2</v>
      </c>
      <c r="T3996" s="1">
        <f>((Table1[[#Totals],[Productivity_Score]] - Table1[[#This Row],[Productivity_Score]]) / Table1[[#Totals],[Productivity_Score]]) * 100</f>
        <v>20.000000000000004</v>
      </c>
    </row>
    <row r="3997" spans="1:20" x14ac:dyDescent="0.35">
      <c r="A3997">
        <v>3996</v>
      </c>
      <c r="B3997">
        <v>45</v>
      </c>
      <c r="C3997" t="s">
        <v>19</v>
      </c>
      <c r="D3997" t="s">
        <v>33</v>
      </c>
      <c r="E3997" t="s">
        <v>25</v>
      </c>
      <c r="F3997" t="s">
        <v>22</v>
      </c>
      <c r="G3997">
        <v>45</v>
      </c>
      <c r="H3997">
        <v>4.5</v>
      </c>
      <c r="I3997">
        <v>5.7</v>
      </c>
      <c r="J3997">
        <v>1</v>
      </c>
      <c r="K3997" t="s">
        <v>35</v>
      </c>
      <c r="L3997">
        <v>6.9</v>
      </c>
      <c r="M3997">
        <v>4.2</v>
      </c>
      <c r="N3997">
        <v>4.4000000000000004</v>
      </c>
      <c r="O3997">
        <f>Table1[[#This Row],[Stress_Level]]*Table1[[#This Row],[Weekly_Work_Hours]]</f>
        <v>310.5</v>
      </c>
      <c r="P3997" s="9">
        <f>Table1[[#This Row],[Column1]]/Table1[[#This Row],[Productivity_Score]]</f>
        <v>70.568181818181813</v>
      </c>
      <c r="Q3997">
        <f>8-AVERAGE(Table1[[#This Row],[Sleep_Hours]])</f>
        <v>3.5</v>
      </c>
      <c r="R3997">
        <f>Table1[[#This Row],[Stress_Level]]/Table1[[#This Row],[Weekly_Work_Hours]]</f>
        <v>0.15333333333333335</v>
      </c>
      <c r="S3997" s="5">
        <f>CORREL(Table1[Stress_Level],Table1[Sleep_Hours])</f>
        <v>-1.150943896331845E-2</v>
      </c>
      <c r="T3997" s="1">
        <f>((Table1[[#Totals],[Productivity_Score]] - Table1[[#This Row],[Productivity_Score]]) / Table1[[#Totals],[Productivity_Score]]) * 100</f>
        <v>53.684210526315788</v>
      </c>
    </row>
    <row r="3998" spans="1:20" x14ac:dyDescent="0.35">
      <c r="A3998">
        <v>3997</v>
      </c>
      <c r="B3998">
        <v>36</v>
      </c>
      <c r="C3998" t="s">
        <v>19</v>
      </c>
      <c r="D3998" t="s">
        <v>24</v>
      </c>
      <c r="E3998" t="s">
        <v>38</v>
      </c>
      <c r="F3998" t="s">
        <v>22</v>
      </c>
      <c r="G3998">
        <v>30</v>
      </c>
      <c r="H3998">
        <v>8.4</v>
      </c>
      <c r="I3998">
        <v>8.9</v>
      </c>
      <c r="J3998">
        <v>0</v>
      </c>
      <c r="K3998" t="s">
        <v>23</v>
      </c>
      <c r="L3998">
        <v>6.7</v>
      </c>
      <c r="M3998">
        <v>3.6</v>
      </c>
      <c r="N3998">
        <v>6.1</v>
      </c>
      <c r="O3998">
        <f>Table1[[#This Row],[Stress_Level]]*Table1[[#This Row],[Weekly_Work_Hours]]</f>
        <v>201</v>
      </c>
      <c r="P3998" s="9">
        <f>Table1[[#This Row],[Column1]]/Table1[[#This Row],[Productivity_Score]]</f>
        <v>32.950819672131146</v>
      </c>
      <c r="Q3998">
        <f>8-AVERAGE(Table1[[#This Row],[Sleep_Hours]])</f>
        <v>-0.40000000000000036</v>
      </c>
      <c r="R3998">
        <f>Table1[[#This Row],[Stress_Level]]/Table1[[#This Row],[Weekly_Work_Hours]]</f>
        <v>0.22333333333333333</v>
      </c>
      <c r="S3998" s="5">
        <f>CORREL(Table1[Stress_Level],Table1[Sleep_Hours])</f>
        <v>-1.150943896331845E-2</v>
      </c>
      <c r="T3998" s="1">
        <f>((Table1[[#Totals],[Productivity_Score]] - Table1[[#This Row],[Productivity_Score]]) / Table1[[#Totals],[Productivity_Score]]) * 100</f>
        <v>35.789473684210535</v>
      </c>
    </row>
    <row r="3999" spans="1:20" x14ac:dyDescent="0.35">
      <c r="A3999">
        <v>3998</v>
      </c>
      <c r="B3999">
        <v>43</v>
      </c>
      <c r="C3999" t="s">
        <v>14</v>
      </c>
      <c r="D3999" t="s">
        <v>32</v>
      </c>
      <c r="E3999" t="s">
        <v>31</v>
      </c>
      <c r="F3999" t="s">
        <v>17</v>
      </c>
      <c r="G3999">
        <v>42</v>
      </c>
      <c r="H3999">
        <v>4.0999999999999996</v>
      </c>
      <c r="I3999">
        <v>5.5</v>
      </c>
      <c r="J3999">
        <v>1</v>
      </c>
      <c r="K3999" t="s">
        <v>28</v>
      </c>
      <c r="L3999">
        <v>5.9</v>
      </c>
      <c r="M3999">
        <v>5.3</v>
      </c>
      <c r="N3999">
        <v>4.8</v>
      </c>
      <c r="O3999">
        <f>Table1[[#This Row],[Stress_Level]]*Table1[[#This Row],[Weekly_Work_Hours]]</f>
        <v>247.8</v>
      </c>
      <c r="P3999" s="9">
        <f>Table1[[#This Row],[Column1]]/Table1[[#This Row],[Productivity_Score]]</f>
        <v>51.625000000000007</v>
      </c>
      <c r="Q3999">
        <f>8-AVERAGE(Table1[[#This Row],[Sleep_Hours]])</f>
        <v>3.9000000000000004</v>
      </c>
      <c r="R3999">
        <f>Table1[[#This Row],[Stress_Level]]/Table1[[#This Row],[Weekly_Work_Hours]]</f>
        <v>0.14047619047619048</v>
      </c>
      <c r="S3999" s="5">
        <f>CORREL(Table1[Stress_Level],Table1[Sleep_Hours])</f>
        <v>-1.150943896331845E-2</v>
      </c>
      <c r="T3999" s="1">
        <f>((Table1[[#Totals],[Productivity_Score]] - Table1[[#This Row],[Productivity_Score]]) / Table1[[#Totals],[Productivity_Score]]) * 100</f>
        <v>49.473684210526322</v>
      </c>
    </row>
    <row r="4000" spans="1:20" x14ac:dyDescent="0.35">
      <c r="A4000">
        <v>3999</v>
      </c>
      <c r="B4000">
        <v>47</v>
      </c>
      <c r="C4000" t="s">
        <v>14</v>
      </c>
      <c r="D4000" t="s">
        <v>24</v>
      </c>
      <c r="E4000" t="s">
        <v>21</v>
      </c>
      <c r="F4000" t="s">
        <v>39</v>
      </c>
      <c r="G4000">
        <v>58</v>
      </c>
      <c r="H4000">
        <v>7.3</v>
      </c>
      <c r="I4000">
        <v>7.8</v>
      </c>
      <c r="J4000">
        <v>0</v>
      </c>
      <c r="K4000" t="s">
        <v>23</v>
      </c>
      <c r="L4000">
        <v>10</v>
      </c>
      <c r="M4000">
        <v>5.4</v>
      </c>
      <c r="N4000">
        <v>3.9</v>
      </c>
      <c r="O4000">
        <f>Table1[[#This Row],[Stress_Level]]*Table1[[#This Row],[Weekly_Work_Hours]]</f>
        <v>580</v>
      </c>
      <c r="P4000" s="9">
        <f>Table1[[#This Row],[Column1]]/Table1[[#This Row],[Productivity_Score]]</f>
        <v>148.71794871794873</v>
      </c>
      <c r="Q4000">
        <f>8-AVERAGE(Table1[[#This Row],[Sleep_Hours]])</f>
        <v>0.70000000000000018</v>
      </c>
      <c r="R4000">
        <f>Table1[[#This Row],[Stress_Level]]/Table1[[#This Row],[Weekly_Work_Hours]]</f>
        <v>0.17241379310344829</v>
      </c>
      <c r="S4000" s="5">
        <f>CORREL(Table1[Stress_Level],Table1[Sleep_Hours])</f>
        <v>-1.150943896331845E-2</v>
      </c>
      <c r="T4000" s="1">
        <f>((Table1[[#Totals],[Productivity_Score]] - Table1[[#This Row],[Productivity_Score]]) / Table1[[#Totals],[Productivity_Score]]) * 100</f>
        <v>58.947368421052623</v>
      </c>
    </row>
    <row r="4001" spans="1:20" x14ac:dyDescent="0.35">
      <c r="A4001">
        <v>4000</v>
      </c>
      <c r="B4001">
        <v>54</v>
      </c>
      <c r="C4001" t="s">
        <v>14</v>
      </c>
      <c r="D4001" t="s">
        <v>30</v>
      </c>
      <c r="E4001" t="s">
        <v>16</v>
      </c>
      <c r="F4001" t="s">
        <v>17</v>
      </c>
      <c r="G4001">
        <v>47</v>
      </c>
      <c r="H4001">
        <v>7.3</v>
      </c>
      <c r="I4001">
        <v>8.8000000000000007</v>
      </c>
      <c r="J4001">
        <v>0</v>
      </c>
      <c r="K4001" t="s">
        <v>23</v>
      </c>
      <c r="L4001">
        <v>5.6</v>
      </c>
      <c r="M4001">
        <v>4.5</v>
      </c>
      <c r="N4001">
        <v>6.6</v>
      </c>
      <c r="O4001">
        <f>Table1[[#This Row],[Stress_Level]]*Table1[[#This Row],[Weekly_Work_Hours]]</f>
        <v>263.2</v>
      </c>
      <c r="P4001" s="9">
        <f>Table1[[#This Row],[Column1]]/Table1[[#This Row],[Productivity_Score]]</f>
        <v>39.878787878787882</v>
      </c>
      <c r="Q4001">
        <f>8-AVERAGE(Table1[[#This Row],[Sleep_Hours]])</f>
        <v>0.70000000000000018</v>
      </c>
      <c r="R4001">
        <f>Table1[[#This Row],[Stress_Level]]/Table1[[#This Row],[Weekly_Work_Hours]]</f>
        <v>0.11914893617021276</v>
      </c>
      <c r="S4001" s="5">
        <f>CORREL(Table1[Stress_Level],Table1[Sleep_Hours])</f>
        <v>-1.150943896331845E-2</v>
      </c>
      <c r="T4001" s="1">
        <f>((Table1[[#Totals],[Productivity_Score]] - Table1[[#This Row],[Productivity_Score]]) / Table1[[#Totals],[Productivity_Score]]) * 100</f>
        <v>30.526315789473692</v>
      </c>
    </row>
    <row r="4002" spans="1:20" x14ac:dyDescent="0.35">
      <c r="N4002">
        <f>SUBTOTAL(104,Table1[Productivity_Score])</f>
        <v>9.5</v>
      </c>
      <c r="T4002" s="16"/>
    </row>
    <row r="4003" spans="1:20" x14ac:dyDescent="0.35">
      <c r="L4003">
        <f>Table1[[#Totals],[Stress_Level]]</f>
        <v>0</v>
      </c>
      <c r="Q4003">
        <f>Table1[[#Totals],[SLEEP_DEFICIT]]</f>
        <v>0</v>
      </c>
    </row>
  </sheetData>
  <phoneticPr fontId="20" type="noConversion"/>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15</vt:i4>
      </vt:variant>
    </vt:vector>
  </HeadingPairs>
  <TitlesOfParts>
    <vt:vector size="21" baseType="lpstr">
      <vt:lpstr>work_sleep_disorders_dataset</vt:lpstr>
      <vt:lpstr>CALC</vt:lpstr>
      <vt:lpstr>CALC 2</vt:lpstr>
      <vt:lpstr>DASH 1</vt:lpstr>
      <vt:lpstr>DASH 2</vt:lpstr>
      <vt:lpstr>DATA</vt:lpstr>
      <vt:lpstr>affected</vt:lpstr>
      <vt:lpstr>affectedp</vt:lpstr>
      <vt:lpstr>avg_age</vt:lpstr>
      <vt:lpstr>avg_slphrs</vt:lpstr>
      <vt:lpstr>avgwkhrs</vt:lpstr>
      <vt:lpstr>disorder_severity</vt:lpstr>
      <vt:lpstr>MAXage</vt:lpstr>
      <vt:lpstr>maxslphrs</vt:lpstr>
      <vt:lpstr>MAXwkhrs</vt:lpstr>
      <vt:lpstr>MINage</vt:lpstr>
      <vt:lpstr>MINslphrs</vt:lpstr>
      <vt:lpstr>MINwkhrs</vt:lpstr>
      <vt:lpstr>ProdLOSS</vt:lpstr>
      <vt:lpstr>slpdeficit</vt:lpstr>
      <vt:lpstr>STRESSslpcorell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Abdulsalam Sunday</dc:creator>
  <cp:lastModifiedBy>Abdulsalam Sunday</cp:lastModifiedBy>
  <cp:lastPrinted>2025-11-09T10:25:20Z</cp:lastPrinted>
  <dcterms:created xsi:type="dcterms:W3CDTF">2025-11-03T19:33:26Z</dcterms:created>
  <dcterms:modified xsi:type="dcterms:W3CDTF">2026-01-05T01:21:54Z</dcterms:modified>
</cp:coreProperties>
</file>